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_rels/sheet1.xml.rels" ContentType="application/vnd.openxmlformats-package.relationships+xml"/>
  <Override PartName="/xl/externalLinks/_rels/externalLink1.xml.rels" ContentType="application/vnd.openxmlformats-package.relationships+xml"/>
  <Override PartName="/xl/externalLinks/_rels/externalLink2.xml.rels" ContentType="application/vnd.openxmlformats-package.relationship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media/image1.png" ContentType="image/png"/>
  <Override PartName="/xl/media/image7.jpeg" ContentType="image/jpeg"/>
  <Override PartName="/xl/media/image2.png" ContentType="image/png"/>
  <Override PartName="/xl/media/image3.png" ContentType="image/png"/>
  <Override PartName="/xl/media/image4.png" ContentType="image/png"/>
  <Override PartName="/xl/media/image5.png" ContentType="image/png"/>
  <Override PartName="/xl/media/image6.png" ContentType="image/png"/>
  <Override PartName="/xl/media/image8.jpeg" ContentType="image/jpeg"/>
  <Override PartName="/xl/media/image9.jpeg" ContentType="image/jpeg"/>
  <Override PartName="/xl/media/image10.jpeg" ContentType="image/jpeg"/>
  <Override PartName="/xl/media/image11.jpeg" ContentType="image/jpeg"/>
  <Override PartName="/xl/media/image12.png" ContentType="image/png"/>
  <Override PartName="/xl/drawings/drawing1.xml" ContentType="application/vnd.openxmlformats-officedocument.drawing+xml"/>
  <Override PartName="/xl/drawings/_rels/drawing1.xml.rels" ContentType="application/vnd.openxmlformats-package.relationship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1"/>
  </bookViews>
  <sheets>
    <sheet name="Instrucciones" sheetId="1" state="visible" r:id="rId2"/>
    <sheet name="Dades" sheetId="2" state="visible" r:id="rId3"/>
    <sheet name="Responsables" sheetId="3" state="visible" r:id="rId4"/>
    <sheet name="Reparto-con errores" sheetId="4" state="visible" r:id="rId5"/>
    <sheet name="Reparto-Correcto" sheetId="5" state="visible" r:id="rId6"/>
  </sheets>
  <externalReferences>
    <externalReference r:id="rId7"/>
    <externalReference r:id="rId8"/>
  </externalReferences>
  <definedNames>
    <definedName function="false" hidden="false" name="LetrasNIF" vbProcedure="false">[1]Ejemplo1!$B$3:$C$25</definedName>
    <definedName function="false" hidden="false" localSheetId="0" name="LetrasNIF" vbProcedure="false">[1]Ejemplo1!$B$3:$C$25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<sst xmlns="http://schemas.openxmlformats.org/spreadsheetml/2006/main" count="200" uniqueCount="90">
  <si>
    <t xml:space="preserve">ANEXO I_ICT26-18-09-2018-7.5-Ejemplo 1</t>
  </si>
  <si>
    <t xml:space="preserve">ANEXO I_ICT26-18-09-2018-7.5-Ejemplo 1-P-AYU</t>
  </si>
  <si>
    <t xml:space="preserve">ANEXO I_ICT26-18-09-2018-7.5-Ejemplo 1-T-AYU</t>
  </si>
  <si>
    <t xml:space="preserve">ANEXO I_ICT26-18-09-2018-7.5-Ejemplo 1-PT-AYU</t>
  </si>
  <si>
    <t xml:space="preserve">ANEXO I_Simplificado_ICT26-18-09-2018-7.5-Ejemplo 1S-T-AYU</t>
  </si>
  <si>
    <t xml:space="preserve">ANEXO I_Simplificado_ICT26-18-09-2018-7.5-Ejemplo 2S</t>
  </si>
  <si>
    <t xml:space="preserve">ANEXO I_Simplificado_ICT26-18-09-2018-7.5-Ejemplo 3S</t>
  </si>
  <si>
    <t xml:space="preserve">Cognom</t>
  </si>
  <si>
    <t xml:space="preserve">Nom</t>
  </si>
  <si>
    <t xml:space="preserve">DNI</t>
  </si>
  <si>
    <t xml:space="preserve">Lletra DNI</t>
  </si>
  <si>
    <t xml:space="preserve">Num d'Arma</t>
  </si>
  <si>
    <t xml:space="preserve">NOMBRE DE LA COLLA DEL LISTADO</t>
  </si>
  <si>
    <t xml:space="preserve">J</t>
  </si>
  <si>
    <t xml:space="preserve">M1</t>
  </si>
  <si>
    <t xml:space="preserve">I</t>
  </si>
  <si>
    <t xml:space="preserve">N</t>
  </si>
  <si>
    <t xml:space="preserve">No omplir</t>
  </si>
  <si>
    <t xml:space="preserve">Pestaña de RESPONSABLES</t>
  </si>
  <si>
    <t xml:space="preserve">H</t>
  </si>
  <si>
    <t xml:space="preserve">O</t>
  </si>
  <si>
    <t xml:space="preserve">G</t>
  </si>
  <si>
    <t xml:space="preserve">P</t>
  </si>
  <si>
    <t xml:space="preserve">Pestaña REPARTO</t>
  </si>
  <si>
    <t xml:space="preserve">F</t>
  </si>
  <si>
    <t xml:space="preserve">Q</t>
  </si>
  <si>
    <t xml:space="preserve">E</t>
  </si>
  <si>
    <t xml:space="preserve">R</t>
  </si>
  <si>
    <t xml:space="preserve">D</t>
  </si>
  <si>
    <t xml:space="preserve">S</t>
  </si>
  <si>
    <t xml:space="preserve">C</t>
  </si>
  <si>
    <t xml:space="preserve">T</t>
  </si>
  <si>
    <t xml:space="preserve">Y</t>
  </si>
  <si>
    <t xml:space="preserve">A</t>
  </si>
  <si>
    <t xml:space="preserve">V10</t>
  </si>
  <si>
    <t xml:space="preserve">Responsables Actos de Arcabucería</t>
  </si>
  <si>
    <t xml:space="preserve">Responsables Reparto de Pólvora</t>
  </si>
  <si>
    <t xml:space="preserve">Responsables Recogida de Pólvora</t>
  </si>
  <si>
    <t xml:space="preserve">Nombre</t>
  </si>
  <si>
    <t xml:space="preserve">Apellidos</t>
  </si>
  <si>
    <t xml:space="preserve">NIF/NIE</t>
  </si>
  <si>
    <t xml:space="preserve">Tfno</t>
  </si>
  <si>
    <t xml:space="preserve">Cargo</t>
  </si>
  <si>
    <t xml:space="preserve">Apellidos </t>
  </si>
  <si>
    <t xml:space="preserve">Identificación Actos Avancarga:</t>
  </si>
  <si>
    <t xml:space="preserve">Acto TRABUCAIRE</t>
  </si>
  <si>
    <t xml:space="preserve">Lugar reparto y trasvase de pólvora:</t>
  </si>
  <si>
    <t xml:space="preserve">DNIerróneo</t>
  </si>
  <si>
    <t xml:space="preserve">DNIduplicado</t>
  </si>
  <si>
    <t xml:space="preserve">error: Máximo1kg/persona</t>
  </si>
  <si>
    <t xml:space="preserve">Sin reparto por Organizador-Pólvora ad.Individual.</t>
  </si>
  <si>
    <t xml:space="preserve">Fecha-hora inicio reparto-trasvase pólvora:</t>
  </si>
  <si>
    <t xml:space="preserve">Nº actos/reparto:</t>
  </si>
  <si>
    <t xml:space="preserve">FECHA CONSUMO</t>
  </si>
  <si>
    <t xml:space="preserve">Fecha suministro (si depósito propio 1-1-1)</t>
  </si>
  <si>
    <t xml:space="preserve">Tirador que autoriza y se respon- sabiliza de la pólvora</t>
  </si>
  <si>
    <t xml:space="preserve">Persona autorizada a recoger pólvora en nombre del tirador</t>
  </si>
  <si>
    <t xml:space="preserve">Fechas-horas inicio actos (dd/mm/aa hh:mm):</t>
  </si>
  <si>
    <t xml:space="preserve">PORTEADOR-TIRADOR</t>
  </si>
  <si>
    <t xml:space="preserve">RELACION DE PARTICIPANTES</t>
  </si>
  <si>
    <t xml:space="preserve">PORTEADORES Y PORTEADORES-TIRADORES</t>
  </si>
  <si>
    <t xml:space="preserve">VB GCIVIL</t>
  </si>
  <si>
    <t xml:space="preserve">kg (máx) Pólvora por tirador para cada acto:</t>
  </si>
  <si>
    <t xml:space="preserve">Total kg pólvora distribuida organizador</t>
  </si>
  <si>
    <t xml:space="preserve">nºorden</t>
  </si>
  <si>
    <t xml:space="preserve">Nombre               </t>
  </si>
  <si>
    <t xml:space="preserve">      DNI </t>
  </si>
  <si>
    <t xml:space="preserve"> Letra</t>
  </si>
  <si>
    <t xml:space="preserve">Control</t>
  </si>
  <si>
    <t xml:space="preserve">Sol</t>
  </si>
  <si>
    <t xml:space="preserve">Aut</t>
  </si>
  <si>
    <t xml:space="preserve">si&gt;0repetido</t>
  </si>
  <si>
    <t xml:space="preserve">dni erróneo</t>
  </si>
  <si>
    <t xml:space="preserve">dni repetido</t>
  </si>
  <si>
    <t xml:space="preserve">1 kg persona</t>
  </si>
  <si>
    <t xml:space="preserve">Arma</t>
  </si>
  <si>
    <t xml:space="preserve">Identificación cantimploras</t>
  </si>
  <si>
    <t xml:space="preserve">Total kg pólvora</t>
  </si>
  <si>
    <t xml:space="preserve">error dias</t>
  </si>
  <si>
    <t xml:space="preserve">Sumas</t>
  </si>
  <si>
    <t xml:space="preserve">(SI/NO)</t>
  </si>
  <si>
    <t xml:space="preserve">si0errordni</t>
  </si>
  <si>
    <t xml:space="preserve">Sumas:</t>
  </si>
  <si>
    <t xml:space="preserve">X</t>
  </si>
  <si>
    <t xml:space="preserve">2728-P</t>
  </si>
  <si>
    <t xml:space="preserve">Apellidos Apellidos</t>
  </si>
  <si>
    <t xml:space="preserve">12508</t>
  </si>
  <si>
    <t xml:space="preserve">13588</t>
  </si>
  <si>
    <t xml:space="preserve">13589</t>
  </si>
  <si>
    <t xml:space="preserve">13590</t>
  </si>
</sst>
</file>

<file path=xl/styles.xml><?xml version="1.0" encoding="utf-8"?>
<styleSheet xmlns="http://schemas.openxmlformats.org/spreadsheetml/2006/main">
  <numFmts count="9">
    <numFmt numFmtId="164" formatCode="General"/>
    <numFmt numFmtId="165" formatCode="@"/>
    <numFmt numFmtId="166" formatCode="General"/>
    <numFmt numFmtId="167" formatCode="d\-m\-yyyy;@"/>
    <numFmt numFmtId="168" formatCode="#,##0"/>
    <numFmt numFmtId="169" formatCode="dd/mm/yyyy\ h:mm"/>
    <numFmt numFmtId="170" formatCode="00000000"/>
    <numFmt numFmtId="171" formatCode="d/m/yy\ h:mm;@"/>
    <numFmt numFmtId="172" formatCode="0"/>
  </numFmts>
  <fonts count="27">
    <font>
      <sz val="11"/>
      <color rgb="FF000000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54"/>
      <color rgb="FF4D78BB"/>
      <name val="Times New Roman"/>
      <family val="0"/>
    </font>
    <font>
      <b val="true"/>
      <sz val="11"/>
      <color rgb="FFFF0000"/>
      <name val="Calibri"/>
      <family val="2"/>
      <charset val="1"/>
    </font>
    <font>
      <b val="true"/>
      <u val="single"/>
      <sz val="11"/>
      <color rgb="FF000000"/>
      <name val="Calibri"/>
      <family val="2"/>
      <charset val="1"/>
    </font>
    <font>
      <b val="true"/>
      <u val="single"/>
      <sz val="8"/>
      <color rgb="FF000000"/>
      <name val="Cambria"/>
      <family val="1"/>
      <charset val="1"/>
    </font>
    <font>
      <b val="true"/>
      <sz val="14"/>
      <color rgb="FF000000"/>
      <name val="Calibri"/>
      <family val="2"/>
      <charset val="1"/>
    </font>
    <font>
      <b val="true"/>
      <sz val="11"/>
      <color rgb="FFE46C0A"/>
      <name val="Calibri"/>
      <family val="2"/>
      <charset val="1"/>
    </font>
    <font>
      <sz val="11"/>
      <color rgb="FFFF0000"/>
      <name val="Calibri"/>
      <family val="2"/>
      <charset val="1"/>
    </font>
    <font>
      <b val="true"/>
      <u val="single"/>
      <sz val="14"/>
      <color rgb="FF000000"/>
      <name val="Cambria"/>
      <family val="1"/>
      <charset val="1"/>
    </font>
    <font>
      <b val="true"/>
      <sz val="11"/>
      <color rgb="FF000000"/>
      <name val="Calibri"/>
      <family val="2"/>
      <charset val="1"/>
    </font>
    <font>
      <sz val="16"/>
      <color rgb="FF000000"/>
      <name val="Calibri"/>
      <family val="2"/>
      <charset val="1"/>
    </font>
    <font>
      <sz val="11"/>
      <color rgb="FFFFFFFF"/>
      <name val="Calibri"/>
      <family val="2"/>
      <charset val="1"/>
    </font>
    <font>
      <sz val="11"/>
      <name val="Calibri"/>
      <family val="2"/>
      <charset val="1"/>
    </font>
    <font>
      <b val="true"/>
      <sz val="8.5"/>
      <name val="Arial"/>
      <family val="2"/>
      <charset val="1"/>
    </font>
    <font>
      <b val="true"/>
      <sz val="9"/>
      <name val="Arial"/>
      <family val="2"/>
      <charset val="1"/>
    </font>
    <font>
      <sz val="9.5"/>
      <name val="Arial"/>
      <family val="2"/>
      <charset val="1"/>
    </font>
    <font>
      <b val="true"/>
      <i val="true"/>
      <sz val="10"/>
      <name val="Arial"/>
      <family val="2"/>
      <charset val="1"/>
    </font>
    <font>
      <b val="true"/>
      <sz val="10"/>
      <name val="Arial"/>
      <family val="2"/>
      <charset val="1"/>
    </font>
    <font>
      <b val="true"/>
      <sz val="8.8"/>
      <name val="Arial"/>
      <family val="2"/>
      <charset val="1"/>
    </font>
    <font>
      <sz val="8.8"/>
      <name val="Arial"/>
      <family val="2"/>
      <charset val="1"/>
    </font>
    <font>
      <b val="true"/>
      <sz val="10"/>
      <color rgb="FFFF0000"/>
      <name val="Arial"/>
      <family val="2"/>
      <charset val="1"/>
    </font>
    <font>
      <b val="true"/>
      <sz val="10"/>
      <color rgb="FFFFFFFF"/>
      <name val="Arial"/>
      <family val="2"/>
      <charset val="1"/>
    </font>
    <font>
      <b val="true"/>
      <sz val="8"/>
      <name val="Arial"/>
      <family val="2"/>
      <charset val="1"/>
    </font>
    <font>
      <sz val="9"/>
      <name val="Arial"/>
      <family val="2"/>
      <charset val="1"/>
    </font>
  </fonts>
  <fills count="9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F9241F"/>
        <bgColor rgb="FFFF0000"/>
      </patternFill>
    </fill>
    <fill>
      <patternFill patternType="solid">
        <fgColor rgb="FFFF99CC"/>
        <bgColor rgb="FFFF8080"/>
      </patternFill>
    </fill>
    <fill>
      <patternFill patternType="solid">
        <fgColor rgb="FF92D050"/>
        <bgColor rgb="FFC0C0C0"/>
      </patternFill>
    </fill>
    <fill>
      <patternFill patternType="solid">
        <fgColor rgb="FFFFFF99"/>
        <bgColor rgb="FFFFFFCC"/>
      </patternFill>
    </fill>
    <fill>
      <patternFill patternType="solid">
        <fgColor rgb="FFFFC000"/>
        <bgColor rgb="FFFFFF00"/>
      </patternFill>
    </fill>
  </fills>
  <borders count="37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medium"/>
      <right style="thin"/>
      <top style="medium"/>
      <bottom style="thin"/>
      <diagonal/>
    </border>
    <border diagonalUp="false" diagonalDown="false">
      <left/>
      <right/>
      <top style="thin"/>
      <bottom style="medium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medium"/>
      <top style="medium"/>
      <bottom style="thin"/>
      <diagonal/>
    </border>
    <border diagonalUp="false" diagonalDown="false">
      <left style="medium"/>
      <right/>
      <top/>
      <bottom style="medium"/>
      <diagonal/>
    </border>
    <border diagonalUp="false" diagonalDown="false">
      <left style="medium"/>
      <right style="medium"/>
      <top/>
      <bottom/>
      <diagonal/>
    </border>
    <border diagonalUp="false" diagonalDown="false">
      <left style="medium"/>
      <right/>
      <top/>
      <bottom/>
      <diagonal/>
    </border>
    <border diagonalUp="false" diagonalDown="false">
      <left/>
      <right/>
      <top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thin"/>
      <right style="thin"/>
      <top style="medium"/>
      <bottom style="thin"/>
      <diagonal/>
    </border>
    <border diagonalUp="false" diagonalDown="false">
      <left/>
      <right style="thin"/>
      <top style="medium"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/>
      <right style="medium"/>
      <top/>
      <bottom/>
      <diagonal/>
    </border>
    <border diagonalUp="false" diagonalDown="false">
      <left style="thin"/>
      <right style="medium"/>
      <top style="thin"/>
      <bottom/>
      <diagonal/>
    </border>
    <border diagonalUp="false" diagonalDown="false">
      <left/>
      <right style="medium"/>
      <top style="thin"/>
      <bottom style="thin"/>
      <diagonal/>
    </border>
    <border diagonalUp="false" diagonalDown="false">
      <left/>
      <right style="medium"/>
      <top style="thin"/>
      <bottom/>
      <diagonal/>
    </border>
    <border diagonalUp="false" diagonalDown="false">
      <left style="medium"/>
      <right style="thin"/>
      <top style="thin"/>
      <bottom style="medium"/>
      <diagonal/>
    </border>
    <border diagonalUp="false" diagonalDown="false">
      <left style="thin"/>
      <right style="thin"/>
      <top style="thin"/>
      <bottom style="medium"/>
      <diagonal/>
    </border>
    <border diagonalUp="false" diagonalDown="false">
      <left style="thin"/>
      <right/>
      <top style="thin"/>
      <bottom style="medium"/>
      <diagonal/>
    </border>
    <border diagonalUp="false" diagonalDown="false">
      <left/>
      <right style="thin"/>
      <top style="thin"/>
      <bottom style="medium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medium"/>
      <top style="thin"/>
      <bottom style="medium"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thin"/>
      <top/>
      <bottom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/>
      <top style="thin"/>
      <bottom/>
      <diagonal/>
    </border>
    <border diagonalUp="false" diagonalDown="false">
      <left style="thick"/>
      <right style="thick"/>
      <top/>
      <bottom style="thick"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/>
      <top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142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7" fillId="0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8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1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0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3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3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3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3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3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" fillId="2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2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2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2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2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2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2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2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13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5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166" fontId="14" fillId="2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4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5" fontId="0" fillId="0" borderId="5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0" fillId="3" borderId="2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0" fillId="3" borderId="4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6" fontId="14" fillId="2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3" borderId="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0" fillId="3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16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1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0" fillId="2" borderId="17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6" fontId="14" fillId="2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0" fillId="0" borderId="19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17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5" fontId="0" fillId="0" borderId="20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5" fontId="0" fillId="0" borderId="21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1" fillId="0" borderId="0" xfId="0" applyFont="true" applyBorder="false" applyAlignment="true" applyProtection="true">
      <alignment horizontal="left" vertical="center" textRotation="0" wrapText="false" indent="0" shrinkToFit="false"/>
      <protection locked="false" hidden="false"/>
    </xf>
    <xf numFmtId="165" fontId="0" fillId="0" borderId="22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5" fontId="0" fillId="0" borderId="23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24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25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0" fillId="2" borderId="26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6" fontId="14" fillId="2" borderId="2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8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26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5" fontId="0" fillId="0" borderId="29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bottom" textRotation="0" wrapText="false" indent="0" shrinkToFit="true"/>
      <protection locked="true" hidden="false"/>
    </xf>
    <xf numFmtId="167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168" fontId="0" fillId="0" borderId="28" xfId="0" applyFont="false" applyBorder="true" applyAlignment="true" applyProtection="true">
      <alignment horizontal="general" vertical="center" textRotation="0" wrapText="false" indent="0" shrinkToFit="false"/>
      <protection locked="false" hidden="false"/>
    </xf>
    <xf numFmtId="168" fontId="0" fillId="0" borderId="0" xfId="0" applyFont="false" applyBorder="false" applyAlignment="true" applyProtection="true">
      <alignment horizontal="general" vertical="center" textRotation="0" wrapText="false" indent="0" shrinkToFit="false"/>
      <protection locked="false" hidden="false"/>
    </xf>
    <xf numFmtId="164" fontId="16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9" fontId="0" fillId="0" borderId="1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180" wrapText="false" indent="0" shrinkToFit="false"/>
      <protection locked="true" hidden="false"/>
    </xf>
    <xf numFmtId="170" fontId="18" fillId="0" borderId="0" xfId="0" applyFont="true" applyBorder="true" applyAlignment="true" applyProtection="true">
      <alignment horizontal="general" vertical="center" textRotation="0" wrapText="false" indent="0" shrinkToFit="true"/>
      <protection locked="false" hidden="false"/>
    </xf>
    <xf numFmtId="164" fontId="19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5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7" fontId="0" fillId="0" borderId="1" xfId="0" applyFont="fals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17" fillId="0" borderId="3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1" fontId="0" fillId="0" borderId="1" xfId="0" applyFont="fals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2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2" fontId="0" fillId="0" borderId="1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2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20" fillId="0" borderId="0" xfId="0" applyFont="true" applyBorder="true" applyAlignment="true" applyProtection="true">
      <alignment horizontal="general" vertical="bottom" textRotation="0" wrapText="true" indent="0" shrinkToFit="true"/>
      <protection locked="false" hidden="false"/>
    </xf>
    <xf numFmtId="164" fontId="20" fillId="0" borderId="0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0" fillId="0" borderId="0" xfId="0" applyFont="fals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21" fillId="0" borderId="0" xfId="0" applyFont="true" applyBorder="true" applyAlignment="true" applyProtection="false">
      <alignment horizontal="right" vertical="bottom" textRotation="0" wrapText="false" indent="0" shrinkToFit="true"/>
      <protection locked="true" hidden="false"/>
    </xf>
    <xf numFmtId="164" fontId="22" fillId="0" borderId="0" xfId="0" applyFont="true" applyBorder="false" applyAlignment="true" applyProtection="false">
      <alignment horizontal="general" vertical="bottom" textRotation="0" wrapText="false" indent="0" shrinkToFit="true"/>
      <protection locked="true" hidden="false"/>
    </xf>
    <xf numFmtId="171" fontId="0" fillId="0" borderId="1" xfId="0" applyFont="false" applyBorder="true" applyAlignment="true" applyProtection="true">
      <alignment horizontal="center" vertical="bottom" textRotation="0" wrapText="false" indent="0" shrinkToFit="false"/>
      <protection locked="false" hidden="false"/>
    </xf>
    <xf numFmtId="166" fontId="0" fillId="0" borderId="3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0" fontId="18" fillId="0" borderId="0" xfId="0" applyFont="true" applyBorder="true" applyAlignment="true" applyProtection="false">
      <alignment horizontal="general" vertical="center" textRotation="0" wrapText="false" indent="0" shrinkToFit="true"/>
      <protection locked="true" hidden="false"/>
    </xf>
    <xf numFmtId="170" fontId="18" fillId="0" borderId="33" xfId="0" applyFont="true" applyBorder="true" applyAlignment="true" applyProtection="false">
      <alignment horizontal="general" vertical="center" textRotation="0" wrapText="false" indent="0" shrinkToFit="true"/>
      <protection locked="true" hidden="false"/>
    </xf>
    <xf numFmtId="167" fontId="23" fillId="0" borderId="34" xfId="0" applyFont="true" applyBorder="true" applyAlignment="true" applyProtection="true">
      <alignment horizontal="center" vertical="bottom" textRotation="0" wrapText="false" indent="0" shrinkToFit="true"/>
      <protection locked="false" hidden="false"/>
    </xf>
    <xf numFmtId="164" fontId="24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true" applyAlignment="true" applyProtection="false">
      <alignment horizontal="center" vertical="bottom" textRotation="90" wrapText="false" indent="0" shrinkToFit="false"/>
      <protection locked="true" hidden="false"/>
    </xf>
    <xf numFmtId="170" fontId="18" fillId="0" borderId="0" xfId="0" applyFont="true" applyBorder="false" applyAlignment="true" applyProtection="true">
      <alignment horizontal="general" vertical="center" textRotation="0" wrapText="false" indent="0" shrinkToFit="true"/>
      <protection locked="false" hidden="false"/>
    </xf>
    <xf numFmtId="164" fontId="0" fillId="0" borderId="1" xfId="0" applyFont="false" applyBorder="true" applyAlignment="true" applyProtection="true">
      <alignment horizontal="center" vertical="center" textRotation="0" wrapText="false" indent="0" shrinkToFit="false"/>
      <protection locked="false" hidden="false"/>
    </xf>
    <xf numFmtId="167" fontId="23" fillId="0" borderId="0" xfId="0" applyFont="true" applyBorder="false" applyAlignment="true" applyProtection="true">
      <alignment horizontal="center" vertical="bottom" textRotation="0" wrapText="false" indent="0" shrinkToFit="true"/>
      <protection locked="false" hidden="false"/>
    </xf>
    <xf numFmtId="164" fontId="25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6" fontId="0" fillId="6" borderId="1" xfId="0" applyFont="fals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0" fillId="6" borderId="35" xfId="0" applyFont="false" applyBorder="true" applyAlignment="true" applyProtection="false">
      <alignment horizontal="general" vertical="center" textRotation="0" wrapText="false" indent="0" shrinkToFit="false"/>
      <protection locked="true" hidden="false"/>
    </xf>
    <xf numFmtId="170" fontId="18" fillId="0" borderId="2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18" fillId="0" borderId="33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0" fillId="0" borderId="0" xfId="0" applyFont="true" applyBorder="true" applyAlignment="true" applyProtection="false">
      <alignment horizontal="center" vertical="bottom" textRotation="180" wrapText="false" indent="0" shrinkToFit="false"/>
      <protection locked="true" hidden="false"/>
    </xf>
    <xf numFmtId="164" fontId="2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6" xfId="0" applyFont="true" applyBorder="true" applyAlignment="true" applyProtection="false">
      <alignment horizontal="center" vertical="bottom" textRotation="9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bottom" textRotation="90" wrapText="false" indent="0" shrinkToFit="false"/>
      <protection locked="true" hidden="false"/>
    </xf>
    <xf numFmtId="164" fontId="2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36" xfId="0" applyFont="true" applyBorder="true" applyAlignment="true" applyProtection="false">
      <alignment horizontal="center" vertical="bottom" textRotation="90" wrapText="false" indent="0" shrinkToFit="false"/>
      <protection locked="true" hidden="false"/>
    </xf>
    <xf numFmtId="164" fontId="20" fillId="0" borderId="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6" fontId="26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8" fontId="20" fillId="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bottom" textRotation="0" wrapText="false" indent="0" shrinkToFit="true"/>
      <protection locked="true" hidden="false"/>
    </xf>
    <xf numFmtId="168" fontId="24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20" fillId="7" borderId="0" xfId="0" applyFont="true" applyBorder="false" applyAlignment="true" applyProtection="false">
      <alignment horizontal="general" vertical="bottom" textRotation="0" wrapText="false" indent="0" shrinkToFit="true"/>
      <protection locked="true" hidden="false"/>
    </xf>
    <xf numFmtId="168" fontId="20" fillId="3" borderId="0" xfId="0" applyFont="true" applyBorder="false" applyAlignment="true" applyProtection="false">
      <alignment horizontal="general" vertical="bottom" textRotation="0" wrapText="false" indent="0" shrinkToFit="true"/>
      <protection locked="true" hidden="false"/>
    </xf>
    <xf numFmtId="16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36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3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0" fillId="8" borderId="1" xfId="0" applyFont="true" applyBorder="true" applyAlignment="true" applyProtection="false">
      <alignment horizontal="general" vertical="bottom" textRotation="0" wrapText="false" indent="0" shrinkToFit="true"/>
      <protection locked="true" hidden="false"/>
    </xf>
    <xf numFmtId="166" fontId="20" fillId="2" borderId="1" xfId="0" applyFont="true" applyBorder="true" applyAlignment="true" applyProtection="false">
      <alignment horizontal="general" vertical="bottom" textRotation="0" wrapText="false" indent="0" shrinkToFit="true"/>
      <protection locked="true" hidden="false"/>
    </xf>
    <xf numFmtId="168" fontId="20" fillId="2" borderId="1" xfId="0" applyFont="true" applyBorder="true" applyAlignment="true" applyProtection="false">
      <alignment horizontal="general" vertical="bottom" textRotation="0" wrapText="false" indent="0" shrinkToFit="true"/>
      <protection locked="true" hidden="false"/>
    </xf>
    <xf numFmtId="166" fontId="0" fillId="0" borderId="1" xfId="0" applyFont="false" applyBorder="true" applyAlignment="true" applyProtection="false">
      <alignment horizontal="general" vertical="center" textRotation="0" wrapText="false" indent="0" shrinkToFit="true"/>
      <protection locked="true" hidden="false"/>
    </xf>
    <xf numFmtId="164" fontId="12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9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0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6" fontId="0" fillId="0" borderId="1" xfId="0" applyFont="false" applyBorder="true" applyAlignment="true" applyProtection="false">
      <alignment horizontal="general" vertical="center" textRotation="0" wrapText="false" indent="0" shrinkToFit="false"/>
      <protection locked="true" hidden="false"/>
    </xf>
    <xf numFmtId="166" fontId="26" fillId="0" borderId="1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26" fillId="0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0" fontId="0" fillId="0" borderId="1" xfId="0" applyFont="fals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6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1" xfId="0" applyFont="fals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20" fillId="0" borderId="1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center" textRotation="0" wrapText="false" indent="0" shrinkToFit="false"/>
      <protection locked="true" hidden="false"/>
    </xf>
    <xf numFmtId="166" fontId="0" fillId="0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1" xfId="0" applyFont="false" applyBorder="true" applyAlignment="true" applyProtection="true">
      <alignment horizontal="general" vertical="center" textRotation="0" wrapText="false" indent="0" shrinkToFit="true"/>
      <protection locked="false" hidden="false"/>
    </xf>
    <xf numFmtId="164" fontId="26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5" fontId="0" fillId="0" borderId="1" xfId="0" applyFont="false" applyBorder="true" applyAlignment="true" applyProtection="true">
      <alignment horizontal="general" vertical="bottom" textRotation="0" wrapText="false" indent="0" shrinkToFit="true"/>
      <protection locked="false" hidden="false"/>
    </xf>
    <xf numFmtId="164" fontId="7" fillId="0" borderId="1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0" fillId="0" borderId="1" xfId="0" applyFont="true" applyBorder="true" applyAlignment="true" applyProtection="true">
      <alignment horizontal="center" vertical="bottom" textRotation="0" wrapText="false" indent="0" shrinkToFit="false"/>
      <protection locked="fals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dxfs count="744">
    <dxf>
      <font>
        <color rgb="FF000000"/>
      </font>
    </dxf>
    <dxf>
      <font>
        <color rgb="FF000000"/>
      </font>
    </dxf>
    <dxf>
      <font>
        <color rgb="FF000000"/>
      </font>
    </dxf>
    <dxf>
      <font>
        <color rgb="FF000000"/>
      </font>
    </dxf>
    <dxf>
      <font>
        <b val="0"/>
        <color rgb="FF000000"/>
      </font>
      <fill>
        <patternFill>
          <bgColor rgb="FFFF6600"/>
        </patternFill>
      </fill>
    </dxf>
    <dxf>
      <font>
        <b val="0"/>
        <color rgb="FF000000"/>
      </font>
      <fill>
        <patternFill>
          <bgColor rgb="FFFF6600"/>
        </patternFill>
      </fill>
    </dxf>
    <dxf>
      <font>
        <b val="0"/>
        <color rgb="FF000000"/>
      </font>
      <fill>
        <patternFill>
          <bgColor rgb="FFFF6600"/>
        </patternFill>
      </fill>
    </dxf>
    <dxf>
      <fill>
        <patternFill>
          <bgColor rgb="FFFF99CC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99CC"/>
        </patternFill>
      </fill>
    </dxf>
    <dxf>
      <font>
        <b val="0"/>
        <color rgb="FF000000"/>
      </font>
      <fill>
        <patternFill>
          <bgColor rgb="FFFF6600"/>
        </patternFill>
      </fill>
    </dxf>
    <dxf>
      <font>
        <b val="0"/>
        <color rgb="FF000000"/>
      </font>
      <fill>
        <patternFill>
          <bgColor rgb="FFFF6600"/>
        </patternFill>
      </fill>
    </dxf>
    <dxf>
      <font>
        <b val="0"/>
        <color rgb="FF000000"/>
      </font>
      <fill>
        <patternFill>
          <bgColor rgb="FFFF6600"/>
        </patternFill>
      </fill>
    </dxf>
    <dxf>
      <font>
        <b val="0"/>
        <color rgb="FF000000"/>
      </font>
      <fill>
        <patternFill>
          <bgColor rgb="FFFF6600"/>
        </patternFill>
      </fill>
    </dxf>
    <dxf>
      <font>
        <b val="0"/>
        <color rgb="FF000000"/>
      </font>
      <fill>
        <patternFill>
          <bgColor rgb="FFFF6600"/>
        </patternFill>
      </fill>
    </dxf>
    <dxf>
      <font>
        <b val="0"/>
        <color rgb="FF000000"/>
      </font>
      <fill>
        <patternFill>
          <bgColor rgb="FFFF6600"/>
        </patternFill>
      </fill>
    </dxf>
    <dxf>
      <font>
        <b val="0"/>
        <color rgb="FF000000"/>
      </font>
      <fill>
        <patternFill>
          <bgColor rgb="FFFF6600"/>
        </patternFill>
      </fill>
    </dxf>
    <dxf>
      <font>
        <b val="0"/>
        <color rgb="FF000000"/>
      </font>
      <fill>
        <patternFill>
          <bgColor rgb="FFFF0000"/>
        </patternFill>
      </fill>
    </dxf>
    <dxf>
      <fill>
        <patternFill>
          <bgColor rgb="FFFF99CC"/>
        </patternFill>
      </fill>
    </dxf>
    <dxf>
      <font>
        <b val="0"/>
        <color rgb="FF000000"/>
      </font>
      <fill>
        <patternFill>
          <bgColor rgb="FFFF6600"/>
        </patternFill>
      </fill>
    </dxf>
    <dxf>
      <font>
        <b val="0"/>
        <color rgb="FF000000"/>
      </font>
      <fill>
        <patternFill>
          <bgColor rgb="FFFF6600"/>
        </patternFill>
      </fill>
    </dxf>
    <dxf>
      <fill>
        <patternFill>
          <bgColor rgb="FFFF99CC"/>
        </patternFill>
      </fill>
    </dxf>
    <dxf>
      <font>
        <b val="0"/>
        <color rgb="FF000000"/>
      </font>
      <fill>
        <patternFill>
          <bgColor rgb="FFFF6600"/>
        </patternFill>
      </fill>
    </dxf>
    <dxf>
      <fill>
        <patternFill>
          <bgColor rgb="FFFF99CC"/>
        </patternFill>
      </fill>
    </dxf>
    <dxf>
      <font>
        <b val="0"/>
        <color rgb="FF000000"/>
      </font>
      <fill>
        <patternFill>
          <bgColor rgb="FFFF6600"/>
        </patternFill>
      </fill>
    </dxf>
    <dxf>
      <font>
        <b val="0"/>
        <color rgb="FF000000"/>
      </font>
      <fill>
        <patternFill>
          <bgColor rgb="FFFF6600"/>
        </patternFill>
      </fill>
    </dxf>
    <dxf>
      <fill>
        <patternFill>
          <bgColor rgb="FFFF99CC"/>
        </patternFill>
      </fill>
    </dxf>
    <dxf>
      <font>
        <b val="0"/>
        <color rgb="FF000000"/>
      </font>
      <fill>
        <patternFill>
          <bgColor rgb="FFFF6600"/>
        </patternFill>
      </fill>
    </dxf>
    <dxf>
      <font>
        <b val="0"/>
        <color rgb="FF000000"/>
      </font>
      <fill>
        <patternFill>
          <bgColor rgb="FFFF6600"/>
        </patternFill>
      </fill>
    </dxf>
    <dxf>
      <fill>
        <patternFill>
          <bgColor rgb="FFFF99CC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C7CE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C7CE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C7CE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C7CE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C7CE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C7CE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C7CE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C7CE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C7CE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C7CE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C7CE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C7CE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C7CE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C7CE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C7CE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C7CE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C7CE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C7CE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C7CE"/>
        </patternFill>
      </fill>
    </dxf>
    <dxf>
      <font>
        <b val="0"/>
        <color rgb="FF000000"/>
      </font>
      <fill>
        <patternFill>
          <bgColor rgb="FFFF6600"/>
        </patternFill>
      </fill>
    </dxf>
    <dxf>
      <font>
        <b val="0"/>
        <color rgb="FF000000"/>
      </font>
      <fill>
        <patternFill>
          <bgColor rgb="FFFF6600"/>
        </patternFill>
      </fill>
    </dxf>
    <dxf>
      <fill>
        <patternFill>
          <bgColor rgb="FFFF99CC"/>
        </patternFill>
      </fill>
    </dxf>
    <dxf>
      <font>
        <b val="0"/>
        <color rgb="FF000000"/>
      </font>
      <fill>
        <patternFill>
          <bgColor rgb="FFFF6600"/>
        </patternFill>
      </fill>
    </dxf>
    <dxf>
      <fill>
        <patternFill>
          <bgColor rgb="FFFF99CC"/>
        </patternFill>
      </fill>
    </dxf>
    <dxf>
      <font>
        <b val="0"/>
        <color rgb="FF000000"/>
      </font>
      <fill>
        <patternFill>
          <bgColor rgb="FFFF6600"/>
        </patternFill>
      </fill>
    </dxf>
    <dxf>
      <font>
        <b val="0"/>
        <color rgb="FF000000"/>
      </font>
      <fill>
        <patternFill>
          <bgColor rgb="FFFF6600"/>
        </patternFill>
      </fill>
    </dxf>
    <dxf>
      <fill>
        <patternFill>
          <bgColor rgb="FFFF99CC"/>
        </patternFill>
      </fill>
    </dxf>
    <dxf>
      <font>
        <b val="0"/>
        <color rgb="FF000000"/>
      </font>
      <fill>
        <patternFill>
          <bgColor rgb="FFFF0000"/>
        </patternFill>
      </fill>
    </dxf>
    <dxf>
      <fill>
        <patternFill>
          <bgColor rgb="FFFF99CC"/>
        </patternFill>
      </fill>
    </dxf>
    <dxf>
      <fill>
        <patternFill>
          <bgColor rgb="FFFF0000"/>
        </patternFill>
      </fill>
    </dxf>
    <dxf>
      <font>
        <b val="0"/>
        <color rgb="FF000000"/>
      </font>
      <fill>
        <patternFill>
          <bgColor rgb="FFFF0000"/>
        </patternFill>
      </fill>
    </dxf>
    <dxf>
      <fill>
        <patternFill>
          <bgColor rgb="FFFF99CC"/>
        </patternFill>
      </fill>
    </dxf>
    <dxf>
      <font>
        <b val="0"/>
        <color rgb="FF000000"/>
      </font>
      <fill>
        <patternFill>
          <bgColor rgb="FFFF6600"/>
        </patternFill>
      </fill>
    </dxf>
    <dxf>
      <font>
        <b val="0"/>
        <color rgb="FF000000"/>
      </font>
      <fill>
        <patternFill>
          <bgColor rgb="FFFF6600"/>
        </patternFill>
      </fill>
    </dxf>
    <dxf>
      <font>
        <b val="0"/>
        <color rgb="FF000000"/>
      </font>
      <fill>
        <patternFill>
          <bgColor rgb="FFFF6600"/>
        </patternFill>
      </fill>
    </dxf>
    <dxf>
      <fill>
        <patternFill>
          <bgColor rgb="FFFF99CC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99CC"/>
        </patternFill>
      </fill>
    </dxf>
    <dxf>
      <font>
        <b val="0"/>
        <color rgb="FF000000"/>
      </font>
      <fill>
        <patternFill>
          <bgColor rgb="FFFF6600"/>
        </patternFill>
      </fill>
    </dxf>
    <dxf>
      <font>
        <b val="0"/>
        <color rgb="FF000000"/>
      </font>
      <fill>
        <patternFill>
          <bgColor rgb="FFFF6600"/>
        </patternFill>
      </fill>
    </dxf>
    <dxf>
      <font>
        <b val="0"/>
        <color rgb="FF000000"/>
      </font>
      <fill>
        <patternFill>
          <bgColor rgb="FFFF6600"/>
        </patternFill>
      </fill>
    </dxf>
    <dxf>
      <font>
        <b val="0"/>
        <color rgb="FF000000"/>
      </font>
      <fill>
        <patternFill>
          <bgColor rgb="FFFF6600"/>
        </patternFill>
      </fill>
    </dxf>
    <dxf>
      <font>
        <b val="0"/>
        <color rgb="FF000000"/>
      </font>
      <fill>
        <patternFill>
          <bgColor rgb="FFFF6600"/>
        </patternFill>
      </fill>
    </dxf>
    <dxf>
      <font>
        <b val="0"/>
        <color rgb="FF000000"/>
      </font>
      <fill>
        <patternFill>
          <bgColor rgb="FFFF6600"/>
        </patternFill>
      </fill>
    </dxf>
    <dxf>
      <font>
        <b val="0"/>
        <color rgb="FF000000"/>
      </font>
      <fill>
        <patternFill>
          <bgColor rgb="FFFF6600"/>
        </patternFill>
      </fill>
    </dxf>
    <dxf>
      <font>
        <b val="0"/>
        <color rgb="FF000000"/>
      </font>
      <fill>
        <patternFill>
          <bgColor rgb="FFFF6600"/>
        </patternFill>
      </fill>
    </dxf>
    <dxf>
      <font>
        <b val="0"/>
        <color rgb="FF000000"/>
      </font>
      <fill>
        <patternFill>
          <bgColor rgb="FFFF6600"/>
        </patternFill>
      </fill>
    </dxf>
    <dxf>
      <fill>
        <patternFill>
          <bgColor rgb="FFFF99CC"/>
        </patternFill>
      </fill>
    </dxf>
    <dxf>
      <font>
        <b val="0"/>
        <color rgb="FF000000"/>
      </font>
      <fill>
        <patternFill>
          <bgColor rgb="FFFF6600"/>
        </patternFill>
      </fill>
    </dxf>
    <dxf>
      <fill>
        <patternFill>
          <bgColor rgb="FFFF99CC"/>
        </patternFill>
      </fill>
    </dxf>
    <dxf>
      <font>
        <b val="0"/>
        <color rgb="FF000000"/>
      </font>
      <fill>
        <patternFill>
          <bgColor rgb="FFFF6600"/>
        </patternFill>
      </fill>
    </dxf>
    <dxf>
      <font>
        <b val="0"/>
        <color rgb="FF000000"/>
      </font>
      <fill>
        <patternFill>
          <bgColor rgb="FFFF6600"/>
        </patternFill>
      </fill>
    </dxf>
    <dxf>
      <fill>
        <patternFill>
          <bgColor rgb="FFFF99CC"/>
        </patternFill>
      </fill>
    </dxf>
    <dxf>
      <font>
        <b val="0"/>
        <color rgb="FF000000"/>
      </font>
      <fill>
        <patternFill>
          <bgColor rgb="FFFF6600"/>
        </patternFill>
      </fill>
    </dxf>
    <dxf>
      <font>
        <b val="0"/>
        <color rgb="FF000000"/>
      </font>
      <fill>
        <patternFill>
          <bgColor rgb="FFFF6600"/>
        </patternFill>
      </fill>
    </dxf>
    <dxf>
      <fill>
        <patternFill>
          <bgColor rgb="FFFF99CC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C7CE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C7CE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C7CE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C7CE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C7CE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C7CE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C7CE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C7CE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C7CE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C7CE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C7CE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C7CE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C7CE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C7CE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C7CE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C7CE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C7CE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C7CE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FFFFFF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  <fill>
        <patternFill>
          <bgColor rgb="FFFF0000"/>
        </patternFill>
      </fill>
    </dxf>
    <dxf>
      <font>
        <color rgb="FFFFFFFF"/>
      </font>
      <fill>
        <patternFill>
          <bgColor rgb="FFFFC7CE"/>
        </patternFill>
      </fill>
    </dxf>
    <dxf>
      <font>
        <b val="0"/>
        <color rgb="FF000000"/>
      </font>
      <fill>
        <patternFill>
          <bgColor rgb="FFFF6600"/>
        </patternFill>
      </fill>
    </dxf>
    <dxf>
      <font>
        <b val="0"/>
        <color rgb="FF000000"/>
      </font>
      <fill>
        <patternFill>
          <bgColor rgb="FFFF6600"/>
        </patternFill>
      </fill>
    </dxf>
    <dxf>
      <fill>
        <patternFill>
          <bgColor rgb="FFFF99CC"/>
        </patternFill>
      </fill>
    </dxf>
    <dxf>
      <font>
        <b val="0"/>
        <color rgb="FF000000"/>
      </font>
      <fill>
        <patternFill>
          <bgColor rgb="FFFF6600"/>
        </patternFill>
      </fill>
    </dxf>
    <dxf>
      <fill>
        <patternFill>
          <bgColor rgb="FFFF99CC"/>
        </patternFill>
      </fill>
    </dxf>
    <dxf>
      <font>
        <b val="0"/>
        <color rgb="FF000000"/>
      </font>
      <fill>
        <patternFill>
          <bgColor rgb="FFFF6600"/>
        </patternFill>
      </fill>
    </dxf>
    <dxf>
      <font>
        <b val="0"/>
        <color rgb="FF000000"/>
      </font>
      <fill>
        <patternFill>
          <bgColor rgb="FFFF6600"/>
        </patternFill>
      </fill>
    </dxf>
    <dxf>
      <fill>
        <patternFill>
          <bgColor rgb="FFFF99CC"/>
        </patternFill>
      </fill>
    </dxf>
    <dxf>
      <font>
        <b val="0"/>
        <color rgb="FF000000"/>
      </font>
      <fill>
        <patternFill>
          <bgColor rgb="FFFF0000"/>
        </patternFill>
      </fill>
    </dxf>
    <dxf>
      <fill>
        <patternFill>
          <bgColor rgb="FFFF99CC"/>
        </patternFill>
      </fill>
    </dxf>
    <dxf>
      <fill>
        <patternFill>
          <bgColor rgb="FFFF000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7CE"/>
      <rgbColor rgb="FF3366FF"/>
      <rgbColor rgb="FF33CCCC"/>
      <rgbColor rgb="FF92D050"/>
      <rgbColor rgb="FFFFC000"/>
      <rgbColor rgb="FFE46C0A"/>
      <rgbColor rgb="FFFF6600"/>
      <rgbColor rgb="FF4D78BB"/>
      <rgbColor rgb="FF969696"/>
      <rgbColor rgb="FF003366"/>
      <rgbColor rgb="FF339966"/>
      <rgbColor rgb="FF003300"/>
      <rgbColor rgb="FF333300"/>
      <rgbColor rgb="FFF9241F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externalLink" Target="externalLinks/externalLink1.xml"/><Relationship Id="rId8" Type="http://schemas.openxmlformats.org/officeDocument/2006/relationships/externalLink" Target="externalLinks/externalLink2.xml"/><Relationship Id="rId9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5" Type="http://schemas.openxmlformats.org/officeDocument/2006/relationships/image" Target="../media/image5.png"/><Relationship Id="rId6" Type="http://schemas.openxmlformats.org/officeDocument/2006/relationships/image" Target="../media/image6.png"/><Relationship Id="rId7" Type="http://schemas.openxmlformats.org/officeDocument/2006/relationships/image" Target="../media/image7.jpeg"/><Relationship Id="rId8" Type="http://schemas.openxmlformats.org/officeDocument/2006/relationships/image" Target="../media/image8.jpeg"/><Relationship Id="rId9" Type="http://schemas.openxmlformats.org/officeDocument/2006/relationships/image" Target="../media/image9.jpeg"/><Relationship Id="rId10" Type="http://schemas.openxmlformats.org/officeDocument/2006/relationships/image" Target="../media/image10.jpeg"/><Relationship Id="rId11" Type="http://schemas.openxmlformats.org/officeDocument/2006/relationships/image" Target="../media/image11.jpeg"/><Relationship Id="rId12" Type="http://schemas.openxmlformats.org/officeDocument/2006/relationships/image" Target="../media/image12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5</xdr:col>
      <xdr:colOff>672120</xdr:colOff>
      <xdr:row>224</xdr:row>
      <xdr:rowOff>0</xdr:rowOff>
    </xdr:from>
    <xdr:to>
      <xdr:col>11</xdr:col>
      <xdr:colOff>593640</xdr:colOff>
      <xdr:row>232</xdr:row>
      <xdr:rowOff>1440</xdr:rowOff>
    </xdr:to>
    <xdr:sp>
      <xdr:nvSpPr>
        <xdr:cNvPr id="0" name="CustomShape 1"/>
        <xdr:cNvSpPr/>
      </xdr:nvSpPr>
      <xdr:spPr>
        <a:xfrm>
          <a:off x="3673440" y="42671880"/>
          <a:ext cx="4756680" cy="152532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>
          <a:noAutofit/>
          <a:scene3d>
            <a:camera prst="orthographicFront">
              <a:rot lat="0" lon="0" rev="0"/>
            </a:camera>
            <a:lightRig dir="t" rig="contrasting">
              <a:rot lat="0" lon="0" rev="4500000"/>
            </a:lightRig>
          </a:scene3d>
        </a:bodyPr>
        <a:p>
          <a:pPr algn="ctr">
            <a:lnSpc>
              <a:spcPct val="100000"/>
            </a:lnSpc>
          </a:pPr>
          <a:r>
            <a:rPr b="1" lang="es-ES" sz="5400" spc="-1" strike="noStrike" cap="all">
              <a:solidFill>
                <a:srgbClr val="4d78bb"/>
              </a:solidFill>
              <a:latin typeface="Times New Roman"/>
            </a:rPr>
            <a:t>ejemplos:</a:t>
          </a:r>
          <a:endParaRPr b="0" lang="ca-ES" sz="5400" spc="-1" strike="noStrike">
            <a:latin typeface="Times New Roman"/>
          </a:endParaRPr>
        </a:p>
      </xdr:txBody>
    </xdr:sp>
    <xdr:clientData/>
  </xdr:twoCellAnchor>
  <xdr:twoCellAnchor editAs="oneCell">
    <xdr:from>
      <xdr:col>1</xdr:col>
      <xdr:colOff>0</xdr:colOff>
      <xdr:row>275</xdr:row>
      <xdr:rowOff>0</xdr:rowOff>
    </xdr:from>
    <xdr:to>
      <xdr:col>17</xdr:col>
      <xdr:colOff>731160</xdr:colOff>
      <xdr:row>300</xdr:row>
      <xdr:rowOff>132120</xdr:rowOff>
    </xdr:to>
    <xdr:pic>
      <xdr:nvPicPr>
        <xdr:cNvPr id="1" name="23 Imagen" descr=""/>
        <xdr:cNvPicPr/>
      </xdr:nvPicPr>
      <xdr:blipFill>
        <a:blip r:embed="rId1"/>
        <a:stretch/>
      </xdr:blipFill>
      <xdr:spPr>
        <a:xfrm>
          <a:off x="170640" y="52387200"/>
          <a:ext cx="13231800" cy="48949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229</xdr:row>
      <xdr:rowOff>0</xdr:rowOff>
    </xdr:from>
    <xdr:to>
      <xdr:col>17</xdr:col>
      <xdr:colOff>731160</xdr:colOff>
      <xdr:row>246</xdr:row>
      <xdr:rowOff>180000</xdr:rowOff>
    </xdr:to>
    <xdr:pic>
      <xdr:nvPicPr>
        <xdr:cNvPr id="2" name="25 Imagen" descr=""/>
        <xdr:cNvPicPr/>
      </xdr:nvPicPr>
      <xdr:blipFill>
        <a:blip r:embed="rId2"/>
        <a:stretch/>
      </xdr:blipFill>
      <xdr:spPr>
        <a:xfrm>
          <a:off x="170640" y="43624440"/>
          <a:ext cx="13231800" cy="3418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249</xdr:row>
      <xdr:rowOff>0</xdr:rowOff>
    </xdr:from>
    <xdr:to>
      <xdr:col>17</xdr:col>
      <xdr:colOff>731160</xdr:colOff>
      <xdr:row>272</xdr:row>
      <xdr:rowOff>179640</xdr:rowOff>
    </xdr:to>
    <xdr:pic>
      <xdr:nvPicPr>
        <xdr:cNvPr id="3" name="26 Imagen" descr=""/>
        <xdr:cNvPicPr/>
      </xdr:nvPicPr>
      <xdr:blipFill>
        <a:blip r:embed="rId3"/>
        <a:stretch/>
      </xdr:blipFill>
      <xdr:spPr>
        <a:xfrm>
          <a:off x="170640" y="47434320"/>
          <a:ext cx="13231800" cy="4561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303</xdr:row>
      <xdr:rowOff>0</xdr:rowOff>
    </xdr:from>
    <xdr:to>
      <xdr:col>17</xdr:col>
      <xdr:colOff>731160</xdr:colOff>
      <xdr:row>329</xdr:row>
      <xdr:rowOff>93960</xdr:rowOff>
    </xdr:to>
    <xdr:pic>
      <xdr:nvPicPr>
        <xdr:cNvPr id="4" name="27 Imagen" descr=""/>
        <xdr:cNvPicPr/>
      </xdr:nvPicPr>
      <xdr:blipFill>
        <a:blip r:embed="rId4"/>
        <a:stretch/>
      </xdr:blipFill>
      <xdr:spPr>
        <a:xfrm>
          <a:off x="170640" y="57721320"/>
          <a:ext cx="13231800" cy="5046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349</xdr:row>
      <xdr:rowOff>0</xdr:rowOff>
    </xdr:from>
    <xdr:to>
      <xdr:col>17</xdr:col>
      <xdr:colOff>721800</xdr:colOff>
      <xdr:row>360</xdr:row>
      <xdr:rowOff>183240</xdr:rowOff>
    </xdr:to>
    <xdr:pic>
      <xdr:nvPicPr>
        <xdr:cNvPr id="5" name="29 Imagen" descr=""/>
        <xdr:cNvPicPr/>
      </xdr:nvPicPr>
      <xdr:blipFill>
        <a:blip r:embed="rId5"/>
        <a:stretch/>
      </xdr:blipFill>
      <xdr:spPr>
        <a:xfrm>
          <a:off x="170640" y="66484440"/>
          <a:ext cx="13222440" cy="2278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363</xdr:row>
      <xdr:rowOff>0</xdr:rowOff>
    </xdr:from>
    <xdr:to>
      <xdr:col>17</xdr:col>
      <xdr:colOff>731160</xdr:colOff>
      <xdr:row>386</xdr:row>
      <xdr:rowOff>74880</xdr:rowOff>
    </xdr:to>
    <xdr:pic>
      <xdr:nvPicPr>
        <xdr:cNvPr id="6" name="30 Imagen" descr=""/>
        <xdr:cNvPicPr/>
      </xdr:nvPicPr>
      <xdr:blipFill>
        <a:blip r:embed="rId6"/>
        <a:stretch/>
      </xdr:blipFill>
      <xdr:spPr>
        <a:xfrm>
          <a:off x="170640" y="69151320"/>
          <a:ext cx="13231800" cy="4456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10</xdr:col>
      <xdr:colOff>621000</xdr:colOff>
      <xdr:row>52</xdr:row>
      <xdr:rowOff>151560</xdr:rowOff>
    </xdr:to>
    <xdr:pic>
      <xdr:nvPicPr>
        <xdr:cNvPr id="7" name="6 Imagen" descr=""/>
        <xdr:cNvPicPr/>
      </xdr:nvPicPr>
      <xdr:blipFill>
        <a:blip r:embed="rId7"/>
        <a:stretch/>
      </xdr:blipFill>
      <xdr:spPr>
        <a:xfrm>
          <a:off x="170640" y="0"/>
          <a:ext cx="7480800" cy="1005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10</xdr:col>
      <xdr:colOff>621000</xdr:colOff>
      <xdr:row>105</xdr:row>
      <xdr:rowOff>151560</xdr:rowOff>
    </xdr:to>
    <xdr:pic>
      <xdr:nvPicPr>
        <xdr:cNvPr id="8" name="7 Imagen" descr=""/>
        <xdr:cNvPicPr/>
      </xdr:nvPicPr>
      <xdr:blipFill>
        <a:blip r:embed="rId8"/>
        <a:stretch/>
      </xdr:blipFill>
      <xdr:spPr>
        <a:xfrm>
          <a:off x="170640" y="10096200"/>
          <a:ext cx="7480800" cy="10057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10</xdr:col>
      <xdr:colOff>621000</xdr:colOff>
      <xdr:row>158</xdr:row>
      <xdr:rowOff>151560</xdr:rowOff>
    </xdr:to>
    <xdr:pic>
      <xdr:nvPicPr>
        <xdr:cNvPr id="9" name="8 Imagen" descr=""/>
        <xdr:cNvPicPr/>
      </xdr:nvPicPr>
      <xdr:blipFill>
        <a:blip r:embed="rId9"/>
        <a:stretch/>
      </xdr:blipFill>
      <xdr:spPr>
        <a:xfrm>
          <a:off x="170640" y="20192760"/>
          <a:ext cx="7480800" cy="10057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159</xdr:row>
      <xdr:rowOff>0</xdr:rowOff>
    </xdr:from>
    <xdr:to>
      <xdr:col>10</xdr:col>
      <xdr:colOff>621000</xdr:colOff>
      <xdr:row>211</xdr:row>
      <xdr:rowOff>151560</xdr:rowOff>
    </xdr:to>
    <xdr:pic>
      <xdr:nvPicPr>
        <xdr:cNvPr id="10" name="9 Imagen" descr=""/>
        <xdr:cNvPicPr/>
      </xdr:nvPicPr>
      <xdr:blipFill>
        <a:blip r:embed="rId10"/>
        <a:stretch/>
      </xdr:blipFill>
      <xdr:spPr>
        <a:xfrm>
          <a:off x="170640" y="30289320"/>
          <a:ext cx="7480800" cy="10057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152280</xdr:colOff>
      <xdr:row>212</xdr:row>
      <xdr:rowOff>0</xdr:rowOff>
    </xdr:from>
    <xdr:to>
      <xdr:col>10</xdr:col>
      <xdr:colOff>666000</xdr:colOff>
      <xdr:row>223</xdr:row>
      <xdr:rowOff>161280</xdr:rowOff>
    </xdr:to>
    <xdr:pic>
      <xdr:nvPicPr>
        <xdr:cNvPr id="11" name="10 Imagen" descr=""/>
        <xdr:cNvPicPr/>
      </xdr:nvPicPr>
      <xdr:blipFill>
        <a:blip r:embed="rId11"/>
        <a:srcRect l="0" t="0" r="-634" b="77556"/>
        <a:stretch/>
      </xdr:blipFill>
      <xdr:spPr>
        <a:xfrm>
          <a:off x="152280" y="40385880"/>
          <a:ext cx="7544160" cy="2256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123840</xdr:colOff>
      <xdr:row>331</xdr:row>
      <xdr:rowOff>171360</xdr:rowOff>
    </xdr:from>
    <xdr:to>
      <xdr:col>17</xdr:col>
      <xdr:colOff>717480</xdr:colOff>
      <xdr:row>346</xdr:row>
      <xdr:rowOff>122760</xdr:rowOff>
    </xdr:to>
    <xdr:pic>
      <xdr:nvPicPr>
        <xdr:cNvPr id="12" name="1 Imagen" descr=""/>
        <xdr:cNvPicPr/>
      </xdr:nvPicPr>
      <xdr:blipFill>
        <a:blip r:embed="rId12"/>
        <a:stretch/>
      </xdr:blipFill>
      <xdr:spPr>
        <a:xfrm>
          <a:off x="123840" y="63226800"/>
          <a:ext cx="13264920" cy="2808720"/>
        </a:xfrm>
        <a:prstGeom prst="rect">
          <a:avLst/>
        </a:prstGeom>
        <a:ln w="0">
          <a:noFill/>
        </a:ln>
      </xdr:spPr>
    </xdr:pic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Personal/Macros%20excel/Calculo-del-NIF-NIE.xlsx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ANGEL~1.OSS/AppData/Local/Temp/ANEXO%20I_ICT26-29-03-2017-5.0.xlsx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NOTAS"/>
      <sheetName val="Ejemplo1"/>
      <sheetName val="Ejemplo2"/>
      <sheetName val="Fórmulas"/>
    </sheetNames>
    <sheetDataSet>
      <sheetData sheetId="0"/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Hoja2"/>
    </sheetNames>
    <sheetDataSet>
      <sheetData sheetId="0"/>
      <sheetData sheetId="1">
        <row r="1">
          <cell r="B1">
            <v>0</v>
          </cell>
          <cell r="C1">
            <v>1</v>
          </cell>
          <cell r="D1">
            <v>2</v>
          </cell>
          <cell r="E1">
            <v>3</v>
          </cell>
          <cell r="F1">
            <v>4</v>
          </cell>
          <cell r="G1">
            <v>5</v>
          </cell>
          <cell r="H1">
            <v>6</v>
          </cell>
          <cell r="I1">
            <v>7</v>
          </cell>
          <cell r="J1">
            <v>8</v>
          </cell>
          <cell r="K1">
            <v>9</v>
          </cell>
          <cell r="L1">
            <v>10</v>
          </cell>
          <cell r="M1">
            <v>11</v>
          </cell>
          <cell r="N1">
            <v>12</v>
          </cell>
          <cell r="O1">
            <v>13</v>
          </cell>
          <cell r="P1">
            <v>14</v>
          </cell>
          <cell r="Q1">
            <v>15</v>
          </cell>
          <cell r="R1">
            <v>16</v>
          </cell>
          <cell r="S1">
            <v>17</v>
          </cell>
          <cell r="T1">
            <v>18</v>
          </cell>
          <cell r="U1">
            <v>19</v>
          </cell>
          <cell r="V1">
            <v>20</v>
          </cell>
          <cell r="W1">
            <v>21</v>
          </cell>
          <cell r="X1">
            <v>22</v>
          </cell>
        </row>
        <row r="2">
          <cell r="B2" t="str">
            <v>T</v>
          </cell>
          <cell r="C2" t="str">
            <v>R</v>
          </cell>
          <cell r="D2" t="str">
            <v>W</v>
          </cell>
          <cell r="E2" t="str">
            <v>A</v>
          </cell>
          <cell r="F2" t="str">
            <v>G</v>
          </cell>
          <cell r="G2" t="str">
            <v>M</v>
          </cell>
          <cell r="H2" t="str">
            <v>Y</v>
          </cell>
          <cell r="I2" t="str">
            <v>F</v>
          </cell>
          <cell r="J2" t="str">
            <v>P</v>
          </cell>
          <cell r="K2" t="str">
            <v>D</v>
          </cell>
          <cell r="L2" t="str">
            <v>X</v>
          </cell>
          <cell r="M2" t="str">
            <v>B</v>
          </cell>
          <cell r="N2" t="str">
            <v>N</v>
          </cell>
          <cell r="O2" t="str">
            <v>J</v>
          </cell>
          <cell r="P2" t="str">
            <v>Z</v>
          </cell>
          <cell r="Q2" t="str">
            <v>S</v>
          </cell>
          <cell r="R2" t="str">
            <v>Q</v>
          </cell>
          <cell r="S2" t="str">
            <v>V</v>
          </cell>
          <cell r="T2" t="str">
            <v>H</v>
          </cell>
          <cell r="U2" t="str">
            <v>L</v>
          </cell>
          <cell r="V2" t="str">
            <v>C</v>
          </cell>
          <cell r="W2" t="str">
            <v>K</v>
          </cell>
          <cell r="X2" t="str">
            <v>E</v>
          </cell>
        </row>
      </sheetData>
    </sheetDataSet>
  </externalBook>
</externalLink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B229:B363"/>
  <sheetViews>
    <sheetView showFormulas="false" showGridLines="true" showRowColHeaders="true" showZeros="true" rightToLeft="false" tabSelected="false" showOutlineSymbols="true" defaultGridColor="true" view="normal" topLeftCell="A229" colorId="64" zoomScale="100" zoomScaleNormal="100" zoomScalePageLayoutView="100" workbookViewId="0">
      <selection pane="topLeft" activeCell="L1" activeCellId="0" sqref="L1"/>
    </sheetView>
  </sheetViews>
  <sheetFormatPr defaultColWidth="11.43359375" defaultRowHeight="15" zeroHeight="false" outlineLevelRow="0" outlineLevelCol="0"/>
  <cols>
    <col collapsed="false" customWidth="true" hidden="false" outlineLevel="0" max="1" min="1" style="1" width="2.42"/>
    <col collapsed="false" customWidth="true" hidden="false" outlineLevel="0" max="2" min="2" style="1" width="5.86"/>
    <col collapsed="false" customWidth="false" hidden="false" outlineLevel="0" max="1024" min="3" style="1" width="11.42"/>
  </cols>
  <sheetData>
    <row r="229" customFormat="false" ht="15" hidden="false" customHeight="false" outlineLevel="0" collapsed="false">
      <c r="B229" s="1" t="s">
        <v>0</v>
      </c>
    </row>
    <row r="249" customFormat="false" ht="15" hidden="false" customHeight="false" outlineLevel="0" collapsed="false">
      <c r="B249" s="1" t="s">
        <v>1</v>
      </c>
    </row>
    <row r="275" customFormat="false" ht="15" hidden="false" customHeight="false" outlineLevel="0" collapsed="false">
      <c r="B275" s="1" t="s">
        <v>2</v>
      </c>
    </row>
    <row r="303" customFormat="false" ht="15" hidden="false" customHeight="false" outlineLevel="0" collapsed="false">
      <c r="B303" s="1" t="s">
        <v>3</v>
      </c>
    </row>
    <row r="332" customFormat="false" ht="15" hidden="false" customHeight="false" outlineLevel="0" collapsed="false">
      <c r="B332" s="1" t="s">
        <v>4</v>
      </c>
    </row>
    <row r="349" customFormat="false" ht="15" hidden="false" customHeight="false" outlineLevel="0" collapsed="false">
      <c r="B349" s="1" t="s">
        <v>5</v>
      </c>
    </row>
    <row r="363" customFormat="false" ht="15" hidden="false" customHeight="false" outlineLevel="0" collapsed="false">
      <c r="B363" s="1" t="s">
        <v>6</v>
      </c>
    </row>
  </sheetData>
  <sheetProtection sheet="true" password="cf3e" objects="true" scenarios="true"/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D4:M14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K5" activeCellId="0" sqref="K5"/>
    </sheetView>
  </sheetViews>
  <sheetFormatPr defaultColWidth="10.5625" defaultRowHeight="15" zeroHeight="false" outlineLevelRow="0" outlineLevelCol="0"/>
  <cols>
    <col collapsed="false" customWidth="true" hidden="false" outlineLevel="0" max="9" min="9" style="0" width="17.86"/>
    <col collapsed="false" customWidth="true" hidden="false" outlineLevel="0" max="13" min="13" style="0" width="12.71"/>
  </cols>
  <sheetData>
    <row r="4" customFormat="false" ht="15" hidden="false" customHeight="false" outlineLevel="0" collapsed="false">
      <c r="D4" s="2"/>
      <c r="I4" s="3" t="s">
        <v>7</v>
      </c>
      <c r="J4" s="3" t="s">
        <v>8</v>
      </c>
      <c r="K4" s="3" t="s">
        <v>9</v>
      </c>
      <c r="L4" s="3" t="s">
        <v>10</v>
      </c>
      <c r="M4" s="3" t="s">
        <v>11</v>
      </c>
    </row>
    <row r="5" customFormat="false" ht="18.75" hidden="false" customHeight="false" outlineLevel="0" collapsed="false">
      <c r="F5" s="4" t="s">
        <v>12</v>
      </c>
      <c r="I5" s="5" t="n">
        <v>1</v>
      </c>
      <c r="J5" s="6" t="s">
        <v>13</v>
      </c>
      <c r="K5" s="7" t="n">
        <v>11111111</v>
      </c>
      <c r="L5" s="7" t="s">
        <v>14</v>
      </c>
      <c r="M5" s="7" t="n">
        <v>1234</v>
      </c>
    </row>
    <row r="6" customFormat="false" ht="15.75" hidden="false" customHeight="false" outlineLevel="0" collapsed="false">
      <c r="I6" s="8" t="n">
        <v>2</v>
      </c>
      <c r="J6" s="9" t="s">
        <v>15</v>
      </c>
      <c r="K6" s="7" t="n">
        <v>22222222</v>
      </c>
      <c r="L6" s="7" t="s">
        <v>16</v>
      </c>
      <c r="M6" s="7" t="n">
        <v>5678</v>
      </c>
    </row>
    <row r="7" customFormat="false" ht="18.75" hidden="false" customHeight="false" outlineLevel="0" collapsed="false">
      <c r="D7" s="10" t="s">
        <v>17</v>
      </c>
      <c r="F7" s="11" t="s">
        <v>18</v>
      </c>
      <c r="I7" s="5" t="n">
        <v>3</v>
      </c>
      <c r="J7" s="6" t="s">
        <v>19</v>
      </c>
      <c r="K7" s="7" t="n">
        <v>33333333</v>
      </c>
      <c r="L7" s="7" t="s">
        <v>20</v>
      </c>
      <c r="M7" s="7" t="n">
        <v>91011</v>
      </c>
    </row>
    <row r="8" customFormat="false" ht="15.75" hidden="false" customHeight="false" outlineLevel="0" collapsed="false">
      <c r="D8" s="12"/>
      <c r="I8" s="8" t="n">
        <v>4</v>
      </c>
      <c r="J8" s="9" t="s">
        <v>21</v>
      </c>
      <c r="K8" s="7" t="n">
        <v>44444444</v>
      </c>
      <c r="L8" s="7" t="s">
        <v>22</v>
      </c>
      <c r="M8" s="7" t="n">
        <v>121314</v>
      </c>
    </row>
    <row r="9" customFormat="false" ht="18.75" hidden="false" customHeight="false" outlineLevel="0" collapsed="false">
      <c r="D9" s="13" t="s">
        <v>17</v>
      </c>
      <c r="F9" s="11" t="s">
        <v>23</v>
      </c>
      <c r="I9" s="5" t="n">
        <v>5</v>
      </c>
      <c r="J9" s="6" t="s">
        <v>24</v>
      </c>
      <c r="K9" s="7" t="n">
        <v>55555555</v>
      </c>
      <c r="L9" s="7" t="s">
        <v>25</v>
      </c>
      <c r="M9" s="7" t="n">
        <v>151617</v>
      </c>
    </row>
    <row r="10" customFormat="false" ht="15.75" hidden="false" customHeight="false" outlineLevel="0" collapsed="false">
      <c r="I10" s="8" t="n">
        <v>6</v>
      </c>
      <c r="J10" s="9" t="s">
        <v>26</v>
      </c>
      <c r="K10" s="7" t="n">
        <v>66666666</v>
      </c>
      <c r="L10" s="7" t="s">
        <v>27</v>
      </c>
      <c r="M10" s="7" t="n">
        <v>181920</v>
      </c>
    </row>
    <row r="11" customFormat="false" ht="18.75" hidden="false" customHeight="false" outlineLevel="0" collapsed="false">
      <c r="D11" s="14" t="s">
        <v>17</v>
      </c>
      <c r="I11" s="5" t="n">
        <v>7</v>
      </c>
      <c r="J11" s="6" t="s">
        <v>28</v>
      </c>
      <c r="K11" s="7" t="n">
        <v>77777777</v>
      </c>
      <c r="L11" s="7" t="s">
        <v>29</v>
      </c>
      <c r="M11" s="7" t="n">
        <v>212223</v>
      </c>
    </row>
    <row r="12" customFormat="false" ht="15" hidden="false" customHeight="false" outlineLevel="0" collapsed="false">
      <c r="I12" s="8" t="n">
        <v>8</v>
      </c>
      <c r="J12" s="9" t="s">
        <v>30</v>
      </c>
      <c r="K12" s="7" t="n">
        <v>88888888</v>
      </c>
      <c r="L12" s="7" t="s">
        <v>31</v>
      </c>
      <c r="M12" s="7" t="n">
        <v>242526</v>
      </c>
    </row>
    <row r="13" customFormat="false" ht="15" hidden="false" customHeight="false" outlineLevel="0" collapsed="false">
      <c r="D13" s="15"/>
      <c r="I13" s="16"/>
      <c r="J13" s="6"/>
      <c r="K13" s="7"/>
      <c r="L13" s="7" t="s">
        <v>32</v>
      </c>
      <c r="M13" s="7" t="n">
        <v>272829</v>
      </c>
    </row>
    <row r="14" customFormat="false" ht="15" hidden="false" customHeight="false" outlineLevel="0" collapsed="false">
      <c r="I14" s="8" t="n">
        <v>10</v>
      </c>
      <c r="J14" s="9" t="s">
        <v>33</v>
      </c>
      <c r="K14" s="7" t="n">
        <v>99999999</v>
      </c>
      <c r="L14" s="7" t="s">
        <v>34</v>
      </c>
      <c r="M14" s="7" t="n">
        <v>303132</v>
      </c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U20"/>
  <sheetViews>
    <sheetView showFormulas="false" showGridLines="true" showRowColHeaders="true" showZeros="true" rightToLeft="false" tabSelected="false" showOutlineSymbols="true" defaultGridColor="true" view="normal" topLeftCell="A1" colorId="64" zoomScale="70" zoomScaleNormal="70" zoomScalePageLayoutView="100" workbookViewId="0">
      <selection pane="topLeft" activeCell="A4" activeCellId="0" sqref="A4"/>
    </sheetView>
  </sheetViews>
  <sheetFormatPr defaultColWidth="10.5625" defaultRowHeight="15" zeroHeight="false" outlineLevelRow="0" outlineLevelCol="0"/>
  <cols>
    <col collapsed="false" customWidth="true" hidden="false" outlineLevel="0" max="1" min="1" style="0" width="19.57"/>
    <col collapsed="false" customWidth="true" hidden="false" outlineLevel="0" max="2" min="2" style="0" width="34.59"/>
    <col collapsed="false" customWidth="true" hidden="false" outlineLevel="0" max="4" min="4" style="0" width="5.57"/>
    <col collapsed="false" customWidth="true" hidden="false" outlineLevel="0" max="5" min="5" style="0" width="10.42"/>
    <col collapsed="false" customWidth="true" hidden="false" outlineLevel="0" max="6" min="6" style="0" width="13.43"/>
    <col collapsed="false" customWidth="true" hidden="false" outlineLevel="0" max="7" min="7" style="0" width="3.14"/>
    <col collapsed="false" customWidth="true" hidden="false" outlineLevel="0" max="8" min="8" style="0" width="19.57"/>
    <col collapsed="false" customWidth="true" hidden="false" outlineLevel="0" max="9" min="9" style="0" width="34.59"/>
    <col collapsed="false" customWidth="true" hidden="false" outlineLevel="0" max="11" min="11" style="0" width="5.57"/>
    <col collapsed="false" customWidth="true" hidden="false" outlineLevel="0" max="12" min="12" style="0" width="10.42"/>
    <col collapsed="false" customWidth="true" hidden="false" outlineLevel="0" max="13" min="13" style="0" width="13.43"/>
    <col collapsed="false" customWidth="true" hidden="false" outlineLevel="0" max="14" min="14" style="0" width="3.57"/>
    <col collapsed="false" customWidth="true" hidden="false" outlineLevel="0" max="15" min="15" style="0" width="19.57"/>
    <col collapsed="false" customWidth="true" hidden="false" outlineLevel="0" max="16" min="16" style="0" width="34.59"/>
    <col collapsed="false" customWidth="true" hidden="false" outlineLevel="0" max="18" min="18" style="0" width="5.57"/>
    <col collapsed="false" customWidth="true" hidden="false" outlineLevel="0" max="19" min="19" style="0" width="10.42"/>
    <col collapsed="false" customWidth="true" hidden="false" outlineLevel="0" max="20" min="20" style="0" width="13.43"/>
  </cols>
  <sheetData>
    <row r="1" customFormat="false" ht="21.75" hidden="false" customHeight="false" outlineLevel="0" collapsed="false">
      <c r="A1" s="17" t="s">
        <v>35</v>
      </c>
      <c r="B1" s="17"/>
      <c r="C1" s="17"/>
      <c r="D1" s="17"/>
      <c r="E1" s="17"/>
      <c r="F1" s="17"/>
      <c r="G1" s="18"/>
      <c r="H1" s="19" t="s">
        <v>36</v>
      </c>
      <c r="I1" s="19"/>
      <c r="J1" s="19"/>
      <c r="K1" s="19"/>
      <c r="L1" s="19"/>
      <c r="M1" s="19"/>
      <c r="N1" s="18"/>
      <c r="O1" s="20" t="s">
        <v>37</v>
      </c>
      <c r="P1" s="20"/>
      <c r="Q1" s="20"/>
      <c r="R1" s="20"/>
      <c r="S1" s="20"/>
      <c r="T1" s="20"/>
      <c r="U1" s="21"/>
    </row>
    <row r="2" customFormat="false" ht="15.75" hidden="false" customHeight="false" outlineLevel="0" collapsed="false">
      <c r="A2" s="22" t="s">
        <v>38</v>
      </c>
      <c r="B2" s="23" t="s">
        <v>39</v>
      </c>
      <c r="C2" s="23" t="s">
        <v>40</v>
      </c>
      <c r="D2" s="23"/>
      <c r="E2" s="24" t="s">
        <v>41</v>
      </c>
      <c r="F2" s="25" t="s">
        <v>42</v>
      </c>
      <c r="G2" s="21"/>
      <c r="H2" s="26" t="s">
        <v>38</v>
      </c>
      <c r="I2" s="24" t="s">
        <v>39</v>
      </c>
      <c r="J2" s="24" t="s">
        <v>40</v>
      </c>
      <c r="K2" s="24"/>
      <c r="L2" s="24" t="s">
        <v>41</v>
      </c>
      <c r="M2" s="27" t="s">
        <v>42</v>
      </c>
      <c r="O2" s="26" t="s">
        <v>38</v>
      </c>
      <c r="P2" s="24" t="s">
        <v>39</v>
      </c>
      <c r="Q2" s="24" t="s">
        <v>40</v>
      </c>
      <c r="R2" s="24"/>
      <c r="S2" s="24" t="s">
        <v>41</v>
      </c>
      <c r="T2" s="27" t="s">
        <v>42</v>
      </c>
      <c r="U2" s="21"/>
    </row>
    <row r="3" customFormat="false" ht="15" hidden="false" customHeight="false" outlineLevel="0" collapsed="false">
      <c r="A3" s="28" t="s">
        <v>38</v>
      </c>
      <c r="B3" s="29" t="s">
        <v>43</v>
      </c>
      <c r="C3" s="30"/>
      <c r="D3" s="31" t="n">
        <f aca="false">IF(ISNUMBER(VALUE(LEFT(C3)))=TRUE(),IF(LEFT(C3,8)&amp;VLOOKUP(MOD(VALUE(LEFT(C3,8)),23),LetrasNIF,2,0)=C3,"ok","error"),IF(LEFT(C3)="X",IF(LEFT(C3,8)&amp;VLOOKUP(MOD(MID(C3,2,7),23),LetrasNIF,2,0)=C3,"ok","error"),IF(LEFT(C3)="Y",IF(LEFT(C3,8)&amp;VLOOKUP(MOD(1&amp;MID(C3,2,7),23),LetrasNIF,2,0)=C3,"ok","error"),IF(LEFT(C3)="Z",IF(LEFT(C3,8)&amp;VLOOKUP(MOD(2&amp;MID(C3,2,7),23),LetrasNIF,2,0)=C3,"ok","error")))))</f>
        <v>0</v>
      </c>
      <c r="E3" s="32"/>
      <c r="F3" s="33"/>
      <c r="H3" s="34" t="s">
        <v>17</v>
      </c>
      <c r="I3" s="35" t="s">
        <v>17</v>
      </c>
      <c r="J3" s="35" t="s">
        <v>17</v>
      </c>
      <c r="K3" s="36" t="n">
        <f aca="false">IF(ISNUMBER(VALUE(LEFT(J3)))=TRUE(),IF(LEFT(J3,8)&amp;VLOOKUP(MOD(VALUE(LEFT(J3,8)),23),LetrasNIF,2,0)=J3,"ok","error"),IF(LEFT(J3)="X",IF(LEFT(J3,8)&amp;VLOOKUP(MOD(MID(J3,2,7),23),LetrasNIF,2,0)=J3,"ok","error"),IF(LEFT(J3)="Y",IF(LEFT(J3,8)&amp;VLOOKUP(MOD(1&amp;MID(J3,2,7),23),LetrasNIF,2,0)=J3,"ok","error"),IF(LEFT(J3)="Z",IF(LEFT(J3,8)&amp;VLOOKUP(MOD(2&amp;MID(J3,2,7),23),LetrasNIF,2,0)=J3,"ok","error")))))</f>
        <v>0</v>
      </c>
      <c r="L3" s="35" t="s">
        <v>17</v>
      </c>
      <c r="M3" s="37" t="s">
        <v>17</v>
      </c>
      <c r="O3" s="38" t="s">
        <v>17</v>
      </c>
      <c r="P3" s="35" t="s">
        <v>17</v>
      </c>
      <c r="Q3" s="35" t="s">
        <v>17</v>
      </c>
      <c r="R3" s="31" t="n">
        <f aca="false">IF(ISNUMBER(VALUE(LEFT(Q3)))=TRUE(),IF(LEFT(Q3,8)&amp;VLOOKUP(MOD(VALUE(LEFT(Q3,8)),23),LetrasNIF,2,0)=Q3,"ok","error"),IF(LEFT(Q3)="X",IF(LEFT(Q3,8)&amp;VLOOKUP(MOD(MID(Q3,2,7),23),LetrasNIF,2,0)=Q3,"ok","error"),IF(LEFT(Q3)="Y",IF(LEFT(Q3,8)&amp;VLOOKUP(MOD(1&amp;MID(Q3,2,7),23),LetrasNIF,2,0)=Q3,"ok","error"),IF(LEFT(Q3)="Z",IF(LEFT(Q3,8)&amp;VLOOKUP(MOD(2&amp;MID(Q3,2,7),23),LetrasNIF,2,0)=Q3,"ok","error")))))</f>
        <v>0</v>
      </c>
      <c r="S3" s="35" t="s">
        <v>17</v>
      </c>
      <c r="T3" s="37" t="s">
        <v>17</v>
      </c>
    </row>
    <row r="4" customFormat="false" ht="15" hidden="false" customHeight="false" outlineLevel="0" collapsed="false">
      <c r="A4" s="39"/>
      <c r="B4" s="40"/>
      <c r="C4" s="41"/>
      <c r="D4" s="42" t="n">
        <f aca="false">IF(ISNUMBER(VALUE(LEFT(C4)))=TRUE(),IF(LEFT(C4,8)&amp;VLOOKUP(MOD(VALUE(LEFT(C4,8)),23),LetrasNIF,2,0)=C4,"ok","error"),IF(LEFT(C4)="X",IF(LEFT(C4,8)&amp;VLOOKUP(MOD(MID(C4,2,7),23),LetrasNIF,2,0)=C4,"ok","error"),IF(LEFT(C4)="Y",IF(LEFT(C4,8)&amp;VLOOKUP(MOD(1&amp;MID(C4,2,7),23),LetrasNIF,2,0)=C4,"ok","error"),IF(LEFT(C4)="Z",IF(LEFT(C4,8)&amp;VLOOKUP(MOD(2&amp;MID(C4,2,7),23),LetrasNIF,2,0)=C4,"ok","error")))))</f>
        <v>0</v>
      </c>
      <c r="E4" s="40"/>
      <c r="F4" s="43"/>
      <c r="H4" s="39"/>
      <c r="I4" s="40"/>
      <c r="J4" s="41"/>
      <c r="K4" s="42" t="n">
        <f aca="false">IF(ISNUMBER(VALUE(LEFT(J4)))=TRUE(),IF(LEFT(J4,8)&amp;VLOOKUP(MOD(VALUE(LEFT(J4,8)),23),LetrasNIF,2,0)=J4,"ok","error"),IF(LEFT(J4)="X",IF(LEFT(J4,8)&amp;VLOOKUP(MOD(MID(J4,2,7),23),LetrasNIF,2,0)=J4,"ok","error"),IF(LEFT(J4)="Y",IF(LEFT(J4,8)&amp;VLOOKUP(MOD(1&amp;MID(J4,2,7),23),LetrasNIF,2,0)=J4,"ok","error"),IF(LEFT(J4)="Z",IF(LEFT(J4,8)&amp;VLOOKUP(MOD(2&amp;MID(J4,2,7),23),LetrasNIF,2,0)=J4,"ok","error")))))</f>
        <v>0</v>
      </c>
      <c r="L4" s="44"/>
      <c r="M4" s="43"/>
      <c r="O4" s="39"/>
      <c r="P4" s="40"/>
      <c r="Q4" s="41"/>
      <c r="R4" s="42" t="n">
        <f aca="false">IF(ISNUMBER(VALUE(LEFT(Q4)))=TRUE(),IF(LEFT(Q4,8)&amp;VLOOKUP(MOD(VALUE(LEFT(Q4,8)),23),LetrasNIF,2,0)=Q4,"ok","error"),IF(LEFT(Q4)="X",IF(LEFT(Q4,8)&amp;VLOOKUP(MOD(MID(Q4,2,7),23),LetrasNIF,2,0)=Q4,"ok","error"),IF(LEFT(Q4)="Y",IF(LEFT(Q4,8)&amp;VLOOKUP(MOD(1&amp;MID(Q4,2,7),23),LetrasNIF,2,0)=Q4,"ok","error"),IF(LEFT(Q4)="Z",IF(LEFT(Q4,8)&amp;VLOOKUP(MOD(2&amp;MID(Q4,2,7),23),LetrasNIF,2,0)=Q4,"ok","error")))))</f>
        <v>0</v>
      </c>
      <c r="S4" s="44"/>
      <c r="T4" s="43"/>
    </row>
    <row r="5" customFormat="false" ht="15" hidden="false" customHeight="false" outlineLevel="0" collapsed="false">
      <c r="A5" s="39"/>
      <c r="B5" s="40"/>
      <c r="C5" s="41"/>
      <c r="D5" s="42" t="n">
        <f aca="false">IF(ISNUMBER(VALUE(LEFT(C5)))=TRUE(),IF(LEFT(C5,8)&amp;VLOOKUP(MOD(VALUE(LEFT(C5,8)),23),LetrasNIF,2,0)=C5,"ok","error"),IF(LEFT(C5)="X",IF(LEFT(C5,8)&amp;VLOOKUP(MOD(MID(C5,2,7),23),LetrasNIF,2,0)=C5,"ok","error"),IF(LEFT(C5)="Y",IF(LEFT(C5,8)&amp;VLOOKUP(MOD(1&amp;MID(C5,2,7),23),LetrasNIF,2,0)=C5,"ok","error"),IF(LEFT(C5)="Z",IF(LEFT(C5,8)&amp;VLOOKUP(MOD(2&amp;MID(C5,2,7),23),LetrasNIF,2,0)=C5,"ok","error")))))</f>
        <v>0</v>
      </c>
      <c r="E5" s="40"/>
      <c r="F5" s="45"/>
      <c r="H5" s="39"/>
      <c r="I5" s="40"/>
      <c r="J5" s="41"/>
      <c r="K5" s="42" t="n">
        <f aca="false">IF(ISNUMBER(VALUE(LEFT(J5)))=TRUE(),IF(LEFT(J5,8)&amp;VLOOKUP(MOD(VALUE(LEFT(J5,8)),23),LetrasNIF,2,0)=J5,"ok","error"),IF(LEFT(J5)="X",IF(LEFT(J5,8)&amp;VLOOKUP(MOD(MID(J5,2,7),23),LetrasNIF,2,0)=J5,"ok","error"),IF(LEFT(J5)="Y",IF(LEFT(J5,8)&amp;VLOOKUP(MOD(1&amp;MID(J5,2,7),23),LetrasNIF,2,0)=J5,"ok","error"),IF(LEFT(J5)="Z",IF(LEFT(J5,8)&amp;VLOOKUP(MOD(2&amp;MID(J5,2,7),23),LetrasNIF,2,0)=J5,"ok","error")))))</f>
        <v>0</v>
      </c>
      <c r="L5" s="44"/>
      <c r="M5" s="43"/>
      <c r="O5" s="39"/>
      <c r="P5" s="40"/>
      <c r="Q5" s="41"/>
      <c r="R5" s="42" t="n">
        <f aca="false">IF(ISNUMBER(VALUE(LEFT(Q5)))=TRUE(),IF(LEFT(Q5,8)&amp;VLOOKUP(MOD(VALUE(LEFT(Q5,8)),23),LetrasNIF,2,0)=Q5,"ok","error"),IF(LEFT(Q5)="X",IF(LEFT(Q5,8)&amp;VLOOKUP(MOD(MID(Q5,2,7),23),LetrasNIF,2,0)=Q5,"ok","error"),IF(LEFT(Q5)="Y",IF(LEFT(Q5,8)&amp;VLOOKUP(MOD(1&amp;MID(Q5,2,7),23),LetrasNIF,2,0)=Q5,"ok","error"),IF(LEFT(Q5)="Z",IF(LEFT(Q5,8)&amp;VLOOKUP(MOD(2&amp;MID(Q5,2,7),23),LetrasNIF,2,0)=Q5,"ok","error")))))</f>
        <v>0</v>
      </c>
      <c r="S5" s="44"/>
      <c r="T5" s="43"/>
    </row>
    <row r="6" customFormat="false" ht="15" hidden="false" customHeight="false" outlineLevel="0" collapsed="false">
      <c r="A6" s="39"/>
      <c r="B6" s="40"/>
      <c r="C6" s="41"/>
      <c r="D6" s="42" t="n">
        <f aca="false">IF(ISNUMBER(VALUE(LEFT(C6)))=TRUE(),IF(LEFT(C6,8)&amp;VLOOKUP(MOD(VALUE(LEFT(C6,8)),23),LetrasNIF,2,0)=C6,"ok","error"),IF(LEFT(C6)="X",IF(LEFT(C6,8)&amp;VLOOKUP(MOD(MID(C6,2,7),23),LetrasNIF,2,0)=C6,"ok","error"),IF(LEFT(C6)="Y",IF(LEFT(C6,8)&amp;VLOOKUP(MOD(1&amp;MID(C6,2,7),23),LetrasNIF,2,0)=C6,"ok","error"),IF(LEFT(C6)="Z",IF(LEFT(C6,8)&amp;VLOOKUP(MOD(2&amp;MID(C6,2,7),23),LetrasNIF,2,0)=C6,"ok","error")))))</f>
        <v>0</v>
      </c>
      <c r="E6" s="40"/>
      <c r="F6" s="46"/>
      <c r="H6" s="39"/>
      <c r="I6" s="40"/>
      <c r="J6" s="41"/>
      <c r="K6" s="42" t="n">
        <f aca="false">IF(ISNUMBER(VALUE(LEFT(J6)))=TRUE(),IF(LEFT(J6,8)&amp;VLOOKUP(MOD(VALUE(LEFT(J6,8)),23),LetrasNIF,2,0)=J6,"ok","error"),IF(LEFT(J6)="X",IF(LEFT(J6,8)&amp;VLOOKUP(MOD(MID(J6,2,7),23),LetrasNIF,2,0)=J6,"ok","error"),IF(LEFT(J6)="Y",IF(LEFT(J6,8)&amp;VLOOKUP(MOD(1&amp;MID(J6,2,7),23),LetrasNIF,2,0)=J6,"ok","error"),IF(LEFT(J6)="Z",IF(LEFT(J6,8)&amp;VLOOKUP(MOD(2&amp;MID(J6,2,7),23),LetrasNIF,2,0)=J6,"ok","error")))))</f>
        <v>0</v>
      </c>
      <c r="L6" s="44"/>
      <c r="M6" s="43"/>
      <c r="O6" s="39"/>
      <c r="P6" s="40"/>
      <c r="Q6" s="41"/>
      <c r="R6" s="42" t="n">
        <f aca="false">IF(ISNUMBER(VALUE(LEFT(Q6)))=TRUE(),IF(LEFT(Q6,8)&amp;VLOOKUP(MOD(VALUE(LEFT(Q6,8)),23),LetrasNIF,2,0)=Q6,"ok","error"),IF(LEFT(Q6)="X",IF(LEFT(Q6,8)&amp;VLOOKUP(MOD(MID(Q6,2,7),23),LetrasNIF,2,0)=Q6,"ok","error"),IF(LEFT(Q6)="Y",IF(LEFT(Q6,8)&amp;VLOOKUP(MOD(1&amp;MID(Q6,2,7),23),LetrasNIF,2,0)=Q6,"ok","error"),IF(LEFT(Q6)="Z",IF(LEFT(Q6,8)&amp;VLOOKUP(MOD(2&amp;MID(Q6,2,7),23),LetrasNIF,2,0)=Q6,"ok","error")))))</f>
        <v>0</v>
      </c>
      <c r="S6" s="44"/>
      <c r="T6" s="43"/>
    </row>
    <row r="7" customFormat="false" ht="18" hidden="false" customHeight="false" outlineLevel="0" collapsed="false">
      <c r="A7" s="39"/>
      <c r="B7" s="47" t="s">
        <v>18</v>
      </c>
      <c r="C7" s="41"/>
      <c r="D7" s="42" t="n">
        <f aca="false">IF(ISNUMBER(VALUE(LEFT(C7)))=TRUE(),IF(LEFT(C7,8)&amp;VLOOKUP(MOD(VALUE(LEFT(C7,8)),23),LetrasNIF,2,0)=C7,"ok","error"),IF(LEFT(C7)="X",IF(LEFT(C7,8)&amp;VLOOKUP(MOD(MID(C7,2,7),23),LetrasNIF,2,0)=C7,"ok","error"),IF(LEFT(C7)="Y",IF(LEFT(C7,8)&amp;VLOOKUP(MOD(1&amp;MID(C7,2,7),23),LetrasNIF,2,0)=C7,"ok","error"),IF(LEFT(C7)="Z",IF(LEFT(C7,8)&amp;VLOOKUP(MOD(2&amp;MID(C7,2,7),23),LetrasNIF,2,0)=C7,"ok","error")))))</f>
        <v>0</v>
      </c>
      <c r="E7" s="40"/>
      <c r="F7" s="46"/>
      <c r="H7" s="39"/>
      <c r="I7" s="40"/>
      <c r="J7" s="41"/>
      <c r="K7" s="42" t="n">
        <f aca="false">IF(ISNUMBER(VALUE(LEFT(J7)))=TRUE(),IF(LEFT(J7,8)&amp;VLOOKUP(MOD(VALUE(LEFT(J7,8)),23),LetrasNIF,2,0)=J7,"ok","error"),IF(LEFT(J7)="X",IF(LEFT(J7,8)&amp;VLOOKUP(MOD(MID(J7,2,7),23),LetrasNIF,2,0)=J7,"ok","error"),IF(LEFT(J7)="Y",IF(LEFT(J7,8)&amp;VLOOKUP(MOD(1&amp;MID(J7,2,7),23),LetrasNIF,2,0)=J7,"ok","error"),IF(LEFT(J7)="Z",IF(LEFT(J7,8)&amp;VLOOKUP(MOD(2&amp;MID(J7,2,7),23),LetrasNIF,2,0)=J7,"ok","error")))))</f>
        <v>0</v>
      </c>
      <c r="L7" s="44"/>
      <c r="M7" s="43"/>
      <c r="O7" s="39"/>
      <c r="P7" s="40"/>
      <c r="Q7" s="41"/>
      <c r="R7" s="42" t="n">
        <f aca="false">IF(ISNUMBER(VALUE(LEFT(Q7)))=TRUE(),IF(LEFT(Q7,8)&amp;VLOOKUP(MOD(VALUE(LEFT(Q7,8)),23),LetrasNIF,2,0)=Q7,"ok","error"),IF(LEFT(Q7)="X",IF(LEFT(Q7,8)&amp;VLOOKUP(MOD(MID(Q7,2,7),23),LetrasNIF,2,0)=Q7,"ok","error"),IF(LEFT(Q7)="Y",IF(LEFT(Q7,8)&amp;VLOOKUP(MOD(1&amp;MID(Q7,2,7),23),LetrasNIF,2,0)=Q7,"ok","error"),IF(LEFT(Q7)="Z",IF(LEFT(Q7,8)&amp;VLOOKUP(MOD(2&amp;MID(Q7,2,7),23),LetrasNIF,2,0)=Q7,"ok","error")))))</f>
        <v>0</v>
      </c>
      <c r="S7" s="44"/>
      <c r="T7" s="43"/>
    </row>
    <row r="8" customFormat="false" ht="15" hidden="false" customHeight="false" outlineLevel="0" collapsed="false">
      <c r="A8" s="39"/>
      <c r="B8" s="40"/>
      <c r="C8" s="41"/>
      <c r="D8" s="42" t="n">
        <f aca="false">IF(ISNUMBER(VALUE(LEFT(C8)))=TRUE(),IF(LEFT(C8,8)&amp;VLOOKUP(MOD(VALUE(LEFT(C8,8)),23),LetrasNIF,2,0)=C8,"ok","error"),IF(LEFT(C8)="X",IF(LEFT(C8,8)&amp;VLOOKUP(MOD(MID(C8,2,7),23),LetrasNIF,2,0)=C8,"ok","error"),IF(LEFT(C8)="Y",IF(LEFT(C8,8)&amp;VLOOKUP(MOD(1&amp;MID(C8,2,7),23),LetrasNIF,2,0)=C8,"ok","error"),IF(LEFT(C8)="Z",IF(LEFT(C8,8)&amp;VLOOKUP(MOD(2&amp;MID(C8,2,7),23),LetrasNIF,2,0)=C8,"ok","error")))))</f>
        <v>0</v>
      </c>
      <c r="E8" s="40"/>
      <c r="F8" s="46"/>
      <c r="H8" s="39"/>
      <c r="I8" s="40"/>
      <c r="J8" s="41"/>
      <c r="K8" s="42" t="n">
        <f aca="false">IF(ISNUMBER(VALUE(LEFT(J8)))=TRUE(),IF(LEFT(J8,8)&amp;VLOOKUP(MOD(VALUE(LEFT(J8,8)),23),LetrasNIF,2,0)=J8,"ok","error"),IF(LEFT(J8)="X",IF(LEFT(J8,8)&amp;VLOOKUP(MOD(MID(J8,2,7),23),LetrasNIF,2,0)=J8,"ok","error"),IF(LEFT(J8)="Y",IF(LEFT(J8,8)&amp;VLOOKUP(MOD(1&amp;MID(J8,2,7),23),LetrasNIF,2,0)=J8,"ok","error"),IF(LEFT(J8)="Z",IF(LEFT(J8,8)&amp;VLOOKUP(MOD(2&amp;MID(J8,2,7),23),LetrasNIF,2,0)=J8,"ok","error")))))</f>
        <v>0</v>
      </c>
      <c r="L8" s="44"/>
      <c r="M8" s="43"/>
      <c r="O8" s="39"/>
      <c r="P8" s="40"/>
      <c r="Q8" s="41"/>
      <c r="R8" s="42" t="n">
        <f aca="false">IF(ISNUMBER(VALUE(LEFT(Q8)))=TRUE(),IF(LEFT(Q8,8)&amp;VLOOKUP(MOD(VALUE(LEFT(Q8,8)),23),LetrasNIF,2,0)=Q8,"ok","error"),IF(LEFT(Q8)="X",IF(LEFT(Q8,8)&amp;VLOOKUP(MOD(MID(Q8,2,7),23),LetrasNIF,2,0)=Q8,"ok","error"),IF(LEFT(Q8)="Y",IF(LEFT(Q8,8)&amp;VLOOKUP(MOD(1&amp;MID(Q8,2,7),23),LetrasNIF,2,0)=Q8,"ok","error"),IF(LEFT(Q8)="Z",IF(LEFT(Q8,8)&amp;VLOOKUP(MOD(2&amp;MID(Q8,2,7),23),LetrasNIF,2,0)=Q8,"ok","error")))))</f>
        <v>0</v>
      </c>
      <c r="S8" s="44"/>
      <c r="T8" s="43"/>
    </row>
    <row r="9" customFormat="false" ht="15" hidden="false" customHeight="false" outlineLevel="0" collapsed="false">
      <c r="A9" s="39"/>
      <c r="B9" s="40"/>
      <c r="C9" s="41"/>
      <c r="D9" s="42" t="n">
        <f aca="false">IF(ISNUMBER(VALUE(LEFT(C9)))=TRUE(),IF(LEFT(C9,8)&amp;VLOOKUP(MOD(VALUE(LEFT(C9,8)),23),LetrasNIF,2,0)=C9,"ok","error"),IF(LEFT(C9)="X",IF(LEFT(C9,8)&amp;VLOOKUP(MOD(MID(C9,2,7),23),LetrasNIF,2,0)=C9,"ok","error"),IF(LEFT(C9)="Y",IF(LEFT(C9,8)&amp;VLOOKUP(MOD(1&amp;MID(C9,2,7),23),LetrasNIF,2,0)=C9,"ok","error"),IF(LEFT(C9)="Z",IF(LEFT(C9,8)&amp;VLOOKUP(MOD(2&amp;MID(C9,2,7),23),LetrasNIF,2,0)=C9,"ok","error")))))</f>
        <v>0</v>
      </c>
      <c r="E9" s="40"/>
      <c r="F9" s="43"/>
      <c r="H9" s="39"/>
      <c r="I9" s="40"/>
      <c r="J9" s="41"/>
      <c r="K9" s="42" t="n">
        <f aca="false">IF(ISNUMBER(VALUE(LEFT(J9)))=TRUE(),IF(LEFT(J9,8)&amp;VLOOKUP(MOD(VALUE(LEFT(J9,8)),23),LetrasNIF,2,0)=J9,"ok","error"),IF(LEFT(J9)="X",IF(LEFT(J9,8)&amp;VLOOKUP(MOD(MID(J9,2,7),23),LetrasNIF,2,0)=J9,"ok","error"),IF(LEFT(J9)="Y",IF(LEFT(J9,8)&amp;VLOOKUP(MOD(1&amp;MID(J9,2,7),23),LetrasNIF,2,0)=J9,"ok","error"),IF(LEFT(J9)="Z",IF(LEFT(J9,8)&amp;VLOOKUP(MOD(2&amp;MID(J9,2,7),23),LetrasNIF,2,0)=J9,"ok","error")))))</f>
        <v>0</v>
      </c>
      <c r="L9" s="40"/>
      <c r="M9" s="48"/>
      <c r="O9" s="39"/>
      <c r="P9" s="40"/>
      <c r="Q9" s="41"/>
      <c r="R9" s="42" t="n">
        <f aca="false">IF(ISNUMBER(VALUE(LEFT(Q9)))=TRUE(),IF(LEFT(Q9,8)&amp;VLOOKUP(MOD(VALUE(LEFT(Q9,8)),23),LetrasNIF,2,0)=Q9,"ok","error"),IF(LEFT(Q9)="X",IF(LEFT(Q9,8)&amp;VLOOKUP(MOD(MID(Q9,2,7),23),LetrasNIF,2,0)=Q9,"ok","error"),IF(LEFT(Q9)="Y",IF(LEFT(Q9,8)&amp;VLOOKUP(MOD(1&amp;MID(Q9,2,7),23),LetrasNIF,2,0)=Q9,"ok","error"),IF(LEFT(Q9)="Z",IF(LEFT(Q9,8)&amp;VLOOKUP(MOD(2&amp;MID(Q9,2,7),23),LetrasNIF,2,0)=Q9,"ok","error")))))</f>
        <v>0</v>
      </c>
      <c r="S9" s="44"/>
      <c r="T9" s="43"/>
    </row>
    <row r="10" customFormat="false" ht="15" hidden="false" customHeight="false" outlineLevel="0" collapsed="false">
      <c r="A10" s="39"/>
      <c r="B10" s="40"/>
      <c r="C10" s="41"/>
      <c r="D10" s="42" t="n">
        <f aca="false">IF(ISNUMBER(VALUE(LEFT(C10)))=TRUE(),IF(LEFT(C10,8)&amp;VLOOKUP(MOD(VALUE(LEFT(C10,8)),23),LetrasNIF,2,0)=C10,"ok","error"),IF(LEFT(C10)="X",IF(LEFT(C10,8)&amp;VLOOKUP(MOD(MID(C10,2,7),23),LetrasNIF,2,0)=C10,"ok","error"),IF(LEFT(C10)="Y",IF(LEFT(C10,8)&amp;VLOOKUP(MOD(1&amp;MID(C10,2,7),23),LetrasNIF,2,0)=C10,"ok","error"),IF(LEFT(C10)="Z",IF(LEFT(C10,8)&amp;VLOOKUP(MOD(2&amp;MID(C10,2,7),23),LetrasNIF,2,0)=C10,"ok","error")))))</f>
        <v>0</v>
      </c>
      <c r="E10" s="40"/>
      <c r="F10" s="45"/>
      <c r="H10" s="39"/>
      <c r="I10" s="40"/>
      <c r="J10" s="41"/>
      <c r="K10" s="42"/>
      <c r="L10" s="44"/>
      <c r="M10" s="43"/>
      <c r="O10" s="39"/>
      <c r="P10" s="40"/>
      <c r="Q10" s="41"/>
      <c r="R10" s="42" t="n">
        <f aca="false">IF(ISNUMBER(VALUE(LEFT(Q10)))=TRUE(),IF(LEFT(Q10,8)&amp;VLOOKUP(MOD(VALUE(LEFT(Q10,8)),23),LetrasNIF,2,0)=Q10,"ok","error"),IF(LEFT(Q10)="X",IF(LEFT(Q10,8)&amp;VLOOKUP(MOD(MID(Q10,2,7),23),LetrasNIF,2,0)=Q10,"ok","error"),IF(LEFT(Q10)="Y",IF(LEFT(Q10,8)&amp;VLOOKUP(MOD(1&amp;MID(Q10,2,7),23),LetrasNIF,2,0)=Q10,"ok","error"),IF(LEFT(Q10)="Z",IF(LEFT(Q10,8)&amp;VLOOKUP(MOD(2&amp;MID(Q10,2,7),23),LetrasNIF,2,0)=Q10,"ok","error")))))</f>
        <v>0</v>
      </c>
      <c r="S10" s="44"/>
      <c r="T10" s="43"/>
    </row>
    <row r="11" customFormat="false" ht="15" hidden="false" customHeight="false" outlineLevel="0" collapsed="false">
      <c r="A11" s="39"/>
      <c r="B11" s="40"/>
      <c r="C11" s="41"/>
      <c r="D11" s="42" t="n">
        <f aca="false">IF(ISNUMBER(VALUE(LEFT(C11)))=TRUE(),IF(LEFT(C11,8)&amp;VLOOKUP(MOD(VALUE(LEFT(C11,8)),23),LetrasNIF,2,0)=C11,"ok","error"),IF(LEFT(C11)="X",IF(LEFT(C11,8)&amp;VLOOKUP(MOD(MID(C11,2,7),23),LetrasNIF,2,0)=C11,"ok","error"),IF(LEFT(C11)="Y",IF(LEFT(C11,8)&amp;VLOOKUP(MOD(1&amp;MID(C11,2,7),23),LetrasNIF,2,0)=C11,"ok","error"),IF(LEFT(C11)="Z",IF(LEFT(C11,8)&amp;VLOOKUP(MOD(2&amp;MID(C11,2,7),23),LetrasNIF,2,0)=C11,"ok","error")))))</f>
        <v>0</v>
      </c>
      <c r="E11" s="40"/>
      <c r="F11" s="46"/>
      <c r="H11" s="39"/>
      <c r="I11" s="40"/>
      <c r="J11" s="41"/>
      <c r="K11" s="42" t="n">
        <f aca="false">IF(ISNUMBER(VALUE(LEFT(J11)))=TRUE(),IF(LEFT(J11,8)&amp;VLOOKUP(MOD(VALUE(LEFT(J11,8)),23),LetrasNIF,2,0)=J11,"ok","error"),IF(LEFT(J11)="X",IF(LEFT(J11,8)&amp;VLOOKUP(MOD(MID(J11,2,7),23),LetrasNIF,2,0)=J11,"ok","error"),IF(LEFT(J11)="Y",IF(LEFT(J11,8)&amp;VLOOKUP(MOD(1&amp;MID(J11,2,7),23),LetrasNIF,2,0)=J11,"ok","error"),IF(LEFT(J11)="Z",IF(LEFT(J11,8)&amp;VLOOKUP(MOD(2&amp;MID(J11,2,7),23),LetrasNIF,2,0)=J11,"ok","error")))))</f>
        <v>0</v>
      </c>
      <c r="L11" s="44"/>
      <c r="M11" s="43"/>
      <c r="O11" s="39"/>
      <c r="P11" s="40"/>
      <c r="Q11" s="41"/>
      <c r="R11" s="42" t="n">
        <f aca="false">IF(ISNUMBER(VALUE(LEFT(Q11)))=TRUE(),IF(LEFT(Q11,8)&amp;VLOOKUP(MOD(VALUE(LEFT(Q11,8)),23),LetrasNIF,2,0)=Q11,"ok","error"),IF(LEFT(Q11)="X",IF(LEFT(Q11,8)&amp;VLOOKUP(MOD(MID(Q11,2,7),23),LetrasNIF,2,0)=Q11,"ok","error"),IF(LEFT(Q11)="Y",IF(LEFT(Q11,8)&amp;VLOOKUP(MOD(1&amp;MID(Q11,2,7),23),LetrasNIF,2,0)=Q11,"ok","error"),IF(LEFT(Q11)="Z",IF(LEFT(Q11,8)&amp;VLOOKUP(MOD(2&amp;MID(Q11,2,7),23),LetrasNIF,2,0)=Q11,"ok","error")))))</f>
        <v>0</v>
      </c>
      <c r="S11" s="44"/>
      <c r="T11" s="43"/>
    </row>
    <row r="12" customFormat="false" ht="15" hidden="false" customHeight="false" outlineLevel="0" collapsed="false">
      <c r="A12" s="39"/>
      <c r="B12" s="40"/>
      <c r="C12" s="41"/>
      <c r="D12" s="42" t="n">
        <f aca="false">IF(ISNUMBER(VALUE(LEFT(C12)))=TRUE(),IF(LEFT(C12,8)&amp;VLOOKUP(MOD(VALUE(LEFT(C12,8)),23),LetrasNIF,2,0)=C12,"ok","error"),IF(LEFT(C12)="X",IF(LEFT(C12,8)&amp;VLOOKUP(MOD(MID(C12,2,7),23),LetrasNIF,2,0)=C12,"ok","error"),IF(LEFT(C12)="Y",IF(LEFT(C12,8)&amp;VLOOKUP(MOD(1&amp;MID(C12,2,7),23),LetrasNIF,2,0)=C12,"ok","error"),IF(LEFT(C12)="Z",IF(LEFT(C12,8)&amp;VLOOKUP(MOD(2&amp;MID(C12,2,7),23),LetrasNIF,2,0)=C12,"ok","error")))))</f>
        <v>0</v>
      </c>
      <c r="E12" s="40"/>
      <c r="F12" s="43"/>
      <c r="H12" s="39"/>
      <c r="I12" s="40"/>
      <c r="J12" s="41"/>
      <c r="K12" s="42" t="n">
        <f aca="false">IF(ISNUMBER(VALUE(LEFT(J12)))=TRUE(),IF(LEFT(J12,8)&amp;VLOOKUP(MOD(VALUE(LEFT(J12,8)),23),LetrasNIF,2,0)=J12,"ok","error"),IF(LEFT(J12)="X",IF(LEFT(J12,8)&amp;VLOOKUP(MOD(MID(J12,2,7),23),LetrasNIF,2,0)=J12,"ok","error"),IF(LEFT(J12)="Y",IF(LEFT(J12,8)&amp;VLOOKUP(MOD(1&amp;MID(J12,2,7),23),LetrasNIF,2,0)=J12,"ok","error"),IF(LEFT(J12)="Z",IF(LEFT(J12,8)&amp;VLOOKUP(MOD(2&amp;MID(J12,2,7),23),LetrasNIF,2,0)=J12,"ok","error")))))</f>
        <v>0</v>
      </c>
      <c r="L12" s="40"/>
      <c r="M12" s="48"/>
      <c r="O12" s="39"/>
      <c r="P12" s="40"/>
      <c r="Q12" s="41"/>
      <c r="R12" s="42" t="n">
        <f aca="false">IF(ISNUMBER(VALUE(LEFT(Q12)))=TRUE(),IF(LEFT(Q12,8)&amp;VLOOKUP(MOD(VALUE(LEFT(Q12,8)),23),LetrasNIF,2,0)=Q12,"ok","error"),IF(LEFT(Q12)="X",IF(LEFT(Q12,8)&amp;VLOOKUP(MOD(MID(Q12,2,7),23),LetrasNIF,2,0)=Q12,"ok","error"),IF(LEFT(Q12)="Y",IF(LEFT(Q12,8)&amp;VLOOKUP(MOD(1&amp;MID(Q12,2,7),23),LetrasNIF,2,0)=Q12,"ok","error"),IF(LEFT(Q12)="Z",IF(LEFT(Q12,8)&amp;VLOOKUP(MOD(2&amp;MID(Q12,2,7),23),LetrasNIF,2,0)=Q12,"ok","error")))))</f>
        <v>0</v>
      </c>
      <c r="S12" s="44"/>
      <c r="T12" s="43"/>
    </row>
    <row r="13" customFormat="false" ht="15" hidden="false" customHeight="false" outlineLevel="0" collapsed="false">
      <c r="A13" s="39"/>
      <c r="B13" s="40"/>
      <c r="C13" s="41"/>
      <c r="D13" s="42" t="n">
        <f aca="false">IF(ISNUMBER(VALUE(LEFT(C13)))=TRUE(),IF(LEFT(C13,8)&amp;VLOOKUP(MOD(VALUE(LEFT(C13,8)),23),LetrasNIF,2,0)=C13,"ok","error"),IF(LEFT(C13)="X",IF(LEFT(C13,8)&amp;VLOOKUP(MOD(MID(C13,2,7),23),LetrasNIF,2,0)=C13,"ok","error"),IF(LEFT(C13)="Y",IF(LEFT(C13,8)&amp;VLOOKUP(MOD(1&amp;MID(C13,2,7),23),LetrasNIF,2,0)=C13,"ok","error"),IF(LEFT(C13)="Z",IF(LEFT(C13,8)&amp;VLOOKUP(MOD(2&amp;MID(C13,2,7),23),LetrasNIF,2,0)=C13,"ok","error")))))</f>
        <v>0</v>
      </c>
      <c r="E13" s="40"/>
      <c r="F13" s="45"/>
      <c r="H13" s="39"/>
      <c r="I13" s="40"/>
      <c r="J13" s="41"/>
      <c r="K13" s="42" t="n">
        <f aca="false">IF(ISNUMBER(VALUE(LEFT(J13)))=TRUE(),IF(LEFT(J13,8)&amp;VLOOKUP(MOD(VALUE(LEFT(J13,8)),23),LetrasNIF,2,0)=J13,"ok","error"),IF(LEFT(J13)="X",IF(LEFT(J13,8)&amp;VLOOKUP(MOD(MID(J13,2,7),23),LetrasNIF,2,0)=J13,"ok","error"),IF(LEFT(J13)="Y",IF(LEFT(J13,8)&amp;VLOOKUP(MOD(1&amp;MID(J13,2,7),23),LetrasNIF,2,0)=J13,"ok","error"),IF(LEFT(J13)="Z",IF(LEFT(J13,8)&amp;VLOOKUP(MOD(2&amp;MID(J13,2,7),23),LetrasNIF,2,0)=J13,"ok","error")))))</f>
        <v>0</v>
      </c>
      <c r="L13" s="44"/>
      <c r="M13" s="43"/>
      <c r="O13" s="39"/>
      <c r="P13" s="40"/>
      <c r="Q13" s="41"/>
      <c r="R13" s="42" t="n">
        <f aca="false">IF(ISNUMBER(VALUE(LEFT(Q13)))=TRUE(),IF(LEFT(Q13,8)&amp;VLOOKUP(MOD(VALUE(LEFT(Q13,8)),23),LetrasNIF,2,0)=Q13,"ok","error"),IF(LEFT(Q13)="X",IF(LEFT(Q13,8)&amp;VLOOKUP(MOD(MID(Q13,2,7),23),LetrasNIF,2,0)=Q13,"ok","error"),IF(LEFT(Q13)="Y",IF(LEFT(Q13,8)&amp;VLOOKUP(MOD(1&amp;MID(Q13,2,7),23),LetrasNIF,2,0)=Q13,"ok","error"),IF(LEFT(Q13)="Z",IF(LEFT(Q13,8)&amp;VLOOKUP(MOD(2&amp;MID(Q13,2,7),23),LetrasNIF,2,0)=Q13,"ok","error")))))</f>
        <v>0</v>
      </c>
      <c r="S13" s="40"/>
      <c r="T13" s="45"/>
    </row>
    <row r="14" customFormat="false" ht="15" hidden="false" customHeight="false" outlineLevel="0" collapsed="false">
      <c r="A14" s="39"/>
      <c r="B14" s="40"/>
      <c r="C14" s="41"/>
      <c r="D14" s="42" t="n">
        <f aca="false">IF(ISNUMBER(VALUE(LEFT(C14)))=TRUE(),IF(LEFT(C14,8)&amp;VLOOKUP(MOD(VALUE(LEFT(C14,8)),23),LetrasNIF,2,0)=C14,"ok","error"),IF(LEFT(C14)="X",IF(LEFT(C14,8)&amp;VLOOKUP(MOD(MID(C14,2,7),23),LetrasNIF,2,0)=C14,"ok","error"),IF(LEFT(C14)="Y",IF(LEFT(C14,8)&amp;VLOOKUP(MOD(1&amp;MID(C14,2,7),23),LetrasNIF,2,0)=C14,"ok","error"),IF(LEFT(C14)="Z",IF(LEFT(C14,8)&amp;VLOOKUP(MOD(2&amp;MID(C14,2,7),23),LetrasNIF,2,0)=C14,"ok","error")))))</f>
        <v>0</v>
      </c>
      <c r="E14" s="40"/>
      <c r="F14" s="46"/>
      <c r="H14" s="39"/>
      <c r="I14" s="40"/>
      <c r="J14" s="41"/>
      <c r="K14" s="42" t="n">
        <f aca="false">IF(ISNUMBER(VALUE(LEFT(J14)))=TRUE(),IF(LEFT(J14,8)&amp;VLOOKUP(MOD(VALUE(LEFT(J14,8)),23),LetrasNIF,2,0)=J14,"ok","error"),IF(LEFT(J14)="X",IF(LEFT(J14,8)&amp;VLOOKUP(MOD(MID(J14,2,7),23),LetrasNIF,2,0)=J14,"ok","error"),IF(LEFT(J14)="Y",IF(LEFT(J14,8)&amp;VLOOKUP(MOD(1&amp;MID(J14,2,7),23),LetrasNIF,2,0)=J14,"ok","error"),IF(LEFT(J14)="Z",IF(LEFT(J14,8)&amp;VLOOKUP(MOD(2&amp;MID(J14,2,7),23),LetrasNIF,2,0)=J14,"ok","error")))))</f>
        <v>0</v>
      </c>
      <c r="L14" s="40"/>
      <c r="M14" s="49"/>
      <c r="O14" s="39"/>
      <c r="P14" s="40"/>
      <c r="Q14" s="41"/>
      <c r="R14" s="42" t="n">
        <f aca="false">IF(ISNUMBER(VALUE(LEFT(Q14)))=TRUE(),IF(LEFT(Q14,8)&amp;VLOOKUP(MOD(VALUE(LEFT(Q14,8)),23),LetrasNIF,2,0)=Q14,"ok","error"),IF(LEFT(Q14)="X",IF(LEFT(Q14,8)&amp;VLOOKUP(MOD(MID(Q14,2,7),23),LetrasNIF,2,0)=Q14,"ok","error"),IF(LEFT(Q14)="Y",IF(LEFT(Q14,8)&amp;VLOOKUP(MOD(1&amp;MID(Q14,2,7),23),LetrasNIF,2,0)=Q14,"ok","error"),IF(LEFT(Q14)="Z",IF(LEFT(Q14,8)&amp;VLOOKUP(MOD(2&amp;MID(Q14,2,7),23),LetrasNIF,2,0)=Q14,"ok","error")))))</f>
        <v>0</v>
      </c>
      <c r="S14" s="44"/>
      <c r="T14" s="43"/>
    </row>
    <row r="15" customFormat="false" ht="15" hidden="false" customHeight="false" outlineLevel="0" collapsed="false">
      <c r="A15" s="39"/>
      <c r="B15" s="40"/>
      <c r="C15" s="41"/>
      <c r="D15" s="42" t="n">
        <f aca="false">IF(ISNUMBER(VALUE(LEFT(C15)))=TRUE(),IF(LEFT(C15,8)&amp;VLOOKUP(MOD(VALUE(LEFT(C15,8)),23),LetrasNIF,2,0)=C15,"ok","error"),IF(LEFT(C15)="X",IF(LEFT(C15,8)&amp;VLOOKUP(MOD(MID(C15,2,7),23),LetrasNIF,2,0)=C15,"ok","error"),IF(LEFT(C15)="Y",IF(LEFT(C15,8)&amp;VLOOKUP(MOD(1&amp;MID(C15,2,7),23),LetrasNIF,2,0)=C15,"ok","error"),IF(LEFT(C15)="Z",IF(LEFT(C15,8)&amp;VLOOKUP(MOD(2&amp;MID(C15,2,7),23),LetrasNIF,2,0)=C15,"ok","error")))))</f>
        <v>0</v>
      </c>
      <c r="E15" s="40"/>
      <c r="F15" s="43"/>
      <c r="H15" s="39"/>
      <c r="I15" s="40"/>
      <c r="J15" s="41"/>
      <c r="K15" s="42" t="n">
        <f aca="false">IF(ISNUMBER(VALUE(LEFT(J15)))=TRUE(),IF(LEFT(J15,8)&amp;VLOOKUP(MOD(VALUE(LEFT(J15,8)),23),LetrasNIF,2,0)=J15,"ok","error"),IF(LEFT(J15)="X",IF(LEFT(J15,8)&amp;VLOOKUP(MOD(MID(J15,2,7),23),LetrasNIF,2,0)=J15,"ok","error"),IF(LEFT(J15)="Y",IF(LEFT(J15,8)&amp;VLOOKUP(MOD(1&amp;MID(J15,2,7),23),LetrasNIF,2,0)=J15,"ok","error"),IF(LEFT(J15)="Z",IF(LEFT(J15,8)&amp;VLOOKUP(MOD(2&amp;MID(J15,2,7),23),LetrasNIF,2,0)=J15,"ok","error")))))</f>
        <v>0</v>
      </c>
      <c r="L15" s="40"/>
      <c r="M15" s="48"/>
      <c r="O15" s="39"/>
      <c r="P15" s="40"/>
      <c r="Q15" s="41"/>
      <c r="R15" s="42" t="n">
        <f aca="false">IF(ISNUMBER(VALUE(LEFT(Q15)))=TRUE(),IF(LEFT(Q15,8)&amp;VLOOKUP(MOD(VALUE(LEFT(Q15,8)),23),LetrasNIF,2,0)=Q15,"ok","error"),IF(LEFT(Q15)="X",IF(LEFT(Q15,8)&amp;VLOOKUP(MOD(MID(Q15,2,7),23),LetrasNIF,2,0)=Q15,"ok","error"),IF(LEFT(Q15)="Y",IF(LEFT(Q15,8)&amp;VLOOKUP(MOD(1&amp;MID(Q15,2,7),23),LetrasNIF,2,0)=Q15,"ok","error"),IF(LEFT(Q15)="Z",IF(LEFT(Q15,8)&amp;VLOOKUP(MOD(2&amp;MID(Q15,2,7),23),LetrasNIF,2,0)=Q15,"ok","error")))))</f>
        <v>0</v>
      </c>
      <c r="S15" s="40"/>
      <c r="T15" s="48"/>
    </row>
    <row r="16" customFormat="false" ht="15" hidden="false" customHeight="false" outlineLevel="0" collapsed="false">
      <c r="A16" s="39"/>
      <c r="B16" s="40"/>
      <c r="C16" s="41"/>
      <c r="D16" s="42" t="n">
        <f aca="false">IF(ISNUMBER(VALUE(LEFT(C16)))=TRUE(),IF(LEFT(C16,8)&amp;VLOOKUP(MOD(VALUE(LEFT(C16,8)),23),LetrasNIF,2,0)=C16,"ok","error"),IF(LEFT(C16)="X",IF(LEFT(C16,8)&amp;VLOOKUP(MOD(MID(C16,2,7),23),LetrasNIF,2,0)=C16,"ok","error"),IF(LEFT(C16)="Y",IF(LEFT(C16,8)&amp;VLOOKUP(MOD(1&amp;MID(C16,2,7),23),LetrasNIF,2,0)=C16,"ok","error"),IF(LEFT(C16)="Z",IF(LEFT(C16,8)&amp;VLOOKUP(MOD(2&amp;MID(C16,2,7),23),LetrasNIF,2,0)=C16,"ok","error")))))</f>
        <v>0</v>
      </c>
      <c r="E16" s="40"/>
      <c r="F16" s="45"/>
      <c r="G16" s="50"/>
      <c r="H16" s="39"/>
      <c r="I16" s="40"/>
      <c r="J16" s="41"/>
      <c r="K16" s="42" t="n">
        <f aca="false">IF(ISNUMBER(VALUE(LEFT(J16)))=TRUE(),IF(LEFT(J16,8)&amp;VLOOKUP(MOD(VALUE(LEFT(J16,8)),23),LetrasNIF,2,0)=J16,"ok","error"),IF(LEFT(J16)="X",IF(LEFT(J16,8)&amp;VLOOKUP(MOD(MID(J16,2,7),23),LetrasNIF,2,0)=J16,"ok","error"),IF(LEFT(J16)="Y",IF(LEFT(J16,8)&amp;VLOOKUP(MOD(1&amp;MID(J16,2,7),23),LetrasNIF,2,0)=J16,"ok","error"),IF(LEFT(J16)="Z",IF(LEFT(J16,8)&amp;VLOOKUP(MOD(2&amp;MID(J16,2,7),23),LetrasNIF,2,0)=J16,"ok","error")))))</f>
        <v>0</v>
      </c>
      <c r="L16" s="44"/>
      <c r="M16" s="43"/>
      <c r="O16" s="39"/>
      <c r="P16" s="40"/>
      <c r="Q16" s="41"/>
      <c r="R16" s="42" t="n">
        <f aca="false">IF(ISNUMBER(VALUE(LEFT(Q16)))=TRUE(),IF(LEFT(Q16,8)&amp;VLOOKUP(MOD(VALUE(LEFT(Q16,8)),23),LetrasNIF,2,0)=Q16,"ok","error"),IF(LEFT(Q16)="X",IF(LEFT(Q16,8)&amp;VLOOKUP(MOD(MID(Q16,2,7),23),LetrasNIF,2,0)=Q16,"ok","error"),IF(LEFT(Q16)="Y",IF(LEFT(Q16,8)&amp;VLOOKUP(MOD(1&amp;MID(Q16,2,7),23),LetrasNIF,2,0)=Q16,"ok","error"),IF(LEFT(Q16)="Z",IF(LEFT(Q16,8)&amp;VLOOKUP(MOD(2&amp;MID(Q16,2,7),23),LetrasNIF,2,0)=Q16,"ok","error")))))</f>
        <v>0</v>
      </c>
      <c r="S16" s="44"/>
      <c r="T16" s="43"/>
    </row>
    <row r="17" customFormat="false" ht="15" hidden="false" customHeight="false" outlineLevel="0" collapsed="false">
      <c r="A17" s="39"/>
      <c r="B17" s="40"/>
      <c r="C17" s="41"/>
      <c r="D17" s="42" t="n">
        <f aca="false">IF(ISNUMBER(VALUE(LEFT(C17)))=TRUE(),IF(LEFT(C17,8)&amp;VLOOKUP(MOD(VALUE(LEFT(C17,8)),23),LetrasNIF,2,0)=C17,"ok","error"),IF(LEFT(C17)="X",IF(LEFT(C17,8)&amp;VLOOKUP(MOD(MID(C17,2,7),23),LetrasNIF,2,0)=C17,"ok","error"),IF(LEFT(C17)="Y",IF(LEFT(C17,8)&amp;VLOOKUP(MOD(1&amp;MID(C17,2,7),23),LetrasNIF,2,0)=C17,"ok","error"),IF(LEFT(C17)="Z",IF(LEFT(C17,8)&amp;VLOOKUP(MOD(2&amp;MID(C17,2,7),23),LetrasNIF,2,0)=C17,"ok","error")))))</f>
        <v>0</v>
      </c>
      <c r="E17" s="40"/>
      <c r="F17" s="46"/>
      <c r="H17" s="39"/>
      <c r="I17" s="40"/>
      <c r="J17" s="41"/>
      <c r="K17" s="42" t="n">
        <f aca="false">IF(ISNUMBER(VALUE(LEFT(J17)))=TRUE(),IF(LEFT(J17,8)&amp;VLOOKUP(MOD(VALUE(LEFT(J17,8)),23),LetrasNIF,2,0)=J17,"ok","error"),IF(LEFT(J17)="X",IF(LEFT(J17,8)&amp;VLOOKUP(MOD(MID(J17,2,7),23),LetrasNIF,2,0)=J17,"ok","error"),IF(LEFT(J17)="Y",IF(LEFT(J17,8)&amp;VLOOKUP(MOD(1&amp;MID(J17,2,7),23),LetrasNIF,2,0)=J17,"ok","error"),IF(LEFT(J17)="Z",IF(LEFT(J17,8)&amp;VLOOKUP(MOD(2&amp;MID(J17,2,7),23),LetrasNIF,2,0)=J17,"ok","error")))))</f>
        <v>0</v>
      </c>
      <c r="L17" s="44"/>
      <c r="M17" s="43"/>
      <c r="O17" s="39"/>
      <c r="P17" s="40"/>
      <c r="Q17" s="41"/>
      <c r="R17" s="42" t="n">
        <f aca="false">IF(ISNUMBER(VALUE(LEFT(Q17)))=TRUE(),IF(LEFT(Q17,8)&amp;VLOOKUP(MOD(VALUE(LEFT(Q17,8)),23),LetrasNIF,2,0)=Q17,"ok","error"),IF(LEFT(Q17)="X",IF(LEFT(Q17,8)&amp;VLOOKUP(MOD(MID(Q17,2,7),23),LetrasNIF,2,0)=Q17,"ok","error"),IF(LEFT(Q17)="Y",IF(LEFT(Q17,8)&amp;VLOOKUP(MOD(1&amp;MID(Q17,2,7),23),LetrasNIF,2,0)=Q17,"ok","error"),IF(LEFT(Q17)="Z",IF(LEFT(Q17,8)&amp;VLOOKUP(MOD(2&amp;MID(Q17,2,7),23),LetrasNIF,2,0)=Q17,"ok","error")))))</f>
        <v>0</v>
      </c>
      <c r="S17" s="44"/>
      <c r="T17" s="43"/>
    </row>
    <row r="18" customFormat="false" ht="15" hidden="false" customHeight="false" outlineLevel="0" collapsed="false">
      <c r="A18" s="39"/>
      <c r="B18" s="51"/>
      <c r="C18" s="41"/>
      <c r="D18" s="42" t="n">
        <f aca="false">IF(ISNUMBER(VALUE(LEFT(C18)))=TRUE(),IF(LEFT(C18,8)&amp;VLOOKUP(MOD(VALUE(LEFT(C18,8)),23),LetrasNIF,2,0)=C18,"ok","error"),IF(LEFT(C18)="X",IF(LEFT(C18,8)&amp;VLOOKUP(MOD(MID(C18,2,7),23),LetrasNIF,2,0)=C18,"ok","error"),IF(LEFT(C18)="Y",IF(LEFT(C18,8)&amp;VLOOKUP(MOD(1&amp;MID(C18,2,7),23),LetrasNIF,2,0)=C18,"ok","error"),IF(LEFT(C18)="Z",IF(LEFT(C18,8)&amp;VLOOKUP(MOD(2&amp;MID(C18,2,7),23),LetrasNIF,2,0)=C18,"ok","error")))))</f>
        <v>0</v>
      </c>
      <c r="E18" s="40"/>
      <c r="F18" s="43"/>
      <c r="H18" s="39"/>
      <c r="I18" s="40"/>
      <c r="J18" s="41"/>
      <c r="K18" s="42" t="n">
        <f aca="false">IF(ISNUMBER(VALUE(LEFT(J18)))=TRUE(),IF(LEFT(J18,8)&amp;VLOOKUP(MOD(VALUE(LEFT(J18,8)),23),LetrasNIF,2,0)=J18,"ok","error"),IF(LEFT(J18)="X",IF(LEFT(J18,8)&amp;VLOOKUP(MOD(MID(J18,2,7),23),LetrasNIF,2,0)=J18,"ok","error"),IF(LEFT(J18)="Y",IF(LEFT(J18,8)&amp;VLOOKUP(MOD(1&amp;MID(J18,2,7),23),LetrasNIF,2,0)=J18,"ok","error"),IF(LEFT(J18)="Z",IF(LEFT(J18,8)&amp;VLOOKUP(MOD(2&amp;MID(J18,2,7),23),LetrasNIF,2,0)=J18,"ok","error")))))</f>
        <v>0</v>
      </c>
      <c r="L18" s="44"/>
      <c r="M18" s="43"/>
      <c r="O18" s="39"/>
      <c r="P18" s="40"/>
      <c r="Q18" s="41"/>
      <c r="R18" s="42" t="n">
        <f aca="false">IF(ISNUMBER(VALUE(LEFT(Q18)))=TRUE(),IF(LEFT(Q18,8)&amp;VLOOKUP(MOD(VALUE(LEFT(Q18,8)),23),LetrasNIF,2,0)=Q18,"ok","error"),IF(LEFT(Q18)="X",IF(LEFT(Q18,8)&amp;VLOOKUP(MOD(MID(Q18,2,7),23),LetrasNIF,2,0)=Q18,"ok","error"),IF(LEFT(Q18)="Y",IF(LEFT(Q18,8)&amp;VLOOKUP(MOD(1&amp;MID(Q18,2,7),23),LetrasNIF,2,0)=Q18,"ok","error"),IF(LEFT(Q18)="Z",IF(LEFT(Q18,8)&amp;VLOOKUP(MOD(2&amp;MID(Q18,2,7),23),LetrasNIF,2,0)=Q18,"ok","error")))))</f>
        <v>0</v>
      </c>
      <c r="S18" s="44"/>
      <c r="T18" s="43"/>
    </row>
    <row r="19" customFormat="false" ht="15.75" hidden="false" customHeight="false" outlineLevel="0" collapsed="false">
      <c r="A19" s="52"/>
      <c r="B19" s="53"/>
      <c r="C19" s="54"/>
      <c r="D19" s="55" t="n">
        <f aca="false">IF(ISNUMBER(VALUE(LEFT(C19)))=TRUE(),IF(LEFT(C19,8)&amp;VLOOKUP(MOD(VALUE(LEFT(C19,8)),23),LetrasNIF,2,0)=C19,"ok","error"),IF(LEFT(C19)="X",IF(LEFT(C19,8)&amp;VLOOKUP(MOD(MID(C19,2,7),23),LetrasNIF,2,0)=C19,"ok","error"),IF(LEFT(C19)="Y",IF(LEFT(C19,8)&amp;VLOOKUP(MOD(1&amp;MID(C19,2,7),23),LetrasNIF,2,0)=C19,"ok","error"),IF(LEFT(C19)="Z",IF(LEFT(C19,8)&amp;VLOOKUP(MOD(2&amp;MID(C19,2,7),23),LetrasNIF,2,0)=C19,"ok","error")))))</f>
        <v>0</v>
      </c>
      <c r="E19" s="56"/>
      <c r="F19" s="45"/>
      <c r="H19" s="52"/>
      <c r="I19" s="53"/>
      <c r="J19" s="54"/>
      <c r="K19" s="55" t="n">
        <f aca="false">IF(ISNUMBER(VALUE(LEFT(J19)))=TRUE(),IF(LEFT(J19,8)&amp;VLOOKUP(MOD(VALUE(LEFT(J19,8)),23),LetrasNIF,2,0)=J19,"ok","error"),IF(LEFT(J19)="X",IF(LEFT(J19,8)&amp;VLOOKUP(MOD(MID(J19,2,7),23),LetrasNIF,2,0)=J19,"ok","error"),IF(LEFT(J19)="Y",IF(LEFT(J19,8)&amp;VLOOKUP(MOD(1&amp;MID(J19,2,7),23),LetrasNIF,2,0)=J19,"ok","error"),IF(LEFT(J19)="Z",IF(LEFT(J19,8)&amp;VLOOKUP(MOD(2&amp;MID(J19,2,7),23),LetrasNIF,2,0)=J19,"ok","error")))))</f>
        <v>0</v>
      </c>
      <c r="L19" s="57"/>
      <c r="M19" s="58"/>
      <c r="O19" s="52"/>
      <c r="P19" s="53"/>
      <c r="Q19" s="54"/>
      <c r="R19" s="55" t="n">
        <f aca="false">IF(ISNUMBER(VALUE(LEFT(Q19)))=TRUE(),IF(LEFT(Q19,8)&amp;VLOOKUP(MOD(VALUE(LEFT(Q19,8)),23),LetrasNIF,2,0)=Q19,"ok","error"),IF(LEFT(Q19)="X",IF(LEFT(Q19,8)&amp;VLOOKUP(MOD(MID(Q19,2,7),23),LetrasNIF,2,0)=Q19,"ok","error"),IF(LEFT(Q19)="Y",IF(LEFT(Q19,8)&amp;VLOOKUP(MOD(1&amp;MID(Q19,2,7),23),LetrasNIF,2,0)=Q19,"ok","error"),IF(LEFT(Q19)="Z",IF(LEFT(Q19,8)&amp;VLOOKUP(MOD(2&amp;MID(Q19,2,7),23),LetrasNIF,2,0)=Q19,"ok","error")))))</f>
        <v>0</v>
      </c>
      <c r="S19" s="57"/>
      <c r="T19" s="58"/>
    </row>
    <row r="20" customFormat="false" ht="15" hidden="false" customHeight="false" outlineLevel="0" collapsed="false">
      <c r="E20" s="59"/>
      <c r="F20" s="59"/>
      <c r="M20" s="59"/>
      <c r="T20" s="59"/>
    </row>
  </sheetData>
  <sheetProtection sheet="true" password="cf2e" objects="true" scenarios="true" selectLockedCells="true"/>
  <mergeCells count="3">
    <mergeCell ref="A1:F1"/>
    <mergeCell ref="H1:M1"/>
    <mergeCell ref="O1:T1"/>
  </mergeCells>
  <conditionalFormatting sqref="D3:D19 K3:K19 R3:R19">
    <cfRule type="cellIs" priority="2" operator="equal" aboveAverage="0" equalAverage="0" bottom="0" percent="0" rank="0" text="" dxfId="0">
      <formula>"error"</formula>
    </cfRule>
  </conditionalFormatting>
  <conditionalFormatting sqref="D4:D19 K4:L19">
    <cfRule type="cellIs" priority="3" operator="equal" aboveAverage="0" equalAverage="0" bottom="0" percent="0" rank="0" text="" dxfId="1">
      <formula>"""error"""</formula>
    </cfRule>
  </conditionalFormatting>
  <conditionalFormatting sqref="R3:R19">
    <cfRule type="cellIs" priority="4" operator="equal" aboveAverage="0" equalAverage="0" bottom="0" percent="0" rank="0" text="" dxfId="2">
      <formula>"error"</formula>
    </cfRule>
  </conditionalFormatting>
  <conditionalFormatting sqref="R4:R19">
    <cfRule type="cellIs" priority="5" operator="equal" aboveAverage="0" equalAverage="0" bottom="0" percent="0" rank="0" text="" dxfId="3">
      <formula>"""error"""</formula>
    </cfRule>
  </conditionalFormatting>
  <dataValidations count="3">
    <dataValidation allowBlank="true" operator="equal" showDropDown="false" showErrorMessage="true" showInputMessage="true" sqref="J3 C4:C16" type="none">
      <formula1>0</formula1>
      <formula2>0</formula2>
    </dataValidation>
    <dataValidation allowBlank="true" error="El NIF/NIE que está escribiendo no tiene nueve dígitos o no empieza por un número, X, Y o Z.&#10;" errorTitle="Error en el NIF/NIE introducido" operator="between" showDropDown="false" showErrorMessage="true" showInputMessage="true" sqref="C3" type="custom">
      <formula1>AND(LEN(C3)=9,OR(ISNUMBER(VALUE(LEFT(C3))),LEFT(C3)="Y",LEFT(C3)="X",LEFT(C3)="Z"))</formula1>
      <formula2>0</formula2>
    </dataValidation>
    <dataValidation allowBlank="true" error="Solo se aceptan númros de teléfono de 9 cifras" errorTitle="Número no válido" operator="between" promptTitle="Sin espacios" showDropDown="false" showErrorMessage="true" showInputMessage="true" sqref="E3:F19 L3:M19 S3:T19" type="whole">
      <formula1>600000000</formula1>
      <formula2>988999999</formula2>
    </dataValidation>
  </dataValidation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BW1002"/>
  <sheetViews>
    <sheetView showFormulas="false" showGridLines="true" showRowColHeaders="true" showZeros="true" rightToLeft="false" tabSelected="false" showOutlineSymbols="true" defaultGridColor="true" view="normal" topLeftCell="A2" colorId="64" zoomScale="85" zoomScaleNormal="85" zoomScalePageLayoutView="100" workbookViewId="0">
      <selection pane="topLeft" activeCell="D10" activeCellId="0" sqref="D10"/>
    </sheetView>
  </sheetViews>
  <sheetFormatPr defaultColWidth="11.4453125" defaultRowHeight="15" zeroHeight="false" outlineLevelRow="0" outlineLevelCol="0"/>
  <cols>
    <col collapsed="false" customWidth="true" hidden="false" outlineLevel="0" max="1" min="1" style="0" width="3.57"/>
    <col collapsed="false" customWidth="true" hidden="false" outlineLevel="0" max="2" min="2" style="0" width="20.57"/>
    <col collapsed="false" customWidth="true" hidden="false" outlineLevel="0" max="3" min="3" style="0" width="10.42"/>
    <col collapsed="false" customWidth="true" hidden="false" outlineLevel="0" max="4" min="4" style="0" width="9.13"/>
    <col collapsed="false" customWidth="true" hidden="false" outlineLevel="0" max="5" min="5" style="60" width="2.14"/>
    <col collapsed="false" customWidth="false" hidden="true" outlineLevel="0" max="9" min="6" style="0" width="11.42"/>
    <col collapsed="false" customWidth="true" hidden="true" outlineLevel="0" max="10" min="10" style="60" width="5.86"/>
    <col collapsed="false" customWidth="true" hidden="false" outlineLevel="0" max="11" min="11" style="61" width="3.57"/>
    <col collapsed="false" customWidth="true" hidden="false" outlineLevel="0" max="12" min="12" style="0" width="20.57"/>
    <col collapsed="false" customWidth="true" hidden="false" outlineLevel="0" max="13" min="13" style="0" width="10.42"/>
    <col collapsed="false" customWidth="true" hidden="false" outlineLevel="0" max="14" min="14" style="0" width="9.13"/>
    <col collapsed="false" customWidth="true" hidden="false" outlineLevel="0" max="15" min="15" style="60" width="2.14"/>
    <col collapsed="false" customWidth="false" hidden="true" outlineLevel="0" max="19" min="16" style="0" width="11.42"/>
    <col collapsed="false" customWidth="true" hidden="true" outlineLevel="0" max="20" min="20" style="60" width="5.86"/>
    <col collapsed="false" customWidth="true" hidden="true" outlineLevel="0" max="21" min="21" style="0" width="4.43"/>
    <col collapsed="false" customWidth="true" hidden="true" outlineLevel="0" max="22" min="22" style="61" width="4.43"/>
    <col collapsed="false" customWidth="true" hidden="true" outlineLevel="0" max="23" min="23" style="62" width="12.57"/>
    <col collapsed="false" customWidth="true" hidden="true" outlineLevel="0" max="25" min="24" style="0" width="10.42"/>
    <col collapsed="false" customWidth="false" hidden="true" outlineLevel="0" max="39" min="26" style="0" width="11.42"/>
    <col collapsed="false" customWidth="true" hidden="false" outlineLevel="0" max="41" min="40" style="0" width="14.57"/>
    <col collapsed="false" customWidth="false" hidden="true" outlineLevel="0" max="44" min="43" style="0" width="11.42"/>
    <col collapsed="false" customWidth="true" hidden="false" outlineLevel="0" max="46" min="45" style="0" width="13.02"/>
    <col collapsed="false" customWidth="true" hidden="true" outlineLevel="0" max="47" min="47" style="0" width="6.15"/>
    <col collapsed="false" customWidth="true" hidden="false" outlineLevel="0" max="49" min="48" style="0" width="13.02"/>
    <col collapsed="false" customWidth="true" hidden="true" outlineLevel="0" max="50" min="50" style="0" width="6.15"/>
    <col collapsed="false" customWidth="true" hidden="false" outlineLevel="0" max="52" min="51" style="0" width="13.02"/>
    <col collapsed="false" customWidth="true" hidden="true" outlineLevel="0" max="53" min="53" style="0" width="6.15"/>
    <col collapsed="false" customWidth="true" hidden="false" outlineLevel="0" max="55" min="54" style="0" width="13.02"/>
    <col collapsed="false" customWidth="true" hidden="true" outlineLevel="0" max="56" min="56" style="0" width="6.15"/>
    <col collapsed="false" customWidth="true" hidden="false" outlineLevel="0" max="58" min="57" style="0" width="13.02"/>
    <col collapsed="false" customWidth="true" hidden="true" outlineLevel="0" max="59" min="59" style="0" width="6.15"/>
    <col collapsed="false" customWidth="true" hidden="false" outlineLevel="0" max="61" min="60" style="0" width="13.02"/>
    <col collapsed="false" customWidth="true" hidden="true" outlineLevel="0" max="62" min="62" style="0" width="6.15"/>
    <col collapsed="false" customWidth="true" hidden="false" outlineLevel="0" max="64" min="63" style="0" width="13.02"/>
    <col collapsed="false" customWidth="true" hidden="true" outlineLevel="0" max="65" min="65" style="0" width="6.15"/>
    <col collapsed="false" customWidth="true" hidden="false" outlineLevel="0" max="67" min="66" style="0" width="13.02"/>
    <col collapsed="false" customWidth="true" hidden="true" outlineLevel="0" max="68" min="68" style="0" width="6.15"/>
    <col collapsed="false" customWidth="true" hidden="false" outlineLevel="0" max="70" min="69" style="0" width="13.02"/>
    <col collapsed="false" customWidth="true" hidden="true" outlineLevel="0" max="71" min="71" style="0" width="6.15"/>
    <col collapsed="false" customWidth="true" hidden="false" outlineLevel="0" max="73" min="72" style="0" width="13.02"/>
    <col collapsed="false" customWidth="true" hidden="true" outlineLevel="0" max="74" min="74" style="0" width="6.15"/>
    <col collapsed="false" customWidth="true" hidden="true" outlineLevel="0" max="75" min="75" style="0" width="6.01"/>
  </cols>
  <sheetData>
    <row r="1" customFormat="false" ht="12.75" hidden="true" customHeight="true" outlineLevel="0" collapsed="false">
      <c r="AP1" s="63"/>
      <c r="AQ1" s="64"/>
      <c r="AS1" s="0" t="n">
        <v>1</v>
      </c>
      <c r="AT1" s="0" t="n">
        <v>1</v>
      </c>
      <c r="AV1" s="0" t="n">
        <v>2</v>
      </c>
      <c r="AW1" s="0" t="n">
        <v>2</v>
      </c>
      <c r="AY1" s="0" t="n">
        <v>3</v>
      </c>
      <c r="AZ1" s="0" t="n">
        <v>3</v>
      </c>
      <c r="BB1" s="0" t="n">
        <v>4</v>
      </c>
      <c r="BC1" s="0" t="n">
        <v>4</v>
      </c>
      <c r="BE1" s="0" t="n">
        <v>5</v>
      </c>
      <c r="BF1" s="0" t="n">
        <v>5</v>
      </c>
      <c r="BH1" s="0" t="n">
        <v>6</v>
      </c>
      <c r="BI1" s="0" t="n">
        <v>6</v>
      </c>
      <c r="BK1" s="0" t="n">
        <v>7</v>
      </c>
      <c r="BL1" s="0" t="n">
        <v>7</v>
      </c>
      <c r="BN1" s="0" t="n">
        <v>8</v>
      </c>
      <c r="BO1" s="0" t="n">
        <v>8</v>
      </c>
      <c r="BQ1" s="0" t="n">
        <v>9</v>
      </c>
      <c r="BR1" s="0" t="n">
        <v>9</v>
      </c>
      <c r="BT1" s="0" t="n">
        <v>10</v>
      </c>
      <c r="BU1" s="0" t="n">
        <v>10</v>
      </c>
    </row>
    <row r="2" customFormat="false" ht="12.75" hidden="false" customHeight="true" outlineLevel="0" collapsed="false">
      <c r="A2" s="65" t="s">
        <v>44</v>
      </c>
      <c r="B2" s="66"/>
      <c r="C2" s="67" t="s">
        <v>45</v>
      </c>
      <c r="D2" s="67"/>
      <c r="E2" s="67"/>
      <c r="F2" s="67"/>
      <c r="G2" s="67"/>
      <c r="H2" s="67"/>
      <c r="I2" s="67"/>
      <c r="J2" s="67"/>
      <c r="K2" s="67"/>
      <c r="M2" s="68"/>
      <c r="N2" s="69" t="s">
        <v>46</v>
      </c>
      <c r="S2" s="70"/>
      <c r="X2" s="71" t="str">
        <f aca="false">IF(AL7&gt;0,AL2,"")</f>
        <v/>
      </c>
      <c r="Y2" s="71"/>
      <c r="AI2" s="72" t="s">
        <v>47</v>
      </c>
      <c r="AJ2" s="73" t="s">
        <v>48</v>
      </c>
      <c r="AL2" s="72" t="s">
        <v>49</v>
      </c>
      <c r="AM2" s="66"/>
      <c r="AN2" s="74" t="s">
        <v>50</v>
      </c>
      <c r="AO2" s="74"/>
      <c r="AP2" s="74"/>
      <c r="AQ2" s="51"/>
      <c r="AS2" s="0" t="str">
        <f aca="false">IF(AS1&lt;=$N3,CONCATENATE("acto nº ",TEXT(AS1,0)),"")</f>
        <v>acto nº 1</v>
      </c>
      <c r="AT2" s="0" t="str">
        <f aca="false">IF(AT1&lt;=$N3,CONCATENATE("acto nº ",TEXT(AT1,0)),"")</f>
        <v>acto nº 1</v>
      </c>
      <c r="AV2" s="0" t="str">
        <f aca="false">IF(AV1&lt;=$N3,CONCATENATE("acto nº ",TEXT(AV1,0)),"")</f>
        <v>acto nº 2</v>
      </c>
      <c r="AW2" s="0" t="str">
        <f aca="false">IF(AW1&lt;=$N3,CONCATENATE("acto nº ",TEXT(AW1,0)),"")</f>
        <v>acto nº 2</v>
      </c>
      <c r="AY2" s="0" t="str">
        <f aca="false">IF(AY1&lt;=$N3,CONCATENATE("acto nº ",TEXT(AY1,0)),"")</f>
        <v/>
      </c>
      <c r="AZ2" s="0" t="str">
        <f aca="false">IF(AZ1&lt;=$N3,CONCATENATE("acto nº ",TEXT(AZ1,0)),"")</f>
        <v/>
      </c>
      <c r="BB2" s="0" t="str">
        <f aca="false">IF(BB1&lt;=$N3,CONCATENATE("acto nº ",TEXT(BB1,0)),"")</f>
        <v/>
      </c>
      <c r="BC2" s="0" t="str">
        <f aca="false">IF(BC1&lt;=$N3,CONCATENATE("acto nº ",TEXT(BC1,0)),"")</f>
        <v/>
      </c>
      <c r="BE2" s="0" t="str">
        <f aca="false">IF(BE1&lt;=$N3,CONCATENATE("acto nº ",TEXT(BE1,0)),"")</f>
        <v/>
      </c>
      <c r="BF2" s="0" t="str">
        <f aca="false">IF(BF1&lt;=$N3,CONCATENATE("acto nº ",TEXT(BF1,0)),"")</f>
        <v/>
      </c>
      <c r="BH2" s="0" t="str">
        <f aca="false">IF(BH1&lt;=$N3,CONCATENATE("acto nº ",TEXT(BH1,0)),"")</f>
        <v/>
      </c>
      <c r="BI2" s="0" t="str">
        <f aca="false">IF(BI1&lt;=$N3,CONCATENATE("acto nº ",TEXT(BI1,0)),"")</f>
        <v/>
      </c>
      <c r="BK2" s="0" t="str">
        <f aca="false">IF(BK1&lt;=$N3,CONCATENATE("acto nº ",TEXT(BK1,0)),"")</f>
        <v/>
      </c>
      <c r="BL2" s="0" t="str">
        <f aca="false">IF(BL1&lt;=$N3,CONCATENATE("acto nº ",TEXT(BL1,0)),"")</f>
        <v/>
      </c>
      <c r="BN2" s="0" t="str">
        <f aca="false">IF(BN1&lt;=$N3,CONCATENATE("acto nº ",TEXT(BN1,0)),"")</f>
        <v/>
      </c>
      <c r="BO2" s="0" t="str">
        <f aca="false">IF(BO1&lt;=$N3,CONCATENATE("acto nº ",TEXT(BO1,0)),"")</f>
        <v/>
      </c>
      <c r="BQ2" s="0" t="str">
        <f aca="false">IF(BQ1&lt;=$N3,CONCATENATE("acto nº ",TEXT(BQ1,0)),"")</f>
        <v/>
      </c>
      <c r="BR2" s="0" t="str">
        <f aca="false">IF(BR1&lt;=$N3,CONCATENATE("acto nº ",TEXT(BR1,0)),"")</f>
        <v/>
      </c>
      <c r="BT2" s="0" t="str">
        <f aca="false">IF(BT1&lt;=$N3,CONCATENATE("acto nº ",TEXT(BT1,0)),"")</f>
        <v/>
      </c>
      <c r="BU2" s="0" t="str">
        <f aca="false">IF(BU1&lt;=$N3,CONCATENATE("acto nº ",TEXT(BU1,0)),"")</f>
        <v/>
      </c>
      <c r="BW2" s="75" t="n">
        <v>36892</v>
      </c>
    </row>
    <row r="3" customFormat="false" ht="12.75" hidden="false" customHeight="true" outlineLevel="0" collapsed="false">
      <c r="A3" s="76" t="s">
        <v>51</v>
      </c>
      <c r="B3" s="76"/>
      <c r="C3" s="76"/>
      <c r="D3" s="77"/>
      <c r="E3" s="77"/>
      <c r="F3" s="77"/>
      <c r="G3" s="77"/>
      <c r="H3" s="77"/>
      <c r="I3" s="77"/>
      <c r="J3" s="77"/>
      <c r="K3" s="77"/>
      <c r="M3" s="78" t="s">
        <v>52</v>
      </c>
      <c r="N3" s="79" t="n">
        <v>2</v>
      </c>
      <c r="O3" s="80"/>
      <c r="P3" s="80"/>
      <c r="Q3" s="78" t="s">
        <v>53</v>
      </c>
      <c r="W3" s="81" t="s">
        <v>54</v>
      </c>
      <c r="X3" s="82" t="s">
        <v>55</v>
      </c>
      <c r="Y3" s="82" t="s">
        <v>56</v>
      </c>
      <c r="AK3" s="83"/>
      <c r="AN3" s="84" t="s">
        <v>57</v>
      </c>
      <c r="AO3" s="84"/>
      <c r="AP3" s="84"/>
      <c r="AQ3" s="85"/>
      <c r="AS3" s="86" t="n">
        <v>44681</v>
      </c>
      <c r="AT3" s="86"/>
      <c r="AU3" s="87" t="n">
        <f aca="false">(AS3-$D3)*24</f>
        <v>1072344</v>
      </c>
      <c r="AV3" s="86"/>
      <c r="AW3" s="86"/>
      <c r="AX3" s="87" t="n">
        <f aca="false">(AV3-$D3)*24</f>
        <v>0</v>
      </c>
      <c r="AY3" s="86"/>
      <c r="AZ3" s="86"/>
      <c r="BA3" s="87" t="n">
        <f aca="false">(AY3-$D3)*24</f>
        <v>0</v>
      </c>
      <c r="BB3" s="86"/>
      <c r="BC3" s="86"/>
      <c r="BD3" s="87" t="n">
        <f aca="false">(BB3-$D3)*24</f>
        <v>0</v>
      </c>
      <c r="BE3" s="86"/>
      <c r="BF3" s="86"/>
      <c r="BG3" s="87" t="n">
        <f aca="false">(BE3-$D3)*24</f>
        <v>0</v>
      </c>
      <c r="BH3" s="86"/>
      <c r="BI3" s="86"/>
      <c r="BJ3" s="87" t="n">
        <f aca="false">(BH3-$D3)*24</f>
        <v>0</v>
      </c>
      <c r="BK3" s="86"/>
      <c r="BL3" s="86"/>
      <c r="BM3" s="87" t="n">
        <f aca="false">(BK3-$D3)*24</f>
        <v>0</v>
      </c>
      <c r="BN3" s="86"/>
      <c r="BO3" s="86"/>
      <c r="BP3" s="87" t="n">
        <f aca="false">(BN3-$D3)*24</f>
        <v>0</v>
      </c>
      <c r="BQ3" s="86"/>
      <c r="BR3" s="86"/>
      <c r="BS3" s="87" t="n">
        <f aca="false">(BQ3-$D3)*24</f>
        <v>0</v>
      </c>
      <c r="BT3" s="86"/>
      <c r="BU3" s="86"/>
      <c r="BV3" s="87" t="n">
        <f aca="false">(BT3-$D3)*24</f>
        <v>0</v>
      </c>
    </row>
    <row r="4" customFormat="false" ht="12.75" hidden="false" customHeight="true" outlineLevel="0" collapsed="false">
      <c r="A4" s="88" t="s">
        <v>58</v>
      </c>
      <c r="B4" s="88"/>
      <c r="C4" s="89" t="str">
        <f aca="false">IF(AI7&gt;0,AI2,"")</f>
        <v>DNIerróneo</v>
      </c>
      <c r="D4" s="90" t="str">
        <f aca="false">IF(AJ7&gt;0,AJ2,"")</f>
        <v/>
      </c>
      <c r="E4" s="90"/>
      <c r="F4" s="91" t="s">
        <v>59</v>
      </c>
      <c r="G4" s="91"/>
      <c r="H4" s="80"/>
      <c r="I4" s="80"/>
      <c r="K4" s="92" t="s">
        <v>60</v>
      </c>
      <c r="L4" s="92"/>
      <c r="M4" s="92"/>
      <c r="N4" s="92"/>
      <c r="O4" s="93"/>
      <c r="P4" s="80"/>
      <c r="Q4" s="80"/>
      <c r="R4" s="80"/>
      <c r="S4" s="80"/>
      <c r="T4" s="94" t="s">
        <v>61</v>
      </c>
      <c r="U4" s="95"/>
      <c r="W4" s="81"/>
      <c r="X4" s="82"/>
      <c r="Y4" s="82"/>
      <c r="AK4" s="83"/>
      <c r="AN4" s="84" t="s">
        <v>62</v>
      </c>
      <c r="AO4" s="84"/>
      <c r="AP4" s="84"/>
      <c r="AQ4" s="85"/>
      <c r="AS4" s="96" t="n">
        <v>1</v>
      </c>
      <c r="AT4" s="96"/>
      <c r="AV4" s="96"/>
      <c r="AW4" s="96"/>
      <c r="AY4" s="96"/>
      <c r="AZ4" s="96"/>
      <c r="BB4" s="96"/>
      <c r="BC4" s="96"/>
      <c r="BE4" s="96"/>
      <c r="BF4" s="96"/>
      <c r="BH4" s="96"/>
      <c r="BI4" s="96"/>
      <c r="BK4" s="96"/>
      <c r="BL4" s="96"/>
      <c r="BN4" s="96"/>
      <c r="BO4" s="96"/>
      <c r="BQ4" s="96"/>
      <c r="BR4" s="96"/>
      <c r="BT4" s="96"/>
      <c r="BU4" s="96"/>
    </row>
    <row r="5" customFormat="false" ht="12.95" hidden="false" customHeight="true" outlineLevel="0" collapsed="false">
      <c r="A5" s="88"/>
      <c r="B5" s="88"/>
      <c r="C5" s="89"/>
      <c r="D5" s="90"/>
      <c r="E5" s="90"/>
      <c r="F5" s="97"/>
      <c r="G5" s="97"/>
      <c r="H5" s="80"/>
      <c r="I5" s="80"/>
      <c r="K5" s="92"/>
      <c r="L5" s="92"/>
      <c r="M5" s="92"/>
      <c r="N5" s="92"/>
      <c r="O5" s="93"/>
      <c r="P5" s="80"/>
      <c r="Q5" s="80"/>
      <c r="R5" s="80"/>
      <c r="S5" s="80"/>
      <c r="T5" s="94"/>
      <c r="U5" s="95"/>
      <c r="W5" s="81"/>
      <c r="X5" s="82"/>
      <c r="Y5" s="82"/>
      <c r="AK5" s="83"/>
      <c r="AO5" s="98" t="s">
        <v>63</v>
      </c>
      <c r="AP5" s="99" t="n">
        <f aca="false">IF(AP7&gt;0,AS7+IF(AV1&lt;=N3,AV7,0)+IF(AY1&lt;=N3,AY7,0)+IF(BB1&lt;=N3,BB7,0)+IF(BE1&lt;=N3,BE7,0)+IF(BH1&lt;=N3,BH7,0)+IF(BK1&lt;=N3,BK7,0)+IF(BN1&lt;=N3,BN7,0)+IF(BQ1&lt;=N3,BQ7,0)+IF(BT1&lt;=N3,BT7,0),"")</f>
        <v>0</v>
      </c>
      <c r="AQ5" s="100"/>
      <c r="AS5" s="101" t="str">
        <f aca="false">IF(AND(AS1&lt;=$N3,AS3=""),"Error: introduzca fecha y hora",IF(AND(AS1&lt;=$N3,AU3&gt;96),"Más de 96h",IF(AND(AS1&lt;=$N3,AU3&gt;72,M7&lt;500),"Más de 72h",IF(AND(AS1&lt;=$N3,AS4=""),"Introduzca kg/pólvora y tirador",""))))</f>
        <v>Más de 96h</v>
      </c>
      <c r="AT5" s="101"/>
      <c r="AU5" s="102"/>
      <c r="AV5" s="101" t="str">
        <f aca="false">IF(AND(AV1&lt;=$N3,AV3=""),"Error: introduzca fecha y hora",IF(AND(AV1&lt;=$N3,AX3&gt;96),"Más de 96h",IF(AND(AV1&lt;=$N3,AX3&gt;72,P7&lt;500),"Más de 72h",IF(AND(AV1&lt;=$N3,AV4=""),"Introduzca kg/pólvora y tirador",""))))</f>
        <v>Error: introduzca fecha y hora</v>
      </c>
      <c r="AW5" s="101"/>
      <c r="AX5" s="102"/>
      <c r="AY5" s="101" t="str">
        <f aca="false">IF(AND(AY1&lt;=$N3,AY3=""),"Error: introduzca fecha y hora",IF(AND(AY1&lt;=$N3,BA3&gt;96),"Más de 96h",IF(AND(AY1&lt;=$N3,BA3&gt;72,S7&lt;500),"Más de 72h",IF(AND(AY1&lt;=$N3,AY4=""),"Introduzca kg/pólvora y tirador",""))))</f>
        <v/>
      </c>
      <c r="AZ5" s="101"/>
      <c r="BA5" s="102"/>
      <c r="BB5" s="101" t="str">
        <f aca="false">IF(AND(BB1&lt;=$N3,BB3=""),"Error: introduzca fecha y hora",IF(AND(BB1&lt;=$N3,BD3&gt;96),"Más de 96h",IF(AND(BB1&lt;=$N3,BD3&gt;72,V7&lt;500),"Más de 72h",IF(AND(BB1&lt;=$N3,BB4=""),"Introduzca kg/pólvora y tirador",""))))</f>
        <v/>
      </c>
      <c r="BC5" s="101"/>
      <c r="BD5" s="102"/>
      <c r="BE5" s="101" t="str">
        <f aca="false">IF(AND(BE1&lt;=$N3,BE3=""),"Error: introduzca fecha y hora",IF(AND(BE1&lt;=$N3,BG3&gt;96),"Más de 96h",IF(AND(BE1&lt;=$N3,BG3&gt;72,Y7&lt;500),"Más de 72h",IF(AND(BE1&lt;=$N3,BE4=""),"Introduzca kg/pólvora y tirador",""))))</f>
        <v/>
      </c>
      <c r="BF5" s="101"/>
      <c r="BG5" s="102"/>
      <c r="BH5" s="101" t="str">
        <f aca="false">IF(AND(BH1&lt;=$N3,BH3=""),"Error: introduzca fecha y hora",IF(AND(BH1&lt;=$N3,BJ3&gt;96),"Más de 96h",IF(AND(BH1&lt;=$N3,BJ3&gt;72,AB7&lt;500),"Más de 72h",IF(AND(BH1&lt;=$N3,BH4=""),"Introduzca kg/pólvora y tirador",""))))</f>
        <v/>
      </c>
      <c r="BI5" s="101"/>
      <c r="BJ5" s="102"/>
      <c r="BK5" s="101" t="str">
        <f aca="false">IF(AND(BK1&lt;=$N3,BK3=""),"Error: introduzca fecha y hora",IF(AND(BK1&lt;=$N3,BM3&gt;96),"Más de 96h",IF(AND(BK1&lt;=$N3,BM3&gt;72,AR7&lt;500),"Más de 72h",IF(AND(BK1&lt;=$N3,BK4=""),"Introduzca kg/pólvora y tirador",""))))</f>
        <v/>
      </c>
      <c r="BL5" s="101"/>
      <c r="BM5" s="102"/>
      <c r="BN5" s="101" t="str">
        <f aca="false">IF(AND(BN1&lt;=$N3,BN3=""),"Error: introduzca fecha y hora",IF(AND(BN1&lt;=$N3,BP3&gt;96),"Más de 96h",IF(AND(BN1&lt;=$N3,BP3&gt;72,AH7&lt;500),"Más de 72h",IF(AND(BN1&lt;=$N3,BN4=""),"Introduzca kg/pólvora y tirador",""))))</f>
        <v/>
      </c>
      <c r="BO5" s="101"/>
      <c r="BP5" s="102"/>
      <c r="BQ5" s="101" t="str">
        <f aca="false">IF(AND(BQ1&lt;=$N3,BQ3=""),"Error: introduzca fecha y hora",IF(AND(BQ1&lt;=$N3,BS3&gt;96),"Más de 96h",IF(AND(BQ1&lt;=$N3,BS3&gt;72,BW7&lt;500),"Más de 72h",IF(AND(BQ1&lt;=$N3,BQ4=""),"Introduzca kg/pólvora y tirador",""))))</f>
        <v/>
      </c>
      <c r="BR5" s="101"/>
      <c r="BS5" s="102"/>
      <c r="BT5" s="101" t="str">
        <f aca="false">IF(AND(BT1&lt;=$N3,BT3=""),"Error: introduzca fecha y hora",IF(AND(BT1&lt;=$N3,BV3&gt;96),"Más de 96h",IF(AND(BT1&lt;=$N3,BV3&gt;72,AN7&lt;500),"Más de 72h",IF(AND(BT1&lt;=$N3,BT4=""),"Introduzca kg/pólvora y tirador",""))))</f>
        <v/>
      </c>
      <c r="BU5" s="101"/>
      <c r="BV5" s="102"/>
    </row>
    <row r="6" customFormat="false" ht="24" hidden="false" customHeight="true" outlineLevel="0" collapsed="false">
      <c r="A6" s="103" t="s">
        <v>64</v>
      </c>
      <c r="B6" s="104" t="s">
        <v>39</v>
      </c>
      <c r="C6" s="104" t="s">
        <v>65</v>
      </c>
      <c r="D6" s="104" t="s">
        <v>66</v>
      </c>
      <c r="E6" s="105" t="s">
        <v>67</v>
      </c>
      <c r="F6" s="70" t="s">
        <v>68</v>
      </c>
      <c r="G6" s="70"/>
      <c r="H6" s="70"/>
      <c r="I6" s="70"/>
      <c r="J6" s="106" t="s">
        <v>61</v>
      </c>
      <c r="K6" s="103" t="s">
        <v>64</v>
      </c>
      <c r="L6" s="107" t="s">
        <v>39</v>
      </c>
      <c r="M6" s="107" t="s">
        <v>65</v>
      </c>
      <c r="N6" s="107" t="s">
        <v>66</v>
      </c>
      <c r="O6" s="108" t="s">
        <v>67</v>
      </c>
      <c r="P6" s="70" t="s">
        <v>68</v>
      </c>
      <c r="Q6" s="70"/>
      <c r="R6" s="70"/>
      <c r="S6" s="70"/>
      <c r="T6" s="94"/>
      <c r="U6" s="0" t="s">
        <v>69</v>
      </c>
      <c r="V6" s="61" t="s">
        <v>70</v>
      </c>
      <c r="W6" s="81"/>
      <c r="X6" s="82"/>
      <c r="Y6" s="82"/>
      <c r="AH6" s="109" t="s">
        <v>71</v>
      </c>
      <c r="AI6" s="72" t="s">
        <v>72</v>
      </c>
      <c r="AJ6" s="73" t="s">
        <v>73</v>
      </c>
      <c r="AK6" s="83"/>
      <c r="AL6" s="0" t="s">
        <v>74</v>
      </c>
      <c r="AN6" s="0" t="s">
        <v>75</v>
      </c>
      <c r="AO6" s="110" t="s">
        <v>76</v>
      </c>
      <c r="AP6" s="110" t="s">
        <v>77</v>
      </c>
      <c r="AQ6" s="110"/>
      <c r="AS6" s="111" t="str">
        <f aca="false">IF(AS1&lt;=$N3,"kg Distribuidos por organizador","")</f>
        <v>kg Distribuidos por organizador</v>
      </c>
      <c r="AT6" s="111" t="str">
        <f aca="false">IF(AT1&lt;=$N3,"kg Adquiridos a título individual","")</f>
        <v>kg Adquiridos a título individual</v>
      </c>
      <c r="AU6" s="110"/>
      <c r="AV6" s="111" t="str">
        <f aca="false">IF(AV1&lt;=$N3,"kg Distribuidos por organizador","")</f>
        <v>kg Distribuidos por organizador</v>
      </c>
      <c r="AW6" s="111" t="str">
        <f aca="false">IF(AW1&lt;=$N3,"kg Adquiridos a título individual","")</f>
        <v>kg Adquiridos a título individual</v>
      </c>
      <c r="AX6" s="110"/>
      <c r="AY6" s="111" t="str">
        <f aca="false">IF(AY1&lt;=$N3,"kg Distribuidos por organizador","")</f>
        <v/>
      </c>
      <c r="AZ6" s="111" t="str">
        <f aca="false">IF(AZ1&lt;=$N3,"kg Adquiridos a título individual","")</f>
        <v/>
      </c>
      <c r="BA6" s="110"/>
      <c r="BB6" s="111" t="str">
        <f aca="false">IF(BB1&lt;=$N3,"kg Distribuidos por organizador","")</f>
        <v/>
      </c>
      <c r="BC6" s="111" t="str">
        <f aca="false">IF(BC1&lt;=$N3,"kg Adquiridos a título individual","")</f>
        <v/>
      </c>
      <c r="BD6" s="110"/>
      <c r="BE6" s="111" t="str">
        <f aca="false">IF(BE1&lt;=$N3,"kg Distribuidos por organizador","")</f>
        <v/>
      </c>
      <c r="BF6" s="111" t="str">
        <f aca="false">IF(BF1&lt;=$N3,"kg Adquiridos a título individual","")</f>
        <v/>
      </c>
      <c r="BG6" s="110"/>
      <c r="BH6" s="111" t="str">
        <f aca="false">IF(BH1&lt;=$N3,"kg Distribuidos por organizador","")</f>
        <v/>
      </c>
      <c r="BI6" s="111" t="str">
        <f aca="false">IF(BI1&lt;=$N3,"kg Adquiridos a título individual","")</f>
        <v/>
      </c>
      <c r="BJ6" s="110"/>
      <c r="BK6" s="111" t="str">
        <f aca="false">IF(BK1&lt;=$N3,"kg Distribuidos por organizador","")</f>
        <v/>
      </c>
      <c r="BL6" s="111" t="str">
        <f aca="false">IF(BL1&lt;=$N3,"kg Adquiridos a título individual","")</f>
        <v/>
      </c>
      <c r="BM6" s="110"/>
      <c r="BN6" s="111" t="str">
        <f aca="false">IF(BN1&lt;=$N3,"kg Distribuidos por organizador","")</f>
        <v/>
      </c>
      <c r="BO6" s="111" t="str">
        <f aca="false">IF(BO1&lt;=$N3,"kg Adquiridos a título individual","")</f>
        <v/>
      </c>
      <c r="BP6" s="110"/>
      <c r="BQ6" s="111" t="str">
        <f aca="false">IF(BQ1&lt;=$N3,"kg Distribuidos por organizador","")</f>
        <v/>
      </c>
      <c r="BR6" s="111" t="str">
        <f aca="false">IF(BR1&lt;=$N3,"kg Adquiridos a título individual","")</f>
        <v/>
      </c>
      <c r="BS6" s="110"/>
      <c r="BT6" s="111" t="str">
        <f aca="false">IF(BT1&lt;=$N3,"kg Distribuidos por organizador","")</f>
        <v/>
      </c>
      <c r="BU6" s="111" t="str">
        <f aca="false">IF(BU1&lt;=$N3,"kg Adquiridos a título individual","")</f>
        <v/>
      </c>
      <c r="BV6" s="110"/>
      <c r="BW6" s="72" t="s">
        <v>78</v>
      </c>
    </row>
    <row r="7" customFormat="false" ht="19.7" hidden="false" customHeight="true" outlineLevel="0" collapsed="false">
      <c r="A7" s="103"/>
      <c r="B7" s="104" t="s">
        <v>79</v>
      </c>
      <c r="C7" s="112" t="n">
        <f aca="false">MAXA(A8:A1002)</f>
        <v>2</v>
      </c>
      <c r="E7" s="105"/>
      <c r="J7" s="113" t="s">
        <v>80</v>
      </c>
      <c r="K7" s="103"/>
      <c r="L7" s="107" t="s">
        <v>79</v>
      </c>
      <c r="M7" s="114" t="n">
        <f aca="false">MAXA(K8:K1002)</f>
        <v>0</v>
      </c>
      <c r="N7" s="115"/>
      <c r="O7" s="108"/>
      <c r="T7" s="113" t="s">
        <v>80</v>
      </c>
      <c r="U7" s="116" t="n">
        <f aca="false">SUM(U8:U1002)</f>
        <v>0</v>
      </c>
      <c r="V7" s="117" t="n">
        <f aca="false">SUM(V8:V1002)</f>
        <v>0</v>
      </c>
      <c r="W7" s="118"/>
      <c r="X7" s="82"/>
      <c r="Y7" s="82"/>
      <c r="AA7" s="0" t="s">
        <v>81</v>
      </c>
      <c r="AH7" s="109"/>
      <c r="AI7" s="72" t="n">
        <f aca="false">SUM(AI8:AI1002)</f>
        <v>4</v>
      </c>
      <c r="AJ7" s="73" t="n">
        <f aca="false">SUM(AJ8:AJ1002)</f>
        <v>0</v>
      </c>
      <c r="AK7" s="0" t="s">
        <v>81</v>
      </c>
      <c r="AL7" s="72" t="n">
        <f aca="false">SUM(AL8:AL1002)</f>
        <v>0</v>
      </c>
      <c r="AN7" s="119" t="str">
        <f aca="false">IF(N3=0,"Indique nº actos","")</f>
        <v/>
      </c>
      <c r="AO7" s="120" t="s">
        <v>82</v>
      </c>
      <c r="AP7" s="121" t="n">
        <f aca="false">SUM(AP8:AP1002)</f>
        <v>3</v>
      </c>
      <c r="AQ7" s="121"/>
      <c r="AR7" s="0" t="s">
        <v>71</v>
      </c>
      <c r="AS7" s="122" t="n">
        <f aca="false">IF(AS1&lt;=$N3,SUM(AS8:AS1002),"")</f>
        <v>0</v>
      </c>
      <c r="AT7" s="122" t="n">
        <f aca="false">IF(AT1&lt;=$N3,SUM(AT8:AT1002),"")</f>
        <v>3</v>
      </c>
      <c r="AU7" s="123"/>
      <c r="AV7" s="122" t="n">
        <f aca="false">IF(AV1&lt;=$N3,SUM(AV8:AV1002),"")</f>
        <v>0</v>
      </c>
      <c r="AW7" s="122" t="n">
        <f aca="false">IF(AW1&lt;=$N3,SUM(AW8:AW1002),"")</f>
        <v>0</v>
      </c>
      <c r="AX7" s="123"/>
      <c r="AY7" s="122" t="str">
        <f aca="false">IF(AY1&lt;=$N3,SUM(AY8:AY1002),"")</f>
        <v/>
      </c>
      <c r="AZ7" s="122" t="str">
        <f aca="false">IF(AZ1&lt;=$N3,SUM(AZ8:AZ1002),"")</f>
        <v/>
      </c>
      <c r="BA7" s="123"/>
      <c r="BB7" s="122" t="str">
        <f aca="false">IF(BB1&lt;=$N3,SUM(BB8:BB1002),"")</f>
        <v/>
      </c>
      <c r="BC7" s="122" t="str">
        <f aca="false">IF(BC1&lt;=$N3,SUM(BC8:BC1002),"")</f>
        <v/>
      </c>
      <c r="BD7" s="123"/>
      <c r="BE7" s="122" t="str">
        <f aca="false">IF(BE1&lt;=$N3,SUM(BE8:BE1002),"")</f>
        <v/>
      </c>
      <c r="BF7" s="122" t="str">
        <f aca="false">IF(BF1&lt;=$N3,SUM(BF8:BF1002),"")</f>
        <v/>
      </c>
      <c r="BG7" s="123"/>
      <c r="BH7" s="122" t="str">
        <f aca="false">IF(BH1&lt;=$N3,SUM(BH8:BH1002),"")</f>
        <v/>
      </c>
      <c r="BI7" s="122" t="str">
        <f aca="false">IF(BI1&lt;=$N3,SUM(BI8:BI1002),"")</f>
        <v/>
      </c>
      <c r="BJ7" s="123"/>
      <c r="BK7" s="122" t="str">
        <f aca="false">IF(BK1&lt;=$N3,SUM(BK8:BK1002),"")</f>
        <v/>
      </c>
      <c r="BL7" s="122" t="str">
        <f aca="false">IF(BL1&lt;=$N3,SUM(BL8:BL1002),"")</f>
        <v/>
      </c>
      <c r="BM7" s="123"/>
      <c r="BN7" s="122" t="str">
        <f aca="false">IF(BN1&lt;=$N3,SUM(BN8:BN1002),"")</f>
        <v/>
      </c>
      <c r="BO7" s="122" t="str">
        <f aca="false">IF(BO1&lt;=$N3,SUM(BO8:BO1002),"")</f>
        <v/>
      </c>
      <c r="BP7" s="123"/>
      <c r="BQ7" s="122" t="str">
        <f aca="false">IF(BQ1&lt;=$N3,SUM(BQ8:BQ1002),"")</f>
        <v/>
      </c>
      <c r="BR7" s="122" t="str">
        <f aca="false">IF(BR1&lt;=$N3,SUM(BR8:BR1002),"")</f>
        <v/>
      </c>
      <c r="BS7" s="123"/>
      <c r="BT7" s="122" t="str">
        <f aca="false">IF(BT1&lt;=$N3,SUM(BT8:BT1002),"")</f>
        <v/>
      </c>
      <c r="BU7" s="122" t="str">
        <f aca="false">IF(BU1&lt;=$N3,SUM(BU8:BU1002),"")</f>
        <v/>
      </c>
      <c r="BV7" s="123"/>
      <c r="BW7" s="72" t="n">
        <f aca="false">SUM(BW8:BW1002)</f>
        <v>0</v>
      </c>
    </row>
    <row r="8" s="135" customFormat="true" ht="42.6" hidden="false" customHeight="true" outlineLevel="0" collapsed="false">
      <c r="A8" s="124" t="n">
        <f aca="false">IF(D8=D7,IF(A7=0,"",A7),IF(AND(D8&gt;0,D8&lt;&gt;D7),A7+1,""))</f>
        <v>1</v>
      </c>
      <c r="B8" s="125" t="s">
        <v>39</v>
      </c>
      <c r="C8" s="126" t="s">
        <v>65</v>
      </c>
      <c r="D8" s="96" t="n">
        <v>11111111</v>
      </c>
      <c r="E8" s="127" t="s">
        <v>13</v>
      </c>
      <c r="F8" s="128" t="str">
        <f aca="false">IFERROR(IF(OR(ISTEXT(D8),ISNUMBER(D8)),HLOOKUP(I8-23*INT(I8/23),[2]Hoja2!B$1:X$2,2),""),1)</f>
        <v>H</v>
      </c>
      <c r="G8" s="128" t="str">
        <f aca="false">LEFT(D8,1)</f>
        <v>1</v>
      </c>
      <c r="H8" s="129" t="str">
        <f aca="false">IF(UPPER(G8)="Z",2,IF(UPPER(G8)="Y",1,IF(UPPER(G8)="X",0,LEFT(D8))))</f>
        <v>1</v>
      </c>
      <c r="I8" s="129" t="str">
        <f aca="false">REPLACE(D8,1,1,H8)</f>
        <v>11111111</v>
      </c>
      <c r="J8" s="96"/>
      <c r="K8" s="124" t="str">
        <f aca="false">IF(N8&gt;0,ROW(L8)-7,"")</f>
        <v/>
      </c>
      <c r="L8" s="130"/>
      <c r="M8" s="130"/>
      <c r="N8" s="131"/>
      <c r="O8" s="132"/>
      <c r="P8" s="128" t="str">
        <f aca="false">IFERROR(IF(OR(ISTEXT(N8),ISNUMBER(N8)),HLOOKUP(S8-23*INT(S8/23),[2]Hoja2!B$1:X$2,2),""),1)</f>
        <v/>
      </c>
      <c r="Q8" s="128" t="str">
        <f aca="false">LEFT(N8,1)</f>
        <v/>
      </c>
      <c r="R8" s="129" t="str">
        <f aca="false">IF(UPPER(Q8)="Z",2,IF(UPPER(Q8)="Y",1,IF(UPPER(Q8)="X",0,LEFT(N8))))</f>
        <v/>
      </c>
      <c r="S8" s="129" t="str">
        <f aca="false">REPLACE(N8,1,1,R8)</f>
        <v/>
      </c>
      <c r="T8" s="96"/>
      <c r="U8" s="133"/>
      <c r="V8" s="124" t="str">
        <f aca="false">IF(OR(ISTEXT(N8),ISNUMBER(N8)),IF($AD8=1,U8,0),"")</f>
        <v/>
      </c>
      <c r="W8" s="75" t="n">
        <v>36892</v>
      </c>
      <c r="X8" s="134"/>
      <c r="Y8" s="134"/>
      <c r="AA8" s="128" t="n">
        <f aca="false">IF(E8&lt;&gt;F8,0,1)</f>
        <v>0</v>
      </c>
      <c r="AB8" s="128" t="n">
        <f aca="false">IF(OR(T8="SI",T8="Si",T8="si",T8="sI",T8="s",T8="S"),1,0)</f>
        <v>0</v>
      </c>
      <c r="AC8" s="128" t="n">
        <f aca="false">IF(OR(J8="SI",J8="Si",J8="si",J8="sI",J8="s",J8="S"),1,0)</f>
        <v>0</v>
      </c>
      <c r="AD8" s="128" t="n">
        <f aca="false">AK8*AA8*AB8*AC8</f>
        <v>0</v>
      </c>
      <c r="AF8" s="136" t="n">
        <f aca="false">COUNTIF(D$8:D8,D8)</f>
        <v>1</v>
      </c>
      <c r="AG8" s="136" t="n">
        <f aca="false">COUNTIFS(D$8:D8,D8,A$8:A8,A8)</f>
        <v>1</v>
      </c>
      <c r="AH8" s="128" t="n">
        <f aca="false">AF8-AG8</f>
        <v>0</v>
      </c>
      <c r="AI8" s="128" t="n">
        <f aca="false">IF(OR(O8&lt;&gt;P8,P8=1,AA8=0),1,0)</f>
        <v>1</v>
      </c>
      <c r="AJ8" s="128" t="n">
        <f aca="false">IF(AR8&gt;0,1,0)+AH8</f>
        <v>0</v>
      </c>
      <c r="AK8" s="128" t="n">
        <f aca="false">IF(O8&lt;&gt;P8,0,1)</f>
        <v>1</v>
      </c>
      <c r="AL8" s="128" t="n">
        <f aca="false">IF(U8&gt;1,1,0)</f>
        <v>0</v>
      </c>
      <c r="AM8" s="128"/>
      <c r="AN8" s="96" t="n">
        <v>272829</v>
      </c>
      <c r="AO8" s="137"/>
      <c r="AP8" s="128" t="n">
        <f aca="false">IF(SUMIF(AS$7:BU$7,"&gt;0",AS8:BU8)&gt;0,SUMIF(AS$7:BU$7,"&gt;0",AS8:BU8),"")</f>
        <v>1</v>
      </c>
      <c r="AQ8" s="128"/>
      <c r="AR8" s="136" t="n">
        <f aca="false">COUNTIF(N$8:N8,N8)-1</f>
        <v>-1</v>
      </c>
      <c r="AS8" s="133"/>
      <c r="AT8" s="133" t="n">
        <v>1</v>
      </c>
      <c r="AU8" s="128" t="n">
        <f aca="false">IF($A8=$A7,AS8+AT8+AU7,AS8+AT8)</f>
        <v>1</v>
      </c>
      <c r="AV8" s="133"/>
      <c r="AW8" s="133"/>
      <c r="AX8" s="128" t="n">
        <f aca="false">IF($A8=$A7,AV8+AW8+AX7,AV8+AW8)</f>
        <v>0</v>
      </c>
      <c r="AY8" s="133"/>
      <c r="AZ8" s="133"/>
      <c r="BA8" s="128" t="n">
        <f aca="false">IF($A8=$A7,AY8+AZ8+BA7,AY8+AZ8)</f>
        <v>0</v>
      </c>
      <c r="BB8" s="133"/>
      <c r="BC8" s="133"/>
      <c r="BD8" s="128" t="n">
        <f aca="false">IF($A8=$A7,BB8+BC8+BD7,BB8+BC8)</f>
        <v>0</v>
      </c>
      <c r="BE8" s="133"/>
      <c r="BF8" s="133"/>
      <c r="BG8" s="128" t="n">
        <f aca="false">IF($A8=$A7,BE8+BF8+BG7,BE8+BF8)</f>
        <v>0</v>
      </c>
      <c r="BH8" s="133"/>
      <c r="BI8" s="133"/>
      <c r="BJ8" s="128" t="n">
        <f aca="false">IF($A8=$A7,BH8+BI8+BJ7,BH8+BI8)</f>
        <v>0</v>
      </c>
      <c r="BK8" s="133"/>
      <c r="BL8" s="133"/>
      <c r="BM8" s="128" t="n">
        <f aca="false">IF($A8=$A7,BK8+BL8+BM7,BK8+BL8)</f>
        <v>0</v>
      </c>
      <c r="BN8" s="133"/>
      <c r="BO8" s="133"/>
      <c r="BP8" s="128" t="n">
        <f aca="false">IF($A8=$A7,BN8+BO8+BP7,BN8+BO8)</f>
        <v>0</v>
      </c>
      <c r="BQ8" s="133"/>
      <c r="BR8" s="133"/>
      <c r="BS8" s="128" t="n">
        <f aca="false">IF($A8=$A7,BQ8+BR8+BS7,BQ8+BR8)</f>
        <v>0</v>
      </c>
      <c r="BT8" s="133"/>
      <c r="BU8" s="133"/>
      <c r="BV8" s="128" t="n">
        <f aca="false">IF($A8=$A7,BT8+BU8+BV7,BT8+BU8)</f>
        <v>0</v>
      </c>
      <c r="BW8" s="128" t="n">
        <f aca="false">IF(W8=0,0,IF(W8&gt;F$4,1,(IF(W8=BW$2,0,(IF(F$4-W8&gt;2,1,0))))))</f>
        <v>0</v>
      </c>
    </row>
    <row r="9" customFormat="false" ht="42.6" hidden="false" customHeight="true" outlineLevel="0" collapsed="false">
      <c r="A9" s="124" t="n">
        <f aca="false">IF(D9=D8,IF(A8=0,"",A8),IF(AND(D9&gt;0,D9&lt;&gt;D8),A8+1,""))</f>
        <v>2</v>
      </c>
      <c r="B9" s="125" t="s">
        <v>39</v>
      </c>
      <c r="C9" s="126" t="s">
        <v>65</v>
      </c>
      <c r="D9" s="96" t="n">
        <v>38867432</v>
      </c>
      <c r="E9" s="138" t="s">
        <v>83</v>
      </c>
      <c r="F9" s="128" t="str">
        <f aca="false">IFERROR(IF(OR(ISTEXT(D9),ISNUMBER(D9)),HLOOKUP(I9-23*INT(I9/23),[2]Hoja2!B$1:X$2,2),""),1)</f>
        <v>P</v>
      </c>
      <c r="G9" s="128" t="str">
        <f aca="false">LEFT(D9,1)</f>
        <v>3</v>
      </c>
      <c r="H9" s="129" t="str">
        <f aca="false">IF(UPPER(G9)="Z",2,IF(UPPER(G9)="Y",1,IF(UPPER(G9)="X",0,LEFT(D9))))</f>
        <v>3</v>
      </c>
      <c r="I9" s="129" t="str">
        <f aca="false">REPLACE(D9,1,1,H9)</f>
        <v>38867432</v>
      </c>
      <c r="J9" s="96"/>
      <c r="K9" s="124" t="str">
        <f aca="false">IF(N9&gt;0,ROW(L9)-7,"")</f>
        <v/>
      </c>
      <c r="L9" s="130"/>
      <c r="M9" s="130"/>
      <c r="N9" s="7"/>
      <c r="O9" s="132"/>
      <c r="P9" s="128" t="str">
        <f aca="false">IFERROR(IF(OR(ISTEXT(N9),ISNUMBER(N9)),HLOOKUP(S9-23*INT(S9/23),[2]Hoja2!B$1:X$2,2),""),1)</f>
        <v/>
      </c>
      <c r="Q9" s="128" t="str">
        <f aca="false">LEFT(N9,1)</f>
        <v/>
      </c>
      <c r="R9" s="129" t="str">
        <f aca="false">IF(UPPER(Q9)="Z",2,IF(UPPER(Q9)="Y",1,IF(UPPER(Q9)="X",0,LEFT(N9))))</f>
        <v/>
      </c>
      <c r="S9" s="129" t="str">
        <f aca="false">REPLACE(N9,1,1,R9)</f>
        <v/>
      </c>
      <c r="T9" s="96"/>
      <c r="U9" s="133"/>
      <c r="V9" s="124" t="str">
        <f aca="false">IF(OR(ISTEXT(N9),ISNUMBER(N9)),IF($AD9=1,U9,0),"")</f>
        <v/>
      </c>
      <c r="W9" s="75" t="n">
        <v>36892</v>
      </c>
      <c r="X9" s="134"/>
      <c r="Y9" s="134"/>
      <c r="AA9" s="128" t="n">
        <f aca="false">IF(E9&lt;&gt;F9,0,1)</f>
        <v>0</v>
      </c>
      <c r="AB9" s="128" t="n">
        <f aca="false">IF(OR(T9="SI",T9="Si",T9="si",T9="sI",T9="s",T9="S"),1,0)</f>
        <v>0</v>
      </c>
      <c r="AC9" s="128" t="n">
        <f aca="false">IF(OR(J9="SI",J9="Si",J9="si",J9="sI",J9="s",J9="S"),1,0)</f>
        <v>0</v>
      </c>
      <c r="AD9" s="128" t="n">
        <f aca="false">AK9*AA9*AB9*AC9</f>
        <v>0</v>
      </c>
      <c r="AF9" s="136" t="n">
        <f aca="false">COUNTIF(D$8:D9,D9)</f>
        <v>1</v>
      </c>
      <c r="AG9" s="136" t="n">
        <f aca="false">COUNTIFS(D$8:D9,D9,A$8:A9,A9)</f>
        <v>1</v>
      </c>
      <c r="AH9" s="128" t="n">
        <f aca="false">AF9-AG9</f>
        <v>0</v>
      </c>
      <c r="AI9" s="128" t="n">
        <f aca="false">IF(OR(O9&lt;&gt;P9,P9=1,AA9=0),1,0)</f>
        <v>1</v>
      </c>
      <c r="AJ9" s="128" t="n">
        <f aca="false">IF(AR9&gt;0,1,0)+AH9</f>
        <v>0</v>
      </c>
      <c r="AK9" s="128" t="n">
        <f aca="false">IF(O9&lt;&gt;P9,0,1)</f>
        <v>1</v>
      </c>
      <c r="AL9" s="128" t="n">
        <f aca="false">IF(U9&gt;1,1,0)</f>
        <v>0</v>
      </c>
      <c r="AM9" s="128"/>
      <c r="AN9" s="96" t="n">
        <v>272829</v>
      </c>
      <c r="AO9" s="139"/>
      <c r="AP9" s="128" t="n">
        <f aca="false">IF(SUMIF(AS$7:BU$7,"&gt;0",AS9:BU9)&gt;0,SUMIF(AS$7:BU$7,"&gt;0",AS9:BU9),"")</f>
        <v>1</v>
      </c>
      <c r="AQ9" s="128"/>
      <c r="AR9" s="136" t="n">
        <f aca="false">COUNTIF(N$8:N9,N9)-1</f>
        <v>-1</v>
      </c>
      <c r="AS9" s="133"/>
      <c r="AT9" s="133" t="n">
        <v>1</v>
      </c>
      <c r="AU9" s="128" t="n">
        <f aca="false">IF($A9=$A8,AS9+AT9+AU8,AS9+AT9)</f>
        <v>1</v>
      </c>
      <c r="AV9" s="133"/>
      <c r="AW9" s="133"/>
      <c r="AX9" s="128" t="n">
        <f aca="false">IF($A9=$A8,AV9+AW9+AX8,AV9+AW9)</f>
        <v>0</v>
      </c>
      <c r="AY9" s="133"/>
      <c r="AZ9" s="133"/>
      <c r="BA9" s="128" t="n">
        <f aca="false">IF($A9=$A8,AY9+AZ9+BA8,AY9+AZ9)</f>
        <v>0</v>
      </c>
      <c r="BB9" s="133"/>
      <c r="BC9" s="133"/>
      <c r="BD9" s="128" t="n">
        <f aca="false">IF($A9=$A8,BB9+BC9+BD8,BB9+BC9)</f>
        <v>0</v>
      </c>
      <c r="BE9" s="133"/>
      <c r="BF9" s="133"/>
      <c r="BG9" s="128" t="n">
        <f aca="false">IF($A9=$A8,BE9+BF9+BG8,BE9+BF9)</f>
        <v>0</v>
      </c>
      <c r="BH9" s="133"/>
      <c r="BI9" s="133"/>
      <c r="BJ9" s="128" t="n">
        <f aca="false">IF($A9=$A8,BH9+BI9+BJ8,BH9+BI9)</f>
        <v>0</v>
      </c>
      <c r="BK9" s="133"/>
      <c r="BL9" s="133"/>
      <c r="BM9" s="128" t="n">
        <f aca="false">IF($A9=$A8,BK9+BL9+BM8,BK9+BL9)</f>
        <v>0</v>
      </c>
      <c r="BN9" s="133"/>
      <c r="BO9" s="133"/>
      <c r="BP9" s="128" t="n">
        <f aca="false">IF($A9=$A8,BN9+BO9+BP8,BN9+BO9)</f>
        <v>0</v>
      </c>
      <c r="BQ9" s="133"/>
      <c r="BR9" s="133"/>
      <c r="BS9" s="128" t="n">
        <f aca="false">IF($A9=$A8,BQ9+BR9+BS8,BQ9+BR9)</f>
        <v>0</v>
      </c>
      <c r="BT9" s="133"/>
      <c r="BU9" s="133"/>
      <c r="BV9" s="128" t="n">
        <f aca="false">IF($A9=$A8,BT9+BU9+BV8,BT9+BU9)</f>
        <v>0</v>
      </c>
      <c r="BW9" s="128" t="n">
        <f aca="false">IF(W9=0,0,IF(W9&gt;F$4,1,(IF(W9=BW$2,0,(IF(F$4-W9&gt;2,1,0))))))</f>
        <v>0</v>
      </c>
    </row>
    <row r="10" customFormat="false" ht="42.6" hidden="false" customHeight="true" outlineLevel="0" collapsed="false">
      <c r="A10" s="124" t="n">
        <f aca="false">IF(D10=D9,IF(A9=0,"",A9),IF(AND(D10&gt;0,D10&lt;&gt;D9),A9+1,""))</f>
        <v>2</v>
      </c>
      <c r="B10" s="125" t="s">
        <v>39</v>
      </c>
      <c r="C10" s="129" t="s">
        <v>65</v>
      </c>
      <c r="D10" s="96" t="n">
        <v>38867432</v>
      </c>
      <c r="E10" s="138" t="s">
        <v>31</v>
      </c>
      <c r="F10" s="128" t="str">
        <f aca="false">IFERROR(IF(OR(ISTEXT(D10),ISNUMBER(D10)),HLOOKUP(I10-23*INT(I10/23),[2]Hoja2!B$1:X$2,2),""),1)</f>
        <v>P</v>
      </c>
      <c r="G10" s="128" t="str">
        <f aca="false">LEFT(D10,1)</f>
        <v>3</v>
      </c>
      <c r="H10" s="129" t="str">
        <f aca="false">IF(UPPER(G10)="Z",2,IF(UPPER(G10)="Y",1,IF(UPPER(G10)="X",0,LEFT(D10))))</f>
        <v>3</v>
      </c>
      <c r="I10" s="129" t="str">
        <f aca="false">REPLACE(D10,1,1,H10)</f>
        <v>38867432</v>
      </c>
      <c r="J10" s="96"/>
      <c r="K10" s="124" t="str">
        <f aca="false">IF(N10&gt;0,ROW(L10)-7,"")</f>
        <v/>
      </c>
      <c r="L10" s="130"/>
      <c r="M10" s="130"/>
      <c r="N10" s="131"/>
      <c r="O10" s="132"/>
      <c r="P10" s="128" t="str">
        <f aca="false">IFERROR(IF(OR(ISTEXT(N10),ISNUMBER(N10)),HLOOKUP(S10-23*INT(S10/23),[2]Hoja2!B$1:X$2,2),""),1)</f>
        <v/>
      </c>
      <c r="Q10" s="128" t="str">
        <f aca="false">LEFT(N10,1)</f>
        <v/>
      </c>
      <c r="R10" s="129" t="str">
        <f aca="false">IF(UPPER(Q10)="Z",2,IF(UPPER(Q10)="Y",1,IF(UPPER(Q10)="X",0,LEFT(N10))))</f>
        <v/>
      </c>
      <c r="S10" s="129" t="str">
        <f aca="false">REPLACE(N10,1,1,R10)</f>
        <v/>
      </c>
      <c r="T10" s="96"/>
      <c r="U10" s="133"/>
      <c r="V10" s="124" t="str">
        <f aca="false">IF(OR(ISTEXT(N10),ISNUMBER(N10)),IF($AD10=1,U10,0),"")</f>
        <v/>
      </c>
      <c r="W10" s="75" t="n">
        <v>36892</v>
      </c>
      <c r="X10" s="134"/>
      <c r="Y10" s="134"/>
      <c r="AA10" s="128" t="n">
        <f aca="false">IF(E10&lt;&gt;F10,0,1)</f>
        <v>0</v>
      </c>
      <c r="AB10" s="128" t="n">
        <f aca="false">IF(OR(T10="SI",T10="Si",T10="si",T10="sI",T10="s",T10="S"),1,0)</f>
        <v>0</v>
      </c>
      <c r="AC10" s="128" t="n">
        <f aca="false">IF(OR(J10="SI",J10="Si",J10="si",J10="sI",J10="s",J10="S"),1,0)</f>
        <v>0</v>
      </c>
      <c r="AD10" s="128" t="n">
        <f aca="false">AK10*AA10*AB10*AC10</f>
        <v>0</v>
      </c>
      <c r="AF10" s="136" t="n">
        <f aca="false">COUNTIF(D$8:D10,D10)</f>
        <v>2</v>
      </c>
      <c r="AG10" s="136" t="n">
        <f aca="false">COUNTIFS(D$8:D10,D10,A$8:A10,A10)</f>
        <v>2</v>
      </c>
      <c r="AH10" s="128" t="n">
        <f aca="false">AF10-AG10</f>
        <v>0</v>
      </c>
      <c r="AI10" s="128" t="n">
        <f aca="false">IF(OR(O10&lt;&gt;P10,P10=1,AA10=0),1,0)</f>
        <v>1</v>
      </c>
      <c r="AJ10" s="128" t="n">
        <f aca="false">IF(AR10&gt;0,1,0)+AH10</f>
        <v>0</v>
      </c>
      <c r="AK10" s="128" t="n">
        <f aca="false">IF(O10&lt;&gt;P10,0,1)</f>
        <v>1</v>
      </c>
      <c r="AL10" s="128" t="n">
        <f aca="false">IF(U10&gt;1,1,0)</f>
        <v>0</v>
      </c>
      <c r="AM10" s="136"/>
      <c r="AN10" s="96" t="n">
        <v>272835</v>
      </c>
      <c r="AO10" s="139"/>
      <c r="AP10" s="128" t="n">
        <f aca="false">IF(SUMIF(AS$7:BU$7,"&gt;0",AS10:BU10)&gt;0,SUMIF(AS$7:BU$7,"&gt;0",AS10:BU10),"")</f>
        <v>1</v>
      </c>
      <c r="AQ10" s="128"/>
      <c r="AR10" s="136" t="n">
        <f aca="false">COUNTIF(N$8:N10,N10)-1</f>
        <v>-1</v>
      </c>
      <c r="AS10" s="133"/>
      <c r="AT10" s="133" t="n">
        <v>1</v>
      </c>
      <c r="AU10" s="128" t="n">
        <f aca="false">IF($A10=$A9,AS10+AT10+AU9,AS10+AT10)</f>
        <v>2</v>
      </c>
      <c r="AV10" s="133"/>
      <c r="AW10" s="133"/>
      <c r="AX10" s="128" t="n">
        <f aca="false">IF($A10=$A9,AV10+AW10+AX9,AV10+AW10)</f>
        <v>0</v>
      </c>
      <c r="AY10" s="133"/>
      <c r="AZ10" s="133"/>
      <c r="BA10" s="128" t="n">
        <f aca="false">IF($A10=$A9,AY10+AZ10+BA9,AY10+AZ10)</f>
        <v>0</v>
      </c>
      <c r="BB10" s="133"/>
      <c r="BC10" s="133"/>
      <c r="BD10" s="128" t="n">
        <f aca="false">IF($A10=$A9,BB10+BC10+BD9,BB10+BC10)</f>
        <v>0</v>
      </c>
      <c r="BE10" s="133"/>
      <c r="BF10" s="133"/>
      <c r="BG10" s="128" t="n">
        <f aca="false">IF($A10=$A9,BE10+BF10+BG9,BE10+BF10)</f>
        <v>0</v>
      </c>
      <c r="BH10" s="133"/>
      <c r="BI10" s="133"/>
      <c r="BJ10" s="128" t="n">
        <f aca="false">IF($A10=$A9,BH10+BI10+BJ9,BH10+BI10)</f>
        <v>0</v>
      </c>
      <c r="BK10" s="133"/>
      <c r="BL10" s="133"/>
      <c r="BM10" s="128" t="n">
        <f aca="false">IF($A10=$A9,BK10+BL10+BM9,BK10+BL10)</f>
        <v>0</v>
      </c>
      <c r="BN10" s="133"/>
      <c r="BO10" s="133"/>
      <c r="BP10" s="128" t="n">
        <f aca="false">IF($A10=$A9,BN10+BO10+BP9,BN10+BO10)</f>
        <v>0</v>
      </c>
      <c r="BQ10" s="133"/>
      <c r="BR10" s="133"/>
      <c r="BS10" s="128" t="n">
        <f aca="false">IF($A10=$A9,BQ10+BR10+BS9,BQ10+BR10)</f>
        <v>0</v>
      </c>
      <c r="BT10" s="133"/>
      <c r="BU10" s="133"/>
      <c r="BV10" s="128" t="n">
        <f aca="false">IF($A10=$A9,BT10+BU10+BV9,BT10+BU10)</f>
        <v>0</v>
      </c>
      <c r="BW10" s="128" t="n">
        <f aca="false">IF(W10=0,0,IF(W10&gt;F$4,1,(IF(W10=BW$2,0,(IF(F$4-W10&gt;2,1,0))))))</f>
        <v>0</v>
      </c>
    </row>
    <row r="11" customFormat="false" ht="42.6" hidden="false" customHeight="true" outlineLevel="0" collapsed="false">
      <c r="A11" s="124" t="n">
        <f aca="false">IF(D11=D10,IF(A10=0,"",A10),IF(AND(D11&gt;0,D11&lt;&gt;D10),A10+1,""))</f>
        <v>2</v>
      </c>
      <c r="B11" s="125" t="s">
        <v>39</v>
      </c>
      <c r="C11" s="129" t="s">
        <v>65</v>
      </c>
      <c r="D11" s="96" t="n">
        <v>38867432</v>
      </c>
      <c r="E11" s="138" t="s">
        <v>32</v>
      </c>
      <c r="F11" s="128" t="str">
        <f aca="false">IFERROR(IF(OR(ISTEXT(D11),ISNUMBER(D11)),HLOOKUP(I11-23*INT(I11/23),[2]Hoja2!B$1:X$2,2),""),1)</f>
        <v>P</v>
      </c>
      <c r="G11" s="128" t="str">
        <f aca="false">LEFT(D11,1)</f>
        <v>3</v>
      </c>
      <c r="H11" s="129" t="str">
        <f aca="false">IF(UPPER(G11)="Z",2,IF(UPPER(G11)="Y",1,IF(UPPER(G11)="X",0,LEFT(D11))))</f>
        <v>3</v>
      </c>
      <c r="I11" s="129" t="str">
        <f aca="false">REPLACE(D11,1,1,H11)</f>
        <v>38867432</v>
      </c>
      <c r="J11" s="96"/>
      <c r="K11" s="124" t="str">
        <f aca="false">IF(N11&gt;0,ROW(L11)-7,"")</f>
        <v/>
      </c>
      <c r="L11" s="130"/>
      <c r="M11" s="130"/>
      <c r="N11" s="131"/>
      <c r="O11" s="132"/>
      <c r="P11" s="128" t="str">
        <f aca="false">IFERROR(IF(OR(ISTEXT(N11),ISNUMBER(N11)),HLOOKUP(S11-23*INT(S11/23),[2]Hoja2!B$1:X$2,2),""),1)</f>
        <v/>
      </c>
      <c r="Q11" s="128" t="str">
        <f aca="false">LEFT(N11,1)</f>
        <v/>
      </c>
      <c r="R11" s="129" t="str">
        <f aca="false">IF(UPPER(Q11)="Z",2,IF(UPPER(Q11)="Y",1,IF(UPPER(Q11)="X",0,LEFT(N11))))</f>
        <v/>
      </c>
      <c r="S11" s="129" t="str">
        <f aca="false">REPLACE(N11,1,1,R11)</f>
        <v/>
      </c>
      <c r="T11" s="96"/>
      <c r="U11" s="133"/>
      <c r="V11" s="124" t="str">
        <f aca="false">IF(OR(ISTEXT(N11),ISNUMBER(N11)),IF($AD11=1,U11,0),"")</f>
        <v/>
      </c>
      <c r="W11" s="75" t="n">
        <v>36892</v>
      </c>
      <c r="X11" s="134"/>
      <c r="Y11" s="134"/>
      <c r="AA11" s="128" t="n">
        <f aca="false">IF(E11&lt;&gt;F11,0,1)</f>
        <v>0</v>
      </c>
      <c r="AB11" s="128" t="n">
        <f aca="false">IF(OR(T11="SI",T11="Si",T11="si",T11="sI",T11="s",T11="S"),1,0)</f>
        <v>0</v>
      </c>
      <c r="AC11" s="128" t="n">
        <f aca="false">IF(OR(J11="SI",J11="Si",J11="si",J11="sI",J11="s",J11="S"),1,0)</f>
        <v>0</v>
      </c>
      <c r="AD11" s="128" t="n">
        <f aca="false">AK11*AA11*AB11*AC11</f>
        <v>0</v>
      </c>
      <c r="AF11" s="136" t="n">
        <f aca="false">COUNTIF(D$8:D11,D11)</f>
        <v>3</v>
      </c>
      <c r="AG11" s="136" t="n">
        <f aca="false">COUNTIFS(D$8:D11,D11,A$8:A11,A11)</f>
        <v>3</v>
      </c>
      <c r="AH11" s="128" t="n">
        <f aca="false">AF11-AG11</f>
        <v>0</v>
      </c>
      <c r="AI11" s="128" t="n">
        <f aca="false">IF(OR(O11&lt;&gt;P11,P11=1,AA11=0),1,0)</f>
        <v>1</v>
      </c>
      <c r="AJ11" s="128" t="n">
        <f aca="false">IF(AR11&gt;0,1,0)+AH11</f>
        <v>0</v>
      </c>
      <c r="AK11" s="128" t="n">
        <f aca="false">IF(O11&lt;&gt;P11,0,1)</f>
        <v>1</v>
      </c>
      <c r="AL11" s="128" t="n">
        <f aca="false">IF(U11&gt;1,1,0)</f>
        <v>0</v>
      </c>
      <c r="AM11" s="136"/>
      <c r="AN11" s="96" t="s">
        <v>84</v>
      </c>
      <c r="AO11" s="139"/>
      <c r="AP11" s="128" t="str">
        <f aca="false">IF(SUMIF(AS$7:BU$7,"&gt;0",AS11:BU11)&gt;0,SUMIF(AS$7:BU$7,"&gt;0",AS11:BU11),"")</f>
        <v/>
      </c>
      <c r="AQ11" s="128"/>
      <c r="AR11" s="136" t="n">
        <f aca="false">COUNTIF(N$8:N11,N11)-1</f>
        <v>-1</v>
      </c>
      <c r="AS11" s="133"/>
      <c r="AT11" s="133"/>
      <c r="AU11" s="128" t="n">
        <f aca="false">IF($A11=$A10,AS11+AT11+AU10,AS11+AT11)</f>
        <v>2</v>
      </c>
      <c r="AV11" s="133"/>
      <c r="AW11" s="133"/>
      <c r="AX11" s="128" t="n">
        <f aca="false">IF($A11=$A10,AV11+AW11+AX10,AV11+AW11)</f>
        <v>0</v>
      </c>
      <c r="AY11" s="133"/>
      <c r="AZ11" s="133"/>
      <c r="BA11" s="128" t="n">
        <f aca="false">IF($A11=$A10,AY11+AZ11+BA10,AY11+AZ11)</f>
        <v>0</v>
      </c>
      <c r="BB11" s="133"/>
      <c r="BC11" s="133"/>
      <c r="BD11" s="128" t="n">
        <f aca="false">IF($A11=$A10,BB11+BC11+BD10,BB11+BC11)</f>
        <v>0</v>
      </c>
      <c r="BE11" s="133"/>
      <c r="BF11" s="133"/>
      <c r="BG11" s="128" t="n">
        <f aca="false">IF($A11=$A10,BE11+BF11+BG10,BE11+BF11)</f>
        <v>0</v>
      </c>
      <c r="BH11" s="133"/>
      <c r="BI11" s="133"/>
      <c r="BJ11" s="128" t="n">
        <f aca="false">IF($A11=$A10,BH11+BI11+BJ10,BH11+BI11)</f>
        <v>0</v>
      </c>
      <c r="BK11" s="133"/>
      <c r="BL11" s="133"/>
      <c r="BM11" s="128" t="n">
        <f aca="false">IF($A11=$A10,BK11+BL11+BM10,BK11+BL11)</f>
        <v>0</v>
      </c>
      <c r="BN11" s="133"/>
      <c r="BO11" s="133"/>
      <c r="BP11" s="128" t="n">
        <f aca="false">IF($A11=$A10,BN11+BO11+BP10,BN11+BO11)</f>
        <v>0</v>
      </c>
      <c r="BQ11" s="133"/>
      <c r="BR11" s="133"/>
      <c r="BS11" s="128" t="n">
        <f aca="false">IF($A11=$A10,BQ11+BR11+BS10,BQ11+BR11)</f>
        <v>0</v>
      </c>
      <c r="BT11" s="133"/>
      <c r="BU11" s="133"/>
      <c r="BV11" s="128" t="n">
        <f aca="false">IF($A11=$A10,BT11+BU11+BV10,BT11+BU11)</f>
        <v>0</v>
      </c>
      <c r="BW11" s="128" t="n">
        <f aca="false">IF(W11=0,0,IF(W11&gt;F$4,1,(IF(W11=BW$2,0,(IF(F$4-W11&gt;2,1,0))))))</f>
        <v>0</v>
      </c>
    </row>
    <row r="12" customFormat="false" ht="42.6" hidden="false" customHeight="true" outlineLevel="0" collapsed="false">
      <c r="A12" s="124" t="str">
        <f aca="false">IF(D12=D11,IF(A11=0,"",A11),IF(AND(D12&gt;0,D12&lt;&gt;D11),A11+1,""))</f>
        <v/>
      </c>
      <c r="B12" s="140" t="s">
        <v>12</v>
      </c>
      <c r="C12" s="129"/>
      <c r="D12" s="96"/>
      <c r="E12" s="138"/>
      <c r="F12" s="128" t="str">
        <f aca="false">IFERROR(IF(OR(ISTEXT(D12),ISNUMBER(D12)),HLOOKUP(I12-23*INT(I12/23),[2]Hoja2!B$1:X$2,2),""),1)</f>
        <v/>
      </c>
      <c r="G12" s="128" t="str">
        <f aca="false">LEFT(D12,1)</f>
        <v/>
      </c>
      <c r="H12" s="129" t="str">
        <f aca="false">IF(UPPER(G12)="Z",2,IF(UPPER(G12)="Y",1,IF(UPPER(G12)="X",0,LEFT(D12))))</f>
        <v/>
      </c>
      <c r="I12" s="129" t="str">
        <f aca="false">REPLACE(D12,1,1,H12)</f>
        <v/>
      </c>
      <c r="J12" s="96"/>
      <c r="K12" s="124" t="str">
        <f aca="false">IF(N12&gt;0,ROW(L12)-7,"")</f>
        <v/>
      </c>
      <c r="L12" s="130"/>
      <c r="M12" s="130"/>
      <c r="N12" s="131"/>
      <c r="O12" s="132"/>
      <c r="P12" s="128" t="str">
        <f aca="false">IFERROR(IF(OR(ISTEXT(N12),ISNUMBER(N12)),HLOOKUP(S12-23*INT(S12/23),[2]Hoja2!B$1:X$2,2),""),1)</f>
        <v/>
      </c>
      <c r="Q12" s="128" t="str">
        <f aca="false">LEFT(N12,1)</f>
        <v/>
      </c>
      <c r="R12" s="129" t="str">
        <f aca="false">IF(UPPER(Q12)="Z",2,IF(UPPER(Q12)="Y",1,IF(UPPER(Q12)="X",0,LEFT(N12))))</f>
        <v/>
      </c>
      <c r="S12" s="129" t="str">
        <f aca="false">REPLACE(N12,1,1,R12)</f>
        <v/>
      </c>
      <c r="T12" s="96"/>
      <c r="U12" s="133"/>
      <c r="V12" s="124" t="str">
        <f aca="false">IF(OR(ISTEXT(N12),ISNUMBER(N12)),IF($AD12=1,U12,0),"")</f>
        <v/>
      </c>
      <c r="W12" s="75" t="n">
        <v>36892</v>
      </c>
      <c r="X12" s="134"/>
      <c r="Y12" s="134"/>
      <c r="AA12" s="128" t="n">
        <f aca="false">IF(E12&lt;&gt;F12,0,1)</f>
        <v>1</v>
      </c>
      <c r="AB12" s="128" t="n">
        <f aca="false">IF(OR(T12="SI",T12="Si",T12="si",T12="sI",T12="s",T12="S"),1,0)</f>
        <v>0</v>
      </c>
      <c r="AC12" s="128" t="n">
        <f aca="false">IF(OR(J12="SI",J12="Si",J12="si",J12="sI",J12="s",J12="S"),1,0)</f>
        <v>0</v>
      </c>
      <c r="AD12" s="128" t="n">
        <f aca="false">AK12*AA12*AB12*AC12</f>
        <v>0</v>
      </c>
      <c r="AF12" s="136" t="n">
        <f aca="false">COUNTIF(D$8:D12,D12)</f>
        <v>0</v>
      </c>
      <c r="AG12" s="136" t="n">
        <f aca="false">COUNTIFS(D$8:D12,D12,A$8:A12,A12)</f>
        <v>0</v>
      </c>
      <c r="AH12" s="128" t="n">
        <f aca="false">AF12-AG12</f>
        <v>0</v>
      </c>
      <c r="AI12" s="128" t="n">
        <f aca="false">IF(OR(O12&lt;&gt;P12,P12=1,AA12=0),1,0)</f>
        <v>0</v>
      </c>
      <c r="AJ12" s="128" t="n">
        <f aca="false">IF(AR12&gt;0,1,0)+AH12</f>
        <v>0</v>
      </c>
      <c r="AK12" s="128" t="n">
        <f aca="false">IF(O12&lt;&gt;P12,0,1)</f>
        <v>1</v>
      </c>
      <c r="AL12" s="128" t="n">
        <f aca="false">IF(U12&gt;1,1,0)</f>
        <v>0</v>
      </c>
      <c r="AM12" s="136"/>
      <c r="AN12" s="47"/>
      <c r="AO12" s="139"/>
      <c r="AP12" s="128" t="str">
        <f aca="false">IF(SUMIF(AS$7:BU$7,"&gt;0",AS12:BU12)&gt;0,SUMIF(AS$7:BU$7,"&gt;0",AS12:BU12),"")</f>
        <v/>
      </c>
      <c r="AQ12" s="128"/>
      <c r="AR12" s="136" t="n">
        <f aca="false">COUNTIF(N$8:N12,N12)-1</f>
        <v>-1</v>
      </c>
      <c r="AS12" s="133"/>
      <c r="AT12" s="133"/>
      <c r="AU12" s="128" t="n">
        <f aca="false">IF($A12=$A11,AS12+AT12+AU11,AS12+AT12)</f>
        <v>0</v>
      </c>
      <c r="AV12" s="133"/>
      <c r="AW12" s="133"/>
      <c r="AX12" s="128" t="n">
        <f aca="false">IF($A12=$A11,AV12+AW12+AX11,AV12+AW12)</f>
        <v>0</v>
      </c>
      <c r="AY12" s="133"/>
      <c r="AZ12" s="133"/>
      <c r="BA12" s="128" t="n">
        <f aca="false">IF($A12=$A11,AY12+AZ12+BA11,AY12+AZ12)</f>
        <v>0</v>
      </c>
      <c r="BB12" s="133"/>
      <c r="BC12" s="133"/>
      <c r="BD12" s="128" t="n">
        <f aca="false">IF($A12=$A11,BB12+BC12+BD11,BB12+BC12)</f>
        <v>0</v>
      </c>
      <c r="BE12" s="133"/>
      <c r="BF12" s="133"/>
      <c r="BG12" s="128" t="n">
        <f aca="false">IF($A12=$A11,BE12+BF12+BG11,BE12+BF12)</f>
        <v>0</v>
      </c>
      <c r="BH12" s="133"/>
      <c r="BI12" s="133"/>
      <c r="BJ12" s="128" t="n">
        <f aca="false">IF($A12=$A11,BH12+BI12+BJ11,BH12+BI12)</f>
        <v>0</v>
      </c>
      <c r="BK12" s="133"/>
      <c r="BL12" s="133"/>
      <c r="BM12" s="128" t="n">
        <f aca="false">IF($A12=$A11,BK12+BL12+BM11,BK12+BL12)</f>
        <v>0</v>
      </c>
      <c r="BN12" s="133"/>
      <c r="BO12" s="133"/>
      <c r="BP12" s="128" t="n">
        <f aca="false">IF($A12=$A11,BN12+BO12+BP11,BN12+BO12)</f>
        <v>0</v>
      </c>
      <c r="BQ12" s="133"/>
      <c r="BR12" s="133"/>
      <c r="BS12" s="128" t="n">
        <f aca="false">IF($A12=$A11,BQ12+BR12+BS11,BQ12+BR12)</f>
        <v>0</v>
      </c>
      <c r="BT12" s="133"/>
      <c r="BU12" s="133"/>
      <c r="BV12" s="128" t="n">
        <f aca="false">IF($A12=$A11,BT12+BU12+BV11,BT12+BU12)</f>
        <v>0</v>
      </c>
      <c r="BW12" s="128" t="n">
        <f aca="false">IF(W12=0,0,IF(W12&gt;F$4,1,(IF(W12=BW$2,0,(IF(F$4-W12&gt;2,1,0))))))</f>
        <v>0</v>
      </c>
    </row>
    <row r="13" customFormat="false" ht="42.6" hidden="false" customHeight="true" outlineLevel="0" collapsed="false">
      <c r="A13" s="124" t="str">
        <f aca="false">IF(D13=D12,IF(A12=0,"",A12),IF(AND(D13&gt;0,D13&lt;&gt;D12),A12+1,""))</f>
        <v/>
      </c>
      <c r="B13" s="129"/>
      <c r="C13" s="129"/>
      <c r="D13" s="96"/>
      <c r="E13" s="138"/>
      <c r="F13" s="128" t="str">
        <f aca="false">IFERROR(IF(OR(ISTEXT(D13),ISNUMBER(D13)),HLOOKUP(I13-23*INT(I13/23),[2]Hoja2!B$1:X$2,2),""),1)</f>
        <v/>
      </c>
      <c r="G13" s="128" t="str">
        <f aca="false">LEFT(D13,1)</f>
        <v/>
      </c>
      <c r="H13" s="129" t="str">
        <f aca="false">IF(UPPER(G13)="Z",2,IF(UPPER(G13)="Y",1,IF(UPPER(G13)="X",0,LEFT(D13))))</f>
        <v/>
      </c>
      <c r="I13" s="129" t="str">
        <f aca="false">REPLACE(D13,1,1,H13)</f>
        <v/>
      </c>
      <c r="J13" s="96"/>
      <c r="K13" s="124" t="str">
        <f aca="false">IF(N13&gt;0,ROW(L13)-7,"")</f>
        <v/>
      </c>
      <c r="L13" s="130"/>
      <c r="M13" s="130"/>
      <c r="N13" s="131"/>
      <c r="O13" s="132"/>
      <c r="P13" s="128" t="str">
        <f aca="false">IFERROR(IF(OR(ISTEXT(N13),ISNUMBER(N13)),HLOOKUP(S13-23*INT(S13/23),[2]Hoja2!B$1:X$2,2),""),1)</f>
        <v/>
      </c>
      <c r="Q13" s="128" t="str">
        <f aca="false">LEFT(N13,1)</f>
        <v/>
      </c>
      <c r="R13" s="129" t="str">
        <f aca="false">IF(UPPER(Q13)="Z",2,IF(UPPER(Q13)="Y",1,IF(UPPER(Q13)="X",0,LEFT(N13))))</f>
        <v/>
      </c>
      <c r="S13" s="129" t="str">
        <f aca="false">REPLACE(N13,1,1,R13)</f>
        <v/>
      </c>
      <c r="T13" s="96"/>
      <c r="U13" s="133"/>
      <c r="V13" s="124" t="str">
        <f aca="false">IF(OR(ISTEXT(N13),ISNUMBER(N13)),IF($AD13=1,U13,0),"")</f>
        <v/>
      </c>
      <c r="W13" s="75" t="n">
        <v>36892</v>
      </c>
      <c r="X13" s="134"/>
      <c r="Y13" s="134"/>
      <c r="AA13" s="128" t="n">
        <f aca="false">IF(E13&lt;&gt;F13,0,1)</f>
        <v>1</v>
      </c>
      <c r="AB13" s="128" t="n">
        <f aca="false">IF(OR(T13="SI",T13="Si",T13="si",T13="sI",T13="s",T13="S"),1,0)</f>
        <v>0</v>
      </c>
      <c r="AC13" s="128" t="n">
        <f aca="false">IF(OR(J13="SI",J13="Si",J13="si",J13="sI",J13="s",J13="S"),1,0)</f>
        <v>0</v>
      </c>
      <c r="AD13" s="128" t="n">
        <f aca="false">AK13*AA13*AB13*AC13</f>
        <v>0</v>
      </c>
      <c r="AF13" s="136" t="n">
        <f aca="false">COUNTIF(D$8:D13,D13)</f>
        <v>0</v>
      </c>
      <c r="AG13" s="136" t="n">
        <f aca="false">COUNTIFS(D$8:D13,D13,A$8:A13,A13)</f>
        <v>0</v>
      </c>
      <c r="AH13" s="128" t="n">
        <f aca="false">AF13-AG13</f>
        <v>0</v>
      </c>
      <c r="AI13" s="128" t="n">
        <f aca="false">IF(OR(O13&lt;&gt;P13,P13=1,AA13=0),1,0)</f>
        <v>0</v>
      </c>
      <c r="AJ13" s="128" t="n">
        <f aca="false">IF(AR13&gt;0,1,0)+AH13</f>
        <v>0</v>
      </c>
      <c r="AK13" s="128" t="n">
        <f aca="false">IF(O13&lt;&gt;P13,0,1)</f>
        <v>1</v>
      </c>
      <c r="AL13" s="128" t="n">
        <f aca="false">IF(U13&gt;1,1,0)</f>
        <v>0</v>
      </c>
      <c r="AM13" s="136"/>
      <c r="AN13" s="137"/>
      <c r="AO13" s="139"/>
      <c r="AP13" s="128" t="str">
        <f aca="false">IF(SUMIF(AS$7:BU$7,"&gt;0",AS13:BU13)&gt;0,SUMIF(AS$7:BU$7,"&gt;0",AS13:BU13),"")</f>
        <v/>
      </c>
      <c r="AQ13" s="128"/>
      <c r="AR13" s="136" t="n">
        <f aca="false">COUNTIF(N$8:N13,N13)-1</f>
        <v>-1</v>
      </c>
      <c r="AS13" s="133"/>
      <c r="AT13" s="133"/>
      <c r="AU13" s="128" t="n">
        <f aca="false">IF($A13=$A12,AS13+AT13+AU12,AS13+AT13)</f>
        <v>0</v>
      </c>
      <c r="AV13" s="133"/>
      <c r="AW13" s="133"/>
      <c r="AX13" s="128" t="n">
        <f aca="false">IF($A13=$A12,AV13+AW13+AX12,AV13+AW13)</f>
        <v>0</v>
      </c>
      <c r="AY13" s="133"/>
      <c r="AZ13" s="133"/>
      <c r="BA13" s="128" t="n">
        <f aca="false">IF($A13=$A12,AY13+AZ13+BA12,AY13+AZ13)</f>
        <v>0</v>
      </c>
      <c r="BB13" s="133"/>
      <c r="BC13" s="133"/>
      <c r="BD13" s="128" t="n">
        <f aca="false">IF($A13=$A12,BB13+BC13+BD12,BB13+BC13)</f>
        <v>0</v>
      </c>
      <c r="BE13" s="133"/>
      <c r="BF13" s="133"/>
      <c r="BG13" s="128" t="n">
        <f aca="false">IF($A13=$A12,BE13+BF13+BG12,BE13+BF13)</f>
        <v>0</v>
      </c>
      <c r="BH13" s="133"/>
      <c r="BI13" s="133"/>
      <c r="BJ13" s="128" t="n">
        <f aca="false">IF($A13=$A12,BH13+BI13+BJ12,BH13+BI13)</f>
        <v>0</v>
      </c>
      <c r="BK13" s="133"/>
      <c r="BL13" s="133"/>
      <c r="BM13" s="128" t="n">
        <f aca="false">IF($A13=$A12,BK13+BL13+BM12,BK13+BL13)</f>
        <v>0</v>
      </c>
      <c r="BN13" s="133"/>
      <c r="BO13" s="133"/>
      <c r="BP13" s="128" t="n">
        <f aca="false">IF($A13=$A12,BN13+BO13+BP12,BN13+BO13)</f>
        <v>0</v>
      </c>
      <c r="BQ13" s="133"/>
      <c r="BR13" s="133"/>
      <c r="BS13" s="128" t="n">
        <f aca="false">IF($A13=$A12,BQ13+BR13+BS12,BQ13+BR13)</f>
        <v>0</v>
      </c>
      <c r="BT13" s="133"/>
      <c r="BU13" s="133"/>
      <c r="BV13" s="128" t="n">
        <f aca="false">IF($A13=$A12,BT13+BU13+BV12,BT13+BU13)</f>
        <v>0</v>
      </c>
      <c r="BW13" s="128" t="n">
        <f aca="false">IF(W13=0,0,IF(W13&gt;F$4,1,(IF(W13=BW$2,0,(IF(F$4-W13&gt;2,1,0))))))</f>
        <v>0</v>
      </c>
    </row>
    <row r="14" customFormat="false" ht="42.6" hidden="false" customHeight="true" outlineLevel="0" collapsed="false">
      <c r="A14" s="124" t="str">
        <f aca="false">IF(D14=D13,IF(A13=0,"",A13),IF(AND(D14&gt;0,D14&lt;&gt;D13),A13+1,""))</f>
        <v/>
      </c>
      <c r="B14" s="129"/>
      <c r="C14" s="129"/>
      <c r="D14" s="96"/>
      <c r="E14" s="138"/>
      <c r="F14" s="128" t="str">
        <f aca="false">IFERROR(IF(OR(ISTEXT(D14),ISNUMBER(D14)),HLOOKUP(I14-23*INT(I14/23),[2]Hoja2!B$1:X$2,2),""),1)</f>
        <v/>
      </c>
      <c r="G14" s="128" t="str">
        <f aca="false">LEFT(D14,1)</f>
        <v/>
      </c>
      <c r="H14" s="129" t="str">
        <f aca="false">IF(UPPER(G14)="Z",2,IF(UPPER(G14)="Y",1,IF(UPPER(G14)="X",0,LEFT(D14))))</f>
        <v/>
      </c>
      <c r="I14" s="129" t="str">
        <f aca="false">REPLACE(D14,1,1,H14)</f>
        <v/>
      </c>
      <c r="J14" s="96"/>
      <c r="K14" s="124" t="str">
        <f aca="false">IF(N14&gt;0,ROW(L14)-7,"")</f>
        <v/>
      </c>
      <c r="L14" s="130"/>
      <c r="M14" s="130"/>
      <c r="N14" s="131"/>
      <c r="O14" s="132"/>
      <c r="P14" s="128" t="str">
        <f aca="false">IFERROR(IF(OR(ISTEXT(N14),ISNUMBER(N14)),HLOOKUP(S14-23*INT(S14/23),[2]Hoja2!B$1:X$2,2),""),1)</f>
        <v/>
      </c>
      <c r="Q14" s="128" t="str">
        <f aca="false">LEFT(N14,1)</f>
        <v/>
      </c>
      <c r="R14" s="129" t="str">
        <f aca="false">IF(UPPER(Q14)="Z",2,IF(UPPER(Q14)="Y",1,IF(UPPER(Q14)="X",0,LEFT(N14))))</f>
        <v/>
      </c>
      <c r="S14" s="129" t="str">
        <f aca="false">REPLACE(N14,1,1,R14)</f>
        <v/>
      </c>
      <c r="T14" s="96"/>
      <c r="U14" s="133"/>
      <c r="V14" s="124" t="str">
        <f aca="false">IF(OR(ISTEXT(N14),ISNUMBER(N14)),IF($AD14=1,U14,0),"")</f>
        <v/>
      </c>
      <c r="W14" s="75" t="n">
        <v>36892</v>
      </c>
      <c r="X14" s="134"/>
      <c r="Y14" s="134"/>
      <c r="AA14" s="128" t="n">
        <f aca="false">IF(E14&lt;&gt;F14,0,1)</f>
        <v>1</v>
      </c>
      <c r="AB14" s="128" t="n">
        <f aca="false">IF(OR(T14="SI",T14="Si",T14="si",T14="sI",T14="s",T14="S"),1,0)</f>
        <v>0</v>
      </c>
      <c r="AC14" s="128" t="n">
        <f aca="false">IF(OR(J14="SI",J14="Si",J14="si",J14="sI",J14="s",J14="S"),1,0)</f>
        <v>0</v>
      </c>
      <c r="AD14" s="128" t="n">
        <f aca="false">AK14*AA14*AB14*AC14</f>
        <v>0</v>
      </c>
      <c r="AF14" s="136" t="n">
        <f aca="false">COUNTIF(D$8:D14,D14)</f>
        <v>0</v>
      </c>
      <c r="AG14" s="136" t="n">
        <f aca="false">COUNTIFS(D$8:D14,D14,A$8:A14,A14)</f>
        <v>0</v>
      </c>
      <c r="AH14" s="128" t="n">
        <f aca="false">AF14-AG14</f>
        <v>0</v>
      </c>
      <c r="AI14" s="128" t="n">
        <f aca="false">IF(OR(O14&lt;&gt;P14,P14=1,AA14=0),1,0)</f>
        <v>0</v>
      </c>
      <c r="AJ14" s="128" t="n">
        <f aca="false">IF(AR14&gt;0,1,0)+AH14</f>
        <v>0</v>
      </c>
      <c r="AK14" s="128" t="n">
        <f aca="false">IF(O14&lt;&gt;P14,0,1)</f>
        <v>1</v>
      </c>
      <c r="AL14" s="128" t="n">
        <f aca="false">IF(U14&gt;1,1,0)</f>
        <v>0</v>
      </c>
      <c r="AM14" s="136"/>
      <c r="AN14" s="137"/>
      <c r="AO14" s="139"/>
      <c r="AP14" s="128" t="str">
        <f aca="false">IF(SUMIF(AS$7:BU$7,"&gt;0",AS14:BU14)&gt;0,SUMIF(AS$7:BU$7,"&gt;0",AS14:BU14),"")</f>
        <v/>
      </c>
      <c r="AQ14" s="128"/>
      <c r="AR14" s="136" t="n">
        <f aca="false">COUNTIF(N$8:N14,N14)-1</f>
        <v>-1</v>
      </c>
      <c r="AS14" s="133"/>
      <c r="AT14" s="133"/>
      <c r="AU14" s="128" t="n">
        <f aca="false">IF($A14=$A13,AS14+AT14+AU13,AS14+AT14)</f>
        <v>0</v>
      </c>
      <c r="AV14" s="133"/>
      <c r="AW14" s="133"/>
      <c r="AX14" s="128" t="n">
        <f aca="false">IF($A14=$A13,AV14+AW14+AX13,AV14+AW14)</f>
        <v>0</v>
      </c>
      <c r="AY14" s="133"/>
      <c r="AZ14" s="133"/>
      <c r="BA14" s="128" t="n">
        <f aca="false">IF($A14=$A13,AY14+AZ14+BA13,AY14+AZ14)</f>
        <v>0</v>
      </c>
      <c r="BB14" s="133"/>
      <c r="BC14" s="133"/>
      <c r="BD14" s="128" t="n">
        <f aca="false">IF($A14=$A13,BB14+BC14+BD13,BB14+BC14)</f>
        <v>0</v>
      </c>
      <c r="BE14" s="133"/>
      <c r="BF14" s="133"/>
      <c r="BG14" s="128" t="n">
        <f aca="false">IF($A14=$A13,BE14+BF14+BG13,BE14+BF14)</f>
        <v>0</v>
      </c>
      <c r="BH14" s="133"/>
      <c r="BI14" s="133"/>
      <c r="BJ14" s="128" t="n">
        <f aca="false">IF($A14=$A13,BH14+BI14+BJ13,BH14+BI14)</f>
        <v>0</v>
      </c>
      <c r="BK14" s="133"/>
      <c r="BL14" s="133"/>
      <c r="BM14" s="128" t="n">
        <f aca="false">IF($A14=$A13,BK14+BL14+BM13,BK14+BL14)</f>
        <v>0</v>
      </c>
      <c r="BN14" s="133"/>
      <c r="BO14" s="133"/>
      <c r="BP14" s="128" t="n">
        <f aca="false">IF($A14=$A13,BN14+BO14+BP13,BN14+BO14)</f>
        <v>0</v>
      </c>
      <c r="BQ14" s="133"/>
      <c r="BR14" s="133"/>
      <c r="BS14" s="128" t="n">
        <f aca="false">IF($A14=$A13,BQ14+BR14+BS13,BQ14+BR14)</f>
        <v>0</v>
      </c>
      <c r="BT14" s="133"/>
      <c r="BU14" s="133"/>
      <c r="BV14" s="128" t="n">
        <f aca="false">IF($A14=$A13,BT14+BU14+BV13,BT14+BU14)</f>
        <v>0</v>
      </c>
      <c r="BW14" s="128" t="n">
        <f aca="false">IF(W14=0,0,IF(W14&gt;F$4,1,(IF(W14=BW$2,0,(IF(F$4-W14&gt;2,1,0))))))</f>
        <v>0</v>
      </c>
    </row>
    <row r="15" customFormat="false" ht="42.6" hidden="false" customHeight="true" outlineLevel="0" collapsed="false">
      <c r="A15" s="124" t="str">
        <f aca="false">IF(D15=D14,IF(A14=0,"",A14),IF(AND(D15&gt;0,D15&lt;&gt;D14),A14+1,""))</f>
        <v/>
      </c>
      <c r="B15" s="129"/>
      <c r="C15" s="129"/>
      <c r="D15" s="96"/>
      <c r="E15" s="138"/>
      <c r="F15" s="128" t="str">
        <f aca="false">IFERROR(IF(OR(ISTEXT(D15),ISNUMBER(D15)),HLOOKUP(I15-23*INT(I15/23),[2]Hoja2!B$1:X$2,2),""),1)</f>
        <v/>
      </c>
      <c r="G15" s="128" t="str">
        <f aca="false">LEFT(D15,1)</f>
        <v/>
      </c>
      <c r="H15" s="129" t="str">
        <f aca="false">IF(UPPER(G15)="Z",2,IF(UPPER(G15)="Y",1,IF(UPPER(G15)="X",0,LEFT(D15))))</f>
        <v/>
      </c>
      <c r="I15" s="129" t="str">
        <f aca="false">REPLACE(D15,1,1,H15)</f>
        <v/>
      </c>
      <c r="J15" s="96"/>
      <c r="K15" s="124" t="str">
        <f aca="false">IF(N15&gt;0,ROW(L15)-7,"")</f>
        <v/>
      </c>
      <c r="L15" s="130"/>
      <c r="M15" s="130"/>
      <c r="N15" s="131"/>
      <c r="O15" s="132"/>
      <c r="P15" s="128" t="str">
        <f aca="false">IFERROR(IF(OR(ISTEXT(N15),ISNUMBER(N15)),HLOOKUP(S15-23*INT(S15/23),[2]Hoja2!B$1:X$2,2),""),1)</f>
        <v/>
      </c>
      <c r="Q15" s="128" t="str">
        <f aca="false">LEFT(N15,1)</f>
        <v/>
      </c>
      <c r="R15" s="129" t="str">
        <f aca="false">IF(UPPER(Q15)="Z",2,IF(UPPER(Q15)="Y",1,IF(UPPER(Q15)="X",0,LEFT(N15))))</f>
        <v/>
      </c>
      <c r="S15" s="129" t="str">
        <f aca="false">REPLACE(N15,1,1,R15)</f>
        <v/>
      </c>
      <c r="T15" s="96"/>
      <c r="U15" s="133"/>
      <c r="V15" s="124" t="str">
        <f aca="false">IF(OR(ISTEXT(N15),ISNUMBER(N15)),IF($AD15=1,U15,0),"")</f>
        <v/>
      </c>
      <c r="W15" s="75" t="n">
        <v>36892</v>
      </c>
      <c r="X15" s="134"/>
      <c r="Y15" s="134"/>
      <c r="AA15" s="128" t="n">
        <f aca="false">IF(E15&lt;&gt;F15,0,1)</f>
        <v>1</v>
      </c>
      <c r="AB15" s="128" t="n">
        <f aca="false">IF(OR(T15="SI",T15="Si",T15="si",T15="sI",T15="s",T15="S"),1,0)</f>
        <v>0</v>
      </c>
      <c r="AC15" s="128" t="n">
        <f aca="false">IF(OR(J15="SI",J15="Si",J15="si",J15="sI",J15="s",J15="S"),1,0)</f>
        <v>0</v>
      </c>
      <c r="AD15" s="128" t="n">
        <f aca="false">AK15*AA15*AB15*AC15</f>
        <v>0</v>
      </c>
      <c r="AF15" s="136" t="n">
        <f aca="false">COUNTIF(D$8:D15,D15)</f>
        <v>0</v>
      </c>
      <c r="AG15" s="136" t="n">
        <f aca="false">COUNTIFS(D$8:D15,D15,A$8:A15,A15)</f>
        <v>0</v>
      </c>
      <c r="AH15" s="128" t="n">
        <f aca="false">AF15-AG15</f>
        <v>0</v>
      </c>
      <c r="AI15" s="128" t="n">
        <f aca="false">IF(OR(O15&lt;&gt;P15,P15=1,AA15=0),1,0)</f>
        <v>0</v>
      </c>
      <c r="AJ15" s="128" t="n">
        <f aca="false">IF(AR15&gt;0,1,0)+AH15</f>
        <v>0</v>
      </c>
      <c r="AK15" s="128" t="n">
        <f aca="false">IF(O15&lt;&gt;P15,0,1)</f>
        <v>1</v>
      </c>
      <c r="AL15" s="128" t="n">
        <f aca="false">IF(U15&gt;1,1,0)</f>
        <v>0</v>
      </c>
      <c r="AM15" s="136"/>
      <c r="AN15" s="137"/>
      <c r="AO15" s="139"/>
      <c r="AP15" s="128" t="str">
        <f aca="false">IF(SUMIF(AS$7:BU$7,"&gt;0",AS15:BU15)&gt;0,SUMIF(AS$7:BU$7,"&gt;0",AS15:BU15),"")</f>
        <v/>
      </c>
      <c r="AQ15" s="128"/>
      <c r="AR15" s="136" t="n">
        <f aca="false">COUNTIF(N$8:N15,N15)-1</f>
        <v>-1</v>
      </c>
      <c r="AS15" s="133"/>
      <c r="AT15" s="133"/>
      <c r="AU15" s="128" t="n">
        <f aca="false">IF($A15=$A14,AS15+AT15+AU14,AS15+AT15)</f>
        <v>0</v>
      </c>
      <c r="AV15" s="133"/>
      <c r="AW15" s="133"/>
      <c r="AX15" s="128" t="n">
        <f aca="false">IF($A15=$A14,AV15+AW15+AX14,AV15+AW15)</f>
        <v>0</v>
      </c>
      <c r="AY15" s="133"/>
      <c r="AZ15" s="133"/>
      <c r="BA15" s="128" t="n">
        <f aca="false">IF($A15=$A14,AY15+AZ15+BA14,AY15+AZ15)</f>
        <v>0</v>
      </c>
      <c r="BB15" s="133"/>
      <c r="BC15" s="133"/>
      <c r="BD15" s="128" t="n">
        <f aca="false">IF($A15=$A14,BB15+BC15+BD14,BB15+BC15)</f>
        <v>0</v>
      </c>
      <c r="BE15" s="133"/>
      <c r="BF15" s="133"/>
      <c r="BG15" s="128" t="n">
        <f aca="false">IF($A15=$A14,BE15+BF15+BG14,BE15+BF15)</f>
        <v>0</v>
      </c>
      <c r="BH15" s="133"/>
      <c r="BI15" s="133"/>
      <c r="BJ15" s="128" t="n">
        <f aca="false">IF($A15=$A14,BH15+BI15+BJ14,BH15+BI15)</f>
        <v>0</v>
      </c>
      <c r="BK15" s="133"/>
      <c r="BL15" s="133"/>
      <c r="BM15" s="128" t="n">
        <f aca="false">IF($A15=$A14,BK15+BL15+BM14,BK15+BL15)</f>
        <v>0</v>
      </c>
      <c r="BN15" s="133"/>
      <c r="BO15" s="133"/>
      <c r="BP15" s="128" t="n">
        <f aca="false">IF($A15=$A14,BN15+BO15+BP14,BN15+BO15)</f>
        <v>0</v>
      </c>
      <c r="BQ15" s="133"/>
      <c r="BR15" s="133"/>
      <c r="BS15" s="128" t="n">
        <f aca="false">IF($A15=$A14,BQ15+BR15+BS14,BQ15+BR15)</f>
        <v>0</v>
      </c>
      <c r="BT15" s="133"/>
      <c r="BU15" s="133"/>
      <c r="BV15" s="128" t="n">
        <f aca="false">IF($A15=$A14,BT15+BU15+BV14,BT15+BU15)</f>
        <v>0</v>
      </c>
      <c r="BW15" s="128" t="n">
        <f aca="false">IF(W15=0,0,IF(W15&gt;F$4,1,(IF(W15=BW$2,0,(IF(F$4-W15&gt;2,1,0))))))</f>
        <v>0</v>
      </c>
    </row>
    <row r="16" customFormat="false" ht="42.6" hidden="false" customHeight="true" outlineLevel="0" collapsed="false">
      <c r="A16" s="124" t="str">
        <f aca="false">IF(D16=D15,IF(A15=0,"",A15),IF(AND(D16&gt;0,D16&lt;&gt;D15),A15+1,""))</f>
        <v/>
      </c>
      <c r="B16" s="129"/>
      <c r="C16" s="129"/>
      <c r="D16" s="96"/>
      <c r="E16" s="138"/>
      <c r="F16" s="128" t="str">
        <f aca="false">IFERROR(IF(OR(ISTEXT(D16),ISNUMBER(D16)),HLOOKUP(I16-23*INT(I16/23),[2]Hoja2!B$1:X$2,2),""),1)</f>
        <v/>
      </c>
      <c r="G16" s="128" t="str">
        <f aca="false">LEFT(D16,1)</f>
        <v/>
      </c>
      <c r="H16" s="129" t="str">
        <f aca="false">IF(UPPER(G16)="Z",2,IF(UPPER(G16)="Y",1,IF(UPPER(G16)="X",0,LEFT(D16))))</f>
        <v/>
      </c>
      <c r="I16" s="129" t="str">
        <f aca="false">REPLACE(D16,1,1,H16)</f>
        <v/>
      </c>
      <c r="J16" s="96"/>
      <c r="K16" s="124" t="str">
        <f aca="false">IF(N16&gt;0,ROW(L16)-7,"")</f>
        <v/>
      </c>
      <c r="L16" s="130"/>
      <c r="M16" s="130"/>
      <c r="N16" s="131"/>
      <c r="O16" s="132"/>
      <c r="P16" s="128" t="str">
        <f aca="false">IFERROR(IF(OR(ISTEXT(N16),ISNUMBER(N16)),HLOOKUP(S16-23*INT(S16/23),[2]Hoja2!B$1:X$2,2),""),1)</f>
        <v/>
      </c>
      <c r="Q16" s="128" t="str">
        <f aca="false">LEFT(N16,1)</f>
        <v/>
      </c>
      <c r="R16" s="129" t="str">
        <f aca="false">IF(UPPER(Q16)="Z",2,IF(UPPER(Q16)="Y",1,IF(UPPER(Q16)="X",0,LEFT(N16))))</f>
        <v/>
      </c>
      <c r="S16" s="129" t="str">
        <f aca="false">REPLACE(N16,1,1,R16)</f>
        <v/>
      </c>
      <c r="T16" s="96"/>
      <c r="U16" s="133"/>
      <c r="V16" s="124" t="str">
        <f aca="false">IF(OR(ISTEXT(N16),ISNUMBER(N16)),IF($AD16=1,U16,0),"")</f>
        <v/>
      </c>
      <c r="W16" s="75" t="n">
        <v>36892</v>
      </c>
      <c r="X16" s="134"/>
      <c r="Y16" s="134"/>
      <c r="AA16" s="128" t="n">
        <f aca="false">IF(E16&lt;&gt;F16,0,1)</f>
        <v>1</v>
      </c>
      <c r="AB16" s="128" t="n">
        <f aca="false">IF(OR(T16="SI",T16="Si",T16="si",T16="sI",T16="s",T16="S"),1,0)</f>
        <v>0</v>
      </c>
      <c r="AC16" s="128" t="n">
        <f aca="false">IF(OR(J16="SI",J16="Si",J16="si",J16="sI",J16="s",J16="S"),1,0)</f>
        <v>0</v>
      </c>
      <c r="AD16" s="128" t="n">
        <f aca="false">AK16*AA16*AB16*AC16</f>
        <v>0</v>
      </c>
      <c r="AF16" s="136" t="n">
        <f aca="false">COUNTIF(D$8:D16,D16)</f>
        <v>0</v>
      </c>
      <c r="AG16" s="136" t="n">
        <f aca="false">COUNTIFS(D$8:D16,D16,A$8:A16,A16)</f>
        <v>0</v>
      </c>
      <c r="AH16" s="128" t="n">
        <f aca="false">AF16-AG16</f>
        <v>0</v>
      </c>
      <c r="AI16" s="128" t="n">
        <f aca="false">IF(OR(O16&lt;&gt;P16,P16=1,AA16=0),1,0)</f>
        <v>0</v>
      </c>
      <c r="AJ16" s="128" t="n">
        <f aca="false">IF(AR16&gt;0,1,0)+AH16</f>
        <v>0</v>
      </c>
      <c r="AK16" s="128" t="n">
        <f aca="false">IF(O16&lt;&gt;P16,0,1)</f>
        <v>1</v>
      </c>
      <c r="AL16" s="128" t="n">
        <f aca="false">IF(U16&gt;1,1,0)</f>
        <v>0</v>
      </c>
      <c r="AM16" s="136"/>
      <c r="AN16" s="137"/>
      <c r="AO16" s="139"/>
      <c r="AP16" s="128" t="str">
        <f aca="false">IF(SUMIF(AS$7:BU$7,"&gt;0",AS16:BU16)&gt;0,SUMIF(AS$7:BU$7,"&gt;0",AS16:BU16),"")</f>
        <v/>
      </c>
      <c r="AQ16" s="128"/>
      <c r="AR16" s="136" t="n">
        <f aca="false">COUNTIF(N$8:N16,N16)-1</f>
        <v>-1</v>
      </c>
      <c r="AS16" s="133"/>
      <c r="AT16" s="133"/>
      <c r="AU16" s="128" t="n">
        <f aca="false">IF($A16=$A15,AS16+AT16+AU15,AS16+AT16)</f>
        <v>0</v>
      </c>
      <c r="AV16" s="133"/>
      <c r="AW16" s="133"/>
      <c r="AX16" s="128" t="n">
        <f aca="false">IF($A16=$A15,AV16+AW16+AX15,AV16+AW16)</f>
        <v>0</v>
      </c>
      <c r="AY16" s="133"/>
      <c r="AZ16" s="133"/>
      <c r="BA16" s="128" t="n">
        <f aca="false">IF($A16=$A15,AY16+AZ16+BA15,AY16+AZ16)</f>
        <v>0</v>
      </c>
      <c r="BB16" s="133"/>
      <c r="BC16" s="133"/>
      <c r="BD16" s="128" t="n">
        <f aca="false">IF($A16=$A15,BB16+BC16+BD15,BB16+BC16)</f>
        <v>0</v>
      </c>
      <c r="BE16" s="133"/>
      <c r="BF16" s="133"/>
      <c r="BG16" s="128" t="n">
        <f aca="false">IF($A16=$A15,BE16+BF16+BG15,BE16+BF16)</f>
        <v>0</v>
      </c>
      <c r="BH16" s="133"/>
      <c r="BI16" s="133"/>
      <c r="BJ16" s="128" t="n">
        <f aca="false">IF($A16=$A15,BH16+BI16+BJ15,BH16+BI16)</f>
        <v>0</v>
      </c>
      <c r="BK16" s="133"/>
      <c r="BL16" s="133"/>
      <c r="BM16" s="128" t="n">
        <f aca="false">IF($A16=$A15,BK16+BL16+BM15,BK16+BL16)</f>
        <v>0</v>
      </c>
      <c r="BN16" s="133"/>
      <c r="BO16" s="133"/>
      <c r="BP16" s="128" t="n">
        <f aca="false">IF($A16=$A15,BN16+BO16+BP15,BN16+BO16)</f>
        <v>0</v>
      </c>
      <c r="BQ16" s="133"/>
      <c r="BR16" s="133"/>
      <c r="BS16" s="128" t="n">
        <f aca="false">IF($A16=$A15,BQ16+BR16+BS15,BQ16+BR16)</f>
        <v>0</v>
      </c>
      <c r="BT16" s="133"/>
      <c r="BU16" s="133"/>
      <c r="BV16" s="128" t="n">
        <f aca="false">IF($A16=$A15,BT16+BU16+BV15,BT16+BU16)</f>
        <v>0</v>
      </c>
      <c r="BW16" s="128" t="n">
        <f aca="false">IF(W16=0,0,IF(W16&gt;F$4,1,(IF(W16=BW$2,0,(IF(F$4-W16&gt;2,1,0))))))</f>
        <v>0</v>
      </c>
    </row>
    <row r="17" customFormat="false" ht="42.6" hidden="false" customHeight="true" outlineLevel="0" collapsed="false">
      <c r="A17" s="124" t="str">
        <f aca="false">IF(D17=D16,IF(A16=0,"",A16),IF(AND(D17&gt;0,D17&lt;&gt;D16),A16+1,""))</f>
        <v/>
      </c>
      <c r="B17" s="129"/>
      <c r="C17" s="129"/>
      <c r="D17" s="96"/>
      <c r="E17" s="138"/>
      <c r="F17" s="128" t="str">
        <f aca="false">IFERROR(IF(OR(ISTEXT(D17),ISNUMBER(D17)),HLOOKUP(I17-23*INT(I17/23),[2]Hoja2!B$1:X$2,2),""),1)</f>
        <v/>
      </c>
      <c r="G17" s="128" t="str">
        <f aca="false">LEFT(D17,1)</f>
        <v/>
      </c>
      <c r="H17" s="129" t="str">
        <f aca="false">IF(UPPER(G17)="Z",2,IF(UPPER(G17)="Y",1,IF(UPPER(G17)="X",0,LEFT(D17))))</f>
        <v/>
      </c>
      <c r="I17" s="129" t="str">
        <f aca="false">REPLACE(D17,1,1,H17)</f>
        <v/>
      </c>
      <c r="J17" s="96"/>
      <c r="K17" s="124" t="str">
        <f aca="false">IF(N17&gt;0,ROW(L17)-7,"")</f>
        <v/>
      </c>
      <c r="L17" s="130"/>
      <c r="M17" s="130"/>
      <c r="N17" s="131"/>
      <c r="O17" s="132"/>
      <c r="P17" s="128" t="str">
        <f aca="false">IFERROR(IF(OR(ISTEXT(N17),ISNUMBER(N17)),HLOOKUP(S17-23*INT(S17/23),[2]Hoja2!B$1:X$2,2),""),1)</f>
        <v/>
      </c>
      <c r="Q17" s="128" t="str">
        <f aca="false">LEFT(N17,1)</f>
        <v/>
      </c>
      <c r="R17" s="129" t="str">
        <f aca="false">IF(UPPER(Q17)="Z",2,IF(UPPER(Q17)="Y",1,IF(UPPER(Q17)="X",0,LEFT(N17))))</f>
        <v/>
      </c>
      <c r="S17" s="129" t="str">
        <f aca="false">REPLACE(N17,1,1,R17)</f>
        <v/>
      </c>
      <c r="T17" s="96"/>
      <c r="U17" s="133"/>
      <c r="V17" s="124" t="str">
        <f aca="false">IF(OR(ISTEXT(N17),ISNUMBER(N17)),IF($AD17=1,U17,0),"")</f>
        <v/>
      </c>
      <c r="W17" s="75" t="n">
        <v>36892</v>
      </c>
      <c r="X17" s="134"/>
      <c r="Y17" s="134"/>
      <c r="AA17" s="128" t="n">
        <f aca="false">IF(E17&lt;&gt;F17,0,1)</f>
        <v>1</v>
      </c>
      <c r="AB17" s="128" t="n">
        <f aca="false">IF(OR(T17="SI",T17="Si",T17="si",T17="sI",T17="s",T17="S"),1,0)</f>
        <v>0</v>
      </c>
      <c r="AC17" s="128" t="n">
        <f aca="false">IF(OR(J17="SI",J17="Si",J17="si",J17="sI",J17="s",J17="S"),1,0)</f>
        <v>0</v>
      </c>
      <c r="AD17" s="128" t="n">
        <f aca="false">AK17*AA17*AB17*AC17</f>
        <v>0</v>
      </c>
      <c r="AF17" s="136" t="n">
        <f aca="false">COUNTIF(D$8:D17,D17)</f>
        <v>0</v>
      </c>
      <c r="AG17" s="136" t="n">
        <f aca="false">COUNTIFS(D$8:D17,D17,A$8:A17,A17)</f>
        <v>0</v>
      </c>
      <c r="AH17" s="128" t="n">
        <f aca="false">AF17-AG17</f>
        <v>0</v>
      </c>
      <c r="AI17" s="128" t="n">
        <f aca="false">IF(OR(O17&lt;&gt;P17,P17=1,AA17=0),1,0)</f>
        <v>0</v>
      </c>
      <c r="AJ17" s="128" t="n">
        <f aca="false">IF(AR17&gt;0,1,0)+AH17</f>
        <v>0</v>
      </c>
      <c r="AK17" s="128" t="n">
        <f aca="false">IF(O17&lt;&gt;P17,0,1)</f>
        <v>1</v>
      </c>
      <c r="AL17" s="128" t="n">
        <f aca="false">IF(U17&gt;1,1,0)</f>
        <v>0</v>
      </c>
      <c r="AM17" s="136"/>
      <c r="AN17" s="137"/>
      <c r="AO17" s="139"/>
      <c r="AP17" s="128" t="str">
        <f aca="false">IF(SUMIF(AS$7:BU$7,"&gt;0",AS17:BU17)&gt;0,SUMIF(AS$7:BU$7,"&gt;0",AS17:BU17),"")</f>
        <v/>
      </c>
      <c r="AQ17" s="128"/>
      <c r="AR17" s="136" t="n">
        <f aca="false">COUNTIF(N$8:N17,N17)-1</f>
        <v>-1</v>
      </c>
      <c r="AS17" s="133"/>
      <c r="AT17" s="133"/>
      <c r="AU17" s="128" t="n">
        <f aca="false">IF($A17=$A16,AS17+AT17+AU16,AS17+AT17)</f>
        <v>0</v>
      </c>
      <c r="AV17" s="133"/>
      <c r="AW17" s="133"/>
      <c r="AX17" s="128" t="n">
        <f aca="false">IF($A17=$A16,AV17+AW17+AX16,AV17+AW17)</f>
        <v>0</v>
      </c>
      <c r="AY17" s="133"/>
      <c r="AZ17" s="133"/>
      <c r="BA17" s="128" t="n">
        <f aca="false">IF($A17=$A16,AY17+AZ17+BA16,AY17+AZ17)</f>
        <v>0</v>
      </c>
      <c r="BB17" s="133"/>
      <c r="BC17" s="133"/>
      <c r="BD17" s="128" t="n">
        <f aca="false">IF($A17=$A16,BB17+BC17+BD16,BB17+BC17)</f>
        <v>0</v>
      </c>
      <c r="BE17" s="133"/>
      <c r="BF17" s="133"/>
      <c r="BG17" s="128" t="n">
        <f aca="false">IF($A17=$A16,BE17+BF17+BG16,BE17+BF17)</f>
        <v>0</v>
      </c>
      <c r="BH17" s="133"/>
      <c r="BI17" s="133"/>
      <c r="BJ17" s="128" t="n">
        <f aca="false">IF($A17=$A16,BH17+BI17+BJ16,BH17+BI17)</f>
        <v>0</v>
      </c>
      <c r="BK17" s="133"/>
      <c r="BL17" s="133"/>
      <c r="BM17" s="128" t="n">
        <f aca="false">IF($A17=$A16,BK17+BL17+BM16,BK17+BL17)</f>
        <v>0</v>
      </c>
      <c r="BN17" s="133"/>
      <c r="BO17" s="133"/>
      <c r="BP17" s="128" t="n">
        <f aca="false">IF($A17=$A16,BN17+BO17+BP16,BN17+BO17)</f>
        <v>0</v>
      </c>
      <c r="BQ17" s="133"/>
      <c r="BR17" s="133"/>
      <c r="BS17" s="128" t="n">
        <f aca="false">IF($A17=$A16,BQ17+BR17+BS16,BQ17+BR17)</f>
        <v>0</v>
      </c>
      <c r="BT17" s="133"/>
      <c r="BU17" s="133"/>
      <c r="BV17" s="128" t="n">
        <f aca="false">IF($A17=$A16,BT17+BU17+BV16,BT17+BU17)</f>
        <v>0</v>
      </c>
      <c r="BW17" s="128" t="n">
        <f aca="false">IF(W17=0,0,IF(W17&gt;F$4,1,(IF(W17=BW$2,0,(IF(F$4-W17&gt;2,1,0))))))</f>
        <v>0</v>
      </c>
    </row>
    <row r="18" customFormat="false" ht="42.6" hidden="false" customHeight="true" outlineLevel="0" collapsed="false">
      <c r="A18" s="124" t="str">
        <f aca="false">IF(D18=D17,IF(A17=0,"",A17),IF(AND(D18&gt;0,D18&lt;&gt;D17),A17+1,""))</f>
        <v/>
      </c>
      <c r="B18" s="129"/>
      <c r="C18" s="129"/>
      <c r="D18" s="96"/>
      <c r="E18" s="138"/>
      <c r="F18" s="128" t="str">
        <f aca="false">IFERROR(IF(OR(ISTEXT(D18),ISNUMBER(D18)),HLOOKUP(I18-23*INT(I18/23),[2]Hoja2!B$1:X$2,2),""),1)</f>
        <v/>
      </c>
      <c r="G18" s="128" t="str">
        <f aca="false">LEFT(D18,1)</f>
        <v/>
      </c>
      <c r="H18" s="129" t="str">
        <f aca="false">IF(UPPER(G18)="Z",2,IF(UPPER(G18)="Y",1,IF(UPPER(G18)="X",0,LEFT(D18))))</f>
        <v/>
      </c>
      <c r="I18" s="129" t="str">
        <f aca="false">REPLACE(D18,1,1,H18)</f>
        <v/>
      </c>
      <c r="J18" s="96"/>
      <c r="K18" s="124" t="str">
        <f aca="false">IF(N18&gt;0,ROW(L18)-7,"")</f>
        <v/>
      </c>
      <c r="L18" s="130"/>
      <c r="M18" s="130"/>
      <c r="N18" s="131"/>
      <c r="O18" s="132"/>
      <c r="P18" s="128" t="str">
        <f aca="false">IFERROR(IF(OR(ISTEXT(N18),ISNUMBER(N18)),HLOOKUP(S18-23*INT(S18/23),[2]Hoja2!B$1:X$2,2),""),1)</f>
        <v/>
      </c>
      <c r="Q18" s="128" t="str">
        <f aca="false">LEFT(N18,1)</f>
        <v/>
      </c>
      <c r="R18" s="129" t="str">
        <f aca="false">IF(UPPER(Q18)="Z",2,IF(UPPER(Q18)="Y",1,IF(UPPER(Q18)="X",0,LEFT(N18))))</f>
        <v/>
      </c>
      <c r="S18" s="129" t="str">
        <f aca="false">REPLACE(N18,1,1,R18)</f>
        <v/>
      </c>
      <c r="T18" s="96"/>
      <c r="U18" s="133"/>
      <c r="V18" s="124" t="str">
        <f aca="false">IF(OR(ISTEXT(N18),ISNUMBER(N18)),IF($AD18=1,U18,0),"")</f>
        <v/>
      </c>
      <c r="W18" s="75" t="n">
        <v>36892</v>
      </c>
      <c r="X18" s="134"/>
      <c r="Y18" s="134"/>
      <c r="AA18" s="128" t="n">
        <f aca="false">IF(E18&lt;&gt;F18,0,1)</f>
        <v>1</v>
      </c>
      <c r="AB18" s="128" t="n">
        <f aca="false">IF(OR(T18="SI",T18="Si",T18="si",T18="sI",T18="s",T18="S"),1,0)</f>
        <v>0</v>
      </c>
      <c r="AC18" s="128" t="n">
        <f aca="false">IF(OR(J18="SI",J18="Si",J18="si",J18="sI",J18="s",J18="S"),1,0)</f>
        <v>0</v>
      </c>
      <c r="AD18" s="128" t="n">
        <f aca="false">AK18*AA18*AB18*AC18</f>
        <v>0</v>
      </c>
      <c r="AF18" s="136" t="n">
        <f aca="false">COUNTIF(D$8:D18,D18)</f>
        <v>0</v>
      </c>
      <c r="AG18" s="136" t="n">
        <f aca="false">COUNTIFS(D$8:D18,D18,A$8:A18,A18)</f>
        <v>0</v>
      </c>
      <c r="AH18" s="128" t="n">
        <f aca="false">AF18-AG18</f>
        <v>0</v>
      </c>
      <c r="AI18" s="128" t="n">
        <f aca="false">IF(OR(O18&lt;&gt;P18,P18=1,AA18=0),1,0)</f>
        <v>0</v>
      </c>
      <c r="AJ18" s="128" t="n">
        <f aca="false">IF(AR18&gt;0,1,0)+AH18</f>
        <v>0</v>
      </c>
      <c r="AK18" s="128" t="n">
        <f aca="false">IF(O18&lt;&gt;P18,0,1)</f>
        <v>1</v>
      </c>
      <c r="AL18" s="128" t="n">
        <f aca="false">IF(U18&gt;1,1,0)</f>
        <v>0</v>
      </c>
      <c r="AM18" s="136"/>
      <c r="AN18" s="137"/>
      <c r="AO18" s="139"/>
      <c r="AP18" s="128" t="str">
        <f aca="false">IF(SUMIF(AS$7:BU$7,"&gt;0",AS18:BU18)&gt;0,SUMIF(AS$7:BU$7,"&gt;0",AS18:BU18),"")</f>
        <v/>
      </c>
      <c r="AQ18" s="128"/>
      <c r="AR18" s="136" t="n">
        <f aca="false">COUNTIF(N$8:N18,N18)-1</f>
        <v>-1</v>
      </c>
      <c r="AS18" s="133"/>
      <c r="AT18" s="133"/>
      <c r="AU18" s="128" t="n">
        <f aca="false">IF($A18=$A17,AS18+AT18+AU17,AS18+AT18)</f>
        <v>0</v>
      </c>
      <c r="AV18" s="133"/>
      <c r="AW18" s="133"/>
      <c r="AX18" s="128" t="n">
        <f aca="false">IF($A18=$A17,AV18+AW18+AX17,AV18+AW18)</f>
        <v>0</v>
      </c>
      <c r="AY18" s="133"/>
      <c r="AZ18" s="133"/>
      <c r="BA18" s="128" t="n">
        <f aca="false">IF($A18=$A17,AY18+AZ18+BA17,AY18+AZ18)</f>
        <v>0</v>
      </c>
      <c r="BB18" s="133"/>
      <c r="BC18" s="133"/>
      <c r="BD18" s="128" t="n">
        <f aca="false">IF($A18=$A17,BB18+BC18+BD17,BB18+BC18)</f>
        <v>0</v>
      </c>
      <c r="BE18" s="133"/>
      <c r="BF18" s="133"/>
      <c r="BG18" s="128" t="n">
        <f aca="false">IF($A18=$A17,BE18+BF18+BG17,BE18+BF18)</f>
        <v>0</v>
      </c>
      <c r="BH18" s="133"/>
      <c r="BI18" s="133"/>
      <c r="BJ18" s="128" t="n">
        <f aca="false">IF($A18=$A17,BH18+BI18+BJ17,BH18+BI18)</f>
        <v>0</v>
      </c>
      <c r="BK18" s="133"/>
      <c r="BL18" s="133"/>
      <c r="BM18" s="128" t="n">
        <f aca="false">IF($A18=$A17,BK18+BL18+BM17,BK18+BL18)</f>
        <v>0</v>
      </c>
      <c r="BN18" s="133"/>
      <c r="BO18" s="133"/>
      <c r="BP18" s="128" t="n">
        <f aca="false">IF($A18=$A17,BN18+BO18+BP17,BN18+BO18)</f>
        <v>0</v>
      </c>
      <c r="BQ18" s="133"/>
      <c r="BR18" s="133"/>
      <c r="BS18" s="128" t="n">
        <f aca="false">IF($A18=$A17,BQ18+BR18+BS17,BQ18+BR18)</f>
        <v>0</v>
      </c>
      <c r="BT18" s="133"/>
      <c r="BU18" s="133"/>
      <c r="BV18" s="128" t="n">
        <f aca="false">IF($A18=$A17,BT18+BU18+BV17,BT18+BU18)</f>
        <v>0</v>
      </c>
      <c r="BW18" s="128" t="n">
        <f aca="false">IF(W18=0,0,IF(W18&gt;F$4,1,(IF(W18=BW$2,0,(IF(F$4-W18&gt;2,1,0))))))</f>
        <v>0</v>
      </c>
    </row>
    <row r="19" customFormat="false" ht="42.6" hidden="false" customHeight="true" outlineLevel="0" collapsed="false">
      <c r="A19" s="124" t="str">
        <f aca="false">IF(D19=D18,IF(A18=0,"",A18),IF(AND(D19&gt;0,D19&lt;&gt;D18),A18+1,""))</f>
        <v/>
      </c>
      <c r="B19" s="129"/>
      <c r="C19" s="129"/>
      <c r="D19" s="96"/>
      <c r="E19" s="138"/>
      <c r="F19" s="128" t="str">
        <f aca="false">IFERROR(IF(OR(ISTEXT(D19),ISNUMBER(D19)),HLOOKUP(I19-23*INT(I19/23),[2]Hoja2!B$1:X$2,2),""),1)</f>
        <v/>
      </c>
      <c r="G19" s="128" t="str">
        <f aca="false">LEFT(D19,1)</f>
        <v/>
      </c>
      <c r="H19" s="129" t="str">
        <f aca="false">IF(UPPER(G19)="Z",2,IF(UPPER(G19)="Y",1,IF(UPPER(G19)="X",0,LEFT(D19))))</f>
        <v/>
      </c>
      <c r="I19" s="129" t="str">
        <f aca="false">REPLACE(D19,1,1,H19)</f>
        <v/>
      </c>
      <c r="J19" s="96"/>
      <c r="K19" s="124" t="str">
        <f aca="false">IF(N19&gt;0,ROW(L19)-7,"")</f>
        <v/>
      </c>
      <c r="L19" s="130"/>
      <c r="M19" s="130"/>
      <c r="N19" s="131"/>
      <c r="O19" s="132"/>
      <c r="P19" s="128" t="str">
        <f aca="false">IFERROR(IF(OR(ISTEXT(N19),ISNUMBER(N19)),HLOOKUP(S19-23*INT(S19/23),[2]Hoja2!B$1:X$2,2),""),1)</f>
        <v/>
      </c>
      <c r="Q19" s="128" t="str">
        <f aca="false">LEFT(N19,1)</f>
        <v/>
      </c>
      <c r="R19" s="129" t="str">
        <f aca="false">IF(UPPER(Q19)="Z",2,IF(UPPER(Q19)="Y",1,IF(UPPER(Q19)="X",0,LEFT(N19))))</f>
        <v/>
      </c>
      <c r="S19" s="129" t="str">
        <f aca="false">REPLACE(N19,1,1,R19)</f>
        <v/>
      </c>
      <c r="T19" s="96"/>
      <c r="U19" s="133"/>
      <c r="V19" s="124" t="str">
        <f aca="false">IF(OR(ISTEXT(N19),ISNUMBER(N19)),IF($AD19=1,U19,0),"")</f>
        <v/>
      </c>
      <c r="W19" s="75" t="n">
        <v>36892</v>
      </c>
      <c r="X19" s="134"/>
      <c r="Y19" s="134"/>
      <c r="AA19" s="128" t="n">
        <f aca="false">IF(E19&lt;&gt;F19,0,1)</f>
        <v>1</v>
      </c>
      <c r="AB19" s="128" t="n">
        <f aca="false">IF(OR(T19="SI",T19="Si",T19="si",T19="sI",T19="s",T19="S"),1,0)</f>
        <v>0</v>
      </c>
      <c r="AC19" s="128" t="n">
        <f aca="false">IF(OR(J19="SI",J19="Si",J19="si",J19="sI",J19="s",J19="S"),1,0)</f>
        <v>0</v>
      </c>
      <c r="AD19" s="128" t="n">
        <f aca="false">AK19*AA19*AB19*AC19</f>
        <v>0</v>
      </c>
      <c r="AF19" s="136" t="n">
        <f aca="false">COUNTIF(D$8:D19,D19)</f>
        <v>0</v>
      </c>
      <c r="AG19" s="136" t="n">
        <f aca="false">COUNTIFS(D$8:D19,D19,A$8:A19,A19)</f>
        <v>0</v>
      </c>
      <c r="AH19" s="128" t="n">
        <f aca="false">AF19-AG19</f>
        <v>0</v>
      </c>
      <c r="AI19" s="128" t="n">
        <f aca="false">IF(OR(O19&lt;&gt;P19,P19=1,AA19=0),1,0)</f>
        <v>0</v>
      </c>
      <c r="AJ19" s="128" t="n">
        <f aca="false">IF(AR19&gt;0,1,0)+AH19</f>
        <v>0</v>
      </c>
      <c r="AK19" s="128" t="n">
        <f aca="false">IF(O19&lt;&gt;P19,0,1)</f>
        <v>1</v>
      </c>
      <c r="AL19" s="128" t="n">
        <f aca="false">IF(U19&gt;1,1,0)</f>
        <v>0</v>
      </c>
      <c r="AM19" s="136"/>
      <c r="AN19" s="137"/>
      <c r="AO19" s="139"/>
      <c r="AP19" s="128" t="str">
        <f aca="false">IF(SUMIF(AS$7:BU$7,"&gt;0",AS19:BU19)&gt;0,SUMIF(AS$7:BU$7,"&gt;0",AS19:BU19),"")</f>
        <v/>
      </c>
      <c r="AQ19" s="128"/>
      <c r="AR19" s="136" t="n">
        <f aca="false">COUNTIF(N$8:N19,N19)-1</f>
        <v>-1</v>
      </c>
      <c r="AS19" s="133"/>
      <c r="AT19" s="133"/>
      <c r="AU19" s="128" t="n">
        <f aca="false">IF($A19=$A18,AS19+AT19+AU18,AS19+AT19)</f>
        <v>0</v>
      </c>
      <c r="AV19" s="133"/>
      <c r="AW19" s="133"/>
      <c r="AX19" s="128" t="n">
        <f aca="false">IF($A19=$A18,AV19+AW19+AX18,AV19+AW19)</f>
        <v>0</v>
      </c>
      <c r="AY19" s="133"/>
      <c r="AZ19" s="133"/>
      <c r="BA19" s="128" t="n">
        <f aca="false">IF($A19=$A18,AY19+AZ19+BA18,AY19+AZ19)</f>
        <v>0</v>
      </c>
      <c r="BB19" s="133"/>
      <c r="BC19" s="133"/>
      <c r="BD19" s="128" t="n">
        <f aca="false">IF($A19=$A18,BB19+BC19+BD18,BB19+BC19)</f>
        <v>0</v>
      </c>
      <c r="BE19" s="133"/>
      <c r="BF19" s="133"/>
      <c r="BG19" s="128" t="n">
        <f aca="false">IF($A19=$A18,BE19+BF19+BG18,BE19+BF19)</f>
        <v>0</v>
      </c>
      <c r="BH19" s="133"/>
      <c r="BI19" s="133"/>
      <c r="BJ19" s="128" t="n">
        <f aca="false">IF($A19=$A18,BH19+BI19+BJ18,BH19+BI19)</f>
        <v>0</v>
      </c>
      <c r="BK19" s="133"/>
      <c r="BL19" s="133"/>
      <c r="BM19" s="128" t="n">
        <f aca="false">IF($A19=$A18,BK19+BL19+BM18,BK19+BL19)</f>
        <v>0</v>
      </c>
      <c r="BN19" s="133"/>
      <c r="BO19" s="133"/>
      <c r="BP19" s="128" t="n">
        <f aca="false">IF($A19=$A18,BN19+BO19+BP18,BN19+BO19)</f>
        <v>0</v>
      </c>
      <c r="BQ19" s="133"/>
      <c r="BR19" s="133"/>
      <c r="BS19" s="128" t="n">
        <f aca="false">IF($A19=$A18,BQ19+BR19+BS18,BQ19+BR19)</f>
        <v>0</v>
      </c>
      <c r="BT19" s="133"/>
      <c r="BU19" s="133"/>
      <c r="BV19" s="128" t="n">
        <f aca="false">IF($A19=$A18,BT19+BU19+BV18,BT19+BU19)</f>
        <v>0</v>
      </c>
      <c r="BW19" s="128" t="n">
        <f aca="false">IF(W19=0,0,IF(W19&gt;F$4,1,(IF(W19=BW$2,0,(IF(F$4-W19&gt;2,1,0))))))</f>
        <v>0</v>
      </c>
    </row>
    <row r="20" customFormat="false" ht="42.6" hidden="false" customHeight="true" outlineLevel="0" collapsed="false">
      <c r="A20" s="124" t="str">
        <f aca="false">IF(D20=D19,IF(A19=0,"",A19),IF(AND(D20&gt;0,D20&lt;&gt;D19),A19+1,""))</f>
        <v/>
      </c>
      <c r="B20" s="129"/>
      <c r="C20" s="129"/>
      <c r="D20" s="96"/>
      <c r="E20" s="138"/>
      <c r="F20" s="128" t="str">
        <f aca="false">IFERROR(IF(OR(ISTEXT(D20),ISNUMBER(D20)),HLOOKUP(I20-23*INT(I20/23),[2]Hoja2!B$1:X$2,2),""),1)</f>
        <v/>
      </c>
      <c r="G20" s="128" t="str">
        <f aca="false">LEFT(D20,1)</f>
        <v/>
      </c>
      <c r="H20" s="129" t="str">
        <f aca="false">IF(UPPER(G20)="Z",2,IF(UPPER(G20)="Y",1,IF(UPPER(G20)="X",0,LEFT(D20))))</f>
        <v/>
      </c>
      <c r="I20" s="129" t="str">
        <f aca="false">REPLACE(D20,1,1,H20)</f>
        <v/>
      </c>
      <c r="J20" s="96"/>
      <c r="K20" s="124" t="str">
        <f aca="false">IF(N20&gt;0,ROW(L20)-7,"")</f>
        <v/>
      </c>
      <c r="L20" s="130"/>
      <c r="M20" s="130"/>
      <c r="N20" s="131"/>
      <c r="O20" s="132"/>
      <c r="P20" s="128" t="str">
        <f aca="false">IFERROR(IF(OR(ISTEXT(N20),ISNUMBER(N20)),HLOOKUP(S20-23*INT(S20/23),[2]Hoja2!B$1:X$2,2),""),1)</f>
        <v/>
      </c>
      <c r="Q20" s="128" t="str">
        <f aca="false">LEFT(N20,1)</f>
        <v/>
      </c>
      <c r="R20" s="129" t="str">
        <f aca="false">IF(UPPER(Q20)="Z",2,IF(UPPER(Q20)="Y",1,IF(UPPER(Q20)="X",0,LEFT(N20))))</f>
        <v/>
      </c>
      <c r="S20" s="129" t="str">
        <f aca="false">REPLACE(N20,1,1,R20)</f>
        <v/>
      </c>
      <c r="T20" s="96"/>
      <c r="U20" s="133"/>
      <c r="V20" s="124" t="str">
        <f aca="false">IF(OR(ISTEXT(N20),ISNUMBER(N20)),IF($AD20=1,U20,0),"")</f>
        <v/>
      </c>
      <c r="W20" s="75" t="n">
        <v>36892</v>
      </c>
      <c r="X20" s="134"/>
      <c r="Y20" s="134"/>
      <c r="AA20" s="128" t="n">
        <f aca="false">IF(E20&lt;&gt;F20,0,1)</f>
        <v>1</v>
      </c>
      <c r="AB20" s="128" t="n">
        <f aca="false">IF(OR(T20="SI",T20="Si",T20="si",T20="sI",T20="s",T20="S"),1,0)</f>
        <v>0</v>
      </c>
      <c r="AC20" s="128" t="n">
        <f aca="false">IF(OR(J20="SI",J20="Si",J20="si",J20="sI",J20="s",J20="S"),1,0)</f>
        <v>0</v>
      </c>
      <c r="AD20" s="128" t="n">
        <f aca="false">AK20*AA20*AB20*AC20</f>
        <v>0</v>
      </c>
      <c r="AF20" s="136" t="n">
        <f aca="false">COUNTIF(D$8:D20,D20)</f>
        <v>0</v>
      </c>
      <c r="AG20" s="136" t="n">
        <f aca="false">COUNTIFS(D$8:D20,D20,A$8:A20,A20)</f>
        <v>0</v>
      </c>
      <c r="AH20" s="128" t="n">
        <f aca="false">AF20-AG20</f>
        <v>0</v>
      </c>
      <c r="AI20" s="128" t="n">
        <f aca="false">IF(OR(O20&lt;&gt;P20,P20=1,AA20=0),1,0)</f>
        <v>0</v>
      </c>
      <c r="AJ20" s="128" t="n">
        <f aca="false">IF(AR20&gt;0,1,0)+AH20</f>
        <v>0</v>
      </c>
      <c r="AK20" s="128" t="n">
        <f aca="false">IF(O20&lt;&gt;P20,0,1)</f>
        <v>1</v>
      </c>
      <c r="AL20" s="128" t="n">
        <f aca="false">IF(U20&gt;1,1,0)</f>
        <v>0</v>
      </c>
      <c r="AM20" s="136"/>
      <c r="AN20" s="137"/>
      <c r="AO20" s="139"/>
      <c r="AP20" s="128" t="str">
        <f aca="false">IF(SUMIF(AS$7:BU$7,"&gt;0",AS20:BU20)&gt;0,SUMIF(AS$7:BU$7,"&gt;0",AS20:BU20),"")</f>
        <v/>
      </c>
      <c r="AQ20" s="128"/>
      <c r="AR20" s="136" t="n">
        <f aca="false">COUNTIF(N$8:N20,N20)-1</f>
        <v>-1</v>
      </c>
      <c r="AS20" s="133"/>
      <c r="AT20" s="133"/>
      <c r="AU20" s="128" t="n">
        <f aca="false">IF($A20=$A19,AS20+AT20+AU19,AS20+AT20)</f>
        <v>0</v>
      </c>
      <c r="AV20" s="133"/>
      <c r="AW20" s="133"/>
      <c r="AX20" s="128" t="n">
        <f aca="false">IF($A20=$A19,AV20+AW20+AX19,AV20+AW20)</f>
        <v>0</v>
      </c>
      <c r="AY20" s="133"/>
      <c r="AZ20" s="133"/>
      <c r="BA20" s="128" t="n">
        <f aca="false">IF($A20=$A19,AY20+AZ20+BA19,AY20+AZ20)</f>
        <v>0</v>
      </c>
      <c r="BB20" s="133"/>
      <c r="BC20" s="133"/>
      <c r="BD20" s="128" t="n">
        <f aca="false">IF($A20=$A19,BB20+BC20+BD19,BB20+BC20)</f>
        <v>0</v>
      </c>
      <c r="BE20" s="133"/>
      <c r="BF20" s="133"/>
      <c r="BG20" s="128" t="n">
        <f aca="false">IF($A20=$A19,BE20+BF20+BG19,BE20+BF20)</f>
        <v>0</v>
      </c>
      <c r="BH20" s="133"/>
      <c r="BI20" s="133"/>
      <c r="BJ20" s="128" t="n">
        <f aca="false">IF($A20=$A19,BH20+BI20+BJ19,BH20+BI20)</f>
        <v>0</v>
      </c>
      <c r="BK20" s="133"/>
      <c r="BL20" s="133"/>
      <c r="BM20" s="128" t="n">
        <f aca="false">IF($A20=$A19,BK20+BL20+BM19,BK20+BL20)</f>
        <v>0</v>
      </c>
      <c r="BN20" s="133"/>
      <c r="BO20" s="133"/>
      <c r="BP20" s="128" t="n">
        <f aca="false">IF($A20=$A19,BN20+BO20+BP19,BN20+BO20)</f>
        <v>0</v>
      </c>
      <c r="BQ20" s="133"/>
      <c r="BR20" s="133"/>
      <c r="BS20" s="128" t="n">
        <f aca="false">IF($A20=$A19,BQ20+BR20+BS19,BQ20+BR20)</f>
        <v>0</v>
      </c>
      <c r="BT20" s="133"/>
      <c r="BU20" s="133"/>
      <c r="BV20" s="128" t="n">
        <f aca="false">IF($A20=$A19,BT20+BU20+BV19,BT20+BU20)</f>
        <v>0</v>
      </c>
      <c r="BW20" s="128" t="n">
        <f aca="false">IF(W20=0,0,IF(W20&gt;F$4,1,(IF(W20=BW$2,0,(IF(F$4-W20&gt;2,1,0))))))</f>
        <v>0</v>
      </c>
    </row>
    <row r="21" customFormat="false" ht="42.6" hidden="false" customHeight="true" outlineLevel="0" collapsed="false">
      <c r="A21" s="124" t="str">
        <f aca="false">IF(D21=D20,IF(A20=0,"",A20),IF(AND(D21&gt;0,D21&lt;&gt;D20),A20+1,""))</f>
        <v/>
      </c>
      <c r="B21" s="129"/>
      <c r="C21" s="129"/>
      <c r="D21" s="96"/>
      <c r="E21" s="138"/>
      <c r="F21" s="128" t="str">
        <f aca="false">IFERROR(IF(OR(ISTEXT(D21),ISNUMBER(D21)),HLOOKUP(I21-23*INT(I21/23),[2]Hoja2!B$1:X$2,2),""),1)</f>
        <v/>
      </c>
      <c r="G21" s="128" t="str">
        <f aca="false">LEFT(D21,1)</f>
        <v/>
      </c>
      <c r="H21" s="129" t="str">
        <f aca="false">IF(UPPER(G21)="Z",2,IF(UPPER(G21)="Y",1,IF(UPPER(G21)="X",0,LEFT(D21))))</f>
        <v/>
      </c>
      <c r="I21" s="129" t="str">
        <f aca="false">REPLACE(D21,1,1,H21)</f>
        <v/>
      </c>
      <c r="J21" s="96"/>
      <c r="K21" s="124" t="str">
        <f aca="false">IF(N21&gt;0,ROW(L21)-7,"")</f>
        <v/>
      </c>
      <c r="L21" s="130"/>
      <c r="M21" s="130"/>
      <c r="N21" s="131"/>
      <c r="O21" s="132"/>
      <c r="P21" s="128" t="str">
        <f aca="false">IFERROR(IF(OR(ISTEXT(N21),ISNUMBER(N21)),HLOOKUP(S21-23*INT(S21/23),[2]Hoja2!B$1:X$2,2),""),1)</f>
        <v/>
      </c>
      <c r="Q21" s="128" t="str">
        <f aca="false">LEFT(N21,1)</f>
        <v/>
      </c>
      <c r="R21" s="129" t="str">
        <f aca="false">IF(UPPER(Q21)="Z",2,IF(UPPER(Q21)="Y",1,IF(UPPER(Q21)="X",0,LEFT(N21))))</f>
        <v/>
      </c>
      <c r="S21" s="129" t="str">
        <f aca="false">REPLACE(N21,1,1,R21)</f>
        <v/>
      </c>
      <c r="T21" s="96"/>
      <c r="U21" s="133"/>
      <c r="V21" s="124" t="str">
        <f aca="false">IF(OR(ISTEXT(N21),ISNUMBER(N21)),IF($AD21=1,U21,0),"")</f>
        <v/>
      </c>
      <c r="W21" s="75" t="n">
        <v>36892</v>
      </c>
      <c r="X21" s="134"/>
      <c r="Y21" s="134"/>
      <c r="AA21" s="128" t="n">
        <f aca="false">IF(E21&lt;&gt;F21,0,1)</f>
        <v>1</v>
      </c>
      <c r="AB21" s="128" t="n">
        <f aca="false">IF(OR(T21="SI",T21="Si",T21="si",T21="sI",T21="s",T21="S"),1,0)</f>
        <v>0</v>
      </c>
      <c r="AC21" s="128" t="n">
        <f aca="false">IF(OR(J21="SI",J21="Si",J21="si",J21="sI",J21="s",J21="S"),1,0)</f>
        <v>0</v>
      </c>
      <c r="AD21" s="128" t="n">
        <f aca="false">AK21*AA21*AB21*AC21</f>
        <v>0</v>
      </c>
      <c r="AF21" s="136" t="n">
        <f aca="false">COUNTIF(D$8:D21,D21)</f>
        <v>0</v>
      </c>
      <c r="AG21" s="136" t="n">
        <f aca="false">COUNTIFS(D$8:D21,D21,A$8:A21,A21)</f>
        <v>0</v>
      </c>
      <c r="AH21" s="128" t="n">
        <f aca="false">AF21-AG21</f>
        <v>0</v>
      </c>
      <c r="AI21" s="128" t="n">
        <f aca="false">IF(OR(O21&lt;&gt;P21,P21=1,AA21=0),1,0)</f>
        <v>0</v>
      </c>
      <c r="AJ21" s="128" t="n">
        <f aca="false">IF(AR21&gt;0,1,0)+AH21</f>
        <v>0</v>
      </c>
      <c r="AK21" s="128" t="n">
        <f aca="false">IF(O21&lt;&gt;P21,0,1)</f>
        <v>1</v>
      </c>
      <c r="AL21" s="128" t="n">
        <f aca="false">IF(U21&gt;1,1,0)</f>
        <v>0</v>
      </c>
      <c r="AM21" s="136"/>
      <c r="AN21" s="137"/>
      <c r="AO21" s="139"/>
      <c r="AP21" s="128" t="str">
        <f aca="false">IF(SUMIF(AS$7:BU$7,"&gt;0",AS21:BU21)&gt;0,SUMIF(AS$7:BU$7,"&gt;0",AS21:BU21),"")</f>
        <v/>
      </c>
      <c r="AQ21" s="128"/>
      <c r="AR21" s="136" t="n">
        <f aca="false">COUNTIF(N$8:N21,N21)-1</f>
        <v>-1</v>
      </c>
      <c r="AS21" s="133"/>
      <c r="AT21" s="133"/>
      <c r="AU21" s="128" t="n">
        <f aca="false">IF($A21=$A20,AS21+AT21+AU20,AS21+AT21)</f>
        <v>0</v>
      </c>
      <c r="AV21" s="133"/>
      <c r="AW21" s="133"/>
      <c r="AX21" s="128" t="n">
        <f aca="false">IF($A21=$A20,AV21+AW21+AX20,AV21+AW21)</f>
        <v>0</v>
      </c>
      <c r="AY21" s="133"/>
      <c r="AZ21" s="133"/>
      <c r="BA21" s="128" t="n">
        <f aca="false">IF($A21=$A20,AY21+AZ21+BA20,AY21+AZ21)</f>
        <v>0</v>
      </c>
      <c r="BB21" s="133"/>
      <c r="BC21" s="133"/>
      <c r="BD21" s="128" t="n">
        <f aca="false">IF($A21=$A20,BB21+BC21+BD20,BB21+BC21)</f>
        <v>0</v>
      </c>
      <c r="BE21" s="133"/>
      <c r="BF21" s="133"/>
      <c r="BG21" s="128" t="n">
        <f aca="false">IF($A21=$A20,BE21+BF21+BG20,BE21+BF21)</f>
        <v>0</v>
      </c>
      <c r="BH21" s="133"/>
      <c r="BI21" s="133"/>
      <c r="BJ21" s="128" t="n">
        <f aca="false">IF($A21=$A20,BH21+BI21+BJ20,BH21+BI21)</f>
        <v>0</v>
      </c>
      <c r="BK21" s="133"/>
      <c r="BL21" s="133"/>
      <c r="BM21" s="128" t="n">
        <f aca="false">IF($A21=$A20,BK21+BL21+BM20,BK21+BL21)</f>
        <v>0</v>
      </c>
      <c r="BN21" s="133"/>
      <c r="BO21" s="133"/>
      <c r="BP21" s="128" t="n">
        <f aca="false">IF($A21=$A20,BN21+BO21+BP20,BN21+BO21)</f>
        <v>0</v>
      </c>
      <c r="BQ21" s="133"/>
      <c r="BR21" s="133"/>
      <c r="BS21" s="128" t="n">
        <f aca="false">IF($A21=$A20,BQ21+BR21+BS20,BQ21+BR21)</f>
        <v>0</v>
      </c>
      <c r="BT21" s="133"/>
      <c r="BU21" s="133"/>
      <c r="BV21" s="128" t="n">
        <f aca="false">IF($A21=$A20,BT21+BU21+BV20,BT21+BU21)</f>
        <v>0</v>
      </c>
      <c r="BW21" s="128" t="n">
        <f aca="false">IF(W21=0,0,IF(W21&gt;F$4,1,(IF(W21=BW$2,0,(IF(F$4-W21&gt;2,1,0))))))</f>
        <v>0</v>
      </c>
    </row>
    <row r="22" customFormat="false" ht="42.6" hidden="false" customHeight="true" outlineLevel="0" collapsed="false">
      <c r="A22" s="124" t="str">
        <f aca="false">IF(D22=D21,IF(A21=0,"",A21),IF(AND(D22&gt;0,D22&lt;&gt;D21),A21+1,""))</f>
        <v/>
      </c>
      <c r="B22" s="129"/>
      <c r="C22" s="129"/>
      <c r="D22" s="96"/>
      <c r="E22" s="138"/>
      <c r="F22" s="128" t="str">
        <f aca="false">IFERROR(IF(OR(ISTEXT(D22),ISNUMBER(D22)),HLOOKUP(I22-23*INT(I22/23),[2]Hoja2!B$1:X$2,2),""),1)</f>
        <v/>
      </c>
      <c r="G22" s="128" t="str">
        <f aca="false">LEFT(D22,1)</f>
        <v/>
      </c>
      <c r="H22" s="129" t="str">
        <f aca="false">IF(UPPER(G22)="Z",2,IF(UPPER(G22)="Y",1,IF(UPPER(G22)="X",0,LEFT(D22))))</f>
        <v/>
      </c>
      <c r="I22" s="129" t="str">
        <f aca="false">REPLACE(D22,1,1,H22)</f>
        <v/>
      </c>
      <c r="J22" s="96"/>
      <c r="K22" s="124" t="str">
        <f aca="false">IF(N22&gt;0,ROW(L22)-7,"")</f>
        <v/>
      </c>
      <c r="L22" s="130"/>
      <c r="M22" s="130"/>
      <c r="N22" s="131"/>
      <c r="O22" s="132"/>
      <c r="P22" s="128" t="str">
        <f aca="false">IFERROR(IF(OR(ISTEXT(N22),ISNUMBER(N22)),HLOOKUP(S22-23*INT(S22/23),[2]Hoja2!B$1:X$2,2),""),1)</f>
        <v/>
      </c>
      <c r="Q22" s="128" t="str">
        <f aca="false">LEFT(N22,1)</f>
        <v/>
      </c>
      <c r="R22" s="129" t="str">
        <f aca="false">IF(UPPER(Q22)="Z",2,IF(UPPER(Q22)="Y",1,IF(UPPER(Q22)="X",0,LEFT(N22))))</f>
        <v/>
      </c>
      <c r="S22" s="129" t="str">
        <f aca="false">REPLACE(N22,1,1,R22)</f>
        <v/>
      </c>
      <c r="T22" s="96"/>
      <c r="U22" s="133"/>
      <c r="V22" s="124" t="str">
        <f aca="false">IF(OR(ISTEXT(N22),ISNUMBER(N22)),IF($AD22=1,U22,0),"")</f>
        <v/>
      </c>
      <c r="W22" s="75" t="n">
        <v>36892</v>
      </c>
      <c r="X22" s="134"/>
      <c r="Y22" s="134"/>
      <c r="AA22" s="128" t="n">
        <f aca="false">IF(E22&lt;&gt;F22,0,1)</f>
        <v>1</v>
      </c>
      <c r="AB22" s="128" t="n">
        <f aca="false">IF(OR(T22="SI",T22="Si",T22="si",T22="sI",T22="s",T22="S"),1,0)</f>
        <v>0</v>
      </c>
      <c r="AC22" s="128" t="n">
        <f aca="false">IF(OR(J22="SI",J22="Si",J22="si",J22="sI",J22="s",J22="S"),1,0)</f>
        <v>0</v>
      </c>
      <c r="AD22" s="128" t="n">
        <f aca="false">AK22*AA22*AB22*AC22</f>
        <v>0</v>
      </c>
      <c r="AF22" s="136" t="n">
        <f aca="false">COUNTIF(D$8:D22,D22)</f>
        <v>0</v>
      </c>
      <c r="AG22" s="136" t="n">
        <f aca="false">COUNTIFS(D$8:D22,D22,A$8:A22,A22)</f>
        <v>0</v>
      </c>
      <c r="AH22" s="128" t="n">
        <f aca="false">AF22-AG22</f>
        <v>0</v>
      </c>
      <c r="AI22" s="128" t="n">
        <f aca="false">IF(OR(O22&lt;&gt;P22,P22=1,AA22=0),1,0)</f>
        <v>0</v>
      </c>
      <c r="AJ22" s="128" t="n">
        <f aca="false">IF(AR22&gt;0,1,0)+AH22</f>
        <v>0</v>
      </c>
      <c r="AK22" s="128" t="n">
        <f aca="false">IF(O22&lt;&gt;P22,0,1)</f>
        <v>1</v>
      </c>
      <c r="AL22" s="128" t="n">
        <f aca="false">IF(U22&gt;1,1,0)</f>
        <v>0</v>
      </c>
      <c r="AM22" s="136"/>
      <c r="AN22" s="137"/>
      <c r="AO22" s="139"/>
      <c r="AP22" s="128" t="str">
        <f aca="false">IF(SUMIF(AS$7:BU$7,"&gt;0",AS22:BU22)&gt;0,SUMIF(AS$7:BU$7,"&gt;0",AS22:BU22),"")</f>
        <v/>
      </c>
      <c r="AQ22" s="128"/>
      <c r="AR22" s="136" t="n">
        <f aca="false">COUNTIF(N$8:N22,N22)-1</f>
        <v>-1</v>
      </c>
      <c r="AS22" s="133"/>
      <c r="AT22" s="133"/>
      <c r="AU22" s="128" t="n">
        <f aca="false">IF($A22=$A21,AS22+AT22+AU21,AS22+AT22)</f>
        <v>0</v>
      </c>
      <c r="AV22" s="133"/>
      <c r="AW22" s="133"/>
      <c r="AX22" s="128" t="n">
        <f aca="false">IF($A22=$A21,AV22+AW22+AX21,AV22+AW22)</f>
        <v>0</v>
      </c>
      <c r="AY22" s="133"/>
      <c r="AZ22" s="133"/>
      <c r="BA22" s="128" t="n">
        <f aca="false">IF($A22=$A21,AY22+AZ22+BA21,AY22+AZ22)</f>
        <v>0</v>
      </c>
      <c r="BB22" s="133"/>
      <c r="BC22" s="133"/>
      <c r="BD22" s="128" t="n">
        <f aca="false">IF($A22=$A21,BB22+BC22+BD21,BB22+BC22)</f>
        <v>0</v>
      </c>
      <c r="BE22" s="133"/>
      <c r="BF22" s="133"/>
      <c r="BG22" s="128" t="n">
        <f aca="false">IF($A22=$A21,BE22+BF22+BG21,BE22+BF22)</f>
        <v>0</v>
      </c>
      <c r="BH22" s="133"/>
      <c r="BI22" s="133"/>
      <c r="BJ22" s="128" t="n">
        <f aca="false">IF($A22=$A21,BH22+BI22+BJ21,BH22+BI22)</f>
        <v>0</v>
      </c>
      <c r="BK22" s="133"/>
      <c r="BL22" s="133"/>
      <c r="BM22" s="128" t="n">
        <f aca="false">IF($A22=$A21,BK22+BL22+BM21,BK22+BL22)</f>
        <v>0</v>
      </c>
      <c r="BN22" s="133"/>
      <c r="BO22" s="133"/>
      <c r="BP22" s="128" t="n">
        <f aca="false">IF($A22=$A21,BN22+BO22+BP21,BN22+BO22)</f>
        <v>0</v>
      </c>
      <c r="BQ22" s="133"/>
      <c r="BR22" s="133"/>
      <c r="BS22" s="128" t="n">
        <f aca="false">IF($A22=$A21,BQ22+BR22+BS21,BQ22+BR22)</f>
        <v>0</v>
      </c>
      <c r="BT22" s="133"/>
      <c r="BU22" s="133"/>
      <c r="BV22" s="128" t="n">
        <f aca="false">IF($A22=$A21,BT22+BU22+BV21,BT22+BU22)</f>
        <v>0</v>
      </c>
      <c r="BW22" s="128" t="n">
        <f aca="false">IF(W22=0,0,IF(W22&gt;F$4,1,(IF(W22=BW$2,0,(IF(F$4-W22&gt;2,1,0))))))</f>
        <v>0</v>
      </c>
    </row>
    <row r="23" customFormat="false" ht="42.6" hidden="false" customHeight="true" outlineLevel="0" collapsed="false">
      <c r="A23" s="124" t="str">
        <f aca="false">IF(D23=D22,IF(A22=0,"",A22),IF(AND(D23&gt;0,D23&lt;&gt;D22),A22+1,""))</f>
        <v/>
      </c>
      <c r="B23" s="129"/>
      <c r="C23" s="129"/>
      <c r="D23" s="96"/>
      <c r="E23" s="138"/>
      <c r="F23" s="128" t="str">
        <f aca="false">IFERROR(IF(OR(ISTEXT(D23),ISNUMBER(D23)),HLOOKUP(I23-23*INT(I23/23),[2]Hoja2!B$1:X$2,2),""),1)</f>
        <v/>
      </c>
      <c r="G23" s="128" t="str">
        <f aca="false">LEFT(D23,1)</f>
        <v/>
      </c>
      <c r="H23" s="129" t="str">
        <f aca="false">IF(UPPER(G23)="Z",2,IF(UPPER(G23)="Y",1,IF(UPPER(G23)="X",0,LEFT(D23))))</f>
        <v/>
      </c>
      <c r="I23" s="129" t="str">
        <f aca="false">REPLACE(D23,1,1,H23)</f>
        <v/>
      </c>
      <c r="J23" s="96"/>
      <c r="K23" s="124" t="str">
        <f aca="false">IF(N23&gt;0,ROW(L23)-7,"")</f>
        <v/>
      </c>
      <c r="L23" s="130"/>
      <c r="M23" s="130"/>
      <c r="N23" s="131"/>
      <c r="O23" s="132"/>
      <c r="P23" s="128" t="str">
        <f aca="false">IFERROR(IF(OR(ISTEXT(N23),ISNUMBER(N23)),HLOOKUP(S23-23*INT(S23/23),[2]Hoja2!B$1:X$2,2),""),1)</f>
        <v/>
      </c>
      <c r="Q23" s="128" t="str">
        <f aca="false">LEFT(N23,1)</f>
        <v/>
      </c>
      <c r="R23" s="129" t="str">
        <f aca="false">IF(UPPER(Q23)="Z",2,IF(UPPER(Q23)="Y",1,IF(UPPER(Q23)="X",0,LEFT(N23))))</f>
        <v/>
      </c>
      <c r="S23" s="129" t="str">
        <f aca="false">REPLACE(N23,1,1,R23)</f>
        <v/>
      </c>
      <c r="T23" s="96"/>
      <c r="U23" s="133"/>
      <c r="V23" s="124" t="str">
        <f aca="false">IF(OR(ISTEXT(N23),ISNUMBER(N23)),IF($AD23=1,U23,0),"")</f>
        <v/>
      </c>
      <c r="W23" s="75" t="n">
        <v>36892</v>
      </c>
      <c r="X23" s="134"/>
      <c r="Y23" s="134"/>
      <c r="AA23" s="128" t="n">
        <f aca="false">IF(E23&lt;&gt;F23,0,1)</f>
        <v>1</v>
      </c>
      <c r="AB23" s="128" t="n">
        <f aca="false">IF(OR(T23="SI",T23="Si",T23="si",T23="sI",T23="s",T23="S"),1,0)</f>
        <v>0</v>
      </c>
      <c r="AC23" s="128" t="n">
        <f aca="false">IF(OR(J23="SI",J23="Si",J23="si",J23="sI",J23="s",J23="S"),1,0)</f>
        <v>0</v>
      </c>
      <c r="AD23" s="128" t="n">
        <f aca="false">AK23*AA23*AB23*AC23</f>
        <v>0</v>
      </c>
      <c r="AF23" s="136" t="n">
        <f aca="false">COUNTIF(D$8:D23,D23)</f>
        <v>0</v>
      </c>
      <c r="AG23" s="136" t="n">
        <f aca="false">COUNTIFS(D$8:D23,D23,A$8:A23,A23)</f>
        <v>0</v>
      </c>
      <c r="AH23" s="128" t="n">
        <f aca="false">AF23-AG23</f>
        <v>0</v>
      </c>
      <c r="AI23" s="128" t="n">
        <f aca="false">IF(OR(O23&lt;&gt;P23,P23=1,AA23=0),1,0)</f>
        <v>0</v>
      </c>
      <c r="AJ23" s="128" t="n">
        <f aca="false">IF(AR23&gt;0,1,0)+AH23</f>
        <v>0</v>
      </c>
      <c r="AK23" s="128" t="n">
        <f aca="false">IF(O23&lt;&gt;P23,0,1)</f>
        <v>1</v>
      </c>
      <c r="AL23" s="128" t="n">
        <f aca="false">IF(U23&gt;1,1,0)</f>
        <v>0</v>
      </c>
      <c r="AM23" s="136"/>
      <c r="AN23" s="137"/>
      <c r="AO23" s="139"/>
      <c r="AP23" s="128" t="str">
        <f aca="false">IF(SUMIF(AS$7:BU$7,"&gt;0",AS23:BU23)&gt;0,SUMIF(AS$7:BU$7,"&gt;0",AS23:BU23),"")</f>
        <v/>
      </c>
      <c r="AQ23" s="128"/>
      <c r="AR23" s="136" t="n">
        <f aca="false">COUNTIF(N$8:N23,N23)-1</f>
        <v>-1</v>
      </c>
      <c r="AS23" s="133"/>
      <c r="AT23" s="133"/>
      <c r="AU23" s="128" t="n">
        <f aca="false">IF($A23=$A22,AS23+AT23+AU22,AS23+AT23)</f>
        <v>0</v>
      </c>
      <c r="AV23" s="133"/>
      <c r="AW23" s="133"/>
      <c r="AX23" s="128" t="n">
        <f aca="false">IF($A23=$A22,AV23+AW23+AX22,AV23+AW23)</f>
        <v>0</v>
      </c>
      <c r="AY23" s="133"/>
      <c r="AZ23" s="133"/>
      <c r="BA23" s="128" t="n">
        <f aca="false">IF($A23=$A22,AY23+AZ23+BA22,AY23+AZ23)</f>
        <v>0</v>
      </c>
      <c r="BB23" s="133"/>
      <c r="BC23" s="133"/>
      <c r="BD23" s="128" t="n">
        <f aca="false">IF($A23=$A22,BB23+BC23+BD22,BB23+BC23)</f>
        <v>0</v>
      </c>
      <c r="BE23" s="133"/>
      <c r="BF23" s="133"/>
      <c r="BG23" s="128" t="n">
        <f aca="false">IF($A23=$A22,BE23+BF23+BG22,BE23+BF23)</f>
        <v>0</v>
      </c>
      <c r="BH23" s="133"/>
      <c r="BI23" s="133"/>
      <c r="BJ23" s="128" t="n">
        <f aca="false">IF($A23=$A22,BH23+BI23+BJ22,BH23+BI23)</f>
        <v>0</v>
      </c>
      <c r="BK23" s="133"/>
      <c r="BL23" s="133"/>
      <c r="BM23" s="128" t="n">
        <f aca="false">IF($A23=$A22,BK23+BL23+BM22,BK23+BL23)</f>
        <v>0</v>
      </c>
      <c r="BN23" s="133"/>
      <c r="BO23" s="133"/>
      <c r="BP23" s="128" t="n">
        <f aca="false">IF($A23=$A22,BN23+BO23+BP22,BN23+BO23)</f>
        <v>0</v>
      </c>
      <c r="BQ23" s="133"/>
      <c r="BR23" s="133"/>
      <c r="BS23" s="128" t="n">
        <f aca="false">IF($A23=$A22,BQ23+BR23+BS22,BQ23+BR23)</f>
        <v>0</v>
      </c>
      <c r="BT23" s="133"/>
      <c r="BU23" s="133"/>
      <c r="BV23" s="128" t="n">
        <f aca="false">IF($A23=$A22,BT23+BU23+BV22,BT23+BU23)</f>
        <v>0</v>
      </c>
      <c r="BW23" s="128" t="n">
        <f aca="false">IF(W23=0,0,IF(W23&gt;F$4,1,(IF(W23=BW$2,0,(IF(F$4-W23&gt;2,1,0))))))</f>
        <v>0</v>
      </c>
    </row>
    <row r="24" customFormat="false" ht="42.6" hidden="false" customHeight="true" outlineLevel="0" collapsed="false">
      <c r="A24" s="124" t="str">
        <f aca="false">IF(D24=D23,IF(A23=0,"",A23),IF(AND(D24&gt;0,D24&lt;&gt;D23),A23+1,""))</f>
        <v/>
      </c>
      <c r="B24" s="129"/>
      <c r="C24" s="129"/>
      <c r="D24" s="96"/>
      <c r="E24" s="138"/>
      <c r="F24" s="128" t="str">
        <f aca="false">IFERROR(IF(OR(ISTEXT(D24),ISNUMBER(D24)),HLOOKUP(I24-23*INT(I24/23),[2]Hoja2!B$1:X$2,2),""),1)</f>
        <v/>
      </c>
      <c r="G24" s="128" t="str">
        <f aca="false">LEFT(D24,1)</f>
        <v/>
      </c>
      <c r="H24" s="129" t="str">
        <f aca="false">IF(UPPER(G24)="Z",2,IF(UPPER(G24)="Y",1,IF(UPPER(G24)="X",0,LEFT(D24))))</f>
        <v/>
      </c>
      <c r="I24" s="129" t="str">
        <f aca="false">REPLACE(D24,1,1,H24)</f>
        <v/>
      </c>
      <c r="J24" s="96"/>
      <c r="K24" s="124" t="str">
        <f aca="false">IF(N24&gt;0,ROW(L24)-7,"")</f>
        <v/>
      </c>
      <c r="L24" s="130"/>
      <c r="M24" s="130"/>
      <c r="N24" s="131"/>
      <c r="O24" s="132"/>
      <c r="P24" s="128" t="str">
        <f aca="false">IFERROR(IF(OR(ISTEXT(N24),ISNUMBER(N24)),HLOOKUP(S24-23*INT(S24/23),[2]Hoja2!B$1:X$2,2),""),1)</f>
        <v/>
      </c>
      <c r="Q24" s="128" t="str">
        <f aca="false">LEFT(N24,1)</f>
        <v/>
      </c>
      <c r="R24" s="129" t="str">
        <f aca="false">IF(UPPER(Q24)="Z",2,IF(UPPER(Q24)="Y",1,IF(UPPER(Q24)="X",0,LEFT(N24))))</f>
        <v/>
      </c>
      <c r="S24" s="129" t="str">
        <f aca="false">REPLACE(N24,1,1,R24)</f>
        <v/>
      </c>
      <c r="T24" s="96"/>
      <c r="U24" s="133"/>
      <c r="V24" s="124" t="str">
        <f aca="false">IF(OR(ISTEXT(N24),ISNUMBER(N24)),IF($AD24=1,U24,0),"")</f>
        <v/>
      </c>
      <c r="W24" s="75" t="n">
        <v>36892</v>
      </c>
      <c r="X24" s="134"/>
      <c r="Y24" s="134"/>
      <c r="AA24" s="128" t="n">
        <f aca="false">IF(E24&lt;&gt;F24,0,1)</f>
        <v>1</v>
      </c>
      <c r="AB24" s="128" t="n">
        <f aca="false">IF(OR(T24="SI",T24="Si",T24="si",T24="sI",T24="s",T24="S"),1,0)</f>
        <v>0</v>
      </c>
      <c r="AC24" s="128" t="n">
        <f aca="false">IF(OR(J24="SI",J24="Si",J24="si",J24="sI",J24="s",J24="S"),1,0)</f>
        <v>0</v>
      </c>
      <c r="AD24" s="128" t="n">
        <f aca="false">AK24*AA24*AB24*AC24</f>
        <v>0</v>
      </c>
      <c r="AF24" s="136" t="n">
        <f aca="false">COUNTIF(D$8:D24,D24)</f>
        <v>0</v>
      </c>
      <c r="AG24" s="136" t="n">
        <f aca="false">COUNTIFS(D$8:D24,D24,A$8:A24,A24)</f>
        <v>0</v>
      </c>
      <c r="AH24" s="128" t="n">
        <f aca="false">AF24-AG24</f>
        <v>0</v>
      </c>
      <c r="AI24" s="128" t="n">
        <f aca="false">IF(OR(O24&lt;&gt;P24,P24=1,AA24=0),1,0)</f>
        <v>0</v>
      </c>
      <c r="AJ24" s="128" t="n">
        <f aca="false">IF(AR24&gt;0,1,0)+AH24</f>
        <v>0</v>
      </c>
      <c r="AK24" s="128" t="n">
        <f aca="false">IF(O24&lt;&gt;P24,0,1)</f>
        <v>1</v>
      </c>
      <c r="AL24" s="128" t="n">
        <f aca="false">IF(U24&gt;1,1,0)</f>
        <v>0</v>
      </c>
      <c r="AM24" s="136"/>
      <c r="AN24" s="137"/>
      <c r="AO24" s="139"/>
      <c r="AP24" s="128" t="str">
        <f aca="false">IF(SUMIF(AS$7:BU$7,"&gt;0",AS24:BU24)&gt;0,SUMIF(AS$7:BU$7,"&gt;0",AS24:BU24),"")</f>
        <v/>
      </c>
      <c r="AQ24" s="128"/>
      <c r="AR24" s="136" t="n">
        <f aca="false">COUNTIF(N$8:N24,N24)-1</f>
        <v>-1</v>
      </c>
      <c r="AS24" s="133"/>
      <c r="AT24" s="133"/>
      <c r="AU24" s="128" t="n">
        <f aca="false">IF($A24=$A23,AS24+AT24+AU23,AS24+AT24)</f>
        <v>0</v>
      </c>
      <c r="AV24" s="133"/>
      <c r="AW24" s="133"/>
      <c r="AX24" s="128" t="n">
        <f aca="false">IF($A24=$A23,AV24+AW24+AX23,AV24+AW24)</f>
        <v>0</v>
      </c>
      <c r="AY24" s="133"/>
      <c r="AZ24" s="133"/>
      <c r="BA24" s="128" t="n">
        <f aca="false">IF($A24=$A23,AY24+AZ24+BA23,AY24+AZ24)</f>
        <v>0</v>
      </c>
      <c r="BB24" s="133"/>
      <c r="BC24" s="133"/>
      <c r="BD24" s="128" t="n">
        <f aca="false">IF($A24=$A23,BB24+BC24+BD23,BB24+BC24)</f>
        <v>0</v>
      </c>
      <c r="BE24" s="133"/>
      <c r="BF24" s="133"/>
      <c r="BG24" s="128" t="n">
        <f aca="false">IF($A24=$A23,BE24+BF24+BG23,BE24+BF24)</f>
        <v>0</v>
      </c>
      <c r="BH24" s="133"/>
      <c r="BI24" s="133"/>
      <c r="BJ24" s="128" t="n">
        <f aca="false">IF($A24=$A23,BH24+BI24+BJ23,BH24+BI24)</f>
        <v>0</v>
      </c>
      <c r="BK24" s="133"/>
      <c r="BL24" s="133"/>
      <c r="BM24" s="128" t="n">
        <f aca="false">IF($A24=$A23,BK24+BL24+BM23,BK24+BL24)</f>
        <v>0</v>
      </c>
      <c r="BN24" s="133"/>
      <c r="BO24" s="133"/>
      <c r="BP24" s="128" t="n">
        <f aca="false">IF($A24=$A23,BN24+BO24+BP23,BN24+BO24)</f>
        <v>0</v>
      </c>
      <c r="BQ24" s="133"/>
      <c r="BR24" s="133"/>
      <c r="BS24" s="128" t="n">
        <f aca="false">IF($A24=$A23,BQ24+BR24+BS23,BQ24+BR24)</f>
        <v>0</v>
      </c>
      <c r="BT24" s="133"/>
      <c r="BU24" s="133"/>
      <c r="BV24" s="128" t="n">
        <f aca="false">IF($A24=$A23,BT24+BU24+BV23,BT24+BU24)</f>
        <v>0</v>
      </c>
      <c r="BW24" s="128" t="n">
        <f aca="false">IF(W24=0,0,IF(W24&gt;F$4,1,(IF(W24=BW$2,0,(IF(F$4-W24&gt;2,1,0))))))</f>
        <v>0</v>
      </c>
    </row>
    <row r="25" customFormat="false" ht="42.6" hidden="false" customHeight="true" outlineLevel="0" collapsed="false">
      <c r="A25" s="124" t="str">
        <f aca="false">IF(D25=D24,IF(A24=0,"",A24),IF(AND(D25&gt;0,D25&lt;&gt;D24),A24+1,""))</f>
        <v/>
      </c>
      <c r="B25" s="129"/>
      <c r="C25" s="129"/>
      <c r="D25" s="96"/>
      <c r="E25" s="138"/>
      <c r="F25" s="128" t="str">
        <f aca="false">IFERROR(IF(OR(ISTEXT(D25),ISNUMBER(D25)),HLOOKUP(I25-23*INT(I25/23),[2]Hoja2!B$1:X$2,2),""),1)</f>
        <v/>
      </c>
      <c r="G25" s="128" t="str">
        <f aca="false">LEFT(D25,1)</f>
        <v/>
      </c>
      <c r="H25" s="129" t="str">
        <f aca="false">IF(UPPER(G25)="Z",2,IF(UPPER(G25)="Y",1,IF(UPPER(G25)="X",0,LEFT(D25))))</f>
        <v/>
      </c>
      <c r="I25" s="129" t="str">
        <f aca="false">REPLACE(D25,1,1,H25)</f>
        <v/>
      </c>
      <c r="J25" s="96"/>
      <c r="K25" s="124" t="str">
        <f aca="false">IF(N25&gt;0,ROW(L25)-7,"")</f>
        <v/>
      </c>
      <c r="L25" s="130"/>
      <c r="M25" s="130"/>
      <c r="N25" s="131"/>
      <c r="O25" s="132"/>
      <c r="P25" s="128" t="str">
        <f aca="false">IFERROR(IF(OR(ISTEXT(N25),ISNUMBER(N25)),HLOOKUP(S25-23*INT(S25/23),[2]Hoja2!B$1:X$2,2),""),1)</f>
        <v/>
      </c>
      <c r="Q25" s="128" t="str">
        <f aca="false">LEFT(N25,1)</f>
        <v/>
      </c>
      <c r="R25" s="129" t="str">
        <f aca="false">IF(UPPER(Q25)="Z",2,IF(UPPER(Q25)="Y",1,IF(UPPER(Q25)="X",0,LEFT(N25))))</f>
        <v/>
      </c>
      <c r="S25" s="129" t="str">
        <f aca="false">REPLACE(N25,1,1,R25)</f>
        <v/>
      </c>
      <c r="T25" s="96"/>
      <c r="U25" s="133"/>
      <c r="V25" s="124" t="str">
        <f aca="false">IF(OR(ISTEXT(N25),ISNUMBER(N25)),IF($AD25=1,U25,0),"")</f>
        <v/>
      </c>
      <c r="W25" s="75" t="n">
        <v>36892</v>
      </c>
      <c r="X25" s="134"/>
      <c r="Y25" s="134"/>
      <c r="AA25" s="128" t="n">
        <f aca="false">IF(E25&lt;&gt;F25,0,1)</f>
        <v>1</v>
      </c>
      <c r="AB25" s="128" t="n">
        <f aca="false">IF(OR(T25="SI",T25="Si",T25="si",T25="sI",T25="s",T25="S"),1,0)</f>
        <v>0</v>
      </c>
      <c r="AC25" s="128" t="n">
        <f aca="false">IF(OR(J25="SI",J25="Si",J25="si",J25="sI",J25="s",J25="S"),1,0)</f>
        <v>0</v>
      </c>
      <c r="AD25" s="128" t="n">
        <f aca="false">AK25*AA25*AB25*AC25</f>
        <v>0</v>
      </c>
      <c r="AF25" s="136" t="n">
        <f aca="false">COUNTIF(D$8:D25,D25)</f>
        <v>0</v>
      </c>
      <c r="AG25" s="136" t="n">
        <f aca="false">COUNTIFS(D$8:D25,D25,A$8:A25,A25)</f>
        <v>0</v>
      </c>
      <c r="AH25" s="128" t="n">
        <f aca="false">AF25-AG25</f>
        <v>0</v>
      </c>
      <c r="AI25" s="128" t="n">
        <f aca="false">IF(OR(O25&lt;&gt;P25,P25=1,AA25=0),1,0)</f>
        <v>0</v>
      </c>
      <c r="AJ25" s="128" t="n">
        <f aca="false">IF(AR25&gt;0,1,0)+AH25</f>
        <v>0</v>
      </c>
      <c r="AK25" s="128" t="n">
        <f aca="false">IF(O25&lt;&gt;P25,0,1)</f>
        <v>1</v>
      </c>
      <c r="AL25" s="128" t="n">
        <f aca="false">IF(U25&gt;1,1,0)</f>
        <v>0</v>
      </c>
      <c r="AM25" s="136"/>
      <c r="AN25" s="137"/>
      <c r="AO25" s="139"/>
      <c r="AP25" s="128" t="str">
        <f aca="false">IF(SUMIF(AS$7:BU$7,"&gt;0",AS25:BU25)&gt;0,SUMIF(AS$7:BU$7,"&gt;0",AS25:BU25),"")</f>
        <v/>
      </c>
      <c r="AQ25" s="128"/>
      <c r="AR25" s="136" t="n">
        <f aca="false">COUNTIF(N$8:N25,N25)-1</f>
        <v>-1</v>
      </c>
      <c r="AS25" s="133"/>
      <c r="AT25" s="133"/>
      <c r="AU25" s="128" t="n">
        <f aca="false">IF($A25=$A24,AS25+AT25+AU24,AS25+AT25)</f>
        <v>0</v>
      </c>
      <c r="AV25" s="133"/>
      <c r="AW25" s="133"/>
      <c r="AX25" s="128" t="n">
        <f aca="false">IF($A25=$A24,AV25+AW25+AX24,AV25+AW25)</f>
        <v>0</v>
      </c>
      <c r="AY25" s="133"/>
      <c r="AZ25" s="133"/>
      <c r="BA25" s="128" t="n">
        <f aca="false">IF($A25=$A24,AY25+AZ25+BA24,AY25+AZ25)</f>
        <v>0</v>
      </c>
      <c r="BB25" s="133"/>
      <c r="BC25" s="133"/>
      <c r="BD25" s="128" t="n">
        <f aca="false">IF($A25=$A24,BB25+BC25+BD24,BB25+BC25)</f>
        <v>0</v>
      </c>
      <c r="BE25" s="133"/>
      <c r="BF25" s="133"/>
      <c r="BG25" s="128" t="n">
        <f aca="false">IF($A25=$A24,BE25+BF25+BG24,BE25+BF25)</f>
        <v>0</v>
      </c>
      <c r="BH25" s="133"/>
      <c r="BI25" s="133"/>
      <c r="BJ25" s="128" t="n">
        <f aca="false">IF($A25=$A24,BH25+BI25+BJ24,BH25+BI25)</f>
        <v>0</v>
      </c>
      <c r="BK25" s="133"/>
      <c r="BL25" s="133"/>
      <c r="BM25" s="128" t="n">
        <f aca="false">IF($A25=$A24,BK25+BL25+BM24,BK25+BL25)</f>
        <v>0</v>
      </c>
      <c r="BN25" s="133"/>
      <c r="BO25" s="133"/>
      <c r="BP25" s="128" t="n">
        <f aca="false">IF($A25=$A24,BN25+BO25+BP24,BN25+BO25)</f>
        <v>0</v>
      </c>
      <c r="BQ25" s="133"/>
      <c r="BR25" s="133"/>
      <c r="BS25" s="128" t="n">
        <f aca="false">IF($A25=$A24,BQ25+BR25+BS24,BQ25+BR25)</f>
        <v>0</v>
      </c>
      <c r="BT25" s="133"/>
      <c r="BU25" s="133"/>
      <c r="BV25" s="128" t="n">
        <f aca="false">IF($A25=$A24,BT25+BU25+BV24,BT25+BU25)</f>
        <v>0</v>
      </c>
      <c r="BW25" s="128" t="n">
        <f aca="false">IF(W25=0,0,IF(W25&gt;F$4,1,(IF(W25=BW$2,0,(IF(F$4-W25&gt;2,1,0))))))</f>
        <v>0</v>
      </c>
    </row>
    <row r="26" customFormat="false" ht="42.6" hidden="false" customHeight="true" outlineLevel="0" collapsed="false">
      <c r="A26" s="124" t="str">
        <f aca="false">IF(D26=D25,IF(A25=0,"",A25),IF(AND(D26&gt;0,D26&lt;&gt;D25),A25+1,""))</f>
        <v/>
      </c>
      <c r="B26" s="129"/>
      <c r="C26" s="129"/>
      <c r="D26" s="96"/>
      <c r="E26" s="138"/>
      <c r="F26" s="128" t="str">
        <f aca="false">IFERROR(IF(OR(ISTEXT(D26),ISNUMBER(D26)),HLOOKUP(I26-23*INT(I26/23),[2]Hoja2!B$1:X$2,2),""),1)</f>
        <v/>
      </c>
      <c r="G26" s="128" t="str">
        <f aca="false">LEFT(D26,1)</f>
        <v/>
      </c>
      <c r="H26" s="129" t="str">
        <f aca="false">IF(UPPER(G26)="Z",2,IF(UPPER(G26)="Y",1,IF(UPPER(G26)="X",0,LEFT(D26))))</f>
        <v/>
      </c>
      <c r="I26" s="129" t="str">
        <f aca="false">REPLACE(D26,1,1,H26)</f>
        <v/>
      </c>
      <c r="J26" s="96"/>
      <c r="K26" s="124" t="str">
        <f aca="false">IF(N26&gt;0,ROW(L26)-7,"")</f>
        <v/>
      </c>
      <c r="L26" s="130"/>
      <c r="M26" s="130"/>
      <c r="N26" s="131"/>
      <c r="O26" s="132"/>
      <c r="P26" s="128" t="str">
        <f aca="false">IFERROR(IF(OR(ISTEXT(N26),ISNUMBER(N26)),HLOOKUP(S26-23*INT(S26/23),[2]Hoja2!B$1:X$2,2),""),1)</f>
        <v/>
      </c>
      <c r="Q26" s="128" t="str">
        <f aca="false">LEFT(N26,1)</f>
        <v/>
      </c>
      <c r="R26" s="129" t="str">
        <f aca="false">IF(UPPER(Q26)="Z",2,IF(UPPER(Q26)="Y",1,IF(UPPER(Q26)="X",0,LEFT(N26))))</f>
        <v/>
      </c>
      <c r="S26" s="129" t="str">
        <f aca="false">REPLACE(N26,1,1,R26)</f>
        <v/>
      </c>
      <c r="T26" s="96"/>
      <c r="U26" s="133"/>
      <c r="V26" s="124" t="str">
        <f aca="false">IF(OR(ISTEXT(N26),ISNUMBER(N26)),IF($AD26=1,U26,0),"")</f>
        <v/>
      </c>
      <c r="W26" s="75" t="n">
        <v>36892</v>
      </c>
      <c r="X26" s="134"/>
      <c r="Y26" s="134"/>
      <c r="AA26" s="128" t="n">
        <f aca="false">IF(E26&lt;&gt;F26,0,1)</f>
        <v>1</v>
      </c>
      <c r="AB26" s="128" t="n">
        <f aca="false">IF(OR(T26="SI",T26="Si",T26="si",T26="sI",T26="s",T26="S"),1,0)</f>
        <v>0</v>
      </c>
      <c r="AC26" s="128" t="n">
        <f aca="false">IF(OR(J26="SI",J26="Si",J26="si",J26="sI",J26="s",J26="S"),1,0)</f>
        <v>0</v>
      </c>
      <c r="AD26" s="128" t="n">
        <f aca="false">AK26*AA26*AB26*AC26</f>
        <v>0</v>
      </c>
      <c r="AF26" s="136" t="n">
        <f aca="false">COUNTIF(D$8:D26,D26)</f>
        <v>0</v>
      </c>
      <c r="AG26" s="136" t="n">
        <f aca="false">COUNTIFS(D$8:D26,D26,A$8:A26,A26)</f>
        <v>0</v>
      </c>
      <c r="AH26" s="128" t="n">
        <f aca="false">AF26-AG26</f>
        <v>0</v>
      </c>
      <c r="AI26" s="128" t="n">
        <f aca="false">IF(OR(O26&lt;&gt;P26,P26=1,AA26=0),1,0)</f>
        <v>0</v>
      </c>
      <c r="AJ26" s="128" t="n">
        <f aca="false">IF(AR26&gt;0,1,0)+AH26</f>
        <v>0</v>
      </c>
      <c r="AK26" s="128" t="n">
        <f aca="false">IF(O26&lt;&gt;P26,0,1)</f>
        <v>1</v>
      </c>
      <c r="AL26" s="128" t="n">
        <f aca="false">IF(U26&gt;1,1,0)</f>
        <v>0</v>
      </c>
      <c r="AM26" s="136"/>
      <c r="AN26" s="137"/>
      <c r="AO26" s="139"/>
      <c r="AP26" s="128" t="str">
        <f aca="false">IF(SUMIF(AS$7:BU$7,"&gt;0",AS26:BU26)&gt;0,SUMIF(AS$7:BU$7,"&gt;0",AS26:BU26),"")</f>
        <v/>
      </c>
      <c r="AQ26" s="128"/>
      <c r="AR26" s="136" t="n">
        <f aca="false">COUNTIF(N$8:N26,N26)-1</f>
        <v>-1</v>
      </c>
      <c r="AS26" s="133"/>
      <c r="AT26" s="133"/>
      <c r="AU26" s="128" t="n">
        <f aca="false">IF($A26=$A25,AS26+AT26+AU25,AS26+AT26)</f>
        <v>0</v>
      </c>
      <c r="AV26" s="133"/>
      <c r="AW26" s="133"/>
      <c r="AX26" s="128" t="n">
        <f aca="false">IF($A26=$A25,AV26+AW26+AX25,AV26+AW26)</f>
        <v>0</v>
      </c>
      <c r="AY26" s="133"/>
      <c r="AZ26" s="133"/>
      <c r="BA26" s="128" t="n">
        <f aca="false">IF($A26=$A25,AY26+AZ26+BA25,AY26+AZ26)</f>
        <v>0</v>
      </c>
      <c r="BB26" s="133"/>
      <c r="BC26" s="133"/>
      <c r="BD26" s="128" t="n">
        <f aca="false">IF($A26=$A25,BB26+BC26+BD25,BB26+BC26)</f>
        <v>0</v>
      </c>
      <c r="BE26" s="133"/>
      <c r="BF26" s="133"/>
      <c r="BG26" s="128" t="n">
        <f aca="false">IF($A26=$A25,BE26+BF26+BG25,BE26+BF26)</f>
        <v>0</v>
      </c>
      <c r="BH26" s="133"/>
      <c r="BI26" s="133"/>
      <c r="BJ26" s="128" t="n">
        <f aca="false">IF($A26=$A25,BH26+BI26+BJ25,BH26+BI26)</f>
        <v>0</v>
      </c>
      <c r="BK26" s="133"/>
      <c r="BL26" s="133"/>
      <c r="BM26" s="128" t="n">
        <f aca="false">IF($A26=$A25,BK26+BL26+BM25,BK26+BL26)</f>
        <v>0</v>
      </c>
      <c r="BN26" s="133"/>
      <c r="BO26" s="133"/>
      <c r="BP26" s="128" t="n">
        <f aca="false">IF($A26=$A25,BN26+BO26+BP25,BN26+BO26)</f>
        <v>0</v>
      </c>
      <c r="BQ26" s="133"/>
      <c r="BR26" s="133"/>
      <c r="BS26" s="128" t="n">
        <f aca="false">IF($A26=$A25,BQ26+BR26+BS25,BQ26+BR26)</f>
        <v>0</v>
      </c>
      <c r="BT26" s="133"/>
      <c r="BU26" s="133"/>
      <c r="BV26" s="128" t="n">
        <f aca="false">IF($A26=$A25,BT26+BU26+BV25,BT26+BU26)</f>
        <v>0</v>
      </c>
      <c r="BW26" s="128" t="n">
        <f aca="false">IF(W26=0,0,IF(W26&gt;F$4,1,(IF(W26=BW$2,0,(IF(F$4-W26&gt;2,1,0))))))</f>
        <v>0</v>
      </c>
    </row>
    <row r="27" customFormat="false" ht="42.6" hidden="false" customHeight="true" outlineLevel="0" collapsed="false">
      <c r="A27" s="124" t="str">
        <f aca="false">IF(D27=D26,IF(A26=0,"",A26),IF(AND(D27&gt;0,D27&lt;&gt;D26),A26+1,""))</f>
        <v/>
      </c>
      <c r="B27" s="129"/>
      <c r="C27" s="129"/>
      <c r="D27" s="96"/>
      <c r="E27" s="138"/>
      <c r="F27" s="128" t="str">
        <f aca="false">IFERROR(IF(OR(ISTEXT(D27),ISNUMBER(D27)),HLOOKUP(I27-23*INT(I27/23),[2]Hoja2!B$1:X$2,2),""),1)</f>
        <v/>
      </c>
      <c r="G27" s="128" t="str">
        <f aca="false">LEFT(D27,1)</f>
        <v/>
      </c>
      <c r="H27" s="129" t="str">
        <f aca="false">IF(UPPER(G27)="Z",2,IF(UPPER(G27)="Y",1,IF(UPPER(G27)="X",0,LEFT(D27))))</f>
        <v/>
      </c>
      <c r="I27" s="129" t="str">
        <f aca="false">REPLACE(D27,1,1,H27)</f>
        <v/>
      </c>
      <c r="J27" s="96"/>
      <c r="K27" s="124" t="str">
        <f aca="false">IF(N27&gt;0,ROW(L27)-7,"")</f>
        <v/>
      </c>
      <c r="L27" s="130"/>
      <c r="M27" s="130"/>
      <c r="N27" s="131"/>
      <c r="O27" s="132"/>
      <c r="P27" s="128" t="str">
        <f aca="false">IFERROR(IF(OR(ISTEXT(N27),ISNUMBER(N27)),HLOOKUP(S27-23*INT(S27/23),[2]Hoja2!B$1:X$2,2),""),1)</f>
        <v/>
      </c>
      <c r="Q27" s="128" t="str">
        <f aca="false">LEFT(N27,1)</f>
        <v/>
      </c>
      <c r="R27" s="129" t="str">
        <f aca="false">IF(UPPER(Q27)="Z",2,IF(UPPER(Q27)="Y",1,IF(UPPER(Q27)="X",0,LEFT(N27))))</f>
        <v/>
      </c>
      <c r="S27" s="129" t="str">
        <f aca="false">REPLACE(N27,1,1,R27)</f>
        <v/>
      </c>
      <c r="T27" s="96"/>
      <c r="U27" s="133"/>
      <c r="V27" s="124" t="str">
        <f aca="false">IF(OR(ISTEXT(N27),ISNUMBER(N27)),IF($AD27=1,U27,0),"")</f>
        <v/>
      </c>
      <c r="W27" s="75" t="n">
        <v>36892</v>
      </c>
      <c r="X27" s="134"/>
      <c r="Y27" s="134"/>
      <c r="AA27" s="128" t="n">
        <f aca="false">IF(E27&lt;&gt;F27,0,1)</f>
        <v>1</v>
      </c>
      <c r="AB27" s="128" t="n">
        <f aca="false">IF(OR(T27="SI",T27="Si",T27="si",T27="sI",T27="s",T27="S"),1,0)</f>
        <v>0</v>
      </c>
      <c r="AC27" s="128" t="n">
        <f aca="false">IF(OR(J27="SI",J27="Si",J27="si",J27="sI",J27="s",J27="S"),1,0)</f>
        <v>0</v>
      </c>
      <c r="AD27" s="128" t="n">
        <f aca="false">AK27*AA27*AB27*AC27</f>
        <v>0</v>
      </c>
      <c r="AF27" s="136" t="n">
        <f aca="false">COUNTIF(D$8:D27,D27)</f>
        <v>0</v>
      </c>
      <c r="AG27" s="136" t="n">
        <f aca="false">COUNTIFS(D$8:D27,D27,A$8:A27,A27)</f>
        <v>0</v>
      </c>
      <c r="AH27" s="128" t="n">
        <f aca="false">AF27-AG27</f>
        <v>0</v>
      </c>
      <c r="AI27" s="128" t="n">
        <f aca="false">IF(OR(O27&lt;&gt;P27,P27=1,AA27=0),1,0)</f>
        <v>0</v>
      </c>
      <c r="AJ27" s="128" t="n">
        <f aca="false">IF(AR27&gt;0,1,0)+AH27</f>
        <v>0</v>
      </c>
      <c r="AK27" s="128" t="n">
        <f aca="false">IF(O27&lt;&gt;P27,0,1)</f>
        <v>1</v>
      </c>
      <c r="AL27" s="128" t="n">
        <f aca="false">IF(U27&gt;1,1,0)</f>
        <v>0</v>
      </c>
      <c r="AM27" s="136"/>
      <c r="AN27" s="137"/>
      <c r="AO27" s="139"/>
      <c r="AP27" s="128" t="str">
        <f aca="false">IF(SUMIF(AS$7:BU$7,"&gt;0",AS27:BU27)&gt;0,SUMIF(AS$7:BU$7,"&gt;0",AS27:BU27),"")</f>
        <v/>
      </c>
      <c r="AQ27" s="128"/>
      <c r="AR27" s="136" t="n">
        <f aca="false">COUNTIF(N$8:N27,N27)-1</f>
        <v>-1</v>
      </c>
      <c r="AS27" s="133"/>
      <c r="AT27" s="133"/>
      <c r="AU27" s="128" t="n">
        <f aca="false">IF($A27=$A26,AS27+AT27+AU26,AS27+AT27)</f>
        <v>0</v>
      </c>
      <c r="AV27" s="133"/>
      <c r="AW27" s="133"/>
      <c r="AX27" s="128" t="n">
        <f aca="false">IF($A27=$A26,AV27+AW27+AX26,AV27+AW27)</f>
        <v>0</v>
      </c>
      <c r="AY27" s="133"/>
      <c r="AZ27" s="133"/>
      <c r="BA27" s="128" t="n">
        <f aca="false">IF($A27=$A26,AY27+AZ27+BA26,AY27+AZ27)</f>
        <v>0</v>
      </c>
      <c r="BB27" s="133"/>
      <c r="BC27" s="133"/>
      <c r="BD27" s="128" t="n">
        <f aca="false">IF($A27=$A26,BB27+BC27+BD26,BB27+BC27)</f>
        <v>0</v>
      </c>
      <c r="BE27" s="133"/>
      <c r="BF27" s="133"/>
      <c r="BG27" s="128" t="n">
        <f aca="false">IF($A27=$A26,BE27+BF27+BG26,BE27+BF27)</f>
        <v>0</v>
      </c>
      <c r="BH27" s="133"/>
      <c r="BI27" s="133"/>
      <c r="BJ27" s="128" t="n">
        <f aca="false">IF($A27=$A26,BH27+BI27+BJ26,BH27+BI27)</f>
        <v>0</v>
      </c>
      <c r="BK27" s="133"/>
      <c r="BL27" s="133"/>
      <c r="BM27" s="128" t="n">
        <f aca="false">IF($A27=$A26,BK27+BL27+BM26,BK27+BL27)</f>
        <v>0</v>
      </c>
      <c r="BN27" s="133"/>
      <c r="BO27" s="133"/>
      <c r="BP27" s="128" t="n">
        <f aca="false">IF($A27=$A26,BN27+BO27+BP26,BN27+BO27)</f>
        <v>0</v>
      </c>
      <c r="BQ27" s="133"/>
      <c r="BR27" s="133"/>
      <c r="BS27" s="128" t="n">
        <f aca="false">IF($A27=$A26,BQ27+BR27+BS26,BQ27+BR27)</f>
        <v>0</v>
      </c>
      <c r="BT27" s="133"/>
      <c r="BU27" s="133"/>
      <c r="BV27" s="128" t="n">
        <f aca="false">IF($A27=$A26,BT27+BU27+BV26,BT27+BU27)</f>
        <v>0</v>
      </c>
      <c r="BW27" s="128" t="n">
        <f aca="false">IF(W27=0,0,IF(W27&gt;F$4,1,(IF(W27=BW$2,0,(IF(F$4-W27&gt;2,1,0))))))</f>
        <v>0</v>
      </c>
    </row>
    <row r="28" customFormat="false" ht="42.6" hidden="false" customHeight="true" outlineLevel="0" collapsed="false">
      <c r="A28" s="124" t="str">
        <f aca="false">IF(D28=D27,IF(A27=0,"",A27),IF(AND(D28&gt;0,D28&lt;&gt;D27),A27+1,""))</f>
        <v/>
      </c>
      <c r="B28" s="129"/>
      <c r="C28" s="129"/>
      <c r="D28" s="96"/>
      <c r="E28" s="138"/>
      <c r="F28" s="128" t="str">
        <f aca="false">IFERROR(IF(OR(ISTEXT(D28),ISNUMBER(D28)),HLOOKUP(I28-23*INT(I28/23),[2]Hoja2!B$1:X$2,2),""),1)</f>
        <v/>
      </c>
      <c r="G28" s="128" t="str">
        <f aca="false">LEFT(D28,1)</f>
        <v/>
      </c>
      <c r="H28" s="129" t="str">
        <f aca="false">IF(UPPER(G28)="Z",2,IF(UPPER(G28)="Y",1,IF(UPPER(G28)="X",0,LEFT(D28))))</f>
        <v/>
      </c>
      <c r="I28" s="129" t="str">
        <f aca="false">REPLACE(D28,1,1,H28)</f>
        <v/>
      </c>
      <c r="J28" s="96"/>
      <c r="K28" s="124" t="str">
        <f aca="false">IF(N28&gt;0,ROW(L28)-7,"")</f>
        <v/>
      </c>
      <c r="L28" s="130"/>
      <c r="M28" s="130"/>
      <c r="N28" s="131"/>
      <c r="O28" s="132"/>
      <c r="P28" s="128" t="str">
        <f aca="false">IFERROR(IF(OR(ISTEXT(N28),ISNUMBER(N28)),HLOOKUP(S28-23*INT(S28/23),[2]Hoja2!B$1:X$2,2),""),1)</f>
        <v/>
      </c>
      <c r="Q28" s="128" t="str">
        <f aca="false">LEFT(N28,1)</f>
        <v/>
      </c>
      <c r="R28" s="129" t="str">
        <f aca="false">IF(UPPER(Q28)="Z",2,IF(UPPER(Q28)="Y",1,IF(UPPER(Q28)="X",0,LEFT(N28))))</f>
        <v/>
      </c>
      <c r="S28" s="129" t="str">
        <f aca="false">REPLACE(N28,1,1,R28)</f>
        <v/>
      </c>
      <c r="T28" s="96"/>
      <c r="U28" s="133"/>
      <c r="V28" s="124" t="str">
        <f aca="false">IF(OR(ISTEXT(N28),ISNUMBER(N28)),IF($AD28=1,U28,0),"")</f>
        <v/>
      </c>
      <c r="W28" s="75" t="n">
        <v>36892</v>
      </c>
      <c r="X28" s="134"/>
      <c r="Y28" s="134"/>
      <c r="AA28" s="128" t="n">
        <f aca="false">IF(E28&lt;&gt;F28,0,1)</f>
        <v>1</v>
      </c>
      <c r="AB28" s="128" t="n">
        <f aca="false">IF(OR(T28="SI",T28="Si",T28="si",T28="sI",T28="s",T28="S"),1,0)</f>
        <v>0</v>
      </c>
      <c r="AC28" s="128" t="n">
        <f aca="false">IF(OR(J28="SI",J28="Si",J28="si",J28="sI",J28="s",J28="S"),1,0)</f>
        <v>0</v>
      </c>
      <c r="AD28" s="128" t="n">
        <f aca="false">AK28*AA28*AB28*AC28</f>
        <v>0</v>
      </c>
      <c r="AF28" s="136" t="n">
        <f aca="false">COUNTIF(D$8:D28,D28)</f>
        <v>0</v>
      </c>
      <c r="AG28" s="136" t="n">
        <f aca="false">COUNTIFS(D$8:D28,D28,A$8:A28,A28)</f>
        <v>0</v>
      </c>
      <c r="AH28" s="128" t="n">
        <f aca="false">AF28-AG28</f>
        <v>0</v>
      </c>
      <c r="AI28" s="128" t="n">
        <f aca="false">IF(OR(O28&lt;&gt;P28,P28=1,AA28=0),1,0)</f>
        <v>0</v>
      </c>
      <c r="AJ28" s="128" t="n">
        <f aca="false">IF(AR28&gt;0,1,0)+AH28</f>
        <v>0</v>
      </c>
      <c r="AK28" s="128" t="n">
        <f aca="false">IF(O28&lt;&gt;P28,0,1)</f>
        <v>1</v>
      </c>
      <c r="AL28" s="128" t="n">
        <f aca="false">IF(U28&gt;1,1,0)</f>
        <v>0</v>
      </c>
      <c r="AM28" s="136"/>
      <c r="AN28" s="137"/>
      <c r="AO28" s="139"/>
      <c r="AP28" s="128" t="str">
        <f aca="false">IF(SUMIF(AS$7:BU$7,"&gt;0",AS28:BU28)&gt;0,SUMIF(AS$7:BU$7,"&gt;0",AS28:BU28),"")</f>
        <v/>
      </c>
      <c r="AQ28" s="128"/>
      <c r="AR28" s="136" t="n">
        <f aca="false">COUNTIF(N$8:N28,N28)-1</f>
        <v>-1</v>
      </c>
      <c r="AS28" s="133"/>
      <c r="AT28" s="133"/>
      <c r="AU28" s="128" t="n">
        <f aca="false">IF($A28=$A27,AS28+AT28+AU27,AS28+AT28)</f>
        <v>0</v>
      </c>
      <c r="AV28" s="133"/>
      <c r="AW28" s="133"/>
      <c r="AX28" s="128" t="n">
        <f aca="false">IF($A28=$A27,AV28+AW28+AX27,AV28+AW28)</f>
        <v>0</v>
      </c>
      <c r="AY28" s="133"/>
      <c r="AZ28" s="133"/>
      <c r="BA28" s="128" t="n">
        <f aca="false">IF($A28=$A27,AY28+AZ28+BA27,AY28+AZ28)</f>
        <v>0</v>
      </c>
      <c r="BB28" s="133"/>
      <c r="BC28" s="133"/>
      <c r="BD28" s="128" t="n">
        <f aca="false">IF($A28=$A27,BB28+BC28+BD27,BB28+BC28)</f>
        <v>0</v>
      </c>
      <c r="BE28" s="133"/>
      <c r="BF28" s="133"/>
      <c r="BG28" s="128" t="n">
        <f aca="false">IF($A28=$A27,BE28+BF28+BG27,BE28+BF28)</f>
        <v>0</v>
      </c>
      <c r="BH28" s="133"/>
      <c r="BI28" s="133"/>
      <c r="BJ28" s="128" t="n">
        <f aca="false">IF($A28=$A27,BH28+BI28+BJ27,BH28+BI28)</f>
        <v>0</v>
      </c>
      <c r="BK28" s="133"/>
      <c r="BL28" s="133"/>
      <c r="BM28" s="128" t="n">
        <f aca="false">IF($A28=$A27,BK28+BL28+BM27,BK28+BL28)</f>
        <v>0</v>
      </c>
      <c r="BN28" s="133"/>
      <c r="BO28" s="133"/>
      <c r="BP28" s="128" t="n">
        <f aca="false">IF($A28=$A27,BN28+BO28+BP27,BN28+BO28)</f>
        <v>0</v>
      </c>
      <c r="BQ28" s="133"/>
      <c r="BR28" s="133"/>
      <c r="BS28" s="128" t="n">
        <f aca="false">IF($A28=$A27,BQ28+BR28+BS27,BQ28+BR28)</f>
        <v>0</v>
      </c>
      <c r="BT28" s="133"/>
      <c r="BU28" s="133"/>
      <c r="BV28" s="128" t="n">
        <f aca="false">IF($A28=$A27,BT28+BU28+BV27,BT28+BU28)</f>
        <v>0</v>
      </c>
      <c r="BW28" s="128" t="n">
        <f aca="false">IF(W28=0,0,IF(W28&gt;F$4,1,(IF(W28=BW$2,0,(IF(F$4-W28&gt;2,1,0))))))</f>
        <v>0</v>
      </c>
    </row>
    <row r="29" customFormat="false" ht="42.6" hidden="false" customHeight="true" outlineLevel="0" collapsed="false">
      <c r="A29" s="124" t="str">
        <f aca="false">IF(D29=D28,IF(A28=0,"",A28),IF(AND(D29&gt;0,D29&lt;&gt;D28),A28+1,""))</f>
        <v/>
      </c>
      <c r="B29" s="129"/>
      <c r="C29" s="129"/>
      <c r="D29" s="96"/>
      <c r="E29" s="138"/>
      <c r="F29" s="128" t="str">
        <f aca="false">IFERROR(IF(OR(ISTEXT(D29),ISNUMBER(D29)),HLOOKUP(I29-23*INT(I29/23),[2]Hoja2!B$1:X$2,2),""),1)</f>
        <v/>
      </c>
      <c r="G29" s="128" t="str">
        <f aca="false">LEFT(D29,1)</f>
        <v/>
      </c>
      <c r="H29" s="129" t="str">
        <f aca="false">IF(UPPER(G29)="Z",2,IF(UPPER(G29)="Y",1,IF(UPPER(G29)="X",0,LEFT(D29))))</f>
        <v/>
      </c>
      <c r="I29" s="129" t="str">
        <f aca="false">REPLACE(D29,1,1,H29)</f>
        <v/>
      </c>
      <c r="J29" s="96"/>
      <c r="K29" s="124" t="str">
        <f aca="false">IF(N29&gt;0,ROW(L29)-7,"")</f>
        <v/>
      </c>
      <c r="L29" s="130"/>
      <c r="M29" s="130"/>
      <c r="N29" s="131"/>
      <c r="O29" s="132"/>
      <c r="P29" s="128" t="str">
        <f aca="false">IFERROR(IF(OR(ISTEXT(N29),ISNUMBER(N29)),HLOOKUP(S29-23*INT(S29/23),[2]Hoja2!B$1:X$2,2),""),1)</f>
        <v/>
      </c>
      <c r="Q29" s="128" t="str">
        <f aca="false">LEFT(N29,1)</f>
        <v/>
      </c>
      <c r="R29" s="129" t="str">
        <f aca="false">IF(UPPER(Q29)="Z",2,IF(UPPER(Q29)="Y",1,IF(UPPER(Q29)="X",0,LEFT(N29))))</f>
        <v/>
      </c>
      <c r="S29" s="129" t="str">
        <f aca="false">REPLACE(N29,1,1,R29)</f>
        <v/>
      </c>
      <c r="T29" s="96"/>
      <c r="U29" s="133"/>
      <c r="V29" s="124" t="str">
        <f aca="false">IF(OR(ISTEXT(N29),ISNUMBER(N29)),IF($AD29=1,U29,0),"")</f>
        <v/>
      </c>
      <c r="W29" s="75" t="n">
        <v>36892</v>
      </c>
      <c r="X29" s="134"/>
      <c r="Y29" s="134"/>
      <c r="AA29" s="128" t="n">
        <f aca="false">IF(E29&lt;&gt;F29,0,1)</f>
        <v>1</v>
      </c>
      <c r="AB29" s="128" t="n">
        <f aca="false">IF(OR(T29="SI",T29="Si",T29="si",T29="sI",T29="s",T29="S"),1,0)</f>
        <v>0</v>
      </c>
      <c r="AC29" s="128" t="n">
        <f aca="false">IF(OR(J29="SI",J29="Si",J29="si",J29="sI",J29="s",J29="S"),1,0)</f>
        <v>0</v>
      </c>
      <c r="AD29" s="128" t="n">
        <f aca="false">AK29*AA29*AB29*AC29</f>
        <v>0</v>
      </c>
      <c r="AF29" s="136" t="n">
        <f aca="false">COUNTIF(D$8:D29,D29)</f>
        <v>0</v>
      </c>
      <c r="AG29" s="136" t="n">
        <f aca="false">COUNTIFS(D$8:D29,D29,A$8:A29,A29)</f>
        <v>0</v>
      </c>
      <c r="AH29" s="128" t="n">
        <f aca="false">AF29-AG29</f>
        <v>0</v>
      </c>
      <c r="AI29" s="128" t="n">
        <f aca="false">IF(OR(O29&lt;&gt;P29,P29=1,AA29=0),1,0)</f>
        <v>0</v>
      </c>
      <c r="AJ29" s="128" t="n">
        <f aca="false">IF(AR29&gt;0,1,0)+AH29</f>
        <v>0</v>
      </c>
      <c r="AK29" s="128" t="n">
        <f aca="false">IF(O29&lt;&gt;P29,0,1)</f>
        <v>1</v>
      </c>
      <c r="AL29" s="128" t="n">
        <f aca="false">IF(U29&gt;1,1,0)</f>
        <v>0</v>
      </c>
      <c r="AM29" s="136"/>
      <c r="AN29" s="137"/>
      <c r="AO29" s="139"/>
      <c r="AP29" s="128" t="str">
        <f aca="false">IF(SUMIF(AS$7:BU$7,"&gt;0",AS29:BU29)&gt;0,SUMIF(AS$7:BU$7,"&gt;0",AS29:BU29),"")</f>
        <v/>
      </c>
      <c r="AQ29" s="128"/>
      <c r="AR29" s="136" t="n">
        <f aca="false">COUNTIF(N$8:N29,N29)-1</f>
        <v>-1</v>
      </c>
      <c r="AS29" s="133"/>
      <c r="AT29" s="133"/>
      <c r="AU29" s="128" t="n">
        <f aca="false">IF($A29=$A28,AS29+AT29+AU28,AS29+AT29)</f>
        <v>0</v>
      </c>
      <c r="AV29" s="133"/>
      <c r="AW29" s="133"/>
      <c r="AX29" s="128" t="n">
        <f aca="false">IF($A29=$A28,AV29+AW29+AX28,AV29+AW29)</f>
        <v>0</v>
      </c>
      <c r="AY29" s="133"/>
      <c r="AZ29" s="133"/>
      <c r="BA29" s="128" t="n">
        <f aca="false">IF($A29=$A28,AY29+AZ29+BA28,AY29+AZ29)</f>
        <v>0</v>
      </c>
      <c r="BB29" s="133"/>
      <c r="BC29" s="133"/>
      <c r="BD29" s="128" t="n">
        <f aca="false">IF($A29=$A28,BB29+BC29+BD28,BB29+BC29)</f>
        <v>0</v>
      </c>
      <c r="BE29" s="133"/>
      <c r="BF29" s="133"/>
      <c r="BG29" s="128" t="n">
        <f aca="false">IF($A29=$A28,BE29+BF29+BG28,BE29+BF29)</f>
        <v>0</v>
      </c>
      <c r="BH29" s="133"/>
      <c r="BI29" s="133"/>
      <c r="BJ29" s="128" t="n">
        <f aca="false">IF($A29=$A28,BH29+BI29+BJ28,BH29+BI29)</f>
        <v>0</v>
      </c>
      <c r="BK29" s="133"/>
      <c r="BL29" s="133"/>
      <c r="BM29" s="128" t="n">
        <f aca="false">IF($A29=$A28,BK29+BL29+BM28,BK29+BL29)</f>
        <v>0</v>
      </c>
      <c r="BN29" s="133"/>
      <c r="BO29" s="133"/>
      <c r="BP29" s="128" t="n">
        <f aca="false">IF($A29=$A28,BN29+BO29+BP28,BN29+BO29)</f>
        <v>0</v>
      </c>
      <c r="BQ29" s="133"/>
      <c r="BR29" s="133"/>
      <c r="BS29" s="128" t="n">
        <f aca="false">IF($A29=$A28,BQ29+BR29+BS28,BQ29+BR29)</f>
        <v>0</v>
      </c>
      <c r="BT29" s="133"/>
      <c r="BU29" s="133"/>
      <c r="BV29" s="128" t="n">
        <f aca="false">IF($A29=$A28,BT29+BU29+BV28,BT29+BU29)</f>
        <v>0</v>
      </c>
      <c r="BW29" s="128" t="n">
        <f aca="false">IF(W29=0,0,IF(W29&gt;F$4,1,(IF(W29=BW$2,0,(IF(F$4-W29&gt;2,1,0))))))</f>
        <v>0</v>
      </c>
    </row>
    <row r="30" customFormat="false" ht="42.6" hidden="false" customHeight="true" outlineLevel="0" collapsed="false">
      <c r="A30" s="124" t="str">
        <f aca="false">IF(D30=D29,IF(A29=0,"",A29),IF(AND(D30&gt;0,D30&lt;&gt;D29),A29+1,""))</f>
        <v/>
      </c>
      <c r="B30" s="129"/>
      <c r="C30" s="129"/>
      <c r="D30" s="96"/>
      <c r="E30" s="138"/>
      <c r="F30" s="128" t="str">
        <f aca="false">IFERROR(IF(OR(ISTEXT(D30),ISNUMBER(D30)),HLOOKUP(I30-23*INT(I30/23),[2]Hoja2!B$1:X$2,2),""),1)</f>
        <v/>
      </c>
      <c r="G30" s="128" t="str">
        <f aca="false">LEFT(D30,1)</f>
        <v/>
      </c>
      <c r="H30" s="129" t="str">
        <f aca="false">IF(UPPER(G30)="Z",2,IF(UPPER(G30)="Y",1,IF(UPPER(G30)="X",0,LEFT(D30))))</f>
        <v/>
      </c>
      <c r="I30" s="129" t="str">
        <f aca="false">REPLACE(D30,1,1,H30)</f>
        <v/>
      </c>
      <c r="J30" s="96"/>
      <c r="K30" s="124" t="str">
        <f aca="false">IF(N30&gt;0,ROW(L30)-7,"")</f>
        <v/>
      </c>
      <c r="L30" s="130"/>
      <c r="M30" s="130"/>
      <c r="N30" s="131"/>
      <c r="O30" s="132"/>
      <c r="P30" s="128" t="str">
        <f aca="false">IFERROR(IF(OR(ISTEXT(N30),ISNUMBER(N30)),HLOOKUP(S30-23*INT(S30/23),[2]Hoja2!B$1:X$2,2),""),1)</f>
        <v/>
      </c>
      <c r="Q30" s="128" t="str">
        <f aca="false">LEFT(N30,1)</f>
        <v/>
      </c>
      <c r="R30" s="129" t="str">
        <f aca="false">IF(UPPER(Q30)="Z",2,IF(UPPER(Q30)="Y",1,IF(UPPER(Q30)="X",0,LEFT(N30))))</f>
        <v/>
      </c>
      <c r="S30" s="129" t="str">
        <f aca="false">REPLACE(N30,1,1,R30)</f>
        <v/>
      </c>
      <c r="T30" s="96"/>
      <c r="U30" s="133"/>
      <c r="V30" s="124" t="str">
        <f aca="false">IF(OR(ISTEXT(N30),ISNUMBER(N30)),IF($AD30=1,U30,0),"")</f>
        <v/>
      </c>
      <c r="W30" s="75" t="n">
        <v>36892</v>
      </c>
      <c r="X30" s="134"/>
      <c r="Y30" s="134"/>
      <c r="AA30" s="128" t="n">
        <f aca="false">IF(E30&lt;&gt;F30,0,1)</f>
        <v>1</v>
      </c>
      <c r="AB30" s="128" t="n">
        <f aca="false">IF(OR(T30="SI",T30="Si",T30="si",T30="sI",T30="s",T30="S"),1,0)</f>
        <v>0</v>
      </c>
      <c r="AC30" s="128" t="n">
        <f aca="false">IF(OR(J30="SI",J30="Si",J30="si",J30="sI",J30="s",J30="S"),1,0)</f>
        <v>0</v>
      </c>
      <c r="AD30" s="128" t="n">
        <f aca="false">AK30*AA30*AB30*AC30</f>
        <v>0</v>
      </c>
      <c r="AF30" s="136" t="n">
        <f aca="false">COUNTIF(D$8:D30,D30)</f>
        <v>0</v>
      </c>
      <c r="AG30" s="136" t="n">
        <f aca="false">COUNTIFS(D$8:D30,D30,A$8:A30,A30)</f>
        <v>0</v>
      </c>
      <c r="AH30" s="128" t="n">
        <f aca="false">AF30-AG30</f>
        <v>0</v>
      </c>
      <c r="AI30" s="128" t="n">
        <f aca="false">IF(OR(O30&lt;&gt;P30,P30=1,AA30=0),1,0)</f>
        <v>0</v>
      </c>
      <c r="AJ30" s="128" t="n">
        <f aca="false">IF(AR30&gt;0,1,0)+AH30</f>
        <v>0</v>
      </c>
      <c r="AK30" s="128" t="n">
        <f aca="false">IF(O30&lt;&gt;P30,0,1)</f>
        <v>1</v>
      </c>
      <c r="AL30" s="128" t="n">
        <f aca="false">IF(U30&gt;1,1,0)</f>
        <v>0</v>
      </c>
      <c r="AM30" s="136"/>
      <c r="AN30" s="137"/>
      <c r="AO30" s="139"/>
      <c r="AP30" s="128" t="str">
        <f aca="false">IF(SUMIF(AS$7:BU$7,"&gt;0",AS30:BU30)&gt;0,SUMIF(AS$7:BU$7,"&gt;0",AS30:BU30),"")</f>
        <v/>
      </c>
      <c r="AQ30" s="128"/>
      <c r="AR30" s="136" t="n">
        <f aca="false">COUNTIF(N$8:N30,N30)-1</f>
        <v>-1</v>
      </c>
      <c r="AS30" s="133"/>
      <c r="AT30" s="133"/>
      <c r="AU30" s="128" t="n">
        <f aca="false">IF($A30=$A29,AS30+AT30+AU29,AS30+AT30)</f>
        <v>0</v>
      </c>
      <c r="AV30" s="133"/>
      <c r="AW30" s="133"/>
      <c r="AX30" s="128" t="n">
        <f aca="false">IF($A30=$A29,AV30+AW30+AX29,AV30+AW30)</f>
        <v>0</v>
      </c>
      <c r="AY30" s="133"/>
      <c r="AZ30" s="133"/>
      <c r="BA30" s="128" t="n">
        <f aca="false">IF($A30=$A29,AY30+AZ30+BA29,AY30+AZ30)</f>
        <v>0</v>
      </c>
      <c r="BB30" s="133"/>
      <c r="BC30" s="133"/>
      <c r="BD30" s="128" t="n">
        <f aca="false">IF($A30=$A29,BB30+BC30+BD29,BB30+BC30)</f>
        <v>0</v>
      </c>
      <c r="BE30" s="133"/>
      <c r="BF30" s="133"/>
      <c r="BG30" s="128" t="n">
        <f aca="false">IF($A30=$A29,BE30+BF30+BG29,BE30+BF30)</f>
        <v>0</v>
      </c>
      <c r="BH30" s="133"/>
      <c r="BI30" s="133"/>
      <c r="BJ30" s="128" t="n">
        <f aca="false">IF($A30=$A29,BH30+BI30+BJ29,BH30+BI30)</f>
        <v>0</v>
      </c>
      <c r="BK30" s="133"/>
      <c r="BL30" s="133"/>
      <c r="BM30" s="128" t="n">
        <f aca="false">IF($A30=$A29,BK30+BL30+BM29,BK30+BL30)</f>
        <v>0</v>
      </c>
      <c r="BN30" s="133"/>
      <c r="BO30" s="133"/>
      <c r="BP30" s="128" t="n">
        <f aca="false">IF($A30=$A29,BN30+BO30+BP29,BN30+BO30)</f>
        <v>0</v>
      </c>
      <c r="BQ30" s="133"/>
      <c r="BR30" s="133"/>
      <c r="BS30" s="128" t="n">
        <f aca="false">IF($A30=$A29,BQ30+BR30+BS29,BQ30+BR30)</f>
        <v>0</v>
      </c>
      <c r="BT30" s="133"/>
      <c r="BU30" s="133"/>
      <c r="BV30" s="128" t="n">
        <f aca="false">IF($A30=$A29,BT30+BU30+BV29,BT30+BU30)</f>
        <v>0</v>
      </c>
      <c r="BW30" s="128" t="n">
        <f aca="false">IF(W30=0,0,IF(W30&gt;F$4,1,(IF(W30=BW$2,0,(IF(F$4-W30&gt;2,1,0))))))</f>
        <v>0</v>
      </c>
    </row>
    <row r="31" customFormat="false" ht="42.6" hidden="false" customHeight="true" outlineLevel="0" collapsed="false">
      <c r="A31" s="124" t="str">
        <f aca="false">IF(D31=D30,IF(A30=0,"",A30),IF(AND(D31&gt;0,D31&lt;&gt;D30),A30+1,""))</f>
        <v/>
      </c>
      <c r="B31" s="129"/>
      <c r="C31" s="129"/>
      <c r="D31" s="96"/>
      <c r="E31" s="138"/>
      <c r="F31" s="128" t="str">
        <f aca="false">IFERROR(IF(OR(ISTEXT(D31),ISNUMBER(D31)),HLOOKUP(I31-23*INT(I31/23),[2]Hoja2!B$1:X$2,2),""),1)</f>
        <v/>
      </c>
      <c r="G31" s="128" t="str">
        <f aca="false">LEFT(D31,1)</f>
        <v/>
      </c>
      <c r="H31" s="129" t="str">
        <f aca="false">IF(UPPER(G31)="Z",2,IF(UPPER(G31)="Y",1,IF(UPPER(G31)="X",0,LEFT(D31))))</f>
        <v/>
      </c>
      <c r="I31" s="129" t="str">
        <f aca="false">REPLACE(D31,1,1,H31)</f>
        <v/>
      </c>
      <c r="J31" s="96"/>
      <c r="K31" s="124" t="str">
        <f aca="false">IF(N31&gt;0,ROW(L31)-7,"")</f>
        <v/>
      </c>
      <c r="L31" s="130"/>
      <c r="M31" s="130"/>
      <c r="N31" s="131"/>
      <c r="O31" s="132"/>
      <c r="P31" s="128" t="str">
        <f aca="false">IFERROR(IF(OR(ISTEXT(N31),ISNUMBER(N31)),HLOOKUP(S31-23*INT(S31/23),[2]Hoja2!B$1:X$2,2),""),1)</f>
        <v/>
      </c>
      <c r="Q31" s="128" t="str">
        <f aca="false">LEFT(N31,1)</f>
        <v/>
      </c>
      <c r="R31" s="129" t="str">
        <f aca="false">IF(UPPER(Q31)="Z",2,IF(UPPER(Q31)="Y",1,IF(UPPER(Q31)="X",0,LEFT(N31))))</f>
        <v/>
      </c>
      <c r="S31" s="129" t="str">
        <f aca="false">REPLACE(N31,1,1,R31)</f>
        <v/>
      </c>
      <c r="T31" s="96"/>
      <c r="U31" s="133"/>
      <c r="V31" s="124" t="str">
        <f aca="false">IF(OR(ISTEXT(N31),ISNUMBER(N31)),IF($AD31=1,U31,0),"")</f>
        <v/>
      </c>
      <c r="W31" s="75" t="n">
        <v>36892</v>
      </c>
      <c r="X31" s="134"/>
      <c r="Y31" s="134"/>
      <c r="AA31" s="128" t="n">
        <f aca="false">IF(E31&lt;&gt;F31,0,1)</f>
        <v>1</v>
      </c>
      <c r="AB31" s="128" t="n">
        <f aca="false">IF(OR(T31="SI",T31="Si",T31="si",T31="sI",T31="s",T31="S"),1,0)</f>
        <v>0</v>
      </c>
      <c r="AC31" s="128" t="n">
        <f aca="false">IF(OR(J31="SI",J31="Si",J31="si",J31="sI",J31="s",J31="S"),1,0)</f>
        <v>0</v>
      </c>
      <c r="AD31" s="128" t="n">
        <f aca="false">AK31*AA31*AB31*AC31</f>
        <v>0</v>
      </c>
      <c r="AF31" s="136" t="n">
        <f aca="false">COUNTIF(D$8:D31,D31)</f>
        <v>0</v>
      </c>
      <c r="AG31" s="136" t="n">
        <f aca="false">COUNTIFS(D$8:D31,D31,A$8:A31,A31)</f>
        <v>0</v>
      </c>
      <c r="AH31" s="128" t="n">
        <f aca="false">AF31-AG31</f>
        <v>0</v>
      </c>
      <c r="AI31" s="128" t="n">
        <f aca="false">IF(OR(O31&lt;&gt;P31,P31=1,AA31=0),1,0)</f>
        <v>0</v>
      </c>
      <c r="AJ31" s="128" t="n">
        <f aca="false">IF(AR31&gt;0,1,0)+AH31</f>
        <v>0</v>
      </c>
      <c r="AK31" s="128" t="n">
        <f aca="false">IF(O31&lt;&gt;P31,0,1)</f>
        <v>1</v>
      </c>
      <c r="AL31" s="128" t="n">
        <f aca="false">IF(U31&gt;1,1,0)</f>
        <v>0</v>
      </c>
      <c r="AM31" s="136"/>
      <c r="AN31" s="137"/>
      <c r="AO31" s="139"/>
      <c r="AP31" s="128" t="str">
        <f aca="false">IF(SUMIF(AS$7:BU$7,"&gt;0",AS31:BU31)&gt;0,SUMIF(AS$7:BU$7,"&gt;0",AS31:BU31),"")</f>
        <v/>
      </c>
      <c r="AQ31" s="128"/>
      <c r="AR31" s="136" t="n">
        <f aca="false">COUNTIF(N$8:N31,N31)-1</f>
        <v>-1</v>
      </c>
      <c r="AS31" s="133"/>
      <c r="AT31" s="133"/>
      <c r="AU31" s="128" t="n">
        <f aca="false">IF($A31=$A30,AS31+AT31+AU30,AS31+AT31)</f>
        <v>0</v>
      </c>
      <c r="AV31" s="133"/>
      <c r="AW31" s="133"/>
      <c r="AX31" s="128" t="n">
        <f aca="false">IF($A31=$A30,AV31+AW31+AX30,AV31+AW31)</f>
        <v>0</v>
      </c>
      <c r="AY31" s="133"/>
      <c r="AZ31" s="133"/>
      <c r="BA31" s="128" t="n">
        <f aca="false">IF($A31=$A30,AY31+AZ31+BA30,AY31+AZ31)</f>
        <v>0</v>
      </c>
      <c r="BB31" s="133"/>
      <c r="BC31" s="133"/>
      <c r="BD31" s="128" t="n">
        <f aca="false">IF($A31=$A30,BB31+BC31+BD30,BB31+BC31)</f>
        <v>0</v>
      </c>
      <c r="BE31" s="133"/>
      <c r="BF31" s="133"/>
      <c r="BG31" s="128" t="n">
        <f aca="false">IF($A31=$A30,BE31+BF31+BG30,BE31+BF31)</f>
        <v>0</v>
      </c>
      <c r="BH31" s="133"/>
      <c r="BI31" s="133"/>
      <c r="BJ31" s="128" t="n">
        <f aca="false">IF($A31=$A30,BH31+BI31+BJ30,BH31+BI31)</f>
        <v>0</v>
      </c>
      <c r="BK31" s="133"/>
      <c r="BL31" s="133"/>
      <c r="BM31" s="128" t="n">
        <f aca="false">IF($A31=$A30,BK31+BL31+BM30,BK31+BL31)</f>
        <v>0</v>
      </c>
      <c r="BN31" s="133"/>
      <c r="BO31" s="133"/>
      <c r="BP31" s="128" t="n">
        <f aca="false">IF($A31=$A30,BN31+BO31+BP30,BN31+BO31)</f>
        <v>0</v>
      </c>
      <c r="BQ31" s="133"/>
      <c r="BR31" s="133"/>
      <c r="BS31" s="128" t="n">
        <f aca="false">IF($A31=$A30,BQ31+BR31+BS30,BQ31+BR31)</f>
        <v>0</v>
      </c>
      <c r="BT31" s="133"/>
      <c r="BU31" s="133"/>
      <c r="BV31" s="128" t="n">
        <f aca="false">IF($A31=$A30,BT31+BU31+BV30,BT31+BU31)</f>
        <v>0</v>
      </c>
      <c r="BW31" s="128" t="n">
        <f aca="false">IF(W31=0,0,IF(W31&gt;F$4,1,(IF(W31=BW$2,0,(IF(F$4-W31&gt;2,1,0))))))</f>
        <v>0</v>
      </c>
    </row>
    <row r="32" customFormat="false" ht="42.6" hidden="false" customHeight="true" outlineLevel="0" collapsed="false">
      <c r="A32" s="124" t="str">
        <f aca="false">IF(D32=D31,IF(A31=0,"",A31),IF(AND(D32&gt;0,D32&lt;&gt;D31),A31+1,""))</f>
        <v/>
      </c>
      <c r="B32" s="129"/>
      <c r="C32" s="129"/>
      <c r="D32" s="96"/>
      <c r="E32" s="138"/>
      <c r="F32" s="128" t="str">
        <f aca="false">IFERROR(IF(OR(ISTEXT(D32),ISNUMBER(D32)),HLOOKUP(I32-23*INT(I32/23),[2]Hoja2!B$1:X$2,2),""),1)</f>
        <v/>
      </c>
      <c r="G32" s="128" t="str">
        <f aca="false">LEFT(D32,1)</f>
        <v/>
      </c>
      <c r="H32" s="129" t="str">
        <f aca="false">IF(UPPER(G32)="Z",2,IF(UPPER(G32)="Y",1,IF(UPPER(G32)="X",0,LEFT(D32))))</f>
        <v/>
      </c>
      <c r="I32" s="129" t="str">
        <f aca="false">REPLACE(D32,1,1,H32)</f>
        <v/>
      </c>
      <c r="J32" s="96"/>
      <c r="K32" s="124" t="str">
        <f aca="false">IF(N32&gt;0,ROW(L32)-7,"")</f>
        <v/>
      </c>
      <c r="L32" s="130"/>
      <c r="M32" s="130"/>
      <c r="N32" s="131"/>
      <c r="O32" s="132"/>
      <c r="P32" s="128" t="str">
        <f aca="false">IFERROR(IF(OR(ISTEXT(N32),ISNUMBER(N32)),HLOOKUP(S32-23*INT(S32/23),[2]Hoja2!B$1:X$2,2),""),1)</f>
        <v/>
      </c>
      <c r="Q32" s="128" t="str">
        <f aca="false">LEFT(N32,1)</f>
        <v/>
      </c>
      <c r="R32" s="129" t="str">
        <f aca="false">IF(UPPER(Q32)="Z",2,IF(UPPER(Q32)="Y",1,IF(UPPER(Q32)="X",0,LEFT(N32))))</f>
        <v/>
      </c>
      <c r="S32" s="129" t="str">
        <f aca="false">REPLACE(N32,1,1,R32)</f>
        <v/>
      </c>
      <c r="T32" s="96"/>
      <c r="U32" s="133"/>
      <c r="V32" s="124" t="str">
        <f aca="false">IF(OR(ISTEXT(N32),ISNUMBER(N32)),IF($AD32=1,U32,0),"")</f>
        <v/>
      </c>
      <c r="W32" s="75" t="n">
        <v>36892</v>
      </c>
      <c r="X32" s="134"/>
      <c r="Y32" s="134"/>
      <c r="AA32" s="128" t="n">
        <f aca="false">IF(E32&lt;&gt;F32,0,1)</f>
        <v>1</v>
      </c>
      <c r="AB32" s="128" t="n">
        <f aca="false">IF(OR(T32="SI",T32="Si",T32="si",T32="sI",T32="s",T32="S"),1,0)</f>
        <v>0</v>
      </c>
      <c r="AC32" s="128" t="n">
        <f aca="false">IF(OR(J32="SI",J32="Si",J32="si",J32="sI",J32="s",J32="S"),1,0)</f>
        <v>0</v>
      </c>
      <c r="AD32" s="128" t="n">
        <f aca="false">AK32*AA32*AB32*AC32</f>
        <v>0</v>
      </c>
      <c r="AF32" s="136" t="n">
        <f aca="false">COUNTIF(D$8:D32,D32)</f>
        <v>0</v>
      </c>
      <c r="AG32" s="136" t="n">
        <f aca="false">COUNTIFS(D$8:D32,D32,A$8:A32,A32)</f>
        <v>0</v>
      </c>
      <c r="AH32" s="128" t="n">
        <f aca="false">AF32-AG32</f>
        <v>0</v>
      </c>
      <c r="AI32" s="128" t="n">
        <f aca="false">IF(OR(O32&lt;&gt;P32,P32=1,AA32=0),1,0)</f>
        <v>0</v>
      </c>
      <c r="AJ32" s="128" t="n">
        <f aca="false">IF(AR32&gt;0,1,0)+AH32</f>
        <v>0</v>
      </c>
      <c r="AK32" s="128" t="n">
        <f aca="false">IF(O32&lt;&gt;P32,0,1)</f>
        <v>1</v>
      </c>
      <c r="AL32" s="128" t="n">
        <f aca="false">IF(U32&gt;1,1,0)</f>
        <v>0</v>
      </c>
      <c r="AM32" s="136"/>
      <c r="AN32" s="137"/>
      <c r="AO32" s="139"/>
      <c r="AP32" s="128" t="str">
        <f aca="false">IF(SUMIF(AS$7:BU$7,"&gt;0",AS32:BU32)&gt;0,SUMIF(AS$7:BU$7,"&gt;0",AS32:BU32),"")</f>
        <v/>
      </c>
      <c r="AQ32" s="128"/>
      <c r="AR32" s="136" t="n">
        <f aca="false">COUNTIF(N$8:N32,N32)-1</f>
        <v>-1</v>
      </c>
      <c r="AS32" s="133"/>
      <c r="AT32" s="133"/>
      <c r="AU32" s="128" t="n">
        <f aca="false">IF($A32=$A31,AS32+AT32+AU31,AS32+AT32)</f>
        <v>0</v>
      </c>
      <c r="AV32" s="133"/>
      <c r="AW32" s="133"/>
      <c r="AX32" s="128" t="n">
        <f aca="false">IF($A32=$A31,AV32+AW32+AX31,AV32+AW32)</f>
        <v>0</v>
      </c>
      <c r="AY32" s="133"/>
      <c r="AZ32" s="133"/>
      <c r="BA32" s="128" t="n">
        <f aca="false">IF($A32=$A31,AY32+AZ32+BA31,AY32+AZ32)</f>
        <v>0</v>
      </c>
      <c r="BB32" s="133"/>
      <c r="BC32" s="133"/>
      <c r="BD32" s="128" t="n">
        <f aca="false">IF($A32=$A31,BB32+BC32+BD31,BB32+BC32)</f>
        <v>0</v>
      </c>
      <c r="BE32" s="133"/>
      <c r="BF32" s="133"/>
      <c r="BG32" s="128" t="n">
        <f aca="false">IF($A32=$A31,BE32+BF32+BG31,BE32+BF32)</f>
        <v>0</v>
      </c>
      <c r="BH32" s="133"/>
      <c r="BI32" s="133"/>
      <c r="BJ32" s="128" t="n">
        <f aca="false">IF($A32=$A31,BH32+BI32+BJ31,BH32+BI32)</f>
        <v>0</v>
      </c>
      <c r="BK32" s="133"/>
      <c r="BL32" s="133"/>
      <c r="BM32" s="128" t="n">
        <f aca="false">IF($A32=$A31,BK32+BL32+BM31,BK32+BL32)</f>
        <v>0</v>
      </c>
      <c r="BN32" s="133"/>
      <c r="BO32" s="133"/>
      <c r="BP32" s="128" t="n">
        <f aca="false">IF($A32=$A31,BN32+BO32+BP31,BN32+BO32)</f>
        <v>0</v>
      </c>
      <c r="BQ32" s="133"/>
      <c r="BR32" s="133"/>
      <c r="BS32" s="128" t="n">
        <f aca="false">IF($A32=$A31,BQ32+BR32+BS31,BQ32+BR32)</f>
        <v>0</v>
      </c>
      <c r="BT32" s="133"/>
      <c r="BU32" s="133"/>
      <c r="BV32" s="128" t="n">
        <f aca="false">IF($A32=$A31,BT32+BU32+BV31,BT32+BU32)</f>
        <v>0</v>
      </c>
      <c r="BW32" s="128" t="n">
        <f aca="false">IF(W32=0,0,IF(W32&gt;F$4,1,(IF(W32=BW$2,0,(IF(F$4-W32&gt;2,1,0))))))</f>
        <v>0</v>
      </c>
    </row>
    <row r="33" customFormat="false" ht="42.6" hidden="false" customHeight="true" outlineLevel="0" collapsed="false">
      <c r="A33" s="124" t="str">
        <f aca="false">IF(D33=D32,IF(A32=0,"",A32),IF(AND(D33&gt;0,D33&lt;&gt;D32),A32+1,""))</f>
        <v/>
      </c>
      <c r="B33" s="129"/>
      <c r="C33" s="129"/>
      <c r="D33" s="96"/>
      <c r="E33" s="138"/>
      <c r="F33" s="128" t="str">
        <f aca="false">IFERROR(IF(OR(ISTEXT(D33),ISNUMBER(D33)),HLOOKUP(I33-23*INT(I33/23),[2]Hoja2!B$1:X$2,2),""),1)</f>
        <v/>
      </c>
      <c r="G33" s="128" t="str">
        <f aca="false">LEFT(D33,1)</f>
        <v/>
      </c>
      <c r="H33" s="129" t="str">
        <f aca="false">IF(UPPER(G33)="Z",2,IF(UPPER(G33)="Y",1,IF(UPPER(G33)="X",0,LEFT(D33))))</f>
        <v/>
      </c>
      <c r="I33" s="129" t="str">
        <f aca="false">REPLACE(D33,1,1,H33)</f>
        <v/>
      </c>
      <c r="J33" s="96"/>
      <c r="K33" s="124" t="str">
        <f aca="false">IF(N33&gt;0,ROW(L33)-7,"")</f>
        <v/>
      </c>
      <c r="L33" s="130"/>
      <c r="M33" s="130"/>
      <c r="N33" s="131"/>
      <c r="O33" s="132"/>
      <c r="P33" s="128" t="str">
        <f aca="false">IFERROR(IF(OR(ISTEXT(N33),ISNUMBER(N33)),HLOOKUP(S33-23*INT(S33/23),[2]Hoja2!B$1:X$2,2),""),1)</f>
        <v/>
      </c>
      <c r="Q33" s="128" t="str">
        <f aca="false">LEFT(N33,1)</f>
        <v/>
      </c>
      <c r="R33" s="129" t="str">
        <f aca="false">IF(UPPER(Q33)="Z",2,IF(UPPER(Q33)="Y",1,IF(UPPER(Q33)="X",0,LEFT(N33))))</f>
        <v/>
      </c>
      <c r="S33" s="129" t="str">
        <f aca="false">REPLACE(N33,1,1,R33)</f>
        <v/>
      </c>
      <c r="T33" s="96"/>
      <c r="U33" s="133"/>
      <c r="V33" s="124" t="str">
        <f aca="false">IF(OR(ISTEXT(N33),ISNUMBER(N33)),IF($AD33=1,U33,0),"")</f>
        <v/>
      </c>
      <c r="W33" s="75" t="n">
        <v>36892</v>
      </c>
      <c r="X33" s="134"/>
      <c r="Y33" s="134"/>
      <c r="AA33" s="128" t="n">
        <f aca="false">IF(E33&lt;&gt;F33,0,1)</f>
        <v>1</v>
      </c>
      <c r="AB33" s="128" t="n">
        <f aca="false">IF(OR(T33="SI",T33="Si",T33="si",T33="sI",T33="s",T33="S"),1,0)</f>
        <v>0</v>
      </c>
      <c r="AC33" s="128" t="n">
        <f aca="false">IF(OR(J33="SI",J33="Si",J33="si",J33="sI",J33="s",J33="S"),1,0)</f>
        <v>0</v>
      </c>
      <c r="AD33" s="128" t="n">
        <f aca="false">AK33*AA33*AB33*AC33</f>
        <v>0</v>
      </c>
      <c r="AF33" s="136" t="n">
        <f aca="false">COUNTIF(D$8:D33,D33)</f>
        <v>0</v>
      </c>
      <c r="AG33" s="136" t="n">
        <f aca="false">COUNTIFS(D$8:D33,D33,A$8:A33,A33)</f>
        <v>0</v>
      </c>
      <c r="AH33" s="128" t="n">
        <f aca="false">AF33-AG33</f>
        <v>0</v>
      </c>
      <c r="AI33" s="128" t="n">
        <f aca="false">IF(OR(O33&lt;&gt;P33,P33=1,AA33=0),1,0)</f>
        <v>0</v>
      </c>
      <c r="AJ33" s="128" t="n">
        <f aca="false">IF(AR33&gt;0,1,0)+AH33</f>
        <v>0</v>
      </c>
      <c r="AK33" s="128" t="n">
        <f aca="false">IF(O33&lt;&gt;P33,0,1)</f>
        <v>1</v>
      </c>
      <c r="AL33" s="128" t="n">
        <f aca="false">IF(U33&gt;1,1,0)</f>
        <v>0</v>
      </c>
      <c r="AM33" s="136"/>
      <c r="AN33" s="137"/>
      <c r="AO33" s="139"/>
      <c r="AP33" s="128" t="str">
        <f aca="false">IF(SUMIF(AS$7:BU$7,"&gt;0",AS33:BU33)&gt;0,SUMIF(AS$7:BU$7,"&gt;0",AS33:BU33),"")</f>
        <v/>
      </c>
      <c r="AQ33" s="128"/>
      <c r="AR33" s="136" t="n">
        <f aca="false">COUNTIF(N$8:N33,N33)-1</f>
        <v>-1</v>
      </c>
      <c r="AS33" s="133"/>
      <c r="AT33" s="133"/>
      <c r="AU33" s="128" t="n">
        <f aca="false">IF($A33=$A32,AS33+AT33+AU32,AS33+AT33)</f>
        <v>0</v>
      </c>
      <c r="AV33" s="133"/>
      <c r="AW33" s="133"/>
      <c r="AX33" s="128" t="n">
        <f aca="false">IF($A33=$A32,AV33+AW33+AX32,AV33+AW33)</f>
        <v>0</v>
      </c>
      <c r="AY33" s="133"/>
      <c r="AZ33" s="133"/>
      <c r="BA33" s="128" t="n">
        <f aca="false">IF($A33=$A32,AY33+AZ33+BA32,AY33+AZ33)</f>
        <v>0</v>
      </c>
      <c r="BB33" s="133"/>
      <c r="BC33" s="133"/>
      <c r="BD33" s="128" t="n">
        <f aca="false">IF($A33=$A32,BB33+BC33+BD32,BB33+BC33)</f>
        <v>0</v>
      </c>
      <c r="BE33" s="133"/>
      <c r="BF33" s="133"/>
      <c r="BG33" s="128" t="n">
        <f aca="false">IF($A33=$A32,BE33+BF33+BG32,BE33+BF33)</f>
        <v>0</v>
      </c>
      <c r="BH33" s="133"/>
      <c r="BI33" s="133"/>
      <c r="BJ33" s="128" t="n">
        <f aca="false">IF($A33=$A32,BH33+BI33+BJ32,BH33+BI33)</f>
        <v>0</v>
      </c>
      <c r="BK33" s="133"/>
      <c r="BL33" s="133"/>
      <c r="BM33" s="128" t="n">
        <f aca="false">IF($A33=$A32,BK33+BL33+BM32,BK33+BL33)</f>
        <v>0</v>
      </c>
      <c r="BN33" s="133"/>
      <c r="BO33" s="133"/>
      <c r="BP33" s="128" t="n">
        <f aca="false">IF($A33=$A32,BN33+BO33+BP32,BN33+BO33)</f>
        <v>0</v>
      </c>
      <c r="BQ33" s="133"/>
      <c r="BR33" s="133"/>
      <c r="BS33" s="128" t="n">
        <f aca="false">IF($A33=$A32,BQ33+BR33+BS32,BQ33+BR33)</f>
        <v>0</v>
      </c>
      <c r="BT33" s="133"/>
      <c r="BU33" s="133"/>
      <c r="BV33" s="128" t="n">
        <f aca="false">IF($A33=$A32,BT33+BU33+BV32,BT33+BU33)</f>
        <v>0</v>
      </c>
      <c r="BW33" s="128" t="n">
        <f aca="false">IF(W33=0,0,IF(W33&gt;F$4,1,(IF(W33=BW$2,0,(IF(F$4-W33&gt;2,1,0))))))</f>
        <v>0</v>
      </c>
    </row>
    <row r="34" customFormat="false" ht="42.6" hidden="false" customHeight="true" outlineLevel="0" collapsed="false">
      <c r="A34" s="124" t="str">
        <f aca="false">IF(D34=D33,IF(A33=0,"",A33),IF(AND(D34&gt;0,D34&lt;&gt;D33),A33+1,""))</f>
        <v/>
      </c>
      <c r="B34" s="129"/>
      <c r="C34" s="129"/>
      <c r="D34" s="96"/>
      <c r="E34" s="138"/>
      <c r="F34" s="128" t="str">
        <f aca="false">IFERROR(IF(OR(ISTEXT(D34),ISNUMBER(D34)),HLOOKUP(I34-23*INT(I34/23),[2]Hoja2!B$1:X$2,2),""),1)</f>
        <v/>
      </c>
      <c r="G34" s="128" t="str">
        <f aca="false">LEFT(D34,1)</f>
        <v/>
      </c>
      <c r="H34" s="129" t="str">
        <f aca="false">IF(UPPER(G34)="Z",2,IF(UPPER(G34)="Y",1,IF(UPPER(G34)="X",0,LEFT(D34))))</f>
        <v/>
      </c>
      <c r="I34" s="129" t="str">
        <f aca="false">REPLACE(D34,1,1,H34)</f>
        <v/>
      </c>
      <c r="J34" s="96"/>
      <c r="K34" s="124" t="str">
        <f aca="false">IF(N34&gt;0,ROW(L34)-7,"")</f>
        <v/>
      </c>
      <c r="L34" s="130"/>
      <c r="M34" s="130"/>
      <c r="N34" s="131"/>
      <c r="O34" s="132"/>
      <c r="P34" s="128" t="str">
        <f aca="false">IFERROR(IF(OR(ISTEXT(N34),ISNUMBER(N34)),HLOOKUP(S34-23*INT(S34/23),[2]Hoja2!B$1:X$2,2),""),1)</f>
        <v/>
      </c>
      <c r="Q34" s="128" t="str">
        <f aca="false">LEFT(N34,1)</f>
        <v/>
      </c>
      <c r="R34" s="129" t="str">
        <f aca="false">IF(UPPER(Q34)="Z",2,IF(UPPER(Q34)="Y",1,IF(UPPER(Q34)="X",0,LEFT(N34))))</f>
        <v/>
      </c>
      <c r="S34" s="129" t="str">
        <f aca="false">REPLACE(N34,1,1,R34)</f>
        <v/>
      </c>
      <c r="T34" s="96"/>
      <c r="U34" s="133"/>
      <c r="V34" s="124" t="str">
        <f aca="false">IF(OR(ISTEXT(N34),ISNUMBER(N34)),IF($AD34=1,U34,0),"")</f>
        <v/>
      </c>
      <c r="W34" s="75" t="n">
        <v>36892</v>
      </c>
      <c r="X34" s="134"/>
      <c r="Y34" s="134"/>
      <c r="AA34" s="128" t="n">
        <f aca="false">IF(E34&lt;&gt;F34,0,1)</f>
        <v>1</v>
      </c>
      <c r="AB34" s="128" t="n">
        <f aca="false">IF(OR(T34="SI",T34="Si",T34="si",T34="sI",T34="s",T34="S"),1,0)</f>
        <v>0</v>
      </c>
      <c r="AC34" s="128" t="n">
        <f aca="false">IF(OR(J34="SI",J34="Si",J34="si",J34="sI",J34="s",J34="S"),1,0)</f>
        <v>0</v>
      </c>
      <c r="AD34" s="128" t="n">
        <f aca="false">AK34*AA34*AB34*AC34</f>
        <v>0</v>
      </c>
      <c r="AF34" s="136" t="n">
        <f aca="false">COUNTIF(D$8:D34,D34)</f>
        <v>0</v>
      </c>
      <c r="AG34" s="136" t="n">
        <f aca="false">COUNTIFS(D$8:D34,D34,A$8:A34,A34)</f>
        <v>0</v>
      </c>
      <c r="AH34" s="128" t="n">
        <f aca="false">AF34-AG34</f>
        <v>0</v>
      </c>
      <c r="AI34" s="128" t="n">
        <f aca="false">IF(OR(O34&lt;&gt;P34,P34=1,AA34=0),1,0)</f>
        <v>0</v>
      </c>
      <c r="AJ34" s="128" t="n">
        <f aca="false">IF(AR34&gt;0,1,0)+AH34</f>
        <v>0</v>
      </c>
      <c r="AK34" s="128" t="n">
        <f aca="false">IF(O34&lt;&gt;P34,0,1)</f>
        <v>1</v>
      </c>
      <c r="AL34" s="128" t="n">
        <f aca="false">IF(U34&gt;1,1,0)</f>
        <v>0</v>
      </c>
      <c r="AM34" s="136"/>
      <c r="AN34" s="137"/>
      <c r="AO34" s="139"/>
      <c r="AP34" s="128" t="str">
        <f aca="false">IF(SUMIF(AS$7:BU$7,"&gt;0",AS34:BU34)&gt;0,SUMIF(AS$7:BU$7,"&gt;0",AS34:BU34),"")</f>
        <v/>
      </c>
      <c r="AQ34" s="128"/>
      <c r="AR34" s="136" t="n">
        <f aca="false">COUNTIF(N$8:N34,N34)-1</f>
        <v>-1</v>
      </c>
      <c r="AS34" s="133"/>
      <c r="AT34" s="133"/>
      <c r="AU34" s="128" t="n">
        <f aca="false">IF($A34=$A33,AS34+AT34+AU33,AS34+AT34)</f>
        <v>0</v>
      </c>
      <c r="AV34" s="133"/>
      <c r="AW34" s="133"/>
      <c r="AX34" s="128" t="n">
        <f aca="false">IF($A34=$A33,AV34+AW34+AX33,AV34+AW34)</f>
        <v>0</v>
      </c>
      <c r="AY34" s="133"/>
      <c r="AZ34" s="133"/>
      <c r="BA34" s="128" t="n">
        <f aca="false">IF($A34=$A33,AY34+AZ34+BA33,AY34+AZ34)</f>
        <v>0</v>
      </c>
      <c r="BB34" s="133"/>
      <c r="BC34" s="133"/>
      <c r="BD34" s="128" t="n">
        <f aca="false">IF($A34=$A33,BB34+BC34+BD33,BB34+BC34)</f>
        <v>0</v>
      </c>
      <c r="BE34" s="133"/>
      <c r="BF34" s="133"/>
      <c r="BG34" s="128" t="n">
        <f aca="false">IF($A34=$A33,BE34+BF34+BG33,BE34+BF34)</f>
        <v>0</v>
      </c>
      <c r="BH34" s="133"/>
      <c r="BI34" s="133"/>
      <c r="BJ34" s="128" t="n">
        <f aca="false">IF($A34=$A33,BH34+BI34+BJ33,BH34+BI34)</f>
        <v>0</v>
      </c>
      <c r="BK34" s="133"/>
      <c r="BL34" s="133"/>
      <c r="BM34" s="128" t="n">
        <f aca="false">IF($A34=$A33,BK34+BL34+BM33,BK34+BL34)</f>
        <v>0</v>
      </c>
      <c r="BN34" s="133"/>
      <c r="BO34" s="133"/>
      <c r="BP34" s="128" t="n">
        <f aca="false">IF($A34=$A33,BN34+BO34+BP33,BN34+BO34)</f>
        <v>0</v>
      </c>
      <c r="BQ34" s="133"/>
      <c r="BR34" s="133"/>
      <c r="BS34" s="128" t="n">
        <f aca="false">IF($A34=$A33,BQ34+BR34+BS33,BQ34+BR34)</f>
        <v>0</v>
      </c>
      <c r="BT34" s="133"/>
      <c r="BU34" s="133"/>
      <c r="BV34" s="128" t="n">
        <f aca="false">IF($A34=$A33,BT34+BU34+BV33,BT34+BU34)</f>
        <v>0</v>
      </c>
      <c r="BW34" s="128" t="n">
        <f aca="false">IF(W34=0,0,IF(W34&gt;F$4,1,(IF(W34=BW$2,0,(IF(F$4-W34&gt;2,1,0))))))</f>
        <v>0</v>
      </c>
    </row>
    <row r="35" customFormat="false" ht="42.6" hidden="false" customHeight="true" outlineLevel="0" collapsed="false">
      <c r="A35" s="124" t="str">
        <f aca="false">IF(D35=D34,IF(A34=0,"",A34),IF(AND(D35&gt;0,D35&lt;&gt;D34),A34+1,""))</f>
        <v/>
      </c>
      <c r="B35" s="129"/>
      <c r="C35" s="129"/>
      <c r="D35" s="96"/>
      <c r="E35" s="138"/>
      <c r="F35" s="128" t="str">
        <f aca="false">IFERROR(IF(OR(ISTEXT(D35),ISNUMBER(D35)),HLOOKUP(I35-23*INT(I35/23),[2]Hoja2!B$1:X$2,2),""),1)</f>
        <v/>
      </c>
      <c r="G35" s="128" t="str">
        <f aca="false">LEFT(D35,1)</f>
        <v/>
      </c>
      <c r="H35" s="129" t="str">
        <f aca="false">IF(UPPER(G35)="Z",2,IF(UPPER(G35)="Y",1,IF(UPPER(G35)="X",0,LEFT(D35))))</f>
        <v/>
      </c>
      <c r="I35" s="129" t="str">
        <f aca="false">REPLACE(D35,1,1,H35)</f>
        <v/>
      </c>
      <c r="J35" s="96"/>
      <c r="K35" s="124" t="str">
        <f aca="false">IF(N35&gt;0,ROW(L35)-7,"")</f>
        <v/>
      </c>
      <c r="L35" s="130"/>
      <c r="M35" s="130"/>
      <c r="N35" s="131"/>
      <c r="O35" s="132"/>
      <c r="P35" s="128" t="str">
        <f aca="false">IFERROR(IF(OR(ISTEXT(N35),ISNUMBER(N35)),HLOOKUP(S35-23*INT(S35/23),[2]Hoja2!B$1:X$2,2),""),1)</f>
        <v/>
      </c>
      <c r="Q35" s="128" t="str">
        <f aca="false">LEFT(N35,1)</f>
        <v/>
      </c>
      <c r="R35" s="129" t="str">
        <f aca="false">IF(UPPER(Q35)="Z",2,IF(UPPER(Q35)="Y",1,IF(UPPER(Q35)="X",0,LEFT(N35))))</f>
        <v/>
      </c>
      <c r="S35" s="129" t="str">
        <f aca="false">REPLACE(N35,1,1,R35)</f>
        <v/>
      </c>
      <c r="T35" s="96"/>
      <c r="U35" s="133"/>
      <c r="V35" s="124" t="str">
        <f aca="false">IF(OR(ISTEXT(N35),ISNUMBER(N35)),IF($AD35=1,U35,0),"")</f>
        <v/>
      </c>
      <c r="W35" s="75" t="n">
        <v>36892</v>
      </c>
      <c r="X35" s="134"/>
      <c r="Y35" s="134"/>
      <c r="AA35" s="128" t="n">
        <f aca="false">IF(E35&lt;&gt;F35,0,1)</f>
        <v>1</v>
      </c>
      <c r="AB35" s="128" t="n">
        <f aca="false">IF(OR(T35="SI",T35="Si",T35="si",T35="sI",T35="s",T35="S"),1,0)</f>
        <v>0</v>
      </c>
      <c r="AC35" s="128" t="n">
        <f aca="false">IF(OR(J35="SI",J35="Si",J35="si",J35="sI",J35="s",J35="S"),1,0)</f>
        <v>0</v>
      </c>
      <c r="AD35" s="128" t="n">
        <f aca="false">AK35*AA35*AB35*AC35</f>
        <v>0</v>
      </c>
      <c r="AF35" s="136" t="n">
        <f aca="false">COUNTIF(D$8:D35,D35)</f>
        <v>0</v>
      </c>
      <c r="AG35" s="136" t="n">
        <f aca="false">COUNTIFS(D$8:D35,D35,A$8:A35,A35)</f>
        <v>0</v>
      </c>
      <c r="AH35" s="128" t="n">
        <f aca="false">AF35-AG35</f>
        <v>0</v>
      </c>
      <c r="AI35" s="128" t="n">
        <f aca="false">IF(OR(O35&lt;&gt;P35,P35=1,AA35=0),1,0)</f>
        <v>0</v>
      </c>
      <c r="AJ35" s="128" t="n">
        <f aca="false">IF(AR35&gt;0,1,0)+AH35</f>
        <v>0</v>
      </c>
      <c r="AK35" s="128" t="n">
        <f aca="false">IF(O35&lt;&gt;P35,0,1)</f>
        <v>1</v>
      </c>
      <c r="AL35" s="128" t="n">
        <f aca="false">IF(U35&gt;1,1,0)</f>
        <v>0</v>
      </c>
      <c r="AM35" s="136"/>
      <c r="AN35" s="137"/>
      <c r="AO35" s="139"/>
      <c r="AP35" s="128" t="str">
        <f aca="false">IF(SUMIF(AS$7:BU$7,"&gt;0",AS35:BU35)&gt;0,SUMIF(AS$7:BU$7,"&gt;0",AS35:BU35),"")</f>
        <v/>
      </c>
      <c r="AQ35" s="128"/>
      <c r="AR35" s="136" t="n">
        <f aca="false">COUNTIF(N$8:N35,N35)-1</f>
        <v>-1</v>
      </c>
      <c r="AS35" s="133"/>
      <c r="AT35" s="133"/>
      <c r="AU35" s="128" t="n">
        <f aca="false">IF($A35=$A34,AS35+AT35+AU34,AS35+AT35)</f>
        <v>0</v>
      </c>
      <c r="AV35" s="133"/>
      <c r="AW35" s="133"/>
      <c r="AX35" s="128" t="n">
        <f aca="false">IF($A35=$A34,AV35+AW35+AX34,AV35+AW35)</f>
        <v>0</v>
      </c>
      <c r="AY35" s="133"/>
      <c r="AZ35" s="133"/>
      <c r="BA35" s="128" t="n">
        <f aca="false">IF($A35=$A34,AY35+AZ35+BA34,AY35+AZ35)</f>
        <v>0</v>
      </c>
      <c r="BB35" s="133"/>
      <c r="BC35" s="133"/>
      <c r="BD35" s="128" t="n">
        <f aca="false">IF($A35=$A34,BB35+BC35+BD34,BB35+BC35)</f>
        <v>0</v>
      </c>
      <c r="BE35" s="133"/>
      <c r="BF35" s="133"/>
      <c r="BG35" s="128" t="n">
        <f aca="false">IF($A35=$A34,BE35+BF35+BG34,BE35+BF35)</f>
        <v>0</v>
      </c>
      <c r="BH35" s="133"/>
      <c r="BI35" s="133"/>
      <c r="BJ35" s="128" t="n">
        <f aca="false">IF($A35=$A34,BH35+BI35+BJ34,BH35+BI35)</f>
        <v>0</v>
      </c>
      <c r="BK35" s="133"/>
      <c r="BL35" s="133"/>
      <c r="BM35" s="128" t="n">
        <f aca="false">IF($A35=$A34,BK35+BL35+BM34,BK35+BL35)</f>
        <v>0</v>
      </c>
      <c r="BN35" s="133"/>
      <c r="BO35" s="133"/>
      <c r="BP35" s="128" t="n">
        <f aca="false">IF($A35=$A34,BN35+BO35+BP34,BN35+BO35)</f>
        <v>0</v>
      </c>
      <c r="BQ35" s="133"/>
      <c r="BR35" s="133"/>
      <c r="BS35" s="128" t="n">
        <f aca="false">IF($A35=$A34,BQ35+BR35+BS34,BQ35+BR35)</f>
        <v>0</v>
      </c>
      <c r="BT35" s="133"/>
      <c r="BU35" s="133"/>
      <c r="BV35" s="128" t="n">
        <f aca="false">IF($A35=$A34,BT35+BU35+BV34,BT35+BU35)</f>
        <v>0</v>
      </c>
      <c r="BW35" s="128" t="n">
        <f aca="false">IF(W35=0,0,IF(W35&gt;F$4,1,(IF(W35=BW$2,0,(IF(F$4-W35&gt;2,1,0))))))</f>
        <v>0</v>
      </c>
    </row>
    <row r="36" customFormat="false" ht="42.6" hidden="false" customHeight="true" outlineLevel="0" collapsed="false">
      <c r="A36" s="124" t="str">
        <f aca="false">IF(D36=D35,IF(A35=0,"",A35),IF(AND(D36&gt;0,D36&lt;&gt;D35),A35+1,""))</f>
        <v/>
      </c>
      <c r="B36" s="129"/>
      <c r="C36" s="129"/>
      <c r="D36" s="96"/>
      <c r="E36" s="138"/>
      <c r="F36" s="128" t="str">
        <f aca="false">IFERROR(IF(OR(ISTEXT(D36),ISNUMBER(D36)),HLOOKUP(I36-23*INT(I36/23),[2]Hoja2!B$1:X$2,2),""),1)</f>
        <v/>
      </c>
      <c r="G36" s="128" t="str">
        <f aca="false">LEFT(D36,1)</f>
        <v/>
      </c>
      <c r="H36" s="129" t="str">
        <f aca="false">IF(UPPER(G36)="Z",2,IF(UPPER(G36)="Y",1,IF(UPPER(G36)="X",0,LEFT(D36))))</f>
        <v/>
      </c>
      <c r="I36" s="129" t="str">
        <f aca="false">REPLACE(D36,1,1,H36)</f>
        <v/>
      </c>
      <c r="J36" s="96"/>
      <c r="K36" s="124" t="str">
        <f aca="false">IF(N36&gt;0,ROW(L36)-7,"")</f>
        <v/>
      </c>
      <c r="L36" s="130"/>
      <c r="M36" s="130"/>
      <c r="N36" s="131"/>
      <c r="O36" s="132"/>
      <c r="P36" s="128" t="str">
        <f aca="false">IFERROR(IF(OR(ISTEXT(N36),ISNUMBER(N36)),HLOOKUP(S36-23*INT(S36/23),[2]Hoja2!B$1:X$2,2),""),1)</f>
        <v/>
      </c>
      <c r="Q36" s="128" t="str">
        <f aca="false">LEFT(N36,1)</f>
        <v/>
      </c>
      <c r="R36" s="129" t="str">
        <f aca="false">IF(UPPER(Q36)="Z",2,IF(UPPER(Q36)="Y",1,IF(UPPER(Q36)="X",0,LEFT(N36))))</f>
        <v/>
      </c>
      <c r="S36" s="129" t="str">
        <f aca="false">REPLACE(N36,1,1,R36)</f>
        <v/>
      </c>
      <c r="T36" s="96"/>
      <c r="U36" s="133"/>
      <c r="V36" s="124" t="str">
        <f aca="false">IF(OR(ISTEXT(N36),ISNUMBER(N36)),IF($AD36=1,U36,0),"")</f>
        <v/>
      </c>
      <c r="W36" s="75" t="n">
        <v>36892</v>
      </c>
      <c r="X36" s="134"/>
      <c r="Y36" s="134"/>
      <c r="AA36" s="128" t="n">
        <f aca="false">IF(E36&lt;&gt;F36,0,1)</f>
        <v>1</v>
      </c>
      <c r="AB36" s="128" t="n">
        <f aca="false">IF(OR(T36="SI",T36="Si",T36="si",T36="sI",T36="s",T36="S"),1,0)</f>
        <v>0</v>
      </c>
      <c r="AC36" s="128" t="n">
        <f aca="false">IF(OR(J36="SI",J36="Si",J36="si",J36="sI",J36="s",J36="S"),1,0)</f>
        <v>0</v>
      </c>
      <c r="AD36" s="128" t="n">
        <f aca="false">AK36*AA36*AB36*AC36</f>
        <v>0</v>
      </c>
      <c r="AF36" s="136" t="n">
        <f aca="false">COUNTIF(D$8:D36,D36)</f>
        <v>0</v>
      </c>
      <c r="AG36" s="136" t="n">
        <f aca="false">COUNTIFS(D$8:D36,D36,A$8:A36,A36)</f>
        <v>0</v>
      </c>
      <c r="AH36" s="128" t="n">
        <f aca="false">AF36-AG36</f>
        <v>0</v>
      </c>
      <c r="AI36" s="128" t="n">
        <f aca="false">IF(OR(O36&lt;&gt;P36,P36=1,AA36=0),1,0)</f>
        <v>0</v>
      </c>
      <c r="AJ36" s="128" t="n">
        <f aca="false">IF(AR36&gt;0,1,0)+AH36</f>
        <v>0</v>
      </c>
      <c r="AK36" s="128" t="n">
        <f aca="false">IF(O36&lt;&gt;P36,0,1)</f>
        <v>1</v>
      </c>
      <c r="AL36" s="128" t="n">
        <f aca="false">IF(U36&gt;1,1,0)</f>
        <v>0</v>
      </c>
      <c r="AM36" s="136"/>
      <c r="AN36" s="137"/>
      <c r="AO36" s="139"/>
      <c r="AP36" s="128" t="str">
        <f aca="false">IF(SUMIF(AS$7:BU$7,"&gt;0",AS36:BU36)&gt;0,SUMIF(AS$7:BU$7,"&gt;0",AS36:BU36),"")</f>
        <v/>
      </c>
      <c r="AQ36" s="128"/>
      <c r="AR36" s="136" t="n">
        <f aca="false">COUNTIF(N$8:N36,N36)-1</f>
        <v>-1</v>
      </c>
      <c r="AS36" s="133"/>
      <c r="AT36" s="133"/>
      <c r="AU36" s="128" t="n">
        <f aca="false">IF($A36=$A35,AS36+AT36+AU35,AS36+AT36)</f>
        <v>0</v>
      </c>
      <c r="AV36" s="133"/>
      <c r="AW36" s="133"/>
      <c r="AX36" s="128" t="n">
        <f aca="false">IF($A36=$A35,AV36+AW36+AX35,AV36+AW36)</f>
        <v>0</v>
      </c>
      <c r="AY36" s="133"/>
      <c r="AZ36" s="133"/>
      <c r="BA36" s="128" t="n">
        <f aca="false">IF($A36=$A35,AY36+AZ36+BA35,AY36+AZ36)</f>
        <v>0</v>
      </c>
      <c r="BB36" s="133"/>
      <c r="BC36" s="133"/>
      <c r="BD36" s="128" t="n">
        <f aca="false">IF($A36=$A35,BB36+BC36+BD35,BB36+BC36)</f>
        <v>0</v>
      </c>
      <c r="BE36" s="133"/>
      <c r="BF36" s="133"/>
      <c r="BG36" s="128" t="n">
        <f aca="false">IF($A36=$A35,BE36+BF36+BG35,BE36+BF36)</f>
        <v>0</v>
      </c>
      <c r="BH36" s="133"/>
      <c r="BI36" s="133"/>
      <c r="BJ36" s="128" t="n">
        <f aca="false">IF($A36=$A35,BH36+BI36+BJ35,BH36+BI36)</f>
        <v>0</v>
      </c>
      <c r="BK36" s="133"/>
      <c r="BL36" s="133"/>
      <c r="BM36" s="128" t="n">
        <f aca="false">IF($A36=$A35,BK36+BL36+BM35,BK36+BL36)</f>
        <v>0</v>
      </c>
      <c r="BN36" s="133"/>
      <c r="BO36" s="133"/>
      <c r="BP36" s="128" t="n">
        <f aca="false">IF($A36=$A35,BN36+BO36+BP35,BN36+BO36)</f>
        <v>0</v>
      </c>
      <c r="BQ36" s="133"/>
      <c r="BR36" s="133"/>
      <c r="BS36" s="128" t="n">
        <f aca="false">IF($A36=$A35,BQ36+BR36+BS35,BQ36+BR36)</f>
        <v>0</v>
      </c>
      <c r="BT36" s="133"/>
      <c r="BU36" s="133"/>
      <c r="BV36" s="128" t="n">
        <f aca="false">IF($A36=$A35,BT36+BU36+BV35,BT36+BU36)</f>
        <v>0</v>
      </c>
      <c r="BW36" s="128" t="n">
        <f aca="false">IF(W36=0,0,IF(W36&gt;F$4,1,(IF(W36=BW$2,0,(IF(F$4-W36&gt;2,1,0))))))</f>
        <v>0</v>
      </c>
    </row>
    <row r="37" customFormat="false" ht="42.6" hidden="false" customHeight="true" outlineLevel="0" collapsed="false">
      <c r="A37" s="124" t="str">
        <f aca="false">IF(D37=D36,IF(A36=0,"",A36),IF(AND(D37&gt;0,D37&lt;&gt;D36),A36+1,""))</f>
        <v/>
      </c>
      <c r="B37" s="129"/>
      <c r="C37" s="129"/>
      <c r="D37" s="96"/>
      <c r="E37" s="138"/>
      <c r="F37" s="128" t="str">
        <f aca="false">IFERROR(IF(OR(ISTEXT(D37),ISNUMBER(D37)),HLOOKUP(I37-23*INT(I37/23),[2]Hoja2!B$1:X$2,2),""),1)</f>
        <v/>
      </c>
      <c r="G37" s="128" t="str">
        <f aca="false">LEFT(D37,1)</f>
        <v/>
      </c>
      <c r="H37" s="129" t="str">
        <f aca="false">IF(UPPER(G37)="Z",2,IF(UPPER(G37)="Y",1,IF(UPPER(G37)="X",0,LEFT(D37))))</f>
        <v/>
      </c>
      <c r="I37" s="129" t="str">
        <f aca="false">REPLACE(D37,1,1,H37)</f>
        <v/>
      </c>
      <c r="J37" s="96"/>
      <c r="K37" s="124" t="str">
        <f aca="false">IF(N37&gt;0,ROW(L37)-7,"")</f>
        <v/>
      </c>
      <c r="L37" s="130"/>
      <c r="M37" s="130"/>
      <c r="N37" s="131"/>
      <c r="O37" s="132"/>
      <c r="P37" s="128" t="str">
        <f aca="false">IFERROR(IF(OR(ISTEXT(N37),ISNUMBER(N37)),HLOOKUP(S37-23*INT(S37/23),[2]Hoja2!B$1:X$2,2),""),1)</f>
        <v/>
      </c>
      <c r="Q37" s="128" t="str">
        <f aca="false">LEFT(N37,1)</f>
        <v/>
      </c>
      <c r="R37" s="129" t="str">
        <f aca="false">IF(UPPER(Q37)="Z",2,IF(UPPER(Q37)="Y",1,IF(UPPER(Q37)="X",0,LEFT(N37))))</f>
        <v/>
      </c>
      <c r="S37" s="129" t="str">
        <f aca="false">REPLACE(N37,1,1,R37)</f>
        <v/>
      </c>
      <c r="T37" s="96"/>
      <c r="U37" s="133"/>
      <c r="V37" s="124" t="str">
        <f aca="false">IF(OR(ISTEXT(N37),ISNUMBER(N37)),IF($AD37=1,U37,0),"")</f>
        <v/>
      </c>
      <c r="W37" s="75" t="n">
        <v>36892</v>
      </c>
      <c r="X37" s="134"/>
      <c r="Y37" s="134"/>
      <c r="AA37" s="128" t="n">
        <f aca="false">IF(E37&lt;&gt;F37,0,1)</f>
        <v>1</v>
      </c>
      <c r="AB37" s="128" t="n">
        <f aca="false">IF(OR(T37="SI",T37="Si",T37="si",T37="sI",T37="s",T37="S"),1,0)</f>
        <v>0</v>
      </c>
      <c r="AC37" s="128" t="n">
        <f aca="false">IF(OR(J37="SI",J37="Si",J37="si",J37="sI",J37="s",J37="S"),1,0)</f>
        <v>0</v>
      </c>
      <c r="AD37" s="128" t="n">
        <f aca="false">AK37*AA37*AB37*AC37</f>
        <v>0</v>
      </c>
      <c r="AF37" s="136" t="n">
        <f aca="false">COUNTIF(D$8:D37,D37)</f>
        <v>0</v>
      </c>
      <c r="AG37" s="136" t="n">
        <f aca="false">COUNTIFS(D$8:D37,D37,A$8:A37,A37)</f>
        <v>0</v>
      </c>
      <c r="AH37" s="128" t="n">
        <f aca="false">AF37-AG37</f>
        <v>0</v>
      </c>
      <c r="AI37" s="128" t="n">
        <f aca="false">IF(OR(O37&lt;&gt;P37,P37=1,AA37=0),1,0)</f>
        <v>0</v>
      </c>
      <c r="AJ37" s="128" t="n">
        <f aca="false">IF(AR37&gt;0,1,0)+AH37</f>
        <v>0</v>
      </c>
      <c r="AK37" s="128" t="n">
        <f aca="false">IF(O37&lt;&gt;P37,0,1)</f>
        <v>1</v>
      </c>
      <c r="AL37" s="128" t="n">
        <f aca="false">IF(U37&gt;1,1,0)</f>
        <v>0</v>
      </c>
      <c r="AM37" s="136"/>
      <c r="AN37" s="137"/>
      <c r="AO37" s="139"/>
      <c r="AP37" s="128" t="str">
        <f aca="false">IF(SUMIF(AS$7:BU$7,"&gt;0",AS37:BU37)&gt;0,SUMIF(AS$7:BU$7,"&gt;0",AS37:BU37),"")</f>
        <v/>
      </c>
      <c r="AQ37" s="128"/>
      <c r="AR37" s="136" t="n">
        <f aca="false">COUNTIF(N$8:N37,N37)-1</f>
        <v>-1</v>
      </c>
      <c r="AS37" s="133"/>
      <c r="AT37" s="133"/>
      <c r="AU37" s="128" t="n">
        <f aca="false">IF($A37=$A36,AS37+AT37+AU36,AS37+AT37)</f>
        <v>0</v>
      </c>
      <c r="AV37" s="133"/>
      <c r="AW37" s="133"/>
      <c r="AX37" s="128" t="n">
        <f aca="false">IF($A37=$A36,AV37+AW37+AX36,AV37+AW37)</f>
        <v>0</v>
      </c>
      <c r="AY37" s="133"/>
      <c r="AZ37" s="133"/>
      <c r="BA37" s="128" t="n">
        <f aca="false">IF($A37=$A36,AY37+AZ37+BA36,AY37+AZ37)</f>
        <v>0</v>
      </c>
      <c r="BB37" s="133"/>
      <c r="BC37" s="133"/>
      <c r="BD37" s="128" t="n">
        <f aca="false">IF($A37=$A36,BB37+BC37+BD36,BB37+BC37)</f>
        <v>0</v>
      </c>
      <c r="BE37" s="133"/>
      <c r="BF37" s="133"/>
      <c r="BG37" s="128" t="n">
        <f aca="false">IF($A37=$A36,BE37+BF37+BG36,BE37+BF37)</f>
        <v>0</v>
      </c>
      <c r="BH37" s="133"/>
      <c r="BI37" s="133"/>
      <c r="BJ37" s="128" t="n">
        <f aca="false">IF($A37=$A36,BH37+BI37+BJ36,BH37+BI37)</f>
        <v>0</v>
      </c>
      <c r="BK37" s="133"/>
      <c r="BL37" s="133"/>
      <c r="BM37" s="128" t="n">
        <f aca="false">IF($A37=$A36,BK37+BL37+BM36,BK37+BL37)</f>
        <v>0</v>
      </c>
      <c r="BN37" s="133"/>
      <c r="BO37" s="133"/>
      <c r="BP37" s="128" t="n">
        <f aca="false">IF($A37=$A36,BN37+BO37+BP36,BN37+BO37)</f>
        <v>0</v>
      </c>
      <c r="BQ37" s="133"/>
      <c r="BR37" s="133"/>
      <c r="BS37" s="128" t="n">
        <f aca="false">IF($A37=$A36,BQ37+BR37+BS36,BQ37+BR37)</f>
        <v>0</v>
      </c>
      <c r="BT37" s="133"/>
      <c r="BU37" s="133"/>
      <c r="BV37" s="128" t="n">
        <f aca="false">IF($A37=$A36,BT37+BU37+BV36,BT37+BU37)</f>
        <v>0</v>
      </c>
      <c r="BW37" s="128" t="n">
        <f aca="false">IF(W37=0,0,IF(W37&gt;F$4,1,(IF(W37=BW$2,0,(IF(F$4-W37&gt;2,1,0))))))</f>
        <v>0</v>
      </c>
    </row>
    <row r="38" customFormat="false" ht="42.6" hidden="false" customHeight="true" outlineLevel="0" collapsed="false">
      <c r="A38" s="124" t="str">
        <f aca="false">IF(D38=D37,IF(A37=0,"",A37),IF(AND(D38&gt;0,D38&lt;&gt;D37),A37+1,""))</f>
        <v/>
      </c>
      <c r="B38" s="129"/>
      <c r="C38" s="129"/>
      <c r="D38" s="96"/>
      <c r="E38" s="138"/>
      <c r="F38" s="128" t="str">
        <f aca="false">IFERROR(IF(OR(ISTEXT(D38),ISNUMBER(D38)),HLOOKUP(I38-23*INT(I38/23),[2]Hoja2!B$1:X$2,2),""),1)</f>
        <v/>
      </c>
      <c r="G38" s="128" t="str">
        <f aca="false">LEFT(D38,1)</f>
        <v/>
      </c>
      <c r="H38" s="129" t="str">
        <f aca="false">IF(UPPER(G38)="Z",2,IF(UPPER(G38)="Y",1,IF(UPPER(G38)="X",0,LEFT(D38))))</f>
        <v/>
      </c>
      <c r="I38" s="129" t="str">
        <f aca="false">REPLACE(D38,1,1,H38)</f>
        <v/>
      </c>
      <c r="J38" s="96"/>
      <c r="K38" s="124" t="str">
        <f aca="false">IF(N38&gt;0,ROW(L38)-7,"")</f>
        <v/>
      </c>
      <c r="L38" s="130"/>
      <c r="M38" s="130"/>
      <c r="N38" s="131"/>
      <c r="O38" s="132"/>
      <c r="P38" s="128" t="str">
        <f aca="false">IFERROR(IF(OR(ISTEXT(N38),ISNUMBER(N38)),HLOOKUP(S38-23*INT(S38/23),[2]Hoja2!B$1:X$2,2),""),1)</f>
        <v/>
      </c>
      <c r="Q38" s="128" t="str">
        <f aca="false">LEFT(N38,1)</f>
        <v/>
      </c>
      <c r="R38" s="129" t="str">
        <f aca="false">IF(UPPER(Q38)="Z",2,IF(UPPER(Q38)="Y",1,IF(UPPER(Q38)="X",0,LEFT(N38))))</f>
        <v/>
      </c>
      <c r="S38" s="129" t="str">
        <f aca="false">REPLACE(N38,1,1,R38)</f>
        <v/>
      </c>
      <c r="T38" s="96"/>
      <c r="U38" s="133"/>
      <c r="V38" s="124" t="str">
        <f aca="false">IF(OR(ISTEXT(N38),ISNUMBER(N38)),IF($AD38=1,U38,0),"")</f>
        <v/>
      </c>
      <c r="W38" s="75" t="n">
        <v>36892</v>
      </c>
      <c r="X38" s="134"/>
      <c r="Y38" s="134"/>
      <c r="AA38" s="128" t="n">
        <f aca="false">IF(E38&lt;&gt;F38,0,1)</f>
        <v>1</v>
      </c>
      <c r="AB38" s="128" t="n">
        <f aca="false">IF(OR(T38="SI",T38="Si",T38="si",T38="sI",T38="s",T38="S"),1,0)</f>
        <v>0</v>
      </c>
      <c r="AC38" s="128" t="n">
        <f aca="false">IF(OR(J38="SI",J38="Si",J38="si",J38="sI",J38="s",J38="S"),1,0)</f>
        <v>0</v>
      </c>
      <c r="AD38" s="128" t="n">
        <f aca="false">AK38*AA38*AB38*AC38</f>
        <v>0</v>
      </c>
      <c r="AF38" s="136" t="n">
        <f aca="false">COUNTIF(D$8:D38,D38)</f>
        <v>0</v>
      </c>
      <c r="AG38" s="136" t="n">
        <f aca="false">COUNTIFS(D$8:D38,D38,A$8:A38,A38)</f>
        <v>0</v>
      </c>
      <c r="AH38" s="128" t="n">
        <f aca="false">AF38-AG38</f>
        <v>0</v>
      </c>
      <c r="AI38" s="128" t="n">
        <f aca="false">IF(OR(O38&lt;&gt;P38,P38=1,AA38=0),1,0)</f>
        <v>0</v>
      </c>
      <c r="AJ38" s="128" t="n">
        <f aca="false">IF(AR38&gt;0,1,0)+AH38</f>
        <v>0</v>
      </c>
      <c r="AK38" s="128" t="n">
        <f aca="false">IF(O38&lt;&gt;P38,0,1)</f>
        <v>1</v>
      </c>
      <c r="AL38" s="128" t="n">
        <f aca="false">IF(U38&gt;1,1,0)</f>
        <v>0</v>
      </c>
      <c r="AM38" s="136"/>
      <c r="AN38" s="137"/>
      <c r="AO38" s="139"/>
      <c r="AP38" s="128" t="str">
        <f aca="false">IF(SUMIF(AS$7:BU$7,"&gt;0",AS38:BU38)&gt;0,SUMIF(AS$7:BU$7,"&gt;0",AS38:BU38),"")</f>
        <v/>
      </c>
      <c r="AQ38" s="128"/>
      <c r="AR38" s="136" t="n">
        <f aca="false">COUNTIF(N$8:N38,N38)-1</f>
        <v>-1</v>
      </c>
      <c r="AS38" s="133"/>
      <c r="AT38" s="133"/>
      <c r="AU38" s="128" t="n">
        <f aca="false">IF($A38=$A37,AS38+AT38+AU37,AS38+AT38)</f>
        <v>0</v>
      </c>
      <c r="AV38" s="133"/>
      <c r="AW38" s="133"/>
      <c r="AX38" s="128" t="n">
        <f aca="false">IF($A38=$A37,AV38+AW38+AX37,AV38+AW38)</f>
        <v>0</v>
      </c>
      <c r="AY38" s="133"/>
      <c r="AZ38" s="133"/>
      <c r="BA38" s="128" t="n">
        <f aca="false">IF($A38=$A37,AY38+AZ38+BA37,AY38+AZ38)</f>
        <v>0</v>
      </c>
      <c r="BB38" s="133"/>
      <c r="BC38" s="133"/>
      <c r="BD38" s="128" t="n">
        <f aca="false">IF($A38=$A37,BB38+BC38+BD37,BB38+BC38)</f>
        <v>0</v>
      </c>
      <c r="BE38" s="133"/>
      <c r="BF38" s="133"/>
      <c r="BG38" s="128" t="n">
        <f aca="false">IF($A38=$A37,BE38+BF38+BG37,BE38+BF38)</f>
        <v>0</v>
      </c>
      <c r="BH38" s="133"/>
      <c r="BI38" s="133"/>
      <c r="BJ38" s="128" t="n">
        <f aca="false">IF($A38=$A37,BH38+BI38+BJ37,BH38+BI38)</f>
        <v>0</v>
      </c>
      <c r="BK38" s="133"/>
      <c r="BL38" s="133"/>
      <c r="BM38" s="128" t="n">
        <f aca="false">IF($A38=$A37,BK38+BL38+BM37,BK38+BL38)</f>
        <v>0</v>
      </c>
      <c r="BN38" s="133"/>
      <c r="BO38" s="133"/>
      <c r="BP38" s="128" t="n">
        <f aca="false">IF($A38=$A37,BN38+BO38+BP37,BN38+BO38)</f>
        <v>0</v>
      </c>
      <c r="BQ38" s="133"/>
      <c r="BR38" s="133"/>
      <c r="BS38" s="128" t="n">
        <f aca="false">IF($A38=$A37,BQ38+BR38+BS37,BQ38+BR38)</f>
        <v>0</v>
      </c>
      <c r="BT38" s="133"/>
      <c r="BU38" s="133"/>
      <c r="BV38" s="128" t="n">
        <f aca="false">IF($A38=$A37,BT38+BU38+BV37,BT38+BU38)</f>
        <v>0</v>
      </c>
      <c r="BW38" s="128" t="n">
        <f aca="false">IF(W38=0,0,IF(W38&gt;F$4,1,(IF(W38=BW$2,0,(IF(F$4-W38&gt;2,1,0))))))</f>
        <v>0</v>
      </c>
    </row>
    <row r="39" customFormat="false" ht="42.6" hidden="false" customHeight="true" outlineLevel="0" collapsed="false">
      <c r="A39" s="124" t="str">
        <f aca="false">IF(D39=D38,IF(A38=0,"",A38),IF(AND(D39&gt;0,D39&lt;&gt;D38),A38+1,""))</f>
        <v/>
      </c>
      <c r="B39" s="129"/>
      <c r="C39" s="129"/>
      <c r="D39" s="96"/>
      <c r="E39" s="138"/>
      <c r="F39" s="128" t="str">
        <f aca="false">IFERROR(IF(OR(ISTEXT(D39),ISNUMBER(D39)),HLOOKUP(I39-23*INT(I39/23),[2]Hoja2!B$1:X$2,2),""),1)</f>
        <v/>
      </c>
      <c r="G39" s="128" t="str">
        <f aca="false">LEFT(D39,1)</f>
        <v/>
      </c>
      <c r="H39" s="129" t="str">
        <f aca="false">IF(UPPER(G39)="Z",2,IF(UPPER(G39)="Y",1,IF(UPPER(G39)="X",0,LEFT(D39))))</f>
        <v/>
      </c>
      <c r="I39" s="129" t="str">
        <f aca="false">REPLACE(D39,1,1,H39)</f>
        <v/>
      </c>
      <c r="J39" s="96"/>
      <c r="K39" s="124" t="str">
        <f aca="false">IF(N39&gt;0,ROW(L39)-7,"")</f>
        <v/>
      </c>
      <c r="L39" s="130"/>
      <c r="M39" s="130"/>
      <c r="N39" s="131"/>
      <c r="O39" s="132"/>
      <c r="P39" s="128" t="str">
        <f aca="false">IFERROR(IF(OR(ISTEXT(N39),ISNUMBER(N39)),HLOOKUP(S39-23*INT(S39/23),[2]Hoja2!B$1:X$2,2),""),1)</f>
        <v/>
      </c>
      <c r="Q39" s="128" t="str">
        <f aca="false">LEFT(N39,1)</f>
        <v/>
      </c>
      <c r="R39" s="129" t="str">
        <f aca="false">IF(UPPER(Q39)="Z",2,IF(UPPER(Q39)="Y",1,IF(UPPER(Q39)="X",0,LEFT(N39))))</f>
        <v/>
      </c>
      <c r="S39" s="129" t="str">
        <f aca="false">REPLACE(N39,1,1,R39)</f>
        <v/>
      </c>
      <c r="T39" s="96"/>
      <c r="U39" s="133"/>
      <c r="V39" s="124" t="str">
        <f aca="false">IF(OR(ISTEXT(N39),ISNUMBER(N39)),IF($AD39=1,U39,0),"")</f>
        <v/>
      </c>
      <c r="W39" s="75" t="n">
        <v>36892</v>
      </c>
      <c r="X39" s="134"/>
      <c r="Y39" s="134"/>
      <c r="AA39" s="128" t="n">
        <f aca="false">IF(E39&lt;&gt;F39,0,1)</f>
        <v>1</v>
      </c>
      <c r="AB39" s="128" t="n">
        <f aca="false">IF(OR(T39="SI",T39="Si",T39="si",T39="sI",T39="s",T39="S"),1,0)</f>
        <v>0</v>
      </c>
      <c r="AC39" s="128" t="n">
        <f aca="false">IF(OR(J39="SI",J39="Si",J39="si",J39="sI",J39="s",J39="S"),1,0)</f>
        <v>0</v>
      </c>
      <c r="AD39" s="128" t="n">
        <f aca="false">AK39*AA39*AB39*AC39</f>
        <v>0</v>
      </c>
      <c r="AF39" s="136" t="n">
        <f aca="false">COUNTIF(D$8:D39,D39)</f>
        <v>0</v>
      </c>
      <c r="AG39" s="136" t="n">
        <f aca="false">COUNTIFS(D$8:D39,D39,A$8:A39,A39)</f>
        <v>0</v>
      </c>
      <c r="AH39" s="128" t="n">
        <f aca="false">AF39-AG39</f>
        <v>0</v>
      </c>
      <c r="AI39" s="128" t="n">
        <f aca="false">IF(OR(O39&lt;&gt;P39,P39=1,AA39=0),1,0)</f>
        <v>0</v>
      </c>
      <c r="AJ39" s="128" t="n">
        <f aca="false">IF(AR39&gt;0,1,0)+AH39</f>
        <v>0</v>
      </c>
      <c r="AK39" s="128" t="n">
        <f aca="false">IF(O39&lt;&gt;P39,0,1)</f>
        <v>1</v>
      </c>
      <c r="AL39" s="128" t="n">
        <f aca="false">IF(U39&gt;1,1,0)</f>
        <v>0</v>
      </c>
      <c r="AM39" s="136"/>
      <c r="AN39" s="137"/>
      <c r="AO39" s="139"/>
      <c r="AP39" s="128" t="str">
        <f aca="false">IF(SUMIF(AS$7:BU$7,"&gt;0",AS39:BU39)&gt;0,SUMIF(AS$7:BU$7,"&gt;0",AS39:BU39),"")</f>
        <v/>
      </c>
      <c r="AQ39" s="128"/>
      <c r="AR39" s="136" t="n">
        <f aca="false">COUNTIF(N$8:N39,N39)-1</f>
        <v>-1</v>
      </c>
      <c r="AS39" s="133"/>
      <c r="AT39" s="133"/>
      <c r="AU39" s="128" t="n">
        <f aca="false">IF($A39=$A38,AS39+AT39+AU38,AS39+AT39)</f>
        <v>0</v>
      </c>
      <c r="AV39" s="133"/>
      <c r="AW39" s="133"/>
      <c r="AX39" s="128" t="n">
        <f aca="false">IF($A39=$A38,AV39+AW39+AX38,AV39+AW39)</f>
        <v>0</v>
      </c>
      <c r="AY39" s="133"/>
      <c r="AZ39" s="133"/>
      <c r="BA39" s="128" t="n">
        <f aca="false">IF($A39=$A38,AY39+AZ39+BA38,AY39+AZ39)</f>
        <v>0</v>
      </c>
      <c r="BB39" s="133"/>
      <c r="BC39" s="133"/>
      <c r="BD39" s="128" t="n">
        <f aca="false">IF($A39=$A38,BB39+BC39+BD38,BB39+BC39)</f>
        <v>0</v>
      </c>
      <c r="BE39" s="133"/>
      <c r="BF39" s="133"/>
      <c r="BG39" s="128" t="n">
        <f aca="false">IF($A39=$A38,BE39+BF39+BG38,BE39+BF39)</f>
        <v>0</v>
      </c>
      <c r="BH39" s="133"/>
      <c r="BI39" s="133"/>
      <c r="BJ39" s="128" t="n">
        <f aca="false">IF($A39=$A38,BH39+BI39+BJ38,BH39+BI39)</f>
        <v>0</v>
      </c>
      <c r="BK39" s="133"/>
      <c r="BL39" s="133"/>
      <c r="BM39" s="128" t="n">
        <f aca="false">IF($A39=$A38,BK39+BL39+BM38,BK39+BL39)</f>
        <v>0</v>
      </c>
      <c r="BN39" s="133"/>
      <c r="BO39" s="133"/>
      <c r="BP39" s="128" t="n">
        <f aca="false">IF($A39=$A38,BN39+BO39+BP38,BN39+BO39)</f>
        <v>0</v>
      </c>
      <c r="BQ39" s="133"/>
      <c r="BR39" s="133"/>
      <c r="BS39" s="128" t="n">
        <f aca="false">IF($A39=$A38,BQ39+BR39+BS38,BQ39+BR39)</f>
        <v>0</v>
      </c>
      <c r="BT39" s="133"/>
      <c r="BU39" s="133"/>
      <c r="BV39" s="128" t="n">
        <f aca="false">IF($A39=$A38,BT39+BU39+BV38,BT39+BU39)</f>
        <v>0</v>
      </c>
      <c r="BW39" s="128" t="n">
        <f aca="false">IF(W39=0,0,IF(W39&gt;F$4,1,(IF(W39=BW$2,0,(IF(F$4-W39&gt;2,1,0))))))</f>
        <v>0</v>
      </c>
    </row>
    <row r="40" customFormat="false" ht="42.6" hidden="false" customHeight="true" outlineLevel="0" collapsed="false">
      <c r="A40" s="124" t="str">
        <f aca="false">IF(D40=D39,IF(A39=0,"",A39),IF(AND(D40&gt;0,D40&lt;&gt;D39),A39+1,""))</f>
        <v/>
      </c>
      <c r="B40" s="129"/>
      <c r="C40" s="129"/>
      <c r="D40" s="96"/>
      <c r="E40" s="138"/>
      <c r="F40" s="128" t="str">
        <f aca="false">IFERROR(IF(OR(ISTEXT(D40),ISNUMBER(D40)),HLOOKUP(I40-23*INT(I40/23),[2]Hoja2!B$1:X$2,2),""),1)</f>
        <v/>
      </c>
      <c r="G40" s="128" t="str">
        <f aca="false">LEFT(D40,1)</f>
        <v/>
      </c>
      <c r="H40" s="129" t="str">
        <f aca="false">IF(UPPER(G40)="Z",2,IF(UPPER(G40)="Y",1,IF(UPPER(G40)="X",0,LEFT(D40))))</f>
        <v/>
      </c>
      <c r="I40" s="129" t="str">
        <f aca="false">REPLACE(D40,1,1,H40)</f>
        <v/>
      </c>
      <c r="J40" s="96"/>
      <c r="K40" s="124" t="str">
        <f aca="false">IF(N40&gt;0,ROW(L40)-7,"")</f>
        <v/>
      </c>
      <c r="L40" s="130"/>
      <c r="M40" s="130"/>
      <c r="N40" s="131"/>
      <c r="O40" s="132"/>
      <c r="P40" s="128" t="str">
        <f aca="false">IFERROR(IF(OR(ISTEXT(N40),ISNUMBER(N40)),HLOOKUP(S40-23*INT(S40/23),[2]Hoja2!B$1:X$2,2),""),1)</f>
        <v/>
      </c>
      <c r="Q40" s="128" t="str">
        <f aca="false">LEFT(N40,1)</f>
        <v/>
      </c>
      <c r="R40" s="129" t="str">
        <f aca="false">IF(UPPER(Q40)="Z",2,IF(UPPER(Q40)="Y",1,IF(UPPER(Q40)="X",0,LEFT(N40))))</f>
        <v/>
      </c>
      <c r="S40" s="129" t="str">
        <f aca="false">REPLACE(N40,1,1,R40)</f>
        <v/>
      </c>
      <c r="T40" s="96"/>
      <c r="U40" s="133"/>
      <c r="V40" s="124" t="str">
        <f aca="false">IF(OR(ISTEXT(N40),ISNUMBER(N40)),IF($AD40=1,U40,0),"")</f>
        <v/>
      </c>
      <c r="W40" s="75" t="n">
        <v>36892</v>
      </c>
      <c r="X40" s="134"/>
      <c r="Y40" s="134"/>
      <c r="AA40" s="128" t="n">
        <f aca="false">IF(E40&lt;&gt;F40,0,1)</f>
        <v>1</v>
      </c>
      <c r="AB40" s="128" t="n">
        <f aca="false">IF(OR(T40="SI",T40="Si",T40="si",T40="sI",T40="s",T40="S"),1,0)</f>
        <v>0</v>
      </c>
      <c r="AC40" s="128" t="n">
        <f aca="false">IF(OR(J40="SI",J40="Si",J40="si",J40="sI",J40="s",J40="S"),1,0)</f>
        <v>0</v>
      </c>
      <c r="AD40" s="128" t="n">
        <f aca="false">AK40*AA40*AB40*AC40</f>
        <v>0</v>
      </c>
      <c r="AF40" s="136" t="n">
        <f aca="false">COUNTIF(D$8:D40,D40)</f>
        <v>0</v>
      </c>
      <c r="AG40" s="136" t="n">
        <f aca="false">COUNTIFS(D$8:D40,D40,A$8:A40,A40)</f>
        <v>0</v>
      </c>
      <c r="AH40" s="128" t="n">
        <f aca="false">AF40-AG40</f>
        <v>0</v>
      </c>
      <c r="AI40" s="128" t="n">
        <f aca="false">IF(OR(O40&lt;&gt;P40,P40=1,AA40=0),1,0)</f>
        <v>0</v>
      </c>
      <c r="AJ40" s="128" t="n">
        <f aca="false">IF(AR40&gt;0,1,0)+AH40</f>
        <v>0</v>
      </c>
      <c r="AK40" s="128" t="n">
        <f aca="false">IF(O40&lt;&gt;P40,0,1)</f>
        <v>1</v>
      </c>
      <c r="AL40" s="128" t="n">
        <f aca="false">IF(U40&gt;1,1,0)</f>
        <v>0</v>
      </c>
      <c r="AM40" s="136"/>
      <c r="AN40" s="137"/>
      <c r="AO40" s="139"/>
      <c r="AP40" s="128" t="str">
        <f aca="false">IF(SUMIF(AS$7:BU$7,"&gt;0",AS40:BU40)&gt;0,SUMIF(AS$7:BU$7,"&gt;0",AS40:BU40),"")</f>
        <v/>
      </c>
      <c r="AQ40" s="128"/>
      <c r="AR40" s="136" t="n">
        <f aca="false">COUNTIF(N$8:N40,N40)-1</f>
        <v>-1</v>
      </c>
      <c r="AS40" s="133"/>
      <c r="AT40" s="133"/>
      <c r="AU40" s="128" t="n">
        <f aca="false">IF($A40=$A39,AS40+AT40+AU39,AS40+AT40)</f>
        <v>0</v>
      </c>
      <c r="AV40" s="133"/>
      <c r="AW40" s="133"/>
      <c r="AX40" s="128" t="n">
        <f aca="false">IF($A40=$A39,AV40+AW40+AX39,AV40+AW40)</f>
        <v>0</v>
      </c>
      <c r="AY40" s="133"/>
      <c r="AZ40" s="133"/>
      <c r="BA40" s="128" t="n">
        <f aca="false">IF($A40=$A39,AY40+AZ40+BA39,AY40+AZ40)</f>
        <v>0</v>
      </c>
      <c r="BB40" s="133"/>
      <c r="BC40" s="133"/>
      <c r="BD40" s="128" t="n">
        <f aca="false">IF($A40=$A39,BB40+BC40+BD39,BB40+BC40)</f>
        <v>0</v>
      </c>
      <c r="BE40" s="133"/>
      <c r="BF40" s="133"/>
      <c r="BG40" s="128" t="n">
        <f aca="false">IF($A40=$A39,BE40+BF40+BG39,BE40+BF40)</f>
        <v>0</v>
      </c>
      <c r="BH40" s="133"/>
      <c r="BI40" s="133"/>
      <c r="BJ40" s="128" t="n">
        <f aca="false">IF($A40=$A39,BH40+BI40+BJ39,BH40+BI40)</f>
        <v>0</v>
      </c>
      <c r="BK40" s="133"/>
      <c r="BL40" s="133"/>
      <c r="BM40" s="128" t="n">
        <f aca="false">IF($A40=$A39,BK40+BL40+BM39,BK40+BL40)</f>
        <v>0</v>
      </c>
      <c r="BN40" s="133"/>
      <c r="BO40" s="133"/>
      <c r="BP40" s="128" t="n">
        <f aca="false">IF($A40=$A39,BN40+BO40+BP39,BN40+BO40)</f>
        <v>0</v>
      </c>
      <c r="BQ40" s="133"/>
      <c r="BR40" s="133"/>
      <c r="BS40" s="128" t="n">
        <f aca="false">IF($A40=$A39,BQ40+BR40+BS39,BQ40+BR40)</f>
        <v>0</v>
      </c>
      <c r="BT40" s="133"/>
      <c r="BU40" s="133"/>
      <c r="BV40" s="128" t="n">
        <f aca="false">IF($A40=$A39,BT40+BU40+BV39,BT40+BU40)</f>
        <v>0</v>
      </c>
      <c r="BW40" s="128" t="n">
        <f aca="false">IF(W40=0,0,IF(W40&gt;F$4,1,(IF(W40=BW$2,0,(IF(F$4-W40&gt;2,1,0))))))</f>
        <v>0</v>
      </c>
    </row>
    <row r="41" customFormat="false" ht="42.6" hidden="false" customHeight="true" outlineLevel="0" collapsed="false">
      <c r="A41" s="124" t="str">
        <f aca="false">IF(D41=D40,IF(A40=0,"",A40),IF(AND(D41&gt;0,D41&lt;&gt;D40),A40+1,""))</f>
        <v/>
      </c>
      <c r="B41" s="129"/>
      <c r="C41" s="129"/>
      <c r="D41" s="96"/>
      <c r="E41" s="138"/>
      <c r="F41" s="128" t="str">
        <f aca="false">IFERROR(IF(OR(ISTEXT(D41),ISNUMBER(D41)),HLOOKUP(I41-23*INT(I41/23),[2]Hoja2!B$1:X$2,2),""),1)</f>
        <v/>
      </c>
      <c r="G41" s="128" t="str">
        <f aca="false">LEFT(D41,1)</f>
        <v/>
      </c>
      <c r="H41" s="129" t="str">
        <f aca="false">IF(UPPER(G41)="Z",2,IF(UPPER(G41)="Y",1,IF(UPPER(G41)="X",0,LEFT(D41))))</f>
        <v/>
      </c>
      <c r="I41" s="129" t="str">
        <f aca="false">REPLACE(D41,1,1,H41)</f>
        <v/>
      </c>
      <c r="J41" s="96"/>
      <c r="K41" s="124" t="str">
        <f aca="false">IF(N41&gt;0,ROW(L41)-7,"")</f>
        <v/>
      </c>
      <c r="L41" s="130"/>
      <c r="M41" s="130"/>
      <c r="N41" s="131"/>
      <c r="O41" s="132"/>
      <c r="P41" s="128" t="str">
        <f aca="false">IFERROR(IF(OR(ISTEXT(N41),ISNUMBER(N41)),HLOOKUP(S41-23*INT(S41/23),[2]Hoja2!B$1:X$2,2),""),1)</f>
        <v/>
      </c>
      <c r="Q41" s="128" t="str">
        <f aca="false">LEFT(N41,1)</f>
        <v/>
      </c>
      <c r="R41" s="129" t="str">
        <f aca="false">IF(UPPER(Q41)="Z",2,IF(UPPER(Q41)="Y",1,IF(UPPER(Q41)="X",0,LEFT(N41))))</f>
        <v/>
      </c>
      <c r="S41" s="129" t="str">
        <f aca="false">REPLACE(N41,1,1,R41)</f>
        <v/>
      </c>
      <c r="T41" s="96"/>
      <c r="U41" s="133"/>
      <c r="V41" s="124" t="str">
        <f aca="false">IF(OR(ISTEXT(N41),ISNUMBER(N41)),IF($AD41=1,U41,0),"")</f>
        <v/>
      </c>
      <c r="W41" s="75" t="n">
        <v>36892</v>
      </c>
      <c r="X41" s="134"/>
      <c r="Y41" s="134"/>
      <c r="AA41" s="128" t="n">
        <f aca="false">IF(E41&lt;&gt;F41,0,1)</f>
        <v>1</v>
      </c>
      <c r="AB41" s="128" t="n">
        <f aca="false">IF(OR(T41="SI",T41="Si",T41="si",T41="sI",T41="s",T41="S"),1,0)</f>
        <v>0</v>
      </c>
      <c r="AC41" s="128" t="n">
        <f aca="false">IF(OR(J41="SI",J41="Si",J41="si",J41="sI",J41="s",J41="S"),1,0)</f>
        <v>0</v>
      </c>
      <c r="AD41" s="128" t="n">
        <f aca="false">AK41*AA41*AB41*AC41</f>
        <v>0</v>
      </c>
      <c r="AF41" s="136" t="n">
        <f aca="false">COUNTIF(D$8:D41,D41)</f>
        <v>0</v>
      </c>
      <c r="AG41" s="136" t="n">
        <f aca="false">COUNTIFS(D$8:D41,D41,A$8:A41,A41)</f>
        <v>0</v>
      </c>
      <c r="AH41" s="128" t="n">
        <f aca="false">AF41-AG41</f>
        <v>0</v>
      </c>
      <c r="AI41" s="128" t="n">
        <f aca="false">IF(OR(O41&lt;&gt;P41,P41=1,AA41=0),1,0)</f>
        <v>0</v>
      </c>
      <c r="AJ41" s="128" t="n">
        <f aca="false">IF(AR41&gt;0,1,0)+AH41</f>
        <v>0</v>
      </c>
      <c r="AK41" s="128" t="n">
        <f aca="false">IF(O41&lt;&gt;P41,0,1)</f>
        <v>1</v>
      </c>
      <c r="AL41" s="128" t="n">
        <f aca="false">IF(U41&gt;1,1,0)</f>
        <v>0</v>
      </c>
      <c r="AM41" s="136"/>
      <c r="AN41" s="137"/>
      <c r="AO41" s="139"/>
      <c r="AP41" s="128" t="str">
        <f aca="false">IF(SUMIF(AS$7:BU$7,"&gt;0",AS41:BU41)&gt;0,SUMIF(AS$7:BU$7,"&gt;0",AS41:BU41),"")</f>
        <v/>
      </c>
      <c r="AQ41" s="128"/>
      <c r="AR41" s="136" t="n">
        <f aca="false">COUNTIF(N$8:N41,N41)-1</f>
        <v>-1</v>
      </c>
      <c r="AS41" s="133"/>
      <c r="AT41" s="133"/>
      <c r="AU41" s="128" t="n">
        <f aca="false">IF($A41=$A40,AS41+AT41+AU40,AS41+AT41)</f>
        <v>0</v>
      </c>
      <c r="AV41" s="133"/>
      <c r="AW41" s="133"/>
      <c r="AX41" s="128" t="n">
        <f aca="false">IF($A41=$A40,AV41+AW41+AX40,AV41+AW41)</f>
        <v>0</v>
      </c>
      <c r="AY41" s="133"/>
      <c r="AZ41" s="133"/>
      <c r="BA41" s="128" t="n">
        <f aca="false">IF($A41=$A40,AY41+AZ41+BA40,AY41+AZ41)</f>
        <v>0</v>
      </c>
      <c r="BB41" s="133"/>
      <c r="BC41" s="133"/>
      <c r="BD41" s="128" t="n">
        <f aca="false">IF($A41=$A40,BB41+BC41+BD40,BB41+BC41)</f>
        <v>0</v>
      </c>
      <c r="BE41" s="133"/>
      <c r="BF41" s="133"/>
      <c r="BG41" s="128" t="n">
        <f aca="false">IF($A41=$A40,BE41+BF41+BG40,BE41+BF41)</f>
        <v>0</v>
      </c>
      <c r="BH41" s="133"/>
      <c r="BI41" s="133"/>
      <c r="BJ41" s="128" t="n">
        <f aca="false">IF($A41=$A40,BH41+BI41+BJ40,BH41+BI41)</f>
        <v>0</v>
      </c>
      <c r="BK41" s="133"/>
      <c r="BL41" s="133"/>
      <c r="BM41" s="128" t="n">
        <f aca="false">IF($A41=$A40,BK41+BL41+BM40,BK41+BL41)</f>
        <v>0</v>
      </c>
      <c r="BN41" s="133"/>
      <c r="BO41" s="133"/>
      <c r="BP41" s="128" t="n">
        <f aca="false">IF($A41=$A40,BN41+BO41+BP40,BN41+BO41)</f>
        <v>0</v>
      </c>
      <c r="BQ41" s="133"/>
      <c r="BR41" s="133"/>
      <c r="BS41" s="128" t="n">
        <f aca="false">IF($A41=$A40,BQ41+BR41+BS40,BQ41+BR41)</f>
        <v>0</v>
      </c>
      <c r="BT41" s="133"/>
      <c r="BU41" s="133"/>
      <c r="BV41" s="128" t="n">
        <f aca="false">IF($A41=$A40,BT41+BU41+BV40,BT41+BU41)</f>
        <v>0</v>
      </c>
      <c r="BW41" s="128" t="n">
        <f aca="false">IF(W41=0,0,IF(W41&gt;F$4,1,(IF(W41=BW$2,0,(IF(F$4-W41&gt;2,1,0))))))</f>
        <v>0</v>
      </c>
    </row>
    <row r="42" customFormat="false" ht="42.6" hidden="false" customHeight="true" outlineLevel="0" collapsed="false">
      <c r="A42" s="124" t="str">
        <f aca="false">IF(D42=D41,IF(A41=0,"",A41),IF(AND(D42&gt;0,D42&lt;&gt;D41),A41+1,""))</f>
        <v/>
      </c>
      <c r="B42" s="129"/>
      <c r="C42" s="129"/>
      <c r="D42" s="96"/>
      <c r="E42" s="138"/>
      <c r="F42" s="128" t="str">
        <f aca="false">IFERROR(IF(OR(ISTEXT(D42),ISNUMBER(D42)),HLOOKUP(I42-23*INT(I42/23),[2]Hoja2!B$1:X$2,2),""),1)</f>
        <v/>
      </c>
      <c r="G42" s="128" t="str">
        <f aca="false">LEFT(D42,1)</f>
        <v/>
      </c>
      <c r="H42" s="129" t="str">
        <f aca="false">IF(UPPER(G42)="Z",2,IF(UPPER(G42)="Y",1,IF(UPPER(G42)="X",0,LEFT(D42))))</f>
        <v/>
      </c>
      <c r="I42" s="129" t="str">
        <f aca="false">REPLACE(D42,1,1,H42)</f>
        <v/>
      </c>
      <c r="J42" s="96"/>
      <c r="K42" s="124" t="str">
        <f aca="false">IF(N42&gt;0,ROW(L42)-7,"")</f>
        <v/>
      </c>
      <c r="L42" s="130"/>
      <c r="M42" s="130"/>
      <c r="N42" s="131"/>
      <c r="O42" s="132"/>
      <c r="P42" s="128" t="str">
        <f aca="false">IFERROR(IF(OR(ISTEXT(N42),ISNUMBER(N42)),HLOOKUP(S42-23*INT(S42/23),[2]Hoja2!B$1:X$2,2),""),1)</f>
        <v/>
      </c>
      <c r="Q42" s="128" t="str">
        <f aca="false">LEFT(N42,1)</f>
        <v/>
      </c>
      <c r="R42" s="129" t="str">
        <f aca="false">IF(UPPER(Q42)="Z",2,IF(UPPER(Q42)="Y",1,IF(UPPER(Q42)="X",0,LEFT(N42))))</f>
        <v/>
      </c>
      <c r="S42" s="129" t="str">
        <f aca="false">REPLACE(N42,1,1,R42)</f>
        <v/>
      </c>
      <c r="T42" s="96"/>
      <c r="U42" s="133"/>
      <c r="V42" s="124" t="str">
        <f aca="false">IF(OR(ISTEXT(N42),ISNUMBER(N42)),IF($AD42=1,U42,0),"")</f>
        <v/>
      </c>
      <c r="W42" s="75" t="n">
        <v>36892</v>
      </c>
      <c r="X42" s="134"/>
      <c r="Y42" s="134"/>
      <c r="AA42" s="128" t="n">
        <f aca="false">IF(E42&lt;&gt;F42,0,1)</f>
        <v>1</v>
      </c>
      <c r="AB42" s="128" t="n">
        <f aca="false">IF(OR(T42="SI",T42="Si",T42="si",T42="sI",T42="s",T42="S"),1,0)</f>
        <v>0</v>
      </c>
      <c r="AC42" s="128" t="n">
        <f aca="false">IF(OR(J42="SI",J42="Si",J42="si",J42="sI",J42="s",J42="S"),1,0)</f>
        <v>0</v>
      </c>
      <c r="AD42" s="128" t="n">
        <f aca="false">AK42*AA42*AB42*AC42</f>
        <v>0</v>
      </c>
      <c r="AF42" s="136" t="n">
        <f aca="false">COUNTIF(D$8:D42,D42)</f>
        <v>0</v>
      </c>
      <c r="AG42" s="136" t="n">
        <f aca="false">COUNTIFS(D$8:D42,D42,A$8:A42,A42)</f>
        <v>0</v>
      </c>
      <c r="AH42" s="128" t="n">
        <f aca="false">AF42-AG42</f>
        <v>0</v>
      </c>
      <c r="AI42" s="128" t="n">
        <f aca="false">IF(OR(O42&lt;&gt;P42,P42=1,AA42=0),1,0)</f>
        <v>0</v>
      </c>
      <c r="AJ42" s="128" t="n">
        <f aca="false">IF(AR42&gt;0,1,0)+AH42</f>
        <v>0</v>
      </c>
      <c r="AK42" s="128" t="n">
        <f aca="false">IF(O42&lt;&gt;P42,0,1)</f>
        <v>1</v>
      </c>
      <c r="AL42" s="128" t="n">
        <f aca="false">IF(U42&gt;1,1,0)</f>
        <v>0</v>
      </c>
      <c r="AM42" s="136"/>
      <c r="AN42" s="137"/>
      <c r="AO42" s="139"/>
      <c r="AP42" s="128" t="str">
        <f aca="false">IF(SUMIF(AS$7:BU$7,"&gt;0",AS42:BU42)&gt;0,SUMIF(AS$7:BU$7,"&gt;0",AS42:BU42),"")</f>
        <v/>
      </c>
      <c r="AQ42" s="128"/>
      <c r="AR42" s="136" t="n">
        <f aca="false">COUNTIF(N$8:N42,N42)-1</f>
        <v>-1</v>
      </c>
      <c r="AS42" s="133"/>
      <c r="AT42" s="133"/>
      <c r="AU42" s="128" t="n">
        <f aca="false">IF($A42=$A41,AS42+AT42+AU41,AS42+AT42)</f>
        <v>0</v>
      </c>
      <c r="AV42" s="133"/>
      <c r="AW42" s="133"/>
      <c r="AX42" s="128" t="n">
        <f aca="false">IF($A42=$A41,AV42+AW42+AX41,AV42+AW42)</f>
        <v>0</v>
      </c>
      <c r="AY42" s="133"/>
      <c r="AZ42" s="133"/>
      <c r="BA42" s="128" t="n">
        <f aca="false">IF($A42=$A41,AY42+AZ42+BA41,AY42+AZ42)</f>
        <v>0</v>
      </c>
      <c r="BB42" s="133"/>
      <c r="BC42" s="133"/>
      <c r="BD42" s="128" t="n">
        <f aca="false">IF($A42=$A41,BB42+BC42+BD41,BB42+BC42)</f>
        <v>0</v>
      </c>
      <c r="BE42" s="133"/>
      <c r="BF42" s="133"/>
      <c r="BG42" s="128" t="n">
        <f aca="false">IF($A42=$A41,BE42+BF42+BG41,BE42+BF42)</f>
        <v>0</v>
      </c>
      <c r="BH42" s="133"/>
      <c r="BI42" s="133"/>
      <c r="BJ42" s="128" t="n">
        <f aca="false">IF($A42=$A41,BH42+BI42+BJ41,BH42+BI42)</f>
        <v>0</v>
      </c>
      <c r="BK42" s="133"/>
      <c r="BL42" s="133"/>
      <c r="BM42" s="128" t="n">
        <f aca="false">IF($A42=$A41,BK42+BL42+BM41,BK42+BL42)</f>
        <v>0</v>
      </c>
      <c r="BN42" s="133"/>
      <c r="BO42" s="133"/>
      <c r="BP42" s="128" t="n">
        <f aca="false">IF($A42=$A41,BN42+BO42+BP41,BN42+BO42)</f>
        <v>0</v>
      </c>
      <c r="BQ42" s="133"/>
      <c r="BR42" s="133"/>
      <c r="BS42" s="128" t="n">
        <f aca="false">IF($A42=$A41,BQ42+BR42+BS41,BQ42+BR42)</f>
        <v>0</v>
      </c>
      <c r="BT42" s="133"/>
      <c r="BU42" s="133"/>
      <c r="BV42" s="128" t="n">
        <f aca="false">IF($A42=$A41,BT42+BU42+BV41,BT42+BU42)</f>
        <v>0</v>
      </c>
      <c r="BW42" s="128" t="n">
        <f aca="false">IF(W42=0,0,IF(W42&gt;F$4,1,(IF(W42=BW$2,0,(IF(F$4-W42&gt;2,1,0))))))</f>
        <v>0</v>
      </c>
    </row>
    <row r="43" customFormat="false" ht="42.6" hidden="false" customHeight="true" outlineLevel="0" collapsed="false">
      <c r="A43" s="124" t="str">
        <f aca="false">IF(D43=D42,IF(A42=0,"",A42),IF(AND(D43&gt;0,D43&lt;&gt;D42),A42+1,""))</f>
        <v/>
      </c>
      <c r="B43" s="129"/>
      <c r="C43" s="129"/>
      <c r="D43" s="96"/>
      <c r="E43" s="138"/>
      <c r="F43" s="128" t="str">
        <f aca="false">IFERROR(IF(OR(ISTEXT(D43),ISNUMBER(D43)),HLOOKUP(I43-23*INT(I43/23),[2]Hoja2!B$1:X$2,2),""),1)</f>
        <v/>
      </c>
      <c r="G43" s="128" t="str">
        <f aca="false">LEFT(D43,1)</f>
        <v/>
      </c>
      <c r="H43" s="129" t="str">
        <f aca="false">IF(UPPER(G43)="Z",2,IF(UPPER(G43)="Y",1,IF(UPPER(G43)="X",0,LEFT(D43))))</f>
        <v/>
      </c>
      <c r="I43" s="129" t="str">
        <f aca="false">REPLACE(D43,1,1,H43)</f>
        <v/>
      </c>
      <c r="J43" s="96"/>
      <c r="K43" s="124" t="str">
        <f aca="false">IF(N43&gt;0,ROW(L43)-7,"")</f>
        <v/>
      </c>
      <c r="L43" s="130"/>
      <c r="M43" s="130"/>
      <c r="N43" s="131"/>
      <c r="O43" s="132"/>
      <c r="P43" s="128" t="str">
        <f aca="false">IFERROR(IF(OR(ISTEXT(N43),ISNUMBER(N43)),HLOOKUP(S43-23*INT(S43/23),[2]Hoja2!B$1:X$2,2),""),1)</f>
        <v/>
      </c>
      <c r="Q43" s="128" t="str">
        <f aca="false">LEFT(N43,1)</f>
        <v/>
      </c>
      <c r="R43" s="129" t="str">
        <f aca="false">IF(UPPER(Q43)="Z",2,IF(UPPER(Q43)="Y",1,IF(UPPER(Q43)="X",0,LEFT(N43))))</f>
        <v/>
      </c>
      <c r="S43" s="129" t="str">
        <f aca="false">REPLACE(N43,1,1,R43)</f>
        <v/>
      </c>
      <c r="T43" s="96"/>
      <c r="U43" s="133"/>
      <c r="V43" s="124" t="str">
        <f aca="false">IF(OR(ISTEXT(N43),ISNUMBER(N43)),IF($AD43=1,U43,0),"")</f>
        <v/>
      </c>
      <c r="W43" s="75" t="n">
        <v>36892</v>
      </c>
      <c r="X43" s="134"/>
      <c r="Y43" s="134"/>
      <c r="AA43" s="128" t="n">
        <f aca="false">IF(E43&lt;&gt;F43,0,1)</f>
        <v>1</v>
      </c>
      <c r="AB43" s="128" t="n">
        <f aca="false">IF(OR(T43="SI",T43="Si",T43="si",T43="sI",T43="s",T43="S"),1,0)</f>
        <v>0</v>
      </c>
      <c r="AC43" s="128" t="n">
        <f aca="false">IF(OR(J43="SI",J43="Si",J43="si",J43="sI",J43="s",J43="S"),1,0)</f>
        <v>0</v>
      </c>
      <c r="AD43" s="128" t="n">
        <f aca="false">AK43*AA43*AB43*AC43</f>
        <v>0</v>
      </c>
      <c r="AF43" s="136" t="n">
        <f aca="false">COUNTIF(D$8:D43,D43)</f>
        <v>0</v>
      </c>
      <c r="AG43" s="136" t="n">
        <f aca="false">COUNTIFS(D$8:D43,D43,A$8:A43,A43)</f>
        <v>0</v>
      </c>
      <c r="AH43" s="128" t="n">
        <f aca="false">AF43-AG43</f>
        <v>0</v>
      </c>
      <c r="AI43" s="128" t="n">
        <f aca="false">IF(OR(O43&lt;&gt;P43,P43=1,AA43=0),1,0)</f>
        <v>0</v>
      </c>
      <c r="AJ43" s="128" t="n">
        <f aca="false">IF(AR43&gt;0,1,0)+AH43</f>
        <v>0</v>
      </c>
      <c r="AK43" s="128" t="n">
        <f aca="false">IF(O43&lt;&gt;P43,0,1)</f>
        <v>1</v>
      </c>
      <c r="AL43" s="128" t="n">
        <f aca="false">IF(U43&gt;1,1,0)</f>
        <v>0</v>
      </c>
      <c r="AM43" s="136"/>
      <c r="AN43" s="137"/>
      <c r="AO43" s="139"/>
      <c r="AP43" s="128" t="str">
        <f aca="false">IF(SUMIF(AS$7:BU$7,"&gt;0",AS43:BU43)&gt;0,SUMIF(AS$7:BU$7,"&gt;0",AS43:BU43),"")</f>
        <v/>
      </c>
      <c r="AQ43" s="128"/>
      <c r="AR43" s="136" t="n">
        <f aca="false">COUNTIF(N$8:N43,N43)-1</f>
        <v>-1</v>
      </c>
      <c r="AS43" s="133"/>
      <c r="AT43" s="133"/>
      <c r="AU43" s="128" t="n">
        <f aca="false">IF($A43=$A42,AS43+AT43+AU42,AS43+AT43)</f>
        <v>0</v>
      </c>
      <c r="AV43" s="133"/>
      <c r="AW43" s="133"/>
      <c r="AX43" s="128" t="n">
        <f aca="false">IF($A43=$A42,AV43+AW43+AX42,AV43+AW43)</f>
        <v>0</v>
      </c>
      <c r="AY43" s="133"/>
      <c r="AZ43" s="133"/>
      <c r="BA43" s="128" t="n">
        <f aca="false">IF($A43=$A42,AY43+AZ43+BA42,AY43+AZ43)</f>
        <v>0</v>
      </c>
      <c r="BB43" s="133"/>
      <c r="BC43" s="133"/>
      <c r="BD43" s="128" t="n">
        <f aca="false">IF($A43=$A42,BB43+BC43+BD42,BB43+BC43)</f>
        <v>0</v>
      </c>
      <c r="BE43" s="133"/>
      <c r="BF43" s="133"/>
      <c r="BG43" s="128" t="n">
        <f aca="false">IF($A43=$A42,BE43+BF43+BG42,BE43+BF43)</f>
        <v>0</v>
      </c>
      <c r="BH43" s="133"/>
      <c r="BI43" s="133"/>
      <c r="BJ43" s="128" t="n">
        <f aca="false">IF($A43=$A42,BH43+BI43+BJ42,BH43+BI43)</f>
        <v>0</v>
      </c>
      <c r="BK43" s="133"/>
      <c r="BL43" s="133"/>
      <c r="BM43" s="128" t="n">
        <f aca="false">IF($A43=$A42,BK43+BL43+BM42,BK43+BL43)</f>
        <v>0</v>
      </c>
      <c r="BN43" s="133"/>
      <c r="BO43" s="133"/>
      <c r="BP43" s="128" t="n">
        <f aca="false">IF($A43=$A42,BN43+BO43+BP42,BN43+BO43)</f>
        <v>0</v>
      </c>
      <c r="BQ43" s="133"/>
      <c r="BR43" s="133"/>
      <c r="BS43" s="128" t="n">
        <f aca="false">IF($A43=$A42,BQ43+BR43+BS42,BQ43+BR43)</f>
        <v>0</v>
      </c>
      <c r="BT43" s="133"/>
      <c r="BU43" s="133"/>
      <c r="BV43" s="128" t="n">
        <f aca="false">IF($A43=$A42,BT43+BU43+BV42,BT43+BU43)</f>
        <v>0</v>
      </c>
      <c r="BW43" s="128" t="n">
        <f aca="false">IF(W43=0,0,IF(W43&gt;F$4,1,(IF(W43=BW$2,0,(IF(F$4-W43&gt;2,1,0))))))</f>
        <v>0</v>
      </c>
    </row>
    <row r="44" customFormat="false" ht="42.6" hidden="false" customHeight="true" outlineLevel="0" collapsed="false">
      <c r="A44" s="124" t="str">
        <f aca="false">IF(D44=D43,IF(A43=0,"",A43),IF(AND(D44&gt;0,D44&lt;&gt;D43),A43+1,""))</f>
        <v/>
      </c>
      <c r="B44" s="129"/>
      <c r="C44" s="129"/>
      <c r="D44" s="96"/>
      <c r="E44" s="138"/>
      <c r="F44" s="128" t="str">
        <f aca="false">IFERROR(IF(OR(ISTEXT(D44),ISNUMBER(D44)),HLOOKUP(I44-23*INT(I44/23),[2]Hoja2!B$1:X$2,2),""),1)</f>
        <v/>
      </c>
      <c r="G44" s="128" t="str">
        <f aca="false">LEFT(D44,1)</f>
        <v/>
      </c>
      <c r="H44" s="129" t="str">
        <f aca="false">IF(UPPER(G44)="Z",2,IF(UPPER(G44)="Y",1,IF(UPPER(G44)="X",0,LEFT(D44))))</f>
        <v/>
      </c>
      <c r="I44" s="129" t="str">
        <f aca="false">REPLACE(D44,1,1,H44)</f>
        <v/>
      </c>
      <c r="J44" s="96"/>
      <c r="K44" s="124" t="str">
        <f aca="false">IF(N44&gt;0,ROW(L44)-7,"")</f>
        <v/>
      </c>
      <c r="L44" s="130"/>
      <c r="M44" s="130"/>
      <c r="N44" s="131"/>
      <c r="O44" s="132"/>
      <c r="P44" s="128" t="str">
        <f aca="false">IFERROR(IF(OR(ISTEXT(N44),ISNUMBER(N44)),HLOOKUP(S44-23*INT(S44/23),[2]Hoja2!B$1:X$2,2),""),1)</f>
        <v/>
      </c>
      <c r="Q44" s="128" t="str">
        <f aca="false">LEFT(N44,1)</f>
        <v/>
      </c>
      <c r="R44" s="129" t="str">
        <f aca="false">IF(UPPER(Q44)="Z",2,IF(UPPER(Q44)="Y",1,IF(UPPER(Q44)="X",0,LEFT(N44))))</f>
        <v/>
      </c>
      <c r="S44" s="129" t="str">
        <f aca="false">REPLACE(N44,1,1,R44)</f>
        <v/>
      </c>
      <c r="T44" s="96"/>
      <c r="U44" s="133"/>
      <c r="V44" s="124" t="str">
        <f aca="false">IF(OR(ISTEXT(N44),ISNUMBER(N44)),IF($AD44=1,U44,0),"")</f>
        <v/>
      </c>
      <c r="W44" s="75" t="n">
        <v>36892</v>
      </c>
      <c r="X44" s="134"/>
      <c r="Y44" s="134"/>
      <c r="AA44" s="128" t="n">
        <f aca="false">IF(E44&lt;&gt;F44,0,1)</f>
        <v>1</v>
      </c>
      <c r="AB44" s="128" t="n">
        <f aca="false">IF(OR(T44="SI",T44="Si",T44="si",T44="sI",T44="s",T44="S"),1,0)</f>
        <v>0</v>
      </c>
      <c r="AC44" s="128" t="n">
        <f aca="false">IF(OR(J44="SI",J44="Si",J44="si",J44="sI",J44="s",J44="S"),1,0)</f>
        <v>0</v>
      </c>
      <c r="AD44" s="128" t="n">
        <f aca="false">AK44*AA44*AB44*AC44</f>
        <v>0</v>
      </c>
      <c r="AF44" s="136" t="n">
        <f aca="false">COUNTIF(D$8:D44,D44)</f>
        <v>0</v>
      </c>
      <c r="AG44" s="136" t="n">
        <f aca="false">COUNTIFS(D$8:D44,D44,A$8:A44,A44)</f>
        <v>0</v>
      </c>
      <c r="AH44" s="128" t="n">
        <f aca="false">AF44-AG44</f>
        <v>0</v>
      </c>
      <c r="AI44" s="128" t="n">
        <f aca="false">IF(OR(O44&lt;&gt;P44,P44=1,AA44=0),1,0)</f>
        <v>0</v>
      </c>
      <c r="AJ44" s="128" t="n">
        <f aca="false">IF(AR44&gt;0,1,0)+AH44</f>
        <v>0</v>
      </c>
      <c r="AK44" s="128" t="n">
        <f aca="false">IF(O44&lt;&gt;P44,0,1)</f>
        <v>1</v>
      </c>
      <c r="AL44" s="128" t="n">
        <f aca="false">IF(U44&gt;1,1,0)</f>
        <v>0</v>
      </c>
      <c r="AM44" s="136"/>
      <c r="AN44" s="137"/>
      <c r="AO44" s="139"/>
      <c r="AP44" s="128" t="str">
        <f aca="false">IF(SUMIF(AS$7:BU$7,"&gt;0",AS44:BU44)&gt;0,SUMIF(AS$7:BU$7,"&gt;0",AS44:BU44),"")</f>
        <v/>
      </c>
      <c r="AQ44" s="128"/>
      <c r="AR44" s="136" t="n">
        <f aca="false">COUNTIF(N$8:N44,N44)-1</f>
        <v>-1</v>
      </c>
      <c r="AS44" s="133"/>
      <c r="AT44" s="133"/>
      <c r="AU44" s="128" t="n">
        <f aca="false">IF($A44=$A43,AS44+AT44+AU43,AS44+AT44)</f>
        <v>0</v>
      </c>
      <c r="AV44" s="133"/>
      <c r="AW44" s="133"/>
      <c r="AX44" s="128" t="n">
        <f aca="false">IF($A44=$A43,AV44+AW44+AX43,AV44+AW44)</f>
        <v>0</v>
      </c>
      <c r="AY44" s="133"/>
      <c r="AZ44" s="133"/>
      <c r="BA44" s="128" t="n">
        <f aca="false">IF($A44=$A43,AY44+AZ44+BA43,AY44+AZ44)</f>
        <v>0</v>
      </c>
      <c r="BB44" s="133"/>
      <c r="BC44" s="133"/>
      <c r="BD44" s="128" t="n">
        <f aca="false">IF($A44=$A43,BB44+BC44+BD43,BB44+BC44)</f>
        <v>0</v>
      </c>
      <c r="BE44" s="133"/>
      <c r="BF44" s="133"/>
      <c r="BG44" s="128" t="n">
        <f aca="false">IF($A44=$A43,BE44+BF44+BG43,BE44+BF44)</f>
        <v>0</v>
      </c>
      <c r="BH44" s="133"/>
      <c r="BI44" s="133"/>
      <c r="BJ44" s="128" t="n">
        <f aca="false">IF($A44=$A43,BH44+BI44+BJ43,BH44+BI44)</f>
        <v>0</v>
      </c>
      <c r="BK44" s="133"/>
      <c r="BL44" s="133"/>
      <c r="BM44" s="128" t="n">
        <f aca="false">IF($A44=$A43,BK44+BL44+BM43,BK44+BL44)</f>
        <v>0</v>
      </c>
      <c r="BN44" s="133"/>
      <c r="BO44" s="133"/>
      <c r="BP44" s="128" t="n">
        <f aca="false">IF($A44=$A43,BN44+BO44+BP43,BN44+BO44)</f>
        <v>0</v>
      </c>
      <c r="BQ44" s="133"/>
      <c r="BR44" s="133"/>
      <c r="BS44" s="128" t="n">
        <f aca="false">IF($A44=$A43,BQ44+BR44+BS43,BQ44+BR44)</f>
        <v>0</v>
      </c>
      <c r="BT44" s="133"/>
      <c r="BU44" s="133"/>
      <c r="BV44" s="128" t="n">
        <f aca="false">IF($A44=$A43,BT44+BU44+BV43,BT44+BU44)</f>
        <v>0</v>
      </c>
      <c r="BW44" s="128" t="n">
        <f aca="false">IF(W44=0,0,IF(W44&gt;F$4,1,(IF(W44=BW$2,0,(IF(F$4-W44&gt;2,1,0))))))</f>
        <v>0</v>
      </c>
    </row>
    <row r="45" customFormat="false" ht="42.6" hidden="false" customHeight="true" outlineLevel="0" collapsed="false">
      <c r="A45" s="124" t="str">
        <f aca="false">IF(D45=D44,IF(A44=0,"",A44),IF(AND(D45&gt;0,D45&lt;&gt;D44),A44+1,""))</f>
        <v/>
      </c>
      <c r="B45" s="129"/>
      <c r="C45" s="129"/>
      <c r="D45" s="96"/>
      <c r="E45" s="138"/>
      <c r="F45" s="128" t="str">
        <f aca="false">IFERROR(IF(OR(ISTEXT(D45),ISNUMBER(D45)),HLOOKUP(I45-23*INT(I45/23),[2]Hoja2!B$1:X$2,2),""),1)</f>
        <v/>
      </c>
      <c r="G45" s="128" t="str">
        <f aca="false">LEFT(D45,1)</f>
        <v/>
      </c>
      <c r="H45" s="129" t="str">
        <f aca="false">IF(UPPER(G45)="Z",2,IF(UPPER(G45)="Y",1,IF(UPPER(G45)="X",0,LEFT(D45))))</f>
        <v/>
      </c>
      <c r="I45" s="129" t="str">
        <f aca="false">REPLACE(D45,1,1,H45)</f>
        <v/>
      </c>
      <c r="J45" s="96"/>
      <c r="K45" s="124" t="str">
        <f aca="false">IF(N45&gt;0,ROW(L45)-7,"")</f>
        <v/>
      </c>
      <c r="L45" s="130"/>
      <c r="M45" s="130"/>
      <c r="N45" s="131"/>
      <c r="O45" s="132"/>
      <c r="P45" s="128" t="str">
        <f aca="false">IFERROR(IF(OR(ISTEXT(N45),ISNUMBER(N45)),HLOOKUP(S45-23*INT(S45/23),[2]Hoja2!B$1:X$2,2),""),1)</f>
        <v/>
      </c>
      <c r="Q45" s="128" t="str">
        <f aca="false">LEFT(N45,1)</f>
        <v/>
      </c>
      <c r="R45" s="129" t="str">
        <f aca="false">IF(UPPER(Q45)="Z",2,IF(UPPER(Q45)="Y",1,IF(UPPER(Q45)="X",0,LEFT(N45))))</f>
        <v/>
      </c>
      <c r="S45" s="129" t="str">
        <f aca="false">REPLACE(N45,1,1,R45)</f>
        <v/>
      </c>
      <c r="T45" s="96"/>
      <c r="U45" s="133"/>
      <c r="V45" s="124" t="str">
        <f aca="false">IF(OR(ISTEXT(N45),ISNUMBER(N45)),IF($AD45=1,U45,0),"")</f>
        <v/>
      </c>
      <c r="W45" s="75" t="n">
        <v>36892</v>
      </c>
      <c r="X45" s="134"/>
      <c r="Y45" s="134"/>
      <c r="AA45" s="128" t="n">
        <f aca="false">IF(E45&lt;&gt;F45,0,1)</f>
        <v>1</v>
      </c>
      <c r="AB45" s="128" t="n">
        <f aca="false">IF(OR(T45="SI",T45="Si",T45="si",T45="sI",T45="s",T45="S"),1,0)</f>
        <v>0</v>
      </c>
      <c r="AC45" s="128" t="n">
        <f aca="false">IF(OR(J45="SI",J45="Si",J45="si",J45="sI",J45="s",J45="S"),1,0)</f>
        <v>0</v>
      </c>
      <c r="AD45" s="128" t="n">
        <f aca="false">AK45*AA45*AB45*AC45</f>
        <v>0</v>
      </c>
      <c r="AF45" s="136" t="n">
        <f aca="false">COUNTIF(D$8:D45,D45)</f>
        <v>0</v>
      </c>
      <c r="AG45" s="136" t="n">
        <f aca="false">COUNTIFS(D$8:D45,D45,A$8:A45,A45)</f>
        <v>0</v>
      </c>
      <c r="AH45" s="128" t="n">
        <f aca="false">AF45-AG45</f>
        <v>0</v>
      </c>
      <c r="AI45" s="128" t="n">
        <f aca="false">IF(OR(O45&lt;&gt;P45,P45=1,AA45=0),1,0)</f>
        <v>0</v>
      </c>
      <c r="AJ45" s="128" t="n">
        <f aca="false">IF(AR45&gt;0,1,0)+AH45</f>
        <v>0</v>
      </c>
      <c r="AK45" s="128" t="n">
        <f aca="false">IF(O45&lt;&gt;P45,0,1)</f>
        <v>1</v>
      </c>
      <c r="AL45" s="128" t="n">
        <f aca="false">IF(U45&gt;1,1,0)</f>
        <v>0</v>
      </c>
      <c r="AM45" s="136"/>
      <c r="AN45" s="137"/>
      <c r="AO45" s="139"/>
      <c r="AP45" s="128" t="str">
        <f aca="false">IF(SUMIF(AS$7:BU$7,"&gt;0",AS45:BU45)&gt;0,SUMIF(AS$7:BU$7,"&gt;0",AS45:BU45),"")</f>
        <v/>
      </c>
      <c r="AQ45" s="128"/>
      <c r="AR45" s="136" t="n">
        <f aca="false">COUNTIF(N$8:N45,N45)-1</f>
        <v>-1</v>
      </c>
      <c r="AS45" s="133"/>
      <c r="AT45" s="133"/>
      <c r="AU45" s="128" t="n">
        <f aca="false">IF($A45=$A44,AS45+AT45+AU44,AS45+AT45)</f>
        <v>0</v>
      </c>
      <c r="AV45" s="133"/>
      <c r="AW45" s="133"/>
      <c r="AX45" s="128" t="n">
        <f aca="false">IF($A45=$A44,AV45+AW45+AX44,AV45+AW45)</f>
        <v>0</v>
      </c>
      <c r="AY45" s="133"/>
      <c r="AZ45" s="133"/>
      <c r="BA45" s="128" t="n">
        <f aca="false">IF($A45=$A44,AY45+AZ45+BA44,AY45+AZ45)</f>
        <v>0</v>
      </c>
      <c r="BB45" s="133"/>
      <c r="BC45" s="133"/>
      <c r="BD45" s="128" t="n">
        <f aca="false">IF($A45=$A44,BB45+BC45+BD44,BB45+BC45)</f>
        <v>0</v>
      </c>
      <c r="BE45" s="133"/>
      <c r="BF45" s="133"/>
      <c r="BG45" s="128" t="n">
        <f aca="false">IF($A45=$A44,BE45+BF45+BG44,BE45+BF45)</f>
        <v>0</v>
      </c>
      <c r="BH45" s="133"/>
      <c r="BI45" s="133"/>
      <c r="BJ45" s="128" t="n">
        <f aca="false">IF($A45=$A44,BH45+BI45+BJ44,BH45+BI45)</f>
        <v>0</v>
      </c>
      <c r="BK45" s="133"/>
      <c r="BL45" s="133"/>
      <c r="BM45" s="128" t="n">
        <f aca="false">IF($A45=$A44,BK45+BL45+BM44,BK45+BL45)</f>
        <v>0</v>
      </c>
      <c r="BN45" s="133"/>
      <c r="BO45" s="133"/>
      <c r="BP45" s="128" t="n">
        <f aca="false">IF($A45=$A44,BN45+BO45+BP44,BN45+BO45)</f>
        <v>0</v>
      </c>
      <c r="BQ45" s="133"/>
      <c r="BR45" s="133"/>
      <c r="BS45" s="128" t="n">
        <f aca="false">IF($A45=$A44,BQ45+BR45+BS44,BQ45+BR45)</f>
        <v>0</v>
      </c>
      <c r="BT45" s="133"/>
      <c r="BU45" s="133"/>
      <c r="BV45" s="128" t="n">
        <f aca="false">IF($A45=$A44,BT45+BU45+BV44,BT45+BU45)</f>
        <v>0</v>
      </c>
      <c r="BW45" s="128" t="n">
        <f aca="false">IF(W45=0,0,IF(W45&gt;F$4,1,(IF(W45=BW$2,0,(IF(F$4-W45&gt;2,1,0))))))</f>
        <v>0</v>
      </c>
    </row>
    <row r="46" customFormat="false" ht="42.6" hidden="false" customHeight="true" outlineLevel="0" collapsed="false">
      <c r="A46" s="124" t="str">
        <f aca="false">IF(D46=D45,IF(A45=0,"",A45),IF(AND(D46&gt;0,D46&lt;&gt;D45),A45+1,""))</f>
        <v/>
      </c>
      <c r="B46" s="129"/>
      <c r="C46" s="129"/>
      <c r="D46" s="96"/>
      <c r="E46" s="138"/>
      <c r="F46" s="128" t="str">
        <f aca="false">IFERROR(IF(OR(ISTEXT(D46),ISNUMBER(D46)),HLOOKUP(I46-23*INT(I46/23),[2]Hoja2!B$1:X$2,2),""),1)</f>
        <v/>
      </c>
      <c r="G46" s="128" t="str">
        <f aca="false">LEFT(D46,1)</f>
        <v/>
      </c>
      <c r="H46" s="129" t="str">
        <f aca="false">IF(UPPER(G46)="Z",2,IF(UPPER(G46)="Y",1,IF(UPPER(G46)="X",0,LEFT(D46))))</f>
        <v/>
      </c>
      <c r="I46" s="129" t="str">
        <f aca="false">REPLACE(D46,1,1,H46)</f>
        <v/>
      </c>
      <c r="J46" s="96"/>
      <c r="K46" s="124" t="str">
        <f aca="false">IF(N46&gt;0,ROW(L46)-7,"")</f>
        <v/>
      </c>
      <c r="L46" s="130"/>
      <c r="M46" s="130"/>
      <c r="N46" s="131"/>
      <c r="O46" s="132"/>
      <c r="P46" s="128" t="str">
        <f aca="false">IFERROR(IF(OR(ISTEXT(N46),ISNUMBER(N46)),HLOOKUP(S46-23*INT(S46/23),[2]Hoja2!B$1:X$2,2),""),1)</f>
        <v/>
      </c>
      <c r="Q46" s="128" t="str">
        <f aca="false">LEFT(N46,1)</f>
        <v/>
      </c>
      <c r="R46" s="129" t="str">
        <f aca="false">IF(UPPER(Q46)="Z",2,IF(UPPER(Q46)="Y",1,IF(UPPER(Q46)="X",0,LEFT(N46))))</f>
        <v/>
      </c>
      <c r="S46" s="129" t="str">
        <f aca="false">REPLACE(N46,1,1,R46)</f>
        <v/>
      </c>
      <c r="T46" s="96"/>
      <c r="U46" s="133"/>
      <c r="V46" s="124" t="str">
        <f aca="false">IF(OR(ISTEXT(N46),ISNUMBER(N46)),IF($AD46=1,U46,0),"")</f>
        <v/>
      </c>
      <c r="W46" s="75" t="n">
        <v>36892</v>
      </c>
      <c r="X46" s="134"/>
      <c r="Y46" s="134"/>
      <c r="AA46" s="128" t="n">
        <f aca="false">IF(E46&lt;&gt;F46,0,1)</f>
        <v>1</v>
      </c>
      <c r="AB46" s="128" t="n">
        <f aca="false">IF(OR(T46="SI",T46="Si",T46="si",T46="sI",T46="s",T46="S"),1,0)</f>
        <v>0</v>
      </c>
      <c r="AC46" s="128" t="n">
        <f aca="false">IF(OR(J46="SI",J46="Si",J46="si",J46="sI",J46="s",J46="S"),1,0)</f>
        <v>0</v>
      </c>
      <c r="AD46" s="128" t="n">
        <f aca="false">AK46*AA46*AB46*AC46</f>
        <v>0</v>
      </c>
      <c r="AF46" s="136" t="n">
        <f aca="false">COUNTIF(D$8:D46,D46)</f>
        <v>0</v>
      </c>
      <c r="AG46" s="136" t="n">
        <f aca="false">COUNTIFS(D$8:D46,D46,A$8:A46,A46)</f>
        <v>0</v>
      </c>
      <c r="AH46" s="128" t="n">
        <f aca="false">AF46-AG46</f>
        <v>0</v>
      </c>
      <c r="AI46" s="128" t="n">
        <f aca="false">IF(OR(O46&lt;&gt;P46,P46=1,AA46=0),1,0)</f>
        <v>0</v>
      </c>
      <c r="AJ46" s="128" t="n">
        <f aca="false">IF(AR46&gt;0,1,0)+AH46</f>
        <v>0</v>
      </c>
      <c r="AK46" s="128" t="n">
        <f aca="false">IF(O46&lt;&gt;P46,0,1)</f>
        <v>1</v>
      </c>
      <c r="AL46" s="128" t="n">
        <f aca="false">IF(U46&gt;1,1,0)</f>
        <v>0</v>
      </c>
      <c r="AM46" s="136"/>
      <c r="AN46" s="137"/>
      <c r="AO46" s="139"/>
      <c r="AP46" s="128" t="str">
        <f aca="false">IF(SUMIF(AS$7:BU$7,"&gt;0",AS46:BU46)&gt;0,SUMIF(AS$7:BU$7,"&gt;0",AS46:BU46),"")</f>
        <v/>
      </c>
      <c r="AQ46" s="128"/>
      <c r="AR46" s="136" t="n">
        <f aca="false">COUNTIF(N$8:N46,N46)-1</f>
        <v>-1</v>
      </c>
      <c r="AS46" s="133"/>
      <c r="AT46" s="133"/>
      <c r="AU46" s="128" t="n">
        <f aca="false">IF($A46=$A45,AS46+AT46+AU45,AS46+AT46)</f>
        <v>0</v>
      </c>
      <c r="AV46" s="133"/>
      <c r="AW46" s="133"/>
      <c r="AX46" s="128" t="n">
        <f aca="false">IF($A46=$A45,AV46+AW46+AX45,AV46+AW46)</f>
        <v>0</v>
      </c>
      <c r="AY46" s="133"/>
      <c r="AZ46" s="133"/>
      <c r="BA46" s="128" t="n">
        <f aca="false">IF($A46=$A45,AY46+AZ46+BA45,AY46+AZ46)</f>
        <v>0</v>
      </c>
      <c r="BB46" s="133"/>
      <c r="BC46" s="133"/>
      <c r="BD46" s="128" t="n">
        <f aca="false">IF($A46=$A45,BB46+BC46+BD45,BB46+BC46)</f>
        <v>0</v>
      </c>
      <c r="BE46" s="133"/>
      <c r="BF46" s="133"/>
      <c r="BG46" s="128" t="n">
        <f aca="false">IF($A46=$A45,BE46+BF46+BG45,BE46+BF46)</f>
        <v>0</v>
      </c>
      <c r="BH46" s="133"/>
      <c r="BI46" s="133"/>
      <c r="BJ46" s="128" t="n">
        <f aca="false">IF($A46=$A45,BH46+BI46+BJ45,BH46+BI46)</f>
        <v>0</v>
      </c>
      <c r="BK46" s="133"/>
      <c r="BL46" s="133"/>
      <c r="BM46" s="128" t="n">
        <f aca="false">IF($A46=$A45,BK46+BL46+BM45,BK46+BL46)</f>
        <v>0</v>
      </c>
      <c r="BN46" s="133"/>
      <c r="BO46" s="133"/>
      <c r="BP46" s="128" t="n">
        <f aca="false">IF($A46=$A45,BN46+BO46+BP45,BN46+BO46)</f>
        <v>0</v>
      </c>
      <c r="BQ46" s="133"/>
      <c r="BR46" s="133"/>
      <c r="BS46" s="128" t="n">
        <f aca="false">IF($A46=$A45,BQ46+BR46+BS45,BQ46+BR46)</f>
        <v>0</v>
      </c>
      <c r="BT46" s="133"/>
      <c r="BU46" s="133"/>
      <c r="BV46" s="128" t="n">
        <f aca="false">IF($A46=$A45,BT46+BU46+BV45,BT46+BU46)</f>
        <v>0</v>
      </c>
      <c r="BW46" s="128" t="n">
        <f aca="false">IF(W46=0,0,IF(W46&gt;F$4,1,(IF(W46=BW$2,0,(IF(F$4-W46&gt;2,1,0))))))</f>
        <v>0</v>
      </c>
    </row>
    <row r="47" customFormat="false" ht="42.6" hidden="false" customHeight="true" outlineLevel="0" collapsed="false">
      <c r="A47" s="124" t="str">
        <f aca="false">IF(D47=D46,IF(A46=0,"",A46),IF(AND(D47&gt;0,D47&lt;&gt;D46),A46+1,""))</f>
        <v/>
      </c>
      <c r="B47" s="129"/>
      <c r="C47" s="129"/>
      <c r="D47" s="96"/>
      <c r="E47" s="138"/>
      <c r="F47" s="128" t="str">
        <f aca="false">IFERROR(IF(OR(ISTEXT(D47),ISNUMBER(D47)),HLOOKUP(I47-23*INT(I47/23),[2]Hoja2!B$1:X$2,2),""),1)</f>
        <v/>
      </c>
      <c r="G47" s="128" t="str">
        <f aca="false">LEFT(D47,1)</f>
        <v/>
      </c>
      <c r="H47" s="129" t="str">
        <f aca="false">IF(UPPER(G47)="Z",2,IF(UPPER(G47)="Y",1,IF(UPPER(G47)="X",0,LEFT(D47))))</f>
        <v/>
      </c>
      <c r="I47" s="129" t="str">
        <f aca="false">REPLACE(D47,1,1,H47)</f>
        <v/>
      </c>
      <c r="J47" s="96"/>
      <c r="K47" s="124" t="str">
        <f aca="false">IF(N47&gt;0,ROW(L47)-7,"")</f>
        <v/>
      </c>
      <c r="L47" s="130"/>
      <c r="M47" s="130"/>
      <c r="N47" s="131"/>
      <c r="O47" s="132"/>
      <c r="P47" s="128" t="str">
        <f aca="false">IFERROR(IF(OR(ISTEXT(N47),ISNUMBER(N47)),HLOOKUP(S47-23*INT(S47/23),[2]Hoja2!B$1:X$2,2),""),1)</f>
        <v/>
      </c>
      <c r="Q47" s="128" t="str">
        <f aca="false">LEFT(N47,1)</f>
        <v/>
      </c>
      <c r="R47" s="129" t="str">
        <f aca="false">IF(UPPER(Q47)="Z",2,IF(UPPER(Q47)="Y",1,IF(UPPER(Q47)="X",0,LEFT(N47))))</f>
        <v/>
      </c>
      <c r="S47" s="129" t="str">
        <f aca="false">REPLACE(N47,1,1,R47)</f>
        <v/>
      </c>
      <c r="T47" s="96"/>
      <c r="U47" s="133"/>
      <c r="V47" s="124" t="str">
        <f aca="false">IF(OR(ISTEXT(N47),ISNUMBER(N47)),IF($AD47=1,U47,0),"")</f>
        <v/>
      </c>
      <c r="W47" s="75" t="n">
        <v>36892</v>
      </c>
      <c r="X47" s="134"/>
      <c r="Y47" s="134"/>
      <c r="AA47" s="128" t="n">
        <f aca="false">IF(E47&lt;&gt;F47,0,1)</f>
        <v>1</v>
      </c>
      <c r="AB47" s="128" t="n">
        <f aca="false">IF(OR(T47="SI",T47="Si",T47="si",T47="sI",T47="s",T47="S"),1,0)</f>
        <v>0</v>
      </c>
      <c r="AC47" s="128" t="n">
        <f aca="false">IF(OR(J47="SI",J47="Si",J47="si",J47="sI",J47="s",J47="S"),1,0)</f>
        <v>0</v>
      </c>
      <c r="AD47" s="128" t="n">
        <f aca="false">AK47*AA47*AB47*AC47</f>
        <v>0</v>
      </c>
      <c r="AF47" s="136" t="n">
        <f aca="false">COUNTIF(D$8:D47,D47)</f>
        <v>0</v>
      </c>
      <c r="AG47" s="136" t="n">
        <f aca="false">COUNTIFS(D$8:D47,D47,A$8:A47,A47)</f>
        <v>0</v>
      </c>
      <c r="AH47" s="128" t="n">
        <f aca="false">AF47-AG47</f>
        <v>0</v>
      </c>
      <c r="AI47" s="128" t="n">
        <f aca="false">IF(OR(O47&lt;&gt;P47,P47=1,AA47=0),1,0)</f>
        <v>0</v>
      </c>
      <c r="AJ47" s="128" t="n">
        <f aca="false">IF(AR47&gt;0,1,0)+AH47</f>
        <v>0</v>
      </c>
      <c r="AK47" s="128" t="n">
        <f aca="false">IF(O47&lt;&gt;P47,0,1)</f>
        <v>1</v>
      </c>
      <c r="AL47" s="128" t="n">
        <f aca="false">IF(U47&gt;1,1,0)</f>
        <v>0</v>
      </c>
      <c r="AM47" s="136"/>
      <c r="AN47" s="137"/>
      <c r="AO47" s="139"/>
      <c r="AP47" s="128" t="str">
        <f aca="false">IF(SUMIF(AS$7:BU$7,"&gt;0",AS47:BU47)&gt;0,SUMIF(AS$7:BU$7,"&gt;0",AS47:BU47),"")</f>
        <v/>
      </c>
      <c r="AQ47" s="128"/>
      <c r="AR47" s="136" t="n">
        <f aca="false">COUNTIF(N$8:N47,N47)-1</f>
        <v>-1</v>
      </c>
      <c r="AS47" s="133"/>
      <c r="AT47" s="133"/>
      <c r="AU47" s="128" t="n">
        <f aca="false">IF($A47=$A46,AS47+AT47+AU46,AS47+AT47)</f>
        <v>0</v>
      </c>
      <c r="AV47" s="133"/>
      <c r="AW47" s="133"/>
      <c r="AX47" s="128" t="n">
        <f aca="false">IF($A47=$A46,AV47+AW47+AX46,AV47+AW47)</f>
        <v>0</v>
      </c>
      <c r="AY47" s="133"/>
      <c r="AZ47" s="133"/>
      <c r="BA47" s="128" t="n">
        <f aca="false">IF($A47=$A46,AY47+AZ47+BA46,AY47+AZ47)</f>
        <v>0</v>
      </c>
      <c r="BB47" s="133"/>
      <c r="BC47" s="133"/>
      <c r="BD47" s="128" t="n">
        <f aca="false">IF($A47=$A46,BB47+BC47+BD46,BB47+BC47)</f>
        <v>0</v>
      </c>
      <c r="BE47" s="133"/>
      <c r="BF47" s="133"/>
      <c r="BG47" s="128" t="n">
        <f aca="false">IF($A47=$A46,BE47+BF47+BG46,BE47+BF47)</f>
        <v>0</v>
      </c>
      <c r="BH47" s="133"/>
      <c r="BI47" s="133"/>
      <c r="BJ47" s="128" t="n">
        <f aca="false">IF($A47=$A46,BH47+BI47+BJ46,BH47+BI47)</f>
        <v>0</v>
      </c>
      <c r="BK47" s="133"/>
      <c r="BL47" s="133"/>
      <c r="BM47" s="128" t="n">
        <f aca="false">IF($A47=$A46,BK47+BL47+BM46,BK47+BL47)</f>
        <v>0</v>
      </c>
      <c r="BN47" s="133"/>
      <c r="BO47" s="133"/>
      <c r="BP47" s="128" t="n">
        <f aca="false">IF($A47=$A46,BN47+BO47+BP46,BN47+BO47)</f>
        <v>0</v>
      </c>
      <c r="BQ47" s="133"/>
      <c r="BR47" s="133"/>
      <c r="BS47" s="128" t="n">
        <f aca="false">IF($A47=$A46,BQ47+BR47+BS46,BQ47+BR47)</f>
        <v>0</v>
      </c>
      <c r="BT47" s="133"/>
      <c r="BU47" s="133"/>
      <c r="BV47" s="128" t="n">
        <f aca="false">IF($A47=$A46,BT47+BU47+BV46,BT47+BU47)</f>
        <v>0</v>
      </c>
      <c r="BW47" s="128" t="n">
        <f aca="false">IF(W47=0,0,IF(W47&gt;F$4,1,(IF(W47=BW$2,0,(IF(F$4-W47&gt;2,1,0))))))</f>
        <v>0</v>
      </c>
    </row>
    <row r="48" customFormat="false" ht="42.6" hidden="false" customHeight="true" outlineLevel="0" collapsed="false">
      <c r="A48" s="124" t="str">
        <f aca="false">IF(D48=D47,IF(A47=0,"",A47),IF(AND(D48&gt;0,D48&lt;&gt;D47),A47+1,""))</f>
        <v/>
      </c>
      <c r="B48" s="129"/>
      <c r="C48" s="129"/>
      <c r="D48" s="96"/>
      <c r="E48" s="138"/>
      <c r="F48" s="128" t="str">
        <f aca="false">IFERROR(IF(OR(ISTEXT(D48),ISNUMBER(D48)),HLOOKUP(I48-23*INT(I48/23),[2]Hoja2!B$1:X$2,2),""),1)</f>
        <v/>
      </c>
      <c r="G48" s="128" t="str">
        <f aca="false">LEFT(D48,1)</f>
        <v/>
      </c>
      <c r="H48" s="129" t="str">
        <f aca="false">IF(UPPER(G48)="Z",2,IF(UPPER(G48)="Y",1,IF(UPPER(G48)="X",0,LEFT(D48))))</f>
        <v/>
      </c>
      <c r="I48" s="129" t="str">
        <f aca="false">REPLACE(D48,1,1,H48)</f>
        <v/>
      </c>
      <c r="J48" s="96"/>
      <c r="K48" s="124" t="str">
        <f aca="false">IF(N48&gt;0,ROW(L48)-7,"")</f>
        <v/>
      </c>
      <c r="L48" s="130"/>
      <c r="M48" s="130"/>
      <c r="N48" s="131"/>
      <c r="O48" s="132"/>
      <c r="P48" s="128" t="str">
        <f aca="false">IFERROR(IF(OR(ISTEXT(N48),ISNUMBER(N48)),HLOOKUP(S48-23*INT(S48/23),[2]Hoja2!B$1:X$2,2),""),1)</f>
        <v/>
      </c>
      <c r="Q48" s="128" t="str">
        <f aca="false">LEFT(N48,1)</f>
        <v/>
      </c>
      <c r="R48" s="129" t="str">
        <f aca="false">IF(UPPER(Q48)="Z",2,IF(UPPER(Q48)="Y",1,IF(UPPER(Q48)="X",0,LEFT(N48))))</f>
        <v/>
      </c>
      <c r="S48" s="129" t="str">
        <f aca="false">REPLACE(N48,1,1,R48)</f>
        <v/>
      </c>
      <c r="T48" s="96"/>
      <c r="U48" s="133"/>
      <c r="V48" s="124" t="str">
        <f aca="false">IF(OR(ISTEXT(N48),ISNUMBER(N48)),IF($AD48=1,U48,0),"")</f>
        <v/>
      </c>
      <c r="W48" s="75" t="n">
        <v>36892</v>
      </c>
      <c r="X48" s="134"/>
      <c r="Y48" s="134"/>
      <c r="AA48" s="128" t="n">
        <f aca="false">IF(E48&lt;&gt;F48,0,1)</f>
        <v>1</v>
      </c>
      <c r="AB48" s="128" t="n">
        <f aca="false">IF(OR(T48="SI",T48="Si",T48="si",T48="sI",T48="s",T48="S"),1,0)</f>
        <v>0</v>
      </c>
      <c r="AC48" s="128" t="n">
        <f aca="false">IF(OR(J48="SI",J48="Si",J48="si",J48="sI",J48="s",J48="S"),1,0)</f>
        <v>0</v>
      </c>
      <c r="AD48" s="128" t="n">
        <f aca="false">AK48*AA48*AB48*AC48</f>
        <v>0</v>
      </c>
      <c r="AF48" s="136" t="n">
        <f aca="false">COUNTIF(D$8:D48,D48)</f>
        <v>0</v>
      </c>
      <c r="AG48" s="136" t="n">
        <f aca="false">COUNTIFS(D$8:D48,D48,A$8:A48,A48)</f>
        <v>0</v>
      </c>
      <c r="AH48" s="128" t="n">
        <f aca="false">AF48-AG48</f>
        <v>0</v>
      </c>
      <c r="AI48" s="128" t="n">
        <f aca="false">IF(OR(O48&lt;&gt;P48,P48=1,AA48=0),1,0)</f>
        <v>0</v>
      </c>
      <c r="AJ48" s="128" t="n">
        <f aca="false">IF(AR48&gt;0,1,0)+AH48</f>
        <v>0</v>
      </c>
      <c r="AK48" s="128" t="n">
        <f aca="false">IF(O48&lt;&gt;P48,0,1)</f>
        <v>1</v>
      </c>
      <c r="AL48" s="128" t="n">
        <f aca="false">IF(U48&gt;1,1,0)</f>
        <v>0</v>
      </c>
      <c r="AM48" s="136"/>
      <c r="AN48" s="137"/>
      <c r="AO48" s="139"/>
      <c r="AP48" s="128" t="str">
        <f aca="false">IF(SUMIF(AS$7:BU$7,"&gt;0",AS48:BU48)&gt;0,SUMIF(AS$7:BU$7,"&gt;0",AS48:BU48),"")</f>
        <v/>
      </c>
      <c r="AQ48" s="128"/>
      <c r="AR48" s="136" t="n">
        <f aca="false">COUNTIF(N$8:N48,N48)-1</f>
        <v>-1</v>
      </c>
      <c r="AS48" s="133"/>
      <c r="AT48" s="133"/>
      <c r="AU48" s="128" t="n">
        <f aca="false">IF($A48=$A47,AS48+AT48+AU47,AS48+AT48)</f>
        <v>0</v>
      </c>
      <c r="AV48" s="133"/>
      <c r="AW48" s="133"/>
      <c r="AX48" s="128" t="n">
        <f aca="false">IF($A48=$A47,AV48+AW48+AX47,AV48+AW48)</f>
        <v>0</v>
      </c>
      <c r="AY48" s="133"/>
      <c r="AZ48" s="133"/>
      <c r="BA48" s="128" t="n">
        <f aca="false">IF($A48=$A47,AY48+AZ48+BA47,AY48+AZ48)</f>
        <v>0</v>
      </c>
      <c r="BB48" s="133"/>
      <c r="BC48" s="133"/>
      <c r="BD48" s="128" t="n">
        <f aca="false">IF($A48=$A47,BB48+BC48+BD47,BB48+BC48)</f>
        <v>0</v>
      </c>
      <c r="BE48" s="133"/>
      <c r="BF48" s="133"/>
      <c r="BG48" s="128" t="n">
        <f aca="false">IF($A48=$A47,BE48+BF48+BG47,BE48+BF48)</f>
        <v>0</v>
      </c>
      <c r="BH48" s="133"/>
      <c r="BI48" s="133"/>
      <c r="BJ48" s="128" t="n">
        <f aca="false">IF($A48=$A47,BH48+BI48+BJ47,BH48+BI48)</f>
        <v>0</v>
      </c>
      <c r="BK48" s="133"/>
      <c r="BL48" s="133"/>
      <c r="BM48" s="128" t="n">
        <f aca="false">IF($A48=$A47,BK48+BL48+BM47,BK48+BL48)</f>
        <v>0</v>
      </c>
      <c r="BN48" s="133"/>
      <c r="BO48" s="133"/>
      <c r="BP48" s="128" t="n">
        <f aca="false">IF($A48=$A47,BN48+BO48+BP47,BN48+BO48)</f>
        <v>0</v>
      </c>
      <c r="BQ48" s="133"/>
      <c r="BR48" s="133"/>
      <c r="BS48" s="128" t="n">
        <f aca="false">IF($A48=$A47,BQ48+BR48+BS47,BQ48+BR48)</f>
        <v>0</v>
      </c>
      <c r="BT48" s="133"/>
      <c r="BU48" s="133"/>
      <c r="BV48" s="128" t="n">
        <f aca="false">IF($A48=$A47,BT48+BU48+BV47,BT48+BU48)</f>
        <v>0</v>
      </c>
      <c r="BW48" s="128" t="n">
        <f aca="false">IF(W48=0,0,IF(W48&gt;F$4,1,(IF(W48=BW$2,0,(IF(F$4-W48&gt;2,1,0))))))</f>
        <v>0</v>
      </c>
    </row>
    <row r="49" customFormat="false" ht="42.6" hidden="false" customHeight="true" outlineLevel="0" collapsed="false">
      <c r="A49" s="124" t="str">
        <f aca="false">IF(D49=D48,IF(A48=0,"",A48),IF(AND(D49&gt;0,D49&lt;&gt;D48),A48+1,""))</f>
        <v/>
      </c>
      <c r="B49" s="129"/>
      <c r="C49" s="129"/>
      <c r="D49" s="96"/>
      <c r="E49" s="138"/>
      <c r="F49" s="128" t="str">
        <f aca="false">IFERROR(IF(OR(ISTEXT(D49),ISNUMBER(D49)),HLOOKUP(I49-23*INT(I49/23),[2]Hoja2!B$1:X$2,2),""),1)</f>
        <v/>
      </c>
      <c r="G49" s="128" t="str">
        <f aca="false">LEFT(D49,1)</f>
        <v/>
      </c>
      <c r="H49" s="129" t="str">
        <f aca="false">IF(UPPER(G49)="Z",2,IF(UPPER(G49)="Y",1,IF(UPPER(G49)="X",0,LEFT(D49))))</f>
        <v/>
      </c>
      <c r="I49" s="129" t="str">
        <f aca="false">REPLACE(D49,1,1,H49)</f>
        <v/>
      </c>
      <c r="J49" s="96"/>
      <c r="K49" s="124" t="str">
        <f aca="false">IF(N49&gt;0,ROW(L49)-7,"")</f>
        <v/>
      </c>
      <c r="L49" s="130"/>
      <c r="M49" s="130"/>
      <c r="N49" s="131"/>
      <c r="O49" s="132"/>
      <c r="P49" s="128" t="str">
        <f aca="false">IFERROR(IF(OR(ISTEXT(N49),ISNUMBER(N49)),HLOOKUP(S49-23*INT(S49/23),[2]Hoja2!B$1:X$2,2),""),1)</f>
        <v/>
      </c>
      <c r="Q49" s="128" t="str">
        <f aca="false">LEFT(N49,1)</f>
        <v/>
      </c>
      <c r="R49" s="129" t="str">
        <f aca="false">IF(UPPER(Q49)="Z",2,IF(UPPER(Q49)="Y",1,IF(UPPER(Q49)="X",0,LEFT(N49))))</f>
        <v/>
      </c>
      <c r="S49" s="129" t="str">
        <f aca="false">REPLACE(N49,1,1,R49)</f>
        <v/>
      </c>
      <c r="T49" s="96"/>
      <c r="U49" s="133"/>
      <c r="V49" s="124" t="str">
        <f aca="false">IF(OR(ISTEXT(N49),ISNUMBER(N49)),IF($AD49=1,U49,0),"")</f>
        <v/>
      </c>
      <c r="W49" s="75" t="n">
        <v>36892</v>
      </c>
      <c r="X49" s="134"/>
      <c r="Y49" s="134"/>
      <c r="AA49" s="128" t="n">
        <f aca="false">IF(E49&lt;&gt;F49,0,1)</f>
        <v>1</v>
      </c>
      <c r="AB49" s="128" t="n">
        <f aca="false">IF(OR(T49="SI",T49="Si",T49="si",T49="sI",T49="s",T49="S"),1,0)</f>
        <v>0</v>
      </c>
      <c r="AC49" s="128" t="n">
        <f aca="false">IF(OR(J49="SI",J49="Si",J49="si",J49="sI",J49="s",J49="S"),1,0)</f>
        <v>0</v>
      </c>
      <c r="AD49" s="128" t="n">
        <f aca="false">AK49*AA49*AB49*AC49</f>
        <v>0</v>
      </c>
      <c r="AF49" s="136" t="n">
        <f aca="false">COUNTIF(D$8:D49,D49)</f>
        <v>0</v>
      </c>
      <c r="AG49" s="136" t="n">
        <f aca="false">COUNTIFS(D$8:D49,D49,A$8:A49,A49)</f>
        <v>0</v>
      </c>
      <c r="AH49" s="128" t="n">
        <f aca="false">AF49-AG49</f>
        <v>0</v>
      </c>
      <c r="AI49" s="128" t="n">
        <f aca="false">IF(OR(O49&lt;&gt;P49,P49=1,AA49=0),1,0)</f>
        <v>0</v>
      </c>
      <c r="AJ49" s="128" t="n">
        <f aca="false">IF(AR49&gt;0,1,0)+AH49</f>
        <v>0</v>
      </c>
      <c r="AK49" s="128" t="n">
        <f aca="false">IF(O49&lt;&gt;P49,0,1)</f>
        <v>1</v>
      </c>
      <c r="AL49" s="128" t="n">
        <f aca="false">IF(U49&gt;1,1,0)</f>
        <v>0</v>
      </c>
      <c r="AM49" s="136"/>
      <c r="AN49" s="137"/>
      <c r="AO49" s="139"/>
      <c r="AP49" s="128" t="str">
        <f aca="false">IF(SUMIF(AS$7:BU$7,"&gt;0",AS49:BU49)&gt;0,SUMIF(AS$7:BU$7,"&gt;0",AS49:BU49),"")</f>
        <v/>
      </c>
      <c r="AQ49" s="128"/>
      <c r="AR49" s="136" t="n">
        <f aca="false">COUNTIF(N$8:N49,N49)-1</f>
        <v>-1</v>
      </c>
      <c r="AS49" s="133"/>
      <c r="AT49" s="133"/>
      <c r="AU49" s="128" t="n">
        <f aca="false">IF($A49=$A48,AS49+AT49+AU48,AS49+AT49)</f>
        <v>0</v>
      </c>
      <c r="AV49" s="133"/>
      <c r="AW49" s="133"/>
      <c r="AX49" s="128" t="n">
        <f aca="false">IF($A49=$A48,AV49+AW49+AX48,AV49+AW49)</f>
        <v>0</v>
      </c>
      <c r="AY49" s="133"/>
      <c r="AZ49" s="133"/>
      <c r="BA49" s="128" t="n">
        <f aca="false">IF($A49=$A48,AY49+AZ49+BA48,AY49+AZ49)</f>
        <v>0</v>
      </c>
      <c r="BB49" s="133"/>
      <c r="BC49" s="133"/>
      <c r="BD49" s="128" t="n">
        <f aca="false">IF($A49=$A48,BB49+BC49+BD48,BB49+BC49)</f>
        <v>0</v>
      </c>
      <c r="BE49" s="133"/>
      <c r="BF49" s="133"/>
      <c r="BG49" s="128" t="n">
        <f aca="false">IF($A49=$A48,BE49+BF49+BG48,BE49+BF49)</f>
        <v>0</v>
      </c>
      <c r="BH49" s="133"/>
      <c r="BI49" s="133"/>
      <c r="BJ49" s="128" t="n">
        <f aca="false">IF($A49=$A48,BH49+BI49+BJ48,BH49+BI49)</f>
        <v>0</v>
      </c>
      <c r="BK49" s="133"/>
      <c r="BL49" s="133"/>
      <c r="BM49" s="128" t="n">
        <f aca="false">IF($A49=$A48,BK49+BL49+BM48,BK49+BL49)</f>
        <v>0</v>
      </c>
      <c r="BN49" s="133"/>
      <c r="BO49" s="133"/>
      <c r="BP49" s="128" t="n">
        <f aca="false">IF($A49=$A48,BN49+BO49+BP48,BN49+BO49)</f>
        <v>0</v>
      </c>
      <c r="BQ49" s="133"/>
      <c r="BR49" s="133"/>
      <c r="BS49" s="128" t="n">
        <f aca="false">IF($A49=$A48,BQ49+BR49+BS48,BQ49+BR49)</f>
        <v>0</v>
      </c>
      <c r="BT49" s="133"/>
      <c r="BU49" s="133"/>
      <c r="BV49" s="128" t="n">
        <f aca="false">IF($A49=$A48,BT49+BU49+BV48,BT49+BU49)</f>
        <v>0</v>
      </c>
      <c r="BW49" s="128" t="n">
        <f aca="false">IF(W49=0,0,IF(W49&gt;F$4,1,(IF(W49=BW$2,0,(IF(F$4-W49&gt;2,1,0))))))</f>
        <v>0</v>
      </c>
    </row>
    <row r="50" customFormat="false" ht="42.6" hidden="false" customHeight="true" outlineLevel="0" collapsed="false">
      <c r="A50" s="124" t="str">
        <f aca="false">IF(D50=D49,IF(A49=0,"",A49),IF(AND(D50&gt;0,D50&lt;&gt;D49),A49+1,""))</f>
        <v/>
      </c>
      <c r="B50" s="129"/>
      <c r="C50" s="129"/>
      <c r="D50" s="96"/>
      <c r="E50" s="138"/>
      <c r="F50" s="128" t="str">
        <f aca="false">IFERROR(IF(OR(ISTEXT(D50),ISNUMBER(D50)),HLOOKUP(I50-23*INT(I50/23),[2]Hoja2!B$1:X$2,2),""),1)</f>
        <v/>
      </c>
      <c r="G50" s="128" t="str">
        <f aca="false">LEFT(D50,1)</f>
        <v/>
      </c>
      <c r="H50" s="129" t="str">
        <f aca="false">IF(UPPER(G50)="Z",2,IF(UPPER(G50)="Y",1,IF(UPPER(G50)="X",0,LEFT(D50))))</f>
        <v/>
      </c>
      <c r="I50" s="129" t="str">
        <f aca="false">REPLACE(D50,1,1,H50)</f>
        <v/>
      </c>
      <c r="J50" s="96"/>
      <c r="K50" s="124" t="str">
        <f aca="false">IF(N50&gt;0,ROW(L50)-7,"")</f>
        <v/>
      </c>
      <c r="L50" s="130"/>
      <c r="M50" s="130"/>
      <c r="N50" s="131"/>
      <c r="O50" s="132"/>
      <c r="P50" s="128" t="str">
        <f aca="false">IFERROR(IF(OR(ISTEXT(N50),ISNUMBER(N50)),HLOOKUP(S50-23*INT(S50/23),[2]Hoja2!B$1:X$2,2),""),1)</f>
        <v/>
      </c>
      <c r="Q50" s="128" t="str">
        <f aca="false">LEFT(N50,1)</f>
        <v/>
      </c>
      <c r="R50" s="129" t="str">
        <f aca="false">IF(UPPER(Q50)="Z",2,IF(UPPER(Q50)="Y",1,IF(UPPER(Q50)="X",0,LEFT(N50))))</f>
        <v/>
      </c>
      <c r="S50" s="129" t="str">
        <f aca="false">REPLACE(N50,1,1,R50)</f>
        <v/>
      </c>
      <c r="T50" s="96"/>
      <c r="U50" s="133"/>
      <c r="V50" s="124" t="str">
        <f aca="false">IF(OR(ISTEXT(N50),ISNUMBER(N50)),IF($AD50=1,U50,0),"")</f>
        <v/>
      </c>
      <c r="W50" s="75" t="n">
        <v>36892</v>
      </c>
      <c r="X50" s="134"/>
      <c r="Y50" s="134"/>
      <c r="AA50" s="128" t="n">
        <f aca="false">IF(E50&lt;&gt;F50,0,1)</f>
        <v>1</v>
      </c>
      <c r="AB50" s="128" t="n">
        <f aca="false">IF(OR(T50="SI",T50="Si",T50="si",T50="sI",T50="s",T50="S"),1,0)</f>
        <v>0</v>
      </c>
      <c r="AC50" s="128" t="n">
        <f aca="false">IF(OR(J50="SI",J50="Si",J50="si",J50="sI",J50="s",J50="S"),1,0)</f>
        <v>0</v>
      </c>
      <c r="AD50" s="128" t="n">
        <f aca="false">AK50*AA50*AB50*AC50</f>
        <v>0</v>
      </c>
      <c r="AF50" s="136" t="n">
        <f aca="false">COUNTIF(D$8:D50,D50)</f>
        <v>0</v>
      </c>
      <c r="AG50" s="136" t="n">
        <f aca="false">COUNTIFS(D$8:D50,D50,A$8:A50,A50)</f>
        <v>0</v>
      </c>
      <c r="AH50" s="128" t="n">
        <f aca="false">AF50-AG50</f>
        <v>0</v>
      </c>
      <c r="AI50" s="128" t="n">
        <f aca="false">IF(OR(O50&lt;&gt;P50,P50=1,AA50=0),1,0)</f>
        <v>0</v>
      </c>
      <c r="AJ50" s="128" t="n">
        <f aca="false">IF(AR50&gt;0,1,0)+AH50</f>
        <v>0</v>
      </c>
      <c r="AK50" s="128" t="n">
        <f aca="false">IF(O50&lt;&gt;P50,0,1)</f>
        <v>1</v>
      </c>
      <c r="AL50" s="128" t="n">
        <f aca="false">IF(U50&gt;1,1,0)</f>
        <v>0</v>
      </c>
      <c r="AM50" s="136"/>
      <c r="AN50" s="137"/>
      <c r="AO50" s="139"/>
      <c r="AP50" s="128" t="str">
        <f aca="false">IF(SUMIF(AS$7:BU$7,"&gt;0",AS50:BU50)&gt;0,SUMIF(AS$7:BU$7,"&gt;0",AS50:BU50),"")</f>
        <v/>
      </c>
      <c r="AQ50" s="128"/>
      <c r="AR50" s="136" t="n">
        <f aca="false">COUNTIF(N$8:N50,N50)-1</f>
        <v>-1</v>
      </c>
      <c r="AS50" s="133"/>
      <c r="AT50" s="133"/>
      <c r="AU50" s="128" t="n">
        <f aca="false">IF($A50=$A49,AS50+AT50+AU49,AS50+AT50)</f>
        <v>0</v>
      </c>
      <c r="AV50" s="133"/>
      <c r="AW50" s="133"/>
      <c r="AX50" s="128" t="n">
        <f aca="false">IF($A50=$A49,AV50+AW50+AX49,AV50+AW50)</f>
        <v>0</v>
      </c>
      <c r="AY50" s="133"/>
      <c r="AZ50" s="133"/>
      <c r="BA50" s="128" t="n">
        <f aca="false">IF($A50=$A49,AY50+AZ50+BA49,AY50+AZ50)</f>
        <v>0</v>
      </c>
      <c r="BB50" s="133"/>
      <c r="BC50" s="133"/>
      <c r="BD50" s="128" t="n">
        <f aca="false">IF($A50=$A49,BB50+BC50+BD49,BB50+BC50)</f>
        <v>0</v>
      </c>
      <c r="BE50" s="133"/>
      <c r="BF50" s="133"/>
      <c r="BG50" s="128" t="n">
        <f aca="false">IF($A50=$A49,BE50+BF50+BG49,BE50+BF50)</f>
        <v>0</v>
      </c>
      <c r="BH50" s="133"/>
      <c r="BI50" s="133"/>
      <c r="BJ50" s="128" t="n">
        <f aca="false">IF($A50=$A49,BH50+BI50+BJ49,BH50+BI50)</f>
        <v>0</v>
      </c>
      <c r="BK50" s="133"/>
      <c r="BL50" s="133"/>
      <c r="BM50" s="128" t="n">
        <f aca="false">IF($A50=$A49,BK50+BL50+BM49,BK50+BL50)</f>
        <v>0</v>
      </c>
      <c r="BN50" s="133"/>
      <c r="BO50" s="133"/>
      <c r="BP50" s="128" t="n">
        <f aca="false">IF($A50=$A49,BN50+BO50+BP49,BN50+BO50)</f>
        <v>0</v>
      </c>
      <c r="BQ50" s="133"/>
      <c r="BR50" s="133"/>
      <c r="BS50" s="128" t="n">
        <f aca="false">IF($A50=$A49,BQ50+BR50+BS49,BQ50+BR50)</f>
        <v>0</v>
      </c>
      <c r="BT50" s="133"/>
      <c r="BU50" s="133"/>
      <c r="BV50" s="128" t="n">
        <f aca="false">IF($A50=$A49,BT50+BU50+BV49,BT50+BU50)</f>
        <v>0</v>
      </c>
      <c r="BW50" s="128" t="n">
        <f aca="false">IF(W50=0,0,IF(W50&gt;F$4,1,(IF(W50=BW$2,0,(IF(F$4-W50&gt;2,1,0))))))</f>
        <v>0</v>
      </c>
    </row>
    <row r="51" customFormat="false" ht="42.6" hidden="false" customHeight="true" outlineLevel="0" collapsed="false">
      <c r="A51" s="124" t="str">
        <f aca="false">IF(D51=D50,IF(A50=0,"",A50),IF(AND(D51&gt;0,D51&lt;&gt;D50),A50+1,""))</f>
        <v/>
      </c>
      <c r="B51" s="129"/>
      <c r="C51" s="129"/>
      <c r="D51" s="96"/>
      <c r="E51" s="138"/>
      <c r="F51" s="128" t="str">
        <f aca="false">IFERROR(IF(OR(ISTEXT(D51),ISNUMBER(D51)),HLOOKUP(I51-23*INT(I51/23),[2]Hoja2!B$1:X$2,2),""),1)</f>
        <v/>
      </c>
      <c r="G51" s="128" t="str">
        <f aca="false">LEFT(D51,1)</f>
        <v/>
      </c>
      <c r="H51" s="129" t="str">
        <f aca="false">IF(UPPER(G51)="Z",2,IF(UPPER(G51)="Y",1,IF(UPPER(G51)="X",0,LEFT(D51))))</f>
        <v/>
      </c>
      <c r="I51" s="129" t="str">
        <f aca="false">REPLACE(D51,1,1,H51)</f>
        <v/>
      </c>
      <c r="J51" s="96"/>
      <c r="K51" s="124" t="str">
        <f aca="false">IF(N51&gt;0,ROW(L51)-7,"")</f>
        <v/>
      </c>
      <c r="L51" s="130"/>
      <c r="M51" s="130"/>
      <c r="N51" s="131"/>
      <c r="O51" s="132"/>
      <c r="P51" s="128" t="str">
        <f aca="false">IFERROR(IF(OR(ISTEXT(N51),ISNUMBER(N51)),HLOOKUP(S51-23*INT(S51/23),[2]Hoja2!B$1:X$2,2),""),1)</f>
        <v/>
      </c>
      <c r="Q51" s="128" t="str">
        <f aca="false">LEFT(N51,1)</f>
        <v/>
      </c>
      <c r="R51" s="129" t="str">
        <f aca="false">IF(UPPER(Q51)="Z",2,IF(UPPER(Q51)="Y",1,IF(UPPER(Q51)="X",0,LEFT(N51))))</f>
        <v/>
      </c>
      <c r="S51" s="129" t="str">
        <f aca="false">REPLACE(N51,1,1,R51)</f>
        <v/>
      </c>
      <c r="T51" s="96"/>
      <c r="U51" s="133"/>
      <c r="V51" s="124" t="str">
        <f aca="false">IF(OR(ISTEXT(N51),ISNUMBER(N51)),IF($AD51=1,U51,0),"")</f>
        <v/>
      </c>
      <c r="W51" s="75" t="n">
        <v>36892</v>
      </c>
      <c r="X51" s="134"/>
      <c r="Y51" s="134"/>
      <c r="AA51" s="128" t="n">
        <f aca="false">IF(E51&lt;&gt;F51,0,1)</f>
        <v>1</v>
      </c>
      <c r="AB51" s="128" t="n">
        <f aca="false">IF(OR(T51="SI",T51="Si",T51="si",T51="sI",T51="s",T51="S"),1,0)</f>
        <v>0</v>
      </c>
      <c r="AC51" s="128" t="n">
        <f aca="false">IF(OR(J51="SI",J51="Si",J51="si",J51="sI",J51="s",J51="S"),1,0)</f>
        <v>0</v>
      </c>
      <c r="AD51" s="128" t="n">
        <f aca="false">AK51*AA51*AB51*AC51</f>
        <v>0</v>
      </c>
      <c r="AF51" s="136" t="n">
        <f aca="false">COUNTIF(D$8:D51,D51)</f>
        <v>0</v>
      </c>
      <c r="AG51" s="136" t="n">
        <f aca="false">COUNTIFS(D$8:D51,D51,A$8:A51,A51)</f>
        <v>0</v>
      </c>
      <c r="AH51" s="128" t="n">
        <f aca="false">AF51-AG51</f>
        <v>0</v>
      </c>
      <c r="AI51" s="128" t="n">
        <f aca="false">IF(OR(O51&lt;&gt;P51,P51=1,AA51=0),1,0)</f>
        <v>0</v>
      </c>
      <c r="AJ51" s="128" t="n">
        <f aca="false">IF(AR51&gt;0,1,0)+AH51</f>
        <v>0</v>
      </c>
      <c r="AK51" s="128" t="n">
        <f aca="false">IF(O51&lt;&gt;P51,0,1)</f>
        <v>1</v>
      </c>
      <c r="AL51" s="128" t="n">
        <f aca="false">IF(U51&gt;1,1,0)</f>
        <v>0</v>
      </c>
      <c r="AM51" s="136"/>
      <c r="AN51" s="137"/>
      <c r="AO51" s="139"/>
      <c r="AP51" s="128" t="str">
        <f aca="false">IF(SUMIF(AS$7:BU$7,"&gt;0",AS51:BU51)&gt;0,SUMIF(AS$7:BU$7,"&gt;0",AS51:BU51),"")</f>
        <v/>
      </c>
      <c r="AQ51" s="128"/>
      <c r="AR51" s="136" t="n">
        <f aca="false">COUNTIF(N$8:N51,N51)-1</f>
        <v>-1</v>
      </c>
      <c r="AS51" s="133"/>
      <c r="AT51" s="133"/>
      <c r="AU51" s="128" t="n">
        <f aca="false">IF($A51=$A50,AS51+AT51+AU50,AS51+AT51)</f>
        <v>0</v>
      </c>
      <c r="AV51" s="133"/>
      <c r="AW51" s="133"/>
      <c r="AX51" s="128" t="n">
        <f aca="false">IF($A51=$A50,AV51+AW51+AX50,AV51+AW51)</f>
        <v>0</v>
      </c>
      <c r="AY51" s="133"/>
      <c r="AZ51" s="133"/>
      <c r="BA51" s="128" t="n">
        <f aca="false">IF($A51=$A50,AY51+AZ51+BA50,AY51+AZ51)</f>
        <v>0</v>
      </c>
      <c r="BB51" s="133"/>
      <c r="BC51" s="133"/>
      <c r="BD51" s="128" t="n">
        <f aca="false">IF($A51=$A50,BB51+BC51+BD50,BB51+BC51)</f>
        <v>0</v>
      </c>
      <c r="BE51" s="133"/>
      <c r="BF51" s="133"/>
      <c r="BG51" s="128" t="n">
        <f aca="false">IF($A51=$A50,BE51+BF51+BG50,BE51+BF51)</f>
        <v>0</v>
      </c>
      <c r="BH51" s="133"/>
      <c r="BI51" s="133"/>
      <c r="BJ51" s="128" t="n">
        <f aca="false">IF($A51=$A50,BH51+BI51+BJ50,BH51+BI51)</f>
        <v>0</v>
      </c>
      <c r="BK51" s="133"/>
      <c r="BL51" s="133"/>
      <c r="BM51" s="128" t="n">
        <f aca="false">IF($A51=$A50,BK51+BL51+BM50,BK51+BL51)</f>
        <v>0</v>
      </c>
      <c r="BN51" s="133"/>
      <c r="BO51" s="133"/>
      <c r="BP51" s="128" t="n">
        <f aca="false">IF($A51=$A50,BN51+BO51+BP50,BN51+BO51)</f>
        <v>0</v>
      </c>
      <c r="BQ51" s="133"/>
      <c r="BR51" s="133"/>
      <c r="BS51" s="128" t="n">
        <f aca="false">IF($A51=$A50,BQ51+BR51+BS50,BQ51+BR51)</f>
        <v>0</v>
      </c>
      <c r="BT51" s="133"/>
      <c r="BU51" s="133"/>
      <c r="BV51" s="128" t="n">
        <f aca="false">IF($A51=$A50,BT51+BU51+BV50,BT51+BU51)</f>
        <v>0</v>
      </c>
      <c r="BW51" s="128" t="n">
        <f aca="false">IF(W51=0,0,IF(W51&gt;F$4,1,(IF(W51=BW$2,0,(IF(F$4-W51&gt;2,1,0))))))</f>
        <v>0</v>
      </c>
    </row>
    <row r="52" customFormat="false" ht="42.6" hidden="false" customHeight="true" outlineLevel="0" collapsed="false">
      <c r="A52" s="124" t="str">
        <f aca="false">IF(D52=D51,IF(A51=0,"",A51),IF(AND(D52&gt;0,D52&lt;&gt;D51),A51+1,""))</f>
        <v/>
      </c>
      <c r="B52" s="129"/>
      <c r="C52" s="129"/>
      <c r="D52" s="96"/>
      <c r="E52" s="138"/>
      <c r="F52" s="128" t="str">
        <f aca="false">IFERROR(IF(OR(ISTEXT(D52),ISNUMBER(D52)),HLOOKUP(I52-23*INT(I52/23),[2]Hoja2!B$1:X$2,2),""),1)</f>
        <v/>
      </c>
      <c r="G52" s="128" t="str">
        <f aca="false">LEFT(D52,1)</f>
        <v/>
      </c>
      <c r="H52" s="129" t="str">
        <f aca="false">IF(UPPER(G52)="Z",2,IF(UPPER(G52)="Y",1,IF(UPPER(G52)="X",0,LEFT(D52))))</f>
        <v/>
      </c>
      <c r="I52" s="129" t="str">
        <f aca="false">REPLACE(D52,1,1,H52)</f>
        <v/>
      </c>
      <c r="J52" s="96"/>
      <c r="K52" s="124" t="str">
        <f aca="false">IF(N52&gt;0,ROW(L52)-7,"")</f>
        <v/>
      </c>
      <c r="L52" s="130"/>
      <c r="M52" s="130"/>
      <c r="N52" s="131"/>
      <c r="O52" s="132"/>
      <c r="P52" s="128" t="str">
        <f aca="false">IFERROR(IF(OR(ISTEXT(N52),ISNUMBER(N52)),HLOOKUP(S52-23*INT(S52/23),[2]Hoja2!B$1:X$2,2),""),1)</f>
        <v/>
      </c>
      <c r="Q52" s="128" t="str">
        <f aca="false">LEFT(N52,1)</f>
        <v/>
      </c>
      <c r="R52" s="129" t="str">
        <f aca="false">IF(UPPER(Q52)="Z",2,IF(UPPER(Q52)="Y",1,IF(UPPER(Q52)="X",0,LEFT(N52))))</f>
        <v/>
      </c>
      <c r="S52" s="129" t="str">
        <f aca="false">REPLACE(N52,1,1,R52)</f>
        <v/>
      </c>
      <c r="T52" s="96"/>
      <c r="U52" s="133"/>
      <c r="V52" s="124" t="str">
        <f aca="false">IF(OR(ISTEXT(N52),ISNUMBER(N52)),IF($AD52=1,U52,0),"")</f>
        <v/>
      </c>
      <c r="W52" s="75" t="n">
        <v>36892</v>
      </c>
      <c r="X52" s="134"/>
      <c r="Y52" s="134"/>
      <c r="AA52" s="128" t="n">
        <f aca="false">IF(E52&lt;&gt;F52,0,1)</f>
        <v>1</v>
      </c>
      <c r="AB52" s="128" t="n">
        <f aca="false">IF(OR(T52="SI",T52="Si",T52="si",T52="sI",T52="s",T52="S"),1,0)</f>
        <v>0</v>
      </c>
      <c r="AC52" s="128" t="n">
        <f aca="false">IF(OR(J52="SI",J52="Si",J52="si",J52="sI",J52="s",J52="S"),1,0)</f>
        <v>0</v>
      </c>
      <c r="AD52" s="128" t="n">
        <f aca="false">AK52*AA52*AB52*AC52</f>
        <v>0</v>
      </c>
      <c r="AF52" s="136" t="n">
        <f aca="false">COUNTIF(D$8:D52,D52)</f>
        <v>0</v>
      </c>
      <c r="AG52" s="136" t="n">
        <f aca="false">COUNTIFS(D$8:D52,D52,A$8:A52,A52)</f>
        <v>0</v>
      </c>
      <c r="AH52" s="128" t="n">
        <f aca="false">AF52-AG52</f>
        <v>0</v>
      </c>
      <c r="AI52" s="128" t="n">
        <f aca="false">IF(OR(O52&lt;&gt;P52,P52=1,AA52=0),1,0)</f>
        <v>0</v>
      </c>
      <c r="AJ52" s="128" t="n">
        <f aca="false">IF(AR52&gt;0,1,0)+AH52</f>
        <v>0</v>
      </c>
      <c r="AK52" s="128" t="n">
        <f aca="false">IF(O52&lt;&gt;P52,0,1)</f>
        <v>1</v>
      </c>
      <c r="AL52" s="128" t="n">
        <f aca="false">IF(U52&gt;1,1,0)</f>
        <v>0</v>
      </c>
      <c r="AM52" s="136"/>
      <c r="AN52" s="137"/>
      <c r="AO52" s="139"/>
      <c r="AP52" s="128" t="str">
        <f aca="false">IF(SUMIF(AS$7:BU$7,"&gt;0",AS52:BU52)&gt;0,SUMIF(AS$7:BU$7,"&gt;0",AS52:BU52),"")</f>
        <v/>
      </c>
      <c r="AQ52" s="128"/>
      <c r="AR52" s="136" t="n">
        <f aca="false">COUNTIF(N$8:N52,N52)-1</f>
        <v>-1</v>
      </c>
      <c r="AS52" s="133"/>
      <c r="AT52" s="133"/>
      <c r="AU52" s="128" t="n">
        <f aca="false">IF($A52=$A51,AS52+AT52+AU51,AS52+AT52)</f>
        <v>0</v>
      </c>
      <c r="AV52" s="133"/>
      <c r="AW52" s="133"/>
      <c r="AX52" s="128" t="n">
        <f aca="false">IF($A52=$A51,AV52+AW52+AX51,AV52+AW52)</f>
        <v>0</v>
      </c>
      <c r="AY52" s="133"/>
      <c r="AZ52" s="133"/>
      <c r="BA52" s="128" t="n">
        <f aca="false">IF($A52=$A51,AY52+AZ52+BA51,AY52+AZ52)</f>
        <v>0</v>
      </c>
      <c r="BB52" s="133"/>
      <c r="BC52" s="133"/>
      <c r="BD52" s="128" t="n">
        <f aca="false">IF($A52=$A51,BB52+BC52+BD51,BB52+BC52)</f>
        <v>0</v>
      </c>
      <c r="BE52" s="133"/>
      <c r="BF52" s="133"/>
      <c r="BG52" s="128" t="n">
        <f aca="false">IF($A52=$A51,BE52+BF52+BG51,BE52+BF52)</f>
        <v>0</v>
      </c>
      <c r="BH52" s="133"/>
      <c r="BI52" s="133"/>
      <c r="BJ52" s="128" t="n">
        <f aca="false">IF($A52=$A51,BH52+BI52+BJ51,BH52+BI52)</f>
        <v>0</v>
      </c>
      <c r="BK52" s="133"/>
      <c r="BL52" s="133"/>
      <c r="BM52" s="128" t="n">
        <f aca="false">IF($A52=$A51,BK52+BL52+BM51,BK52+BL52)</f>
        <v>0</v>
      </c>
      <c r="BN52" s="133"/>
      <c r="BO52" s="133"/>
      <c r="BP52" s="128" t="n">
        <f aca="false">IF($A52=$A51,BN52+BO52+BP51,BN52+BO52)</f>
        <v>0</v>
      </c>
      <c r="BQ52" s="133"/>
      <c r="BR52" s="133"/>
      <c r="BS52" s="128" t="n">
        <f aca="false">IF($A52=$A51,BQ52+BR52+BS51,BQ52+BR52)</f>
        <v>0</v>
      </c>
      <c r="BT52" s="133"/>
      <c r="BU52" s="133"/>
      <c r="BV52" s="128" t="n">
        <f aca="false">IF($A52=$A51,BT52+BU52+BV51,BT52+BU52)</f>
        <v>0</v>
      </c>
      <c r="BW52" s="128" t="n">
        <f aca="false">IF(W52=0,0,IF(W52&gt;F$4,1,(IF(W52=BW$2,0,(IF(F$4-W52&gt;2,1,0))))))</f>
        <v>0</v>
      </c>
    </row>
    <row r="53" customFormat="false" ht="42.6" hidden="false" customHeight="true" outlineLevel="0" collapsed="false">
      <c r="A53" s="124" t="str">
        <f aca="false">IF(D53=D52,IF(A52=0,"",A52),IF(AND(D53&gt;0,D53&lt;&gt;D52),A52+1,""))</f>
        <v/>
      </c>
      <c r="B53" s="129"/>
      <c r="C53" s="129"/>
      <c r="D53" s="96"/>
      <c r="E53" s="138"/>
      <c r="F53" s="128" t="str">
        <f aca="false">IFERROR(IF(OR(ISTEXT(D53),ISNUMBER(D53)),HLOOKUP(I53-23*INT(I53/23),[2]Hoja2!B$1:X$2,2),""),1)</f>
        <v/>
      </c>
      <c r="G53" s="128" t="str">
        <f aca="false">LEFT(D53,1)</f>
        <v/>
      </c>
      <c r="H53" s="129" t="str">
        <f aca="false">IF(UPPER(G53)="Z",2,IF(UPPER(G53)="Y",1,IF(UPPER(G53)="X",0,LEFT(D53))))</f>
        <v/>
      </c>
      <c r="I53" s="129" t="str">
        <f aca="false">REPLACE(D53,1,1,H53)</f>
        <v/>
      </c>
      <c r="J53" s="96"/>
      <c r="K53" s="124" t="str">
        <f aca="false">IF(N53&gt;0,ROW(L53)-7,"")</f>
        <v/>
      </c>
      <c r="L53" s="130"/>
      <c r="M53" s="130"/>
      <c r="N53" s="131"/>
      <c r="O53" s="132"/>
      <c r="P53" s="128" t="str">
        <f aca="false">IFERROR(IF(OR(ISTEXT(N53),ISNUMBER(N53)),HLOOKUP(S53-23*INT(S53/23),[2]Hoja2!B$1:X$2,2),""),1)</f>
        <v/>
      </c>
      <c r="Q53" s="128" t="str">
        <f aca="false">LEFT(N53,1)</f>
        <v/>
      </c>
      <c r="R53" s="129" t="str">
        <f aca="false">IF(UPPER(Q53)="Z",2,IF(UPPER(Q53)="Y",1,IF(UPPER(Q53)="X",0,LEFT(N53))))</f>
        <v/>
      </c>
      <c r="S53" s="129" t="str">
        <f aca="false">REPLACE(N53,1,1,R53)</f>
        <v/>
      </c>
      <c r="T53" s="96"/>
      <c r="U53" s="133"/>
      <c r="V53" s="124" t="str">
        <f aca="false">IF(OR(ISTEXT(N53),ISNUMBER(N53)),IF($AD53=1,U53,0),"")</f>
        <v/>
      </c>
      <c r="W53" s="75" t="n">
        <v>36892</v>
      </c>
      <c r="X53" s="134"/>
      <c r="Y53" s="134"/>
      <c r="AA53" s="128" t="n">
        <f aca="false">IF(E53&lt;&gt;F53,0,1)</f>
        <v>1</v>
      </c>
      <c r="AB53" s="128" t="n">
        <f aca="false">IF(OR(T53="SI",T53="Si",T53="si",T53="sI",T53="s",T53="S"),1,0)</f>
        <v>0</v>
      </c>
      <c r="AC53" s="128" t="n">
        <f aca="false">IF(OR(J53="SI",J53="Si",J53="si",J53="sI",J53="s",J53="S"),1,0)</f>
        <v>0</v>
      </c>
      <c r="AD53" s="128" t="n">
        <f aca="false">AK53*AA53*AB53*AC53</f>
        <v>0</v>
      </c>
      <c r="AF53" s="136" t="n">
        <f aca="false">COUNTIF(D$8:D53,D53)</f>
        <v>0</v>
      </c>
      <c r="AG53" s="136" t="n">
        <f aca="false">COUNTIFS(D$8:D53,D53,A$8:A53,A53)</f>
        <v>0</v>
      </c>
      <c r="AH53" s="128" t="n">
        <f aca="false">AF53-AG53</f>
        <v>0</v>
      </c>
      <c r="AI53" s="128" t="n">
        <f aca="false">IF(OR(O53&lt;&gt;P53,P53=1,AA53=0),1,0)</f>
        <v>0</v>
      </c>
      <c r="AJ53" s="128" t="n">
        <f aca="false">IF(AR53&gt;0,1,0)+AH53</f>
        <v>0</v>
      </c>
      <c r="AK53" s="128" t="n">
        <f aca="false">IF(O53&lt;&gt;P53,0,1)</f>
        <v>1</v>
      </c>
      <c r="AL53" s="128" t="n">
        <f aca="false">IF(U53&gt;1,1,0)</f>
        <v>0</v>
      </c>
      <c r="AM53" s="136"/>
      <c r="AN53" s="137"/>
      <c r="AO53" s="139"/>
      <c r="AP53" s="128" t="str">
        <f aca="false">IF(SUMIF(AS$7:BU$7,"&gt;0",AS53:BU53)&gt;0,SUMIF(AS$7:BU$7,"&gt;0",AS53:BU53),"")</f>
        <v/>
      </c>
      <c r="AQ53" s="128"/>
      <c r="AR53" s="136" t="n">
        <f aca="false">COUNTIF(N$8:N53,N53)-1</f>
        <v>-1</v>
      </c>
      <c r="AS53" s="133"/>
      <c r="AT53" s="133"/>
      <c r="AU53" s="128" t="n">
        <f aca="false">IF($A53=$A52,AS53+AT53+AU52,AS53+AT53)</f>
        <v>0</v>
      </c>
      <c r="AV53" s="133"/>
      <c r="AW53" s="133"/>
      <c r="AX53" s="128" t="n">
        <f aca="false">IF($A53=$A52,AV53+AW53+AX52,AV53+AW53)</f>
        <v>0</v>
      </c>
      <c r="AY53" s="133"/>
      <c r="AZ53" s="133"/>
      <c r="BA53" s="128" t="n">
        <f aca="false">IF($A53=$A52,AY53+AZ53+BA52,AY53+AZ53)</f>
        <v>0</v>
      </c>
      <c r="BB53" s="133"/>
      <c r="BC53" s="133"/>
      <c r="BD53" s="128" t="n">
        <f aca="false">IF($A53=$A52,BB53+BC53+BD52,BB53+BC53)</f>
        <v>0</v>
      </c>
      <c r="BE53" s="133"/>
      <c r="BF53" s="133"/>
      <c r="BG53" s="128" t="n">
        <f aca="false">IF($A53=$A52,BE53+BF53+BG52,BE53+BF53)</f>
        <v>0</v>
      </c>
      <c r="BH53" s="133"/>
      <c r="BI53" s="133"/>
      <c r="BJ53" s="128" t="n">
        <f aca="false">IF($A53=$A52,BH53+BI53+BJ52,BH53+BI53)</f>
        <v>0</v>
      </c>
      <c r="BK53" s="133"/>
      <c r="BL53" s="133"/>
      <c r="BM53" s="128" t="n">
        <f aca="false">IF($A53=$A52,BK53+BL53+BM52,BK53+BL53)</f>
        <v>0</v>
      </c>
      <c r="BN53" s="133"/>
      <c r="BO53" s="133"/>
      <c r="BP53" s="128" t="n">
        <f aca="false">IF($A53=$A52,BN53+BO53+BP52,BN53+BO53)</f>
        <v>0</v>
      </c>
      <c r="BQ53" s="133"/>
      <c r="BR53" s="133"/>
      <c r="BS53" s="128" t="n">
        <f aca="false">IF($A53=$A52,BQ53+BR53+BS52,BQ53+BR53)</f>
        <v>0</v>
      </c>
      <c r="BT53" s="133"/>
      <c r="BU53" s="133"/>
      <c r="BV53" s="128" t="n">
        <f aca="false">IF($A53=$A52,BT53+BU53+BV52,BT53+BU53)</f>
        <v>0</v>
      </c>
      <c r="BW53" s="128" t="n">
        <f aca="false">IF(W53=0,0,IF(W53&gt;F$4,1,(IF(W53=BW$2,0,(IF(F$4-W53&gt;2,1,0))))))</f>
        <v>0</v>
      </c>
    </row>
    <row r="54" customFormat="false" ht="42.6" hidden="false" customHeight="true" outlineLevel="0" collapsed="false">
      <c r="A54" s="124" t="str">
        <f aca="false">IF(D54=D53,IF(A53=0,"",A53),IF(AND(D54&gt;0,D54&lt;&gt;D53),A53+1,""))</f>
        <v/>
      </c>
      <c r="B54" s="129"/>
      <c r="C54" s="129"/>
      <c r="D54" s="96"/>
      <c r="E54" s="138"/>
      <c r="F54" s="128" t="str">
        <f aca="false">IFERROR(IF(OR(ISTEXT(D54),ISNUMBER(D54)),HLOOKUP(I54-23*INT(I54/23),[2]Hoja2!B$1:X$2,2),""),1)</f>
        <v/>
      </c>
      <c r="G54" s="128" t="str">
        <f aca="false">LEFT(D54,1)</f>
        <v/>
      </c>
      <c r="H54" s="129" t="str">
        <f aca="false">IF(UPPER(G54)="Z",2,IF(UPPER(G54)="Y",1,IF(UPPER(G54)="X",0,LEFT(D54))))</f>
        <v/>
      </c>
      <c r="I54" s="129" t="str">
        <f aca="false">REPLACE(D54,1,1,H54)</f>
        <v/>
      </c>
      <c r="J54" s="96"/>
      <c r="K54" s="124" t="str">
        <f aca="false">IF(N54&gt;0,ROW(L54)-7,"")</f>
        <v/>
      </c>
      <c r="L54" s="130"/>
      <c r="M54" s="130"/>
      <c r="N54" s="131"/>
      <c r="O54" s="132"/>
      <c r="P54" s="128" t="str">
        <f aca="false">IFERROR(IF(OR(ISTEXT(N54),ISNUMBER(N54)),HLOOKUP(S54-23*INT(S54/23),[2]Hoja2!B$1:X$2,2),""),1)</f>
        <v/>
      </c>
      <c r="Q54" s="128" t="str">
        <f aca="false">LEFT(N54,1)</f>
        <v/>
      </c>
      <c r="R54" s="129" t="str">
        <f aca="false">IF(UPPER(Q54)="Z",2,IF(UPPER(Q54)="Y",1,IF(UPPER(Q54)="X",0,LEFT(N54))))</f>
        <v/>
      </c>
      <c r="S54" s="129" t="str">
        <f aca="false">REPLACE(N54,1,1,R54)</f>
        <v/>
      </c>
      <c r="T54" s="96"/>
      <c r="U54" s="133"/>
      <c r="V54" s="124" t="str">
        <f aca="false">IF(OR(ISTEXT(N54),ISNUMBER(N54)),IF($AD54=1,U54,0),"")</f>
        <v/>
      </c>
      <c r="W54" s="75" t="n">
        <v>36892</v>
      </c>
      <c r="X54" s="134"/>
      <c r="Y54" s="134"/>
      <c r="AA54" s="128" t="n">
        <f aca="false">IF(E54&lt;&gt;F54,0,1)</f>
        <v>1</v>
      </c>
      <c r="AB54" s="128" t="n">
        <f aca="false">IF(OR(T54="SI",T54="Si",T54="si",T54="sI",T54="s",T54="S"),1,0)</f>
        <v>0</v>
      </c>
      <c r="AC54" s="128" t="n">
        <f aca="false">IF(OR(J54="SI",J54="Si",J54="si",J54="sI",J54="s",J54="S"),1,0)</f>
        <v>0</v>
      </c>
      <c r="AD54" s="128" t="n">
        <f aca="false">AK54*AA54*AB54*AC54</f>
        <v>0</v>
      </c>
      <c r="AF54" s="136" t="n">
        <f aca="false">COUNTIF(D$8:D54,D54)</f>
        <v>0</v>
      </c>
      <c r="AG54" s="136" t="n">
        <f aca="false">COUNTIFS(D$8:D54,D54,A$8:A54,A54)</f>
        <v>0</v>
      </c>
      <c r="AH54" s="128" t="n">
        <f aca="false">AF54-AG54</f>
        <v>0</v>
      </c>
      <c r="AI54" s="128" t="n">
        <f aca="false">IF(OR(O54&lt;&gt;P54,P54=1,AA54=0),1,0)</f>
        <v>0</v>
      </c>
      <c r="AJ54" s="128" t="n">
        <f aca="false">IF(AR54&gt;0,1,0)+AH54</f>
        <v>0</v>
      </c>
      <c r="AK54" s="128" t="n">
        <f aca="false">IF(O54&lt;&gt;P54,0,1)</f>
        <v>1</v>
      </c>
      <c r="AL54" s="128" t="n">
        <f aca="false">IF(U54&gt;1,1,0)</f>
        <v>0</v>
      </c>
      <c r="AM54" s="136"/>
      <c r="AN54" s="137"/>
      <c r="AO54" s="139"/>
      <c r="AP54" s="128" t="str">
        <f aca="false">IF(SUMIF(AS$7:BU$7,"&gt;0",AS54:BU54)&gt;0,SUMIF(AS$7:BU$7,"&gt;0",AS54:BU54),"")</f>
        <v/>
      </c>
      <c r="AQ54" s="128"/>
      <c r="AR54" s="136" t="n">
        <f aca="false">COUNTIF(N$8:N54,N54)-1</f>
        <v>-1</v>
      </c>
      <c r="AS54" s="133"/>
      <c r="AT54" s="133"/>
      <c r="AU54" s="128" t="n">
        <f aca="false">IF($A54=$A53,AS54+AT54+AU53,AS54+AT54)</f>
        <v>0</v>
      </c>
      <c r="AV54" s="133"/>
      <c r="AW54" s="133"/>
      <c r="AX54" s="128" t="n">
        <f aca="false">IF($A54=$A53,AV54+AW54+AX53,AV54+AW54)</f>
        <v>0</v>
      </c>
      <c r="AY54" s="133"/>
      <c r="AZ54" s="133"/>
      <c r="BA54" s="128" t="n">
        <f aca="false">IF($A54=$A53,AY54+AZ54+BA53,AY54+AZ54)</f>
        <v>0</v>
      </c>
      <c r="BB54" s="133"/>
      <c r="BC54" s="133"/>
      <c r="BD54" s="128" t="n">
        <f aca="false">IF($A54=$A53,BB54+BC54+BD53,BB54+BC54)</f>
        <v>0</v>
      </c>
      <c r="BE54" s="133"/>
      <c r="BF54" s="133"/>
      <c r="BG54" s="128" t="n">
        <f aca="false">IF($A54=$A53,BE54+BF54+BG53,BE54+BF54)</f>
        <v>0</v>
      </c>
      <c r="BH54" s="133"/>
      <c r="BI54" s="133"/>
      <c r="BJ54" s="128" t="n">
        <f aca="false">IF($A54=$A53,BH54+BI54+BJ53,BH54+BI54)</f>
        <v>0</v>
      </c>
      <c r="BK54" s="133"/>
      <c r="BL54" s="133"/>
      <c r="BM54" s="128" t="n">
        <f aca="false">IF($A54=$A53,BK54+BL54+BM53,BK54+BL54)</f>
        <v>0</v>
      </c>
      <c r="BN54" s="133"/>
      <c r="BO54" s="133"/>
      <c r="BP54" s="128" t="n">
        <f aca="false">IF($A54=$A53,BN54+BO54+BP53,BN54+BO54)</f>
        <v>0</v>
      </c>
      <c r="BQ54" s="133"/>
      <c r="BR54" s="133"/>
      <c r="BS54" s="128" t="n">
        <f aca="false">IF($A54=$A53,BQ54+BR54+BS53,BQ54+BR54)</f>
        <v>0</v>
      </c>
      <c r="BT54" s="133"/>
      <c r="BU54" s="133"/>
      <c r="BV54" s="128" t="n">
        <f aca="false">IF($A54=$A53,BT54+BU54+BV53,BT54+BU54)</f>
        <v>0</v>
      </c>
      <c r="BW54" s="128" t="n">
        <f aca="false">IF(W54=0,0,IF(W54&gt;F$4,1,(IF(W54=BW$2,0,(IF(F$4-W54&gt;2,1,0))))))</f>
        <v>0</v>
      </c>
    </row>
    <row r="55" customFormat="false" ht="42.6" hidden="false" customHeight="true" outlineLevel="0" collapsed="false">
      <c r="A55" s="124" t="str">
        <f aca="false">IF(D55=D54,IF(A54=0,"",A54),IF(AND(D55&gt;0,D55&lt;&gt;D54),A54+1,""))</f>
        <v/>
      </c>
      <c r="B55" s="129"/>
      <c r="C55" s="129"/>
      <c r="D55" s="96"/>
      <c r="E55" s="138"/>
      <c r="F55" s="128" t="str">
        <f aca="false">IFERROR(IF(OR(ISTEXT(D55),ISNUMBER(D55)),HLOOKUP(I55-23*INT(I55/23),[2]Hoja2!B$1:X$2,2),""),1)</f>
        <v/>
      </c>
      <c r="G55" s="128" t="str">
        <f aca="false">LEFT(D55,1)</f>
        <v/>
      </c>
      <c r="H55" s="129" t="str">
        <f aca="false">IF(UPPER(G55)="Z",2,IF(UPPER(G55)="Y",1,IF(UPPER(G55)="X",0,LEFT(D55))))</f>
        <v/>
      </c>
      <c r="I55" s="129" t="str">
        <f aca="false">REPLACE(D55,1,1,H55)</f>
        <v/>
      </c>
      <c r="J55" s="96"/>
      <c r="K55" s="124" t="str">
        <f aca="false">IF(N55&gt;0,ROW(L55)-7,"")</f>
        <v/>
      </c>
      <c r="L55" s="130"/>
      <c r="M55" s="130"/>
      <c r="N55" s="131"/>
      <c r="O55" s="132"/>
      <c r="P55" s="128" t="str">
        <f aca="false">IFERROR(IF(OR(ISTEXT(N55),ISNUMBER(N55)),HLOOKUP(S55-23*INT(S55/23),[2]Hoja2!B$1:X$2,2),""),1)</f>
        <v/>
      </c>
      <c r="Q55" s="128" t="str">
        <f aca="false">LEFT(N55,1)</f>
        <v/>
      </c>
      <c r="R55" s="129" t="str">
        <f aca="false">IF(UPPER(Q55)="Z",2,IF(UPPER(Q55)="Y",1,IF(UPPER(Q55)="X",0,LEFT(N55))))</f>
        <v/>
      </c>
      <c r="S55" s="129" t="str">
        <f aca="false">REPLACE(N55,1,1,R55)</f>
        <v/>
      </c>
      <c r="T55" s="96"/>
      <c r="U55" s="133"/>
      <c r="V55" s="124" t="str">
        <f aca="false">IF(OR(ISTEXT(N55),ISNUMBER(N55)),IF($AD55=1,U55,0),"")</f>
        <v/>
      </c>
      <c r="W55" s="75" t="n">
        <v>36892</v>
      </c>
      <c r="X55" s="134"/>
      <c r="Y55" s="134"/>
      <c r="AA55" s="128" t="n">
        <f aca="false">IF(E55&lt;&gt;F55,0,1)</f>
        <v>1</v>
      </c>
      <c r="AB55" s="128" t="n">
        <f aca="false">IF(OR(T55="SI",T55="Si",T55="si",T55="sI",T55="s",T55="S"),1,0)</f>
        <v>0</v>
      </c>
      <c r="AC55" s="128" t="n">
        <f aca="false">IF(OR(J55="SI",J55="Si",J55="si",J55="sI",J55="s",J55="S"),1,0)</f>
        <v>0</v>
      </c>
      <c r="AD55" s="128" t="n">
        <f aca="false">AK55*AA55*AB55*AC55</f>
        <v>0</v>
      </c>
      <c r="AF55" s="136" t="n">
        <f aca="false">COUNTIF(D$8:D55,D55)</f>
        <v>0</v>
      </c>
      <c r="AG55" s="136" t="n">
        <f aca="false">COUNTIFS(D$8:D55,D55,A$8:A55,A55)</f>
        <v>0</v>
      </c>
      <c r="AH55" s="128" t="n">
        <f aca="false">AF55-AG55</f>
        <v>0</v>
      </c>
      <c r="AI55" s="128" t="n">
        <f aca="false">IF(OR(O55&lt;&gt;P55,P55=1,AA55=0),1,0)</f>
        <v>0</v>
      </c>
      <c r="AJ55" s="128" t="n">
        <f aca="false">IF(AR55&gt;0,1,0)+AH55</f>
        <v>0</v>
      </c>
      <c r="AK55" s="128" t="n">
        <f aca="false">IF(O55&lt;&gt;P55,0,1)</f>
        <v>1</v>
      </c>
      <c r="AL55" s="128" t="n">
        <f aca="false">IF(U55&gt;1,1,0)</f>
        <v>0</v>
      </c>
      <c r="AM55" s="136"/>
      <c r="AN55" s="137"/>
      <c r="AO55" s="139"/>
      <c r="AP55" s="128" t="str">
        <f aca="false">IF(SUMIF(AS$7:BU$7,"&gt;0",AS55:BU55)&gt;0,SUMIF(AS$7:BU$7,"&gt;0",AS55:BU55),"")</f>
        <v/>
      </c>
      <c r="AQ55" s="128"/>
      <c r="AR55" s="136" t="n">
        <f aca="false">COUNTIF(N$8:N55,N55)-1</f>
        <v>-1</v>
      </c>
      <c r="AS55" s="133"/>
      <c r="AT55" s="133"/>
      <c r="AU55" s="128" t="n">
        <f aca="false">IF($A55=$A54,AS55+AT55+AU54,AS55+AT55)</f>
        <v>0</v>
      </c>
      <c r="AV55" s="133"/>
      <c r="AW55" s="133"/>
      <c r="AX55" s="128" t="n">
        <f aca="false">IF($A55=$A54,AV55+AW55+AX54,AV55+AW55)</f>
        <v>0</v>
      </c>
      <c r="AY55" s="133"/>
      <c r="AZ55" s="133"/>
      <c r="BA55" s="128" t="n">
        <f aca="false">IF($A55=$A54,AY55+AZ55+BA54,AY55+AZ55)</f>
        <v>0</v>
      </c>
      <c r="BB55" s="133"/>
      <c r="BC55" s="133"/>
      <c r="BD55" s="128" t="n">
        <f aca="false">IF($A55=$A54,BB55+BC55+BD54,BB55+BC55)</f>
        <v>0</v>
      </c>
      <c r="BE55" s="133"/>
      <c r="BF55" s="133"/>
      <c r="BG55" s="128" t="n">
        <f aca="false">IF($A55=$A54,BE55+BF55+BG54,BE55+BF55)</f>
        <v>0</v>
      </c>
      <c r="BH55" s="133"/>
      <c r="BI55" s="133"/>
      <c r="BJ55" s="128" t="n">
        <f aca="false">IF($A55=$A54,BH55+BI55+BJ54,BH55+BI55)</f>
        <v>0</v>
      </c>
      <c r="BK55" s="133"/>
      <c r="BL55" s="133"/>
      <c r="BM55" s="128" t="n">
        <f aca="false">IF($A55=$A54,BK55+BL55+BM54,BK55+BL55)</f>
        <v>0</v>
      </c>
      <c r="BN55" s="133"/>
      <c r="BO55" s="133"/>
      <c r="BP55" s="128" t="n">
        <f aca="false">IF($A55=$A54,BN55+BO55+BP54,BN55+BO55)</f>
        <v>0</v>
      </c>
      <c r="BQ55" s="133"/>
      <c r="BR55" s="133"/>
      <c r="BS55" s="128" t="n">
        <f aca="false">IF($A55=$A54,BQ55+BR55+BS54,BQ55+BR55)</f>
        <v>0</v>
      </c>
      <c r="BT55" s="133"/>
      <c r="BU55" s="133"/>
      <c r="BV55" s="128" t="n">
        <f aca="false">IF($A55=$A54,BT55+BU55+BV54,BT55+BU55)</f>
        <v>0</v>
      </c>
      <c r="BW55" s="128" t="n">
        <f aca="false">IF(W55=0,0,IF(W55&gt;F$4,1,(IF(W55=BW$2,0,(IF(F$4-W55&gt;2,1,0))))))</f>
        <v>0</v>
      </c>
    </row>
    <row r="56" customFormat="false" ht="42.6" hidden="false" customHeight="true" outlineLevel="0" collapsed="false">
      <c r="A56" s="124" t="str">
        <f aca="false">IF(D56=D55,IF(A55=0,"",A55),IF(AND(D56&gt;0,D56&lt;&gt;D55),A55+1,""))</f>
        <v/>
      </c>
      <c r="B56" s="129"/>
      <c r="C56" s="129"/>
      <c r="D56" s="96"/>
      <c r="E56" s="138"/>
      <c r="F56" s="128" t="str">
        <f aca="false">IFERROR(IF(OR(ISTEXT(D56),ISNUMBER(D56)),HLOOKUP(I56-23*INT(I56/23),[2]Hoja2!B$1:X$2,2),""),1)</f>
        <v/>
      </c>
      <c r="G56" s="128" t="str">
        <f aca="false">LEFT(D56,1)</f>
        <v/>
      </c>
      <c r="H56" s="129" t="str">
        <f aca="false">IF(UPPER(G56)="Z",2,IF(UPPER(G56)="Y",1,IF(UPPER(G56)="X",0,LEFT(D56))))</f>
        <v/>
      </c>
      <c r="I56" s="129" t="str">
        <f aca="false">REPLACE(D56,1,1,H56)</f>
        <v/>
      </c>
      <c r="J56" s="96"/>
      <c r="K56" s="124" t="str">
        <f aca="false">IF(N56&gt;0,ROW(L56)-7,"")</f>
        <v/>
      </c>
      <c r="L56" s="130"/>
      <c r="M56" s="130"/>
      <c r="N56" s="131"/>
      <c r="O56" s="132"/>
      <c r="P56" s="128" t="str">
        <f aca="false">IFERROR(IF(OR(ISTEXT(N56),ISNUMBER(N56)),HLOOKUP(S56-23*INT(S56/23),[2]Hoja2!B$1:X$2,2),""),1)</f>
        <v/>
      </c>
      <c r="Q56" s="128" t="str">
        <f aca="false">LEFT(N56,1)</f>
        <v/>
      </c>
      <c r="R56" s="129" t="str">
        <f aca="false">IF(UPPER(Q56)="Z",2,IF(UPPER(Q56)="Y",1,IF(UPPER(Q56)="X",0,LEFT(N56))))</f>
        <v/>
      </c>
      <c r="S56" s="129" t="str">
        <f aca="false">REPLACE(N56,1,1,R56)</f>
        <v/>
      </c>
      <c r="T56" s="96"/>
      <c r="U56" s="133"/>
      <c r="V56" s="124" t="str">
        <f aca="false">IF(OR(ISTEXT(N56),ISNUMBER(N56)),IF($AD56=1,U56,0),"")</f>
        <v/>
      </c>
      <c r="W56" s="75" t="n">
        <v>36892</v>
      </c>
      <c r="X56" s="134"/>
      <c r="Y56" s="134"/>
      <c r="AA56" s="128" t="n">
        <f aca="false">IF(E56&lt;&gt;F56,0,1)</f>
        <v>1</v>
      </c>
      <c r="AB56" s="128" t="n">
        <f aca="false">IF(OR(T56="SI",T56="Si",T56="si",T56="sI",T56="s",T56="S"),1,0)</f>
        <v>0</v>
      </c>
      <c r="AC56" s="128" t="n">
        <f aca="false">IF(OR(J56="SI",J56="Si",J56="si",J56="sI",J56="s",J56="S"),1,0)</f>
        <v>0</v>
      </c>
      <c r="AD56" s="128" t="n">
        <f aca="false">AK56*AA56*AB56*AC56</f>
        <v>0</v>
      </c>
      <c r="AF56" s="136" t="n">
        <f aca="false">COUNTIF(D$8:D56,D56)</f>
        <v>0</v>
      </c>
      <c r="AG56" s="136" t="n">
        <f aca="false">COUNTIFS(D$8:D56,D56,A$8:A56,A56)</f>
        <v>0</v>
      </c>
      <c r="AH56" s="128" t="n">
        <f aca="false">AF56-AG56</f>
        <v>0</v>
      </c>
      <c r="AI56" s="128" t="n">
        <f aca="false">IF(OR(O56&lt;&gt;P56,P56=1,AA56=0),1,0)</f>
        <v>0</v>
      </c>
      <c r="AJ56" s="128" t="n">
        <f aca="false">IF(AR56&gt;0,1,0)+AH56</f>
        <v>0</v>
      </c>
      <c r="AK56" s="128" t="n">
        <f aca="false">IF(O56&lt;&gt;P56,0,1)</f>
        <v>1</v>
      </c>
      <c r="AL56" s="128" t="n">
        <f aca="false">IF(U56&gt;1,1,0)</f>
        <v>0</v>
      </c>
      <c r="AM56" s="136"/>
      <c r="AN56" s="137"/>
      <c r="AO56" s="139"/>
      <c r="AP56" s="128" t="str">
        <f aca="false">IF(SUMIF(AS$7:BU$7,"&gt;0",AS56:BU56)&gt;0,SUMIF(AS$7:BU$7,"&gt;0",AS56:BU56),"")</f>
        <v/>
      </c>
      <c r="AQ56" s="128"/>
      <c r="AR56" s="136" t="n">
        <f aca="false">COUNTIF(N$8:N56,N56)-1</f>
        <v>-1</v>
      </c>
      <c r="AS56" s="133"/>
      <c r="AT56" s="133"/>
      <c r="AU56" s="128" t="n">
        <f aca="false">IF($A56=$A55,AS56+AT56+AU55,AS56+AT56)</f>
        <v>0</v>
      </c>
      <c r="AV56" s="133"/>
      <c r="AW56" s="133"/>
      <c r="AX56" s="128" t="n">
        <f aca="false">IF($A56=$A55,AV56+AW56+AX55,AV56+AW56)</f>
        <v>0</v>
      </c>
      <c r="AY56" s="133"/>
      <c r="AZ56" s="133"/>
      <c r="BA56" s="128" t="n">
        <f aca="false">IF($A56=$A55,AY56+AZ56+BA55,AY56+AZ56)</f>
        <v>0</v>
      </c>
      <c r="BB56" s="133"/>
      <c r="BC56" s="133"/>
      <c r="BD56" s="128" t="n">
        <f aca="false">IF($A56=$A55,BB56+BC56+BD55,BB56+BC56)</f>
        <v>0</v>
      </c>
      <c r="BE56" s="133"/>
      <c r="BF56" s="133"/>
      <c r="BG56" s="128" t="n">
        <f aca="false">IF($A56=$A55,BE56+BF56+BG55,BE56+BF56)</f>
        <v>0</v>
      </c>
      <c r="BH56" s="133"/>
      <c r="BI56" s="133"/>
      <c r="BJ56" s="128" t="n">
        <f aca="false">IF($A56=$A55,BH56+BI56+BJ55,BH56+BI56)</f>
        <v>0</v>
      </c>
      <c r="BK56" s="133"/>
      <c r="BL56" s="133"/>
      <c r="BM56" s="128" t="n">
        <f aca="false">IF($A56=$A55,BK56+BL56+BM55,BK56+BL56)</f>
        <v>0</v>
      </c>
      <c r="BN56" s="133"/>
      <c r="BO56" s="133"/>
      <c r="BP56" s="128" t="n">
        <f aca="false">IF($A56=$A55,BN56+BO56+BP55,BN56+BO56)</f>
        <v>0</v>
      </c>
      <c r="BQ56" s="133"/>
      <c r="BR56" s="133"/>
      <c r="BS56" s="128" t="n">
        <f aca="false">IF($A56=$A55,BQ56+BR56+BS55,BQ56+BR56)</f>
        <v>0</v>
      </c>
      <c r="BT56" s="133"/>
      <c r="BU56" s="133"/>
      <c r="BV56" s="128" t="n">
        <f aca="false">IF($A56=$A55,BT56+BU56+BV55,BT56+BU56)</f>
        <v>0</v>
      </c>
      <c r="BW56" s="128" t="n">
        <f aca="false">IF(W56=0,0,IF(W56&gt;F$4,1,(IF(W56=BW$2,0,(IF(F$4-W56&gt;2,1,0))))))</f>
        <v>0</v>
      </c>
    </row>
    <row r="57" customFormat="false" ht="42.6" hidden="false" customHeight="true" outlineLevel="0" collapsed="false">
      <c r="A57" s="124" t="str">
        <f aca="false">IF(D57=D56,IF(A56=0,"",A56),IF(AND(D57&gt;0,D57&lt;&gt;D56),A56+1,""))</f>
        <v/>
      </c>
      <c r="B57" s="129"/>
      <c r="C57" s="129"/>
      <c r="D57" s="96"/>
      <c r="E57" s="138"/>
      <c r="F57" s="128" t="str">
        <f aca="false">IFERROR(IF(OR(ISTEXT(D57),ISNUMBER(D57)),HLOOKUP(I57-23*INT(I57/23),[2]Hoja2!B$1:X$2,2),""),1)</f>
        <v/>
      </c>
      <c r="G57" s="128" t="str">
        <f aca="false">LEFT(D57,1)</f>
        <v/>
      </c>
      <c r="H57" s="129" t="str">
        <f aca="false">IF(UPPER(G57)="Z",2,IF(UPPER(G57)="Y",1,IF(UPPER(G57)="X",0,LEFT(D57))))</f>
        <v/>
      </c>
      <c r="I57" s="129" t="str">
        <f aca="false">REPLACE(D57,1,1,H57)</f>
        <v/>
      </c>
      <c r="J57" s="96"/>
      <c r="K57" s="124" t="str">
        <f aca="false">IF(N57&gt;0,ROW(L57)-7,"")</f>
        <v/>
      </c>
      <c r="L57" s="130"/>
      <c r="M57" s="130"/>
      <c r="N57" s="131"/>
      <c r="O57" s="132"/>
      <c r="P57" s="128" t="str">
        <f aca="false">IFERROR(IF(OR(ISTEXT(N57),ISNUMBER(N57)),HLOOKUP(S57-23*INT(S57/23),[2]Hoja2!B$1:X$2,2),""),1)</f>
        <v/>
      </c>
      <c r="Q57" s="128" t="str">
        <f aca="false">LEFT(N57,1)</f>
        <v/>
      </c>
      <c r="R57" s="129" t="str">
        <f aca="false">IF(UPPER(Q57)="Z",2,IF(UPPER(Q57)="Y",1,IF(UPPER(Q57)="X",0,LEFT(N57))))</f>
        <v/>
      </c>
      <c r="S57" s="129" t="str">
        <f aca="false">REPLACE(N57,1,1,R57)</f>
        <v/>
      </c>
      <c r="T57" s="96"/>
      <c r="U57" s="133"/>
      <c r="V57" s="124" t="str">
        <f aca="false">IF(OR(ISTEXT(N57),ISNUMBER(N57)),IF($AD57=1,U57,0),"")</f>
        <v/>
      </c>
      <c r="W57" s="75" t="n">
        <v>36892</v>
      </c>
      <c r="X57" s="134"/>
      <c r="Y57" s="134"/>
      <c r="AA57" s="128" t="n">
        <f aca="false">IF(E57&lt;&gt;F57,0,1)</f>
        <v>1</v>
      </c>
      <c r="AB57" s="128" t="n">
        <f aca="false">IF(OR(T57="SI",T57="Si",T57="si",T57="sI",T57="s",T57="S"),1,0)</f>
        <v>0</v>
      </c>
      <c r="AC57" s="128" t="n">
        <f aca="false">IF(OR(J57="SI",J57="Si",J57="si",J57="sI",J57="s",J57="S"),1,0)</f>
        <v>0</v>
      </c>
      <c r="AD57" s="128" t="n">
        <f aca="false">AK57*AA57*AB57*AC57</f>
        <v>0</v>
      </c>
      <c r="AF57" s="136" t="n">
        <f aca="false">COUNTIF(D$8:D57,D57)</f>
        <v>0</v>
      </c>
      <c r="AG57" s="136" t="n">
        <f aca="false">COUNTIFS(D$8:D57,D57,A$8:A57,A57)</f>
        <v>0</v>
      </c>
      <c r="AH57" s="128" t="n">
        <f aca="false">AF57-AG57</f>
        <v>0</v>
      </c>
      <c r="AI57" s="128" t="n">
        <f aca="false">IF(OR(O57&lt;&gt;P57,P57=1,AA57=0),1,0)</f>
        <v>0</v>
      </c>
      <c r="AJ57" s="128" t="n">
        <f aca="false">IF(AR57&gt;0,1,0)+AH57</f>
        <v>0</v>
      </c>
      <c r="AK57" s="128" t="n">
        <f aca="false">IF(O57&lt;&gt;P57,0,1)</f>
        <v>1</v>
      </c>
      <c r="AL57" s="128" t="n">
        <f aca="false">IF(U57&gt;1,1,0)</f>
        <v>0</v>
      </c>
      <c r="AM57" s="136"/>
      <c r="AN57" s="137"/>
      <c r="AO57" s="139"/>
      <c r="AP57" s="128" t="str">
        <f aca="false">IF(SUMIF(AS$7:BU$7,"&gt;0",AS57:BU57)&gt;0,SUMIF(AS$7:BU$7,"&gt;0",AS57:BU57),"")</f>
        <v/>
      </c>
      <c r="AQ57" s="128"/>
      <c r="AR57" s="136" t="n">
        <f aca="false">COUNTIF(N$8:N57,N57)-1</f>
        <v>-1</v>
      </c>
      <c r="AS57" s="133"/>
      <c r="AT57" s="133"/>
      <c r="AU57" s="128" t="n">
        <f aca="false">IF($A57=$A56,AS57+AT57+AU56,AS57+AT57)</f>
        <v>0</v>
      </c>
      <c r="AV57" s="133"/>
      <c r="AW57" s="133"/>
      <c r="AX57" s="128" t="n">
        <f aca="false">IF($A57=$A56,AV57+AW57+AX56,AV57+AW57)</f>
        <v>0</v>
      </c>
      <c r="AY57" s="133"/>
      <c r="AZ57" s="133"/>
      <c r="BA57" s="128" t="n">
        <f aca="false">IF($A57=$A56,AY57+AZ57+BA56,AY57+AZ57)</f>
        <v>0</v>
      </c>
      <c r="BB57" s="133"/>
      <c r="BC57" s="133"/>
      <c r="BD57" s="128" t="n">
        <f aca="false">IF($A57=$A56,BB57+BC57+BD56,BB57+BC57)</f>
        <v>0</v>
      </c>
      <c r="BE57" s="133"/>
      <c r="BF57" s="133"/>
      <c r="BG57" s="128" t="n">
        <f aca="false">IF($A57=$A56,BE57+BF57+BG56,BE57+BF57)</f>
        <v>0</v>
      </c>
      <c r="BH57" s="133"/>
      <c r="BI57" s="133"/>
      <c r="BJ57" s="128" t="n">
        <f aca="false">IF($A57=$A56,BH57+BI57+BJ56,BH57+BI57)</f>
        <v>0</v>
      </c>
      <c r="BK57" s="133"/>
      <c r="BL57" s="133"/>
      <c r="BM57" s="128" t="n">
        <f aca="false">IF($A57=$A56,BK57+BL57+BM56,BK57+BL57)</f>
        <v>0</v>
      </c>
      <c r="BN57" s="133"/>
      <c r="BO57" s="133"/>
      <c r="BP57" s="128" t="n">
        <f aca="false">IF($A57=$A56,BN57+BO57+BP56,BN57+BO57)</f>
        <v>0</v>
      </c>
      <c r="BQ57" s="133"/>
      <c r="BR57" s="133"/>
      <c r="BS57" s="128" t="n">
        <f aca="false">IF($A57=$A56,BQ57+BR57+BS56,BQ57+BR57)</f>
        <v>0</v>
      </c>
      <c r="BT57" s="133"/>
      <c r="BU57" s="133"/>
      <c r="BV57" s="128" t="n">
        <f aca="false">IF($A57=$A56,BT57+BU57+BV56,BT57+BU57)</f>
        <v>0</v>
      </c>
      <c r="BW57" s="128" t="n">
        <f aca="false">IF(W57=0,0,IF(W57&gt;F$4,1,(IF(W57=BW$2,0,(IF(F$4-W57&gt;2,1,0))))))</f>
        <v>0</v>
      </c>
    </row>
    <row r="58" customFormat="false" ht="42.6" hidden="false" customHeight="true" outlineLevel="0" collapsed="false">
      <c r="A58" s="124" t="str">
        <f aca="false">IF(D58=D57,IF(A57=0,"",A57),IF(AND(D58&gt;0,D58&lt;&gt;D57),A57+1,""))</f>
        <v/>
      </c>
      <c r="B58" s="129"/>
      <c r="C58" s="129"/>
      <c r="D58" s="96"/>
      <c r="E58" s="138"/>
      <c r="F58" s="128" t="str">
        <f aca="false">IFERROR(IF(OR(ISTEXT(D58),ISNUMBER(D58)),HLOOKUP(I58-23*INT(I58/23),[2]Hoja2!B$1:X$2,2),""),1)</f>
        <v/>
      </c>
      <c r="G58" s="128" t="str">
        <f aca="false">LEFT(D58,1)</f>
        <v/>
      </c>
      <c r="H58" s="129" t="str">
        <f aca="false">IF(UPPER(G58)="Z",2,IF(UPPER(G58)="Y",1,IF(UPPER(G58)="X",0,LEFT(D58))))</f>
        <v/>
      </c>
      <c r="I58" s="129" t="str">
        <f aca="false">REPLACE(D58,1,1,H58)</f>
        <v/>
      </c>
      <c r="J58" s="96"/>
      <c r="K58" s="124" t="str">
        <f aca="false">IF(N58&gt;0,ROW(L58)-7,"")</f>
        <v/>
      </c>
      <c r="L58" s="130"/>
      <c r="M58" s="130"/>
      <c r="N58" s="131"/>
      <c r="O58" s="132"/>
      <c r="P58" s="128" t="str">
        <f aca="false">IFERROR(IF(OR(ISTEXT(N58),ISNUMBER(N58)),HLOOKUP(S58-23*INT(S58/23),[2]Hoja2!B$1:X$2,2),""),1)</f>
        <v/>
      </c>
      <c r="Q58" s="128" t="str">
        <f aca="false">LEFT(N58,1)</f>
        <v/>
      </c>
      <c r="R58" s="129" t="str">
        <f aca="false">IF(UPPER(Q58)="Z",2,IF(UPPER(Q58)="Y",1,IF(UPPER(Q58)="X",0,LEFT(N58))))</f>
        <v/>
      </c>
      <c r="S58" s="129" t="str">
        <f aca="false">REPLACE(N58,1,1,R58)</f>
        <v/>
      </c>
      <c r="T58" s="96"/>
      <c r="U58" s="133"/>
      <c r="V58" s="124" t="str">
        <f aca="false">IF(OR(ISTEXT(N58),ISNUMBER(N58)),IF($AD58=1,U58,0),"")</f>
        <v/>
      </c>
      <c r="W58" s="75" t="n">
        <v>36892</v>
      </c>
      <c r="X58" s="134"/>
      <c r="Y58" s="134"/>
      <c r="AA58" s="128" t="n">
        <f aca="false">IF(E58&lt;&gt;F58,0,1)</f>
        <v>1</v>
      </c>
      <c r="AB58" s="128" t="n">
        <f aca="false">IF(OR(T58="SI",T58="Si",T58="si",T58="sI",T58="s",T58="S"),1,0)</f>
        <v>0</v>
      </c>
      <c r="AC58" s="128" t="n">
        <f aca="false">IF(OR(J58="SI",J58="Si",J58="si",J58="sI",J58="s",J58="S"),1,0)</f>
        <v>0</v>
      </c>
      <c r="AD58" s="128" t="n">
        <f aca="false">AK58*AA58*AB58*AC58</f>
        <v>0</v>
      </c>
      <c r="AF58" s="136" t="n">
        <f aca="false">COUNTIF(D$8:D58,D58)</f>
        <v>0</v>
      </c>
      <c r="AG58" s="136" t="n">
        <f aca="false">COUNTIFS(D$8:D58,D58,A$8:A58,A58)</f>
        <v>0</v>
      </c>
      <c r="AH58" s="128" t="n">
        <f aca="false">AF58-AG58</f>
        <v>0</v>
      </c>
      <c r="AI58" s="128" t="n">
        <f aca="false">IF(OR(O58&lt;&gt;P58,P58=1,AA58=0),1,0)</f>
        <v>0</v>
      </c>
      <c r="AJ58" s="128" t="n">
        <f aca="false">IF(AR58&gt;0,1,0)+AH58</f>
        <v>0</v>
      </c>
      <c r="AK58" s="128" t="n">
        <f aca="false">IF(O58&lt;&gt;P58,0,1)</f>
        <v>1</v>
      </c>
      <c r="AL58" s="128" t="n">
        <f aca="false">IF(U58&gt;1,1,0)</f>
        <v>0</v>
      </c>
      <c r="AM58" s="136"/>
      <c r="AN58" s="137"/>
      <c r="AO58" s="139"/>
      <c r="AP58" s="128" t="str">
        <f aca="false">IF(SUMIF(AS$7:BU$7,"&gt;0",AS58:BU58)&gt;0,SUMIF(AS$7:BU$7,"&gt;0",AS58:BU58),"")</f>
        <v/>
      </c>
      <c r="AQ58" s="128"/>
      <c r="AR58" s="136" t="n">
        <f aca="false">COUNTIF(N$8:N58,N58)-1</f>
        <v>-1</v>
      </c>
      <c r="AS58" s="133"/>
      <c r="AT58" s="133"/>
      <c r="AU58" s="128" t="n">
        <f aca="false">IF($A58=$A57,AS58+AT58+AU57,AS58+AT58)</f>
        <v>0</v>
      </c>
      <c r="AV58" s="133"/>
      <c r="AW58" s="133"/>
      <c r="AX58" s="128" t="n">
        <f aca="false">IF($A58=$A57,AV58+AW58+AX57,AV58+AW58)</f>
        <v>0</v>
      </c>
      <c r="AY58" s="133"/>
      <c r="AZ58" s="133"/>
      <c r="BA58" s="128" t="n">
        <f aca="false">IF($A58=$A57,AY58+AZ58+BA57,AY58+AZ58)</f>
        <v>0</v>
      </c>
      <c r="BB58" s="133"/>
      <c r="BC58" s="133"/>
      <c r="BD58" s="128" t="n">
        <f aca="false">IF($A58=$A57,BB58+BC58+BD57,BB58+BC58)</f>
        <v>0</v>
      </c>
      <c r="BE58" s="133"/>
      <c r="BF58" s="133"/>
      <c r="BG58" s="128" t="n">
        <f aca="false">IF($A58=$A57,BE58+BF58+BG57,BE58+BF58)</f>
        <v>0</v>
      </c>
      <c r="BH58" s="133"/>
      <c r="BI58" s="133"/>
      <c r="BJ58" s="128" t="n">
        <f aca="false">IF($A58=$A57,BH58+BI58+BJ57,BH58+BI58)</f>
        <v>0</v>
      </c>
      <c r="BK58" s="133"/>
      <c r="BL58" s="133"/>
      <c r="BM58" s="128" t="n">
        <f aca="false">IF($A58=$A57,BK58+BL58+BM57,BK58+BL58)</f>
        <v>0</v>
      </c>
      <c r="BN58" s="133"/>
      <c r="BO58" s="133"/>
      <c r="BP58" s="128" t="n">
        <f aca="false">IF($A58=$A57,BN58+BO58+BP57,BN58+BO58)</f>
        <v>0</v>
      </c>
      <c r="BQ58" s="133"/>
      <c r="BR58" s="133"/>
      <c r="BS58" s="128" t="n">
        <f aca="false">IF($A58=$A57,BQ58+BR58+BS57,BQ58+BR58)</f>
        <v>0</v>
      </c>
      <c r="BT58" s="133"/>
      <c r="BU58" s="133"/>
      <c r="BV58" s="128" t="n">
        <f aca="false">IF($A58=$A57,BT58+BU58+BV57,BT58+BU58)</f>
        <v>0</v>
      </c>
      <c r="BW58" s="128" t="n">
        <f aca="false">IF(W58=0,0,IF(W58&gt;F$4,1,(IF(W58=BW$2,0,(IF(F$4-W58&gt;2,1,0))))))</f>
        <v>0</v>
      </c>
    </row>
    <row r="59" customFormat="false" ht="42.6" hidden="false" customHeight="true" outlineLevel="0" collapsed="false">
      <c r="A59" s="124" t="str">
        <f aca="false">IF(D59=D58,IF(A58=0,"",A58),IF(AND(D59&gt;0,D59&lt;&gt;D58),A58+1,""))</f>
        <v/>
      </c>
      <c r="B59" s="129"/>
      <c r="C59" s="129"/>
      <c r="D59" s="96"/>
      <c r="E59" s="138"/>
      <c r="F59" s="128" t="str">
        <f aca="false">IFERROR(IF(OR(ISTEXT(D59),ISNUMBER(D59)),HLOOKUP(I59-23*INT(I59/23),[2]Hoja2!B$1:X$2,2),""),1)</f>
        <v/>
      </c>
      <c r="G59" s="128" t="str">
        <f aca="false">LEFT(D59,1)</f>
        <v/>
      </c>
      <c r="H59" s="129" t="str">
        <f aca="false">IF(UPPER(G59)="Z",2,IF(UPPER(G59)="Y",1,IF(UPPER(G59)="X",0,LEFT(D59))))</f>
        <v/>
      </c>
      <c r="I59" s="129" t="str">
        <f aca="false">REPLACE(D59,1,1,H59)</f>
        <v/>
      </c>
      <c r="J59" s="96"/>
      <c r="K59" s="124" t="str">
        <f aca="false">IF(N59&gt;0,ROW(L59)-7,"")</f>
        <v/>
      </c>
      <c r="L59" s="130"/>
      <c r="M59" s="130"/>
      <c r="N59" s="131"/>
      <c r="O59" s="132"/>
      <c r="P59" s="128" t="str">
        <f aca="false">IFERROR(IF(OR(ISTEXT(N59),ISNUMBER(N59)),HLOOKUP(S59-23*INT(S59/23),[2]Hoja2!B$1:X$2,2),""),1)</f>
        <v/>
      </c>
      <c r="Q59" s="128" t="str">
        <f aca="false">LEFT(N59,1)</f>
        <v/>
      </c>
      <c r="R59" s="129" t="str">
        <f aca="false">IF(UPPER(Q59)="Z",2,IF(UPPER(Q59)="Y",1,IF(UPPER(Q59)="X",0,LEFT(N59))))</f>
        <v/>
      </c>
      <c r="S59" s="129" t="str">
        <f aca="false">REPLACE(N59,1,1,R59)</f>
        <v/>
      </c>
      <c r="T59" s="96"/>
      <c r="U59" s="133"/>
      <c r="V59" s="124" t="str">
        <f aca="false">IF(OR(ISTEXT(N59),ISNUMBER(N59)),IF($AD59=1,U59,0),"")</f>
        <v/>
      </c>
      <c r="W59" s="75" t="n">
        <v>36892</v>
      </c>
      <c r="X59" s="134"/>
      <c r="Y59" s="134"/>
      <c r="AA59" s="128" t="n">
        <f aca="false">IF(E59&lt;&gt;F59,0,1)</f>
        <v>1</v>
      </c>
      <c r="AB59" s="128" t="n">
        <f aca="false">IF(OR(T59="SI",T59="Si",T59="si",T59="sI",T59="s",T59="S"),1,0)</f>
        <v>0</v>
      </c>
      <c r="AC59" s="128" t="n">
        <f aca="false">IF(OR(J59="SI",J59="Si",J59="si",J59="sI",J59="s",J59="S"),1,0)</f>
        <v>0</v>
      </c>
      <c r="AD59" s="128" t="n">
        <f aca="false">AK59*AA59*AB59*AC59</f>
        <v>0</v>
      </c>
      <c r="AF59" s="136" t="n">
        <f aca="false">COUNTIF(D$8:D59,D59)</f>
        <v>0</v>
      </c>
      <c r="AG59" s="136" t="n">
        <f aca="false">COUNTIFS(D$8:D59,D59,A$8:A59,A59)</f>
        <v>0</v>
      </c>
      <c r="AH59" s="128" t="n">
        <f aca="false">AF59-AG59</f>
        <v>0</v>
      </c>
      <c r="AI59" s="128" t="n">
        <f aca="false">IF(OR(O59&lt;&gt;P59,P59=1,AA59=0),1,0)</f>
        <v>0</v>
      </c>
      <c r="AJ59" s="128" t="n">
        <f aca="false">IF(AR59&gt;0,1,0)+AH59</f>
        <v>0</v>
      </c>
      <c r="AK59" s="128" t="n">
        <f aca="false">IF(O59&lt;&gt;P59,0,1)</f>
        <v>1</v>
      </c>
      <c r="AL59" s="128" t="n">
        <f aca="false">IF(U59&gt;1,1,0)</f>
        <v>0</v>
      </c>
      <c r="AM59" s="136"/>
      <c r="AN59" s="137"/>
      <c r="AO59" s="139"/>
      <c r="AP59" s="128" t="str">
        <f aca="false">IF(SUMIF(AS$7:BU$7,"&gt;0",AS59:BU59)&gt;0,SUMIF(AS$7:BU$7,"&gt;0",AS59:BU59),"")</f>
        <v/>
      </c>
      <c r="AQ59" s="128"/>
      <c r="AR59" s="136" t="n">
        <f aca="false">COUNTIF(N$8:N59,N59)-1</f>
        <v>-1</v>
      </c>
      <c r="AS59" s="133"/>
      <c r="AT59" s="133"/>
      <c r="AU59" s="128" t="n">
        <f aca="false">IF($A59=$A58,AS59+AT59+AU58,AS59+AT59)</f>
        <v>0</v>
      </c>
      <c r="AV59" s="133"/>
      <c r="AW59" s="133"/>
      <c r="AX59" s="128" t="n">
        <f aca="false">IF($A59=$A58,AV59+AW59+AX58,AV59+AW59)</f>
        <v>0</v>
      </c>
      <c r="AY59" s="133"/>
      <c r="AZ59" s="133"/>
      <c r="BA59" s="128" t="n">
        <f aca="false">IF($A59=$A58,AY59+AZ59+BA58,AY59+AZ59)</f>
        <v>0</v>
      </c>
      <c r="BB59" s="133"/>
      <c r="BC59" s="133"/>
      <c r="BD59" s="128" t="n">
        <f aca="false">IF($A59=$A58,BB59+BC59+BD58,BB59+BC59)</f>
        <v>0</v>
      </c>
      <c r="BE59" s="133"/>
      <c r="BF59" s="133"/>
      <c r="BG59" s="128" t="n">
        <f aca="false">IF($A59=$A58,BE59+BF59+BG58,BE59+BF59)</f>
        <v>0</v>
      </c>
      <c r="BH59" s="133"/>
      <c r="BI59" s="133"/>
      <c r="BJ59" s="128" t="n">
        <f aca="false">IF($A59=$A58,BH59+BI59+BJ58,BH59+BI59)</f>
        <v>0</v>
      </c>
      <c r="BK59" s="133"/>
      <c r="BL59" s="133"/>
      <c r="BM59" s="128" t="n">
        <f aca="false">IF($A59=$A58,BK59+BL59+BM58,BK59+BL59)</f>
        <v>0</v>
      </c>
      <c r="BN59" s="133"/>
      <c r="BO59" s="133"/>
      <c r="BP59" s="128" t="n">
        <f aca="false">IF($A59=$A58,BN59+BO59+BP58,BN59+BO59)</f>
        <v>0</v>
      </c>
      <c r="BQ59" s="133"/>
      <c r="BR59" s="133"/>
      <c r="BS59" s="128" t="n">
        <f aca="false">IF($A59=$A58,BQ59+BR59+BS58,BQ59+BR59)</f>
        <v>0</v>
      </c>
      <c r="BT59" s="133"/>
      <c r="BU59" s="133"/>
      <c r="BV59" s="128" t="n">
        <f aca="false">IF($A59=$A58,BT59+BU59+BV58,BT59+BU59)</f>
        <v>0</v>
      </c>
      <c r="BW59" s="128" t="n">
        <f aca="false">IF(W59=0,0,IF(W59&gt;F$4,1,(IF(W59=BW$2,0,(IF(F$4-W59&gt;2,1,0))))))</f>
        <v>0</v>
      </c>
    </row>
    <row r="60" customFormat="false" ht="42.6" hidden="false" customHeight="true" outlineLevel="0" collapsed="false">
      <c r="A60" s="124" t="str">
        <f aca="false">IF(D60=D59,IF(A59=0,"",A59),IF(AND(D60&gt;0,D60&lt;&gt;D59),A59+1,""))</f>
        <v/>
      </c>
      <c r="B60" s="129"/>
      <c r="C60" s="129"/>
      <c r="D60" s="96"/>
      <c r="E60" s="138"/>
      <c r="F60" s="128" t="str">
        <f aca="false">IFERROR(IF(OR(ISTEXT(D60),ISNUMBER(D60)),HLOOKUP(I60-23*INT(I60/23),[2]Hoja2!B$1:X$2,2),""),1)</f>
        <v/>
      </c>
      <c r="G60" s="128" t="str">
        <f aca="false">LEFT(D60,1)</f>
        <v/>
      </c>
      <c r="H60" s="129" t="str">
        <f aca="false">IF(UPPER(G60)="Z",2,IF(UPPER(G60)="Y",1,IF(UPPER(G60)="X",0,LEFT(D60))))</f>
        <v/>
      </c>
      <c r="I60" s="129" t="str">
        <f aca="false">REPLACE(D60,1,1,H60)</f>
        <v/>
      </c>
      <c r="J60" s="96"/>
      <c r="K60" s="124" t="str">
        <f aca="false">IF(N60&gt;0,ROW(L60)-7,"")</f>
        <v/>
      </c>
      <c r="L60" s="130"/>
      <c r="M60" s="130"/>
      <c r="N60" s="131"/>
      <c r="O60" s="132"/>
      <c r="P60" s="128" t="str">
        <f aca="false">IFERROR(IF(OR(ISTEXT(N60),ISNUMBER(N60)),HLOOKUP(S60-23*INT(S60/23),[2]Hoja2!B$1:X$2,2),""),1)</f>
        <v/>
      </c>
      <c r="Q60" s="128" t="str">
        <f aca="false">LEFT(N60,1)</f>
        <v/>
      </c>
      <c r="R60" s="129" t="str">
        <f aca="false">IF(UPPER(Q60)="Z",2,IF(UPPER(Q60)="Y",1,IF(UPPER(Q60)="X",0,LEFT(N60))))</f>
        <v/>
      </c>
      <c r="S60" s="129" t="str">
        <f aca="false">REPLACE(N60,1,1,R60)</f>
        <v/>
      </c>
      <c r="T60" s="96"/>
      <c r="U60" s="133"/>
      <c r="V60" s="124" t="str">
        <f aca="false">IF(OR(ISTEXT(N60),ISNUMBER(N60)),IF($AD60=1,U60,0),"")</f>
        <v/>
      </c>
      <c r="W60" s="75" t="n">
        <v>36892</v>
      </c>
      <c r="X60" s="134"/>
      <c r="Y60" s="134"/>
      <c r="AA60" s="128" t="n">
        <f aca="false">IF(E60&lt;&gt;F60,0,1)</f>
        <v>1</v>
      </c>
      <c r="AB60" s="128" t="n">
        <f aca="false">IF(OR(T60="SI",T60="Si",T60="si",T60="sI",T60="s",T60="S"),1,0)</f>
        <v>0</v>
      </c>
      <c r="AC60" s="128" t="n">
        <f aca="false">IF(OR(J60="SI",J60="Si",J60="si",J60="sI",J60="s",J60="S"),1,0)</f>
        <v>0</v>
      </c>
      <c r="AD60" s="128" t="n">
        <f aca="false">AK60*AA60*AB60*AC60</f>
        <v>0</v>
      </c>
      <c r="AF60" s="136" t="n">
        <f aca="false">COUNTIF(D$8:D60,D60)</f>
        <v>0</v>
      </c>
      <c r="AG60" s="136" t="n">
        <f aca="false">COUNTIFS(D$8:D60,D60,A$8:A60,A60)</f>
        <v>0</v>
      </c>
      <c r="AH60" s="128" t="n">
        <f aca="false">AF60-AG60</f>
        <v>0</v>
      </c>
      <c r="AI60" s="128" t="n">
        <f aca="false">IF(OR(O60&lt;&gt;P60,P60=1,AA60=0),1,0)</f>
        <v>0</v>
      </c>
      <c r="AJ60" s="128" t="n">
        <f aca="false">IF(AR60&gt;0,1,0)+AH60</f>
        <v>0</v>
      </c>
      <c r="AK60" s="128" t="n">
        <f aca="false">IF(O60&lt;&gt;P60,0,1)</f>
        <v>1</v>
      </c>
      <c r="AL60" s="128" t="n">
        <f aca="false">IF(U60&gt;1,1,0)</f>
        <v>0</v>
      </c>
      <c r="AM60" s="136"/>
      <c r="AN60" s="137"/>
      <c r="AO60" s="139"/>
      <c r="AP60" s="128" t="str">
        <f aca="false">IF(SUMIF(AS$7:BU$7,"&gt;0",AS60:BU60)&gt;0,SUMIF(AS$7:BU$7,"&gt;0",AS60:BU60),"")</f>
        <v/>
      </c>
      <c r="AQ60" s="128"/>
      <c r="AR60" s="136" t="n">
        <f aca="false">COUNTIF(N$8:N60,N60)-1</f>
        <v>-1</v>
      </c>
      <c r="AS60" s="133"/>
      <c r="AT60" s="133"/>
      <c r="AU60" s="128" t="n">
        <f aca="false">IF($A60=$A59,AS60+AT60+AU59,AS60+AT60)</f>
        <v>0</v>
      </c>
      <c r="AV60" s="133"/>
      <c r="AW60" s="133"/>
      <c r="AX60" s="128" t="n">
        <f aca="false">IF($A60=$A59,AV60+AW60+AX59,AV60+AW60)</f>
        <v>0</v>
      </c>
      <c r="AY60" s="133"/>
      <c r="AZ60" s="133"/>
      <c r="BA60" s="128" t="n">
        <f aca="false">IF($A60=$A59,AY60+AZ60+BA59,AY60+AZ60)</f>
        <v>0</v>
      </c>
      <c r="BB60" s="133"/>
      <c r="BC60" s="133"/>
      <c r="BD60" s="128" t="n">
        <f aca="false">IF($A60=$A59,BB60+BC60+BD59,BB60+BC60)</f>
        <v>0</v>
      </c>
      <c r="BE60" s="133"/>
      <c r="BF60" s="133"/>
      <c r="BG60" s="128" t="n">
        <f aca="false">IF($A60=$A59,BE60+BF60+BG59,BE60+BF60)</f>
        <v>0</v>
      </c>
      <c r="BH60" s="133"/>
      <c r="BI60" s="133"/>
      <c r="BJ60" s="128" t="n">
        <f aca="false">IF($A60=$A59,BH60+BI60+BJ59,BH60+BI60)</f>
        <v>0</v>
      </c>
      <c r="BK60" s="133"/>
      <c r="BL60" s="133"/>
      <c r="BM60" s="128" t="n">
        <f aca="false">IF($A60=$A59,BK60+BL60+BM59,BK60+BL60)</f>
        <v>0</v>
      </c>
      <c r="BN60" s="133"/>
      <c r="BO60" s="133"/>
      <c r="BP60" s="128" t="n">
        <f aca="false">IF($A60=$A59,BN60+BO60+BP59,BN60+BO60)</f>
        <v>0</v>
      </c>
      <c r="BQ60" s="133"/>
      <c r="BR60" s="133"/>
      <c r="BS60" s="128" t="n">
        <f aca="false">IF($A60=$A59,BQ60+BR60+BS59,BQ60+BR60)</f>
        <v>0</v>
      </c>
      <c r="BT60" s="133"/>
      <c r="BU60" s="133"/>
      <c r="BV60" s="128" t="n">
        <f aca="false">IF($A60=$A59,BT60+BU60+BV59,BT60+BU60)</f>
        <v>0</v>
      </c>
      <c r="BW60" s="128" t="n">
        <f aca="false">IF(W60=0,0,IF(W60&gt;F$4,1,(IF(W60=BW$2,0,(IF(F$4-W60&gt;2,1,0))))))</f>
        <v>0</v>
      </c>
    </row>
    <row r="61" customFormat="false" ht="42.6" hidden="false" customHeight="true" outlineLevel="0" collapsed="false">
      <c r="A61" s="124" t="str">
        <f aca="false">IF(D61=D60,IF(A60=0,"",A60),IF(AND(D61&gt;0,D61&lt;&gt;D60),A60+1,""))</f>
        <v/>
      </c>
      <c r="B61" s="129"/>
      <c r="C61" s="129"/>
      <c r="D61" s="96"/>
      <c r="E61" s="138"/>
      <c r="F61" s="128" t="str">
        <f aca="false">IFERROR(IF(OR(ISTEXT(D61),ISNUMBER(D61)),HLOOKUP(I61-23*INT(I61/23),[2]Hoja2!B$1:X$2,2),""),1)</f>
        <v/>
      </c>
      <c r="G61" s="128" t="str">
        <f aca="false">LEFT(D61,1)</f>
        <v/>
      </c>
      <c r="H61" s="129" t="str">
        <f aca="false">IF(UPPER(G61)="Z",2,IF(UPPER(G61)="Y",1,IF(UPPER(G61)="X",0,LEFT(D61))))</f>
        <v/>
      </c>
      <c r="I61" s="129" t="str">
        <f aca="false">REPLACE(D61,1,1,H61)</f>
        <v/>
      </c>
      <c r="J61" s="96"/>
      <c r="K61" s="124" t="str">
        <f aca="false">IF(N61&gt;0,ROW(L61)-7,"")</f>
        <v/>
      </c>
      <c r="L61" s="130"/>
      <c r="M61" s="130"/>
      <c r="N61" s="131"/>
      <c r="O61" s="132"/>
      <c r="P61" s="128" t="str">
        <f aca="false">IFERROR(IF(OR(ISTEXT(N61),ISNUMBER(N61)),HLOOKUP(S61-23*INT(S61/23),[2]Hoja2!B$1:X$2,2),""),1)</f>
        <v/>
      </c>
      <c r="Q61" s="128" t="str">
        <f aca="false">LEFT(N61,1)</f>
        <v/>
      </c>
      <c r="R61" s="129" t="str">
        <f aca="false">IF(UPPER(Q61)="Z",2,IF(UPPER(Q61)="Y",1,IF(UPPER(Q61)="X",0,LEFT(N61))))</f>
        <v/>
      </c>
      <c r="S61" s="129" t="str">
        <f aca="false">REPLACE(N61,1,1,R61)</f>
        <v/>
      </c>
      <c r="T61" s="96"/>
      <c r="U61" s="133"/>
      <c r="V61" s="124" t="str">
        <f aca="false">IF(OR(ISTEXT(N61),ISNUMBER(N61)),IF($AD61=1,U61,0),"")</f>
        <v/>
      </c>
      <c r="W61" s="75" t="n">
        <v>36892</v>
      </c>
      <c r="X61" s="134"/>
      <c r="Y61" s="134"/>
      <c r="AA61" s="128" t="n">
        <f aca="false">IF(E61&lt;&gt;F61,0,1)</f>
        <v>1</v>
      </c>
      <c r="AB61" s="128" t="n">
        <f aca="false">IF(OR(T61="SI",T61="Si",T61="si",T61="sI",T61="s",T61="S"),1,0)</f>
        <v>0</v>
      </c>
      <c r="AC61" s="128" t="n">
        <f aca="false">IF(OR(J61="SI",J61="Si",J61="si",J61="sI",J61="s",J61="S"),1,0)</f>
        <v>0</v>
      </c>
      <c r="AD61" s="128" t="n">
        <f aca="false">AK61*AA61*AB61*AC61</f>
        <v>0</v>
      </c>
      <c r="AF61" s="136" t="n">
        <f aca="false">COUNTIF(D$8:D61,D61)</f>
        <v>0</v>
      </c>
      <c r="AG61" s="136" t="n">
        <f aca="false">COUNTIFS(D$8:D61,D61,A$8:A61,A61)</f>
        <v>0</v>
      </c>
      <c r="AH61" s="128" t="n">
        <f aca="false">AF61-AG61</f>
        <v>0</v>
      </c>
      <c r="AI61" s="128" t="n">
        <f aca="false">IF(OR(O61&lt;&gt;P61,P61=1,AA61=0),1,0)</f>
        <v>0</v>
      </c>
      <c r="AJ61" s="128" t="n">
        <f aca="false">IF(AR61&gt;0,1,0)+AH61</f>
        <v>0</v>
      </c>
      <c r="AK61" s="128" t="n">
        <f aca="false">IF(O61&lt;&gt;P61,0,1)</f>
        <v>1</v>
      </c>
      <c r="AL61" s="128" t="n">
        <f aca="false">IF(U61&gt;1,1,0)</f>
        <v>0</v>
      </c>
      <c r="AM61" s="136"/>
      <c r="AN61" s="137"/>
      <c r="AO61" s="139"/>
      <c r="AP61" s="128" t="str">
        <f aca="false">IF(SUMIF(AS$7:BU$7,"&gt;0",AS61:BU61)&gt;0,SUMIF(AS$7:BU$7,"&gt;0",AS61:BU61),"")</f>
        <v/>
      </c>
      <c r="AQ61" s="128"/>
      <c r="AR61" s="136" t="n">
        <f aca="false">COUNTIF(N$8:N61,N61)-1</f>
        <v>-1</v>
      </c>
      <c r="AS61" s="133"/>
      <c r="AT61" s="133"/>
      <c r="AU61" s="128" t="n">
        <f aca="false">IF($A61=$A60,AS61+AT61+AU60,AS61+AT61)</f>
        <v>0</v>
      </c>
      <c r="AV61" s="133"/>
      <c r="AW61" s="133"/>
      <c r="AX61" s="128" t="n">
        <f aca="false">IF($A61=$A60,AV61+AW61+AX60,AV61+AW61)</f>
        <v>0</v>
      </c>
      <c r="AY61" s="133"/>
      <c r="AZ61" s="133"/>
      <c r="BA61" s="128" t="n">
        <f aca="false">IF($A61=$A60,AY61+AZ61+BA60,AY61+AZ61)</f>
        <v>0</v>
      </c>
      <c r="BB61" s="133"/>
      <c r="BC61" s="133"/>
      <c r="BD61" s="128" t="n">
        <f aca="false">IF($A61=$A60,BB61+BC61+BD60,BB61+BC61)</f>
        <v>0</v>
      </c>
      <c r="BE61" s="133"/>
      <c r="BF61" s="133"/>
      <c r="BG61" s="128" t="n">
        <f aca="false">IF($A61=$A60,BE61+BF61+BG60,BE61+BF61)</f>
        <v>0</v>
      </c>
      <c r="BH61" s="133"/>
      <c r="BI61" s="133"/>
      <c r="BJ61" s="128" t="n">
        <f aca="false">IF($A61=$A60,BH61+BI61+BJ60,BH61+BI61)</f>
        <v>0</v>
      </c>
      <c r="BK61" s="133"/>
      <c r="BL61" s="133"/>
      <c r="BM61" s="128" t="n">
        <f aca="false">IF($A61=$A60,BK61+BL61+BM60,BK61+BL61)</f>
        <v>0</v>
      </c>
      <c r="BN61" s="133"/>
      <c r="BO61" s="133"/>
      <c r="BP61" s="128" t="n">
        <f aca="false">IF($A61=$A60,BN61+BO61+BP60,BN61+BO61)</f>
        <v>0</v>
      </c>
      <c r="BQ61" s="133"/>
      <c r="BR61" s="133"/>
      <c r="BS61" s="128" t="n">
        <f aca="false">IF($A61=$A60,BQ61+BR61+BS60,BQ61+BR61)</f>
        <v>0</v>
      </c>
      <c r="BT61" s="133"/>
      <c r="BU61" s="133"/>
      <c r="BV61" s="128" t="n">
        <f aca="false">IF($A61=$A60,BT61+BU61+BV60,BT61+BU61)</f>
        <v>0</v>
      </c>
      <c r="BW61" s="128" t="n">
        <f aca="false">IF(W61=0,0,IF(W61&gt;F$4,1,(IF(W61=BW$2,0,(IF(F$4-W61&gt;2,1,0))))))</f>
        <v>0</v>
      </c>
    </row>
    <row r="62" customFormat="false" ht="42.6" hidden="false" customHeight="true" outlineLevel="0" collapsed="false">
      <c r="A62" s="124" t="str">
        <f aca="false">IF(D62=D61,IF(A61=0,"",A61),IF(AND(D62&gt;0,D62&lt;&gt;D61),A61+1,""))</f>
        <v/>
      </c>
      <c r="B62" s="129"/>
      <c r="C62" s="129"/>
      <c r="D62" s="96"/>
      <c r="E62" s="138"/>
      <c r="F62" s="128" t="str">
        <f aca="false">IFERROR(IF(OR(ISTEXT(D62),ISNUMBER(D62)),HLOOKUP(I62-23*INT(I62/23),[2]Hoja2!B$1:X$2,2),""),1)</f>
        <v/>
      </c>
      <c r="G62" s="128" t="str">
        <f aca="false">LEFT(D62,1)</f>
        <v/>
      </c>
      <c r="H62" s="129" t="str">
        <f aca="false">IF(UPPER(G62)="Z",2,IF(UPPER(G62)="Y",1,IF(UPPER(G62)="X",0,LEFT(D62))))</f>
        <v/>
      </c>
      <c r="I62" s="129" t="str">
        <f aca="false">REPLACE(D62,1,1,H62)</f>
        <v/>
      </c>
      <c r="J62" s="96"/>
      <c r="K62" s="124" t="str">
        <f aca="false">IF(N62&gt;0,ROW(L62)-7,"")</f>
        <v/>
      </c>
      <c r="L62" s="130"/>
      <c r="M62" s="130"/>
      <c r="N62" s="131"/>
      <c r="O62" s="132"/>
      <c r="P62" s="128" t="str">
        <f aca="false">IFERROR(IF(OR(ISTEXT(N62),ISNUMBER(N62)),HLOOKUP(S62-23*INT(S62/23),[2]Hoja2!B$1:X$2,2),""),1)</f>
        <v/>
      </c>
      <c r="Q62" s="128" t="str">
        <f aca="false">LEFT(N62,1)</f>
        <v/>
      </c>
      <c r="R62" s="129" t="str">
        <f aca="false">IF(UPPER(Q62)="Z",2,IF(UPPER(Q62)="Y",1,IF(UPPER(Q62)="X",0,LEFT(N62))))</f>
        <v/>
      </c>
      <c r="S62" s="129" t="str">
        <f aca="false">REPLACE(N62,1,1,R62)</f>
        <v/>
      </c>
      <c r="T62" s="96"/>
      <c r="U62" s="133"/>
      <c r="V62" s="124" t="str">
        <f aca="false">IF(OR(ISTEXT(N62),ISNUMBER(N62)),IF($AD62=1,U62,0),"")</f>
        <v/>
      </c>
      <c r="W62" s="75" t="n">
        <v>36892</v>
      </c>
      <c r="X62" s="134"/>
      <c r="Y62" s="134"/>
      <c r="AA62" s="128" t="n">
        <f aca="false">IF(E62&lt;&gt;F62,0,1)</f>
        <v>1</v>
      </c>
      <c r="AB62" s="128" t="n">
        <f aca="false">IF(OR(T62="SI",T62="Si",T62="si",T62="sI",T62="s",T62="S"),1,0)</f>
        <v>0</v>
      </c>
      <c r="AC62" s="128" t="n">
        <f aca="false">IF(OR(J62="SI",J62="Si",J62="si",J62="sI",J62="s",J62="S"),1,0)</f>
        <v>0</v>
      </c>
      <c r="AD62" s="128" t="n">
        <f aca="false">AK62*AA62*AB62*AC62</f>
        <v>0</v>
      </c>
      <c r="AF62" s="136" t="n">
        <f aca="false">COUNTIF(D$8:D62,D62)</f>
        <v>0</v>
      </c>
      <c r="AG62" s="136" t="n">
        <f aca="false">COUNTIFS(D$8:D62,D62,A$8:A62,A62)</f>
        <v>0</v>
      </c>
      <c r="AH62" s="128" t="n">
        <f aca="false">AF62-AG62</f>
        <v>0</v>
      </c>
      <c r="AI62" s="128" t="n">
        <f aca="false">IF(OR(O62&lt;&gt;P62,P62=1,AA62=0),1,0)</f>
        <v>0</v>
      </c>
      <c r="AJ62" s="128" t="n">
        <f aca="false">IF(AR62&gt;0,1,0)+AH62</f>
        <v>0</v>
      </c>
      <c r="AK62" s="128" t="n">
        <f aca="false">IF(O62&lt;&gt;P62,0,1)</f>
        <v>1</v>
      </c>
      <c r="AL62" s="128" t="n">
        <f aca="false">IF(U62&gt;1,1,0)</f>
        <v>0</v>
      </c>
      <c r="AM62" s="136"/>
      <c r="AN62" s="137"/>
      <c r="AO62" s="139"/>
      <c r="AP62" s="128" t="str">
        <f aca="false">IF(SUMIF(AS$7:BU$7,"&gt;0",AS62:BU62)&gt;0,SUMIF(AS$7:BU$7,"&gt;0",AS62:BU62),"")</f>
        <v/>
      </c>
      <c r="AQ62" s="128"/>
      <c r="AR62" s="136" t="n">
        <f aca="false">COUNTIF(N$8:N62,N62)-1</f>
        <v>-1</v>
      </c>
      <c r="AS62" s="133"/>
      <c r="AT62" s="133"/>
      <c r="AU62" s="128" t="n">
        <f aca="false">IF($A62=$A61,AS62+AT62+AU61,AS62+AT62)</f>
        <v>0</v>
      </c>
      <c r="AV62" s="133"/>
      <c r="AW62" s="133"/>
      <c r="AX62" s="128" t="n">
        <f aca="false">IF($A62=$A61,AV62+AW62+AX61,AV62+AW62)</f>
        <v>0</v>
      </c>
      <c r="AY62" s="133"/>
      <c r="AZ62" s="133"/>
      <c r="BA62" s="128" t="n">
        <f aca="false">IF($A62=$A61,AY62+AZ62+BA61,AY62+AZ62)</f>
        <v>0</v>
      </c>
      <c r="BB62" s="133"/>
      <c r="BC62" s="133"/>
      <c r="BD62" s="128" t="n">
        <f aca="false">IF($A62=$A61,BB62+BC62+BD61,BB62+BC62)</f>
        <v>0</v>
      </c>
      <c r="BE62" s="133"/>
      <c r="BF62" s="133"/>
      <c r="BG62" s="128" t="n">
        <f aca="false">IF($A62=$A61,BE62+BF62+BG61,BE62+BF62)</f>
        <v>0</v>
      </c>
      <c r="BH62" s="133"/>
      <c r="BI62" s="133"/>
      <c r="BJ62" s="128" t="n">
        <f aca="false">IF($A62=$A61,BH62+BI62+BJ61,BH62+BI62)</f>
        <v>0</v>
      </c>
      <c r="BK62" s="133"/>
      <c r="BL62" s="133"/>
      <c r="BM62" s="128" t="n">
        <f aca="false">IF($A62=$A61,BK62+BL62+BM61,BK62+BL62)</f>
        <v>0</v>
      </c>
      <c r="BN62" s="133"/>
      <c r="BO62" s="133"/>
      <c r="BP62" s="128" t="n">
        <f aca="false">IF($A62=$A61,BN62+BO62+BP61,BN62+BO62)</f>
        <v>0</v>
      </c>
      <c r="BQ62" s="133"/>
      <c r="BR62" s="133"/>
      <c r="BS62" s="128" t="n">
        <f aca="false">IF($A62=$A61,BQ62+BR62+BS61,BQ62+BR62)</f>
        <v>0</v>
      </c>
      <c r="BT62" s="133"/>
      <c r="BU62" s="133"/>
      <c r="BV62" s="128" t="n">
        <f aca="false">IF($A62=$A61,BT62+BU62+BV61,BT62+BU62)</f>
        <v>0</v>
      </c>
      <c r="BW62" s="128" t="n">
        <f aca="false">IF(W62=0,0,IF(W62&gt;F$4,1,(IF(W62=BW$2,0,(IF(F$4-W62&gt;2,1,0))))))</f>
        <v>0</v>
      </c>
    </row>
    <row r="63" customFormat="false" ht="42.6" hidden="false" customHeight="true" outlineLevel="0" collapsed="false">
      <c r="A63" s="124" t="str">
        <f aca="false">IF(D63=D62,IF(A62=0,"",A62),IF(AND(D63&gt;0,D63&lt;&gt;D62),A62+1,""))</f>
        <v/>
      </c>
      <c r="B63" s="129"/>
      <c r="C63" s="129"/>
      <c r="D63" s="96"/>
      <c r="E63" s="138"/>
      <c r="F63" s="128" t="str">
        <f aca="false">IFERROR(IF(OR(ISTEXT(D63),ISNUMBER(D63)),HLOOKUP(I63-23*INT(I63/23),[2]Hoja2!B$1:X$2,2),""),1)</f>
        <v/>
      </c>
      <c r="G63" s="128" t="str">
        <f aca="false">LEFT(D63,1)</f>
        <v/>
      </c>
      <c r="H63" s="129" t="str">
        <f aca="false">IF(UPPER(G63)="Z",2,IF(UPPER(G63)="Y",1,IF(UPPER(G63)="X",0,LEFT(D63))))</f>
        <v/>
      </c>
      <c r="I63" s="129" t="str">
        <f aca="false">REPLACE(D63,1,1,H63)</f>
        <v/>
      </c>
      <c r="J63" s="96"/>
      <c r="K63" s="124" t="str">
        <f aca="false">IF(N63&gt;0,ROW(L63)-7,"")</f>
        <v/>
      </c>
      <c r="L63" s="130"/>
      <c r="M63" s="130"/>
      <c r="N63" s="131"/>
      <c r="O63" s="132"/>
      <c r="P63" s="128" t="str">
        <f aca="false">IFERROR(IF(OR(ISTEXT(N63),ISNUMBER(N63)),HLOOKUP(S63-23*INT(S63/23),[2]Hoja2!B$1:X$2,2),""),1)</f>
        <v/>
      </c>
      <c r="Q63" s="128" t="str">
        <f aca="false">LEFT(N63,1)</f>
        <v/>
      </c>
      <c r="R63" s="129" t="str">
        <f aca="false">IF(UPPER(Q63)="Z",2,IF(UPPER(Q63)="Y",1,IF(UPPER(Q63)="X",0,LEFT(N63))))</f>
        <v/>
      </c>
      <c r="S63" s="129" t="str">
        <f aca="false">REPLACE(N63,1,1,R63)</f>
        <v/>
      </c>
      <c r="T63" s="96"/>
      <c r="U63" s="133"/>
      <c r="V63" s="124" t="str">
        <f aca="false">IF(OR(ISTEXT(N63),ISNUMBER(N63)),IF($AD63=1,U63,0),"")</f>
        <v/>
      </c>
      <c r="W63" s="75" t="n">
        <v>36892</v>
      </c>
      <c r="X63" s="134"/>
      <c r="Y63" s="134"/>
      <c r="AA63" s="128" t="n">
        <f aca="false">IF(E63&lt;&gt;F63,0,1)</f>
        <v>1</v>
      </c>
      <c r="AB63" s="128" t="n">
        <f aca="false">IF(OR(T63="SI",T63="Si",T63="si",T63="sI",T63="s",T63="S"),1,0)</f>
        <v>0</v>
      </c>
      <c r="AC63" s="128" t="n">
        <f aca="false">IF(OR(J63="SI",J63="Si",J63="si",J63="sI",J63="s",J63="S"),1,0)</f>
        <v>0</v>
      </c>
      <c r="AD63" s="128" t="n">
        <f aca="false">AK63*AA63*AB63*AC63</f>
        <v>0</v>
      </c>
      <c r="AF63" s="136" t="n">
        <f aca="false">COUNTIF(D$8:D63,D63)</f>
        <v>0</v>
      </c>
      <c r="AG63" s="136" t="n">
        <f aca="false">COUNTIFS(D$8:D63,D63,A$8:A63,A63)</f>
        <v>0</v>
      </c>
      <c r="AH63" s="128" t="n">
        <f aca="false">AF63-AG63</f>
        <v>0</v>
      </c>
      <c r="AI63" s="128" t="n">
        <f aca="false">IF(OR(O63&lt;&gt;P63,P63=1,AA63=0),1,0)</f>
        <v>0</v>
      </c>
      <c r="AJ63" s="128" t="n">
        <f aca="false">IF(AR63&gt;0,1,0)+AH63</f>
        <v>0</v>
      </c>
      <c r="AK63" s="128" t="n">
        <f aca="false">IF(O63&lt;&gt;P63,0,1)</f>
        <v>1</v>
      </c>
      <c r="AL63" s="128" t="n">
        <f aca="false">IF(U63&gt;1,1,0)</f>
        <v>0</v>
      </c>
      <c r="AM63" s="136"/>
      <c r="AN63" s="137"/>
      <c r="AO63" s="139"/>
      <c r="AP63" s="128" t="str">
        <f aca="false">IF(SUMIF(AS$7:BU$7,"&gt;0",AS63:BU63)&gt;0,SUMIF(AS$7:BU$7,"&gt;0",AS63:BU63),"")</f>
        <v/>
      </c>
      <c r="AQ63" s="128"/>
      <c r="AR63" s="136" t="n">
        <f aca="false">COUNTIF(N$8:N63,N63)-1</f>
        <v>-1</v>
      </c>
      <c r="AS63" s="133"/>
      <c r="AT63" s="133"/>
      <c r="AU63" s="128" t="n">
        <f aca="false">IF($A63=$A62,AS63+AT63+AU62,AS63+AT63)</f>
        <v>0</v>
      </c>
      <c r="AV63" s="133"/>
      <c r="AW63" s="133"/>
      <c r="AX63" s="128" t="n">
        <f aca="false">IF($A63=$A62,AV63+AW63+AX62,AV63+AW63)</f>
        <v>0</v>
      </c>
      <c r="AY63" s="133"/>
      <c r="AZ63" s="133"/>
      <c r="BA63" s="128" t="n">
        <f aca="false">IF($A63=$A62,AY63+AZ63+BA62,AY63+AZ63)</f>
        <v>0</v>
      </c>
      <c r="BB63" s="133"/>
      <c r="BC63" s="133"/>
      <c r="BD63" s="128" t="n">
        <f aca="false">IF($A63=$A62,BB63+BC63+BD62,BB63+BC63)</f>
        <v>0</v>
      </c>
      <c r="BE63" s="133"/>
      <c r="BF63" s="133"/>
      <c r="BG63" s="128" t="n">
        <f aca="false">IF($A63=$A62,BE63+BF63+BG62,BE63+BF63)</f>
        <v>0</v>
      </c>
      <c r="BH63" s="133"/>
      <c r="BI63" s="133"/>
      <c r="BJ63" s="128" t="n">
        <f aca="false">IF($A63=$A62,BH63+BI63+BJ62,BH63+BI63)</f>
        <v>0</v>
      </c>
      <c r="BK63" s="133"/>
      <c r="BL63" s="133"/>
      <c r="BM63" s="128" t="n">
        <f aca="false">IF($A63=$A62,BK63+BL63+BM62,BK63+BL63)</f>
        <v>0</v>
      </c>
      <c r="BN63" s="133"/>
      <c r="BO63" s="133"/>
      <c r="BP63" s="128" t="n">
        <f aca="false">IF($A63=$A62,BN63+BO63+BP62,BN63+BO63)</f>
        <v>0</v>
      </c>
      <c r="BQ63" s="133"/>
      <c r="BR63" s="133"/>
      <c r="BS63" s="128" t="n">
        <f aca="false">IF($A63=$A62,BQ63+BR63+BS62,BQ63+BR63)</f>
        <v>0</v>
      </c>
      <c r="BT63" s="133"/>
      <c r="BU63" s="133"/>
      <c r="BV63" s="128" t="n">
        <f aca="false">IF($A63=$A62,BT63+BU63+BV62,BT63+BU63)</f>
        <v>0</v>
      </c>
      <c r="BW63" s="128" t="n">
        <f aca="false">IF(W63=0,0,IF(W63&gt;F$4,1,(IF(W63=BW$2,0,(IF(F$4-W63&gt;2,1,0))))))</f>
        <v>0</v>
      </c>
    </row>
    <row r="64" customFormat="false" ht="42.6" hidden="false" customHeight="true" outlineLevel="0" collapsed="false">
      <c r="A64" s="124" t="str">
        <f aca="false">IF(D64=D63,IF(A63=0,"",A63),IF(AND(D64&gt;0,D64&lt;&gt;D63),A63+1,""))</f>
        <v/>
      </c>
      <c r="B64" s="129"/>
      <c r="C64" s="129"/>
      <c r="D64" s="96"/>
      <c r="E64" s="138"/>
      <c r="F64" s="128" t="str">
        <f aca="false">IFERROR(IF(OR(ISTEXT(D64),ISNUMBER(D64)),HLOOKUP(I64-23*INT(I64/23),[2]Hoja2!B$1:X$2,2),""),1)</f>
        <v/>
      </c>
      <c r="G64" s="128" t="str">
        <f aca="false">LEFT(D64,1)</f>
        <v/>
      </c>
      <c r="H64" s="129" t="str">
        <f aca="false">IF(UPPER(G64)="Z",2,IF(UPPER(G64)="Y",1,IF(UPPER(G64)="X",0,LEFT(D64))))</f>
        <v/>
      </c>
      <c r="I64" s="129" t="str">
        <f aca="false">REPLACE(D64,1,1,H64)</f>
        <v/>
      </c>
      <c r="J64" s="96"/>
      <c r="K64" s="124" t="str">
        <f aca="false">IF(N64&gt;0,ROW(L64)-7,"")</f>
        <v/>
      </c>
      <c r="L64" s="130"/>
      <c r="M64" s="130"/>
      <c r="N64" s="131"/>
      <c r="O64" s="132"/>
      <c r="P64" s="128" t="str">
        <f aca="false">IFERROR(IF(OR(ISTEXT(N64),ISNUMBER(N64)),HLOOKUP(S64-23*INT(S64/23),[2]Hoja2!B$1:X$2,2),""),1)</f>
        <v/>
      </c>
      <c r="Q64" s="128" t="str">
        <f aca="false">LEFT(N64,1)</f>
        <v/>
      </c>
      <c r="R64" s="129" t="str">
        <f aca="false">IF(UPPER(Q64)="Z",2,IF(UPPER(Q64)="Y",1,IF(UPPER(Q64)="X",0,LEFT(N64))))</f>
        <v/>
      </c>
      <c r="S64" s="129" t="str">
        <f aca="false">REPLACE(N64,1,1,R64)</f>
        <v/>
      </c>
      <c r="T64" s="96"/>
      <c r="U64" s="133"/>
      <c r="V64" s="124" t="str">
        <f aca="false">IF(OR(ISTEXT(N64),ISNUMBER(N64)),IF($AD64=1,U64,0),"")</f>
        <v/>
      </c>
      <c r="W64" s="75" t="n">
        <v>36892</v>
      </c>
      <c r="X64" s="134"/>
      <c r="Y64" s="134"/>
      <c r="AA64" s="128" t="n">
        <f aca="false">IF(E64&lt;&gt;F64,0,1)</f>
        <v>1</v>
      </c>
      <c r="AB64" s="128" t="n">
        <f aca="false">IF(OR(T64="SI",T64="Si",T64="si",T64="sI",T64="s",T64="S"),1,0)</f>
        <v>0</v>
      </c>
      <c r="AC64" s="128" t="n">
        <f aca="false">IF(OR(J64="SI",J64="Si",J64="si",J64="sI",J64="s",J64="S"),1,0)</f>
        <v>0</v>
      </c>
      <c r="AD64" s="128" t="n">
        <f aca="false">AK64*AA64*AB64*AC64</f>
        <v>0</v>
      </c>
      <c r="AF64" s="136" t="n">
        <f aca="false">COUNTIF(D$8:D64,D64)</f>
        <v>0</v>
      </c>
      <c r="AG64" s="136" t="n">
        <f aca="false">COUNTIFS(D$8:D64,D64,A$8:A64,A64)</f>
        <v>0</v>
      </c>
      <c r="AH64" s="128" t="n">
        <f aca="false">AF64-AG64</f>
        <v>0</v>
      </c>
      <c r="AI64" s="128" t="n">
        <f aca="false">IF(OR(O64&lt;&gt;P64,P64=1,AA64=0),1,0)</f>
        <v>0</v>
      </c>
      <c r="AJ64" s="128" t="n">
        <f aca="false">IF(AR64&gt;0,1,0)+AH64</f>
        <v>0</v>
      </c>
      <c r="AK64" s="128" t="n">
        <f aca="false">IF(O64&lt;&gt;P64,0,1)</f>
        <v>1</v>
      </c>
      <c r="AL64" s="128" t="n">
        <f aca="false">IF(U64&gt;1,1,0)</f>
        <v>0</v>
      </c>
      <c r="AM64" s="136"/>
      <c r="AN64" s="137"/>
      <c r="AO64" s="139"/>
      <c r="AP64" s="128" t="str">
        <f aca="false">IF(SUMIF(AS$7:BU$7,"&gt;0",AS64:BU64)&gt;0,SUMIF(AS$7:BU$7,"&gt;0",AS64:BU64),"")</f>
        <v/>
      </c>
      <c r="AQ64" s="128"/>
      <c r="AR64" s="136" t="n">
        <f aca="false">COUNTIF(N$8:N64,N64)-1</f>
        <v>-1</v>
      </c>
      <c r="AS64" s="133"/>
      <c r="AT64" s="133"/>
      <c r="AU64" s="128" t="n">
        <f aca="false">IF($A64=$A63,AS64+AT64+AU63,AS64+AT64)</f>
        <v>0</v>
      </c>
      <c r="AV64" s="133"/>
      <c r="AW64" s="133"/>
      <c r="AX64" s="128" t="n">
        <f aca="false">IF($A64=$A63,AV64+AW64+AX63,AV64+AW64)</f>
        <v>0</v>
      </c>
      <c r="AY64" s="133"/>
      <c r="AZ64" s="133"/>
      <c r="BA64" s="128" t="n">
        <f aca="false">IF($A64=$A63,AY64+AZ64+BA63,AY64+AZ64)</f>
        <v>0</v>
      </c>
      <c r="BB64" s="133"/>
      <c r="BC64" s="133"/>
      <c r="BD64" s="128" t="n">
        <f aca="false">IF($A64=$A63,BB64+BC64+BD63,BB64+BC64)</f>
        <v>0</v>
      </c>
      <c r="BE64" s="133"/>
      <c r="BF64" s="133"/>
      <c r="BG64" s="128" t="n">
        <f aca="false">IF($A64=$A63,BE64+BF64+BG63,BE64+BF64)</f>
        <v>0</v>
      </c>
      <c r="BH64" s="133"/>
      <c r="BI64" s="133"/>
      <c r="BJ64" s="128" t="n">
        <f aca="false">IF($A64=$A63,BH64+BI64+BJ63,BH64+BI64)</f>
        <v>0</v>
      </c>
      <c r="BK64" s="133"/>
      <c r="BL64" s="133"/>
      <c r="BM64" s="128" t="n">
        <f aca="false">IF($A64=$A63,BK64+BL64+BM63,BK64+BL64)</f>
        <v>0</v>
      </c>
      <c r="BN64" s="133"/>
      <c r="BO64" s="133"/>
      <c r="BP64" s="128" t="n">
        <f aca="false">IF($A64=$A63,BN64+BO64+BP63,BN64+BO64)</f>
        <v>0</v>
      </c>
      <c r="BQ64" s="133"/>
      <c r="BR64" s="133"/>
      <c r="BS64" s="128" t="n">
        <f aca="false">IF($A64=$A63,BQ64+BR64+BS63,BQ64+BR64)</f>
        <v>0</v>
      </c>
      <c r="BT64" s="133"/>
      <c r="BU64" s="133"/>
      <c r="BV64" s="128" t="n">
        <f aca="false">IF($A64=$A63,BT64+BU64+BV63,BT64+BU64)</f>
        <v>0</v>
      </c>
      <c r="BW64" s="128" t="n">
        <f aca="false">IF(W64=0,0,IF(W64&gt;F$4,1,(IF(W64=BW$2,0,(IF(F$4-W64&gt;2,1,0))))))</f>
        <v>0</v>
      </c>
    </row>
    <row r="65" customFormat="false" ht="42.6" hidden="false" customHeight="true" outlineLevel="0" collapsed="false">
      <c r="A65" s="124" t="str">
        <f aca="false">IF(D65=D64,IF(A64=0,"",A64),IF(AND(D65&gt;0,D65&lt;&gt;D64),A64+1,""))</f>
        <v/>
      </c>
      <c r="B65" s="129"/>
      <c r="C65" s="129"/>
      <c r="D65" s="96"/>
      <c r="E65" s="138"/>
      <c r="F65" s="128" t="str">
        <f aca="false">IFERROR(IF(OR(ISTEXT(D65),ISNUMBER(D65)),HLOOKUP(I65-23*INT(I65/23),[2]Hoja2!B$1:X$2,2),""),1)</f>
        <v/>
      </c>
      <c r="G65" s="128" t="str">
        <f aca="false">LEFT(D65,1)</f>
        <v/>
      </c>
      <c r="H65" s="129" t="str">
        <f aca="false">IF(UPPER(G65)="Z",2,IF(UPPER(G65)="Y",1,IF(UPPER(G65)="X",0,LEFT(D65))))</f>
        <v/>
      </c>
      <c r="I65" s="129" t="str">
        <f aca="false">REPLACE(D65,1,1,H65)</f>
        <v/>
      </c>
      <c r="J65" s="96"/>
      <c r="K65" s="124" t="str">
        <f aca="false">IF(N65&gt;0,ROW(L65)-7,"")</f>
        <v/>
      </c>
      <c r="L65" s="130"/>
      <c r="M65" s="130"/>
      <c r="N65" s="131"/>
      <c r="O65" s="132"/>
      <c r="P65" s="128" t="str">
        <f aca="false">IFERROR(IF(OR(ISTEXT(N65),ISNUMBER(N65)),HLOOKUP(S65-23*INT(S65/23),[2]Hoja2!B$1:X$2,2),""),1)</f>
        <v/>
      </c>
      <c r="Q65" s="128" t="str">
        <f aca="false">LEFT(N65,1)</f>
        <v/>
      </c>
      <c r="R65" s="129" t="str">
        <f aca="false">IF(UPPER(Q65)="Z",2,IF(UPPER(Q65)="Y",1,IF(UPPER(Q65)="X",0,LEFT(N65))))</f>
        <v/>
      </c>
      <c r="S65" s="129" t="str">
        <f aca="false">REPLACE(N65,1,1,R65)</f>
        <v/>
      </c>
      <c r="T65" s="96"/>
      <c r="U65" s="133"/>
      <c r="V65" s="124" t="str">
        <f aca="false">IF(OR(ISTEXT(N65),ISNUMBER(N65)),IF($AD65=1,U65,0),"")</f>
        <v/>
      </c>
      <c r="W65" s="75" t="n">
        <v>36892</v>
      </c>
      <c r="X65" s="134"/>
      <c r="Y65" s="134"/>
      <c r="AA65" s="128" t="n">
        <f aca="false">IF(E65&lt;&gt;F65,0,1)</f>
        <v>1</v>
      </c>
      <c r="AB65" s="128" t="n">
        <f aca="false">IF(OR(T65="SI",T65="Si",T65="si",T65="sI",T65="s",T65="S"),1,0)</f>
        <v>0</v>
      </c>
      <c r="AC65" s="128" t="n">
        <f aca="false">IF(OR(J65="SI",J65="Si",J65="si",J65="sI",J65="s",J65="S"),1,0)</f>
        <v>0</v>
      </c>
      <c r="AD65" s="128" t="n">
        <f aca="false">AK65*AA65*AB65*AC65</f>
        <v>0</v>
      </c>
      <c r="AF65" s="136" t="n">
        <f aca="false">COUNTIF(D$8:D65,D65)</f>
        <v>0</v>
      </c>
      <c r="AG65" s="136" t="n">
        <f aca="false">COUNTIFS(D$8:D65,D65,A$8:A65,A65)</f>
        <v>0</v>
      </c>
      <c r="AH65" s="128" t="n">
        <f aca="false">AF65-AG65</f>
        <v>0</v>
      </c>
      <c r="AI65" s="128" t="n">
        <f aca="false">IF(OR(O65&lt;&gt;P65,P65=1,AA65=0),1,0)</f>
        <v>0</v>
      </c>
      <c r="AJ65" s="128" t="n">
        <f aca="false">IF(AR65&gt;0,1,0)+AH65</f>
        <v>0</v>
      </c>
      <c r="AK65" s="128" t="n">
        <f aca="false">IF(O65&lt;&gt;P65,0,1)</f>
        <v>1</v>
      </c>
      <c r="AL65" s="128" t="n">
        <f aca="false">IF(U65&gt;1,1,0)</f>
        <v>0</v>
      </c>
      <c r="AM65" s="136"/>
      <c r="AN65" s="137"/>
      <c r="AO65" s="139"/>
      <c r="AP65" s="128" t="str">
        <f aca="false">IF(SUMIF(AS$7:BU$7,"&gt;0",AS65:BU65)&gt;0,SUMIF(AS$7:BU$7,"&gt;0",AS65:BU65),"")</f>
        <v/>
      </c>
      <c r="AQ65" s="128"/>
      <c r="AR65" s="136" t="n">
        <f aca="false">COUNTIF(N$8:N65,N65)-1</f>
        <v>-1</v>
      </c>
      <c r="AS65" s="133"/>
      <c r="AT65" s="133"/>
      <c r="AU65" s="128" t="n">
        <f aca="false">IF($A65=$A64,AS65+AT65+AU64,AS65+AT65)</f>
        <v>0</v>
      </c>
      <c r="AV65" s="133"/>
      <c r="AW65" s="133"/>
      <c r="AX65" s="128" t="n">
        <f aca="false">IF($A65=$A64,AV65+AW65+AX64,AV65+AW65)</f>
        <v>0</v>
      </c>
      <c r="AY65" s="133"/>
      <c r="AZ65" s="133"/>
      <c r="BA65" s="128" t="n">
        <f aca="false">IF($A65=$A64,AY65+AZ65+BA64,AY65+AZ65)</f>
        <v>0</v>
      </c>
      <c r="BB65" s="133"/>
      <c r="BC65" s="133"/>
      <c r="BD65" s="128" t="n">
        <f aca="false">IF($A65=$A64,BB65+BC65+BD64,BB65+BC65)</f>
        <v>0</v>
      </c>
      <c r="BE65" s="133"/>
      <c r="BF65" s="133"/>
      <c r="BG65" s="128" t="n">
        <f aca="false">IF($A65=$A64,BE65+BF65+BG64,BE65+BF65)</f>
        <v>0</v>
      </c>
      <c r="BH65" s="133"/>
      <c r="BI65" s="133"/>
      <c r="BJ65" s="128" t="n">
        <f aca="false">IF($A65=$A64,BH65+BI65+BJ64,BH65+BI65)</f>
        <v>0</v>
      </c>
      <c r="BK65" s="133"/>
      <c r="BL65" s="133"/>
      <c r="BM65" s="128" t="n">
        <f aca="false">IF($A65=$A64,BK65+BL65+BM64,BK65+BL65)</f>
        <v>0</v>
      </c>
      <c r="BN65" s="133"/>
      <c r="BO65" s="133"/>
      <c r="BP65" s="128" t="n">
        <f aca="false">IF($A65=$A64,BN65+BO65+BP64,BN65+BO65)</f>
        <v>0</v>
      </c>
      <c r="BQ65" s="133"/>
      <c r="BR65" s="133"/>
      <c r="BS65" s="128" t="n">
        <f aca="false">IF($A65=$A64,BQ65+BR65+BS64,BQ65+BR65)</f>
        <v>0</v>
      </c>
      <c r="BT65" s="133"/>
      <c r="BU65" s="133"/>
      <c r="BV65" s="128" t="n">
        <f aca="false">IF($A65=$A64,BT65+BU65+BV64,BT65+BU65)</f>
        <v>0</v>
      </c>
      <c r="BW65" s="128" t="n">
        <f aca="false">IF(W65=0,0,IF(W65&gt;F$4,1,(IF(W65=BW$2,0,(IF(F$4-W65&gt;2,1,0))))))</f>
        <v>0</v>
      </c>
    </row>
    <row r="66" customFormat="false" ht="42.6" hidden="false" customHeight="true" outlineLevel="0" collapsed="false">
      <c r="A66" s="124" t="str">
        <f aca="false">IF(D66=D65,IF(A65=0,"",A65),IF(AND(D66&gt;0,D66&lt;&gt;D65),A65+1,""))</f>
        <v/>
      </c>
      <c r="B66" s="129"/>
      <c r="C66" s="129"/>
      <c r="D66" s="96"/>
      <c r="E66" s="138"/>
      <c r="F66" s="128" t="str">
        <f aca="false">IFERROR(IF(OR(ISTEXT(D66),ISNUMBER(D66)),HLOOKUP(I66-23*INT(I66/23),[2]Hoja2!B$1:X$2,2),""),1)</f>
        <v/>
      </c>
      <c r="G66" s="128" t="str">
        <f aca="false">LEFT(D66,1)</f>
        <v/>
      </c>
      <c r="H66" s="129" t="str">
        <f aca="false">IF(UPPER(G66)="Z",2,IF(UPPER(G66)="Y",1,IF(UPPER(G66)="X",0,LEFT(D66))))</f>
        <v/>
      </c>
      <c r="I66" s="129" t="str">
        <f aca="false">REPLACE(D66,1,1,H66)</f>
        <v/>
      </c>
      <c r="J66" s="96"/>
      <c r="K66" s="124" t="str">
        <f aca="false">IF(N66&gt;0,ROW(L66)-7,"")</f>
        <v/>
      </c>
      <c r="L66" s="130"/>
      <c r="M66" s="130"/>
      <c r="N66" s="131"/>
      <c r="O66" s="132"/>
      <c r="P66" s="128" t="str">
        <f aca="false">IFERROR(IF(OR(ISTEXT(N66),ISNUMBER(N66)),HLOOKUP(S66-23*INT(S66/23),[2]Hoja2!B$1:X$2,2),""),1)</f>
        <v/>
      </c>
      <c r="Q66" s="128" t="str">
        <f aca="false">LEFT(N66,1)</f>
        <v/>
      </c>
      <c r="R66" s="129" t="str">
        <f aca="false">IF(UPPER(Q66)="Z",2,IF(UPPER(Q66)="Y",1,IF(UPPER(Q66)="X",0,LEFT(N66))))</f>
        <v/>
      </c>
      <c r="S66" s="129" t="str">
        <f aca="false">REPLACE(N66,1,1,R66)</f>
        <v/>
      </c>
      <c r="T66" s="96"/>
      <c r="U66" s="133"/>
      <c r="V66" s="124" t="str">
        <f aca="false">IF(OR(ISTEXT(N66),ISNUMBER(N66)),IF($AD66=1,U66,0),"")</f>
        <v/>
      </c>
      <c r="W66" s="75" t="n">
        <v>36892</v>
      </c>
      <c r="X66" s="134"/>
      <c r="Y66" s="134"/>
      <c r="AA66" s="128" t="n">
        <f aca="false">IF(E66&lt;&gt;F66,0,1)</f>
        <v>1</v>
      </c>
      <c r="AB66" s="128" t="n">
        <f aca="false">IF(OR(T66="SI",T66="Si",T66="si",T66="sI",T66="s",T66="S"),1,0)</f>
        <v>0</v>
      </c>
      <c r="AC66" s="128" t="n">
        <f aca="false">IF(OR(J66="SI",J66="Si",J66="si",J66="sI",J66="s",J66="S"),1,0)</f>
        <v>0</v>
      </c>
      <c r="AD66" s="128" t="n">
        <f aca="false">AK66*AA66*AB66*AC66</f>
        <v>0</v>
      </c>
      <c r="AF66" s="136" t="n">
        <f aca="false">COUNTIF(D$8:D66,D66)</f>
        <v>0</v>
      </c>
      <c r="AG66" s="136" t="n">
        <f aca="false">COUNTIFS(D$8:D66,D66,A$8:A66,A66)</f>
        <v>0</v>
      </c>
      <c r="AH66" s="128" t="n">
        <f aca="false">AF66-AG66</f>
        <v>0</v>
      </c>
      <c r="AI66" s="128" t="n">
        <f aca="false">IF(OR(O66&lt;&gt;P66,P66=1,AA66=0),1,0)</f>
        <v>0</v>
      </c>
      <c r="AJ66" s="128" t="n">
        <f aca="false">IF(AR66&gt;0,1,0)+AH66</f>
        <v>0</v>
      </c>
      <c r="AK66" s="128" t="n">
        <f aca="false">IF(O66&lt;&gt;P66,0,1)</f>
        <v>1</v>
      </c>
      <c r="AL66" s="128" t="n">
        <f aca="false">IF(U66&gt;1,1,0)</f>
        <v>0</v>
      </c>
      <c r="AM66" s="136"/>
      <c r="AN66" s="137"/>
      <c r="AO66" s="139"/>
      <c r="AP66" s="128" t="str">
        <f aca="false">IF(SUMIF(AS$7:BU$7,"&gt;0",AS66:BU66)&gt;0,SUMIF(AS$7:BU$7,"&gt;0",AS66:BU66),"")</f>
        <v/>
      </c>
      <c r="AQ66" s="128"/>
      <c r="AR66" s="136" t="n">
        <f aca="false">COUNTIF(N$8:N66,N66)-1</f>
        <v>-1</v>
      </c>
      <c r="AS66" s="133"/>
      <c r="AT66" s="133"/>
      <c r="AU66" s="128" t="n">
        <f aca="false">IF($A66=$A65,AS66+AT66+AU65,AS66+AT66)</f>
        <v>0</v>
      </c>
      <c r="AV66" s="133"/>
      <c r="AW66" s="133"/>
      <c r="AX66" s="128" t="n">
        <f aca="false">IF($A66=$A65,AV66+AW66+AX65,AV66+AW66)</f>
        <v>0</v>
      </c>
      <c r="AY66" s="133"/>
      <c r="AZ66" s="133"/>
      <c r="BA66" s="128" t="n">
        <f aca="false">IF($A66=$A65,AY66+AZ66+BA65,AY66+AZ66)</f>
        <v>0</v>
      </c>
      <c r="BB66" s="133"/>
      <c r="BC66" s="133"/>
      <c r="BD66" s="128" t="n">
        <f aca="false">IF($A66=$A65,BB66+BC66+BD65,BB66+BC66)</f>
        <v>0</v>
      </c>
      <c r="BE66" s="133"/>
      <c r="BF66" s="133"/>
      <c r="BG66" s="128" t="n">
        <f aca="false">IF($A66=$A65,BE66+BF66+BG65,BE66+BF66)</f>
        <v>0</v>
      </c>
      <c r="BH66" s="133"/>
      <c r="BI66" s="133"/>
      <c r="BJ66" s="128" t="n">
        <f aca="false">IF($A66=$A65,BH66+BI66+BJ65,BH66+BI66)</f>
        <v>0</v>
      </c>
      <c r="BK66" s="133"/>
      <c r="BL66" s="133"/>
      <c r="BM66" s="128" t="n">
        <f aca="false">IF($A66=$A65,BK66+BL66+BM65,BK66+BL66)</f>
        <v>0</v>
      </c>
      <c r="BN66" s="133"/>
      <c r="BO66" s="133"/>
      <c r="BP66" s="128" t="n">
        <f aca="false">IF($A66=$A65,BN66+BO66+BP65,BN66+BO66)</f>
        <v>0</v>
      </c>
      <c r="BQ66" s="133"/>
      <c r="BR66" s="133"/>
      <c r="BS66" s="128" t="n">
        <f aca="false">IF($A66=$A65,BQ66+BR66+BS65,BQ66+BR66)</f>
        <v>0</v>
      </c>
      <c r="BT66" s="133"/>
      <c r="BU66" s="133"/>
      <c r="BV66" s="128" t="n">
        <f aca="false">IF($A66=$A65,BT66+BU66+BV65,BT66+BU66)</f>
        <v>0</v>
      </c>
      <c r="BW66" s="128" t="n">
        <f aca="false">IF(W66=0,0,IF(W66&gt;F$4,1,(IF(W66=BW$2,0,(IF(F$4-W66&gt;2,1,0))))))</f>
        <v>0</v>
      </c>
    </row>
    <row r="67" customFormat="false" ht="42.6" hidden="false" customHeight="true" outlineLevel="0" collapsed="false">
      <c r="A67" s="124" t="str">
        <f aca="false">IF(D67=D66,IF(A66=0,"",A66),IF(AND(D67&gt;0,D67&lt;&gt;D66),A66+1,""))</f>
        <v/>
      </c>
      <c r="B67" s="129"/>
      <c r="C67" s="129"/>
      <c r="D67" s="96"/>
      <c r="E67" s="138"/>
      <c r="F67" s="128" t="str">
        <f aca="false">IFERROR(IF(OR(ISTEXT(D67),ISNUMBER(D67)),HLOOKUP(I67-23*INT(I67/23),[2]Hoja2!B$1:X$2,2),""),1)</f>
        <v/>
      </c>
      <c r="G67" s="128" t="str">
        <f aca="false">LEFT(D67,1)</f>
        <v/>
      </c>
      <c r="H67" s="129" t="str">
        <f aca="false">IF(UPPER(G67)="Z",2,IF(UPPER(G67)="Y",1,IF(UPPER(G67)="X",0,LEFT(D67))))</f>
        <v/>
      </c>
      <c r="I67" s="129" t="str">
        <f aca="false">REPLACE(D67,1,1,H67)</f>
        <v/>
      </c>
      <c r="J67" s="96"/>
      <c r="K67" s="124" t="str">
        <f aca="false">IF(N67&gt;0,ROW(L67)-7,"")</f>
        <v/>
      </c>
      <c r="L67" s="130"/>
      <c r="M67" s="130"/>
      <c r="N67" s="131"/>
      <c r="O67" s="132"/>
      <c r="P67" s="128" t="str">
        <f aca="false">IFERROR(IF(OR(ISTEXT(N67),ISNUMBER(N67)),HLOOKUP(S67-23*INT(S67/23),[2]Hoja2!B$1:X$2,2),""),1)</f>
        <v/>
      </c>
      <c r="Q67" s="128" t="str">
        <f aca="false">LEFT(N67,1)</f>
        <v/>
      </c>
      <c r="R67" s="129" t="str">
        <f aca="false">IF(UPPER(Q67)="Z",2,IF(UPPER(Q67)="Y",1,IF(UPPER(Q67)="X",0,LEFT(N67))))</f>
        <v/>
      </c>
      <c r="S67" s="129" t="str">
        <f aca="false">REPLACE(N67,1,1,R67)</f>
        <v/>
      </c>
      <c r="T67" s="96"/>
      <c r="U67" s="133"/>
      <c r="V67" s="124" t="str">
        <f aca="false">IF(OR(ISTEXT(N67),ISNUMBER(N67)),IF($AD67=1,U67,0),"")</f>
        <v/>
      </c>
      <c r="W67" s="75" t="n">
        <v>36892</v>
      </c>
      <c r="X67" s="134"/>
      <c r="Y67" s="134"/>
      <c r="AA67" s="128" t="n">
        <f aca="false">IF(E67&lt;&gt;F67,0,1)</f>
        <v>1</v>
      </c>
      <c r="AB67" s="128" t="n">
        <f aca="false">IF(OR(T67="SI",T67="Si",T67="si",T67="sI",T67="s",T67="S"),1,0)</f>
        <v>0</v>
      </c>
      <c r="AC67" s="128" t="n">
        <f aca="false">IF(OR(J67="SI",J67="Si",J67="si",J67="sI",J67="s",J67="S"),1,0)</f>
        <v>0</v>
      </c>
      <c r="AD67" s="128" t="n">
        <f aca="false">AK67*AA67*AB67*AC67</f>
        <v>0</v>
      </c>
      <c r="AF67" s="136" t="n">
        <f aca="false">COUNTIF(D$8:D67,D67)</f>
        <v>0</v>
      </c>
      <c r="AG67" s="136" t="n">
        <f aca="false">COUNTIFS(D$8:D67,D67,A$8:A67,A67)</f>
        <v>0</v>
      </c>
      <c r="AH67" s="128" t="n">
        <f aca="false">AF67-AG67</f>
        <v>0</v>
      </c>
      <c r="AI67" s="128" t="n">
        <f aca="false">IF(OR(O67&lt;&gt;P67,P67=1,AA67=0),1,0)</f>
        <v>0</v>
      </c>
      <c r="AJ67" s="128" t="n">
        <f aca="false">IF(AR67&gt;0,1,0)+AH67</f>
        <v>0</v>
      </c>
      <c r="AK67" s="128" t="n">
        <f aca="false">IF(O67&lt;&gt;P67,0,1)</f>
        <v>1</v>
      </c>
      <c r="AL67" s="128" t="n">
        <f aca="false">IF(U67&gt;1,1,0)</f>
        <v>0</v>
      </c>
      <c r="AM67" s="136"/>
      <c r="AN67" s="137"/>
      <c r="AO67" s="139"/>
      <c r="AP67" s="128" t="str">
        <f aca="false">IF(SUMIF(AS$7:BU$7,"&gt;0",AS67:BU67)&gt;0,SUMIF(AS$7:BU$7,"&gt;0",AS67:BU67),"")</f>
        <v/>
      </c>
      <c r="AQ67" s="128"/>
      <c r="AR67" s="136" t="n">
        <f aca="false">COUNTIF(N$8:N67,N67)-1</f>
        <v>-1</v>
      </c>
      <c r="AS67" s="133"/>
      <c r="AT67" s="133"/>
      <c r="AU67" s="128" t="n">
        <f aca="false">IF($A67=$A66,AS67+AT67+AU66,AS67+AT67)</f>
        <v>0</v>
      </c>
      <c r="AV67" s="133"/>
      <c r="AW67" s="133"/>
      <c r="AX67" s="128" t="n">
        <f aca="false">IF($A67=$A66,AV67+AW67+AX66,AV67+AW67)</f>
        <v>0</v>
      </c>
      <c r="AY67" s="133"/>
      <c r="AZ67" s="133"/>
      <c r="BA67" s="128" t="n">
        <f aca="false">IF($A67=$A66,AY67+AZ67+BA66,AY67+AZ67)</f>
        <v>0</v>
      </c>
      <c r="BB67" s="133"/>
      <c r="BC67" s="133"/>
      <c r="BD67" s="128" t="n">
        <f aca="false">IF($A67=$A66,BB67+BC67+BD66,BB67+BC67)</f>
        <v>0</v>
      </c>
      <c r="BE67" s="133"/>
      <c r="BF67" s="133"/>
      <c r="BG67" s="128" t="n">
        <f aca="false">IF($A67=$A66,BE67+BF67+BG66,BE67+BF67)</f>
        <v>0</v>
      </c>
      <c r="BH67" s="133"/>
      <c r="BI67" s="133"/>
      <c r="BJ67" s="128" t="n">
        <f aca="false">IF($A67=$A66,BH67+BI67+BJ66,BH67+BI67)</f>
        <v>0</v>
      </c>
      <c r="BK67" s="133"/>
      <c r="BL67" s="133"/>
      <c r="BM67" s="128" t="n">
        <f aca="false">IF($A67=$A66,BK67+BL67+BM66,BK67+BL67)</f>
        <v>0</v>
      </c>
      <c r="BN67" s="133"/>
      <c r="BO67" s="133"/>
      <c r="BP67" s="128" t="n">
        <f aca="false">IF($A67=$A66,BN67+BO67+BP66,BN67+BO67)</f>
        <v>0</v>
      </c>
      <c r="BQ67" s="133"/>
      <c r="BR67" s="133"/>
      <c r="BS67" s="128" t="n">
        <f aca="false">IF($A67=$A66,BQ67+BR67+BS66,BQ67+BR67)</f>
        <v>0</v>
      </c>
      <c r="BT67" s="133"/>
      <c r="BU67" s="133"/>
      <c r="BV67" s="128" t="n">
        <f aca="false">IF($A67=$A66,BT67+BU67+BV66,BT67+BU67)</f>
        <v>0</v>
      </c>
      <c r="BW67" s="128" t="n">
        <f aca="false">IF(W67=0,0,IF(W67&gt;F$4,1,(IF(W67=BW$2,0,(IF(F$4-W67&gt;2,1,0))))))</f>
        <v>0</v>
      </c>
    </row>
    <row r="68" customFormat="false" ht="42.6" hidden="false" customHeight="true" outlineLevel="0" collapsed="false">
      <c r="A68" s="124" t="str">
        <f aca="false">IF(D68=D67,IF(A67=0,"",A67),IF(AND(D68&gt;0,D68&lt;&gt;D67),A67+1,""))</f>
        <v/>
      </c>
      <c r="B68" s="129"/>
      <c r="C68" s="129"/>
      <c r="D68" s="96"/>
      <c r="E68" s="138"/>
      <c r="F68" s="128" t="str">
        <f aca="false">IFERROR(IF(OR(ISTEXT(D68),ISNUMBER(D68)),HLOOKUP(I68-23*INT(I68/23),[2]Hoja2!B$1:X$2,2),""),1)</f>
        <v/>
      </c>
      <c r="G68" s="128" t="str">
        <f aca="false">LEFT(D68,1)</f>
        <v/>
      </c>
      <c r="H68" s="129" t="str">
        <f aca="false">IF(UPPER(G68)="Z",2,IF(UPPER(G68)="Y",1,IF(UPPER(G68)="X",0,LEFT(D68))))</f>
        <v/>
      </c>
      <c r="I68" s="129" t="str">
        <f aca="false">REPLACE(D68,1,1,H68)</f>
        <v/>
      </c>
      <c r="J68" s="96"/>
      <c r="K68" s="124" t="str">
        <f aca="false">IF(N68&gt;0,ROW(L68)-7,"")</f>
        <v/>
      </c>
      <c r="L68" s="130"/>
      <c r="M68" s="130"/>
      <c r="N68" s="131"/>
      <c r="O68" s="132"/>
      <c r="P68" s="128" t="str">
        <f aca="false">IFERROR(IF(OR(ISTEXT(N68),ISNUMBER(N68)),HLOOKUP(S68-23*INT(S68/23),[2]Hoja2!B$1:X$2,2),""),1)</f>
        <v/>
      </c>
      <c r="Q68" s="128" t="str">
        <f aca="false">LEFT(N68,1)</f>
        <v/>
      </c>
      <c r="R68" s="129" t="str">
        <f aca="false">IF(UPPER(Q68)="Z",2,IF(UPPER(Q68)="Y",1,IF(UPPER(Q68)="X",0,LEFT(N68))))</f>
        <v/>
      </c>
      <c r="S68" s="129" t="str">
        <f aca="false">REPLACE(N68,1,1,R68)</f>
        <v/>
      </c>
      <c r="T68" s="96"/>
      <c r="U68" s="133"/>
      <c r="V68" s="124" t="str">
        <f aca="false">IF(OR(ISTEXT(N68),ISNUMBER(N68)),IF($AD68=1,U68,0),"")</f>
        <v/>
      </c>
      <c r="W68" s="75" t="n">
        <v>36892</v>
      </c>
      <c r="X68" s="134"/>
      <c r="Y68" s="134"/>
      <c r="AA68" s="128" t="n">
        <f aca="false">IF(E68&lt;&gt;F68,0,1)</f>
        <v>1</v>
      </c>
      <c r="AB68" s="128" t="n">
        <f aca="false">IF(OR(T68="SI",T68="Si",T68="si",T68="sI",T68="s",T68="S"),1,0)</f>
        <v>0</v>
      </c>
      <c r="AC68" s="128" t="n">
        <f aca="false">IF(OR(J68="SI",J68="Si",J68="si",J68="sI",J68="s",J68="S"),1,0)</f>
        <v>0</v>
      </c>
      <c r="AD68" s="128" t="n">
        <f aca="false">AK68*AA68*AB68*AC68</f>
        <v>0</v>
      </c>
      <c r="AF68" s="136" t="n">
        <f aca="false">COUNTIF(D$8:D68,D68)</f>
        <v>0</v>
      </c>
      <c r="AG68" s="136" t="n">
        <f aca="false">COUNTIFS(D$8:D68,D68,A$8:A68,A68)</f>
        <v>0</v>
      </c>
      <c r="AH68" s="128" t="n">
        <f aca="false">AF68-AG68</f>
        <v>0</v>
      </c>
      <c r="AI68" s="128" t="n">
        <f aca="false">IF(OR(O68&lt;&gt;P68,P68=1,AA68=0),1,0)</f>
        <v>0</v>
      </c>
      <c r="AJ68" s="128" t="n">
        <f aca="false">IF(AR68&gt;0,1,0)+AH68</f>
        <v>0</v>
      </c>
      <c r="AK68" s="128" t="n">
        <f aca="false">IF(O68&lt;&gt;P68,0,1)</f>
        <v>1</v>
      </c>
      <c r="AL68" s="128" t="n">
        <f aca="false">IF(U68&gt;1,1,0)</f>
        <v>0</v>
      </c>
      <c r="AM68" s="136"/>
      <c r="AN68" s="137"/>
      <c r="AO68" s="139"/>
      <c r="AP68" s="128" t="str">
        <f aca="false">IF(SUMIF(AS$7:BU$7,"&gt;0",AS68:BU68)&gt;0,SUMIF(AS$7:BU$7,"&gt;0",AS68:BU68),"")</f>
        <v/>
      </c>
      <c r="AQ68" s="128"/>
      <c r="AR68" s="136" t="n">
        <f aca="false">COUNTIF(N$8:N68,N68)-1</f>
        <v>-1</v>
      </c>
      <c r="AS68" s="133"/>
      <c r="AT68" s="133"/>
      <c r="AU68" s="128" t="n">
        <f aca="false">IF($A68=$A67,AS68+AT68+AU67,AS68+AT68)</f>
        <v>0</v>
      </c>
      <c r="AV68" s="133"/>
      <c r="AW68" s="133"/>
      <c r="AX68" s="128" t="n">
        <f aca="false">IF($A68=$A67,AV68+AW68+AX67,AV68+AW68)</f>
        <v>0</v>
      </c>
      <c r="AY68" s="133"/>
      <c r="AZ68" s="133"/>
      <c r="BA68" s="128" t="n">
        <f aca="false">IF($A68=$A67,AY68+AZ68+BA67,AY68+AZ68)</f>
        <v>0</v>
      </c>
      <c r="BB68" s="133"/>
      <c r="BC68" s="133"/>
      <c r="BD68" s="128" t="n">
        <f aca="false">IF($A68=$A67,BB68+BC68+BD67,BB68+BC68)</f>
        <v>0</v>
      </c>
      <c r="BE68" s="133"/>
      <c r="BF68" s="133"/>
      <c r="BG68" s="128" t="n">
        <f aca="false">IF($A68=$A67,BE68+BF68+BG67,BE68+BF68)</f>
        <v>0</v>
      </c>
      <c r="BH68" s="133"/>
      <c r="BI68" s="133"/>
      <c r="BJ68" s="128" t="n">
        <f aca="false">IF($A68=$A67,BH68+BI68+BJ67,BH68+BI68)</f>
        <v>0</v>
      </c>
      <c r="BK68" s="133"/>
      <c r="BL68" s="133"/>
      <c r="BM68" s="128" t="n">
        <f aca="false">IF($A68=$A67,BK68+BL68+BM67,BK68+BL68)</f>
        <v>0</v>
      </c>
      <c r="BN68" s="133"/>
      <c r="BO68" s="133"/>
      <c r="BP68" s="128" t="n">
        <f aca="false">IF($A68=$A67,BN68+BO68+BP67,BN68+BO68)</f>
        <v>0</v>
      </c>
      <c r="BQ68" s="133"/>
      <c r="BR68" s="133"/>
      <c r="BS68" s="128" t="n">
        <f aca="false">IF($A68=$A67,BQ68+BR68+BS67,BQ68+BR68)</f>
        <v>0</v>
      </c>
      <c r="BT68" s="133"/>
      <c r="BU68" s="133"/>
      <c r="BV68" s="128" t="n">
        <f aca="false">IF($A68=$A67,BT68+BU68+BV67,BT68+BU68)</f>
        <v>0</v>
      </c>
      <c r="BW68" s="128" t="n">
        <f aca="false">IF(W68=0,0,IF(W68&gt;F$4,1,(IF(W68=BW$2,0,(IF(F$4-W68&gt;2,1,0))))))</f>
        <v>0</v>
      </c>
    </row>
    <row r="69" customFormat="false" ht="42.6" hidden="false" customHeight="true" outlineLevel="0" collapsed="false">
      <c r="A69" s="124" t="str">
        <f aca="false">IF(D69=D68,IF(A68=0,"",A68),IF(AND(D69&gt;0,D69&lt;&gt;D68),A68+1,""))</f>
        <v/>
      </c>
      <c r="B69" s="129"/>
      <c r="C69" s="129"/>
      <c r="D69" s="96"/>
      <c r="E69" s="138"/>
      <c r="F69" s="128" t="str">
        <f aca="false">IFERROR(IF(OR(ISTEXT(D69),ISNUMBER(D69)),HLOOKUP(I69-23*INT(I69/23),[2]Hoja2!B$1:X$2,2),""),1)</f>
        <v/>
      </c>
      <c r="G69" s="128" t="str">
        <f aca="false">LEFT(D69,1)</f>
        <v/>
      </c>
      <c r="H69" s="129" t="str">
        <f aca="false">IF(UPPER(G69)="Z",2,IF(UPPER(G69)="Y",1,IF(UPPER(G69)="X",0,LEFT(D69))))</f>
        <v/>
      </c>
      <c r="I69" s="129" t="str">
        <f aca="false">REPLACE(D69,1,1,H69)</f>
        <v/>
      </c>
      <c r="J69" s="96"/>
      <c r="K69" s="124" t="str">
        <f aca="false">IF(N69&gt;0,ROW(L69)-7,"")</f>
        <v/>
      </c>
      <c r="L69" s="130"/>
      <c r="M69" s="130"/>
      <c r="N69" s="131"/>
      <c r="O69" s="132"/>
      <c r="P69" s="128" t="str">
        <f aca="false">IFERROR(IF(OR(ISTEXT(N69),ISNUMBER(N69)),HLOOKUP(S69-23*INT(S69/23),[2]Hoja2!B$1:X$2,2),""),1)</f>
        <v/>
      </c>
      <c r="Q69" s="128" t="str">
        <f aca="false">LEFT(N69,1)</f>
        <v/>
      </c>
      <c r="R69" s="129" t="str">
        <f aca="false">IF(UPPER(Q69)="Z",2,IF(UPPER(Q69)="Y",1,IF(UPPER(Q69)="X",0,LEFT(N69))))</f>
        <v/>
      </c>
      <c r="S69" s="129" t="str">
        <f aca="false">REPLACE(N69,1,1,R69)</f>
        <v/>
      </c>
      <c r="T69" s="96"/>
      <c r="U69" s="133"/>
      <c r="V69" s="124" t="str">
        <f aca="false">IF(OR(ISTEXT(N69),ISNUMBER(N69)),IF($AD69=1,U69,0),"")</f>
        <v/>
      </c>
      <c r="W69" s="75" t="n">
        <v>36892</v>
      </c>
      <c r="X69" s="134"/>
      <c r="Y69" s="134"/>
      <c r="AA69" s="128" t="n">
        <f aca="false">IF(E69&lt;&gt;F69,0,1)</f>
        <v>1</v>
      </c>
      <c r="AB69" s="128" t="n">
        <f aca="false">IF(OR(T69="SI",T69="Si",T69="si",T69="sI",T69="s",T69="S"),1,0)</f>
        <v>0</v>
      </c>
      <c r="AC69" s="128" t="n">
        <f aca="false">IF(OR(J69="SI",J69="Si",J69="si",J69="sI",J69="s",J69="S"),1,0)</f>
        <v>0</v>
      </c>
      <c r="AD69" s="128" t="n">
        <f aca="false">AK69*AA69*AB69*AC69</f>
        <v>0</v>
      </c>
      <c r="AF69" s="136" t="n">
        <f aca="false">COUNTIF(D$8:D69,D69)</f>
        <v>0</v>
      </c>
      <c r="AG69" s="136" t="n">
        <f aca="false">COUNTIFS(D$8:D69,D69,A$8:A69,A69)</f>
        <v>0</v>
      </c>
      <c r="AH69" s="128" t="n">
        <f aca="false">AF69-AG69</f>
        <v>0</v>
      </c>
      <c r="AI69" s="128" t="n">
        <f aca="false">IF(OR(O69&lt;&gt;P69,P69=1,AA69=0),1,0)</f>
        <v>0</v>
      </c>
      <c r="AJ69" s="128" t="n">
        <f aca="false">IF(AR69&gt;0,1,0)+AH69</f>
        <v>0</v>
      </c>
      <c r="AK69" s="128" t="n">
        <f aca="false">IF(O69&lt;&gt;P69,0,1)</f>
        <v>1</v>
      </c>
      <c r="AL69" s="128" t="n">
        <f aca="false">IF(U69&gt;1,1,0)</f>
        <v>0</v>
      </c>
      <c r="AM69" s="136"/>
      <c r="AN69" s="137"/>
      <c r="AO69" s="139"/>
      <c r="AP69" s="128" t="str">
        <f aca="false">IF(SUMIF(AS$7:BU$7,"&gt;0",AS69:BU69)&gt;0,SUMIF(AS$7:BU$7,"&gt;0",AS69:BU69),"")</f>
        <v/>
      </c>
      <c r="AQ69" s="128"/>
      <c r="AR69" s="136" t="n">
        <f aca="false">COUNTIF(N$8:N69,N69)-1</f>
        <v>-1</v>
      </c>
      <c r="AS69" s="133"/>
      <c r="AT69" s="133"/>
      <c r="AU69" s="128" t="n">
        <f aca="false">IF($A69=$A68,AS69+AT69+AU68,AS69+AT69)</f>
        <v>0</v>
      </c>
      <c r="AV69" s="133"/>
      <c r="AW69" s="133"/>
      <c r="AX69" s="128" t="n">
        <f aca="false">IF($A69=$A68,AV69+AW69+AX68,AV69+AW69)</f>
        <v>0</v>
      </c>
      <c r="AY69" s="133"/>
      <c r="AZ69" s="133"/>
      <c r="BA69" s="128" t="n">
        <f aca="false">IF($A69=$A68,AY69+AZ69+BA68,AY69+AZ69)</f>
        <v>0</v>
      </c>
      <c r="BB69" s="133"/>
      <c r="BC69" s="133"/>
      <c r="BD69" s="128" t="n">
        <f aca="false">IF($A69=$A68,BB69+BC69+BD68,BB69+BC69)</f>
        <v>0</v>
      </c>
      <c r="BE69" s="133"/>
      <c r="BF69" s="133"/>
      <c r="BG69" s="128" t="n">
        <f aca="false">IF($A69=$A68,BE69+BF69+BG68,BE69+BF69)</f>
        <v>0</v>
      </c>
      <c r="BH69" s="133"/>
      <c r="BI69" s="133"/>
      <c r="BJ69" s="128" t="n">
        <f aca="false">IF($A69=$A68,BH69+BI69+BJ68,BH69+BI69)</f>
        <v>0</v>
      </c>
      <c r="BK69" s="133"/>
      <c r="BL69" s="133"/>
      <c r="BM69" s="128" t="n">
        <f aca="false">IF($A69=$A68,BK69+BL69+BM68,BK69+BL69)</f>
        <v>0</v>
      </c>
      <c r="BN69" s="133"/>
      <c r="BO69" s="133"/>
      <c r="BP69" s="128" t="n">
        <f aca="false">IF($A69=$A68,BN69+BO69+BP68,BN69+BO69)</f>
        <v>0</v>
      </c>
      <c r="BQ69" s="133"/>
      <c r="BR69" s="133"/>
      <c r="BS69" s="128" t="n">
        <f aca="false">IF($A69=$A68,BQ69+BR69+BS68,BQ69+BR69)</f>
        <v>0</v>
      </c>
      <c r="BT69" s="133"/>
      <c r="BU69" s="133"/>
      <c r="BV69" s="128" t="n">
        <f aca="false">IF($A69=$A68,BT69+BU69+BV68,BT69+BU69)</f>
        <v>0</v>
      </c>
      <c r="BW69" s="128" t="n">
        <f aca="false">IF(W69=0,0,IF(W69&gt;F$4,1,(IF(W69=BW$2,0,(IF(F$4-W69&gt;2,1,0))))))</f>
        <v>0</v>
      </c>
    </row>
    <row r="70" customFormat="false" ht="42.6" hidden="false" customHeight="true" outlineLevel="0" collapsed="false">
      <c r="A70" s="124" t="str">
        <f aca="false">IF(D70=D69,IF(A69=0,"",A69),IF(AND(D70&gt;0,D70&lt;&gt;D69),A69+1,""))</f>
        <v/>
      </c>
      <c r="B70" s="129"/>
      <c r="C70" s="129"/>
      <c r="D70" s="96"/>
      <c r="E70" s="138"/>
      <c r="F70" s="128" t="str">
        <f aca="false">IFERROR(IF(OR(ISTEXT(D70),ISNUMBER(D70)),HLOOKUP(I70-23*INT(I70/23),[2]Hoja2!B$1:X$2,2),""),1)</f>
        <v/>
      </c>
      <c r="G70" s="128" t="str">
        <f aca="false">LEFT(D70,1)</f>
        <v/>
      </c>
      <c r="H70" s="129" t="str">
        <f aca="false">IF(UPPER(G70)="Z",2,IF(UPPER(G70)="Y",1,IF(UPPER(G70)="X",0,LEFT(D70))))</f>
        <v/>
      </c>
      <c r="I70" s="129" t="str">
        <f aca="false">REPLACE(D70,1,1,H70)</f>
        <v/>
      </c>
      <c r="J70" s="96"/>
      <c r="K70" s="124" t="str">
        <f aca="false">IF(N70&gt;0,ROW(L70)-7,"")</f>
        <v/>
      </c>
      <c r="L70" s="130"/>
      <c r="M70" s="130"/>
      <c r="N70" s="131"/>
      <c r="O70" s="132"/>
      <c r="P70" s="128" t="str">
        <f aca="false">IFERROR(IF(OR(ISTEXT(N70),ISNUMBER(N70)),HLOOKUP(S70-23*INT(S70/23),[2]Hoja2!B$1:X$2,2),""),1)</f>
        <v/>
      </c>
      <c r="Q70" s="128" t="str">
        <f aca="false">LEFT(N70,1)</f>
        <v/>
      </c>
      <c r="R70" s="129" t="str">
        <f aca="false">IF(UPPER(Q70)="Z",2,IF(UPPER(Q70)="Y",1,IF(UPPER(Q70)="X",0,LEFT(N70))))</f>
        <v/>
      </c>
      <c r="S70" s="129" t="str">
        <f aca="false">REPLACE(N70,1,1,R70)</f>
        <v/>
      </c>
      <c r="T70" s="96"/>
      <c r="U70" s="133"/>
      <c r="V70" s="124" t="str">
        <f aca="false">IF(OR(ISTEXT(N70),ISNUMBER(N70)),IF($AD70=1,U70,0),"")</f>
        <v/>
      </c>
      <c r="W70" s="75" t="n">
        <v>36892</v>
      </c>
      <c r="X70" s="134"/>
      <c r="Y70" s="134"/>
      <c r="AA70" s="128" t="n">
        <f aca="false">IF(E70&lt;&gt;F70,0,1)</f>
        <v>1</v>
      </c>
      <c r="AB70" s="128" t="n">
        <f aca="false">IF(OR(T70="SI",T70="Si",T70="si",T70="sI",T70="s",T70="S"),1,0)</f>
        <v>0</v>
      </c>
      <c r="AC70" s="128" t="n">
        <f aca="false">IF(OR(J70="SI",J70="Si",J70="si",J70="sI",J70="s",J70="S"),1,0)</f>
        <v>0</v>
      </c>
      <c r="AD70" s="128" t="n">
        <f aca="false">AK70*AA70*AB70*AC70</f>
        <v>0</v>
      </c>
      <c r="AF70" s="136" t="n">
        <f aca="false">COUNTIF(D$8:D70,D70)</f>
        <v>0</v>
      </c>
      <c r="AG70" s="136" t="n">
        <f aca="false">COUNTIFS(D$8:D70,D70,A$8:A70,A70)</f>
        <v>0</v>
      </c>
      <c r="AH70" s="128" t="n">
        <f aca="false">AF70-AG70</f>
        <v>0</v>
      </c>
      <c r="AI70" s="128" t="n">
        <f aca="false">IF(OR(O70&lt;&gt;P70,P70=1,AA70=0),1,0)</f>
        <v>0</v>
      </c>
      <c r="AJ70" s="128" t="n">
        <f aca="false">IF(AR70&gt;0,1,0)+AH70</f>
        <v>0</v>
      </c>
      <c r="AK70" s="128" t="n">
        <f aca="false">IF(O70&lt;&gt;P70,0,1)</f>
        <v>1</v>
      </c>
      <c r="AL70" s="128" t="n">
        <f aca="false">IF(U70&gt;1,1,0)</f>
        <v>0</v>
      </c>
      <c r="AM70" s="136"/>
      <c r="AN70" s="137"/>
      <c r="AO70" s="139"/>
      <c r="AP70" s="128" t="str">
        <f aca="false">IF(SUMIF(AS$7:BU$7,"&gt;0",AS70:BU70)&gt;0,SUMIF(AS$7:BU$7,"&gt;0",AS70:BU70),"")</f>
        <v/>
      </c>
      <c r="AQ70" s="128"/>
      <c r="AR70" s="136" t="n">
        <f aca="false">COUNTIF(N$8:N70,N70)-1</f>
        <v>-1</v>
      </c>
      <c r="AS70" s="133"/>
      <c r="AT70" s="133"/>
      <c r="AU70" s="128" t="n">
        <f aca="false">IF($A70=$A69,AS70+AT70+AU69,AS70+AT70)</f>
        <v>0</v>
      </c>
      <c r="AV70" s="133"/>
      <c r="AW70" s="133"/>
      <c r="AX70" s="128" t="n">
        <f aca="false">IF($A70=$A69,AV70+AW70+AX69,AV70+AW70)</f>
        <v>0</v>
      </c>
      <c r="AY70" s="133"/>
      <c r="AZ70" s="133"/>
      <c r="BA70" s="128" t="n">
        <f aca="false">IF($A70=$A69,AY70+AZ70+BA69,AY70+AZ70)</f>
        <v>0</v>
      </c>
      <c r="BB70" s="133"/>
      <c r="BC70" s="133"/>
      <c r="BD70" s="128" t="n">
        <f aca="false">IF($A70=$A69,BB70+BC70+BD69,BB70+BC70)</f>
        <v>0</v>
      </c>
      <c r="BE70" s="133"/>
      <c r="BF70" s="133"/>
      <c r="BG70" s="128" t="n">
        <f aca="false">IF($A70=$A69,BE70+BF70+BG69,BE70+BF70)</f>
        <v>0</v>
      </c>
      <c r="BH70" s="133"/>
      <c r="BI70" s="133"/>
      <c r="BJ70" s="128" t="n">
        <f aca="false">IF($A70=$A69,BH70+BI70+BJ69,BH70+BI70)</f>
        <v>0</v>
      </c>
      <c r="BK70" s="133"/>
      <c r="BL70" s="133"/>
      <c r="BM70" s="128" t="n">
        <f aca="false">IF($A70=$A69,BK70+BL70+BM69,BK70+BL70)</f>
        <v>0</v>
      </c>
      <c r="BN70" s="133"/>
      <c r="BO70" s="133"/>
      <c r="BP70" s="128" t="n">
        <f aca="false">IF($A70=$A69,BN70+BO70+BP69,BN70+BO70)</f>
        <v>0</v>
      </c>
      <c r="BQ70" s="133"/>
      <c r="BR70" s="133"/>
      <c r="BS70" s="128" t="n">
        <f aca="false">IF($A70=$A69,BQ70+BR70+BS69,BQ70+BR70)</f>
        <v>0</v>
      </c>
      <c r="BT70" s="133"/>
      <c r="BU70" s="133"/>
      <c r="BV70" s="128" t="n">
        <f aca="false">IF($A70=$A69,BT70+BU70+BV69,BT70+BU70)</f>
        <v>0</v>
      </c>
      <c r="BW70" s="128" t="n">
        <f aca="false">IF(W70=0,0,IF(W70&gt;F$4,1,(IF(W70=BW$2,0,(IF(F$4-W70&gt;2,1,0))))))</f>
        <v>0</v>
      </c>
    </row>
    <row r="71" customFormat="false" ht="42.6" hidden="false" customHeight="true" outlineLevel="0" collapsed="false">
      <c r="A71" s="124" t="str">
        <f aca="false">IF(D71=D70,IF(A70=0,"",A70),IF(AND(D71&gt;0,D71&lt;&gt;D70),A70+1,""))</f>
        <v/>
      </c>
      <c r="B71" s="129"/>
      <c r="C71" s="129"/>
      <c r="D71" s="96"/>
      <c r="E71" s="138"/>
      <c r="F71" s="128" t="str">
        <f aca="false">IFERROR(IF(OR(ISTEXT(D71),ISNUMBER(D71)),HLOOKUP(I71-23*INT(I71/23),[2]Hoja2!B$1:X$2,2),""),1)</f>
        <v/>
      </c>
      <c r="G71" s="128" t="str">
        <f aca="false">LEFT(D71,1)</f>
        <v/>
      </c>
      <c r="H71" s="129" t="str">
        <f aca="false">IF(UPPER(G71)="Z",2,IF(UPPER(G71)="Y",1,IF(UPPER(G71)="X",0,LEFT(D71))))</f>
        <v/>
      </c>
      <c r="I71" s="129" t="str">
        <f aca="false">REPLACE(D71,1,1,H71)</f>
        <v/>
      </c>
      <c r="J71" s="96"/>
      <c r="K71" s="124" t="str">
        <f aca="false">IF(N71&gt;0,ROW(L71)-7,"")</f>
        <v/>
      </c>
      <c r="L71" s="130"/>
      <c r="M71" s="130"/>
      <c r="N71" s="131"/>
      <c r="O71" s="132"/>
      <c r="P71" s="128" t="str">
        <f aca="false">IFERROR(IF(OR(ISTEXT(N71),ISNUMBER(N71)),HLOOKUP(S71-23*INT(S71/23),[2]Hoja2!B$1:X$2,2),""),1)</f>
        <v/>
      </c>
      <c r="Q71" s="128" t="str">
        <f aca="false">LEFT(N71,1)</f>
        <v/>
      </c>
      <c r="R71" s="129" t="str">
        <f aca="false">IF(UPPER(Q71)="Z",2,IF(UPPER(Q71)="Y",1,IF(UPPER(Q71)="X",0,LEFT(N71))))</f>
        <v/>
      </c>
      <c r="S71" s="129" t="str">
        <f aca="false">REPLACE(N71,1,1,R71)</f>
        <v/>
      </c>
      <c r="T71" s="96"/>
      <c r="U71" s="133"/>
      <c r="V71" s="124" t="str">
        <f aca="false">IF(OR(ISTEXT(N71),ISNUMBER(N71)),IF($AD71=1,U71,0),"")</f>
        <v/>
      </c>
      <c r="W71" s="75" t="n">
        <v>36892</v>
      </c>
      <c r="X71" s="134"/>
      <c r="Y71" s="134"/>
      <c r="AA71" s="128" t="n">
        <f aca="false">IF(E71&lt;&gt;F71,0,1)</f>
        <v>1</v>
      </c>
      <c r="AB71" s="128" t="n">
        <f aca="false">IF(OR(T71="SI",T71="Si",T71="si",T71="sI",T71="s",T71="S"),1,0)</f>
        <v>0</v>
      </c>
      <c r="AC71" s="128" t="n">
        <f aca="false">IF(OR(J71="SI",J71="Si",J71="si",J71="sI",J71="s",J71="S"),1,0)</f>
        <v>0</v>
      </c>
      <c r="AD71" s="128" t="n">
        <f aca="false">AK71*AA71*AB71*AC71</f>
        <v>0</v>
      </c>
      <c r="AF71" s="136" t="n">
        <f aca="false">COUNTIF(D$8:D71,D71)</f>
        <v>0</v>
      </c>
      <c r="AG71" s="136" t="n">
        <f aca="false">COUNTIFS(D$8:D71,D71,A$8:A71,A71)</f>
        <v>0</v>
      </c>
      <c r="AH71" s="128" t="n">
        <f aca="false">AF71-AG71</f>
        <v>0</v>
      </c>
      <c r="AI71" s="128" t="n">
        <f aca="false">IF(OR(O71&lt;&gt;P71,P71=1,AA71=0),1,0)</f>
        <v>0</v>
      </c>
      <c r="AJ71" s="128" t="n">
        <f aca="false">IF(AR71&gt;0,1,0)+AH71</f>
        <v>0</v>
      </c>
      <c r="AK71" s="128" t="n">
        <f aca="false">IF(O71&lt;&gt;P71,0,1)</f>
        <v>1</v>
      </c>
      <c r="AL71" s="128" t="n">
        <f aca="false">IF(U71&gt;1,1,0)</f>
        <v>0</v>
      </c>
      <c r="AM71" s="136"/>
      <c r="AN71" s="137"/>
      <c r="AO71" s="139"/>
      <c r="AP71" s="128" t="str">
        <f aca="false">IF(SUMIF(AS$7:BU$7,"&gt;0",AS71:BU71)&gt;0,SUMIF(AS$7:BU$7,"&gt;0",AS71:BU71),"")</f>
        <v/>
      </c>
      <c r="AQ71" s="128"/>
      <c r="AR71" s="136" t="n">
        <f aca="false">COUNTIF(N$8:N71,N71)-1</f>
        <v>-1</v>
      </c>
      <c r="AS71" s="133"/>
      <c r="AT71" s="133"/>
      <c r="AU71" s="128" t="n">
        <f aca="false">IF($A71=$A70,AS71+AT71+AU70,AS71+AT71)</f>
        <v>0</v>
      </c>
      <c r="AV71" s="133"/>
      <c r="AW71" s="133"/>
      <c r="AX71" s="128" t="n">
        <f aca="false">IF($A71=$A70,AV71+AW71+AX70,AV71+AW71)</f>
        <v>0</v>
      </c>
      <c r="AY71" s="133"/>
      <c r="AZ71" s="133"/>
      <c r="BA71" s="128" t="n">
        <f aca="false">IF($A71=$A70,AY71+AZ71+BA70,AY71+AZ71)</f>
        <v>0</v>
      </c>
      <c r="BB71" s="133"/>
      <c r="BC71" s="133"/>
      <c r="BD71" s="128" t="n">
        <f aca="false">IF($A71=$A70,BB71+BC71+BD70,BB71+BC71)</f>
        <v>0</v>
      </c>
      <c r="BE71" s="133"/>
      <c r="BF71" s="133"/>
      <c r="BG71" s="128" t="n">
        <f aca="false">IF($A71=$A70,BE71+BF71+BG70,BE71+BF71)</f>
        <v>0</v>
      </c>
      <c r="BH71" s="133"/>
      <c r="BI71" s="133"/>
      <c r="BJ71" s="128" t="n">
        <f aca="false">IF($A71=$A70,BH71+BI71+BJ70,BH71+BI71)</f>
        <v>0</v>
      </c>
      <c r="BK71" s="133"/>
      <c r="BL71" s="133"/>
      <c r="BM71" s="128" t="n">
        <f aca="false">IF($A71=$A70,BK71+BL71+BM70,BK71+BL71)</f>
        <v>0</v>
      </c>
      <c r="BN71" s="133"/>
      <c r="BO71" s="133"/>
      <c r="BP71" s="128" t="n">
        <f aca="false">IF($A71=$A70,BN71+BO71+BP70,BN71+BO71)</f>
        <v>0</v>
      </c>
      <c r="BQ71" s="133"/>
      <c r="BR71" s="133"/>
      <c r="BS71" s="128" t="n">
        <f aca="false">IF($A71=$A70,BQ71+BR71+BS70,BQ71+BR71)</f>
        <v>0</v>
      </c>
      <c r="BT71" s="133"/>
      <c r="BU71" s="133"/>
      <c r="BV71" s="128" t="n">
        <f aca="false">IF($A71=$A70,BT71+BU71+BV70,BT71+BU71)</f>
        <v>0</v>
      </c>
      <c r="BW71" s="128" t="n">
        <f aca="false">IF(W71=0,0,IF(W71&gt;F$4,1,(IF(W71=BW$2,0,(IF(F$4-W71&gt;2,1,0))))))</f>
        <v>0</v>
      </c>
    </row>
    <row r="72" customFormat="false" ht="42.6" hidden="false" customHeight="true" outlineLevel="0" collapsed="false">
      <c r="A72" s="124" t="str">
        <f aca="false">IF(D72=D71,IF(A71=0,"",A71),IF(AND(D72&gt;0,D72&lt;&gt;D71),A71+1,""))</f>
        <v/>
      </c>
      <c r="B72" s="129"/>
      <c r="C72" s="129"/>
      <c r="D72" s="96"/>
      <c r="E72" s="138"/>
      <c r="F72" s="128" t="str">
        <f aca="false">IFERROR(IF(OR(ISTEXT(D72),ISNUMBER(D72)),HLOOKUP(I72-23*INT(I72/23),[2]Hoja2!B$1:X$2,2),""),1)</f>
        <v/>
      </c>
      <c r="G72" s="128" t="str">
        <f aca="false">LEFT(D72,1)</f>
        <v/>
      </c>
      <c r="H72" s="129" t="str">
        <f aca="false">IF(UPPER(G72)="Z",2,IF(UPPER(G72)="Y",1,IF(UPPER(G72)="X",0,LEFT(D72))))</f>
        <v/>
      </c>
      <c r="I72" s="129" t="str">
        <f aca="false">REPLACE(D72,1,1,H72)</f>
        <v/>
      </c>
      <c r="J72" s="96"/>
      <c r="K72" s="124" t="str">
        <f aca="false">IF(N72&gt;0,ROW(L72)-7,"")</f>
        <v/>
      </c>
      <c r="L72" s="130"/>
      <c r="M72" s="130"/>
      <c r="N72" s="131"/>
      <c r="O72" s="132"/>
      <c r="P72" s="128" t="str">
        <f aca="false">IFERROR(IF(OR(ISTEXT(N72),ISNUMBER(N72)),HLOOKUP(S72-23*INT(S72/23),[2]Hoja2!B$1:X$2,2),""),1)</f>
        <v/>
      </c>
      <c r="Q72" s="128" t="str">
        <f aca="false">LEFT(N72,1)</f>
        <v/>
      </c>
      <c r="R72" s="129" t="str">
        <f aca="false">IF(UPPER(Q72)="Z",2,IF(UPPER(Q72)="Y",1,IF(UPPER(Q72)="X",0,LEFT(N72))))</f>
        <v/>
      </c>
      <c r="S72" s="129" t="str">
        <f aca="false">REPLACE(N72,1,1,R72)</f>
        <v/>
      </c>
      <c r="T72" s="96"/>
      <c r="U72" s="133"/>
      <c r="V72" s="124" t="str">
        <f aca="false">IF(OR(ISTEXT(N72),ISNUMBER(N72)),IF($AD72=1,U72,0),"")</f>
        <v/>
      </c>
      <c r="W72" s="75" t="n">
        <v>36892</v>
      </c>
      <c r="X72" s="134"/>
      <c r="Y72" s="134"/>
      <c r="AA72" s="128" t="n">
        <f aca="false">IF(E72&lt;&gt;F72,0,1)</f>
        <v>1</v>
      </c>
      <c r="AB72" s="128" t="n">
        <f aca="false">IF(OR(T72="SI",T72="Si",T72="si",T72="sI",T72="s",T72="S"),1,0)</f>
        <v>0</v>
      </c>
      <c r="AC72" s="128" t="n">
        <f aca="false">IF(OR(J72="SI",J72="Si",J72="si",J72="sI",J72="s",J72="S"),1,0)</f>
        <v>0</v>
      </c>
      <c r="AD72" s="128" t="n">
        <f aca="false">AK72*AA72*AB72*AC72</f>
        <v>0</v>
      </c>
      <c r="AF72" s="136" t="n">
        <f aca="false">COUNTIF(D$8:D72,D72)</f>
        <v>0</v>
      </c>
      <c r="AG72" s="136" t="n">
        <f aca="false">COUNTIFS(D$8:D72,D72,A$8:A72,A72)</f>
        <v>0</v>
      </c>
      <c r="AH72" s="128" t="n">
        <f aca="false">AF72-AG72</f>
        <v>0</v>
      </c>
      <c r="AI72" s="128" t="n">
        <f aca="false">IF(OR(O72&lt;&gt;P72,P72=1,AA72=0),1,0)</f>
        <v>0</v>
      </c>
      <c r="AJ72" s="128" t="n">
        <f aca="false">IF(AR72&gt;0,1,0)+AH72</f>
        <v>0</v>
      </c>
      <c r="AK72" s="128" t="n">
        <f aca="false">IF(O72&lt;&gt;P72,0,1)</f>
        <v>1</v>
      </c>
      <c r="AL72" s="128" t="n">
        <f aca="false">IF(U72&gt;1,1,0)</f>
        <v>0</v>
      </c>
      <c r="AM72" s="136"/>
      <c r="AN72" s="137"/>
      <c r="AO72" s="139"/>
      <c r="AP72" s="128" t="str">
        <f aca="false">IF(SUMIF(AS$7:BU$7,"&gt;0",AS72:BU72)&gt;0,SUMIF(AS$7:BU$7,"&gt;0",AS72:BU72),"")</f>
        <v/>
      </c>
      <c r="AQ72" s="128"/>
      <c r="AR72" s="136" t="n">
        <f aca="false">COUNTIF(N$8:N72,N72)-1</f>
        <v>-1</v>
      </c>
      <c r="AS72" s="133"/>
      <c r="AT72" s="133"/>
      <c r="AU72" s="128" t="n">
        <f aca="false">IF($A72=$A71,AS72+AT72+AU71,AS72+AT72)</f>
        <v>0</v>
      </c>
      <c r="AV72" s="133"/>
      <c r="AW72" s="133"/>
      <c r="AX72" s="128" t="n">
        <f aca="false">IF($A72=$A71,AV72+AW72+AX71,AV72+AW72)</f>
        <v>0</v>
      </c>
      <c r="AY72" s="133"/>
      <c r="AZ72" s="133"/>
      <c r="BA72" s="128" t="n">
        <f aca="false">IF($A72=$A71,AY72+AZ72+BA71,AY72+AZ72)</f>
        <v>0</v>
      </c>
      <c r="BB72" s="133"/>
      <c r="BC72" s="133"/>
      <c r="BD72" s="128" t="n">
        <f aca="false">IF($A72=$A71,BB72+BC72+BD71,BB72+BC72)</f>
        <v>0</v>
      </c>
      <c r="BE72" s="133"/>
      <c r="BF72" s="133"/>
      <c r="BG72" s="128" t="n">
        <f aca="false">IF($A72=$A71,BE72+BF72+BG71,BE72+BF72)</f>
        <v>0</v>
      </c>
      <c r="BH72" s="133"/>
      <c r="BI72" s="133"/>
      <c r="BJ72" s="128" t="n">
        <f aca="false">IF($A72=$A71,BH72+BI72+BJ71,BH72+BI72)</f>
        <v>0</v>
      </c>
      <c r="BK72" s="133"/>
      <c r="BL72" s="133"/>
      <c r="BM72" s="128" t="n">
        <f aca="false">IF($A72=$A71,BK72+BL72+BM71,BK72+BL72)</f>
        <v>0</v>
      </c>
      <c r="BN72" s="133"/>
      <c r="BO72" s="133"/>
      <c r="BP72" s="128" t="n">
        <f aca="false">IF($A72=$A71,BN72+BO72+BP71,BN72+BO72)</f>
        <v>0</v>
      </c>
      <c r="BQ72" s="133"/>
      <c r="BR72" s="133"/>
      <c r="BS72" s="128" t="n">
        <f aca="false">IF($A72=$A71,BQ72+BR72+BS71,BQ72+BR72)</f>
        <v>0</v>
      </c>
      <c r="BT72" s="133"/>
      <c r="BU72" s="133"/>
      <c r="BV72" s="128" t="n">
        <f aca="false">IF($A72=$A71,BT72+BU72+BV71,BT72+BU72)</f>
        <v>0</v>
      </c>
      <c r="BW72" s="128" t="n">
        <f aca="false">IF(W72=0,0,IF(W72&gt;F$4,1,(IF(W72=BW$2,0,(IF(F$4-W72&gt;2,1,0))))))</f>
        <v>0</v>
      </c>
    </row>
    <row r="73" customFormat="false" ht="42.6" hidden="false" customHeight="true" outlineLevel="0" collapsed="false">
      <c r="A73" s="124" t="str">
        <f aca="false">IF(D73=D72,IF(A72=0,"",A72),IF(AND(D73&gt;0,D73&lt;&gt;D72),A72+1,""))</f>
        <v/>
      </c>
      <c r="B73" s="129"/>
      <c r="C73" s="129"/>
      <c r="D73" s="96"/>
      <c r="E73" s="138"/>
      <c r="F73" s="128" t="str">
        <f aca="false">IFERROR(IF(OR(ISTEXT(D73),ISNUMBER(D73)),HLOOKUP(I73-23*INT(I73/23),[2]Hoja2!B$1:X$2,2),""),1)</f>
        <v/>
      </c>
      <c r="G73" s="128" t="str">
        <f aca="false">LEFT(D73,1)</f>
        <v/>
      </c>
      <c r="H73" s="129" t="str">
        <f aca="false">IF(UPPER(G73)="Z",2,IF(UPPER(G73)="Y",1,IF(UPPER(G73)="X",0,LEFT(D73))))</f>
        <v/>
      </c>
      <c r="I73" s="129" t="str">
        <f aca="false">REPLACE(D73,1,1,H73)</f>
        <v/>
      </c>
      <c r="J73" s="96"/>
      <c r="K73" s="124" t="str">
        <f aca="false">IF(N73&gt;0,ROW(L73)-7,"")</f>
        <v/>
      </c>
      <c r="L73" s="130"/>
      <c r="M73" s="130"/>
      <c r="N73" s="131"/>
      <c r="O73" s="132"/>
      <c r="P73" s="128" t="str">
        <f aca="false">IFERROR(IF(OR(ISTEXT(N73),ISNUMBER(N73)),HLOOKUP(S73-23*INT(S73/23),[2]Hoja2!B$1:X$2,2),""),1)</f>
        <v/>
      </c>
      <c r="Q73" s="128" t="str">
        <f aca="false">LEFT(N73,1)</f>
        <v/>
      </c>
      <c r="R73" s="129" t="str">
        <f aca="false">IF(UPPER(Q73)="Z",2,IF(UPPER(Q73)="Y",1,IF(UPPER(Q73)="X",0,LEFT(N73))))</f>
        <v/>
      </c>
      <c r="S73" s="129" t="str">
        <f aca="false">REPLACE(N73,1,1,R73)</f>
        <v/>
      </c>
      <c r="T73" s="96"/>
      <c r="U73" s="133"/>
      <c r="V73" s="124" t="str">
        <f aca="false">IF(OR(ISTEXT(N73),ISNUMBER(N73)),IF($AD73=1,U73,0),"")</f>
        <v/>
      </c>
      <c r="W73" s="75" t="n">
        <v>36892</v>
      </c>
      <c r="X73" s="134"/>
      <c r="Y73" s="134"/>
      <c r="AA73" s="128" t="n">
        <f aca="false">IF(E73&lt;&gt;F73,0,1)</f>
        <v>1</v>
      </c>
      <c r="AB73" s="128" t="n">
        <f aca="false">IF(OR(T73="SI",T73="Si",T73="si",T73="sI",T73="s",T73="S"),1,0)</f>
        <v>0</v>
      </c>
      <c r="AC73" s="128" t="n">
        <f aca="false">IF(OR(J73="SI",J73="Si",J73="si",J73="sI",J73="s",J73="S"),1,0)</f>
        <v>0</v>
      </c>
      <c r="AD73" s="128" t="n">
        <f aca="false">AK73*AA73*AB73*AC73</f>
        <v>0</v>
      </c>
      <c r="AF73" s="136" t="n">
        <f aca="false">COUNTIF(D$8:D73,D73)</f>
        <v>0</v>
      </c>
      <c r="AG73" s="136" t="n">
        <f aca="false">COUNTIFS(D$8:D73,D73,A$8:A73,A73)</f>
        <v>0</v>
      </c>
      <c r="AH73" s="128" t="n">
        <f aca="false">AF73-AG73</f>
        <v>0</v>
      </c>
      <c r="AI73" s="128" t="n">
        <f aca="false">IF(OR(O73&lt;&gt;P73,P73=1,AA73=0),1,0)</f>
        <v>0</v>
      </c>
      <c r="AJ73" s="128" t="n">
        <f aca="false">IF(AR73&gt;0,1,0)+AH73</f>
        <v>0</v>
      </c>
      <c r="AK73" s="128" t="n">
        <f aca="false">IF(O73&lt;&gt;P73,0,1)</f>
        <v>1</v>
      </c>
      <c r="AL73" s="128" t="n">
        <f aca="false">IF(U73&gt;1,1,0)</f>
        <v>0</v>
      </c>
      <c r="AM73" s="136"/>
      <c r="AN73" s="137"/>
      <c r="AO73" s="139"/>
      <c r="AP73" s="128" t="str">
        <f aca="false">IF(SUMIF(AS$7:BU$7,"&gt;0",AS73:BU73)&gt;0,SUMIF(AS$7:BU$7,"&gt;0",AS73:BU73),"")</f>
        <v/>
      </c>
      <c r="AQ73" s="128"/>
      <c r="AR73" s="136" t="n">
        <f aca="false">COUNTIF(N$8:N73,N73)-1</f>
        <v>-1</v>
      </c>
      <c r="AS73" s="133"/>
      <c r="AT73" s="133"/>
      <c r="AU73" s="128" t="n">
        <f aca="false">IF($A73=$A72,AS73+AT73+AU72,AS73+AT73)</f>
        <v>0</v>
      </c>
      <c r="AV73" s="133"/>
      <c r="AW73" s="133"/>
      <c r="AX73" s="128" t="n">
        <f aca="false">IF($A73=$A72,AV73+AW73+AX72,AV73+AW73)</f>
        <v>0</v>
      </c>
      <c r="AY73" s="133"/>
      <c r="AZ73" s="133"/>
      <c r="BA73" s="128" t="n">
        <f aca="false">IF($A73=$A72,AY73+AZ73+BA72,AY73+AZ73)</f>
        <v>0</v>
      </c>
      <c r="BB73" s="133"/>
      <c r="BC73" s="133"/>
      <c r="BD73" s="128" t="n">
        <f aca="false">IF($A73=$A72,BB73+BC73+BD72,BB73+BC73)</f>
        <v>0</v>
      </c>
      <c r="BE73" s="133"/>
      <c r="BF73" s="133"/>
      <c r="BG73" s="128" t="n">
        <f aca="false">IF($A73=$A72,BE73+BF73+BG72,BE73+BF73)</f>
        <v>0</v>
      </c>
      <c r="BH73" s="133"/>
      <c r="BI73" s="133"/>
      <c r="BJ73" s="128" t="n">
        <f aca="false">IF($A73=$A72,BH73+BI73+BJ72,BH73+BI73)</f>
        <v>0</v>
      </c>
      <c r="BK73" s="133"/>
      <c r="BL73" s="133"/>
      <c r="BM73" s="128" t="n">
        <f aca="false">IF($A73=$A72,BK73+BL73+BM72,BK73+BL73)</f>
        <v>0</v>
      </c>
      <c r="BN73" s="133"/>
      <c r="BO73" s="133"/>
      <c r="BP73" s="128" t="n">
        <f aca="false">IF($A73=$A72,BN73+BO73+BP72,BN73+BO73)</f>
        <v>0</v>
      </c>
      <c r="BQ73" s="133"/>
      <c r="BR73" s="133"/>
      <c r="BS73" s="128" t="n">
        <f aca="false">IF($A73=$A72,BQ73+BR73+BS72,BQ73+BR73)</f>
        <v>0</v>
      </c>
      <c r="BT73" s="133"/>
      <c r="BU73" s="133"/>
      <c r="BV73" s="128" t="n">
        <f aca="false">IF($A73=$A72,BT73+BU73+BV72,BT73+BU73)</f>
        <v>0</v>
      </c>
      <c r="BW73" s="128" t="n">
        <f aca="false">IF(W73=0,0,IF(W73&gt;F$4,1,(IF(W73=BW$2,0,(IF(F$4-W73&gt;2,1,0))))))</f>
        <v>0</v>
      </c>
    </row>
    <row r="74" customFormat="false" ht="42.6" hidden="false" customHeight="true" outlineLevel="0" collapsed="false">
      <c r="A74" s="124" t="str">
        <f aca="false">IF(D74=D73,IF(A73=0,"",A73),IF(AND(D74&gt;0,D74&lt;&gt;D73),A73+1,""))</f>
        <v/>
      </c>
      <c r="B74" s="129"/>
      <c r="C74" s="129"/>
      <c r="D74" s="96"/>
      <c r="E74" s="138"/>
      <c r="F74" s="128" t="str">
        <f aca="false">IFERROR(IF(OR(ISTEXT(D74),ISNUMBER(D74)),HLOOKUP(I74-23*INT(I74/23),[2]Hoja2!B$1:X$2,2),""),1)</f>
        <v/>
      </c>
      <c r="G74" s="128" t="str">
        <f aca="false">LEFT(D74,1)</f>
        <v/>
      </c>
      <c r="H74" s="129" t="str">
        <f aca="false">IF(UPPER(G74)="Z",2,IF(UPPER(G74)="Y",1,IF(UPPER(G74)="X",0,LEFT(D74))))</f>
        <v/>
      </c>
      <c r="I74" s="129" t="str">
        <f aca="false">REPLACE(D74,1,1,H74)</f>
        <v/>
      </c>
      <c r="J74" s="96"/>
      <c r="K74" s="124" t="str">
        <f aca="false">IF(N74&gt;0,ROW(L74)-7,"")</f>
        <v/>
      </c>
      <c r="L74" s="130"/>
      <c r="M74" s="130"/>
      <c r="N74" s="131"/>
      <c r="O74" s="132"/>
      <c r="P74" s="128" t="str">
        <f aca="false">IFERROR(IF(OR(ISTEXT(N74),ISNUMBER(N74)),HLOOKUP(S74-23*INT(S74/23),[2]Hoja2!B$1:X$2,2),""),1)</f>
        <v/>
      </c>
      <c r="Q74" s="128" t="str">
        <f aca="false">LEFT(N74,1)</f>
        <v/>
      </c>
      <c r="R74" s="129" t="str">
        <f aca="false">IF(UPPER(Q74)="Z",2,IF(UPPER(Q74)="Y",1,IF(UPPER(Q74)="X",0,LEFT(N74))))</f>
        <v/>
      </c>
      <c r="S74" s="129" t="str">
        <f aca="false">REPLACE(N74,1,1,R74)</f>
        <v/>
      </c>
      <c r="T74" s="96"/>
      <c r="U74" s="133"/>
      <c r="V74" s="124" t="str">
        <f aca="false">IF(OR(ISTEXT(N74),ISNUMBER(N74)),IF($AD74=1,U74,0),"")</f>
        <v/>
      </c>
      <c r="W74" s="75" t="n">
        <v>36892</v>
      </c>
      <c r="X74" s="134"/>
      <c r="Y74" s="134"/>
      <c r="AA74" s="128" t="n">
        <f aca="false">IF(E74&lt;&gt;F74,0,1)</f>
        <v>1</v>
      </c>
      <c r="AB74" s="128" t="n">
        <f aca="false">IF(OR(T74="SI",T74="Si",T74="si",T74="sI",T74="s",T74="S"),1,0)</f>
        <v>0</v>
      </c>
      <c r="AC74" s="128" t="n">
        <f aca="false">IF(OR(J74="SI",J74="Si",J74="si",J74="sI",J74="s",J74="S"),1,0)</f>
        <v>0</v>
      </c>
      <c r="AD74" s="128" t="n">
        <f aca="false">AK74*AA74*AB74*AC74</f>
        <v>0</v>
      </c>
      <c r="AF74" s="136" t="n">
        <f aca="false">COUNTIF(D$8:D74,D74)</f>
        <v>0</v>
      </c>
      <c r="AG74" s="136" t="n">
        <f aca="false">COUNTIFS(D$8:D74,D74,A$8:A74,A74)</f>
        <v>0</v>
      </c>
      <c r="AH74" s="128" t="n">
        <f aca="false">AF74-AG74</f>
        <v>0</v>
      </c>
      <c r="AI74" s="128" t="n">
        <f aca="false">IF(OR(O74&lt;&gt;P74,P74=1,AA74=0),1,0)</f>
        <v>0</v>
      </c>
      <c r="AJ74" s="128" t="n">
        <f aca="false">IF(AR74&gt;0,1,0)+AH74</f>
        <v>0</v>
      </c>
      <c r="AK74" s="128" t="n">
        <f aca="false">IF(O74&lt;&gt;P74,0,1)</f>
        <v>1</v>
      </c>
      <c r="AL74" s="128" t="n">
        <f aca="false">IF(U74&gt;1,1,0)</f>
        <v>0</v>
      </c>
      <c r="AM74" s="136"/>
      <c r="AN74" s="137"/>
      <c r="AO74" s="139"/>
      <c r="AP74" s="128" t="str">
        <f aca="false">IF(SUMIF(AS$7:BU$7,"&gt;0",AS74:BU74)&gt;0,SUMIF(AS$7:BU$7,"&gt;0",AS74:BU74),"")</f>
        <v/>
      </c>
      <c r="AQ74" s="128"/>
      <c r="AR74" s="136" t="n">
        <f aca="false">COUNTIF(N$8:N74,N74)-1</f>
        <v>-1</v>
      </c>
      <c r="AS74" s="133"/>
      <c r="AT74" s="133"/>
      <c r="AU74" s="128" t="n">
        <f aca="false">IF($A74=$A73,AS74+AT74+AU73,AS74+AT74)</f>
        <v>0</v>
      </c>
      <c r="AV74" s="133"/>
      <c r="AW74" s="133"/>
      <c r="AX74" s="128" t="n">
        <f aca="false">IF($A74=$A73,AV74+AW74+AX73,AV74+AW74)</f>
        <v>0</v>
      </c>
      <c r="AY74" s="133"/>
      <c r="AZ74" s="133"/>
      <c r="BA74" s="128" t="n">
        <f aca="false">IF($A74=$A73,AY74+AZ74+BA73,AY74+AZ74)</f>
        <v>0</v>
      </c>
      <c r="BB74" s="133"/>
      <c r="BC74" s="133"/>
      <c r="BD74" s="128" t="n">
        <f aca="false">IF($A74=$A73,BB74+BC74+BD73,BB74+BC74)</f>
        <v>0</v>
      </c>
      <c r="BE74" s="133"/>
      <c r="BF74" s="133"/>
      <c r="BG74" s="128" t="n">
        <f aca="false">IF($A74=$A73,BE74+BF74+BG73,BE74+BF74)</f>
        <v>0</v>
      </c>
      <c r="BH74" s="133"/>
      <c r="BI74" s="133"/>
      <c r="BJ74" s="128" t="n">
        <f aca="false">IF($A74=$A73,BH74+BI74+BJ73,BH74+BI74)</f>
        <v>0</v>
      </c>
      <c r="BK74" s="133"/>
      <c r="BL74" s="133"/>
      <c r="BM74" s="128" t="n">
        <f aca="false">IF($A74=$A73,BK74+BL74+BM73,BK74+BL74)</f>
        <v>0</v>
      </c>
      <c r="BN74" s="133"/>
      <c r="BO74" s="133"/>
      <c r="BP74" s="128" t="n">
        <f aca="false">IF($A74=$A73,BN74+BO74+BP73,BN74+BO74)</f>
        <v>0</v>
      </c>
      <c r="BQ74" s="133"/>
      <c r="BR74" s="133"/>
      <c r="BS74" s="128" t="n">
        <f aca="false">IF($A74=$A73,BQ74+BR74+BS73,BQ74+BR74)</f>
        <v>0</v>
      </c>
      <c r="BT74" s="133"/>
      <c r="BU74" s="133"/>
      <c r="BV74" s="128" t="n">
        <f aca="false">IF($A74=$A73,BT74+BU74+BV73,BT74+BU74)</f>
        <v>0</v>
      </c>
      <c r="BW74" s="128" t="n">
        <f aca="false">IF(W74=0,0,IF(W74&gt;F$4,1,(IF(W74=BW$2,0,(IF(F$4-W74&gt;2,1,0))))))</f>
        <v>0</v>
      </c>
    </row>
    <row r="75" customFormat="false" ht="42.6" hidden="false" customHeight="true" outlineLevel="0" collapsed="false">
      <c r="A75" s="124" t="str">
        <f aca="false">IF(D75=D74,IF(A74=0,"",A74),IF(AND(D75&gt;0,D75&lt;&gt;D74),A74+1,""))</f>
        <v/>
      </c>
      <c r="B75" s="129"/>
      <c r="C75" s="129"/>
      <c r="D75" s="96"/>
      <c r="E75" s="138"/>
      <c r="F75" s="128" t="str">
        <f aca="false">IFERROR(IF(OR(ISTEXT(D75),ISNUMBER(D75)),HLOOKUP(I75-23*INT(I75/23),[2]Hoja2!B$1:X$2,2),""),1)</f>
        <v/>
      </c>
      <c r="G75" s="128" t="str">
        <f aca="false">LEFT(D75,1)</f>
        <v/>
      </c>
      <c r="H75" s="129" t="str">
        <f aca="false">IF(UPPER(G75)="Z",2,IF(UPPER(G75)="Y",1,IF(UPPER(G75)="X",0,LEFT(D75))))</f>
        <v/>
      </c>
      <c r="I75" s="129" t="str">
        <f aca="false">REPLACE(D75,1,1,H75)</f>
        <v/>
      </c>
      <c r="J75" s="96"/>
      <c r="K75" s="124" t="str">
        <f aca="false">IF(N75&gt;0,ROW(L75)-7,"")</f>
        <v/>
      </c>
      <c r="L75" s="130"/>
      <c r="M75" s="130"/>
      <c r="N75" s="131"/>
      <c r="O75" s="132"/>
      <c r="P75" s="128" t="str">
        <f aca="false">IFERROR(IF(OR(ISTEXT(N75),ISNUMBER(N75)),HLOOKUP(S75-23*INT(S75/23),[2]Hoja2!B$1:X$2,2),""),1)</f>
        <v/>
      </c>
      <c r="Q75" s="128" t="str">
        <f aca="false">LEFT(N75,1)</f>
        <v/>
      </c>
      <c r="R75" s="129" t="str">
        <f aca="false">IF(UPPER(Q75)="Z",2,IF(UPPER(Q75)="Y",1,IF(UPPER(Q75)="X",0,LEFT(N75))))</f>
        <v/>
      </c>
      <c r="S75" s="129" t="str">
        <f aca="false">REPLACE(N75,1,1,R75)</f>
        <v/>
      </c>
      <c r="T75" s="96"/>
      <c r="U75" s="133"/>
      <c r="V75" s="124" t="str">
        <f aca="false">IF(OR(ISTEXT(N75),ISNUMBER(N75)),IF($AD75=1,U75,0),"")</f>
        <v/>
      </c>
      <c r="W75" s="75" t="n">
        <v>36892</v>
      </c>
      <c r="X75" s="134"/>
      <c r="Y75" s="134"/>
      <c r="AA75" s="128" t="n">
        <f aca="false">IF(E75&lt;&gt;F75,0,1)</f>
        <v>1</v>
      </c>
      <c r="AB75" s="128" t="n">
        <f aca="false">IF(OR(T75="SI",T75="Si",T75="si",T75="sI",T75="s",T75="S"),1,0)</f>
        <v>0</v>
      </c>
      <c r="AC75" s="128" t="n">
        <f aca="false">IF(OR(J75="SI",J75="Si",J75="si",J75="sI",J75="s",J75="S"),1,0)</f>
        <v>0</v>
      </c>
      <c r="AD75" s="128" t="n">
        <f aca="false">AK75*AA75*AB75*AC75</f>
        <v>0</v>
      </c>
      <c r="AF75" s="136" t="n">
        <f aca="false">COUNTIF(D$8:D75,D75)</f>
        <v>0</v>
      </c>
      <c r="AG75" s="136" t="n">
        <f aca="false">COUNTIFS(D$8:D75,D75,A$8:A75,A75)</f>
        <v>0</v>
      </c>
      <c r="AH75" s="128" t="n">
        <f aca="false">AF75-AG75</f>
        <v>0</v>
      </c>
      <c r="AI75" s="128" t="n">
        <f aca="false">IF(OR(O75&lt;&gt;P75,P75=1,AA75=0),1,0)</f>
        <v>0</v>
      </c>
      <c r="AJ75" s="128" t="n">
        <f aca="false">IF(AR75&gt;0,1,0)+AH75</f>
        <v>0</v>
      </c>
      <c r="AK75" s="128" t="n">
        <f aca="false">IF(O75&lt;&gt;P75,0,1)</f>
        <v>1</v>
      </c>
      <c r="AL75" s="128" t="n">
        <f aca="false">IF(U75&gt;1,1,0)</f>
        <v>0</v>
      </c>
      <c r="AM75" s="136"/>
      <c r="AN75" s="137"/>
      <c r="AO75" s="139"/>
      <c r="AP75" s="128" t="str">
        <f aca="false">IF(SUMIF(AS$7:BU$7,"&gt;0",AS75:BU75)&gt;0,SUMIF(AS$7:BU$7,"&gt;0",AS75:BU75),"")</f>
        <v/>
      </c>
      <c r="AQ75" s="128"/>
      <c r="AR75" s="136" t="n">
        <f aca="false">COUNTIF(N$8:N75,N75)-1</f>
        <v>-1</v>
      </c>
      <c r="AS75" s="133"/>
      <c r="AT75" s="133"/>
      <c r="AU75" s="128" t="n">
        <f aca="false">IF($A75=$A74,AS75+AT75+AU74,AS75+AT75)</f>
        <v>0</v>
      </c>
      <c r="AV75" s="133"/>
      <c r="AW75" s="133"/>
      <c r="AX75" s="128" t="n">
        <f aca="false">IF($A75=$A74,AV75+AW75+AX74,AV75+AW75)</f>
        <v>0</v>
      </c>
      <c r="AY75" s="133"/>
      <c r="AZ75" s="133"/>
      <c r="BA75" s="128" t="n">
        <f aca="false">IF($A75=$A74,AY75+AZ75+BA74,AY75+AZ75)</f>
        <v>0</v>
      </c>
      <c r="BB75" s="133"/>
      <c r="BC75" s="133"/>
      <c r="BD75" s="128" t="n">
        <f aca="false">IF($A75=$A74,BB75+BC75+BD74,BB75+BC75)</f>
        <v>0</v>
      </c>
      <c r="BE75" s="133"/>
      <c r="BF75" s="133"/>
      <c r="BG75" s="128" t="n">
        <f aca="false">IF($A75=$A74,BE75+BF75+BG74,BE75+BF75)</f>
        <v>0</v>
      </c>
      <c r="BH75" s="133"/>
      <c r="BI75" s="133"/>
      <c r="BJ75" s="128" t="n">
        <f aca="false">IF($A75=$A74,BH75+BI75+BJ74,BH75+BI75)</f>
        <v>0</v>
      </c>
      <c r="BK75" s="133"/>
      <c r="BL75" s="133"/>
      <c r="BM75" s="128" t="n">
        <f aca="false">IF($A75=$A74,BK75+BL75+BM74,BK75+BL75)</f>
        <v>0</v>
      </c>
      <c r="BN75" s="133"/>
      <c r="BO75" s="133"/>
      <c r="BP75" s="128" t="n">
        <f aca="false">IF($A75=$A74,BN75+BO75+BP74,BN75+BO75)</f>
        <v>0</v>
      </c>
      <c r="BQ75" s="133"/>
      <c r="BR75" s="133"/>
      <c r="BS75" s="128" t="n">
        <f aca="false">IF($A75=$A74,BQ75+BR75+BS74,BQ75+BR75)</f>
        <v>0</v>
      </c>
      <c r="BT75" s="133"/>
      <c r="BU75" s="133"/>
      <c r="BV75" s="128" t="n">
        <f aca="false">IF($A75=$A74,BT75+BU75+BV74,BT75+BU75)</f>
        <v>0</v>
      </c>
      <c r="BW75" s="128" t="n">
        <f aca="false">IF(W75=0,0,IF(W75&gt;F$4,1,(IF(W75=BW$2,0,(IF(F$4-W75&gt;2,1,0))))))</f>
        <v>0</v>
      </c>
    </row>
    <row r="76" customFormat="false" ht="42.6" hidden="false" customHeight="true" outlineLevel="0" collapsed="false">
      <c r="A76" s="124" t="str">
        <f aca="false">IF(D76=D75,IF(A75=0,"",A75),IF(AND(D76&gt;0,D76&lt;&gt;D75),A75+1,""))</f>
        <v/>
      </c>
      <c r="B76" s="129"/>
      <c r="C76" s="129"/>
      <c r="D76" s="96"/>
      <c r="E76" s="138"/>
      <c r="F76" s="128" t="str">
        <f aca="false">IFERROR(IF(OR(ISTEXT(D76),ISNUMBER(D76)),HLOOKUP(I76-23*INT(I76/23),[2]Hoja2!B$1:X$2,2),""),1)</f>
        <v/>
      </c>
      <c r="G76" s="128" t="str">
        <f aca="false">LEFT(D76,1)</f>
        <v/>
      </c>
      <c r="H76" s="129" t="str">
        <f aca="false">IF(UPPER(G76)="Z",2,IF(UPPER(G76)="Y",1,IF(UPPER(G76)="X",0,LEFT(D76))))</f>
        <v/>
      </c>
      <c r="I76" s="129" t="str">
        <f aca="false">REPLACE(D76,1,1,H76)</f>
        <v/>
      </c>
      <c r="J76" s="96"/>
      <c r="K76" s="124" t="str">
        <f aca="false">IF(N76&gt;0,ROW(L76)-7,"")</f>
        <v/>
      </c>
      <c r="L76" s="130"/>
      <c r="M76" s="130"/>
      <c r="N76" s="131"/>
      <c r="O76" s="132"/>
      <c r="P76" s="128" t="str">
        <f aca="false">IFERROR(IF(OR(ISTEXT(N76),ISNUMBER(N76)),HLOOKUP(S76-23*INT(S76/23),[2]Hoja2!B$1:X$2,2),""),1)</f>
        <v/>
      </c>
      <c r="Q76" s="128" t="str">
        <f aca="false">LEFT(N76,1)</f>
        <v/>
      </c>
      <c r="R76" s="129" t="str">
        <f aca="false">IF(UPPER(Q76)="Z",2,IF(UPPER(Q76)="Y",1,IF(UPPER(Q76)="X",0,LEFT(N76))))</f>
        <v/>
      </c>
      <c r="S76" s="129" t="str">
        <f aca="false">REPLACE(N76,1,1,R76)</f>
        <v/>
      </c>
      <c r="T76" s="96"/>
      <c r="U76" s="133"/>
      <c r="V76" s="124" t="str">
        <f aca="false">IF(OR(ISTEXT(N76),ISNUMBER(N76)),IF($AD76=1,U76,0),"")</f>
        <v/>
      </c>
      <c r="W76" s="75" t="n">
        <v>36892</v>
      </c>
      <c r="X76" s="134"/>
      <c r="Y76" s="134"/>
      <c r="AA76" s="128" t="n">
        <f aca="false">IF(E76&lt;&gt;F76,0,1)</f>
        <v>1</v>
      </c>
      <c r="AB76" s="128" t="n">
        <f aca="false">IF(OR(T76="SI",T76="Si",T76="si",T76="sI",T76="s",T76="S"),1,0)</f>
        <v>0</v>
      </c>
      <c r="AC76" s="128" t="n">
        <f aca="false">IF(OR(J76="SI",J76="Si",J76="si",J76="sI",J76="s",J76="S"),1,0)</f>
        <v>0</v>
      </c>
      <c r="AD76" s="128" t="n">
        <f aca="false">AK76*AA76*AB76*AC76</f>
        <v>0</v>
      </c>
      <c r="AF76" s="136" t="n">
        <f aca="false">COUNTIF(D$8:D76,D76)</f>
        <v>0</v>
      </c>
      <c r="AG76" s="136" t="n">
        <f aca="false">COUNTIFS(D$8:D76,D76,A$8:A76,A76)</f>
        <v>0</v>
      </c>
      <c r="AH76" s="128" t="n">
        <f aca="false">AF76-AG76</f>
        <v>0</v>
      </c>
      <c r="AI76" s="128" t="n">
        <f aca="false">IF(OR(O76&lt;&gt;P76,P76=1,AA76=0),1,0)</f>
        <v>0</v>
      </c>
      <c r="AJ76" s="128" t="n">
        <f aca="false">IF(AR76&gt;0,1,0)+AH76</f>
        <v>0</v>
      </c>
      <c r="AK76" s="128" t="n">
        <f aca="false">IF(O76&lt;&gt;P76,0,1)</f>
        <v>1</v>
      </c>
      <c r="AL76" s="128" t="n">
        <f aca="false">IF(U76&gt;1,1,0)</f>
        <v>0</v>
      </c>
      <c r="AM76" s="136"/>
      <c r="AN76" s="137"/>
      <c r="AO76" s="139"/>
      <c r="AP76" s="128" t="str">
        <f aca="false">IF(SUMIF(AS$7:BU$7,"&gt;0",AS76:BU76)&gt;0,SUMIF(AS$7:BU$7,"&gt;0",AS76:BU76),"")</f>
        <v/>
      </c>
      <c r="AQ76" s="128"/>
      <c r="AR76" s="136" t="n">
        <f aca="false">COUNTIF(N$8:N76,N76)-1</f>
        <v>-1</v>
      </c>
      <c r="AS76" s="133"/>
      <c r="AT76" s="133"/>
      <c r="AU76" s="128" t="n">
        <f aca="false">IF($A76=$A75,AS76+AT76+AU75,AS76+AT76)</f>
        <v>0</v>
      </c>
      <c r="AV76" s="133"/>
      <c r="AW76" s="133"/>
      <c r="AX76" s="128" t="n">
        <f aca="false">IF($A76=$A75,AV76+AW76+AX75,AV76+AW76)</f>
        <v>0</v>
      </c>
      <c r="AY76" s="133"/>
      <c r="AZ76" s="133"/>
      <c r="BA76" s="128" t="n">
        <f aca="false">IF($A76=$A75,AY76+AZ76+BA75,AY76+AZ76)</f>
        <v>0</v>
      </c>
      <c r="BB76" s="133"/>
      <c r="BC76" s="133"/>
      <c r="BD76" s="128" t="n">
        <f aca="false">IF($A76=$A75,BB76+BC76+BD75,BB76+BC76)</f>
        <v>0</v>
      </c>
      <c r="BE76" s="133"/>
      <c r="BF76" s="133"/>
      <c r="BG76" s="128" t="n">
        <f aca="false">IF($A76=$A75,BE76+BF76+BG75,BE76+BF76)</f>
        <v>0</v>
      </c>
      <c r="BH76" s="133"/>
      <c r="BI76" s="133"/>
      <c r="BJ76" s="128" t="n">
        <f aca="false">IF($A76=$A75,BH76+BI76+BJ75,BH76+BI76)</f>
        <v>0</v>
      </c>
      <c r="BK76" s="133"/>
      <c r="BL76" s="133"/>
      <c r="BM76" s="128" t="n">
        <f aca="false">IF($A76=$A75,BK76+BL76+BM75,BK76+BL76)</f>
        <v>0</v>
      </c>
      <c r="BN76" s="133"/>
      <c r="BO76" s="133"/>
      <c r="BP76" s="128" t="n">
        <f aca="false">IF($A76=$A75,BN76+BO76+BP75,BN76+BO76)</f>
        <v>0</v>
      </c>
      <c r="BQ76" s="133"/>
      <c r="BR76" s="133"/>
      <c r="BS76" s="128" t="n">
        <f aca="false">IF($A76=$A75,BQ76+BR76+BS75,BQ76+BR76)</f>
        <v>0</v>
      </c>
      <c r="BT76" s="133"/>
      <c r="BU76" s="133"/>
      <c r="BV76" s="128" t="n">
        <f aca="false">IF($A76=$A75,BT76+BU76+BV75,BT76+BU76)</f>
        <v>0</v>
      </c>
      <c r="BW76" s="128" t="n">
        <f aca="false">IF(W76=0,0,IF(W76&gt;F$4,1,(IF(W76=BW$2,0,(IF(F$4-W76&gt;2,1,0))))))</f>
        <v>0</v>
      </c>
    </row>
    <row r="77" customFormat="false" ht="42.6" hidden="false" customHeight="true" outlineLevel="0" collapsed="false">
      <c r="A77" s="124" t="str">
        <f aca="false">IF(D77=D76,IF(A76=0,"",A76),IF(AND(D77&gt;0,D77&lt;&gt;D76),A76+1,""))</f>
        <v/>
      </c>
      <c r="B77" s="129"/>
      <c r="C77" s="129"/>
      <c r="D77" s="96"/>
      <c r="E77" s="138"/>
      <c r="F77" s="128" t="str">
        <f aca="false">IFERROR(IF(OR(ISTEXT(D77),ISNUMBER(D77)),HLOOKUP(I77-23*INT(I77/23),[2]Hoja2!B$1:X$2,2),""),1)</f>
        <v/>
      </c>
      <c r="G77" s="128" t="str">
        <f aca="false">LEFT(D77,1)</f>
        <v/>
      </c>
      <c r="H77" s="129" t="str">
        <f aca="false">IF(UPPER(G77)="Z",2,IF(UPPER(G77)="Y",1,IF(UPPER(G77)="X",0,LEFT(D77))))</f>
        <v/>
      </c>
      <c r="I77" s="129" t="str">
        <f aca="false">REPLACE(D77,1,1,H77)</f>
        <v/>
      </c>
      <c r="J77" s="96"/>
      <c r="K77" s="124" t="str">
        <f aca="false">IF(N77&gt;0,ROW(L77)-7,"")</f>
        <v/>
      </c>
      <c r="L77" s="130"/>
      <c r="M77" s="130"/>
      <c r="N77" s="131"/>
      <c r="O77" s="132"/>
      <c r="P77" s="128" t="str">
        <f aca="false">IFERROR(IF(OR(ISTEXT(N77),ISNUMBER(N77)),HLOOKUP(S77-23*INT(S77/23),[2]Hoja2!B$1:X$2,2),""),1)</f>
        <v/>
      </c>
      <c r="Q77" s="128" t="str">
        <f aca="false">LEFT(N77,1)</f>
        <v/>
      </c>
      <c r="R77" s="129" t="str">
        <f aca="false">IF(UPPER(Q77)="Z",2,IF(UPPER(Q77)="Y",1,IF(UPPER(Q77)="X",0,LEFT(N77))))</f>
        <v/>
      </c>
      <c r="S77" s="129" t="str">
        <f aca="false">REPLACE(N77,1,1,R77)</f>
        <v/>
      </c>
      <c r="T77" s="96"/>
      <c r="U77" s="133"/>
      <c r="V77" s="124" t="str">
        <f aca="false">IF(OR(ISTEXT(N77),ISNUMBER(N77)),IF($AD77=1,U77,0),"")</f>
        <v/>
      </c>
      <c r="W77" s="75" t="n">
        <v>36892</v>
      </c>
      <c r="X77" s="134"/>
      <c r="Y77" s="134"/>
      <c r="AA77" s="128" t="n">
        <f aca="false">IF(E77&lt;&gt;F77,0,1)</f>
        <v>1</v>
      </c>
      <c r="AB77" s="128" t="n">
        <f aca="false">IF(OR(T77="SI",T77="Si",T77="si",T77="sI",T77="s",T77="S"),1,0)</f>
        <v>0</v>
      </c>
      <c r="AC77" s="128" t="n">
        <f aca="false">IF(OR(J77="SI",J77="Si",J77="si",J77="sI",J77="s",J77="S"),1,0)</f>
        <v>0</v>
      </c>
      <c r="AD77" s="128" t="n">
        <f aca="false">AK77*AA77*AB77*AC77</f>
        <v>0</v>
      </c>
      <c r="AF77" s="136" t="n">
        <f aca="false">COUNTIF(D$8:D77,D77)</f>
        <v>0</v>
      </c>
      <c r="AG77" s="136" t="n">
        <f aca="false">COUNTIFS(D$8:D77,D77,A$8:A77,A77)</f>
        <v>0</v>
      </c>
      <c r="AH77" s="128" t="n">
        <f aca="false">AF77-AG77</f>
        <v>0</v>
      </c>
      <c r="AI77" s="128" t="n">
        <f aca="false">IF(OR(O77&lt;&gt;P77,P77=1,AA77=0),1,0)</f>
        <v>0</v>
      </c>
      <c r="AJ77" s="128" t="n">
        <f aca="false">IF(AR77&gt;0,1,0)+AH77</f>
        <v>0</v>
      </c>
      <c r="AK77" s="128" t="n">
        <f aca="false">IF(O77&lt;&gt;P77,0,1)</f>
        <v>1</v>
      </c>
      <c r="AL77" s="128" t="n">
        <f aca="false">IF(U77&gt;1,1,0)</f>
        <v>0</v>
      </c>
      <c r="AM77" s="136"/>
      <c r="AN77" s="137"/>
      <c r="AO77" s="139"/>
      <c r="AP77" s="128" t="str">
        <f aca="false">IF(SUMIF(AS$7:BU$7,"&gt;0",AS77:BU77)&gt;0,SUMIF(AS$7:BU$7,"&gt;0",AS77:BU77),"")</f>
        <v/>
      </c>
      <c r="AQ77" s="128"/>
      <c r="AR77" s="136" t="n">
        <f aca="false">COUNTIF(N$8:N77,N77)-1</f>
        <v>-1</v>
      </c>
      <c r="AS77" s="133"/>
      <c r="AT77" s="133"/>
      <c r="AU77" s="128" t="n">
        <f aca="false">IF($A77=$A76,AS77+AT77+AU76,AS77+AT77)</f>
        <v>0</v>
      </c>
      <c r="AV77" s="133"/>
      <c r="AW77" s="133"/>
      <c r="AX77" s="128" t="n">
        <f aca="false">IF($A77=$A76,AV77+AW77+AX76,AV77+AW77)</f>
        <v>0</v>
      </c>
      <c r="AY77" s="133"/>
      <c r="AZ77" s="133"/>
      <c r="BA77" s="128" t="n">
        <f aca="false">IF($A77=$A76,AY77+AZ77+BA76,AY77+AZ77)</f>
        <v>0</v>
      </c>
      <c r="BB77" s="133"/>
      <c r="BC77" s="133"/>
      <c r="BD77" s="128" t="n">
        <f aca="false">IF($A77=$A76,BB77+BC77+BD76,BB77+BC77)</f>
        <v>0</v>
      </c>
      <c r="BE77" s="133"/>
      <c r="BF77" s="133"/>
      <c r="BG77" s="128" t="n">
        <f aca="false">IF($A77=$A76,BE77+BF77+BG76,BE77+BF77)</f>
        <v>0</v>
      </c>
      <c r="BH77" s="133"/>
      <c r="BI77" s="133"/>
      <c r="BJ77" s="128" t="n">
        <f aca="false">IF($A77=$A76,BH77+BI77+BJ76,BH77+BI77)</f>
        <v>0</v>
      </c>
      <c r="BK77" s="133"/>
      <c r="BL77" s="133"/>
      <c r="BM77" s="128" t="n">
        <f aca="false">IF($A77=$A76,BK77+BL77+BM76,BK77+BL77)</f>
        <v>0</v>
      </c>
      <c r="BN77" s="133"/>
      <c r="BO77" s="133"/>
      <c r="BP77" s="128" t="n">
        <f aca="false">IF($A77=$A76,BN77+BO77+BP76,BN77+BO77)</f>
        <v>0</v>
      </c>
      <c r="BQ77" s="133"/>
      <c r="BR77" s="133"/>
      <c r="BS77" s="128" t="n">
        <f aca="false">IF($A77=$A76,BQ77+BR77+BS76,BQ77+BR77)</f>
        <v>0</v>
      </c>
      <c r="BT77" s="133"/>
      <c r="BU77" s="133"/>
      <c r="BV77" s="128" t="n">
        <f aca="false">IF($A77=$A76,BT77+BU77+BV76,BT77+BU77)</f>
        <v>0</v>
      </c>
      <c r="BW77" s="128" t="n">
        <f aca="false">IF(W77=0,0,IF(W77&gt;F$4,1,(IF(W77=BW$2,0,(IF(F$4-W77&gt;2,1,0))))))</f>
        <v>0</v>
      </c>
    </row>
    <row r="78" customFormat="false" ht="42.6" hidden="false" customHeight="true" outlineLevel="0" collapsed="false">
      <c r="A78" s="124" t="str">
        <f aca="false">IF(D78=D77,IF(A77=0,"",A77),IF(AND(D78&gt;0,D78&lt;&gt;D77),A77+1,""))</f>
        <v/>
      </c>
      <c r="B78" s="129"/>
      <c r="C78" s="129"/>
      <c r="D78" s="96"/>
      <c r="E78" s="138"/>
      <c r="F78" s="128" t="str">
        <f aca="false">IFERROR(IF(OR(ISTEXT(D78),ISNUMBER(D78)),HLOOKUP(I78-23*INT(I78/23),[2]Hoja2!B$1:X$2,2),""),1)</f>
        <v/>
      </c>
      <c r="G78" s="128" t="str">
        <f aca="false">LEFT(D78,1)</f>
        <v/>
      </c>
      <c r="H78" s="129" t="str">
        <f aca="false">IF(UPPER(G78)="Z",2,IF(UPPER(G78)="Y",1,IF(UPPER(G78)="X",0,LEFT(D78))))</f>
        <v/>
      </c>
      <c r="I78" s="129" t="str">
        <f aca="false">REPLACE(D78,1,1,H78)</f>
        <v/>
      </c>
      <c r="J78" s="96"/>
      <c r="K78" s="124" t="str">
        <f aca="false">IF(N78&gt;0,ROW(L78)-7,"")</f>
        <v/>
      </c>
      <c r="L78" s="130"/>
      <c r="M78" s="130"/>
      <c r="N78" s="131"/>
      <c r="O78" s="132"/>
      <c r="P78" s="128" t="str">
        <f aca="false">IFERROR(IF(OR(ISTEXT(N78),ISNUMBER(N78)),HLOOKUP(S78-23*INT(S78/23),[2]Hoja2!B$1:X$2,2),""),1)</f>
        <v/>
      </c>
      <c r="Q78" s="128" t="str">
        <f aca="false">LEFT(N78,1)</f>
        <v/>
      </c>
      <c r="R78" s="129" t="str">
        <f aca="false">IF(UPPER(Q78)="Z",2,IF(UPPER(Q78)="Y",1,IF(UPPER(Q78)="X",0,LEFT(N78))))</f>
        <v/>
      </c>
      <c r="S78" s="129" t="str">
        <f aca="false">REPLACE(N78,1,1,R78)</f>
        <v/>
      </c>
      <c r="T78" s="96"/>
      <c r="U78" s="133"/>
      <c r="V78" s="124" t="str">
        <f aca="false">IF(OR(ISTEXT(N78),ISNUMBER(N78)),IF($AD78=1,U78,0),"")</f>
        <v/>
      </c>
      <c r="W78" s="75" t="n">
        <v>36892</v>
      </c>
      <c r="X78" s="134"/>
      <c r="Y78" s="134"/>
      <c r="AA78" s="128" t="n">
        <f aca="false">IF(E78&lt;&gt;F78,0,1)</f>
        <v>1</v>
      </c>
      <c r="AB78" s="128" t="n">
        <f aca="false">IF(OR(T78="SI",T78="Si",T78="si",T78="sI",T78="s",T78="S"),1,0)</f>
        <v>0</v>
      </c>
      <c r="AC78" s="128" t="n">
        <f aca="false">IF(OR(J78="SI",J78="Si",J78="si",J78="sI",J78="s",J78="S"),1,0)</f>
        <v>0</v>
      </c>
      <c r="AD78" s="128" t="n">
        <f aca="false">AK78*AA78*AB78*AC78</f>
        <v>0</v>
      </c>
      <c r="AF78" s="136" t="n">
        <f aca="false">COUNTIF(D$8:D78,D78)</f>
        <v>0</v>
      </c>
      <c r="AG78" s="136" t="n">
        <f aca="false">COUNTIFS(D$8:D78,D78,A$8:A78,A78)</f>
        <v>0</v>
      </c>
      <c r="AH78" s="128" t="n">
        <f aca="false">AF78-AG78</f>
        <v>0</v>
      </c>
      <c r="AI78" s="128" t="n">
        <f aca="false">IF(OR(O78&lt;&gt;P78,P78=1,AA78=0),1,0)</f>
        <v>0</v>
      </c>
      <c r="AJ78" s="128" t="n">
        <f aca="false">IF(AR78&gt;0,1,0)+AH78</f>
        <v>0</v>
      </c>
      <c r="AK78" s="128" t="n">
        <f aca="false">IF(O78&lt;&gt;P78,0,1)</f>
        <v>1</v>
      </c>
      <c r="AL78" s="128" t="n">
        <f aca="false">IF(U78&gt;1,1,0)</f>
        <v>0</v>
      </c>
      <c r="AM78" s="136"/>
      <c r="AN78" s="137"/>
      <c r="AO78" s="139"/>
      <c r="AP78" s="128" t="str">
        <f aca="false">IF(SUMIF(AS$7:BU$7,"&gt;0",AS78:BU78)&gt;0,SUMIF(AS$7:BU$7,"&gt;0",AS78:BU78),"")</f>
        <v/>
      </c>
      <c r="AQ78" s="128"/>
      <c r="AR78" s="136" t="n">
        <f aca="false">COUNTIF(N$8:N78,N78)-1</f>
        <v>-1</v>
      </c>
      <c r="AS78" s="133"/>
      <c r="AT78" s="133"/>
      <c r="AU78" s="128" t="n">
        <f aca="false">IF($A78=$A77,AS78+AT78+AU77,AS78+AT78)</f>
        <v>0</v>
      </c>
      <c r="AV78" s="133"/>
      <c r="AW78" s="133"/>
      <c r="AX78" s="128" t="n">
        <f aca="false">IF($A78=$A77,AV78+AW78+AX77,AV78+AW78)</f>
        <v>0</v>
      </c>
      <c r="AY78" s="133"/>
      <c r="AZ78" s="133"/>
      <c r="BA78" s="128" t="n">
        <f aca="false">IF($A78=$A77,AY78+AZ78+BA77,AY78+AZ78)</f>
        <v>0</v>
      </c>
      <c r="BB78" s="133"/>
      <c r="BC78" s="133"/>
      <c r="BD78" s="128" t="n">
        <f aca="false">IF($A78=$A77,BB78+BC78+BD77,BB78+BC78)</f>
        <v>0</v>
      </c>
      <c r="BE78" s="133"/>
      <c r="BF78" s="133"/>
      <c r="BG78" s="128" t="n">
        <f aca="false">IF($A78=$A77,BE78+BF78+BG77,BE78+BF78)</f>
        <v>0</v>
      </c>
      <c r="BH78" s="133"/>
      <c r="BI78" s="133"/>
      <c r="BJ78" s="128" t="n">
        <f aca="false">IF($A78=$A77,BH78+BI78+BJ77,BH78+BI78)</f>
        <v>0</v>
      </c>
      <c r="BK78" s="133"/>
      <c r="BL78" s="133"/>
      <c r="BM78" s="128" t="n">
        <f aca="false">IF($A78=$A77,BK78+BL78+BM77,BK78+BL78)</f>
        <v>0</v>
      </c>
      <c r="BN78" s="133"/>
      <c r="BO78" s="133"/>
      <c r="BP78" s="128" t="n">
        <f aca="false">IF($A78=$A77,BN78+BO78+BP77,BN78+BO78)</f>
        <v>0</v>
      </c>
      <c r="BQ78" s="133"/>
      <c r="BR78" s="133"/>
      <c r="BS78" s="128" t="n">
        <f aca="false">IF($A78=$A77,BQ78+BR78+BS77,BQ78+BR78)</f>
        <v>0</v>
      </c>
      <c r="BT78" s="133"/>
      <c r="BU78" s="133"/>
      <c r="BV78" s="128" t="n">
        <f aca="false">IF($A78=$A77,BT78+BU78+BV77,BT78+BU78)</f>
        <v>0</v>
      </c>
      <c r="BW78" s="128" t="n">
        <f aca="false">IF(W78=0,0,IF(W78&gt;F$4,1,(IF(W78=BW$2,0,(IF(F$4-W78&gt;2,1,0))))))</f>
        <v>0</v>
      </c>
    </row>
    <row r="79" customFormat="false" ht="42.6" hidden="false" customHeight="true" outlineLevel="0" collapsed="false">
      <c r="A79" s="124" t="str">
        <f aca="false">IF(D79=D78,IF(A78=0,"",A78),IF(AND(D79&gt;0,D79&lt;&gt;D78),A78+1,""))</f>
        <v/>
      </c>
      <c r="B79" s="129"/>
      <c r="C79" s="129"/>
      <c r="D79" s="96"/>
      <c r="E79" s="138"/>
      <c r="F79" s="128" t="str">
        <f aca="false">IFERROR(IF(OR(ISTEXT(D79),ISNUMBER(D79)),HLOOKUP(I79-23*INT(I79/23),[2]Hoja2!B$1:X$2,2),""),1)</f>
        <v/>
      </c>
      <c r="G79" s="128" t="str">
        <f aca="false">LEFT(D79,1)</f>
        <v/>
      </c>
      <c r="H79" s="129" t="str">
        <f aca="false">IF(UPPER(G79)="Z",2,IF(UPPER(G79)="Y",1,IF(UPPER(G79)="X",0,LEFT(D79))))</f>
        <v/>
      </c>
      <c r="I79" s="129" t="str">
        <f aca="false">REPLACE(D79,1,1,H79)</f>
        <v/>
      </c>
      <c r="J79" s="96"/>
      <c r="K79" s="124" t="str">
        <f aca="false">IF(N79&gt;0,ROW(L79)-7,"")</f>
        <v/>
      </c>
      <c r="L79" s="130"/>
      <c r="M79" s="130"/>
      <c r="N79" s="131"/>
      <c r="O79" s="132"/>
      <c r="P79" s="128" t="str">
        <f aca="false">IFERROR(IF(OR(ISTEXT(N79),ISNUMBER(N79)),HLOOKUP(S79-23*INT(S79/23),[2]Hoja2!B$1:X$2,2),""),1)</f>
        <v/>
      </c>
      <c r="Q79" s="128" t="str">
        <f aca="false">LEFT(N79,1)</f>
        <v/>
      </c>
      <c r="R79" s="129" t="str">
        <f aca="false">IF(UPPER(Q79)="Z",2,IF(UPPER(Q79)="Y",1,IF(UPPER(Q79)="X",0,LEFT(N79))))</f>
        <v/>
      </c>
      <c r="S79" s="129" t="str">
        <f aca="false">REPLACE(N79,1,1,R79)</f>
        <v/>
      </c>
      <c r="T79" s="96"/>
      <c r="U79" s="133"/>
      <c r="V79" s="124" t="str">
        <f aca="false">IF(OR(ISTEXT(N79),ISNUMBER(N79)),IF($AD79=1,U79,0),"")</f>
        <v/>
      </c>
      <c r="W79" s="75" t="n">
        <v>36892</v>
      </c>
      <c r="X79" s="134"/>
      <c r="Y79" s="134"/>
      <c r="AA79" s="128" t="n">
        <f aca="false">IF(E79&lt;&gt;F79,0,1)</f>
        <v>1</v>
      </c>
      <c r="AB79" s="128" t="n">
        <f aca="false">IF(OR(T79="SI",T79="Si",T79="si",T79="sI",T79="s",T79="S"),1,0)</f>
        <v>0</v>
      </c>
      <c r="AC79" s="128" t="n">
        <f aca="false">IF(OR(J79="SI",J79="Si",J79="si",J79="sI",J79="s",J79="S"),1,0)</f>
        <v>0</v>
      </c>
      <c r="AD79" s="128" t="n">
        <f aca="false">AK79*AA79*AB79*AC79</f>
        <v>0</v>
      </c>
      <c r="AF79" s="136" t="n">
        <f aca="false">COUNTIF(D$8:D79,D79)</f>
        <v>0</v>
      </c>
      <c r="AG79" s="136" t="n">
        <f aca="false">COUNTIFS(D$8:D79,D79,A$8:A79,A79)</f>
        <v>0</v>
      </c>
      <c r="AH79" s="128" t="n">
        <f aca="false">AF79-AG79</f>
        <v>0</v>
      </c>
      <c r="AI79" s="128" t="n">
        <f aca="false">IF(OR(O79&lt;&gt;P79,P79=1,AA79=0),1,0)</f>
        <v>0</v>
      </c>
      <c r="AJ79" s="128" t="n">
        <f aca="false">IF(AR79&gt;0,1,0)+AH79</f>
        <v>0</v>
      </c>
      <c r="AK79" s="128" t="n">
        <f aca="false">IF(O79&lt;&gt;P79,0,1)</f>
        <v>1</v>
      </c>
      <c r="AL79" s="128" t="n">
        <f aca="false">IF(U79&gt;1,1,0)</f>
        <v>0</v>
      </c>
      <c r="AM79" s="136"/>
      <c r="AN79" s="137"/>
      <c r="AO79" s="139"/>
      <c r="AP79" s="128" t="str">
        <f aca="false">IF(SUMIF(AS$7:BU$7,"&gt;0",AS79:BU79)&gt;0,SUMIF(AS$7:BU$7,"&gt;0",AS79:BU79),"")</f>
        <v/>
      </c>
      <c r="AQ79" s="128"/>
      <c r="AR79" s="136" t="n">
        <f aca="false">COUNTIF(N$8:N79,N79)-1</f>
        <v>-1</v>
      </c>
      <c r="AS79" s="133"/>
      <c r="AT79" s="133"/>
      <c r="AU79" s="128" t="n">
        <f aca="false">IF($A79=$A78,AS79+AT79+AU78,AS79+AT79)</f>
        <v>0</v>
      </c>
      <c r="AV79" s="133"/>
      <c r="AW79" s="133"/>
      <c r="AX79" s="128" t="n">
        <f aca="false">IF($A79=$A78,AV79+AW79+AX78,AV79+AW79)</f>
        <v>0</v>
      </c>
      <c r="AY79" s="133"/>
      <c r="AZ79" s="133"/>
      <c r="BA79" s="128" t="n">
        <f aca="false">IF($A79=$A78,AY79+AZ79+BA78,AY79+AZ79)</f>
        <v>0</v>
      </c>
      <c r="BB79" s="133"/>
      <c r="BC79" s="133"/>
      <c r="BD79" s="128" t="n">
        <f aca="false">IF($A79=$A78,BB79+BC79+BD78,BB79+BC79)</f>
        <v>0</v>
      </c>
      <c r="BE79" s="133"/>
      <c r="BF79" s="133"/>
      <c r="BG79" s="128" t="n">
        <f aca="false">IF($A79=$A78,BE79+BF79+BG78,BE79+BF79)</f>
        <v>0</v>
      </c>
      <c r="BH79" s="133"/>
      <c r="BI79" s="133"/>
      <c r="BJ79" s="128" t="n">
        <f aca="false">IF($A79=$A78,BH79+BI79+BJ78,BH79+BI79)</f>
        <v>0</v>
      </c>
      <c r="BK79" s="133"/>
      <c r="BL79" s="133"/>
      <c r="BM79" s="128" t="n">
        <f aca="false">IF($A79=$A78,BK79+BL79+BM78,BK79+BL79)</f>
        <v>0</v>
      </c>
      <c r="BN79" s="133"/>
      <c r="BO79" s="133"/>
      <c r="BP79" s="128" t="n">
        <f aca="false">IF($A79=$A78,BN79+BO79+BP78,BN79+BO79)</f>
        <v>0</v>
      </c>
      <c r="BQ79" s="133"/>
      <c r="BR79" s="133"/>
      <c r="BS79" s="128" t="n">
        <f aca="false">IF($A79=$A78,BQ79+BR79+BS78,BQ79+BR79)</f>
        <v>0</v>
      </c>
      <c r="BT79" s="133"/>
      <c r="BU79" s="133"/>
      <c r="BV79" s="128" t="n">
        <f aca="false">IF($A79=$A78,BT79+BU79+BV78,BT79+BU79)</f>
        <v>0</v>
      </c>
      <c r="BW79" s="128" t="n">
        <f aca="false">IF(W79=0,0,IF(W79&gt;F$4,1,(IF(W79=BW$2,0,(IF(F$4-W79&gt;2,1,0))))))</f>
        <v>0</v>
      </c>
    </row>
    <row r="80" customFormat="false" ht="42.6" hidden="false" customHeight="true" outlineLevel="0" collapsed="false">
      <c r="A80" s="124" t="str">
        <f aca="false">IF(D80=D79,IF(A79=0,"",A79),IF(AND(D80&gt;0,D80&lt;&gt;D79),A79+1,""))</f>
        <v/>
      </c>
      <c r="B80" s="129"/>
      <c r="C80" s="129"/>
      <c r="D80" s="96"/>
      <c r="E80" s="138"/>
      <c r="F80" s="128" t="str">
        <f aca="false">IFERROR(IF(OR(ISTEXT(D80),ISNUMBER(D80)),HLOOKUP(I80-23*INT(I80/23),[2]Hoja2!B$1:X$2,2),""),1)</f>
        <v/>
      </c>
      <c r="G80" s="128" t="str">
        <f aca="false">LEFT(D80,1)</f>
        <v/>
      </c>
      <c r="H80" s="129" t="str">
        <f aca="false">IF(UPPER(G80)="Z",2,IF(UPPER(G80)="Y",1,IF(UPPER(G80)="X",0,LEFT(D80))))</f>
        <v/>
      </c>
      <c r="I80" s="129" t="str">
        <f aca="false">REPLACE(D80,1,1,H80)</f>
        <v/>
      </c>
      <c r="J80" s="96"/>
      <c r="K80" s="124" t="str">
        <f aca="false">IF(N80&gt;0,ROW(L80)-7,"")</f>
        <v/>
      </c>
      <c r="L80" s="130"/>
      <c r="M80" s="130"/>
      <c r="N80" s="131"/>
      <c r="O80" s="132"/>
      <c r="P80" s="128" t="str">
        <f aca="false">IFERROR(IF(OR(ISTEXT(N80),ISNUMBER(N80)),HLOOKUP(S80-23*INT(S80/23),[2]Hoja2!B$1:X$2,2),""),1)</f>
        <v/>
      </c>
      <c r="Q80" s="128" t="str">
        <f aca="false">LEFT(N80,1)</f>
        <v/>
      </c>
      <c r="R80" s="129" t="str">
        <f aca="false">IF(UPPER(Q80)="Z",2,IF(UPPER(Q80)="Y",1,IF(UPPER(Q80)="X",0,LEFT(N80))))</f>
        <v/>
      </c>
      <c r="S80" s="129" t="str">
        <f aca="false">REPLACE(N80,1,1,R80)</f>
        <v/>
      </c>
      <c r="T80" s="96"/>
      <c r="U80" s="133"/>
      <c r="V80" s="124" t="str">
        <f aca="false">IF(OR(ISTEXT(N80),ISNUMBER(N80)),IF($AD80=1,U80,0),"")</f>
        <v/>
      </c>
      <c r="W80" s="75" t="n">
        <v>36892</v>
      </c>
      <c r="X80" s="134"/>
      <c r="Y80" s="134"/>
      <c r="AA80" s="128" t="n">
        <f aca="false">IF(E80&lt;&gt;F80,0,1)</f>
        <v>1</v>
      </c>
      <c r="AB80" s="128" t="n">
        <f aca="false">IF(OR(T80="SI",T80="Si",T80="si",T80="sI",T80="s",T80="S"),1,0)</f>
        <v>0</v>
      </c>
      <c r="AC80" s="128" t="n">
        <f aca="false">IF(OR(J80="SI",J80="Si",J80="si",J80="sI",J80="s",J80="S"),1,0)</f>
        <v>0</v>
      </c>
      <c r="AD80" s="128" t="n">
        <f aca="false">AK80*AA80*AB80*AC80</f>
        <v>0</v>
      </c>
      <c r="AF80" s="136" t="n">
        <f aca="false">COUNTIF(D$8:D80,D80)</f>
        <v>0</v>
      </c>
      <c r="AG80" s="136" t="n">
        <f aca="false">COUNTIFS(D$8:D80,D80,A$8:A80,A80)</f>
        <v>0</v>
      </c>
      <c r="AH80" s="128" t="n">
        <f aca="false">AF80-AG80</f>
        <v>0</v>
      </c>
      <c r="AI80" s="128" t="n">
        <f aca="false">IF(OR(O80&lt;&gt;P80,P80=1,AA80=0),1,0)</f>
        <v>0</v>
      </c>
      <c r="AJ80" s="128" t="n">
        <f aca="false">IF(AR80&gt;0,1,0)+AH80</f>
        <v>0</v>
      </c>
      <c r="AK80" s="128" t="n">
        <f aca="false">IF(O80&lt;&gt;P80,0,1)</f>
        <v>1</v>
      </c>
      <c r="AL80" s="128" t="n">
        <f aca="false">IF(U80&gt;1,1,0)</f>
        <v>0</v>
      </c>
      <c r="AM80" s="136"/>
      <c r="AN80" s="137"/>
      <c r="AO80" s="139"/>
      <c r="AP80" s="128" t="str">
        <f aca="false">IF(SUMIF(AS$7:BU$7,"&gt;0",AS80:BU80)&gt;0,SUMIF(AS$7:BU$7,"&gt;0",AS80:BU80),"")</f>
        <v/>
      </c>
      <c r="AQ80" s="128"/>
      <c r="AR80" s="136" t="n">
        <f aca="false">COUNTIF(N$8:N80,N80)-1</f>
        <v>-1</v>
      </c>
      <c r="AS80" s="133"/>
      <c r="AT80" s="133"/>
      <c r="AU80" s="128" t="n">
        <f aca="false">IF($A80=$A79,AS80+AT80+AU79,AS80+AT80)</f>
        <v>0</v>
      </c>
      <c r="AV80" s="133"/>
      <c r="AW80" s="133"/>
      <c r="AX80" s="128" t="n">
        <f aca="false">IF($A80=$A79,AV80+AW80+AX79,AV80+AW80)</f>
        <v>0</v>
      </c>
      <c r="AY80" s="133"/>
      <c r="AZ80" s="133"/>
      <c r="BA80" s="128" t="n">
        <f aca="false">IF($A80=$A79,AY80+AZ80+BA79,AY80+AZ80)</f>
        <v>0</v>
      </c>
      <c r="BB80" s="133"/>
      <c r="BC80" s="133"/>
      <c r="BD80" s="128" t="n">
        <f aca="false">IF($A80=$A79,BB80+BC80+BD79,BB80+BC80)</f>
        <v>0</v>
      </c>
      <c r="BE80" s="133"/>
      <c r="BF80" s="133"/>
      <c r="BG80" s="128" t="n">
        <f aca="false">IF($A80=$A79,BE80+BF80+BG79,BE80+BF80)</f>
        <v>0</v>
      </c>
      <c r="BH80" s="133"/>
      <c r="BI80" s="133"/>
      <c r="BJ80" s="128" t="n">
        <f aca="false">IF($A80=$A79,BH80+BI80+BJ79,BH80+BI80)</f>
        <v>0</v>
      </c>
      <c r="BK80" s="133"/>
      <c r="BL80" s="133"/>
      <c r="BM80" s="128" t="n">
        <f aca="false">IF($A80=$A79,BK80+BL80+BM79,BK80+BL80)</f>
        <v>0</v>
      </c>
      <c r="BN80" s="133"/>
      <c r="BO80" s="133"/>
      <c r="BP80" s="128" t="n">
        <f aca="false">IF($A80=$A79,BN80+BO80+BP79,BN80+BO80)</f>
        <v>0</v>
      </c>
      <c r="BQ80" s="133"/>
      <c r="BR80" s="133"/>
      <c r="BS80" s="128" t="n">
        <f aca="false">IF($A80=$A79,BQ80+BR80+BS79,BQ80+BR80)</f>
        <v>0</v>
      </c>
      <c r="BT80" s="133"/>
      <c r="BU80" s="133"/>
      <c r="BV80" s="128" t="n">
        <f aca="false">IF($A80=$A79,BT80+BU80+BV79,BT80+BU80)</f>
        <v>0</v>
      </c>
      <c r="BW80" s="128" t="n">
        <f aca="false">IF(W80=0,0,IF(W80&gt;F$4,1,(IF(W80=BW$2,0,(IF(F$4-W80&gt;2,1,0))))))</f>
        <v>0</v>
      </c>
    </row>
    <row r="81" customFormat="false" ht="42.6" hidden="false" customHeight="true" outlineLevel="0" collapsed="false">
      <c r="A81" s="124" t="str">
        <f aca="false">IF(D81=D80,IF(A80=0,"",A80),IF(AND(D81&gt;0,D81&lt;&gt;D80),A80+1,""))</f>
        <v/>
      </c>
      <c r="B81" s="129"/>
      <c r="C81" s="129"/>
      <c r="D81" s="96"/>
      <c r="E81" s="138"/>
      <c r="F81" s="128" t="str">
        <f aca="false">IFERROR(IF(OR(ISTEXT(D81),ISNUMBER(D81)),HLOOKUP(I81-23*INT(I81/23),[2]Hoja2!B$1:X$2,2),""),1)</f>
        <v/>
      </c>
      <c r="G81" s="128" t="str">
        <f aca="false">LEFT(D81,1)</f>
        <v/>
      </c>
      <c r="H81" s="129" t="str">
        <f aca="false">IF(UPPER(G81)="Z",2,IF(UPPER(G81)="Y",1,IF(UPPER(G81)="X",0,LEFT(D81))))</f>
        <v/>
      </c>
      <c r="I81" s="129" t="str">
        <f aca="false">REPLACE(D81,1,1,H81)</f>
        <v/>
      </c>
      <c r="J81" s="96"/>
      <c r="K81" s="124" t="str">
        <f aca="false">IF(N81&gt;0,ROW(L81)-7,"")</f>
        <v/>
      </c>
      <c r="L81" s="130"/>
      <c r="M81" s="130"/>
      <c r="N81" s="131"/>
      <c r="O81" s="132"/>
      <c r="P81" s="128" t="str">
        <f aca="false">IFERROR(IF(OR(ISTEXT(N81),ISNUMBER(N81)),HLOOKUP(S81-23*INT(S81/23),[2]Hoja2!B$1:X$2,2),""),1)</f>
        <v/>
      </c>
      <c r="Q81" s="128" t="str">
        <f aca="false">LEFT(N81,1)</f>
        <v/>
      </c>
      <c r="R81" s="129" t="str">
        <f aca="false">IF(UPPER(Q81)="Z",2,IF(UPPER(Q81)="Y",1,IF(UPPER(Q81)="X",0,LEFT(N81))))</f>
        <v/>
      </c>
      <c r="S81" s="129" t="str">
        <f aca="false">REPLACE(N81,1,1,R81)</f>
        <v/>
      </c>
      <c r="T81" s="96"/>
      <c r="U81" s="133"/>
      <c r="V81" s="124" t="str">
        <f aca="false">IF(OR(ISTEXT(N81),ISNUMBER(N81)),IF($AD81=1,U81,0),"")</f>
        <v/>
      </c>
      <c r="W81" s="75" t="n">
        <v>36892</v>
      </c>
      <c r="X81" s="134"/>
      <c r="Y81" s="134"/>
      <c r="AA81" s="128" t="n">
        <f aca="false">IF(E81&lt;&gt;F81,0,1)</f>
        <v>1</v>
      </c>
      <c r="AB81" s="128" t="n">
        <f aca="false">IF(OR(T81="SI",T81="Si",T81="si",T81="sI",T81="s",T81="S"),1,0)</f>
        <v>0</v>
      </c>
      <c r="AC81" s="128" t="n">
        <f aca="false">IF(OR(J81="SI",J81="Si",J81="si",J81="sI",J81="s",J81="S"),1,0)</f>
        <v>0</v>
      </c>
      <c r="AD81" s="128" t="n">
        <f aca="false">AK81*AA81*AB81*AC81</f>
        <v>0</v>
      </c>
      <c r="AF81" s="136" t="n">
        <f aca="false">COUNTIF(D$8:D81,D81)</f>
        <v>0</v>
      </c>
      <c r="AG81" s="136" t="n">
        <f aca="false">COUNTIFS(D$8:D81,D81,A$8:A81,A81)</f>
        <v>0</v>
      </c>
      <c r="AH81" s="128" t="n">
        <f aca="false">AF81-AG81</f>
        <v>0</v>
      </c>
      <c r="AI81" s="128" t="n">
        <f aca="false">IF(OR(O81&lt;&gt;P81,P81=1,AA81=0),1,0)</f>
        <v>0</v>
      </c>
      <c r="AJ81" s="128" t="n">
        <f aca="false">IF(AR81&gt;0,1,0)+AH81</f>
        <v>0</v>
      </c>
      <c r="AK81" s="128" t="n">
        <f aca="false">IF(O81&lt;&gt;P81,0,1)</f>
        <v>1</v>
      </c>
      <c r="AL81" s="128" t="n">
        <f aca="false">IF(U81&gt;1,1,0)</f>
        <v>0</v>
      </c>
      <c r="AM81" s="136"/>
      <c r="AN81" s="137"/>
      <c r="AO81" s="139"/>
      <c r="AP81" s="128" t="str">
        <f aca="false">IF(SUMIF(AS$7:BU$7,"&gt;0",AS81:BU81)&gt;0,SUMIF(AS$7:BU$7,"&gt;0",AS81:BU81),"")</f>
        <v/>
      </c>
      <c r="AQ81" s="128"/>
      <c r="AR81" s="136" t="n">
        <f aca="false">COUNTIF(N$8:N81,N81)-1</f>
        <v>-1</v>
      </c>
      <c r="AS81" s="133"/>
      <c r="AT81" s="133"/>
      <c r="AU81" s="128" t="n">
        <f aca="false">IF($A81=$A80,AS81+AT81+AU80,AS81+AT81)</f>
        <v>0</v>
      </c>
      <c r="AV81" s="133"/>
      <c r="AW81" s="133"/>
      <c r="AX81" s="128" t="n">
        <f aca="false">IF($A81=$A80,AV81+AW81+AX80,AV81+AW81)</f>
        <v>0</v>
      </c>
      <c r="AY81" s="133"/>
      <c r="AZ81" s="133"/>
      <c r="BA81" s="128" t="n">
        <f aca="false">IF($A81=$A80,AY81+AZ81+BA80,AY81+AZ81)</f>
        <v>0</v>
      </c>
      <c r="BB81" s="133"/>
      <c r="BC81" s="133"/>
      <c r="BD81" s="128" t="n">
        <f aca="false">IF($A81=$A80,BB81+BC81+BD80,BB81+BC81)</f>
        <v>0</v>
      </c>
      <c r="BE81" s="133"/>
      <c r="BF81" s="133"/>
      <c r="BG81" s="128" t="n">
        <f aca="false">IF($A81=$A80,BE81+BF81+BG80,BE81+BF81)</f>
        <v>0</v>
      </c>
      <c r="BH81" s="133"/>
      <c r="BI81" s="133"/>
      <c r="BJ81" s="128" t="n">
        <f aca="false">IF($A81=$A80,BH81+BI81+BJ80,BH81+BI81)</f>
        <v>0</v>
      </c>
      <c r="BK81" s="133"/>
      <c r="BL81" s="133"/>
      <c r="BM81" s="128" t="n">
        <f aca="false">IF($A81=$A80,BK81+BL81+BM80,BK81+BL81)</f>
        <v>0</v>
      </c>
      <c r="BN81" s="133"/>
      <c r="BO81" s="133"/>
      <c r="BP81" s="128" t="n">
        <f aca="false">IF($A81=$A80,BN81+BO81+BP80,BN81+BO81)</f>
        <v>0</v>
      </c>
      <c r="BQ81" s="133"/>
      <c r="BR81" s="133"/>
      <c r="BS81" s="128" t="n">
        <f aca="false">IF($A81=$A80,BQ81+BR81+BS80,BQ81+BR81)</f>
        <v>0</v>
      </c>
      <c r="BT81" s="133"/>
      <c r="BU81" s="133"/>
      <c r="BV81" s="128" t="n">
        <f aca="false">IF($A81=$A80,BT81+BU81+BV80,BT81+BU81)</f>
        <v>0</v>
      </c>
      <c r="BW81" s="128" t="n">
        <f aca="false">IF(W81=0,0,IF(W81&gt;F$4,1,(IF(W81=BW$2,0,(IF(F$4-W81&gt;2,1,0))))))</f>
        <v>0</v>
      </c>
    </row>
    <row r="82" customFormat="false" ht="42.6" hidden="false" customHeight="true" outlineLevel="0" collapsed="false">
      <c r="A82" s="124" t="str">
        <f aca="false">IF(D82=D81,IF(A81=0,"",A81),IF(AND(D82&gt;0,D82&lt;&gt;D81),A81+1,""))</f>
        <v/>
      </c>
      <c r="B82" s="129"/>
      <c r="C82" s="129"/>
      <c r="D82" s="96"/>
      <c r="E82" s="138"/>
      <c r="F82" s="128" t="str">
        <f aca="false">IFERROR(IF(OR(ISTEXT(D82),ISNUMBER(D82)),HLOOKUP(I82-23*INT(I82/23),[2]Hoja2!B$1:X$2,2),""),1)</f>
        <v/>
      </c>
      <c r="G82" s="128" t="str">
        <f aca="false">LEFT(D82,1)</f>
        <v/>
      </c>
      <c r="H82" s="129" t="str">
        <f aca="false">IF(UPPER(G82)="Z",2,IF(UPPER(G82)="Y",1,IF(UPPER(G82)="X",0,LEFT(D82))))</f>
        <v/>
      </c>
      <c r="I82" s="129" t="str">
        <f aca="false">REPLACE(D82,1,1,H82)</f>
        <v/>
      </c>
      <c r="J82" s="96"/>
      <c r="K82" s="124" t="str">
        <f aca="false">IF(N82&gt;0,ROW(L82)-7,"")</f>
        <v/>
      </c>
      <c r="L82" s="130"/>
      <c r="M82" s="130"/>
      <c r="N82" s="131"/>
      <c r="O82" s="132"/>
      <c r="P82" s="128" t="str">
        <f aca="false">IFERROR(IF(OR(ISTEXT(N82),ISNUMBER(N82)),HLOOKUP(S82-23*INT(S82/23),[2]Hoja2!B$1:X$2,2),""),1)</f>
        <v/>
      </c>
      <c r="Q82" s="128" t="str">
        <f aca="false">LEFT(N82,1)</f>
        <v/>
      </c>
      <c r="R82" s="129" t="str">
        <f aca="false">IF(UPPER(Q82)="Z",2,IF(UPPER(Q82)="Y",1,IF(UPPER(Q82)="X",0,LEFT(N82))))</f>
        <v/>
      </c>
      <c r="S82" s="129" t="str">
        <f aca="false">REPLACE(N82,1,1,R82)</f>
        <v/>
      </c>
      <c r="T82" s="96"/>
      <c r="U82" s="133"/>
      <c r="V82" s="124" t="str">
        <f aca="false">IF(OR(ISTEXT(N82),ISNUMBER(N82)),IF($AD82=1,U82,0),"")</f>
        <v/>
      </c>
      <c r="W82" s="75" t="n">
        <v>36892</v>
      </c>
      <c r="X82" s="134"/>
      <c r="Y82" s="134"/>
      <c r="AA82" s="128" t="n">
        <f aca="false">IF(E82&lt;&gt;F82,0,1)</f>
        <v>1</v>
      </c>
      <c r="AB82" s="128" t="n">
        <f aca="false">IF(OR(T82="SI",T82="Si",T82="si",T82="sI",T82="s",T82="S"),1,0)</f>
        <v>0</v>
      </c>
      <c r="AC82" s="128" t="n">
        <f aca="false">IF(OR(J82="SI",J82="Si",J82="si",J82="sI",J82="s",J82="S"),1,0)</f>
        <v>0</v>
      </c>
      <c r="AD82" s="128" t="n">
        <f aca="false">AK82*AA82*AB82*AC82</f>
        <v>0</v>
      </c>
      <c r="AF82" s="136" t="n">
        <f aca="false">COUNTIF(D$8:D82,D82)</f>
        <v>0</v>
      </c>
      <c r="AG82" s="136" t="n">
        <f aca="false">COUNTIFS(D$8:D82,D82,A$8:A82,A82)</f>
        <v>0</v>
      </c>
      <c r="AH82" s="128" t="n">
        <f aca="false">AF82-AG82</f>
        <v>0</v>
      </c>
      <c r="AI82" s="128" t="n">
        <f aca="false">IF(OR(O82&lt;&gt;P82,P82=1,AA82=0),1,0)</f>
        <v>0</v>
      </c>
      <c r="AJ82" s="128" t="n">
        <f aca="false">IF(AR82&gt;0,1,0)+AH82</f>
        <v>0</v>
      </c>
      <c r="AK82" s="128" t="n">
        <f aca="false">IF(O82&lt;&gt;P82,0,1)</f>
        <v>1</v>
      </c>
      <c r="AL82" s="128" t="n">
        <f aca="false">IF(U82&gt;1,1,0)</f>
        <v>0</v>
      </c>
      <c r="AM82" s="136"/>
      <c r="AN82" s="137"/>
      <c r="AO82" s="139"/>
      <c r="AP82" s="128" t="str">
        <f aca="false">IF(SUMIF(AS$7:BU$7,"&gt;0",AS82:BU82)&gt;0,SUMIF(AS$7:BU$7,"&gt;0",AS82:BU82),"")</f>
        <v/>
      </c>
      <c r="AQ82" s="128"/>
      <c r="AR82" s="136" t="n">
        <f aca="false">COUNTIF(N$8:N82,N82)-1</f>
        <v>-1</v>
      </c>
      <c r="AS82" s="133"/>
      <c r="AT82" s="133"/>
      <c r="AU82" s="128" t="n">
        <f aca="false">IF($A82=$A81,AS82+AT82+AU81,AS82+AT82)</f>
        <v>0</v>
      </c>
      <c r="AV82" s="133"/>
      <c r="AW82" s="133"/>
      <c r="AX82" s="128" t="n">
        <f aca="false">IF($A82=$A81,AV82+AW82+AX81,AV82+AW82)</f>
        <v>0</v>
      </c>
      <c r="AY82" s="133"/>
      <c r="AZ82" s="133"/>
      <c r="BA82" s="128" t="n">
        <f aca="false">IF($A82=$A81,AY82+AZ82+BA81,AY82+AZ82)</f>
        <v>0</v>
      </c>
      <c r="BB82" s="133"/>
      <c r="BC82" s="133"/>
      <c r="BD82" s="128" t="n">
        <f aca="false">IF($A82=$A81,BB82+BC82+BD81,BB82+BC82)</f>
        <v>0</v>
      </c>
      <c r="BE82" s="133"/>
      <c r="BF82" s="133"/>
      <c r="BG82" s="128" t="n">
        <f aca="false">IF($A82=$A81,BE82+BF82+BG81,BE82+BF82)</f>
        <v>0</v>
      </c>
      <c r="BH82" s="133"/>
      <c r="BI82" s="133"/>
      <c r="BJ82" s="128" t="n">
        <f aca="false">IF($A82=$A81,BH82+BI82+BJ81,BH82+BI82)</f>
        <v>0</v>
      </c>
      <c r="BK82" s="133"/>
      <c r="BL82" s="133"/>
      <c r="BM82" s="128" t="n">
        <f aca="false">IF($A82=$A81,BK82+BL82+BM81,BK82+BL82)</f>
        <v>0</v>
      </c>
      <c r="BN82" s="133"/>
      <c r="BO82" s="133"/>
      <c r="BP82" s="128" t="n">
        <f aca="false">IF($A82=$A81,BN82+BO82+BP81,BN82+BO82)</f>
        <v>0</v>
      </c>
      <c r="BQ82" s="133"/>
      <c r="BR82" s="133"/>
      <c r="BS82" s="128" t="n">
        <f aca="false">IF($A82=$A81,BQ82+BR82+BS81,BQ82+BR82)</f>
        <v>0</v>
      </c>
      <c r="BT82" s="133"/>
      <c r="BU82" s="133"/>
      <c r="BV82" s="128" t="n">
        <f aca="false">IF($A82=$A81,BT82+BU82+BV81,BT82+BU82)</f>
        <v>0</v>
      </c>
      <c r="BW82" s="128" t="n">
        <f aca="false">IF(W82=0,0,IF(W82&gt;F$4,1,(IF(W82=BW$2,0,(IF(F$4-W82&gt;2,1,0))))))</f>
        <v>0</v>
      </c>
    </row>
    <row r="83" customFormat="false" ht="42.6" hidden="false" customHeight="true" outlineLevel="0" collapsed="false">
      <c r="A83" s="124" t="str">
        <f aca="false">IF(D83=D82,IF(A82=0,"",A82),IF(AND(D83&gt;0,D83&lt;&gt;D82),A82+1,""))</f>
        <v/>
      </c>
      <c r="B83" s="129"/>
      <c r="C83" s="129"/>
      <c r="D83" s="96"/>
      <c r="E83" s="138"/>
      <c r="F83" s="128" t="str">
        <f aca="false">IFERROR(IF(OR(ISTEXT(D83),ISNUMBER(D83)),HLOOKUP(I83-23*INT(I83/23),[2]Hoja2!B$1:X$2,2),""),1)</f>
        <v/>
      </c>
      <c r="G83" s="128" t="str">
        <f aca="false">LEFT(D83,1)</f>
        <v/>
      </c>
      <c r="H83" s="129" t="str">
        <f aca="false">IF(UPPER(G83)="Z",2,IF(UPPER(G83)="Y",1,IF(UPPER(G83)="X",0,LEFT(D83))))</f>
        <v/>
      </c>
      <c r="I83" s="129" t="str">
        <f aca="false">REPLACE(D83,1,1,H83)</f>
        <v/>
      </c>
      <c r="J83" s="96"/>
      <c r="K83" s="124" t="str">
        <f aca="false">IF(N83&gt;0,ROW(L83)-7,"")</f>
        <v/>
      </c>
      <c r="L83" s="130"/>
      <c r="M83" s="130"/>
      <c r="N83" s="131"/>
      <c r="O83" s="132"/>
      <c r="P83" s="128" t="str">
        <f aca="false">IFERROR(IF(OR(ISTEXT(N83),ISNUMBER(N83)),HLOOKUP(S83-23*INT(S83/23),[2]Hoja2!B$1:X$2,2),""),1)</f>
        <v/>
      </c>
      <c r="Q83" s="128" t="str">
        <f aca="false">LEFT(N83,1)</f>
        <v/>
      </c>
      <c r="R83" s="129" t="str">
        <f aca="false">IF(UPPER(Q83)="Z",2,IF(UPPER(Q83)="Y",1,IF(UPPER(Q83)="X",0,LEFT(N83))))</f>
        <v/>
      </c>
      <c r="S83" s="129" t="str">
        <f aca="false">REPLACE(N83,1,1,R83)</f>
        <v/>
      </c>
      <c r="T83" s="96"/>
      <c r="U83" s="133"/>
      <c r="V83" s="124" t="str">
        <f aca="false">IF(OR(ISTEXT(N83),ISNUMBER(N83)),IF($AD83=1,U83,0),"")</f>
        <v/>
      </c>
      <c r="W83" s="75" t="n">
        <v>36892</v>
      </c>
      <c r="X83" s="134"/>
      <c r="Y83" s="134"/>
      <c r="AA83" s="128" t="n">
        <f aca="false">IF(E83&lt;&gt;F83,0,1)</f>
        <v>1</v>
      </c>
      <c r="AB83" s="128" t="n">
        <f aca="false">IF(OR(T83="SI",T83="Si",T83="si",T83="sI",T83="s",T83="S"),1,0)</f>
        <v>0</v>
      </c>
      <c r="AC83" s="128" t="n">
        <f aca="false">IF(OR(J83="SI",J83="Si",J83="si",J83="sI",J83="s",J83="S"),1,0)</f>
        <v>0</v>
      </c>
      <c r="AD83" s="128" t="n">
        <f aca="false">AK83*AA83*AB83*AC83</f>
        <v>0</v>
      </c>
      <c r="AF83" s="136" t="n">
        <f aca="false">COUNTIF(D$8:D83,D83)</f>
        <v>0</v>
      </c>
      <c r="AG83" s="136" t="n">
        <f aca="false">COUNTIFS(D$8:D83,D83,A$8:A83,A83)</f>
        <v>0</v>
      </c>
      <c r="AH83" s="128" t="n">
        <f aca="false">AF83-AG83</f>
        <v>0</v>
      </c>
      <c r="AI83" s="128" t="n">
        <f aca="false">IF(OR(O83&lt;&gt;P83,P83=1,AA83=0),1,0)</f>
        <v>0</v>
      </c>
      <c r="AJ83" s="128" t="n">
        <f aca="false">IF(AR83&gt;0,1,0)+AH83</f>
        <v>0</v>
      </c>
      <c r="AK83" s="128" t="n">
        <f aca="false">IF(O83&lt;&gt;P83,0,1)</f>
        <v>1</v>
      </c>
      <c r="AL83" s="128" t="n">
        <f aca="false">IF(U83&gt;1,1,0)</f>
        <v>0</v>
      </c>
      <c r="AM83" s="136"/>
      <c r="AN83" s="137"/>
      <c r="AO83" s="139"/>
      <c r="AP83" s="128" t="str">
        <f aca="false">IF(SUMIF(AS$7:BU$7,"&gt;0",AS83:BU83)&gt;0,SUMIF(AS$7:BU$7,"&gt;0",AS83:BU83),"")</f>
        <v/>
      </c>
      <c r="AQ83" s="128"/>
      <c r="AR83" s="136" t="n">
        <f aca="false">COUNTIF(N$8:N83,N83)-1</f>
        <v>-1</v>
      </c>
      <c r="AS83" s="133"/>
      <c r="AT83" s="133"/>
      <c r="AU83" s="128" t="n">
        <f aca="false">IF($A83=$A82,AS83+AT83+AU82,AS83+AT83)</f>
        <v>0</v>
      </c>
      <c r="AV83" s="133"/>
      <c r="AW83" s="133"/>
      <c r="AX83" s="128" t="n">
        <f aca="false">IF($A83=$A82,AV83+AW83+AX82,AV83+AW83)</f>
        <v>0</v>
      </c>
      <c r="AY83" s="133"/>
      <c r="AZ83" s="133"/>
      <c r="BA83" s="128" t="n">
        <f aca="false">IF($A83=$A82,AY83+AZ83+BA82,AY83+AZ83)</f>
        <v>0</v>
      </c>
      <c r="BB83" s="133"/>
      <c r="BC83" s="133"/>
      <c r="BD83" s="128" t="n">
        <f aca="false">IF($A83=$A82,BB83+BC83+BD82,BB83+BC83)</f>
        <v>0</v>
      </c>
      <c r="BE83" s="133"/>
      <c r="BF83" s="133"/>
      <c r="BG83" s="128" t="n">
        <f aca="false">IF($A83=$A82,BE83+BF83+BG82,BE83+BF83)</f>
        <v>0</v>
      </c>
      <c r="BH83" s="133"/>
      <c r="BI83" s="133"/>
      <c r="BJ83" s="128" t="n">
        <f aca="false">IF($A83=$A82,BH83+BI83+BJ82,BH83+BI83)</f>
        <v>0</v>
      </c>
      <c r="BK83" s="133"/>
      <c r="BL83" s="133"/>
      <c r="BM83" s="128" t="n">
        <f aca="false">IF($A83=$A82,BK83+BL83+BM82,BK83+BL83)</f>
        <v>0</v>
      </c>
      <c r="BN83" s="133"/>
      <c r="BO83" s="133"/>
      <c r="BP83" s="128" t="n">
        <f aca="false">IF($A83=$A82,BN83+BO83+BP82,BN83+BO83)</f>
        <v>0</v>
      </c>
      <c r="BQ83" s="133"/>
      <c r="BR83" s="133"/>
      <c r="BS83" s="128" t="n">
        <f aca="false">IF($A83=$A82,BQ83+BR83+BS82,BQ83+BR83)</f>
        <v>0</v>
      </c>
      <c r="BT83" s="133"/>
      <c r="BU83" s="133"/>
      <c r="BV83" s="128" t="n">
        <f aca="false">IF($A83=$A82,BT83+BU83+BV82,BT83+BU83)</f>
        <v>0</v>
      </c>
      <c r="BW83" s="128" t="n">
        <f aca="false">IF(W83=0,0,IF(W83&gt;F$4,1,(IF(W83=BW$2,0,(IF(F$4-W83&gt;2,1,0))))))</f>
        <v>0</v>
      </c>
    </row>
    <row r="84" customFormat="false" ht="42.6" hidden="false" customHeight="true" outlineLevel="0" collapsed="false">
      <c r="A84" s="124" t="str">
        <f aca="false">IF(D84=D83,IF(A83=0,"",A83),IF(AND(D84&gt;0,D84&lt;&gt;D83),A83+1,""))</f>
        <v/>
      </c>
      <c r="B84" s="129"/>
      <c r="C84" s="129"/>
      <c r="D84" s="96"/>
      <c r="E84" s="138"/>
      <c r="F84" s="128" t="str">
        <f aca="false">IFERROR(IF(OR(ISTEXT(D84),ISNUMBER(D84)),HLOOKUP(I84-23*INT(I84/23),[2]Hoja2!B$1:X$2,2),""),1)</f>
        <v/>
      </c>
      <c r="G84" s="128" t="str">
        <f aca="false">LEFT(D84,1)</f>
        <v/>
      </c>
      <c r="H84" s="129" t="str">
        <f aca="false">IF(UPPER(G84)="Z",2,IF(UPPER(G84)="Y",1,IF(UPPER(G84)="X",0,LEFT(D84))))</f>
        <v/>
      </c>
      <c r="I84" s="129" t="str">
        <f aca="false">REPLACE(D84,1,1,H84)</f>
        <v/>
      </c>
      <c r="J84" s="96"/>
      <c r="K84" s="124" t="str">
        <f aca="false">IF(N84&gt;0,ROW(L84)-7,"")</f>
        <v/>
      </c>
      <c r="L84" s="130"/>
      <c r="M84" s="130"/>
      <c r="N84" s="131"/>
      <c r="O84" s="132"/>
      <c r="P84" s="128" t="str">
        <f aca="false">IFERROR(IF(OR(ISTEXT(N84),ISNUMBER(N84)),HLOOKUP(S84-23*INT(S84/23),[2]Hoja2!B$1:X$2,2),""),1)</f>
        <v/>
      </c>
      <c r="Q84" s="128" t="str">
        <f aca="false">LEFT(N84,1)</f>
        <v/>
      </c>
      <c r="R84" s="129" t="str">
        <f aca="false">IF(UPPER(Q84)="Z",2,IF(UPPER(Q84)="Y",1,IF(UPPER(Q84)="X",0,LEFT(N84))))</f>
        <v/>
      </c>
      <c r="S84" s="129" t="str">
        <f aca="false">REPLACE(N84,1,1,R84)</f>
        <v/>
      </c>
      <c r="T84" s="96"/>
      <c r="U84" s="133"/>
      <c r="V84" s="124" t="str">
        <f aca="false">IF(OR(ISTEXT(N84),ISNUMBER(N84)),IF($AD84=1,U84,0),"")</f>
        <v/>
      </c>
      <c r="W84" s="75" t="n">
        <v>36892</v>
      </c>
      <c r="X84" s="134"/>
      <c r="Y84" s="134"/>
      <c r="AA84" s="128" t="n">
        <f aca="false">IF(E84&lt;&gt;F84,0,1)</f>
        <v>1</v>
      </c>
      <c r="AB84" s="128" t="n">
        <f aca="false">IF(OR(T84="SI",T84="Si",T84="si",T84="sI",T84="s",T84="S"),1,0)</f>
        <v>0</v>
      </c>
      <c r="AC84" s="128" t="n">
        <f aca="false">IF(OR(J84="SI",J84="Si",J84="si",J84="sI",J84="s",J84="S"),1,0)</f>
        <v>0</v>
      </c>
      <c r="AD84" s="128" t="n">
        <f aca="false">AK84*AA84*AB84*AC84</f>
        <v>0</v>
      </c>
      <c r="AF84" s="136" t="n">
        <f aca="false">COUNTIF(D$8:D84,D84)</f>
        <v>0</v>
      </c>
      <c r="AG84" s="136" t="n">
        <f aca="false">COUNTIFS(D$8:D84,D84,A$8:A84,A84)</f>
        <v>0</v>
      </c>
      <c r="AH84" s="128" t="n">
        <f aca="false">AF84-AG84</f>
        <v>0</v>
      </c>
      <c r="AI84" s="128" t="n">
        <f aca="false">IF(OR(O84&lt;&gt;P84,P84=1,AA84=0),1,0)</f>
        <v>0</v>
      </c>
      <c r="AJ84" s="128" t="n">
        <f aca="false">IF(AR84&gt;0,1,0)+AH84</f>
        <v>0</v>
      </c>
      <c r="AK84" s="128" t="n">
        <f aca="false">IF(O84&lt;&gt;P84,0,1)</f>
        <v>1</v>
      </c>
      <c r="AL84" s="128" t="n">
        <f aca="false">IF(U84&gt;1,1,0)</f>
        <v>0</v>
      </c>
      <c r="AM84" s="136"/>
      <c r="AN84" s="137"/>
      <c r="AO84" s="139"/>
      <c r="AP84" s="128" t="str">
        <f aca="false">IF(SUMIF(AS$7:BU$7,"&gt;0",AS84:BU84)&gt;0,SUMIF(AS$7:BU$7,"&gt;0",AS84:BU84),"")</f>
        <v/>
      </c>
      <c r="AQ84" s="128"/>
      <c r="AR84" s="136" t="n">
        <f aca="false">COUNTIF(N$8:N84,N84)-1</f>
        <v>-1</v>
      </c>
      <c r="AS84" s="133"/>
      <c r="AT84" s="133"/>
      <c r="AU84" s="128" t="n">
        <f aca="false">IF($A84=$A83,AS84+AT84+AU83,AS84+AT84)</f>
        <v>0</v>
      </c>
      <c r="AV84" s="133"/>
      <c r="AW84" s="133"/>
      <c r="AX84" s="128" t="n">
        <f aca="false">IF($A84=$A83,AV84+AW84+AX83,AV84+AW84)</f>
        <v>0</v>
      </c>
      <c r="AY84" s="133"/>
      <c r="AZ84" s="133"/>
      <c r="BA84" s="128" t="n">
        <f aca="false">IF($A84=$A83,AY84+AZ84+BA83,AY84+AZ84)</f>
        <v>0</v>
      </c>
      <c r="BB84" s="133"/>
      <c r="BC84" s="133"/>
      <c r="BD84" s="128" t="n">
        <f aca="false">IF($A84=$A83,BB84+BC84+BD83,BB84+BC84)</f>
        <v>0</v>
      </c>
      <c r="BE84" s="133"/>
      <c r="BF84" s="133"/>
      <c r="BG84" s="128" t="n">
        <f aca="false">IF($A84=$A83,BE84+BF84+BG83,BE84+BF84)</f>
        <v>0</v>
      </c>
      <c r="BH84" s="133"/>
      <c r="BI84" s="133"/>
      <c r="BJ84" s="128" t="n">
        <f aca="false">IF($A84=$A83,BH84+BI84+BJ83,BH84+BI84)</f>
        <v>0</v>
      </c>
      <c r="BK84" s="133"/>
      <c r="BL84" s="133"/>
      <c r="BM84" s="128" t="n">
        <f aca="false">IF($A84=$A83,BK84+BL84+BM83,BK84+BL84)</f>
        <v>0</v>
      </c>
      <c r="BN84" s="133"/>
      <c r="BO84" s="133"/>
      <c r="BP84" s="128" t="n">
        <f aca="false">IF($A84=$A83,BN84+BO84+BP83,BN84+BO84)</f>
        <v>0</v>
      </c>
      <c r="BQ84" s="133"/>
      <c r="BR84" s="133"/>
      <c r="BS84" s="128" t="n">
        <f aca="false">IF($A84=$A83,BQ84+BR84+BS83,BQ84+BR84)</f>
        <v>0</v>
      </c>
      <c r="BT84" s="133"/>
      <c r="BU84" s="133"/>
      <c r="BV84" s="128" t="n">
        <f aca="false">IF($A84=$A83,BT84+BU84+BV83,BT84+BU84)</f>
        <v>0</v>
      </c>
      <c r="BW84" s="128" t="n">
        <f aca="false">IF(W84=0,0,IF(W84&gt;F$4,1,(IF(W84=BW$2,0,(IF(F$4-W84&gt;2,1,0))))))</f>
        <v>0</v>
      </c>
    </row>
    <row r="85" customFormat="false" ht="42.6" hidden="false" customHeight="true" outlineLevel="0" collapsed="false">
      <c r="A85" s="124" t="str">
        <f aca="false">IF(D85=D84,IF(A84=0,"",A84),IF(AND(D85&gt;0,D85&lt;&gt;D84),A84+1,""))</f>
        <v/>
      </c>
      <c r="B85" s="129"/>
      <c r="C85" s="129"/>
      <c r="D85" s="96"/>
      <c r="E85" s="138"/>
      <c r="F85" s="128" t="str">
        <f aca="false">IFERROR(IF(OR(ISTEXT(D85),ISNUMBER(D85)),HLOOKUP(I85-23*INT(I85/23),[2]Hoja2!B$1:X$2,2),""),1)</f>
        <v/>
      </c>
      <c r="G85" s="128" t="str">
        <f aca="false">LEFT(D85,1)</f>
        <v/>
      </c>
      <c r="H85" s="129" t="str">
        <f aca="false">IF(UPPER(G85)="Z",2,IF(UPPER(G85)="Y",1,IF(UPPER(G85)="X",0,LEFT(D85))))</f>
        <v/>
      </c>
      <c r="I85" s="129" t="str">
        <f aca="false">REPLACE(D85,1,1,H85)</f>
        <v/>
      </c>
      <c r="J85" s="96"/>
      <c r="K85" s="124" t="str">
        <f aca="false">IF(N85&gt;0,ROW(L85)-7,"")</f>
        <v/>
      </c>
      <c r="L85" s="130"/>
      <c r="M85" s="130"/>
      <c r="N85" s="131"/>
      <c r="O85" s="132"/>
      <c r="P85" s="128" t="str">
        <f aca="false">IFERROR(IF(OR(ISTEXT(N85),ISNUMBER(N85)),HLOOKUP(S85-23*INT(S85/23),[2]Hoja2!B$1:X$2,2),""),1)</f>
        <v/>
      </c>
      <c r="Q85" s="128" t="str">
        <f aca="false">LEFT(N85,1)</f>
        <v/>
      </c>
      <c r="R85" s="129" t="str">
        <f aca="false">IF(UPPER(Q85)="Z",2,IF(UPPER(Q85)="Y",1,IF(UPPER(Q85)="X",0,LEFT(N85))))</f>
        <v/>
      </c>
      <c r="S85" s="129" t="str">
        <f aca="false">REPLACE(N85,1,1,R85)</f>
        <v/>
      </c>
      <c r="T85" s="96"/>
      <c r="U85" s="133"/>
      <c r="V85" s="124" t="str">
        <f aca="false">IF(OR(ISTEXT(N85),ISNUMBER(N85)),IF($AD85=1,U85,0),"")</f>
        <v/>
      </c>
      <c r="W85" s="75" t="n">
        <v>36892</v>
      </c>
      <c r="X85" s="134"/>
      <c r="Y85" s="134"/>
      <c r="AA85" s="128" t="n">
        <f aca="false">IF(E85&lt;&gt;F85,0,1)</f>
        <v>1</v>
      </c>
      <c r="AB85" s="128" t="n">
        <f aca="false">IF(OR(T85="SI",T85="Si",T85="si",T85="sI",T85="s",T85="S"),1,0)</f>
        <v>0</v>
      </c>
      <c r="AC85" s="128" t="n">
        <f aca="false">IF(OR(J85="SI",J85="Si",J85="si",J85="sI",J85="s",J85="S"),1,0)</f>
        <v>0</v>
      </c>
      <c r="AD85" s="128" t="n">
        <f aca="false">AK85*AA85*AB85*AC85</f>
        <v>0</v>
      </c>
      <c r="AF85" s="136" t="n">
        <f aca="false">COUNTIF(D$8:D85,D85)</f>
        <v>0</v>
      </c>
      <c r="AG85" s="136" t="n">
        <f aca="false">COUNTIFS(D$8:D85,D85,A$8:A85,A85)</f>
        <v>0</v>
      </c>
      <c r="AH85" s="128" t="n">
        <f aca="false">AF85-AG85</f>
        <v>0</v>
      </c>
      <c r="AI85" s="128" t="n">
        <f aca="false">IF(OR(O85&lt;&gt;P85,P85=1,AA85=0),1,0)</f>
        <v>0</v>
      </c>
      <c r="AJ85" s="128" t="n">
        <f aca="false">IF(AR85&gt;0,1,0)+AH85</f>
        <v>0</v>
      </c>
      <c r="AK85" s="128" t="n">
        <f aca="false">IF(O85&lt;&gt;P85,0,1)</f>
        <v>1</v>
      </c>
      <c r="AL85" s="128" t="n">
        <f aca="false">IF(U85&gt;1,1,0)</f>
        <v>0</v>
      </c>
      <c r="AM85" s="136"/>
      <c r="AN85" s="137"/>
      <c r="AO85" s="139"/>
      <c r="AP85" s="128" t="str">
        <f aca="false">IF(SUMIF(AS$7:BU$7,"&gt;0",AS85:BU85)&gt;0,SUMIF(AS$7:BU$7,"&gt;0",AS85:BU85),"")</f>
        <v/>
      </c>
      <c r="AQ85" s="128"/>
      <c r="AR85" s="136" t="n">
        <f aca="false">COUNTIF(N$8:N85,N85)-1</f>
        <v>-1</v>
      </c>
      <c r="AS85" s="133"/>
      <c r="AT85" s="133"/>
      <c r="AU85" s="128" t="n">
        <f aca="false">IF($A85=$A84,AS85+AT85+AU84,AS85+AT85)</f>
        <v>0</v>
      </c>
      <c r="AV85" s="133"/>
      <c r="AW85" s="133"/>
      <c r="AX85" s="128" t="n">
        <f aca="false">IF($A85=$A84,AV85+AW85+AX84,AV85+AW85)</f>
        <v>0</v>
      </c>
      <c r="AY85" s="133"/>
      <c r="AZ85" s="133"/>
      <c r="BA85" s="128" t="n">
        <f aca="false">IF($A85=$A84,AY85+AZ85+BA84,AY85+AZ85)</f>
        <v>0</v>
      </c>
      <c r="BB85" s="133"/>
      <c r="BC85" s="133"/>
      <c r="BD85" s="128" t="n">
        <f aca="false">IF($A85=$A84,BB85+BC85+BD84,BB85+BC85)</f>
        <v>0</v>
      </c>
      <c r="BE85" s="133"/>
      <c r="BF85" s="133"/>
      <c r="BG85" s="128" t="n">
        <f aca="false">IF($A85=$A84,BE85+BF85+BG84,BE85+BF85)</f>
        <v>0</v>
      </c>
      <c r="BH85" s="133"/>
      <c r="BI85" s="133"/>
      <c r="BJ85" s="128" t="n">
        <f aca="false">IF($A85=$A84,BH85+BI85+BJ84,BH85+BI85)</f>
        <v>0</v>
      </c>
      <c r="BK85" s="133"/>
      <c r="BL85" s="133"/>
      <c r="BM85" s="128" t="n">
        <f aca="false">IF($A85=$A84,BK85+BL85+BM84,BK85+BL85)</f>
        <v>0</v>
      </c>
      <c r="BN85" s="133"/>
      <c r="BO85" s="133"/>
      <c r="BP85" s="128" t="n">
        <f aca="false">IF($A85=$A84,BN85+BO85+BP84,BN85+BO85)</f>
        <v>0</v>
      </c>
      <c r="BQ85" s="133"/>
      <c r="BR85" s="133"/>
      <c r="BS85" s="128" t="n">
        <f aca="false">IF($A85=$A84,BQ85+BR85+BS84,BQ85+BR85)</f>
        <v>0</v>
      </c>
      <c r="BT85" s="133"/>
      <c r="BU85" s="133"/>
      <c r="BV85" s="128" t="n">
        <f aca="false">IF($A85=$A84,BT85+BU85+BV84,BT85+BU85)</f>
        <v>0</v>
      </c>
      <c r="BW85" s="128" t="n">
        <f aca="false">IF(W85=0,0,IF(W85&gt;F$4,1,(IF(W85=BW$2,0,(IF(F$4-W85&gt;2,1,0))))))</f>
        <v>0</v>
      </c>
    </row>
    <row r="86" customFormat="false" ht="42.6" hidden="false" customHeight="true" outlineLevel="0" collapsed="false">
      <c r="A86" s="124" t="str">
        <f aca="false">IF(D86=D85,IF(A85=0,"",A85),IF(AND(D86&gt;0,D86&lt;&gt;D85),A85+1,""))</f>
        <v/>
      </c>
      <c r="B86" s="129"/>
      <c r="C86" s="129"/>
      <c r="D86" s="96"/>
      <c r="E86" s="138"/>
      <c r="F86" s="128" t="str">
        <f aca="false">IFERROR(IF(OR(ISTEXT(D86),ISNUMBER(D86)),HLOOKUP(I86-23*INT(I86/23),[2]Hoja2!B$1:X$2,2),""),1)</f>
        <v/>
      </c>
      <c r="G86" s="128" t="str">
        <f aca="false">LEFT(D86,1)</f>
        <v/>
      </c>
      <c r="H86" s="129" t="str">
        <f aca="false">IF(UPPER(G86)="Z",2,IF(UPPER(G86)="Y",1,IF(UPPER(G86)="X",0,LEFT(D86))))</f>
        <v/>
      </c>
      <c r="I86" s="129" t="str">
        <f aca="false">REPLACE(D86,1,1,H86)</f>
        <v/>
      </c>
      <c r="J86" s="96"/>
      <c r="K86" s="124" t="str">
        <f aca="false">IF(N86&gt;0,ROW(L86)-7,"")</f>
        <v/>
      </c>
      <c r="L86" s="130"/>
      <c r="M86" s="130"/>
      <c r="N86" s="131"/>
      <c r="O86" s="132"/>
      <c r="P86" s="128" t="str">
        <f aca="false">IFERROR(IF(OR(ISTEXT(N86),ISNUMBER(N86)),HLOOKUP(S86-23*INT(S86/23),[2]Hoja2!B$1:X$2,2),""),1)</f>
        <v/>
      </c>
      <c r="Q86" s="128" t="str">
        <f aca="false">LEFT(N86,1)</f>
        <v/>
      </c>
      <c r="R86" s="129" t="str">
        <f aca="false">IF(UPPER(Q86)="Z",2,IF(UPPER(Q86)="Y",1,IF(UPPER(Q86)="X",0,LEFT(N86))))</f>
        <v/>
      </c>
      <c r="S86" s="129" t="str">
        <f aca="false">REPLACE(N86,1,1,R86)</f>
        <v/>
      </c>
      <c r="T86" s="96"/>
      <c r="U86" s="133"/>
      <c r="V86" s="124" t="str">
        <f aca="false">IF(OR(ISTEXT(N86),ISNUMBER(N86)),IF($AD86=1,U86,0),"")</f>
        <v/>
      </c>
      <c r="W86" s="75" t="n">
        <v>36892</v>
      </c>
      <c r="X86" s="134"/>
      <c r="Y86" s="134"/>
      <c r="AA86" s="128" t="n">
        <f aca="false">IF(E86&lt;&gt;F86,0,1)</f>
        <v>1</v>
      </c>
      <c r="AB86" s="128" t="n">
        <f aca="false">IF(OR(T86="SI",T86="Si",T86="si",T86="sI",T86="s",T86="S"),1,0)</f>
        <v>0</v>
      </c>
      <c r="AC86" s="128" t="n">
        <f aca="false">IF(OR(J86="SI",J86="Si",J86="si",J86="sI",J86="s",J86="S"),1,0)</f>
        <v>0</v>
      </c>
      <c r="AD86" s="128" t="n">
        <f aca="false">AK86*AA86*AB86*AC86</f>
        <v>0</v>
      </c>
      <c r="AF86" s="136" t="n">
        <f aca="false">COUNTIF(D$8:D86,D86)</f>
        <v>0</v>
      </c>
      <c r="AG86" s="136" t="n">
        <f aca="false">COUNTIFS(D$8:D86,D86,A$8:A86,A86)</f>
        <v>0</v>
      </c>
      <c r="AH86" s="128" t="n">
        <f aca="false">AF86-AG86</f>
        <v>0</v>
      </c>
      <c r="AI86" s="128" t="n">
        <f aca="false">IF(OR(O86&lt;&gt;P86,P86=1,AA86=0),1,0)</f>
        <v>0</v>
      </c>
      <c r="AJ86" s="128" t="n">
        <f aca="false">IF(AR86&gt;0,1,0)+AH86</f>
        <v>0</v>
      </c>
      <c r="AK86" s="128" t="n">
        <f aca="false">IF(O86&lt;&gt;P86,0,1)</f>
        <v>1</v>
      </c>
      <c r="AL86" s="128" t="n">
        <f aca="false">IF(U86&gt;1,1,0)</f>
        <v>0</v>
      </c>
      <c r="AM86" s="136"/>
      <c r="AN86" s="137"/>
      <c r="AO86" s="139"/>
      <c r="AP86" s="128" t="str">
        <f aca="false">IF(SUMIF(AS$7:BU$7,"&gt;0",AS86:BU86)&gt;0,SUMIF(AS$7:BU$7,"&gt;0",AS86:BU86),"")</f>
        <v/>
      </c>
      <c r="AQ86" s="128"/>
      <c r="AR86" s="136" t="n">
        <f aca="false">COUNTIF(N$8:N86,N86)-1</f>
        <v>-1</v>
      </c>
      <c r="AS86" s="133"/>
      <c r="AT86" s="133"/>
      <c r="AU86" s="128" t="n">
        <f aca="false">IF($A86=$A85,AS86+AT86+AU85,AS86+AT86)</f>
        <v>0</v>
      </c>
      <c r="AV86" s="133"/>
      <c r="AW86" s="133"/>
      <c r="AX86" s="128" t="n">
        <f aca="false">IF($A86=$A85,AV86+AW86+AX85,AV86+AW86)</f>
        <v>0</v>
      </c>
      <c r="AY86" s="133"/>
      <c r="AZ86" s="133"/>
      <c r="BA86" s="128" t="n">
        <f aca="false">IF($A86=$A85,AY86+AZ86+BA85,AY86+AZ86)</f>
        <v>0</v>
      </c>
      <c r="BB86" s="133"/>
      <c r="BC86" s="133"/>
      <c r="BD86" s="128" t="n">
        <f aca="false">IF($A86=$A85,BB86+BC86+BD85,BB86+BC86)</f>
        <v>0</v>
      </c>
      <c r="BE86" s="133"/>
      <c r="BF86" s="133"/>
      <c r="BG86" s="128" t="n">
        <f aca="false">IF($A86=$A85,BE86+BF86+BG85,BE86+BF86)</f>
        <v>0</v>
      </c>
      <c r="BH86" s="133"/>
      <c r="BI86" s="133"/>
      <c r="BJ86" s="128" t="n">
        <f aca="false">IF($A86=$A85,BH86+BI86+BJ85,BH86+BI86)</f>
        <v>0</v>
      </c>
      <c r="BK86" s="133"/>
      <c r="BL86" s="133"/>
      <c r="BM86" s="128" t="n">
        <f aca="false">IF($A86=$A85,BK86+BL86+BM85,BK86+BL86)</f>
        <v>0</v>
      </c>
      <c r="BN86" s="133"/>
      <c r="BO86" s="133"/>
      <c r="BP86" s="128" t="n">
        <f aca="false">IF($A86=$A85,BN86+BO86+BP85,BN86+BO86)</f>
        <v>0</v>
      </c>
      <c r="BQ86" s="133"/>
      <c r="BR86" s="133"/>
      <c r="BS86" s="128" t="n">
        <f aca="false">IF($A86=$A85,BQ86+BR86+BS85,BQ86+BR86)</f>
        <v>0</v>
      </c>
      <c r="BT86" s="133"/>
      <c r="BU86" s="133"/>
      <c r="BV86" s="128" t="n">
        <f aca="false">IF($A86=$A85,BT86+BU86+BV85,BT86+BU86)</f>
        <v>0</v>
      </c>
      <c r="BW86" s="128" t="n">
        <f aca="false">IF(W86=0,0,IF(W86&gt;F$4,1,(IF(W86=BW$2,0,(IF(F$4-W86&gt;2,1,0))))))</f>
        <v>0</v>
      </c>
    </row>
    <row r="87" customFormat="false" ht="42.6" hidden="false" customHeight="true" outlineLevel="0" collapsed="false">
      <c r="A87" s="124" t="str">
        <f aca="false">IF(D87=D86,IF(A86=0,"",A86),IF(AND(D87&gt;0,D87&lt;&gt;D86),A86+1,""))</f>
        <v/>
      </c>
      <c r="B87" s="129"/>
      <c r="C87" s="129"/>
      <c r="D87" s="96"/>
      <c r="E87" s="138"/>
      <c r="F87" s="128" t="str">
        <f aca="false">IFERROR(IF(OR(ISTEXT(D87),ISNUMBER(D87)),HLOOKUP(I87-23*INT(I87/23),[2]Hoja2!B$1:X$2,2),""),1)</f>
        <v/>
      </c>
      <c r="G87" s="128" t="str">
        <f aca="false">LEFT(D87,1)</f>
        <v/>
      </c>
      <c r="H87" s="129" t="str">
        <f aca="false">IF(UPPER(G87)="Z",2,IF(UPPER(G87)="Y",1,IF(UPPER(G87)="X",0,LEFT(D87))))</f>
        <v/>
      </c>
      <c r="I87" s="129" t="str">
        <f aca="false">REPLACE(D87,1,1,H87)</f>
        <v/>
      </c>
      <c r="J87" s="96"/>
      <c r="K87" s="124" t="str">
        <f aca="false">IF(N87&gt;0,ROW(L87)-7,"")</f>
        <v/>
      </c>
      <c r="L87" s="130"/>
      <c r="M87" s="130"/>
      <c r="N87" s="131"/>
      <c r="O87" s="132"/>
      <c r="P87" s="128" t="str">
        <f aca="false">IFERROR(IF(OR(ISTEXT(N87),ISNUMBER(N87)),HLOOKUP(S87-23*INT(S87/23),[2]Hoja2!B$1:X$2,2),""),1)</f>
        <v/>
      </c>
      <c r="Q87" s="128" t="str">
        <f aca="false">LEFT(N87,1)</f>
        <v/>
      </c>
      <c r="R87" s="129" t="str">
        <f aca="false">IF(UPPER(Q87)="Z",2,IF(UPPER(Q87)="Y",1,IF(UPPER(Q87)="X",0,LEFT(N87))))</f>
        <v/>
      </c>
      <c r="S87" s="129" t="str">
        <f aca="false">REPLACE(N87,1,1,R87)</f>
        <v/>
      </c>
      <c r="T87" s="96"/>
      <c r="U87" s="133"/>
      <c r="V87" s="124" t="str">
        <f aca="false">IF(OR(ISTEXT(N87),ISNUMBER(N87)),IF($AD87=1,U87,0),"")</f>
        <v/>
      </c>
      <c r="W87" s="75" t="n">
        <v>36892</v>
      </c>
      <c r="X87" s="134"/>
      <c r="Y87" s="134"/>
      <c r="AA87" s="128" t="n">
        <f aca="false">IF(E87&lt;&gt;F87,0,1)</f>
        <v>1</v>
      </c>
      <c r="AB87" s="128" t="n">
        <f aca="false">IF(OR(T87="SI",T87="Si",T87="si",T87="sI",T87="s",T87="S"),1,0)</f>
        <v>0</v>
      </c>
      <c r="AC87" s="128" t="n">
        <f aca="false">IF(OR(J87="SI",J87="Si",J87="si",J87="sI",J87="s",J87="S"),1,0)</f>
        <v>0</v>
      </c>
      <c r="AD87" s="128" t="n">
        <f aca="false">AK87*AA87*AB87*AC87</f>
        <v>0</v>
      </c>
      <c r="AF87" s="136" t="n">
        <f aca="false">COUNTIF(D$8:D87,D87)</f>
        <v>0</v>
      </c>
      <c r="AG87" s="136" t="n">
        <f aca="false">COUNTIFS(D$8:D87,D87,A$8:A87,A87)</f>
        <v>0</v>
      </c>
      <c r="AH87" s="128" t="n">
        <f aca="false">AF87-AG87</f>
        <v>0</v>
      </c>
      <c r="AI87" s="128" t="n">
        <f aca="false">IF(OR(O87&lt;&gt;P87,P87=1,AA87=0),1,0)</f>
        <v>0</v>
      </c>
      <c r="AJ87" s="128" t="n">
        <f aca="false">IF(AR87&gt;0,1,0)+AH87</f>
        <v>0</v>
      </c>
      <c r="AK87" s="128" t="n">
        <f aca="false">IF(O87&lt;&gt;P87,0,1)</f>
        <v>1</v>
      </c>
      <c r="AL87" s="128" t="n">
        <f aca="false">IF(U87&gt;1,1,0)</f>
        <v>0</v>
      </c>
      <c r="AM87" s="136"/>
      <c r="AN87" s="137"/>
      <c r="AO87" s="139"/>
      <c r="AP87" s="128" t="str">
        <f aca="false">IF(SUMIF(AS$7:BU$7,"&gt;0",AS87:BU87)&gt;0,SUMIF(AS$7:BU$7,"&gt;0",AS87:BU87),"")</f>
        <v/>
      </c>
      <c r="AQ87" s="128"/>
      <c r="AR87" s="136" t="n">
        <f aca="false">COUNTIF(N$8:N87,N87)-1</f>
        <v>-1</v>
      </c>
      <c r="AS87" s="133"/>
      <c r="AT87" s="133"/>
      <c r="AU87" s="128" t="n">
        <f aca="false">IF($A87=$A86,AS87+AT87+AU86,AS87+AT87)</f>
        <v>0</v>
      </c>
      <c r="AV87" s="133"/>
      <c r="AW87" s="133"/>
      <c r="AX87" s="128" t="n">
        <f aca="false">IF($A87=$A86,AV87+AW87+AX86,AV87+AW87)</f>
        <v>0</v>
      </c>
      <c r="AY87" s="133"/>
      <c r="AZ87" s="133"/>
      <c r="BA87" s="128" t="n">
        <f aca="false">IF($A87=$A86,AY87+AZ87+BA86,AY87+AZ87)</f>
        <v>0</v>
      </c>
      <c r="BB87" s="133"/>
      <c r="BC87" s="133"/>
      <c r="BD87" s="128" t="n">
        <f aca="false">IF($A87=$A86,BB87+BC87+BD86,BB87+BC87)</f>
        <v>0</v>
      </c>
      <c r="BE87" s="133"/>
      <c r="BF87" s="133"/>
      <c r="BG87" s="128" t="n">
        <f aca="false">IF($A87=$A86,BE87+BF87+BG86,BE87+BF87)</f>
        <v>0</v>
      </c>
      <c r="BH87" s="133"/>
      <c r="BI87" s="133"/>
      <c r="BJ87" s="128" t="n">
        <f aca="false">IF($A87=$A86,BH87+BI87+BJ86,BH87+BI87)</f>
        <v>0</v>
      </c>
      <c r="BK87" s="133"/>
      <c r="BL87" s="133"/>
      <c r="BM87" s="128" t="n">
        <f aca="false">IF($A87=$A86,BK87+BL87+BM86,BK87+BL87)</f>
        <v>0</v>
      </c>
      <c r="BN87" s="133"/>
      <c r="BO87" s="133"/>
      <c r="BP87" s="128" t="n">
        <f aca="false">IF($A87=$A86,BN87+BO87+BP86,BN87+BO87)</f>
        <v>0</v>
      </c>
      <c r="BQ87" s="133"/>
      <c r="BR87" s="133"/>
      <c r="BS87" s="128" t="n">
        <f aca="false">IF($A87=$A86,BQ87+BR87+BS86,BQ87+BR87)</f>
        <v>0</v>
      </c>
      <c r="BT87" s="133"/>
      <c r="BU87" s="133"/>
      <c r="BV87" s="128" t="n">
        <f aca="false">IF($A87=$A86,BT87+BU87+BV86,BT87+BU87)</f>
        <v>0</v>
      </c>
      <c r="BW87" s="128" t="n">
        <f aca="false">IF(W87=0,0,IF(W87&gt;F$4,1,(IF(W87=BW$2,0,(IF(F$4-W87&gt;2,1,0))))))</f>
        <v>0</v>
      </c>
    </row>
    <row r="88" customFormat="false" ht="42.6" hidden="false" customHeight="true" outlineLevel="0" collapsed="false">
      <c r="A88" s="124" t="str">
        <f aca="false">IF(D88=D87,IF(A87=0,"",A87),IF(AND(D88&gt;0,D88&lt;&gt;D87),A87+1,""))</f>
        <v/>
      </c>
      <c r="B88" s="129"/>
      <c r="C88" s="129"/>
      <c r="D88" s="96"/>
      <c r="E88" s="138"/>
      <c r="F88" s="128" t="str">
        <f aca="false">IFERROR(IF(OR(ISTEXT(D88),ISNUMBER(D88)),HLOOKUP(I88-23*INT(I88/23),[2]Hoja2!B$1:X$2,2),""),1)</f>
        <v/>
      </c>
      <c r="G88" s="128" t="str">
        <f aca="false">LEFT(D88,1)</f>
        <v/>
      </c>
      <c r="H88" s="129" t="str">
        <f aca="false">IF(UPPER(G88)="Z",2,IF(UPPER(G88)="Y",1,IF(UPPER(G88)="X",0,LEFT(D88))))</f>
        <v/>
      </c>
      <c r="I88" s="129" t="str">
        <f aca="false">REPLACE(D88,1,1,H88)</f>
        <v/>
      </c>
      <c r="J88" s="96"/>
      <c r="K88" s="124" t="str">
        <f aca="false">IF(N88&gt;0,ROW(L88)-7,"")</f>
        <v/>
      </c>
      <c r="L88" s="130"/>
      <c r="M88" s="130"/>
      <c r="N88" s="131"/>
      <c r="O88" s="132"/>
      <c r="P88" s="128" t="str">
        <f aca="false">IFERROR(IF(OR(ISTEXT(N88),ISNUMBER(N88)),HLOOKUP(S88-23*INT(S88/23),[2]Hoja2!B$1:X$2,2),""),1)</f>
        <v/>
      </c>
      <c r="Q88" s="128" t="str">
        <f aca="false">LEFT(N88,1)</f>
        <v/>
      </c>
      <c r="R88" s="129" t="str">
        <f aca="false">IF(UPPER(Q88)="Z",2,IF(UPPER(Q88)="Y",1,IF(UPPER(Q88)="X",0,LEFT(N88))))</f>
        <v/>
      </c>
      <c r="S88" s="129" t="str">
        <f aca="false">REPLACE(N88,1,1,R88)</f>
        <v/>
      </c>
      <c r="T88" s="96"/>
      <c r="U88" s="133"/>
      <c r="V88" s="124" t="str">
        <f aca="false">IF(OR(ISTEXT(N88),ISNUMBER(N88)),IF($AD88=1,U88,0),"")</f>
        <v/>
      </c>
      <c r="W88" s="75" t="n">
        <v>36892</v>
      </c>
      <c r="X88" s="134"/>
      <c r="Y88" s="134"/>
      <c r="AA88" s="128" t="n">
        <f aca="false">IF(E88&lt;&gt;F88,0,1)</f>
        <v>1</v>
      </c>
      <c r="AB88" s="128" t="n">
        <f aca="false">IF(OR(T88="SI",T88="Si",T88="si",T88="sI",T88="s",T88="S"),1,0)</f>
        <v>0</v>
      </c>
      <c r="AC88" s="128" t="n">
        <f aca="false">IF(OR(J88="SI",J88="Si",J88="si",J88="sI",J88="s",J88="S"),1,0)</f>
        <v>0</v>
      </c>
      <c r="AD88" s="128" t="n">
        <f aca="false">AK88*AA88*AB88*AC88</f>
        <v>0</v>
      </c>
      <c r="AF88" s="136" t="n">
        <f aca="false">COUNTIF(D$8:D88,D88)</f>
        <v>0</v>
      </c>
      <c r="AG88" s="136" t="n">
        <f aca="false">COUNTIFS(D$8:D88,D88,A$8:A88,A88)</f>
        <v>0</v>
      </c>
      <c r="AH88" s="128" t="n">
        <f aca="false">AF88-AG88</f>
        <v>0</v>
      </c>
      <c r="AI88" s="128" t="n">
        <f aca="false">IF(OR(O88&lt;&gt;P88,P88=1,AA88=0),1,0)</f>
        <v>0</v>
      </c>
      <c r="AJ88" s="128" t="n">
        <f aca="false">IF(AR88&gt;0,1,0)+AH88</f>
        <v>0</v>
      </c>
      <c r="AK88" s="128" t="n">
        <f aca="false">IF(O88&lt;&gt;P88,0,1)</f>
        <v>1</v>
      </c>
      <c r="AL88" s="128" t="n">
        <f aca="false">IF(U88&gt;1,1,0)</f>
        <v>0</v>
      </c>
      <c r="AM88" s="136"/>
      <c r="AN88" s="137"/>
      <c r="AO88" s="139"/>
      <c r="AP88" s="128" t="str">
        <f aca="false">IF(SUMIF(AS$7:BU$7,"&gt;0",AS88:BU88)&gt;0,SUMIF(AS$7:BU$7,"&gt;0",AS88:BU88),"")</f>
        <v/>
      </c>
      <c r="AQ88" s="128"/>
      <c r="AR88" s="136" t="n">
        <f aca="false">COUNTIF(N$8:N88,N88)-1</f>
        <v>-1</v>
      </c>
      <c r="AS88" s="133"/>
      <c r="AT88" s="133"/>
      <c r="AU88" s="128" t="n">
        <f aca="false">IF($A88=$A87,AS88+AT88+AU87,AS88+AT88)</f>
        <v>0</v>
      </c>
      <c r="AV88" s="133"/>
      <c r="AW88" s="133"/>
      <c r="AX88" s="128" t="n">
        <f aca="false">IF($A88=$A87,AV88+AW88+AX87,AV88+AW88)</f>
        <v>0</v>
      </c>
      <c r="AY88" s="133"/>
      <c r="AZ88" s="133"/>
      <c r="BA88" s="128" t="n">
        <f aca="false">IF($A88=$A87,AY88+AZ88+BA87,AY88+AZ88)</f>
        <v>0</v>
      </c>
      <c r="BB88" s="133"/>
      <c r="BC88" s="133"/>
      <c r="BD88" s="128" t="n">
        <f aca="false">IF($A88=$A87,BB88+BC88+BD87,BB88+BC88)</f>
        <v>0</v>
      </c>
      <c r="BE88" s="133"/>
      <c r="BF88" s="133"/>
      <c r="BG88" s="128" t="n">
        <f aca="false">IF($A88=$A87,BE88+BF88+BG87,BE88+BF88)</f>
        <v>0</v>
      </c>
      <c r="BH88" s="133"/>
      <c r="BI88" s="133"/>
      <c r="BJ88" s="128" t="n">
        <f aca="false">IF($A88=$A87,BH88+BI88+BJ87,BH88+BI88)</f>
        <v>0</v>
      </c>
      <c r="BK88" s="133"/>
      <c r="BL88" s="133"/>
      <c r="BM88" s="128" t="n">
        <f aca="false">IF($A88=$A87,BK88+BL88+BM87,BK88+BL88)</f>
        <v>0</v>
      </c>
      <c r="BN88" s="133"/>
      <c r="BO88" s="133"/>
      <c r="BP88" s="128" t="n">
        <f aca="false">IF($A88=$A87,BN88+BO88+BP87,BN88+BO88)</f>
        <v>0</v>
      </c>
      <c r="BQ88" s="133"/>
      <c r="BR88" s="133"/>
      <c r="BS88" s="128" t="n">
        <f aca="false">IF($A88=$A87,BQ88+BR88+BS87,BQ88+BR88)</f>
        <v>0</v>
      </c>
      <c r="BT88" s="133"/>
      <c r="BU88" s="133"/>
      <c r="BV88" s="128" t="n">
        <f aca="false">IF($A88=$A87,BT88+BU88+BV87,BT88+BU88)</f>
        <v>0</v>
      </c>
      <c r="BW88" s="128" t="n">
        <f aca="false">IF(W88=0,0,IF(W88&gt;F$4,1,(IF(W88=BW$2,0,(IF(F$4-W88&gt;2,1,0))))))</f>
        <v>0</v>
      </c>
    </row>
    <row r="89" customFormat="false" ht="42.6" hidden="false" customHeight="true" outlineLevel="0" collapsed="false">
      <c r="A89" s="124" t="str">
        <f aca="false">IF(D89=D88,IF(A88=0,"",A88),IF(AND(D89&gt;0,D89&lt;&gt;D88),A88+1,""))</f>
        <v/>
      </c>
      <c r="B89" s="129"/>
      <c r="C89" s="129"/>
      <c r="D89" s="96"/>
      <c r="E89" s="138"/>
      <c r="F89" s="128" t="str">
        <f aca="false">IFERROR(IF(OR(ISTEXT(D89),ISNUMBER(D89)),HLOOKUP(I89-23*INT(I89/23),[2]Hoja2!B$1:X$2,2),""),1)</f>
        <v/>
      </c>
      <c r="G89" s="128" t="str">
        <f aca="false">LEFT(D89,1)</f>
        <v/>
      </c>
      <c r="H89" s="129" t="str">
        <f aca="false">IF(UPPER(G89)="Z",2,IF(UPPER(G89)="Y",1,IF(UPPER(G89)="X",0,LEFT(D89))))</f>
        <v/>
      </c>
      <c r="I89" s="129" t="str">
        <f aca="false">REPLACE(D89,1,1,H89)</f>
        <v/>
      </c>
      <c r="J89" s="96"/>
      <c r="K89" s="124" t="str">
        <f aca="false">IF(N89&gt;0,ROW(L89)-7,"")</f>
        <v/>
      </c>
      <c r="L89" s="130"/>
      <c r="M89" s="130"/>
      <c r="N89" s="131"/>
      <c r="O89" s="132"/>
      <c r="P89" s="128" t="str">
        <f aca="false">IFERROR(IF(OR(ISTEXT(N89),ISNUMBER(N89)),HLOOKUP(S89-23*INT(S89/23),[2]Hoja2!B$1:X$2,2),""),1)</f>
        <v/>
      </c>
      <c r="Q89" s="128" t="str">
        <f aca="false">LEFT(N89,1)</f>
        <v/>
      </c>
      <c r="R89" s="129" t="str">
        <f aca="false">IF(UPPER(Q89)="Z",2,IF(UPPER(Q89)="Y",1,IF(UPPER(Q89)="X",0,LEFT(N89))))</f>
        <v/>
      </c>
      <c r="S89" s="129" t="str">
        <f aca="false">REPLACE(N89,1,1,R89)</f>
        <v/>
      </c>
      <c r="T89" s="96"/>
      <c r="U89" s="133"/>
      <c r="V89" s="124" t="str">
        <f aca="false">IF(OR(ISTEXT(N89),ISNUMBER(N89)),IF($AD89=1,U89,0),"")</f>
        <v/>
      </c>
      <c r="W89" s="75" t="n">
        <v>36892</v>
      </c>
      <c r="X89" s="134"/>
      <c r="Y89" s="134"/>
      <c r="AA89" s="128" t="n">
        <f aca="false">IF(E89&lt;&gt;F89,0,1)</f>
        <v>1</v>
      </c>
      <c r="AB89" s="128" t="n">
        <f aca="false">IF(OR(T89="SI",T89="Si",T89="si",T89="sI",T89="s",T89="S"),1,0)</f>
        <v>0</v>
      </c>
      <c r="AC89" s="128" t="n">
        <f aca="false">IF(OR(J89="SI",J89="Si",J89="si",J89="sI",J89="s",J89="S"),1,0)</f>
        <v>0</v>
      </c>
      <c r="AD89" s="128" t="n">
        <f aca="false">AK89*AA89*AB89*AC89</f>
        <v>0</v>
      </c>
      <c r="AF89" s="136" t="n">
        <f aca="false">COUNTIF(D$8:D89,D89)</f>
        <v>0</v>
      </c>
      <c r="AG89" s="136" t="n">
        <f aca="false">COUNTIFS(D$8:D89,D89,A$8:A89,A89)</f>
        <v>0</v>
      </c>
      <c r="AH89" s="128" t="n">
        <f aca="false">AF89-AG89</f>
        <v>0</v>
      </c>
      <c r="AI89" s="128" t="n">
        <f aca="false">IF(OR(O89&lt;&gt;P89,P89=1,AA89=0),1,0)</f>
        <v>0</v>
      </c>
      <c r="AJ89" s="128" t="n">
        <f aca="false">IF(AR89&gt;0,1,0)+AH89</f>
        <v>0</v>
      </c>
      <c r="AK89" s="128" t="n">
        <f aca="false">IF(O89&lt;&gt;P89,0,1)</f>
        <v>1</v>
      </c>
      <c r="AL89" s="128" t="n">
        <f aca="false">IF(U89&gt;1,1,0)</f>
        <v>0</v>
      </c>
      <c r="AM89" s="136"/>
      <c r="AN89" s="137"/>
      <c r="AO89" s="139"/>
      <c r="AP89" s="128" t="str">
        <f aca="false">IF(SUMIF(AS$7:BU$7,"&gt;0",AS89:BU89)&gt;0,SUMIF(AS$7:BU$7,"&gt;0",AS89:BU89),"")</f>
        <v/>
      </c>
      <c r="AQ89" s="128"/>
      <c r="AR89" s="136" t="n">
        <f aca="false">COUNTIF(N$8:N89,N89)-1</f>
        <v>-1</v>
      </c>
      <c r="AS89" s="133"/>
      <c r="AT89" s="133"/>
      <c r="AU89" s="128" t="n">
        <f aca="false">IF($A89=$A88,AS89+AT89+AU88,AS89+AT89)</f>
        <v>0</v>
      </c>
      <c r="AV89" s="133"/>
      <c r="AW89" s="133"/>
      <c r="AX89" s="128" t="n">
        <f aca="false">IF($A89=$A88,AV89+AW89+AX88,AV89+AW89)</f>
        <v>0</v>
      </c>
      <c r="AY89" s="133"/>
      <c r="AZ89" s="133"/>
      <c r="BA89" s="128" t="n">
        <f aca="false">IF($A89=$A88,AY89+AZ89+BA88,AY89+AZ89)</f>
        <v>0</v>
      </c>
      <c r="BB89" s="133"/>
      <c r="BC89" s="133"/>
      <c r="BD89" s="128" t="n">
        <f aca="false">IF($A89=$A88,BB89+BC89+BD88,BB89+BC89)</f>
        <v>0</v>
      </c>
      <c r="BE89" s="133"/>
      <c r="BF89" s="133"/>
      <c r="BG89" s="128" t="n">
        <f aca="false">IF($A89=$A88,BE89+BF89+BG88,BE89+BF89)</f>
        <v>0</v>
      </c>
      <c r="BH89" s="133"/>
      <c r="BI89" s="133"/>
      <c r="BJ89" s="128" t="n">
        <f aca="false">IF($A89=$A88,BH89+BI89+BJ88,BH89+BI89)</f>
        <v>0</v>
      </c>
      <c r="BK89" s="133"/>
      <c r="BL89" s="133"/>
      <c r="BM89" s="128" t="n">
        <f aca="false">IF($A89=$A88,BK89+BL89+BM88,BK89+BL89)</f>
        <v>0</v>
      </c>
      <c r="BN89" s="133"/>
      <c r="BO89" s="133"/>
      <c r="BP89" s="128" t="n">
        <f aca="false">IF($A89=$A88,BN89+BO89+BP88,BN89+BO89)</f>
        <v>0</v>
      </c>
      <c r="BQ89" s="133"/>
      <c r="BR89" s="133"/>
      <c r="BS89" s="128" t="n">
        <f aca="false">IF($A89=$A88,BQ89+BR89+BS88,BQ89+BR89)</f>
        <v>0</v>
      </c>
      <c r="BT89" s="133"/>
      <c r="BU89" s="133"/>
      <c r="BV89" s="128" t="n">
        <f aca="false">IF($A89=$A88,BT89+BU89+BV88,BT89+BU89)</f>
        <v>0</v>
      </c>
      <c r="BW89" s="128" t="n">
        <f aca="false">IF(W89=0,0,IF(W89&gt;F$4,1,(IF(W89=BW$2,0,(IF(F$4-W89&gt;2,1,0))))))</f>
        <v>0</v>
      </c>
    </row>
    <row r="90" customFormat="false" ht="42.6" hidden="false" customHeight="true" outlineLevel="0" collapsed="false">
      <c r="A90" s="124" t="str">
        <f aca="false">IF(D90=D89,IF(A89=0,"",A89),IF(AND(D90&gt;0,D90&lt;&gt;D89),A89+1,""))</f>
        <v/>
      </c>
      <c r="B90" s="129"/>
      <c r="C90" s="129"/>
      <c r="D90" s="96"/>
      <c r="E90" s="138"/>
      <c r="F90" s="128" t="str">
        <f aca="false">IFERROR(IF(OR(ISTEXT(D90),ISNUMBER(D90)),HLOOKUP(I90-23*INT(I90/23),[2]Hoja2!B$1:X$2,2),""),1)</f>
        <v/>
      </c>
      <c r="G90" s="128" t="str">
        <f aca="false">LEFT(D90,1)</f>
        <v/>
      </c>
      <c r="H90" s="129" t="str">
        <f aca="false">IF(UPPER(G90)="Z",2,IF(UPPER(G90)="Y",1,IF(UPPER(G90)="X",0,LEFT(D90))))</f>
        <v/>
      </c>
      <c r="I90" s="129" t="str">
        <f aca="false">REPLACE(D90,1,1,H90)</f>
        <v/>
      </c>
      <c r="J90" s="96"/>
      <c r="K90" s="124" t="str">
        <f aca="false">IF(N90&gt;0,ROW(L90)-7,"")</f>
        <v/>
      </c>
      <c r="L90" s="130"/>
      <c r="M90" s="130"/>
      <c r="N90" s="131"/>
      <c r="O90" s="132"/>
      <c r="P90" s="128" t="str">
        <f aca="false">IFERROR(IF(OR(ISTEXT(N90),ISNUMBER(N90)),HLOOKUP(S90-23*INT(S90/23),[2]Hoja2!B$1:X$2,2),""),1)</f>
        <v/>
      </c>
      <c r="Q90" s="128" t="str">
        <f aca="false">LEFT(N90,1)</f>
        <v/>
      </c>
      <c r="R90" s="129" t="str">
        <f aca="false">IF(UPPER(Q90)="Z",2,IF(UPPER(Q90)="Y",1,IF(UPPER(Q90)="X",0,LEFT(N90))))</f>
        <v/>
      </c>
      <c r="S90" s="129" t="str">
        <f aca="false">REPLACE(N90,1,1,R90)</f>
        <v/>
      </c>
      <c r="T90" s="96"/>
      <c r="U90" s="133"/>
      <c r="V90" s="124" t="str">
        <f aca="false">IF(OR(ISTEXT(N90),ISNUMBER(N90)),IF($AD90=1,U90,0),"")</f>
        <v/>
      </c>
      <c r="W90" s="75" t="n">
        <v>36892</v>
      </c>
      <c r="X90" s="134"/>
      <c r="Y90" s="134"/>
      <c r="AA90" s="128" t="n">
        <f aca="false">IF(E90&lt;&gt;F90,0,1)</f>
        <v>1</v>
      </c>
      <c r="AB90" s="128" t="n">
        <f aca="false">IF(OR(T90="SI",T90="Si",T90="si",T90="sI",T90="s",T90="S"),1,0)</f>
        <v>0</v>
      </c>
      <c r="AC90" s="128" t="n">
        <f aca="false">IF(OR(J90="SI",J90="Si",J90="si",J90="sI",J90="s",J90="S"),1,0)</f>
        <v>0</v>
      </c>
      <c r="AD90" s="128" t="n">
        <f aca="false">AK90*AA90*AB90*AC90</f>
        <v>0</v>
      </c>
      <c r="AF90" s="136" t="n">
        <f aca="false">COUNTIF(D$8:D90,D90)</f>
        <v>0</v>
      </c>
      <c r="AG90" s="136" t="n">
        <f aca="false">COUNTIFS(D$8:D90,D90,A$8:A90,A90)</f>
        <v>0</v>
      </c>
      <c r="AH90" s="128" t="n">
        <f aca="false">AF90-AG90</f>
        <v>0</v>
      </c>
      <c r="AI90" s="128" t="n">
        <f aca="false">IF(OR(O90&lt;&gt;P90,P90=1,AA90=0),1,0)</f>
        <v>0</v>
      </c>
      <c r="AJ90" s="128" t="n">
        <f aca="false">IF(AR90&gt;0,1,0)+AH90</f>
        <v>0</v>
      </c>
      <c r="AK90" s="128" t="n">
        <f aca="false">IF(O90&lt;&gt;P90,0,1)</f>
        <v>1</v>
      </c>
      <c r="AL90" s="128" t="n">
        <f aca="false">IF(U90&gt;1,1,0)</f>
        <v>0</v>
      </c>
      <c r="AM90" s="136"/>
      <c r="AN90" s="137"/>
      <c r="AO90" s="139"/>
      <c r="AP90" s="128" t="str">
        <f aca="false">IF(SUMIF(AS$7:BU$7,"&gt;0",AS90:BU90)&gt;0,SUMIF(AS$7:BU$7,"&gt;0",AS90:BU90),"")</f>
        <v/>
      </c>
      <c r="AQ90" s="128"/>
      <c r="AR90" s="136" t="n">
        <f aca="false">COUNTIF(N$8:N90,N90)-1</f>
        <v>-1</v>
      </c>
      <c r="AS90" s="133"/>
      <c r="AT90" s="133"/>
      <c r="AU90" s="128" t="n">
        <f aca="false">IF($A90=$A89,AS90+AT90+AU89,AS90+AT90)</f>
        <v>0</v>
      </c>
      <c r="AV90" s="133"/>
      <c r="AW90" s="133"/>
      <c r="AX90" s="128" t="n">
        <f aca="false">IF($A90=$A89,AV90+AW90+AX89,AV90+AW90)</f>
        <v>0</v>
      </c>
      <c r="AY90" s="133"/>
      <c r="AZ90" s="133"/>
      <c r="BA90" s="128" t="n">
        <f aca="false">IF($A90=$A89,AY90+AZ90+BA89,AY90+AZ90)</f>
        <v>0</v>
      </c>
      <c r="BB90" s="133"/>
      <c r="BC90" s="133"/>
      <c r="BD90" s="128" t="n">
        <f aca="false">IF($A90=$A89,BB90+BC90+BD89,BB90+BC90)</f>
        <v>0</v>
      </c>
      <c r="BE90" s="133"/>
      <c r="BF90" s="133"/>
      <c r="BG90" s="128" t="n">
        <f aca="false">IF($A90=$A89,BE90+BF90+BG89,BE90+BF90)</f>
        <v>0</v>
      </c>
      <c r="BH90" s="133"/>
      <c r="BI90" s="133"/>
      <c r="BJ90" s="128" t="n">
        <f aca="false">IF($A90=$A89,BH90+BI90+BJ89,BH90+BI90)</f>
        <v>0</v>
      </c>
      <c r="BK90" s="133"/>
      <c r="BL90" s="133"/>
      <c r="BM90" s="128" t="n">
        <f aca="false">IF($A90=$A89,BK90+BL90+BM89,BK90+BL90)</f>
        <v>0</v>
      </c>
      <c r="BN90" s="133"/>
      <c r="BO90" s="133"/>
      <c r="BP90" s="128" t="n">
        <f aca="false">IF($A90=$A89,BN90+BO90+BP89,BN90+BO90)</f>
        <v>0</v>
      </c>
      <c r="BQ90" s="133"/>
      <c r="BR90" s="133"/>
      <c r="BS90" s="128" t="n">
        <f aca="false">IF($A90=$A89,BQ90+BR90+BS89,BQ90+BR90)</f>
        <v>0</v>
      </c>
      <c r="BT90" s="133"/>
      <c r="BU90" s="133"/>
      <c r="BV90" s="128" t="n">
        <f aca="false">IF($A90=$A89,BT90+BU90+BV89,BT90+BU90)</f>
        <v>0</v>
      </c>
      <c r="BW90" s="128" t="n">
        <f aca="false">IF(W90=0,0,IF(W90&gt;F$4,1,(IF(W90=BW$2,0,(IF(F$4-W90&gt;2,1,0))))))</f>
        <v>0</v>
      </c>
    </row>
    <row r="91" customFormat="false" ht="42.6" hidden="false" customHeight="true" outlineLevel="0" collapsed="false">
      <c r="A91" s="124" t="str">
        <f aca="false">IF(D91=D90,IF(A90=0,"",A90),IF(AND(D91&gt;0,D91&lt;&gt;D90),A90+1,""))</f>
        <v/>
      </c>
      <c r="B91" s="129"/>
      <c r="C91" s="129"/>
      <c r="D91" s="96"/>
      <c r="E91" s="138"/>
      <c r="F91" s="128" t="str">
        <f aca="false">IFERROR(IF(OR(ISTEXT(D91),ISNUMBER(D91)),HLOOKUP(I91-23*INT(I91/23),[2]Hoja2!B$1:X$2,2),""),1)</f>
        <v/>
      </c>
      <c r="G91" s="128" t="str">
        <f aca="false">LEFT(D91,1)</f>
        <v/>
      </c>
      <c r="H91" s="129" t="str">
        <f aca="false">IF(UPPER(G91)="Z",2,IF(UPPER(G91)="Y",1,IF(UPPER(G91)="X",0,LEFT(D91))))</f>
        <v/>
      </c>
      <c r="I91" s="129" t="str">
        <f aca="false">REPLACE(D91,1,1,H91)</f>
        <v/>
      </c>
      <c r="J91" s="96"/>
      <c r="K91" s="124" t="str">
        <f aca="false">IF(N91&gt;0,ROW(L91)-7,"")</f>
        <v/>
      </c>
      <c r="L91" s="130"/>
      <c r="M91" s="130"/>
      <c r="N91" s="131"/>
      <c r="O91" s="132"/>
      <c r="P91" s="128" t="str">
        <f aca="false">IFERROR(IF(OR(ISTEXT(N91),ISNUMBER(N91)),HLOOKUP(S91-23*INT(S91/23),[2]Hoja2!B$1:X$2,2),""),1)</f>
        <v/>
      </c>
      <c r="Q91" s="128" t="str">
        <f aca="false">LEFT(N91,1)</f>
        <v/>
      </c>
      <c r="R91" s="129" t="str">
        <f aca="false">IF(UPPER(Q91)="Z",2,IF(UPPER(Q91)="Y",1,IF(UPPER(Q91)="X",0,LEFT(N91))))</f>
        <v/>
      </c>
      <c r="S91" s="129" t="str">
        <f aca="false">REPLACE(N91,1,1,R91)</f>
        <v/>
      </c>
      <c r="T91" s="96"/>
      <c r="U91" s="133"/>
      <c r="V91" s="124" t="str">
        <f aca="false">IF(OR(ISTEXT(N91),ISNUMBER(N91)),IF($AD91=1,U91,0),"")</f>
        <v/>
      </c>
      <c r="W91" s="75" t="n">
        <v>36892</v>
      </c>
      <c r="X91" s="134"/>
      <c r="Y91" s="134"/>
      <c r="AA91" s="128" t="n">
        <f aca="false">IF(E91&lt;&gt;F91,0,1)</f>
        <v>1</v>
      </c>
      <c r="AB91" s="128" t="n">
        <f aca="false">IF(OR(T91="SI",T91="Si",T91="si",T91="sI",T91="s",T91="S"),1,0)</f>
        <v>0</v>
      </c>
      <c r="AC91" s="128" t="n">
        <f aca="false">IF(OR(J91="SI",J91="Si",J91="si",J91="sI",J91="s",J91="S"),1,0)</f>
        <v>0</v>
      </c>
      <c r="AD91" s="128" t="n">
        <f aca="false">AK91*AA91*AB91*AC91</f>
        <v>0</v>
      </c>
      <c r="AF91" s="136" t="n">
        <f aca="false">COUNTIF(D$8:D91,D91)</f>
        <v>0</v>
      </c>
      <c r="AG91" s="136" t="n">
        <f aca="false">COUNTIFS(D$8:D91,D91,A$8:A91,A91)</f>
        <v>0</v>
      </c>
      <c r="AH91" s="128" t="n">
        <f aca="false">AF91-AG91</f>
        <v>0</v>
      </c>
      <c r="AI91" s="128" t="n">
        <f aca="false">IF(OR(O91&lt;&gt;P91,P91=1,AA91=0),1,0)</f>
        <v>0</v>
      </c>
      <c r="AJ91" s="128" t="n">
        <f aca="false">IF(AR91&gt;0,1,0)+AH91</f>
        <v>0</v>
      </c>
      <c r="AK91" s="128" t="n">
        <f aca="false">IF(O91&lt;&gt;P91,0,1)</f>
        <v>1</v>
      </c>
      <c r="AL91" s="128" t="n">
        <f aca="false">IF(U91&gt;1,1,0)</f>
        <v>0</v>
      </c>
      <c r="AM91" s="136"/>
      <c r="AN91" s="137"/>
      <c r="AO91" s="139"/>
      <c r="AP91" s="128" t="str">
        <f aca="false">IF(SUMIF(AS$7:BU$7,"&gt;0",AS91:BU91)&gt;0,SUMIF(AS$7:BU$7,"&gt;0",AS91:BU91),"")</f>
        <v/>
      </c>
      <c r="AQ91" s="128"/>
      <c r="AR91" s="136" t="n">
        <f aca="false">COUNTIF(N$8:N91,N91)-1</f>
        <v>-1</v>
      </c>
      <c r="AS91" s="133"/>
      <c r="AT91" s="133"/>
      <c r="AU91" s="128" t="n">
        <f aca="false">IF($A91=$A90,AS91+AT91+AU90,AS91+AT91)</f>
        <v>0</v>
      </c>
      <c r="AV91" s="133"/>
      <c r="AW91" s="133"/>
      <c r="AX91" s="128" t="n">
        <f aca="false">IF($A91=$A90,AV91+AW91+AX90,AV91+AW91)</f>
        <v>0</v>
      </c>
      <c r="AY91" s="133"/>
      <c r="AZ91" s="133"/>
      <c r="BA91" s="128" t="n">
        <f aca="false">IF($A91=$A90,AY91+AZ91+BA90,AY91+AZ91)</f>
        <v>0</v>
      </c>
      <c r="BB91" s="133"/>
      <c r="BC91" s="133"/>
      <c r="BD91" s="128" t="n">
        <f aca="false">IF($A91=$A90,BB91+BC91+BD90,BB91+BC91)</f>
        <v>0</v>
      </c>
      <c r="BE91" s="133"/>
      <c r="BF91" s="133"/>
      <c r="BG91" s="128" t="n">
        <f aca="false">IF($A91=$A90,BE91+BF91+BG90,BE91+BF91)</f>
        <v>0</v>
      </c>
      <c r="BH91" s="133"/>
      <c r="BI91" s="133"/>
      <c r="BJ91" s="128" t="n">
        <f aca="false">IF($A91=$A90,BH91+BI91+BJ90,BH91+BI91)</f>
        <v>0</v>
      </c>
      <c r="BK91" s="133"/>
      <c r="BL91" s="133"/>
      <c r="BM91" s="128" t="n">
        <f aca="false">IF($A91=$A90,BK91+BL91+BM90,BK91+BL91)</f>
        <v>0</v>
      </c>
      <c r="BN91" s="133"/>
      <c r="BO91" s="133"/>
      <c r="BP91" s="128" t="n">
        <f aca="false">IF($A91=$A90,BN91+BO91+BP90,BN91+BO91)</f>
        <v>0</v>
      </c>
      <c r="BQ91" s="133"/>
      <c r="BR91" s="133"/>
      <c r="BS91" s="128" t="n">
        <f aca="false">IF($A91=$A90,BQ91+BR91+BS90,BQ91+BR91)</f>
        <v>0</v>
      </c>
      <c r="BT91" s="133"/>
      <c r="BU91" s="133"/>
      <c r="BV91" s="128" t="n">
        <f aca="false">IF($A91=$A90,BT91+BU91+BV90,BT91+BU91)</f>
        <v>0</v>
      </c>
      <c r="BW91" s="128" t="n">
        <f aca="false">IF(W91=0,0,IF(W91&gt;F$4,1,(IF(W91=BW$2,0,(IF(F$4-W91&gt;2,1,0))))))</f>
        <v>0</v>
      </c>
    </row>
    <row r="92" customFormat="false" ht="42.6" hidden="false" customHeight="true" outlineLevel="0" collapsed="false">
      <c r="A92" s="124" t="str">
        <f aca="false">IF(D92=D91,IF(A91=0,"",A91),IF(AND(D92&gt;0,D92&lt;&gt;D91),A91+1,""))</f>
        <v/>
      </c>
      <c r="B92" s="129"/>
      <c r="C92" s="129"/>
      <c r="D92" s="96"/>
      <c r="E92" s="138"/>
      <c r="F92" s="128" t="str">
        <f aca="false">IFERROR(IF(OR(ISTEXT(D92),ISNUMBER(D92)),HLOOKUP(I92-23*INT(I92/23),[2]Hoja2!B$1:X$2,2),""),1)</f>
        <v/>
      </c>
      <c r="G92" s="128" t="str">
        <f aca="false">LEFT(D92,1)</f>
        <v/>
      </c>
      <c r="H92" s="129" t="str">
        <f aca="false">IF(UPPER(G92)="Z",2,IF(UPPER(G92)="Y",1,IF(UPPER(G92)="X",0,LEFT(D92))))</f>
        <v/>
      </c>
      <c r="I92" s="129" t="str">
        <f aca="false">REPLACE(D92,1,1,H92)</f>
        <v/>
      </c>
      <c r="J92" s="96"/>
      <c r="K92" s="124" t="str">
        <f aca="false">IF(N92&gt;0,ROW(L92)-7,"")</f>
        <v/>
      </c>
      <c r="L92" s="130"/>
      <c r="M92" s="130"/>
      <c r="N92" s="131"/>
      <c r="O92" s="132"/>
      <c r="P92" s="128" t="str">
        <f aca="false">IFERROR(IF(OR(ISTEXT(N92),ISNUMBER(N92)),HLOOKUP(S92-23*INT(S92/23),[2]Hoja2!B$1:X$2,2),""),1)</f>
        <v/>
      </c>
      <c r="Q92" s="128" t="str">
        <f aca="false">LEFT(N92,1)</f>
        <v/>
      </c>
      <c r="R92" s="129" t="str">
        <f aca="false">IF(UPPER(Q92)="Z",2,IF(UPPER(Q92)="Y",1,IF(UPPER(Q92)="X",0,LEFT(N92))))</f>
        <v/>
      </c>
      <c r="S92" s="129" t="str">
        <f aca="false">REPLACE(N92,1,1,R92)</f>
        <v/>
      </c>
      <c r="T92" s="96"/>
      <c r="U92" s="133"/>
      <c r="V92" s="124" t="str">
        <f aca="false">IF(OR(ISTEXT(N92),ISNUMBER(N92)),IF($AD92=1,U92,0),"")</f>
        <v/>
      </c>
      <c r="W92" s="75" t="n">
        <v>36892</v>
      </c>
      <c r="X92" s="134"/>
      <c r="Y92" s="134"/>
      <c r="AA92" s="128" t="n">
        <f aca="false">IF(E92&lt;&gt;F92,0,1)</f>
        <v>1</v>
      </c>
      <c r="AB92" s="128" t="n">
        <f aca="false">IF(OR(T92="SI",T92="Si",T92="si",T92="sI",T92="s",T92="S"),1,0)</f>
        <v>0</v>
      </c>
      <c r="AC92" s="128" t="n">
        <f aca="false">IF(OR(J92="SI",J92="Si",J92="si",J92="sI",J92="s",J92="S"),1,0)</f>
        <v>0</v>
      </c>
      <c r="AD92" s="128" t="n">
        <f aca="false">AK92*AA92*AB92*AC92</f>
        <v>0</v>
      </c>
      <c r="AF92" s="136" t="n">
        <f aca="false">COUNTIF(D$8:D92,D92)</f>
        <v>0</v>
      </c>
      <c r="AG92" s="136" t="n">
        <f aca="false">COUNTIFS(D$8:D92,D92,A$8:A92,A92)</f>
        <v>0</v>
      </c>
      <c r="AH92" s="128" t="n">
        <f aca="false">AF92-AG92</f>
        <v>0</v>
      </c>
      <c r="AI92" s="128" t="n">
        <f aca="false">IF(OR(O92&lt;&gt;P92,P92=1,AA92=0),1,0)</f>
        <v>0</v>
      </c>
      <c r="AJ92" s="128" t="n">
        <f aca="false">IF(AR92&gt;0,1,0)+AH92</f>
        <v>0</v>
      </c>
      <c r="AK92" s="128" t="n">
        <f aca="false">IF(O92&lt;&gt;P92,0,1)</f>
        <v>1</v>
      </c>
      <c r="AL92" s="128" t="n">
        <f aca="false">IF(U92&gt;1,1,0)</f>
        <v>0</v>
      </c>
      <c r="AM92" s="136"/>
      <c r="AN92" s="137"/>
      <c r="AO92" s="139"/>
      <c r="AP92" s="128" t="str">
        <f aca="false">IF(SUMIF(AS$7:BU$7,"&gt;0",AS92:BU92)&gt;0,SUMIF(AS$7:BU$7,"&gt;0",AS92:BU92),"")</f>
        <v/>
      </c>
      <c r="AQ92" s="128"/>
      <c r="AR92" s="136" t="n">
        <f aca="false">COUNTIF(N$8:N92,N92)-1</f>
        <v>-1</v>
      </c>
      <c r="AS92" s="133"/>
      <c r="AT92" s="133"/>
      <c r="AU92" s="128" t="n">
        <f aca="false">IF($A92=$A91,AS92+AT92+AU91,AS92+AT92)</f>
        <v>0</v>
      </c>
      <c r="AV92" s="133"/>
      <c r="AW92" s="133"/>
      <c r="AX92" s="128" t="n">
        <f aca="false">IF($A92=$A91,AV92+AW92+AX91,AV92+AW92)</f>
        <v>0</v>
      </c>
      <c r="AY92" s="133"/>
      <c r="AZ92" s="133"/>
      <c r="BA92" s="128" t="n">
        <f aca="false">IF($A92=$A91,AY92+AZ92+BA91,AY92+AZ92)</f>
        <v>0</v>
      </c>
      <c r="BB92" s="133"/>
      <c r="BC92" s="133"/>
      <c r="BD92" s="128" t="n">
        <f aca="false">IF($A92=$A91,BB92+BC92+BD91,BB92+BC92)</f>
        <v>0</v>
      </c>
      <c r="BE92" s="133"/>
      <c r="BF92" s="133"/>
      <c r="BG92" s="128" t="n">
        <f aca="false">IF($A92=$A91,BE92+BF92+BG91,BE92+BF92)</f>
        <v>0</v>
      </c>
      <c r="BH92" s="133"/>
      <c r="BI92" s="133"/>
      <c r="BJ92" s="128" t="n">
        <f aca="false">IF($A92=$A91,BH92+BI92+BJ91,BH92+BI92)</f>
        <v>0</v>
      </c>
      <c r="BK92" s="133"/>
      <c r="BL92" s="133"/>
      <c r="BM92" s="128" t="n">
        <f aca="false">IF($A92=$A91,BK92+BL92+BM91,BK92+BL92)</f>
        <v>0</v>
      </c>
      <c r="BN92" s="133"/>
      <c r="BO92" s="133"/>
      <c r="BP92" s="128" t="n">
        <f aca="false">IF($A92=$A91,BN92+BO92+BP91,BN92+BO92)</f>
        <v>0</v>
      </c>
      <c r="BQ92" s="133"/>
      <c r="BR92" s="133"/>
      <c r="BS92" s="128" t="n">
        <f aca="false">IF($A92=$A91,BQ92+BR92+BS91,BQ92+BR92)</f>
        <v>0</v>
      </c>
      <c r="BT92" s="133"/>
      <c r="BU92" s="133"/>
      <c r="BV92" s="128" t="n">
        <f aca="false">IF($A92=$A91,BT92+BU92+BV91,BT92+BU92)</f>
        <v>0</v>
      </c>
      <c r="BW92" s="128" t="n">
        <f aca="false">IF(W92=0,0,IF(W92&gt;F$4,1,(IF(W92=BW$2,0,(IF(F$4-W92&gt;2,1,0))))))</f>
        <v>0</v>
      </c>
    </row>
    <row r="93" customFormat="false" ht="42.6" hidden="false" customHeight="true" outlineLevel="0" collapsed="false">
      <c r="A93" s="124" t="str">
        <f aca="false">IF(D93=D92,IF(A92=0,"",A92),IF(AND(D93&gt;0,D93&lt;&gt;D92),A92+1,""))</f>
        <v/>
      </c>
      <c r="B93" s="129"/>
      <c r="C93" s="129"/>
      <c r="D93" s="96"/>
      <c r="E93" s="138"/>
      <c r="F93" s="128" t="str">
        <f aca="false">IFERROR(IF(OR(ISTEXT(D93),ISNUMBER(D93)),HLOOKUP(I93-23*INT(I93/23),[2]Hoja2!B$1:X$2,2),""),1)</f>
        <v/>
      </c>
      <c r="G93" s="128" t="str">
        <f aca="false">LEFT(D93,1)</f>
        <v/>
      </c>
      <c r="H93" s="129" t="str">
        <f aca="false">IF(UPPER(G93)="Z",2,IF(UPPER(G93)="Y",1,IF(UPPER(G93)="X",0,LEFT(D93))))</f>
        <v/>
      </c>
      <c r="I93" s="129" t="str">
        <f aca="false">REPLACE(D93,1,1,H93)</f>
        <v/>
      </c>
      <c r="J93" s="96"/>
      <c r="K93" s="124" t="str">
        <f aca="false">IF(N93&gt;0,ROW(L93)-7,"")</f>
        <v/>
      </c>
      <c r="L93" s="130"/>
      <c r="M93" s="130"/>
      <c r="N93" s="131"/>
      <c r="O93" s="132"/>
      <c r="P93" s="128" t="str">
        <f aca="false">IFERROR(IF(OR(ISTEXT(N93),ISNUMBER(N93)),HLOOKUP(S93-23*INT(S93/23),[2]Hoja2!B$1:X$2,2),""),1)</f>
        <v/>
      </c>
      <c r="Q93" s="128" t="str">
        <f aca="false">LEFT(N93,1)</f>
        <v/>
      </c>
      <c r="R93" s="129" t="str">
        <f aca="false">IF(UPPER(Q93)="Z",2,IF(UPPER(Q93)="Y",1,IF(UPPER(Q93)="X",0,LEFT(N93))))</f>
        <v/>
      </c>
      <c r="S93" s="129" t="str">
        <f aca="false">REPLACE(N93,1,1,R93)</f>
        <v/>
      </c>
      <c r="T93" s="96"/>
      <c r="U93" s="133"/>
      <c r="V93" s="124" t="str">
        <f aca="false">IF(OR(ISTEXT(N93),ISNUMBER(N93)),IF($AD93=1,U93,0),"")</f>
        <v/>
      </c>
      <c r="W93" s="75" t="n">
        <v>36892</v>
      </c>
      <c r="X93" s="134"/>
      <c r="Y93" s="134"/>
      <c r="AA93" s="128" t="n">
        <f aca="false">IF(E93&lt;&gt;F93,0,1)</f>
        <v>1</v>
      </c>
      <c r="AB93" s="128" t="n">
        <f aca="false">IF(OR(T93="SI",T93="Si",T93="si",T93="sI",T93="s",T93="S"),1,0)</f>
        <v>0</v>
      </c>
      <c r="AC93" s="128" t="n">
        <f aca="false">IF(OR(J93="SI",J93="Si",J93="si",J93="sI",J93="s",J93="S"),1,0)</f>
        <v>0</v>
      </c>
      <c r="AD93" s="128" t="n">
        <f aca="false">AK93*AA93*AB93*AC93</f>
        <v>0</v>
      </c>
      <c r="AF93" s="136" t="n">
        <f aca="false">COUNTIF(D$8:D93,D93)</f>
        <v>0</v>
      </c>
      <c r="AG93" s="136" t="n">
        <f aca="false">COUNTIFS(D$8:D93,D93,A$8:A93,A93)</f>
        <v>0</v>
      </c>
      <c r="AH93" s="128" t="n">
        <f aca="false">AF93-AG93</f>
        <v>0</v>
      </c>
      <c r="AI93" s="128" t="n">
        <f aca="false">IF(OR(O93&lt;&gt;P93,P93=1,AA93=0),1,0)</f>
        <v>0</v>
      </c>
      <c r="AJ93" s="128" t="n">
        <f aca="false">IF(AR93&gt;0,1,0)+AH93</f>
        <v>0</v>
      </c>
      <c r="AK93" s="128" t="n">
        <f aca="false">IF(O93&lt;&gt;P93,0,1)</f>
        <v>1</v>
      </c>
      <c r="AL93" s="128" t="n">
        <f aca="false">IF(U93&gt;1,1,0)</f>
        <v>0</v>
      </c>
      <c r="AM93" s="136"/>
      <c r="AN93" s="137"/>
      <c r="AO93" s="139"/>
      <c r="AP93" s="128" t="str">
        <f aca="false">IF(SUMIF(AS$7:BU$7,"&gt;0",AS93:BU93)&gt;0,SUMIF(AS$7:BU$7,"&gt;0",AS93:BU93),"")</f>
        <v/>
      </c>
      <c r="AQ93" s="128"/>
      <c r="AR93" s="136" t="n">
        <f aca="false">COUNTIF(N$8:N93,N93)-1</f>
        <v>-1</v>
      </c>
      <c r="AS93" s="133"/>
      <c r="AT93" s="133"/>
      <c r="AU93" s="128" t="n">
        <f aca="false">IF($A93=$A92,AS93+AT93+AU92,AS93+AT93)</f>
        <v>0</v>
      </c>
      <c r="AV93" s="133"/>
      <c r="AW93" s="133"/>
      <c r="AX93" s="128" t="n">
        <f aca="false">IF($A93=$A92,AV93+AW93+AX92,AV93+AW93)</f>
        <v>0</v>
      </c>
      <c r="AY93" s="133"/>
      <c r="AZ93" s="133"/>
      <c r="BA93" s="128" t="n">
        <f aca="false">IF($A93=$A92,AY93+AZ93+BA92,AY93+AZ93)</f>
        <v>0</v>
      </c>
      <c r="BB93" s="133"/>
      <c r="BC93" s="133"/>
      <c r="BD93" s="128" t="n">
        <f aca="false">IF($A93=$A92,BB93+BC93+BD92,BB93+BC93)</f>
        <v>0</v>
      </c>
      <c r="BE93" s="133"/>
      <c r="BF93" s="133"/>
      <c r="BG93" s="128" t="n">
        <f aca="false">IF($A93=$A92,BE93+BF93+BG92,BE93+BF93)</f>
        <v>0</v>
      </c>
      <c r="BH93" s="133"/>
      <c r="BI93" s="133"/>
      <c r="BJ93" s="128" t="n">
        <f aca="false">IF($A93=$A92,BH93+BI93+BJ92,BH93+BI93)</f>
        <v>0</v>
      </c>
      <c r="BK93" s="133"/>
      <c r="BL93" s="133"/>
      <c r="BM93" s="128" t="n">
        <f aca="false">IF($A93=$A92,BK93+BL93+BM92,BK93+BL93)</f>
        <v>0</v>
      </c>
      <c r="BN93" s="133"/>
      <c r="BO93" s="133"/>
      <c r="BP93" s="128" t="n">
        <f aca="false">IF($A93=$A92,BN93+BO93+BP92,BN93+BO93)</f>
        <v>0</v>
      </c>
      <c r="BQ93" s="133"/>
      <c r="BR93" s="133"/>
      <c r="BS93" s="128" t="n">
        <f aca="false">IF($A93=$A92,BQ93+BR93+BS92,BQ93+BR93)</f>
        <v>0</v>
      </c>
      <c r="BT93" s="133"/>
      <c r="BU93" s="133"/>
      <c r="BV93" s="128" t="n">
        <f aca="false">IF($A93=$A92,BT93+BU93+BV92,BT93+BU93)</f>
        <v>0</v>
      </c>
      <c r="BW93" s="128" t="n">
        <f aca="false">IF(W93=0,0,IF(W93&gt;F$4,1,(IF(W93=BW$2,0,(IF(F$4-W93&gt;2,1,0))))))</f>
        <v>0</v>
      </c>
    </row>
    <row r="94" customFormat="false" ht="42.6" hidden="false" customHeight="true" outlineLevel="0" collapsed="false">
      <c r="A94" s="124" t="str">
        <f aca="false">IF(D94=D93,IF(A93=0,"",A93),IF(AND(D94&gt;0,D94&lt;&gt;D93),A93+1,""))</f>
        <v/>
      </c>
      <c r="B94" s="129"/>
      <c r="C94" s="129"/>
      <c r="D94" s="96"/>
      <c r="E94" s="138"/>
      <c r="F94" s="128" t="str">
        <f aca="false">IFERROR(IF(OR(ISTEXT(D94),ISNUMBER(D94)),HLOOKUP(I94-23*INT(I94/23),[2]Hoja2!B$1:X$2,2),""),1)</f>
        <v/>
      </c>
      <c r="G94" s="128" t="str">
        <f aca="false">LEFT(D94,1)</f>
        <v/>
      </c>
      <c r="H94" s="129" t="str">
        <f aca="false">IF(UPPER(G94)="Z",2,IF(UPPER(G94)="Y",1,IF(UPPER(G94)="X",0,LEFT(D94))))</f>
        <v/>
      </c>
      <c r="I94" s="129" t="str">
        <f aca="false">REPLACE(D94,1,1,H94)</f>
        <v/>
      </c>
      <c r="J94" s="96"/>
      <c r="K94" s="124" t="str">
        <f aca="false">IF(N94&gt;0,ROW(L94)-7,"")</f>
        <v/>
      </c>
      <c r="L94" s="130"/>
      <c r="M94" s="130"/>
      <c r="N94" s="131"/>
      <c r="O94" s="132"/>
      <c r="P94" s="128" t="str">
        <f aca="false">IFERROR(IF(OR(ISTEXT(N94),ISNUMBER(N94)),HLOOKUP(S94-23*INT(S94/23),[2]Hoja2!B$1:X$2,2),""),1)</f>
        <v/>
      </c>
      <c r="Q94" s="128" t="str">
        <f aca="false">LEFT(N94,1)</f>
        <v/>
      </c>
      <c r="R94" s="129" t="str">
        <f aca="false">IF(UPPER(Q94)="Z",2,IF(UPPER(Q94)="Y",1,IF(UPPER(Q94)="X",0,LEFT(N94))))</f>
        <v/>
      </c>
      <c r="S94" s="129" t="str">
        <f aca="false">REPLACE(N94,1,1,R94)</f>
        <v/>
      </c>
      <c r="T94" s="96"/>
      <c r="U94" s="133"/>
      <c r="V94" s="124" t="str">
        <f aca="false">IF(OR(ISTEXT(N94),ISNUMBER(N94)),IF($AD94=1,U94,0),"")</f>
        <v/>
      </c>
      <c r="W94" s="75" t="n">
        <v>36892</v>
      </c>
      <c r="X94" s="134"/>
      <c r="Y94" s="134"/>
      <c r="AA94" s="128" t="n">
        <f aca="false">IF(E94&lt;&gt;F94,0,1)</f>
        <v>1</v>
      </c>
      <c r="AB94" s="128" t="n">
        <f aca="false">IF(OR(T94="SI",T94="Si",T94="si",T94="sI",T94="s",T94="S"),1,0)</f>
        <v>0</v>
      </c>
      <c r="AC94" s="128" t="n">
        <f aca="false">IF(OR(J94="SI",J94="Si",J94="si",J94="sI",J94="s",J94="S"),1,0)</f>
        <v>0</v>
      </c>
      <c r="AD94" s="128" t="n">
        <f aca="false">AK94*AA94*AB94*AC94</f>
        <v>0</v>
      </c>
      <c r="AF94" s="136" t="n">
        <f aca="false">COUNTIF(D$8:D94,D94)</f>
        <v>0</v>
      </c>
      <c r="AG94" s="136" t="n">
        <f aca="false">COUNTIFS(D$8:D94,D94,A$8:A94,A94)</f>
        <v>0</v>
      </c>
      <c r="AH94" s="128" t="n">
        <f aca="false">AF94-AG94</f>
        <v>0</v>
      </c>
      <c r="AI94" s="128" t="n">
        <f aca="false">IF(OR(O94&lt;&gt;P94,P94=1,AA94=0),1,0)</f>
        <v>0</v>
      </c>
      <c r="AJ94" s="128" t="n">
        <f aca="false">IF(AR94&gt;0,1,0)+AH94</f>
        <v>0</v>
      </c>
      <c r="AK94" s="128" t="n">
        <f aca="false">IF(O94&lt;&gt;P94,0,1)</f>
        <v>1</v>
      </c>
      <c r="AL94" s="128" t="n">
        <f aca="false">IF(U94&gt;1,1,0)</f>
        <v>0</v>
      </c>
      <c r="AM94" s="136"/>
      <c r="AN94" s="137"/>
      <c r="AO94" s="139"/>
      <c r="AP94" s="128" t="str">
        <f aca="false">IF(SUMIF(AS$7:BU$7,"&gt;0",AS94:BU94)&gt;0,SUMIF(AS$7:BU$7,"&gt;0",AS94:BU94),"")</f>
        <v/>
      </c>
      <c r="AQ94" s="128"/>
      <c r="AR94" s="136" t="n">
        <f aca="false">COUNTIF(N$8:N94,N94)-1</f>
        <v>-1</v>
      </c>
      <c r="AS94" s="133"/>
      <c r="AT94" s="133"/>
      <c r="AU94" s="128" t="n">
        <f aca="false">IF($A94=$A93,AS94+AT94+AU93,AS94+AT94)</f>
        <v>0</v>
      </c>
      <c r="AV94" s="133"/>
      <c r="AW94" s="133"/>
      <c r="AX94" s="128" t="n">
        <f aca="false">IF($A94=$A93,AV94+AW94+AX93,AV94+AW94)</f>
        <v>0</v>
      </c>
      <c r="AY94" s="133"/>
      <c r="AZ94" s="133"/>
      <c r="BA94" s="128" t="n">
        <f aca="false">IF($A94=$A93,AY94+AZ94+BA93,AY94+AZ94)</f>
        <v>0</v>
      </c>
      <c r="BB94" s="133"/>
      <c r="BC94" s="133"/>
      <c r="BD94" s="128" t="n">
        <f aca="false">IF($A94=$A93,BB94+BC94+BD93,BB94+BC94)</f>
        <v>0</v>
      </c>
      <c r="BE94" s="133"/>
      <c r="BF94" s="133"/>
      <c r="BG94" s="128" t="n">
        <f aca="false">IF($A94=$A93,BE94+BF94+BG93,BE94+BF94)</f>
        <v>0</v>
      </c>
      <c r="BH94" s="133"/>
      <c r="BI94" s="133"/>
      <c r="BJ94" s="128" t="n">
        <f aca="false">IF($A94=$A93,BH94+BI94+BJ93,BH94+BI94)</f>
        <v>0</v>
      </c>
      <c r="BK94" s="133"/>
      <c r="BL94" s="133"/>
      <c r="BM94" s="128" t="n">
        <f aca="false">IF($A94=$A93,BK94+BL94+BM93,BK94+BL94)</f>
        <v>0</v>
      </c>
      <c r="BN94" s="133"/>
      <c r="BO94" s="133"/>
      <c r="BP94" s="128" t="n">
        <f aca="false">IF($A94=$A93,BN94+BO94+BP93,BN94+BO94)</f>
        <v>0</v>
      </c>
      <c r="BQ94" s="133"/>
      <c r="BR94" s="133"/>
      <c r="BS94" s="128" t="n">
        <f aca="false">IF($A94=$A93,BQ94+BR94+BS93,BQ94+BR94)</f>
        <v>0</v>
      </c>
      <c r="BT94" s="133"/>
      <c r="BU94" s="133"/>
      <c r="BV94" s="128" t="n">
        <f aca="false">IF($A94=$A93,BT94+BU94+BV93,BT94+BU94)</f>
        <v>0</v>
      </c>
      <c r="BW94" s="128" t="n">
        <f aca="false">IF(W94=0,0,IF(W94&gt;F$4,1,(IF(W94=BW$2,0,(IF(F$4-W94&gt;2,1,0))))))</f>
        <v>0</v>
      </c>
    </row>
    <row r="95" customFormat="false" ht="42.6" hidden="false" customHeight="true" outlineLevel="0" collapsed="false">
      <c r="A95" s="124" t="str">
        <f aca="false">IF(D95=D94,IF(A94=0,"",A94),IF(AND(D95&gt;0,D95&lt;&gt;D94),A94+1,""))</f>
        <v/>
      </c>
      <c r="B95" s="129"/>
      <c r="C95" s="129"/>
      <c r="D95" s="96"/>
      <c r="E95" s="138"/>
      <c r="F95" s="128" t="str">
        <f aca="false">IFERROR(IF(OR(ISTEXT(D95),ISNUMBER(D95)),HLOOKUP(I95-23*INT(I95/23),[2]Hoja2!B$1:X$2,2),""),1)</f>
        <v/>
      </c>
      <c r="G95" s="128" t="str">
        <f aca="false">LEFT(D95,1)</f>
        <v/>
      </c>
      <c r="H95" s="129" t="str">
        <f aca="false">IF(UPPER(G95)="Z",2,IF(UPPER(G95)="Y",1,IF(UPPER(G95)="X",0,LEFT(D95))))</f>
        <v/>
      </c>
      <c r="I95" s="129" t="str">
        <f aca="false">REPLACE(D95,1,1,H95)</f>
        <v/>
      </c>
      <c r="J95" s="96"/>
      <c r="K95" s="124" t="str">
        <f aca="false">IF(N95&gt;0,ROW(L95)-7,"")</f>
        <v/>
      </c>
      <c r="L95" s="130"/>
      <c r="M95" s="130"/>
      <c r="N95" s="131"/>
      <c r="O95" s="132"/>
      <c r="P95" s="128" t="str">
        <f aca="false">IFERROR(IF(OR(ISTEXT(N95),ISNUMBER(N95)),HLOOKUP(S95-23*INT(S95/23),[2]Hoja2!B$1:X$2,2),""),1)</f>
        <v/>
      </c>
      <c r="Q95" s="128" t="str">
        <f aca="false">LEFT(N95,1)</f>
        <v/>
      </c>
      <c r="R95" s="129" t="str">
        <f aca="false">IF(UPPER(Q95)="Z",2,IF(UPPER(Q95)="Y",1,IF(UPPER(Q95)="X",0,LEFT(N95))))</f>
        <v/>
      </c>
      <c r="S95" s="129" t="str">
        <f aca="false">REPLACE(N95,1,1,R95)</f>
        <v/>
      </c>
      <c r="T95" s="96"/>
      <c r="U95" s="133"/>
      <c r="V95" s="124" t="str">
        <f aca="false">IF(OR(ISTEXT(N95),ISNUMBER(N95)),IF($AD95=1,U95,0),"")</f>
        <v/>
      </c>
      <c r="W95" s="75" t="n">
        <v>36892</v>
      </c>
      <c r="X95" s="134"/>
      <c r="Y95" s="134"/>
      <c r="AA95" s="128" t="n">
        <f aca="false">IF(E95&lt;&gt;F95,0,1)</f>
        <v>1</v>
      </c>
      <c r="AB95" s="128" t="n">
        <f aca="false">IF(OR(T95="SI",T95="Si",T95="si",T95="sI",T95="s",T95="S"),1,0)</f>
        <v>0</v>
      </c>
      <c r="AC95" s="128" t="n">
        <f aca="false">IF(OR(J95="SI",J95="Si",J95="si",J95="sI",J95="s",J95="S"),1,0)</f>
        <v>0</v>
      </c>
      <c r="AD95" s="128" t="n">
        <f aca="false">AK95*AA95*AB95*AC95</f>
        <v>0</v>
      </c>
      <c r="AF95" s="136" t="n">
        <f aca="false">COUNTIF(D$8:D95,D95)</f>
        <v>0</v>
      </c>
      <c r="AG95" s="136" t="n">
        <f aca="false">COUNTIFS(D$8:D95,D95,A$8:A95,A95)</f>
        <v>0</v>
      </c>
      <c r="AH95" s="128" t="n">
        <f aca="false">AF95-AG95</f>
        <v>0</v>
      </c>
      <c r="AI95" s="128" t="n">
        <f aca="false">IF(OR(O95&lt;&gt;P95,P95=1,AA95=0),1,0)</f>
        <v>0</v>
      </c>
      <c r="AJ95" s="128" t="n">
        <f aca="false">IF(AR95&gt;0,1,0)+AH95</f>
        <v>0</v>
      </c>
      <c r="AK95" s="128" t="n">
        <f aca="false">IF(O95&lt;&gt;P95,0,1)</f>
        <v>1</v>
      </c>
      <c r="AL95" s="128" t="n">
        <f aca="false">IF(U95&gt;1,1,0)</f>
        <v>0</v>
      </c>
      <c r="AM95" s="136"/>
      <c r="AN95" s="137"/>
      <c r="AO95" s="139"/>
      <c r="AP95" s="128" t="str">
        <f aca="false">IF(SUMIF(AS$7:BU$7,"&gt;0",AS95:BU95)&gt;0,SUMIF(AS$7:BU$7,"&gt;0",AS95:BU95),"")</f>
        <v/>
      </c>
      <c r="AQ95" s="128"/>
      <c r="AR95" s="136" t="n">
        <f aca="false">COUNTIF(N$8:N95,N95)-1</f>
        <v>-1</v>
      </c>
      <c r="AS95" s="133"/>
      <c r="AT95" s="133"/>
      <c r="AU95" s="128" t="n">
        <f aca="false">IF($A95=$A94,AS95+AT95+AU94,AS95+AT95)</f>
        <v>0</v>
      </c>
      <c r="AV95" s="133"/>
      <c r="AW95" s="133"/>
      <c r="AX95" s="128" t="n">
        <f aca="false">IF($A95=$A94,AV95+AW95+AX94,AV95+AW95)</f>
        <v>0</v>
      </c>
      <c r="AY95" s="133"/>
      <c r="AZ95" s="133"/>
      <c r="BA95" s="128" t="n">
        <f aca="false">IF($A95=$A94,AY95+AZ95+BA94,AY95+AZ95)</f>
        <v>0</v>
      </c>
      <c r="BB95" s="133"/>
      <c r="BC95" s="133"/>
      <c r="BD95" s="128" t="n">
        <f aca="false">IF($A95=$A94,BB95+BC95+BD94,BB95+BC95)</f>
        <v>0</v>
      </c>
      <c r="BE95" s="133"/>
      <c r="BF95" s="133"/>
      <c r="BG95" s="128" t="n">
        <f aca="false">IF($A95=$A94,BE95+BF95+BG94,BE95+BF95)</f>
        <v>0</v>
      </c>
      <c r="BH95" s="133"/>
      <c r="BI95" s="133"/>
      <c r="BJ95" s="128" t="n">
        <f aca="false">IF($A95=$A94,BH95+BI95+BJ94,BH95+BI95)</f>
        <v>0</v>
      </c>
      <c r="BK95" s="133"/>
      <c r="BL95" s="133"/>
      <c r="BM95" s="128" t="n">
        <f aca="false">IF($A95=$A94,BK95+BL95+BM94,BK95+BL95)</f>
        <v>0</v>
      </c>
      <c r="BN95" s="133"/>
      <c r="BO95" s="133"/>
      <c r="BP95" s="128" t="n">
        <f aca="false">IF($A95=$A94,BN95+BO95+BP94,BN95+BO95)</f>
        <v>0</v>
      </c>
      <c r="BQ95" s="133"/>
      <c r="BR95" s="133"/>
      <c r="BS95" s="128" t="n">
        <f aca="false">IF($A95=$A94,BQ95+BR95+BS94,BQ95+BR95)</f>
        <v>0</v>
      </c>
      <c r="BT95" s="133"/>
      <c r="BU95" s="133"/>
      <c r="BV95" s="128" t="n">
        <f aca="false">IF($A95=$A94,BT95+BU95+BV94,BT95+BU95)</f>
        <v>0</v>
      </c>
      <c r="BW95" s="128" t="n">
        <f aca="false">IF(W95=0,0,IF(W95&gt;F$4,1,(IF(W95=BW$2,0,(IF(F$4-W95&gt;2,1,0))))))</f>
        <v>0</v>
      </c>
    </row>
    <row r="96" customFormat="false" ht="42.6" hidden="false" customHeight="true" outlineLevel="0" collapsed="false">
      <c r="A96" s="124" t="str">
        <f aca="false">IF(D96=D95,IF(A95=0,"",A95),IF(AND(D96&gt;0,D96&lt;&gt;D95),A95+1,""))</f>
        <v/>
      </c>
      <c r="B96" s="129"/>
      <c r="C96" s="129"/>
      <c r="D96" s="96"/>
      <c r="E96" s="138"/>
      <c r="F96" s="128" t="str">
        <f aca="false">IFERROR(IF(OR(ISTEXT(D96),ISNUMBER(D96)),HLOOKUP(I96-23*INT(I96/23),[2]Hoja2!B$1:X$2,2),""),1)</f>
        <v/>
      </c>
      <c r="G96" s="128" t="str">
        <f aca="false">LEFT(D96,1)</f>
        <v/>
      </c>
      <c r="H96" s="129" t="str">
        <f aca="false">IF(UPPER(G96)="Z",2,IF(UPPER(G96)="Y",1,IF(UPPER(G96)="X",0,LEFT(D96))))</f>
        <v/>
      </c>
      <c r="I96" s="129" t="str">
        <f aca="false">REPLACE(D96,1,1,H96)</f>
        <v/>
      </c>
      <c r="J96" s="96"/>
      <c r="K96" s="124" t="str">
        <f aca="false">IF(N96&gt;0,ROW(L96)-7,"")</f>
        <v/>
      </c>
      <c r="L96" s="130"/>
      <c r="M96" s="130"/>
      <c r="N96" s="131"/>
      <c r="O96" s="132"/>
      <c r="P96" s="128" t="str">
        <f aca="false">IFERROR(IF(OR(ISTEXT(N96),ISNUMBER(N96)),HLOOKUP(S96-23*INT(S96/23),[2]Hoja2!B$1:X$2,2),""),1)</f>
        <v/>
      </c>
      <c r="Q96" s="128" t="str">
        <f aca="false">LEFT(N96,1)</f>
        <v/>
      </c>
      <c r="R96" s="129" t="str">
        <f aca="false">IF(UPPER(Q96)="Z",2,IF(UPPER(Q96)="Y",1,IF(UPPER(Q96)="X",0,LEFT(N96))))</f>
        <v/>
      </c>
      <c r="S96" s="129" t="str">
        <f aca="false">REPLACE(N96,1,1,R96)</f>
        <v/>
      </c>
      <c r="T96" s="96"/>
      <c r="U96" s="133"/>
      <c r="V96" s="124" t="str">
        <f aca="false">IF(OR(ISTEXT(N96),ISNUMBER(N96)),IF($AD96=1,U96,0),"")</f>
        <v/>
      </c>
      <c r="W96" s="75" t="n">
        <v>36892</v>
      </c>
      <c r="X96" s="134"/>
      <c r="Y96" s="134"/>
      <c r="AA96" s="128" t="n">
        <f aca="false">IF(E96&lt;&gt;F96,0,1)</f>
        <v>1</v>
      </c>
      <c r="AB96" s="128" t="n">
        <f aca="false">IF(OR(T96="SI",T96="Si",T96="si",T96="sI",T96="s",T96="S"),1,0)</f>
        <v>0</v>
      </c>
      <c r="AC96" s="128" t="n">
        <f aca="false">IF(OR(J96="SI",J96="Si",J96="si",J96="sI",J96="s",J96="S"),1,0)</f>
        <v>0</v>
      </c>
      <c r="AD96" s="128" t="n">
        <f aca="false">AK96*AA96*AB96*AC96</f>
        <v>0</v>
      </c>
      <c r="AF96" s="136" t="n">
        <f aca="false">COUNTIF(D$8:D96,D96)</f>
        <v>0</v>
      </c>
      <c r="AG96" s="136" t="n">
        <f aca="false">COUNTIFS(D$8:D96,D96,A$8:A96,A96)</f>
        <v>0</v>
      </c>
      <c r="AH96" s="128" t="n">
        <f aca="false">AF96-AG96</f>
        <v>0</v>
      </c>
      <c r="AI96" s="128" t="n">
        <f aca="false">IF(OR(O96&lt;&gt;P96,P96=1,AA96=0),1,0)</f>
        <v>0</v>
      </c>
      <c r="AJ96" s="128" t="n">
        <f aca="false">IF(AR96&gt;0,1,0)+AH96</f>
        <v>0</v>
      </c>
      <c r="AK96" s="128" t="n">
        <f aca="false">IF(O96&lt;&gt;P96,0,1)</f>
        <v>1</v>
      </c>
      <c r="AL96" s="128" t="n">
        <f aca="false">IF(U96&gt;1,1,0)</f>
        <v>0</v>
      </c>
      <c r="AM96" s="136"/>
      <c r="AN96" s="137"/>
      <c r="AO96" s="139"/>
      <c r="AP96" s="128" t="str">
        <f aca="false">IF(SUMIF(AS$7:BU$7,"&gt;0",AS96:BU96)&gt;0,SUMIF(AS$7:BU$7,"&gt;0",AS96:BU96),"")</f>
        <v/>
      </c>
      <c r="AQ96" s="128"/>
      <c r="AR96" s="136" t="n">
        <f aca="false">COUNTIF(N$8:N96,N96)-1</f>
        <v>-1</v>
      </c>
      <c r="AS96" s="133"/>
      <c r="AT96" s="133"/>
      <c r="AU96" s="128" t="n">
        <f aca="false">IF($A96=$A95,AS96+AT96+AU95,AS96+AT96)</f>
        <v>0</v>
      </c>
      <c r="AV96" s="133"/>
      <c r="AW96" s="133"/>
      <c r="AX96" s="128" t="n">
        <f aca="false">IF($A96=$A95,AV96+AW96+AX95,AV96+AW96)</f>
        <v>0</v>
      </c>
      <c r="AY96" s="133"/>
      <c r="AZ96" s="133"/>
      <c r="BA96" s="128" t="n">
        <f aca="false">IF($A96=$A95,AY96+AZ96+BA95,AY96+AZ96)</f>
        <v>0</v>
      </c>
      <c r="BB96" s="133"/>
      <c r="BC96" s="133"/>
      <c r="BD96" s="128" t="n">
        <f aca="false">IF($A96=$A95,BB96+BC96+BD95,BB96+BC96)</f>
        <v>0</v>
      </c>
      <c r="BE96" s="133"/>
      <c r="BF96" s="133"/>
      <c r="BG96" s="128" t="n">
        <f aca="false">IF($A96=$A95,BE96+BF96+BG95,BE96+BF96)</f>
        <v>0</v>
      </c>
      <c r="BH96" s="133"/>
      <c r="BI96" s="133"/>
      <c r="BJ96" s="128" t="n">
        <f aca="false">IF($A96=$A95,BH96+BI96+BJ95,BH96+BI96)</f>
        <v>0</v>
      </c>
      <c r="BK96" s="133"/>
      <c r="BL96" s="133"/>
      <c r="BM96" s="128" t="n">
        <f aca="false">IF($A96=$A95,BK96+BL96+BM95,BK96+BL96)</f>
        <v>0</v>
      </c>
      <c r="BN96" s="133"/>
      <c r="BO96" s="133"/>
      <c r="BP96" s="128" t="n">
        <f aca="false">IF($A96=$A95,BN96+BO96+BP95,BN96+BO96)</f>
        <v>0</v>
      </c>
      <c r="BQ96" s="133"/>
      <c r="BR96" s="133"/>
      <c r="BS96" s="128" t="n">
        <f aca="false">IF($A96=$A95,BQ96+BR96+BS95,BQ96+BR96)</f>
        <v>0</v>
      </c>
      <c r="BT96" s="133"/>
      <c r="BU96" s="133"/>
      <c r="BV96" s="128" t="n">
        <f aca="false">IF($A96=$A95,BT96+BU96+BV95,BT96+BU96)</f>
        <v>0</v>
      </c>
      <c r="BW96" s="128" t="n">
        <f aca="false">IF(W96=0,0,IF(W96&gt;F$4,1,(IF(W96=BW$2,0,(IF(F$4-W96&gt;2,1,0))))))</f>
        <v>0</v>
      </c>
    </row>
    <row r="97" customFormat="false" ht="42.6" hidden="false" customHeight="true" outlineLevel="0" collapsed="false">
      <c r="A97" s="124" t="str">
        <f aca="false">IF(D97=D96,IF(A96=0,"",A96),IF(AND(D97&gt;0,D97&lt;&gt;D96),A96+1,""))</f>
        <v/>
      </c>
      <c r="B97" s="129"/>
      <c r="C97" s="129"/>
      <c r="D97" s="96"/>
      <c r="E97" s="138"/>
      <c r="F97" s="128" t="str">
        <f aca="false">IFERROR(IF(OR(ISTEXT(D97),ISNUMBER(D97)),HLOOKUP(I97-23*INT(I97/23),[2]Hoja2!B$1:X$2,2),""),1)</f>
        <v/>
      </c>
      <c r="G97" s="128" t="str">
        <f aca="false">LEFT(D97,1)</f>
        <v/>
      </c>
      <c r="H97" s="129" t="str">
        <f aca="false">IF(UPPER(G97)="Z",2,IF(UPPER(G97)="Y",1,IF(UPPER(G97)="X",0,LEFT(D97))))</f>
        <v/>
      </c>
      <c r="I97" s="129" t="str">
        <f aca="false">REPLACE(D97,1,1,H97)</f>
        <v/>
      </c>
      <c r="J97" s="96"/>
      <c r="K97" s="124" t="str">
        <f aca="false">IF(N97&gt;0,ROW(L97)-7,"")</f>
        <v/>
      </c>
      <c r="L97" s="130"/>
      <c r="M97" s="130"/>
      <c r="N97" s="131"/>
      <c r="O97" s="132"/>
      <c r="P97" s="128" t="str">
        <f aca="false">IFERROR(IF(OR(ISTEXT(N97),ISNUMBER(N97)),HLOOKUP(S97-23*INT(S97/23),[2]Hoja2!B$1:X$2,2),""),1)</f>
        <v/>
      </c>
      <c r="Q97" s="128" t="str">
        <f aca="false">LEFT(N97,1)</f>
        <v/>
      </c>
      <c r="R97" s="129" t="str">
        <f aca="false">IF(UPPER(Q97)="Z",2,IF(UPPER(Q97)="Y",1,IF(UPPER(Q97)="X",0,LEFT(N97))))</f>
        <v/>
      </c>
      <c r="S97" s="129" t="str">
        <f aca="false">REPLACE(N97,1,1,R97)</f>
        <v/>
      </c>
      <c r="T97" s="96"/>
      <c r="U97" s="133"/>
      <c r="V97" s="124" t="str">
        <f aca="false">IF(OR(ISTEXT(N97),ISNUMBER(N97)),IF($AD97=1,U97,0),"")</f>
        <v/>
      </c>
      <c r="W97" s="75" t="n">
        <v>36892</v>
      </c>
      <c r="X97" s="134"/>
      <c r="Y97" s="134"/>
      <c r="AA97" s="128" t="n">
        <f aca="false">IF(E97&lt;&gt;F97,0,1)</f>
        <v>1</v>
      </c>
      <c r="AB97" s="128" t="n">
        <f aca="false">IF(OR(T97="SI",T97="Si",T97="si",T97="sI",T97="s",T97="S"),1,0)</f>
        <v>0</v>
      </c>
      <c r="AC97" s="128" t="n">
        <f aca="false">IF(OR(J97="SI",J97="Si",J97="si",J97="sI",J97="s",J97="S"),1,0)</f>
        <v>0</v>
      </c>
      <c r="AD97" s="128" t="n">
        <f aca="false">AK97*AA97*AB97*AC97</f>
        <v>0</v>
      </c>
      <c r="AF97" s="136" t="n">
        <f aca="false">COUNTIF(D$8:D97,D97)</f>
        <v>0</v>
      </c>
      <c r="AG97" s="136" t="n">
        <f aca="false">COUNTIFS(D$8:D97,D97,A$8:A97,A97)</f>
        <v>0</v>
      </c>
      <c r="AH97" s="128" t="n">
        <f aca="false">AF97-AG97</f>
        <v>0</v>
      </c>
      <c r="AI97" s="128" t="n">
        <f aca="false">IF(OR(O97&lt;&gt;P97,P97=1,AA97=0),1,0)</f>
        <v>0</v>
      </c>
      <c r="AJ97" s="128" t="n">
        <f aca="false">IF(AR97&gt;0,1,0)+AH97</f>
        <v>0</v>
      </c>
      <c r="AK97" s="128" t="n">
        <f aca="false">IF(O97&lt;&gt;P97,0,1)</f>
        <v>1</v>
      </c>
      <c r="AL97" s="128" t="n">
        <f aca="false">IF(U97&gt;1,1,0)</f>
        <v>0</v>
      </c>
      <c r="AM97" s="136"/>
      <c r="AN97" s="137"/>
      <c r="AO97" s="139"/>
      <c r="AP97" s="128" t="str">
        <f aca="false">IF(SUMIF(AS$7:BU$7,"&gt;0",AS97:BU97)&gt;0,SUMIF(AS$7:BU$7,"&gt;0",AS97:BU97),"")</f>
        <v/>
      </c>
      <c r="AQ97" s="128"/>
      <c r="AR97" s="136" t="n">
        <f aca="false">COUNTIF(N$8:N97,N97)-1</f>
        <v>-1</v>
      </c>
      <c r="AS97" s="133"/>
      <c r="AT97" s="133"/>
      <c r="AU97" s="128" t="n">
        <f aca="false">IF($A97=$A96,AS97+AT97+AU96,AS97+AT97)</f>
        <v>0</v>
      </c>
      <c r="AV97" s="133"/>
      <c r="AW97" s="133"/>
      <c r="AX97" s="128" t="n">
        <f aca="false">IF($A97=$A96,AV97+AW97+AX96,AV97+AW97)</f>
        <v>0</v>
      </c>
      <c r="AY97" s="133"/>
      <c r="AZ97" s="133"/>
      <c r="BA97" s="128" t="n">
        <f aca="false">IF($A97=$A96,AY97+AZ97+BA96,AY97+AZ97)</f>
        <v>0</v>
      </c>
      <c r="BB97" s="133"/>
      <c r="BC97" s="133"/>
      <c r="BD97" s="128" t="n">
        <f aca="false">IF($A97=$A96,BB97+BC97+BD96,BB97+BC97)</f>
        <v>0</v>
      </c>
      <c r="BE97" s="133"/>
      <c r="BF97" s="133"/>
      <c r="BG97" s="128" t="n">
        <f aca="false">IF($A97=$A96,BE97+BF97+BG96,BE97+BF97)</f>
        <v>0</v>
      </c>
      <c r="BH97" s="133"/>
      <c r="BI97" s="133"/>
      <c r="BJ97" s="128" t="n">
        <f aca="false">IF($A97=$A96,BH97+BI97+BJ96,BH97+BI97)</f>
        <v>0</v>
      </c>
      <c r="BK97" s="133"/>
      <c r="BL97" s="133"/>
      <c r="BM97" s="128" t="n">
        <f aca="false">IF($A97=$A96,BK97+BL97+BM96,BK97+BL97)</f>
        <v>0</v>
      </c>
      <c r="BN97" s="133"/>
      <c r="BO97" s="133"/>
      <c r="BP97" s="128" t="n">
        <f aca="false">IF($A97=$A96,BN97+BO97+BP96,BN97+BO97)</f>
        <v>0</v>
      </c>
      <c r="BQ97" s="133"/>
      <c r="BR97" s="133"/>
      <c r="BS97" s="128" t="n">
        <f aca="false">IF($A97=$A96,BQ97+BR97+BS96,BQ97+BR97)</f>
        <v>0</v>
      </c>
      <c r="BT97" s="133"/>
      <c r="BU97" s="133"/>
      <c r="BV97" s="128" t="n">
        <f aca="false">IF($A97=$A96,BT97+BU97+BV96,BT97+BU97)</f>
        <v>0</v>
      </c>
      <c r="BW97" s="128" t="n">
        <f aca="false">IF(W97=0,0,IF(W97&gt;F$4,1,(IF(W97=BW$2,0,(IF(F$4-W97&gt;2,1,0))))))</f>
        <v>0</v>
      </c>
    </row>
    <row r="98" customFormat="false" ht="42.6" hidden="false" customHeight="true" outlineLevel="0" collapsed="false">
      <c r="A98" s="124" t="str">
        <f aca="false">IF(D98=D97,IF(A97=0,"",A97),IF(AND(D98&gt;0,D98&lt;&gt;D97),A97+1,""))</f>
        <v/>
      </c>
      <c r="B98" s="129"/>
      <c r="C98" s="129"/>
      <c r="D98" s="96"/>
      <c r="E98" s="138"/>
      <c r="F98" s="128" t="str">
        <f aca="false">IFERROR(IF(OR(ISTEXT(D98),ISNUMBER(D98)),HLOOKUP(I98-23*INT(I98/23),[2]Hoja2!B$1:X$2,2),""),1)</f>
        <v/>
      </c>
      <c r="G98" s="128" t="str">
        <f aca="false">LEFT(D98,1)</f>
        <v/>
      </c>
      <c r="H98" s="129" t="str">
        <f aca="false">IF(UPPER(G98)="Z",2,IF(UPPER(G98)="Y",1,IF(UPPER(G98)="X",0,LEFT(D98))))</f>
        <v/>
      </c>
      <c r="I98" s="129" t="str">
        <f aca="false">REPLACE(D98,1,1,H98)</f>
        <v/>
      </c>
      <c r="J98" s="96"/>
      <c r="K98" s="124" t="str">
        <f aca="false">IF(N98&gt;0,ROW(L98)-7,"")</f>
        <v/>
      </c>
      <c r="L98" s="130"/>
      <c r="M98" s="130"/>
      <c r="N98" s="131"/>
      <c r="O98" s="132"/>
      <c r="P98" s="128" t="str">
        <f aca="false">IFERROR(IF(OR(ISTEXT(N98),ISNUMBER(N98)),HLOOKUP(S98-23*INT(S98/23),[2]Hoja2!B$1:X$2,2),""),1)</f>
        <v/>
      </c>
      <c r="Q98" s="128" t="str">
        <f aca="false">LEFT(N98,1)</f>
        <v/>
      </c>
      <c r="R98" s="129" t="str">
        <f aca="false">IF(UPPER(Q98)="Z",2,IF(UPPER(Q98)="Y",1,IF(UPPER(Q98)="X",0,LEFT(N98))))</f>
        <v/>
      </c>
      <c r="S98" s="129" t="str">
        <f aca="false">REPLACE(N98,1,1,R98)</f>
        <v/>
      </c>
      <c r="T98" s="96"/>
      <c r="U98" s="133"/>
      <c r="V98" s="124" t="str">
        <f aca="false">IF(OR(ISTEXT(N98),ISNUMBER(N98)),IF($AD98=1,U98,0),"")</f>
        <v/>
      </c>
      <c r="W98" s="75" t="n">
        <v>36892</v>
      </c>
      <c r="X98" s="134"/>
      <c r="Y98" s="134"/>
      <c r="AA98" s="128" t="n">
        <f aca="false">IF(E98&lt;&gt;F98,0,1)</f>
        <v>1</v>
      </c>
      <c r="AB98" s="128" t="n">
        <f aca="false">IF(OR(T98="SI",T98="Si",T98="si",T98="sI",T98="s",T98="S"),1,0)</f>
        <v>0</v>
      </c>
      <c r="AC98" s="128" t="n">
        <f aca="false">IF(OR(J98="SI",J98="Si",J98="si",J98="sI",J98="s",J98="S"),1,0)</f>
        <v>0</v>
      </c>
      <c r="AD98" s="128" t="n">
        <f aca="false">AK98*AA98*AB98*AC98</f>
        <v>0</v>
      </c>
      <c r="AF98" s="136" t="n">
        <f aca="false">COUNTIF(D$8:D98,D98)</f>
        <v>0</v>
      </c>
      <c r="AG98" s="136" t="n">
        <f aca="false">COUNTIFS(D$8:D98,D98,A$8:A98,A98)</f>
        <v>0</v>
      </c>
      <c r="AH98" s="128" t="n">
        <f aca="false">AF98-AG98</f>
        <v>0</v>
      </c>
      <c r="AI98" s="128" t="n">
        <f aca="false">IF(OR(O98&lt;&gt;P98,P98=1,AA98=0),1,0)</f>
        <v>0</v>
      </c>
      <c r="AJ98" s="128" t="n">
        <f aca="false">IF(AR98&gt;0,1,0)+AH98</f>
        <v>0</v>
      </c>
      <c r="AK98" s="128" t="n">
        <f aca="false">IF(O98&lt;&gt;P98,0,1)</f>
        <v>1</v>
      </c>
      <c r="AL98" s="128" t="n">
        <f aca="false">IF(U98&gt;1,1,0)</f>
        <v>0</v>
      </c>
      <c r="AM98" s="136"/>
      <c r="AN98" s="137"/>
      <c r="AO98" s="139"/>
      <c r="AP98" s="128" t="str">
        <f aca="false">IF(SUMIF(AS$7:BU$7,"&gt;0",AS98:BU98)&gt;0,SUMIF(AS$7:BU$7,"&gt;0",AS98:BU98),"")</f>
        <v/>
      </c>
      <c r="AQ98" s="128"/>
      <c r="AR98" s="136" t="n">
        <f aca="false">COUNTIF(N$8:N98,N98)-1</f>
        <v>-1</v>
      </c>
      <c r="AS98" s="133"/>
      <c r="AT98" s="133"/>
      <c r="AU98" s="128" t="n">
        <f aca="false">IF($A98=$A97,AS98+AT98+AU97,AS98+AT98)</f>
        <v>0</v>
      </c>
      <c r="AV98" s="133"/>
      <c r="AW98" s="133"/>
      <c r="AX98" s="128" t="n">
        <f aca="false">IF($A98=$A97,AV98+AW98+AX97,AV98+AW98)</f>
        <v>0</v>
      </c>
      <c r="AY98" s="133"/>
      <c r="AZ98" s="133"/>
      <c r="BA98" s="128" t="n">
        <f aca="false">IF($A98=$A97,AY98+AZ98+BA97,AY98+AZ98)</f>
        <v>0</v>
      </c>
      <c r="BB98" s="133"/>
      <c r="BC98" s="133"/>
      <c r="BD98" s="128" t="n">
        <f aca="false">IF($A98=$A97,BB98+BC98+BD97,BB98+BC98)</f>
        <v>0</v>
      </c>
      <c r="BE98" s="133"/>
      <c r="BF98" s="133"/>
      <c r="BG98" s="128" t="n">
        <f aca="false">IF($A98=$A97,BE98+BF98+BG97,BE98+BF98)</f>
        <v>0</v>
      </c>
      <c r="BH98" s="133"/>
      <c r="BI98" s="133"/>
      <c r="BJ98" s="128" t="n">
        <f aca="false">IF($A98=$A97,BH98+BI98+BJ97,BH98+BI98)</f>
        <v>0</v>
      </c>
      <c r="BK98" s="133"/>
      <c r="BL98" s="133"/>
      <c r="BM98" s="128" t="n">
        <f aca="false">IF($A98=$A97,BK98+BL98+BM97,BK98+BL98)</f>
        <v>0</v>
      </c>
      <c r="BN98" s="133"/>
      <c r="BO98" s="133"/>
      <c r="BP98" s="128" t="n">
        <f aca="false">IF($A98=$A97,BN98+BO98+BP97,BN98+BO98)</f>
        <v>0</v>
      </c>
      <c r="BQ98" s="133"/>
      <c r="BR98" s="133"/>
      <c r="BS98" s="128" t="n">
        <f aca="false">IF($A98=$A97,BQ98+BR98+BS97,BQ98+BR98)</f>
        <v>0</v>
      </c>
      <c r="BT98" s="133"/>
      <c r="BU98" s="133"/>
      <c r="BV98" s="128" t="n">
        <f aca="false">IF($A98=$A97,BT98+BU98+BV97,BT98+BU98)</f>
        <v>0</v>
      </c>
      <c r="BW98" s="128" t="n">
        <f aca="false">IF(W98=0,0,IF(W98&gt;F$4,1,(IF(W98=BW$2,0,(IF(F$4-W98&gt;2,1,0))))))</f>
        <v>0</v>
      </c>
    </row>
    <row r="99" customFormat="false" ht="42.6" hidden="false" customHeight="true" outlineLevel="0" collapsed="false">
      <c r="A99" s="124" t="str">
        <f aca="false">IF(D99=D98,IF(A98=0,"",A98),IF(AND(D99&gt;0,D99&lt;&gt;D98),A98+1,""))</f>
        <v/>
      </c>
      <c r="B99" s="129"/>
      <c r="C99" s="129"/>
      <c r="D99" s="96"/>
      <c r="E99" s="138"/>
      <c r="F99" s="128" t="str">
        <f aca="false">IFERROR(IF(OR(ISTEXT(D99),ISNUMBER(D99)),HLOOKUP(I99-23*INT(I99/23),[2]Hoja2!B$1:X$2,2),""),1)</f>
        <v/>
      </c>
      <c r="G99" s="128" t="str">
        <f aca="false">LEFT(D99,1)</f>
        <v/>
      </c>
      <c r="H99" s="129" t="str">
        <f aca="false">IF(UPPER(G99)="Z",2,IF(UPPER(G99)="Y",1,IF(UPPER(G99)="X",0,LEFT(D99))))</f>
        <v/>
      </c>
      <c r="I99" s="129" t="str">
        <f aca="false">REPLACE(D99,1,1,H99)</f>
        <v/>
      </c>
      <c r="J99" s="96"/>
      <c r="K99" s="124" t="str">
        <f aca="false">IF(N99&gt;0,ROW(L99)-7,"")</f>
        <v/>
      </c>
      <c r="L99" s="130"/>
      <c r="M99" s="130"/>
      <c r="N99" s="131"/>
      <c r="O99" s="132"/>
      <c r="P99" s="128" t="str">
        <f aca="false">IFERROR(IF(OR(ISTEXT(N99),ISNUMBER(N99)),HLOOKUP(S99-23*INT(S99/23),[2]Hoja2!B$1:X$2,2),""),1)</f>
        <v/>
      </c>
      <c r="Q99" s="128" t="str">
        <f aca="false">LEFT(N99,1)</f>
        <v/>
      </c>
      <c r="R99" s="129" t="str">
        <f aca="false">IF(UPPER(Q99)="Z",2,IF(UPPER(Q99)="Y",1,IF(UPPER(Q99)="X",0,LEFT(N99))))</f>
        <v/>
      </c>
      <c r="S99" s="129" t="str">
        <f aca="false">REPLACE(N99,1,1,R99)</f>
        <v/>
      </c>
      <c r="T99" s="96"/>
      <c r="U99" s="133"/>
      <c r="V99" s="124" t="str">
        <f aca="false">IF(OR(ISTEXT(N99),ISNUMBER(N99)),IF($AD99=1,U99,0),"")</f>
        <v/>
      </c>
      <c r="W99" s="75" t="n">
        <v>36892</v>
      </c>
      <c r="X99" s="134"/>
      <c r="Y99" s="134"/>
      <c r="AA99" s="128" t="n">
        <f aca="false">IF(E99&lt;&gt;F99,0,1)</f>
        <v>1</v>
      </c>
      <c r="AB99" s="128" t="n">
        <f aca="false">IF(OR(T99="SI",T99="Si",T99="si",T99="sI",T99="s",T99="S"),1,0)</f>
        <v>0</v>
      </c>
      <c r="AC99" s="128" t="n">
        <f aca="false">IF(OR(J99="SI",J99="Si",J99="si",J99="sI",J99="s",J99="S"),1,0)</f>
        <v>0</v>
      </c>
      <c r="AD99" s="128" t="n">
        <f aca="false">AK99*AA99*AB99*AC99</f>
        <v>0</v>
      </c>
      <c r="AF99" s="136" t="n">
        <f aca="false">COUNTIF(D$8:D99,D99)</f>
        <v>0</v>
      </c>
      <c r="AG99" s="136" t="n">
        <f aca="false">COUNTIFS(D$8:D99,D99,A$8:A99,A99)</f>
        <v>0</v>
      </c>
      <c r="AH99" s="128" t="n">
        <f aca="false">AF99-AG99</f>
        <v>0</v>
      </c>
      <c r="AI99" s="128" t="n">
        <f aca="false">IF(OR(O99&lt;&gt;P99,P99=1,AA99=0),1,0)</f>
        <v>0</v>
      </c>
      <c r="AJ99" s="128" t="n">
        <f aca="false">IF(AR99&gt;0,1,0)+AH99</f>
        <v>0</v>
      </c>
      <c r="AK99" s="128" t="n">
        <f aca="false">IF(O99&lt;&gt;P99,0,1)</f>
        <v>1</v>
      </c>
      <c r="AL99" s="128" t="n">
        <f aca="false">IF(U99&gt;1,1,0)</f>
        <v>0</v>
      </c>
      <c r="AM99" s="136"/>
      <c r="AN99" s="137"/>
      <c r="AO99" s="139"/>
      <c r="AP99" s="128" t="str">
        <f aca="false">IF(SUMIF(AS$7:BU$7,"&gt;0",AS99:BU99)&gt;0,SUMIF(AS$7:BU$7,"&gt;0",AS99:BU99),"")</f>
        <v/>
      </c>
      <c r="AQ99" s="128"/>
      <c r="AR99" s="136" t="n">
        <f aca="false">COUNTIF(N$8:N99,N99)-1</f>
        <v>-1</v>
      </c>
      <c r="AS99" s="133"/>
      <c r="AT99" s="133"/>
      <c r="AU99" s="128" t="n">
        <f aca="false">IF($A99=$A98,AS99+AT99+AU98,AS99+AT99)</f>
        <v>0</v>
      </c>
      <c r="AV99" s="133"/>
      <c r="AW99" s="133"/>
      <c r="AX99" s="128" t="n">
        <f aca="false">IF($A99=$A98,AV99+AW99+AX98,AV99+AW99)</f>
        <v>0</v>
      </c>
      <c r="AY99" s="133"/>
      <c r="AZ99" s="133"/>
      <c r="BA99" s="128" t="n">
        <f aca="false">IF($A99=$A98,AY99+AZ99+BA98,AY99+AZ99)</f>
        <v>0</v>
      </c>
      <c r="BB99" s="133"/>
      <c r="BC99" s="133"/>
      <c r="BD99" s="128" t="n">
        <f aca="false">IF($A99=$A98,BB99+BC99+BD98,BB99+BC99)</f>
        <v>0</v>
      </c>
      <c r="BE99" s="133"/>
      <c r="BF99" s="133"/>
      <c r="BG99" s="128" t="n">
        <f aca="false">IF($A99=$A98,BE99+BF99+BG98,BE99+BF99)</f>
        <v>0</v>
      </c>
      <c r="BH99" s="133"/>
      <c r="BI99" s="133"/>
      <c r="BJ99" s="128" t="n">
        <f aca="false">IF($A99=$A98,BH99+BI99+BJ98,BH99+BI99)</f>
        <v>0</v>
      </c>
      <c r="BK99" s="133"/>
      <c r="BL99" s="133"/>
      <c r="BM99" s="128" t="n">
        <f aca="false">IF($A99=$A98,BK99+BL99+BM98,BK99+BL99)</f>
        <v>0</v>
      </c>
      <c r="BN99" s="133"/>
      <c r="BO99" s="133"/>
      <c r="BP99" s="128" t="n">
        <f aca="false">IF($A99=$A98,BN99+BO99+BP98,BN99+BO99)</f>
        <v>0</v>
      </c>
      <c r="BQ99" s="133"/>
      <c r="BR99" s="133"/>
      <c r="BS99" s="128" t="n">
        <f aca="false">IF($A99=$A98,BQ99+BR99+BS98,BQ99+BR99)</f>
        <v>0</v>
      </c>
      <c r="BT99" s="133"/>
      <c r="BU99" s="133"/>
      <c r="BV99" s="128" t="n">
        <f aca="false">IF($A99=$A98,BT99+BU99+BV98,BT99+BU99)</f>
        <v>0</v>
      </c>
      <c r="BW99" s="128" t="n">
        <f aca="false">IF(W99=0,0,IF(W99&gt;F$4,1,(IF(W99=BW$2,0,(IF(F$4-W99&gt;2,1,0))))))</f>
        <v>0</v>
      </c>
    </row>
    <row r="100" customFormat="false" ht="42.6" hidden="false" customHeight="true" outlineLevel="0" collapsed="false">
      <c r="A100" s="124" t="str">
        <f aca="false">IF(D100=D99,IF(A99=0,"",A99),IF(AND(D100&gt;0,D100&lt;&gt;D99),A99+1,""))</f>
        <v/>
      </c>
      <c r="B100" s="129"/>
      <c r="C100" s="129"/>
      <c r="D100" s="96"/>
      <c r="E100" s="138"/>
      <c r="F100" s="128" t="str">
        <f aca="false">IFERROR(IF(OR(ISTEXT(D100),ISNUMBER(D100)),HLOOKUP(I100-23*INT(I100/23),[2]Hoja2!B$1:X$2,2),""),1)</f>
        <v/>
      </c>
      <c r="G100" s="128" t="str">
        <f aca="false">LEFT(D100,1)</f>
        <v/>
      </c>
      <c r="H100" s="129" t="str">
        <f aca="false">IF(UPPER(G100)="Z",2,IF(UPPER(G100)="Y",1,IF(UPPER(G100)="X",0,LEFT(D100))))</f>
        <v/>
      </c>
      <c r="I100" s="129" t="str">
        <f aca="false">REPLACE(D100,1,1,H100)</f>
        <v/>
      </c>
      <c r="J100" s="96"/>
      <c r="K100" s="124" t="str">
        <f aca="false">IF(N100&gt;0,ROW(L100)-7,"")</f>
        <v/>
      </c>
      <c r="L100" s="130"/>
      <c r="M100" s="130"/>
      <c r="N100" s="131"/>
      <c r="O100" s="132"/>
      <c r="P100" s="128" t="str">
        <f aca="false">IFERROR(IF(OR(ISTEXT(N100),ISNUMBER(N100)),HLOOKUP(S100-23*INT(S100/23),[2]Hoja2!B$1:X$2,2),""),1)</f>
        <v/>
      </c>
      <c r="Q100" s="128" t="str">
        <f aca="false">LEFT(N100,1)</f>
        <v/>
      </c>
      <c r="R100" s="129" t="str">
        <f aca="false">IF(UPPER(Q100)="Z",2,IF(UPPER(Q100)="Y",1,IF(UPPER(Q100)="X",0,LEFT(N100))))</f>
        <v/>
      </c>
      <c r="S100" s="129" t="str">
        <f aca="false">REPLACE(N100,1,1,R100)</f>
        <v/>
      </c>
      <c r="T100" s="96"/>
      <c r="U100" s="133"/>
      <c r="V100" s="124" t="str">
        <f aca="false">IF(OR(ISTEXT(N100),ISNUMBER(N100)),IF($AD100=1,U100,0),"")</f>
        <v/>
      </c>
      <c r="W100" s="75" t="n">
        <v>36892</v>
      </c>
      <c r="X100" s="134"/>
      <c r="Y100" s="134"/>
      <c r="AA100" s="128" t="n">
        <f aca="false">IF(E100&lt;&gt;F100,0,1)</f>
        <v>1</v>
      </c>
      <c r="AB100" s="128" t="n">
        <f aca="false">IF(OR(T100="SI",T100="Si",T100="si",T100="sI",T100="s",T100="S"),1,0)</f>
        <v>0</v>
      </c>
      <c r="AC100" s="128" t="n">
        <f aca="false">IF(OR(J100="SI",J100="Si",J100="si",J100="sI",J100="s",J100="S"),1,0)</f>
        <v>0</v>
      </c>
      <c r="AD100" s="128" t="n">
        <f aca="false">AK100*AA100*AB100*AC100</f>
        <v>0</v>
      </c>
      <c r="AF100" s="136" t="n">
        <f aca="false">COUNTIF(D$8:D100,D100)</f>
        <v>0</v>
      </c>
      <c r="AG100" s="136" t="n">
        <f aca="false">COUNTIFS(D$8:D100,D100,A$8:A100,A100)</f>
        <v>0</v>
      </c>
      <c r="AH100" s="128" t="n">
        <f aca="false">AF100-AG100</f>
        <v>0</v>
      </c>
      <c r="AI100" s="128" t="n">
        <f aca="false">IF(OR(O100&lt;&gt;P100,P100=1,AA100=0),1,0)</f>
        <v>0</v>
      </c>
      <c r="AJ100" s="128" t="n">
        <f aca="false">IF(AR100&gt;0,1,0)+AH100</f>
        <v>0</v>
      </c>
      <c r="AK100" s="128" t="n">
        <f aca="false">IF(O100&lt;&gt;P100,0,1)</f>
        <v>1</v>
      </c>
      <c r="AL100" s="128" t="n">
        <f aca="false">IF(U100&gt;1,1,0)</f>
        <v>0</v>
      </c>
      <c r="AM100" s="136"/>
      <c r="AN100" s="137"/>
      <c r="AO100" s="139"/>
      <c r="AP100" s="128" t="str">
        <f aca="false">IF(SUMIF(AS$7:BU$7,"&gt;0",AS100:BU100)&gt;0,SUMIF(AS$7:BU$7,"&gt;0",AS100:BU100),"")</f>
        <v/>
      </c>
      <c r="AQ100" s="128"/>
      <c r="AR100" s="136" t="n">
        <f aca="false">COUNTIF(N$8:N100,N100)-1</f>
        <v>-1</v>
      </c>
      <c r="AS100" s="133"/>
      <c r="AT100" s="133"/>
      <c r="AU100" s="128" t="n">
        <f aca="false">IF($A100=$A99,AS100+AT100+AU99,AS100+AT100)</f>
        <v>0</v>
      </c>
      <c r="AV100" s="133"/>
      <c r="AW100" s="133"/>
      <c r="AX100" s="128" t="n">
        <f aca="false">IF($A100=$A99,AV100+AW100+AX99,AV100+AW100)</f>
        <v>0</v>
      </c>
      <c r="AY100" s="133"/>
      <c r="AZ100" s="133"/>
      <c r="BA100" s="128" t="n">
        <f aca="false">IF($A100=$A99,AY100+AZ100+BA99,AY100+AZ100)</f>
        <v>0</v>
      </c>
      <c r="BB100" s="133"/>
      <c r="BC100" s="133"/>
      <c r="BD100" s="128" t="n">
        <f aca="false">IF($A100=$A99,BB100+BC100+BD99,BB100+BC100)</f>
        <v>0</v>
      </c>
      <c r="BE100" s="133"/>
      <c r="BF100" s="133"/>
      <c r="BG100" s="128" t="n">
        <f aca="false">IF($A100=$A99,BE100+BF100+BG99,BE100+BF100)</f>
        <v>0</v>
      </c>
      <c r="BH100" s="133"/>
      <c r="BI100" s="133"/>
      <c r="BJ100" s="128" t="n">
        <f aca="false">IF($A100=$A99,BH100+BI100+BJ99,BH100+BI100)</f>
        <v>0</v>
      </c>
      <c r="BK100" s="133"/>
      <c r="BL100" s="133"/>
      <c r="BM100" s="128" t="n">
        <f aca="false">IF($A100=$A99,BK100+BL100+BM99,BK100+BL100)</f>
        <v>0</v>
      </c>
      <c r="BN100" s="133"/>
      <c r="BO100" s="133"/>
      <c r="BP100" s="128" t="n">
        <f aca="false">IF($A100=$A99,BN100+BO100+BP99,BN100+BO100)</f>
        <v>0</v>
      </c>
      <c r="BQ100" s="133"/>
      <c r="BR100" s="133"/>
      <c r="BS100" s="128" t="n">
        <f aca="false">IF($A100=$A99,BQ100+BR100+BS99,BQ100+BR100)</f>
        <v>0</v>
      </c>
      <c r="BT100" s="133"/>
      <c r="BU100" s="133"/>
      <c r="BV100" s="128" t="n">
        <f aca="false">IF($A100=$A99,BT100+BU100+BV99,BT100+BU100)</f>
        <v>0</v>
      </c>
      <c r="BW100" s="128" t="n">
        <f aca="false">IF(W100=0,0,IF(W100&gt;F$4,1,(IF(W100=BW$2,0,(IF(F$4-W100&gt;2,1,0))))))</f>
        <v>0</v>
      </c>
    </row>
    <row r="101" customFormat="false" ht="42.6" hidden="false" customHeight="true" outlineLevel="0" collapsed="false">
      <c r="A101" s="124" t="str">
        <f aca="false">IF(D101=D100,IF(A100=0,"",A100),IF(AND(D101&gt;0,D101&lt;&gt;D100),A100+1,""))</f>
        <v/>
      </c>
      <c r="B101" s="129"/>
      <c r="C101" s="129"/>
      <c r="D101" s="96"/>
      <c r="E101" s="138"/>
      <c r="F101" s="128" t="str">
        <f aca="false">IFERROR(IF(OR(ISTEXT(D101),ISNUMBER(D101)),HLOOKUP(I101-23*INT(I101/23),[2]Hoja2!B$1:X$2,2),""),1)</f>
        <v/>
      </c>
      <c r="G101" s="128" t="str">
        <f aca="false">LEFT(D101,1)</f>
        <v/>
      </c>
      <c r="H101" s="129" t="str">
        <f aca="false">IF(UPPER(G101)="Z",2,IF(UPPER(G101)="Y",1,IF(UPPER(G101)="X",0,LEFT(D101))))</f>
        <v/>
      </c>
      <c r="I101" s="129" t="str">
        <f aca="false">REPLACE(D101,1,1,H101)</f>
        <v/>
      </c>
      <c r="J101" s="96"/>
      <c r="K101" s="124" t="str">
        <f aca="false">IF(N101&gt;0,ROW(L101)-7,"")</f>
        <v/>
      </c>
      <c r="L101" s="130"/>
      <c r="M101" s="130"/>
      <c r="N101" s="131"/>
      <c r="O101" s="132"/>
      <c r="P101" s="128" t="str">
        <f aca="false">IFERROR(IF(OR(ISTEXT(N101),ISNUMBER(N101)),HLOOKUP(S101-23*INT(S101/23),[2]Hoja2!B$1:X$2,2),""),1)</f>
        <v/>
      </c>
      <c r="Q101" s="128" t="str">
        <f aca="false">LEFT(N101,1)</f>
        <v/>
      </c>
      <c r="R101" s="129" t="str">
        <f aca="false">IF(UPPER(Q101)="Z",2,IF(UPPER(Q101)="Y",1,IF(UPPER(Q101)="X",0,LEFT(N101))))</f>
        <v/>
      </c>
      <c r="S101" s="129" t="str">
        <f aca="false">REPLACE(N101,1,1,R101)</f>
        <v/>
      </c>
      <c r="T101" s="96"/>
      <c r="U101" s="133"/>
      <c r="V101" s="124" t="str">
        <f aca="false">IF(OR(ISTEXT(N101),ISNUMBER(N101)),IF($AD101=1,U101,0),"")</f>
        <v/>
      </c>
      <c r="W101" s="75" t="n">
        <v>36892</v>
      </c>
      <c r="X101" s="134"/>
      <c r="Y101" s="134"/>
      <c r="AA101" s="128" t="n">
        <f aca="false">IF(E101&lt;&gt;F101,0,1)</f>
        <v>1</v>
      </c>
      <c r="AB101" s="128" t="n">
        <f aca="false">IF(OR(T101="SI",T101="Si",T101="si",T101="sI",T101="s",T101="S"),1,0)</f>
        <v>0</v>
      </c>
      <c r="AC101" s="128" t="n">
        <f aca="false">IF(OR(J101="SI",J101="Si",J101="si",J101="sI",J101="s",J101="S"),1,0)</f>
        <v>0</v>
      </c>
      <c r="AD101" s="128" t="n">
        <f aca="false">AK101*AA101*AB101*AC101</f>
        <v>0</v>
      </c>
      <c r="AF101" s="136" t="n">
        <f aca="false">COUNTIF(D$8:D101,D101)</f>
        <v>0</v>
      </c>
      <c r="AG101" s="136" t="n">
        <f aca="false">COUNTIFS(D$8:D101,D101,A$8:A101,A101)</f>
        <v>0</v>
      </c>
      <c r="AH101" s="128" t="n">
        <f aca="false">AF101-AG101</f>
        <v>0</v>
      </c>
      <c r="AI101" s="128" t="n">
        <f aca="false">IF(OR(O101&lt;&gt;P101,P101=1,AA101=0),1,0)</f>
        <v>0</v>
      </c>
      <c r="AJ101" s="128" t="n">
        <f aca="false">IF(AR101&gt;0,1,0)+AH101</f>
        <v>0</v>
      </c>
      <c r="AK101" s="128" t="n">
        <f aca="false">IF(O101&lt;&gt;P101,0,1)</f>
        <v>1</v>
      </c>
      <c r="AL101" s="128" t="n">
        <f aca="false">IF(U101&gt;1,1,0)</f>
        <v>0</v>
      </c>
      <c r="AM101" s="136"/>
      <c r="AN101" s="137"/>
      <c r="AO101" s="139"/>
      <c r="AP101" s="128" t="str">
        <f aca="false">IF(SUMIF(AS$7:BU$7,"&gt;0",AS101:BU101)&gt;0,SUMIF(AS$7:BU$7,"&gt;0",AS101:BU101),"")</f>
        <v/>
      </c>
      <c r="AQ101" s="128"/>
      <c r="AR101" s="136" t="n">
        <f aca="false">COUNTIF(N$8:N101,N101)-1</f>
        <v>-1</v>
      </c>
      <c r="AS101" s="133"/>
      <c r="AT101" s="133"/>
      <c r="AU101" s="128" t="n">
        <f aca="false">IF($A101=$A100,AS101+AT101+AU100,AS101+AT101)</f>
        <v>0</v>
      </c>
      <c r="AV101" s="133"/>
      <c r="AW101" s="133"/>
      <c r="AX101" s="128" t="n">
        <f aca="false">IF($A101=$A100,AV101+AW101+AX100,AV101+AW101)</f>
        <v>0</v>
      </c>
      <c r="AY101" s="133"/>
      <c r="AZ101" s="133"/>
      <c r="BA101" s="128" t="n">
        <f aca="false">IF($A101=$A100,AY101+AZ101+BA100,AY101+AZ101)</f>
        <v>0</v>
      </c>
      <c r="BB101" s="133"/>
      <c r="BC101" s="133"/>
      <c r="BD101" s="128" t="n">
        <f aca="false">IF($A101=$A100,BB101+BC101+BD100,BB101+BC101)</f>
        <v>0</v>
      </c>
      <c r="BE101" s="133"/>
      <c r="BF101" s="133"/>
      <c r="BG101" s="128" t="n">
        <f aca="false">IF($A101=$A100,BE101+BF101+BG100,BE101+BF101)</f>
        <v>0</v>
      </c>
      <c r="BH101" s="133"/>
      <c r="BI101" s="133"/>
      <c r="BJ101" s="128" t="n">
        <f aca="false">IF($A101=$A100,BH101+BI101+BJ100,BH101+BI101)</f>
        <v>0</v>
      </c>
      <c r="BK101" s="133"/>
      <c r="BL101" s="133"/>
      <c r="BM101" s="128" t="n">
        <f aca="false">IF($A101=$A100,BK101+BL101+BM100,BK101+BL101)</f>
        <v>0</v>
      </c>
      <c r="BN101" s="133"/>
      <c r="BO101" s="133"/>
      <c r="BP101" s="128" t="n">
        <f aca="false">IF($A101=$A100,BN101+BO101+BP100,BN101+BO101)</f>
        <v>0</v>
      </c>
      <c r="BQ101" s="133"/>
      <c r="BR101" s="133"/>
      <c r="BS101" s="128" t="n">
        <f aca="false">IF($A101=$A100,BQ101+BR101+BS100,BQ101+BR101)</f>
        <v>0</v>
      </c>
      <c r="BT101" s="133"/>
      <c r="BU101" s="133"/>
      <c r="BV101" s="128" t="n">
        <f aca="false">IF($A101=$A100,BT101+BU101+BV100,BT101+BU101)</f>
        <v>0</v>
      </c>
      <c r="BW101" s="128" t="n">
        <f aca="false">IF(W101=0,0,IF(W101&gt;F$4,1,(IF(W101=BW$2,0,(IF(F$4-W101&gt;2,1,0))))))</f>
        <v>0</v>
      </c>
    </row>
    <row r="102" customFormat="false" ht="42.6" hidden="false" customHeight="true" outlineLevel="0" collapsed="false">
      <c r="A102" s="124" t="str">
        <f aca="false">IF(D102=D101,IF(A101=0,"",A101),IF(AND(D102&gt;0,D102&lt;&gt;D101),A101+1,""))</f>
        <v/>
      </c>
      <c r="B102" s="129"/>
      <c r="C102" s="129"/>
      <c r="D102" s="96"/>
      <c r="E102" s="138"/>
      <c r="F102" s="128" t="str">
        <f aca="false">IFERROR(IF(OR(ISTEXT(D102),ISNUMBER(D102)),HLOOKUP(I102-23*INT(I102/23),[2]Hoja2!B$1:X$2,2),""),1)</f>
        <v/>
      </c>
      <c r="G102" s="128" t="str">
        <f aca="false">LEFT(D102,1)</f>
        <v/>
      </c>
      <c r="H102" s="129" t="str">
        <f aca="false">IF(UPPER(G102)="Z",2,IF(UPPER(G102)="Y",1,IF(UPPER(G102)="X",0,LEFT(D102))))</f>
        <v/>
      </c>
      <c r="I102" s="129" t="str">
        <f aca="false">REPLACE(D102,1,1,H102)</f>
        <v/>
      </c>
      <c r="J102" s="96"/>
      <c r="K102" s="124" t="str">
        <f aca="false">IF(N102&gt;0,ROW(L102)-7,"")</f>
        <v/>
      </c>
      <c r="L102" s="130"/>
      <c r="M102" s="130"/>
      <c r="N102" s="131"/>
      <c r="O102" s="132"/>
      <c r="P102" s="128" t="str">
        <f aca="false">IFERROR(IF(OR(ISTEXT(N102),ISNUMBER(N102)),HLOOKUP(S102-23*INT(S102/23),[2]Hoja2!B$1:X$2,2),""),1)</f>
        <v/>
      </c>
      <c r="Q102" s="128" t="str">
        <f aca="false">LEFT(N102,1)</f>
        <v/>
      </c>
      <c r="R102" s="129" t="str">
        <f aca="false">IF(UPPER(Q102)="Z",2,IF(UPPER(Q102)="Y",1,IF(UPPER(Q102)="X",0,LEFT(N102))))</f>
        <v/>
      </c>
      <c r="S102" s="129" t="str">
        <f aca="false">REPLACE(N102,1,1,R102)</f>
        <v/>
      </c>
      <c r="T102" s="96"/>
      <c r="U102" s="133"/>
      <c r="V102" s="124" t="str">
        <f aca="false">IF(OR(ISTEXT(N102),ISNUMBER(N102)),IF($AD102=1,U102,0),"")</f>
        <v/>
      </c>
      <c r="W102" s="75" t="n">
        <v>36892</v>
      </c>
      <c r="X102" s="134"/>
      <c r="Y102" s="134"/>
      <c r="AA102" s="128" t="n">
        <f aca="false">IF(E102&lt;&gt;F102,0,1)</f>
        <v>1</v>
      </c>
      <c r="AB102" s="128" t="n">
        <f aca="false">IF(OR(T102="SI",T102="Si",T102="si",T102="sI",T102="s",T102="S"),1,0)</f>
        <v>0</v>
      </c>
      <c r="AC102" s="128" t="n">
        <f aca="false">IF(OR(J102="SI",J102="Si",J102="si",J102="sI",J102="s",J102="S"),1,0)</f>
        <v>0</v>
      </c>
      <c r="AD102" s="128" t="n">
        <f aca="false">AK102*AA102*AB102*AC102</f>
        <v>0</v>
      </c>
      <c r="AF102" s="136" t="n">
        <f aca="false">COUNTIF(D$8:D102,D102)</f>
        <v>0</v>
      </c>
      <c r="AG102" s="136" t="n">
        <f aca="false">COUNTIFS(D$8:D102,D102,A$8:A102,A102)</f>
        <v>0</v>
      </c>
      <c r="AH102" s="128" t="n">
        <f aca="false">AF102-AG102</f>
        <v>0</v>
      </c>
      <c r="AI102" s="128" t="n">
        <f aca="false">IF(OR(O102&lt;&gt;P102,P102=1,AA102=0),1,0)</f>
        <v>0</v>
      </c>
      <c r="AJ102" s="128" t="n">
        <f aca="false">IF(AR102&gt;0,1,0)+AH102</f>
        <v>0</v>
      </c>
      <c r="AK102" s="128" t="n">
        <f aca="false">IF(O102&lt;&gt;P102,0,1)</f>
        <v>1</v>
      </c>
      <c r="AL102" s="128" t="n">
        <f aca="false">IF(U102&gt;1,1,0)</f>
        <v>0</v>
      </c>
      <c r="AM102" s="136"/>
      <c r="AN102" s="137"/>
      <c r="AO102" s="139"/>
      <c r="AP102" s="128" t="str">
        <f aca="false">IF(SUMIF(AS$7:BU$7,"&gt;0",AS102:BU102)&gt;0,SUMIF(AS$7:BU$7,"&gt;0",AS102:BU102),"")</f>
        <v/>
      </c>
      <c r="AQ102" s="128"/>
      <c r="AR102" s="136" t="n">
        <f aca="false">COUNTIF(N$8:N102,N102)-1</f>
        <v>-1</v>
      </c>
      <c r="AS102" s="133"/>
      <c r="AT102" s="133"/>
      <c r="AU102" s="128" t="n">
        <f aca="false">IF($A102=$A101,AS102+AT102+AU101,AS102+AT102)</f>
        <v>0</v>
      </c>
      <c r="AV102" s="133"/>
      <c r="AW102" s="133"/>
      <c r="AX102" s="128" t="n">
        <f aca="false">IF($A102=$A101,AV102+AW102+AX101,AV102+AW102)</f>
        <v>0</v>
      </c>
      <c r="AY102" s="133"/>
      <c r="AZ102" s="133"/>
      <c r="BA102" s="128" t="n">
        <f aca="false">IF($A102=$A101,AY102+AZ102+BA101,AY102+AZ102)</f>
        <v>0</v>
      </c>
      <c r="BB102" s="133"/>
      <c r="BC102" s="133"/>
      <c r="BD102" s="128" t="n">
        <f aca="false">IF($A102=$A101,BB102+BC102+BD101,BB102+BC102)</f>
        <v>0</v>
      </c>
      <c r="BE102" s="133"/>
      <c r="BF102" s="133"/>
      <c r="BG102" s="128" t="n">
        <f aca="false">IF($A102=$A101,BE102+BF102+BG101,BE102+BF102)</f>
        <v>0</v>
      </c>
      <c r="BH102" s="133"/>
      <c r="BI102" s="133"/>
      <c r="BJ102" s="128" t="n">
        <f aca="false">IF($A102=$A101,BH102+BI102+BJ101,BH102+BI102)</f>
        <v>0</v>
      </c>
      <c r="BK102" s="133"/>
      <c r="BL102" s="133"/>
      <c r="BM102" s="128" t="n">
        <f aca="false">IF($A102=$A101,BK102+BL102+BM101,BK102+BL102)</f>
        <v>0</v>
      </c>
      <c r="BN102" s="133"/>
      <c r="BO102" s="133"/>
      <c r="BP102" s="128" t="n">
        <f aca="false">IF($A102=$A101,BN102+BO102+BP101,BN102+BO102)</f>
        <v>0</v>
      </c>
      <c r="BQ102" s="133"/>
      <c r="BR102" s="133"/>
      <c r="BS102" s="128" t="n">
        <f aca="false">IF($A102=$A101,BQ102+BR102+BS101,BQ102+BR102)</f>
        <v>0</v>
      </c>
      <c r="BT102" s="133"/>
      <c r="BU102" s="133"/>
      <c r="BV102" s="128" t="n">
        <f aca="false">IF($A102=$A101,BT102+BU102+BV101,BT102+BU102)</f>
        <v>0</v>
      </c>
      <c r="BW102" s="128" t="n">
        <f aca="false">IF(W102=0,0,IF(W102&gt;F$4,1,(IF(W102=BW$2,0,(IF(F$4-W102&gt;2,1,0))))))</f>
        <v>0</v>
      </c>
    </row>
    <row r="103" customFormat="false" ht="42.6" hidden="false" customHeight="true" outlineLevel="0" collapsed="false">
      <c r="A103" s="124" t="str">
        <f aca="false">IF(D103=D102,IF(A102=0,"",A102),IF(AND(D103&gt;0,D103&lt;&gt;D102),A102+1,""))</f>
        <v/>
      </c>
      <c r="B103" s="129"/>
      <c r="C103" s="129"/>
      <c r="D103" s="96"/>
      <c r="E103" s="138"/>
      <c r="F103" s="128" t="str">
        <f aca="false">IFERROR(IF(OR(ISTEXT(D103),ISNUMBER(D103)),HLOOKUP(I103-23*INT(I103/23),[2]Hoja2!B$1:X$2,2),""),1)</f>
        <v/>
      </c>
      <c r="G103" s="128" t="str">
        <f aca="false">LEFT(D103,1)</f>
        <v/>
      </c>
      <c r="H103" s="129" t="str">
        <f aca="false">IF(UPPER(G103)="Z",2,IF(UPPER(G103)="Y",1,IF(UPPER(G103)="X",0,LEFT(D103))))</f>
        <v/>
      </c>
      <c r="I103" s="129" t="str">
        <f aca="false">REPLACE(D103,1,1,H103)</f>
        <v/>
      </c>
      <c r="J103" s="96"/>
      <c r="K103" s="124" t="str">
        <f aca="false">IF(N103&gt;0,ROW(L103)-7,"")</f>
        <v/>
      </c>
      <c r="L103" s="130"/>
      <c r="M103" s="130"/>
      <c r="N103" s="131"/>
      <c r="O103" s="132"/>
      <c r="P103" s="128" t="str">
        <f aca="false">IFERROR(IF(OR(ISTEXT(N103),ISNUMBER(N103)),HLOOKUP(S103-23*INT(S103/23),[2]Hoja2!B$1:X$2,2),""),1)</f>
        <v/>
      </c>
      <c r="Q103" s="128" t="str">
        <f aca="false">LEFT(N103,1)</f>
        <v/>
      </c>
      <c r="R103" s="129" t="str">
        <f aca="false">IF(UPPER(Q103)="Z",2,IF(UPPER(Q103)="Y",1,IF(UPPER(Q103)="X",0,LEFT(N103))))</f>
        <v/>
      </c>
      <c r="S103" s="129" t="str">
        <f aca="false">REPLACE(N103,1,1,R103)</f>
        <v/>
      </c>
      <c r="T103" s="96"/>
      <c r="U103" s="133"/>
      <c r="V103" s="124" t="str">
        <f aca="false">IF(OR(ISTEXT(N103),ISNUMBER(N103)),IF($AD103=1,U103,0),"")</f>
        <v/>
      </c>
      <c r="W103" s="75" t="n">
        <v>36892</v>
      </c>
      <c r="X103" s="134"/>
      <c r="Y103" s="134"/>
      <c r="AA103" s="128" t="n">
        <f aca="false">IF(E103&lt;&gt;F103,0,1)</f>
        <v>1</v>
      </c>
      <c r="AB103" s="128" t="n">
        <f aca="false">IF(OR(T103="SI",T103="Si",T103="si",T103="sI",T103="s",T103="S"),1,0)</f>
        <v>0</v>
      </c>
      <c r="AC103" s="128" t="n">
        <f aca="false">IF(OR(J103="SI",J103="Si",J103="si",J103="sI",J103="s",J103="S"),1,0)</f>
        <v>0</v>
      </c>
      <c r="AD103" s="128" t="n">
        <f aca="false">AK103*AA103*AB103*AC103</f>
        <v>0</v>
      </c>
      <c r="AF103" s="136" t="n">
        <f aca="false">COUNTIF(D$8:D103,D103)</f>
        <v>0</v>
      </c>
      <c r="AG103" s="136" t="n">
        <f aca="false">COUNTIFS(D$8:D103,D103,A$8:A103,A103)</f>
        <v>0</v>
      </c>
      <c r="AH103" s="128" t="n">
        <f aca="false">AF103-AG103</f>
        <v>0</v>
      </c>
      <c r="AI103" s="128" t="n">
        <f aca="false">IF(OR(O103&lt;&gt;P103,P103=1,AA103=0),1,0)</f>
        <v>0</v>
      </c>
      <c r="AJ103" s="128" t="n">
        <f aca="false">IF(AR103&gt;0,1,0)+AH103</f>
        <v>0</v>
      </c>
      <c r="AK103" s="128" t="n">
        <f aca="false">IF(O103&lt;&gt;P103,0,1)</f>
        <v>1</v>
      </c>
      <c r="AL103" s="128" t="n">
        <f aca="false">IF(U103&gt;1,1,0)</f>
        <v>0</v>
      </c>
      <c r="AM103" s="136"/>
      <c r="AN103" s="137"/>
      <c r="AO103" s="139"/>
      <c r="AP103" s="128" t="str">
        <f aca="false">IF(SUMIF(AS$7:BU$7,"&gt;0",AS103:BU103)&gt;0,SUMIF(AS$7:BU$7,"&gt;0",AS103:BU103),"")</f>
        <v/>
      </c>
      <c r="AQ103" s="128"/>
      <c r="AR103" s="136" t="n">
        <f aca="false">COUNTIF(N$8:N103,N103)-1</f>
        <v>-1</v>
      </c>
      <c r="AS103" s="133"/>
      <c r="AT103" s="133"/>
      <c r="AU103" s="128" t="n">
        <f aca="false">IF($A103=$A102,AS103+AT103+AU102,AS103+AT103)</f>
        <v>0</v>
      </c>
      <c r="AV103" s="133"/>
      <c r="AW103" s="133"/>
      <c r="AX103" s="128" t="n">
        <f aca="false">IF($A103=$A102,AV103+AW103+AX102,AV103+AW103)</f>
        <v>0</v>
      </c>
      <c r="AY103" s="133"/>
      <c r="AZ103" s="133"/>
      <c r="BA103" s="128" t="n">
        <f aca="false">IF($A103=$A102,AY103+AZ103+BA102,AY103+AZ103)</f>
        <v>0</v>
      </c>
      <c r="BB103" s="133"/>
      <c r="BC103" s="133"/>
      <c r="BD103" s="128" t="n">
        <f aca="false">IF($A103=$A102,BB103+BC103+BD102,BB103+BC103)</f>
        <v>0</v>
      </c>
      <c r="BE103" s="133"/>
      <c r="BF103" s="133"/>
      <c r="BG103" s="128" t="n">
        <f aca="false">IF($A103=$A102,BE103+BF103+BG102,BE103+BF103)</f>
        <v>0</v>
      </c>
      <c r="BH103" s="133"/>
      <c r="BI103" s="133"/>
      <c r="BJ103" s="128" t="n">
        <f aca="false">IF($A103=$A102,BH103+BI103+BJ102,BH103+BI103)</f>
        <v>0</v>
      </c>
      <c r="BK103" s="133"/>
      <c r="BL103" s="133"/>
      <c r="BM103" s="128" t="n">
        <f aca="false">IF($A103=$A102,BK103+BL103+BM102,BK103+BL103)</f>
        <v>0</v>
      </c>
      <c r="BN103" s="133"/>
      <c r="BO103" s="133"/>
      <c r="BP103" s="128" t="n">
        <f aca="false">IF($A103=$A102,BN103+BO103+BP102,BN103+BO103)</f>
        <v>0</v>
      </c>
      <c r="BQ103" s="133"/>
      <c r="BR103" s="133"/>
      <c r="BS103" s="128" t="n">
        <f aca="false">IF($A103=$A102,BQ103+BR103+BS102,BQ103+BR103)</f>
        <v>0</v>
      </c>
      <c r="BT103" s="133"/>
      <c r="BU103" s="133"/>
      <c r="BV103" s="128" t="n">
        <f aca="false">IF($A103=$A102,BT103+BU103+BV102,BT103+BU103)</f>
        <v>0</v>
      </c>
      <c r="BW103" s="128" t="n">
        <f aca="false">IF(W103=0,0,IF(W103&gt;F$4,1,(IF(W103=BW$2,0,(IF(F$4-W103&gt;2,1,0))))))</f>
        <v>0</v>
      </c>
    </row>
    <row r="104" customFormat="false" ht="42.6" hidden="false" customHeight="true" outlineLevel="0" collapsed="false">
      <c r="A104" s="124" t="str">
        <f aca="false">IF(D104=D103,IF(A103=0,"",A103),IF(AND(D104&gt;0,D104&lt;&gt;D103),A103+1,""))</f>
        <v/>
      </c>
      <c r="B104" s="129"/>
      <c r="C104" s="129"/>
      <c r="D104" s="96"/>
      <c r="E104" s="138"/>
      <c r="F104" s="128" t="str">
        <f aca="false">IFERROR(IF(OR(ISTEXT(D104),ISNUMBER(D104)),HLOOKUP(I104-23*INT(I104/23),[2]Hoja2!B$1:X$2,2),""),1)</f>
        <v/>
      </c>
      <c r="G104" s="128" t="str">
        <f aca="false">LEFT(D104,1)</f>
        <v/>
      </c>
      <c r="H104" s="129" t="str">
        <f aca="false">IF(UPPER(G104)="Z",2,IF(UPPER(G104)="Y",1,IF(UPPER(G104)="X",0,LEFT(D104))))</f>
        <v/>
      </c>
      <c r="I104" s="129" t="str">
        <f aca="false">REPLACE(D104,1,1,H104)</f>
        <v/>
      </c>
      <c r="J104" s="96"/>
      <c r="K104" s="124" t="str">
        <f aca="false">IF(N104&gt;0,ROW(L104)-7,"")</f>
        <v/>
      </c>
      <c r="L104" s="130"/>
      <c r="M104" s="130"/>
      <c r="N104" s="131"/>
      <c r="O104" s="132"/>
      <c r="P104" s="128" t="str">
        <f aca="false">IFERROR(IF(OR(ISTEXT(N104),ISNUMBER(N104)),HLOOKUP(S104-23*INT(S104/23),[2]Hoja2!B$1:X$2,2),""),1)</f>
        <v/>
      </c>
      <c r="Q104" s="128" t="str">
        <f aca="false">LEFT(N104,1)</f>
        <v/>
      </c>
      <c r="R104" s="129" t="str">
        <f aca="false">IF(UPPER(Q104)="Z",2,IF(UPPER(Q104)="Y",1,IF(UPPER(Q104)="X",0,LEFT(N104))))</f>
        <v/>
      </c>
      <c r="S104" s="129" t="str">
        <f aca="false">REPLACE(N104,1,1,R104)</f>
        <v/>
      </c>
      <c r="T104" s="96"/>
      <c r="U104" s="133"/>
      <c r="V104" s="124" t="str">
        <f aca="false">IF(OR(ISTEXT(N104),ISNUMBER(N104)),IF($AD104=1,U104,0),"")</f>
        <v/>
      </c>
      <c r="W104" s="75" t="n">
        <v>36892</v>
      </c>
      <c r="X104" s="134"/>
      <c r="Y104" s="134"/>
      <c r="AA104" s="128" t="n">
        <f aca="false">IF(E104&lt;&gt;F104,0,1)</f>
        <v>1</v>
      </c>
      <c r="AB104" s="128" t="n">
        <f aca="false">IF(OR(T104="SI",T104="Si",T104="si",T104="sI",T104="s",T104="S"),1,0)</f>
        <v>0</v>
      </c>
      <c r="AC104" s="128" t="n">
        <f aca="false">IF(OR(J104="SI",J104="Si",J104="si",J104="sI",J104="s",J104="S"),1,0)</f>
        <v>0</v>
      </c>
      <c r="AD104" s="128" t="n">
        <f aca="false">AK104*AA104*AB104*AC104</f>
        <v>0</v>
      </c>
      <c r="AF104" s="136" t="n">
        <f aca="false">COUNTIF(D$8:D104,D104)</f>
        <v>0</v>
      </c>
      <c r="AG104" s="136" t="n">
        <f aca="false">COUNTIFS(D$8:D104,D104,A$8:A104,A104)</f>
        <v>0</v>
      </c>
      <c r="AH104" s="128" t="n">
        <f aca="false">AF104-AG104</f>
        <v>0</v>
      </c>
      <c r="AI104" s="128" t="n">
        <f aca="false">IF(OR(O104&lt;&gt;P104,P104=1,AA104=0),1,0)</f>
        <v>0</v>
      </c>
      <c r="AJ104" s="128" t="n">
        <f aca="false">IF(AR104&gt;0,1,0)+AH104</f>
        <v>0</v>
      </c>
      <c r="AK104" s="128" t="n">
        <f aca="false">IF(O104&lt;&gt;P104,0,1)</f>
        <v>1</v>
      </c>
      <c r="AL104" s="128" t="n">
        <f aca="false">IF(U104&gt;1,1,0)</f>
        <v>0</v>
      </c>
      <c r="AM104" s="136"/>
      <c r="AN104" s="137"/>
      <c r="AO104" s="139"/>
      <c r="AP104" s="128" t="str">
        <f aca="false">IF(SUMIF(AS$7:BU$7,"&gt;0",AS104:BU104)&gt;0,SUMIF(AS$7:BU$7,"&gt;0",AS104:BU104),"")</f>
        <v/>
      </c>
      <c r="AQ104" s="128"/>
      <c r="AR104" s="136" t="n">
        <f aca="false">COUNTIF(N$8:N104,N104)-1</f>
        <v>-1</v>
      </c>
      <c r="AS104" s="133"/>
      <c r="AT104" s="133"/>
      <c r="AU104" s="128" t="n">
        <f aca="false">IF($A104=$A103,AS104+AT104+AU103,AS104+AT104)</f>
        <v>0</v>
      </c>
      <c r="AV104" s="133"/>
      <c r="AW104" s="133"/>
      <c r="AX104" s="128" t="n">
        <f aca="false">IF($A104=$A103,AV104+AW104+AX103,AV104+AW104)</f>
        <v>0</v>
      </c>
      <c r="AY104" s="133"/>
      <c r="AZ104" s="133"/>
      <c r="BA104" s="128" t="n">
        <f aca="false">IF($A104=$A103,AY104+AZ104+BA103,AY104+AZ104)</f>
        <v>0</v>
      </c>
      <c r="BB104" s="133"/>
      <c r="BC104" s="133"/>
      <c r="BD104" s="128" t="n">
        <f aca="false">IF($A104=$A103,BB104+BC104+BD103,BB104+BC104)</f>
        <v>0</v>
      </c>
      <c r="BE104" s="133"/>
      <c r="BF104" s="133"/>
      <c r="BG104" s="128" t="n">
        <f aca="false">IF($A104=$A103,BE104+BF104+BG103,BE104+BF104)</f>
        <v>0</v>
      </c>
      <c r="BH104" s="133"/>
      <c r="BI104" s="133"/>
      <c r="BJ104" s="128" t="n">
        <f aca="false">IF($A104=$A103,BH104+BI104+BJ103,BH104+BI104)</f>
        <v>0</v>
      </c>
      <c r="BK104" s="133"/>
      <c r="BL104" s="133"/>
      <c r="BM104" s="128" t="n">
        <f aca="false">IF($A104=$A103,BK104+BL104+BM103,BK104+BL104)</f>
        <v>0</v>
      </c>
      <c r="BN104" s="133"/>
      <c r="BO104" s="133"/>
      <c r="BP104" s="128" t="n">
        <f aca="false">IF($A104=$A103,BN104+BO104+BP103,BN104+BO104)</f>
        <v>0</v>
      </c>
      <c r="BQ104" s="133"/>
      <c r="BR104" s="133"/>
      <c r="BS104" s="128" t="n">
        <f aca="false">IF($A104=$A103,BQ104+BR104+BS103,BQ104+BR104)</f>
        <v>0</v>
      </c>
      <c r="BT104" s="133"/>
      <c r="BU104" s="133"/>
      <c r="BV104" s="128" t="n">
        <f aca="false">IF($A104=$A103,BT104+BU104+BV103,BT104+BU104)</f>
        <v>0</v>
      </c>
      <c r="BW104" s="128" t="n">
        <f aca="false">IF(W104=0,0,IF(W104&gt;F$4,1,(IF(W104=BW$2,0,(IF(F$4-W104&gt;2,1,0))))))</f>
        <v>0</v>
      </c>
    </row>
    <row r="105" customFormat="false" ht="42.6" hidden="false" customHeight="true" outlineLevel="0" collapsed="false">
      <c r="A105" s="124" t="str">
        <f aca="false">IF(D105=D104,IF(A104=0,"",A104),IF(AND(D105&gt;0,D105&lt;&gt;D104),A104+1,""))</f>
        <v/>
      </c>
      <c r="B105" s="129"/>
      <c r="C105" s="129"/>
      <c r="D105" s="96"/>
      <c r="E105" s="138"/>
      <c r="F105" s="128" t="str">
        <f aca="false">IFERROR(IF(OR(ISTEXT(D105),ISNUMBER(D105)),HLOOKUP(I105-23*INT(I105/23),[2]Hoja2!B$1:X$2,2),""),1)</f>
        <v/>
      </c>
      <c r="G105" s="128" t="str">
        <f aca="false">LEFT(D105,1)</f>
        <v/>
      </c>
      <c r="H105" s="129" t="str">
        <f aca="false">IF(UPPER(G105)="Z",2,IF(UPPER(G105)="Y",1,IF(UPPER(G105)="X",0,LEFT(D105))))</f>
        <v/>
      </c>
      <c r="I105" s="129" t="str">
        <f aca="false">REPLACE(D105,1,1,H105)</f>
        <v/>
      </c>
      <c r="J105" s="96"/>
      <c r="K105" s="124" t="str">
        <f aca="false">IF(N105&gt;0,ROW(L105)-7,"")</f>
        <v/>
      </c>
      <c r="L105" s="130"/>
      <c r="M105" s="130"/>
      <c r="N105" s="131"/>
      <c r="O105" s="132"/>
      <c r="P105" s="128" t="str">
        <f aca="false">IFERROR(IF(OR(ISTEXT(N105),ISNUMBER(N105)),HLOOKUP(S105-23*INT(S105/23),[2]Hoja2!B$1:X$2,2),""),1)</f>
        <v/>
      </c>
      <c r="Q105" s="128" t="str">
        <f aca="false">LEFT(N105,1)</f>
        <v/>
      </c>
      <c r="R105" s="129" t="str">
        <f aca="false">IF(UPPER(Q105)="Z",2,IF(UPPER(Q105)="Y",1,IF(UPPER(Q105)="X",0,LEFT(N105))))</f>
        <v/>
      </c>
      <c r="S105" s="129" t="str">
        <f aca="false">REPLACE(N105,1,1,R105)</f>
        <v/>
      </c>
      <c r="T105" s="96"/>
      <c r="U105" s="133"/>
      <c r="V105" s="124" t="str">
        <f aca="false">IF(OR(ISTEXT(N105),ISNUMBER(N105)),IF($AD105=1,U105,0),"")</f>
        <v/>
      </c>
      <c r="W105" s="75" t="n">
        <v>36892</v>
      </c>
      <c r="X105" s="134"/>
      <c r="Y105" s="134"/>
      <c r="AA105" s="128" t="n">
        <f aca="false">IF(E105&lt;&gt;F105,0,1)</f>
        <v>1</v>
      </c>
      <c r="AB105" s="128" t="n">
        <f aca="false">IF(OR(T105="SI",T105="Si",T105="si",T105="sI",T105="s",T105="S"),1,0)</f>
        <v>0</v>
      </c>
      <c r="AC105" s="128" t="n">
        <f aca="false">IF(OR(J105="SI",J105="Si",J105="si",J105="sI",J105="s",J105="S"),1,0)</f>
        <v>0</v>
      </c>
      <c r="AD105" s="128" t="n">
        <f aca="false">AK105*AA105*AB105*AC105</f>
        <v>0</v>
      </c>
      <c r="AF105" s="136" t="n">
        <f aca="false">COUNTIF(D$8:D105,D105)</f>
        <v>0</v>
      </c>
      <c r="AG105" s="136" t="n">
        <f aca="false">COUNTIFS(D$8:D105,D105,A$8:A105,A105)</f>
        <v>0</v>
      </c>
      <c r="AH105" s="128" t="n">
        <f aca="false">AF105-AG105</f>
        <v>0</v>
      </c>
      <c r="AI105" s="128" t="n">
        <f aca="false">IF(OR(O105&lt;&gt;P105,P105=1,AA105=0),1,0)</f>
        <v>0</v>
      </c>
      <c r="AJ105" s="128" t="n">
        <f aca="false">IF(AR105&gt;0,1,0)+AH105</f>
        <v>0</v>
      </c>
      <c r="AK105" s="128" t="n">
        <f aca="false">IF(O105&lt;&gt;P105,0,1)</f>
        <v>1</v>
      </c>
      <c r="AL105" s="128" t="n">
        <f aca="false">IF(U105&gt;1,1,0)</f>
        <v>0</v>
      </c>
      <c r="AM105" s="136"/>
      <c r="AN105" s="137"/>
      <c r="AO105" s="139"/>
      <c r="AP105" s="128" t="str">
        <f aca="false">IF(SUMIF(AS$7:BU$7,"&gt;0",AS105:BU105)&gt;0,SUMIF(AS$7:BU$7,"&gt;0",AS105:BU105),"")</f>
        <v/>
      </c>
      <c r="AQ105" s="128"/>
      <c r="AR105" s="136" t="n">
        <f aca="false">COUNTIF(N$8:N105,N105)-1</f>
        <v>-1</v>
      </c>
      <c r="AS105" s="133"/>
      <c r="AT105" s="133"/>
      <c r="AU105" s="128" t="n">
        <f aca="false">IF($A105=$A104,AS105+AT105+AU104,AS105+AT105)</f>
        <v>0</v>
      </c>
      <c r="AV105" s="133"/>
      <c r="AW105" s="133"/>
      <c r="AX105" s="128" t="n">
        <f aca="false">IF($A105=$A104,AV105+AW105+AX104,AV105+AW105)</f>
        <v>0</v>
      </c>
      <c r="AY105" s="133"/>
      <c r="AZ105" s="133"/>
      <c r="BA105" s="128" t="n">
        <f aca="false">IF($A105=$A104,AY105+AZ105+BA104,AY105+AZ105)</f>
        <v>0</v>
      </c>
      <c r="BB105" s="133"/>
      <c r="BC105" s="133"/>
      <c r="BD105" s="128" t="n">
        <f aca="false">IF($A105=$A104,BB105+BC105+BD104,BB105+BC105)</f>
        <v>0</v>
      </c>
      <c r="BE105" s="133"/>
      <c r="BF105" s="133"/>
      <c r="BG105" s="128" t="n">
        <f aca="false">IF($A105=$A104,BE105+BF105+BG104,BE105+BF105)</f>
        <v>0</v>
      </c>
      <c r="BH105" s="133"/>
      <c r="BI105" s="133"/>
      <c r="BJ105" s="128" t="n">
        <f aca="false">IF($A105=$A104,BH105+BI105+BJ104,BH105+BI105)</f>
        <v>0</v>
      </c>
      <c r="BK105" s="133"/>
      <c r="BL105" s="133"/>
      <c r="BM105" s="128" t="n">
        <f aca="false">IF($A105=$A104,BK105+BL105+BM104,BK105+BL105)</f>
        <v>0</v>
      </c>
      <c r="BN105" s="133"/>
      <c r="BO105" s="133"/>
      <c r="BP105" s="128" t="n">
        <f aca="false">IF($A105=$A104,BN105+BO105+BP104,BN105+BO105)</f>
        <v>0</v>
      </c>
      <c r="BQ105" s="133"/>
      <c r="BR105" s="133"/>
      <c r="BS105" s="128" t="n">
        <f aca="false">IF($A105=$A104,BQ105+BR105+BS104,BQ105+BR105)</f>
        <v>0</v>
      </c>
      <c r="BT105" s="133"/>
      <c r="BU105" s="133"/>
      <c r="BV105" s="128" t="n">
        <f aca="false">IF($A105=$A104,BT105+BU105+BV104,BT105+BU105)</f>
        <v>0</v>
      </c>
      <c r="BW105" s="128" t="n">
        <f aca="false">IF(W105=0,0,IF(W105&gt;F$4,1,(IF(W105=BW$2,0,(IF(F$4-W105&gt;2,1,0))))))</f>
        <v>0</v>
      </c>
    </row>
    <row r="106" customFormat="false" ht="42.6" hidden="false" customHeight="true" outlineLevel="0" collapsed="false">
      <c r="A106" s="124" t="str">
        <f aca="false">IF(D106=D105,IF(A105=0,"",A105),IF(AND(D106&gt;0,D106&lt;&gt;D105),A105+1,""))</f>
        <v/>
      </c>
      <c r="B106" s="129"/>
      <c r="C106" s="129"/>
      <c r="D106" s="96"/>
      <c r="E106" s="138"/>
      <c r="F106" s="128" t="str">
        <f aca="false">IFERROR(IF(OR(ISTEXT(D106),ISNUMBER(D106)),HLOOKUP(I106-23*INT(I106/23),[2]Hoja2!B$1:X$2,2),""),1)</f>
        <v/>
      </c>
      <c r="G106" s="128" t="str">
        <f aca="false">LEFT(D106,1)</f>
        <v/>
      </c>
      <c r="H106" s="129" t="str">
        <f aca="false">IF(UPPER(G106)="Z",2,IF(UPPER(G106)="Y",1,IF(UPPER(G106)="X",0,LEFT(D106))))</f>
        <v/>
      </c>
      <c r="I106" s="129" t="str">
        <f aca="false">REPLACE(D106,1,1,H106)</f>
        <v/>
      </c>
      <c r="J106" s="96"/>
      <c r="K106" s="124" t="str">
        <f aca="false">IF(N106&gt;0,ROW(L106)-7,"")</f>
        <v/>
      </c>
      <c r="L106" s="130"/>
      <c r="M106" s="130"/>
      <c r="N106" s="131"/>
      <c r="O106" s="132"/>
      <c r="P106" s="128" t="str">
        <f aca="false">IFERROR(IF(OR(ISTEXT(N106),ISNUMBER(N106)),HLOOKUP(S106-23*INT(S106/23),[2]Hoja2!B$1:X$2,2),""),1)</f>
        <v/>
      </c>
      <c r="Q106" s="128" t="str">
        <f aca="false">LEFT(N106,1)</f>
        <v/>
      </c>
      <c r="R106" s="129" t="str">
        <f aca="false">IF(UPPER(Q106)="Z",2,IF(UPPER(Q106)="Y",1,IF(UPPER(Q106)="X",0,LEFT(N106))))</f>
        <v/>
      </c>
      <c r="S106" s="129" t="str">
        <f aca="false">REPLACE(N106,1,1,R106)</f>
        <v/>
      </c>
      <c r="T106" s="96"/>
      <c r="U106" s="133"/>
      <c r="V106" s="124" t="str">
        <f aca="false">IF(OR(ISTEXT(N106),ISNUMBER(N106)),IF($AD106=1,U106,0),"")</f>
        <v/>
      </c>
      <c r="W106" s="75" t="n">
        <v>36892</v>
      </c>
      <c r="X106" s="134"/>
      <c r="Y106" s="134"/>
      <c r="AA106" s="128" t="n">
        <f aca="false">IF(E106&lt;&gt;F106,0,1)</f>
        <v>1</v>
      </c>
      <c r="AB106" s="128" t="n">
        <f aca="false">IF(OR(T106="SI",T106="Si",T106="si",T106="sI",T106="s",T106="S"),1,0)</f>
        <v>0</v>
      </c>
      <c r="AC106" s="128" t="n">
        <f aca="false">IF(OR(J106="SI",J106="Si",J106="si",J106="sI",J106="s",J106="S"),1,0)</f>
        <v>0</v>
      </c>
      <c r="AD106" s="128" t="n">
        <f aca="false">AK106*AA106*AB106*AC106</f>
        <v>0</v>
      </c>
      <c r="AF106" s="136" t="n">
        <f aca="false">COUNTIF(D$8:D106,D106)</f>
        <v>0</v>
      </c>
      <c r="AG106" s="136" t="n">
        <f aca="false">COUNTIFS(D$8:D106,D106,A$8:A106,A106)</f>
        <v>0</v>
      </c>
      <c r="AH106" s="128" t="n">
        <f aca="false">AF106-AG106</f>
        <v>0</v>
      </c>
      <c r="AI106" s="128" t="n">
        <f aca="false">IF(OR(O106&lt;&gt;P106,P106=1,AA106=0),1,0)</f>
        <v>0</v>
      </c>
      <c r="AJ106" s="128" t="n">
        <f aca="false">IF(AR106&gt;0,1,0)+AH106</f>
        <v>0</v>
      </c>
      <c r="AK106" s="128" t="n">
        <f aca="false">IF(O106&lt;&gt;P106,0,1)</f>
        <v>1</v>
      </c>
      <c r="AL106" s="128" t="n">
        <f aca="false">IF(U106&gt;1,1,0)</f>
        <v>0</v>
      </c>
      <c r="AM106" s="136"/>
      <c r="AN106" s="137"/>
      <c r="AO106" s="139"/>
      <c r="AP106" s="128" t="str">
        <f aca="false">IF(SUMIF(AS$7:BU$7,"&gt;0",AS106:BU106)&gt;0,SUMIF(AS$7:BU$7,"&gt;0",AS106:BU106),"")</f>
        <v/>
      </c>
      <c r="AQ106" s="128"/>
      <c r="AR106" s="136" t="n">
        <f aca="false">COUNTIF(N$8:N106,N106)-1</f>
        <v>-1</v>
      </c>
      <c r="AS106" s="133"/>
      <c r="AT106" s="133"/>
      <c r="AU106" s="128" t="n">
        <f aca="false">IF($A106=$A105,AS106+AT106+AU105,AS106+AT106)</f>
        <v>0</v>
      </c>
      <c r="AV106" s="133"/>
      <c r="AW106" s="133"/>
      <c r="AX106" s="128" t="n">
        <f aca="false">IF($A106=$A105,AV106+AW106+AX105,AV106+AW106)</f>
        <v>0</v>
      </c>
      <c r="AY106" s="133"/>
      <c r="AZ106" s="133"/>
      <c r="BA106" s="128" t="n">
        <f aca="false">IF($A106=$A105,AY106+AZ106+BA105,AY106+AZ106)</f>
        <v>0</v>
      </c>
      <c r="BB106" s="133"/>
      <c r="BC106" s="133"/>
      <c r="BD106" s="128" t="n">
        <f aca="false">IF($A106=$A105,BB106+BC106+BD105,BB106+BC106)</f>
        <v>0</v>
      </c>
      <c r="BE106" s="133"/>
      <c r="BF106" s="133"/>
      <c r="BG106" s="128" t="n">
        <f aca="false">IF($A106=$A105,BE106+BF106+BG105,BE106+BF106)</f>
        <v>0</v>
      </c>
      <c r="BH106" s="133"/>
      <c r="BI106" s="133"/>
      <c r="BJ106" s="128" t="n">
        <f aca="false">IF($A106=$A105,BH106+BI106+BJ105,BH106+BI106)</f>
        <v>0</v>
      </c>
      <c r="BK106" s="133"/>
      <c r="BL106" s="133"/>
      <c r="BM106" s="128" t="n">
        <f aca="false">IF($A106=$A105,BK106+BL106+BM105,BK106+BL106)</f>
        <v>0</v>
      </c>
      <c r="BN106" s="133"/>
      <c r="BO106" s="133"/>
      <c r="BP106" s="128" t="n">
        <f aca="false">IF($A106=$A105,BN106+BO106+BP105,BN106+BO106)</f>
        <v>0</v>
      </c>
      <c r="BQ106" s="133"/>
      <c r="BR106" s="133"/>
      <c r="BS106" s="128" t="n">
        <f aca="false">IF($A106=$A105,BQ106+BR106+BS105,BQ106+BR106)</f>
        <v>0</v>
      </c>
      <c r="BT106" s="133"/>
      <c r="BU106" s="133"/>
      <c r="BV106" s="128" t="n">
        <f aca="false">IF($A106=$A105,BT106+BU106+BV105,BT106+BU106)</f>
        <v>0</v>
      </c>
      <c r="BW106" s="128" t="n">
        <f aca="false">IF(W106=0,0,IF(W106&gt;F$4,1,(IF(W106=BW$2,0,(IF(F$4-W106&gt;2,1,0))))))</f>
        <v>0</v>
      </c>
    </row>
    <row r="107" customFormat="false" ht="42.6" hidden="false" customHeight="true" outlineLevel="0" collapsed="false">
      <c r="A107" s="124" t="str">
        <f aca="false">IF(D107=D106,IF(A106=0,"",A106),IF(AND(D107&gt;0,D107&lt;&gt;D106),A106+1,""))</f>
        <v/>
      </c>
      <c r="B107" s="129"/>
      <c r="C107" s="129"/>
      <c r="D107" s="96"/>
      <c r="E107" s="138"/>
      <c r="F107" s="128" t="str">
        <f aca="false">IFERROR(IF(OR(ISTEXT(D107),ISNUMBER(D107)),HLOOKUP(I107-23*INT(I107/23),[2]Hoja2!B$1:X$2,2),""),1)</f>
        <v/>
      </c>
      <c r="G107" s="128" t="str">
        <f aca="false">LEFT(D107,1)</f>
        <v/>
      </c>
      <c r="H107" s="129" t="str">
        <f aca="false">IF(UPPER(G107)="Z",2,IF(UPPER(G107)="Y",1,IF(UPPER(G107)="X",0,LEFT(D107))))</f>
        <v/>
      </c>
      <c r="I107" s="129" t="str">
        <f aca="false">REPLACE(D107,1,1,H107)</f>
        <v/>
      </c>
      <c r="J107" s="96"/>
      <c r="K107" s="124" t="str">
        <f aca="false">IF(N107&gt;0,ROW(L107)-7,"")</f>
        <v/>
      </c>
      <c r="L107" s="130"/>
      <c r="M107" s="130"/>
      <c r="N107" s="131"/>
      <c r="O107" s="132"/>
      <c r="P107" s="128" t="str">
        <f aca="false">IFERROR(IF(OR(ISTEXT(N107),ISNUMBER(N107)),HLOOKUP(S107-23*INT(S107/23),[2]Hoja2!B$1:X$2,2),""),1)</f>
        <v/>
      </c>
      <c r="Q107" s="128" t="str">
        <f aca="false">LEFT(N107,1)</f>
        <v/>
      </c>
      <c r="R107" s="129" t="str">
        <f aca="false">IF(UPPER(Q107)="Z",2,IF(UPPER(Q107)="Y",1,IF(UPPER(Q107)="X",0,LEFT(N107))))</f>
        <v/>
      </c>
      <c r="S107" s="129" t="str">
        <f aca="false">REPLACE(N107,1,1,R107)</f>
        <v/>
      </c>
      <c r="T107" s="96"/>
      <c r="U107" s="133"/>
      <c r="V107" s="124" t="str">
        <f aca="false">IF(OR(ISTEXT(N107),ISNUMBER(N107)),IF($AD107=1,U107,0),"")</f>
        <v/>
      </c>
      <c r="W107" s="75" t="n">
        <v>36892</v>
      </c>
      <c r="X107" s="134"/>
      <c r="Y107" s="134"/>
      <c r="AA107" s="128" t="n">
        <f aca="false">IF(E107&lt;&gt;F107,0,1)</f>
        <v>1</v>
      </c>
      <c r="AB107" s="128" t="n">
        <f aca="false">IF(OR(T107="SI",T107="Si",T107="si",T107="sI",T107="s",T107="S"),1,0)</f>
        <v>0</v>
      </c>
      <c r="AC107" s="128" t="n">
        <f aca="false">IF(OR(J107="SI",J107="Si",J107="si",J107="sI",J107="s",J107="S"),1,0)</f>
        <v>0</v>
      </c>
      <c r="AD107" s="128" t="n">
        <f aca="false">AK107*AA107*AB107*AC107</f>
        <v>0</v>
      </c>
      <c r="AF107" s="136" t="n">
        <f aca="false">COUNTIF(D$8:D107,D107)</f>
        <v>0</v>
      </c>
      <c r="AG107" s="136" t="n">
        <f aca="false">COUNTIFS(D$8:D107,D107,A$8:A107,A107)</f>
        <v>0</v>
      </c>
      <c r="AH107" s="128" t="n">
        <f aca="false">AF107-AG107</f>
        <v>0</v>
      </c>
      <c r="AI107" s="128" t="n">
        <f aca="false">IF(OR(O107&lt;&gt;P107,P107=1,AA107=0),1,0)</f>
        <v>0</v>
      </c>
      <c r="AJ107" s="128" t="n">
        <f aca="false">IF(AR107&gt;0,1,0)+AH107</f>
        <v>0</v>
      </c>
      <c r="AK107" s="128" t="n">
        <f aca="false">IF(O107&lt;&gt;P107,0,1)</f>
        <v>1</v>
      </c>
      <c r="AL107" s="128" t="n">
        <f aca="false">IF(U107&gt;1,1,0)</f>
        <v>0</v>
      </c>
      <c r="AM107" s="136"/>
      <c r="AN107" s="137"/>
      <c r="AO107" s="139"/>
      <c r="AP107" s="128" t="str">
        <f aca="false">IF(SUMIF(AS$7:BU$7,"&gt;0",AS107:BU107)&gt;0,SUMIF(AS$7:BU$7,"&gt;0",AS107:BU107),"")</f>
        <v/>
      </c>
      <c r="AQ107" s="128"/>
      <c r="AR107" s="136" t="n">
        <f aca="false">COUNTIF(N$8:N107,N107)-1</f>
        <v>-1</v>
      </c>
      <c r="AS107" s="133"/>
      <c r="AT107" s="133"/>
      <c r="AU107" s="128" t="n">
        <f aca="false">IF($A107=$A106,AS107+AT107+AU106,AS107+AT107)</f>
        <v>0</v>
      </c>
      <c r="AV107" s="133"/>
      <c r="AW107" s="133"/>
      <c r="AX107" s="128" t="n">
        <f aca="false">IF($A107=$A106,AV107+AW107+AX106,AV107+AW107)</f>
        <v>0</v>
      </c>
      <c r="AY107" s="133"/>
      <c r="AZ107" s="133"/>
      <c r="BA107" s="128" t="n">
        <f aca="false">IF($A107=$A106,AY107+AZ107+BA106,AY107+AZ107)</f>
        <v>0</v>
      </c>
      <c r="BB107" s="133"/>
      <c r="BC107" s="133"/>
      <c r="BD107" s="128" t="n">
        <f aca="false">IF($A107=$A106,BB107+BC107+BD106,BB107+BC107)</f>
        <v>0</v>
      </c>
      <c r="BE107" s="133"/>
      <c r="BF107" s="133"/>
      <c r="BG107" s="128" t="n">
        <f aca="false">IF($A107=$A106,BE107+BF107+BG106,BE107+BF107)</f>
        <v>0</v>
      </c>
      <c r="BH107" s="133"/>
      <c r="BI107" s="133"/>
      <c r="BJ107" s="128" t="n">
        <f aca="false">IF($A107=$A106,BH107+BI107+BJ106,BH107+BI107)</f>
        <v>0</v>
      </c>
      <c r="BK107" s="133"/>
      <c r="BL107" s="133"/>
      <c r="BM107" s="128" t="n">
        <f aca="false">IF($A107=$A106,BK107+BL107+BM106,BK107+BL107)</f>
        <v>0</v>
      </c>
      <c r="BN107" s="133"/>
      <c r="BO107" s="133"/>
      <c r="BP107" s="128" t="n">
        <f aca="false">IF($A107=$A106,BN107+BO107+BP106,BN107+BO107)</f>
        <v>0</v>
      </c>
      <c r="BQ107" s="133"/>
      <c r="BR107" s="133"/>
      <c r="BS107" s="128" t="n">
        <f aca="false">IF($A107=$A106,BQ107+BR107+BS106,BQ107+BR107)</f>
        <v>0</v>
      </c>
      <c r="BT107" s="133"/>
      <c r="BU107" s="133"/>
      <c r="BV107" s="128" t="n">
        <f aca="false">IF($A107=$A106,BT107+BU107+BV106,BT107+BU107)</f>
        <v>0</v>
      </c>
      <c r="BW107" s="128" t="n">
        <f aca="false">IF(W107=0,0,IF(W107&gt;F$4,1,(IF(W107=BW$2,0,(IF(F$4-W107&gt;2,1,0))))))</f>
        <v>0</v>
      </c>
    </row>
    <row r="108" customFormat="false" ht="42.6" hidden="false" customHeight="true" outlineLevel="0" collapsed="false">
      <c r="A108" s="124" t="str">
        <f aca="false">IF(D108=D107,IF(A107=0,"",A107),IF(AND(D108&gt;0,D108&lt;&gt;D107),A107+1,""))</f>
        <v/>
      </c>
      <c r="B108" s="129"/>
      <c r="C108" s="129"/>
      <c r="D108" s="96"/>
      <c r="E108" s="138"/>
      <c r="F108" s="128" t="str">
        <f aca="false">IFERROR(IF(OR(ISTEXT(D108),ISNUMBER(D108)),HLOOKUP(I108-23*INT(I108/23),[2]Hoja2!B$1:X$2,2),""),1)</f>
        <v/>
      </c>
      <c r="G108" s="128" t="str">
        <f aca="false">LEFT(D108,1)</f>
        <v/>
      </c>
      <c r="H108" s="129" t="str">
        <f aca="false">IF(UPPER(G108)="Z",2,IF(UPPER(G108)="Y",1,IF(UPPER(G108)="X",0,LEFT(D108))))</f>
        <v/>
      </c>
      <c r="I108" s="129" t="str">
        <f aca="false">REPLACE(D108,1,1,H108)</f>
        <v/>
      </c>
      <c r="J108" s="96"/>
      <c r="K108" s="124" t="str">
        <f aca="false">IF(N108&gt;0,ROW(L108)-7,"")</f>
        <v/>
      </c>
      <c r="L108" s="130"/>
      <c r="M108" s="130"/>
      <c r="N108" s="131"/>
      <c r="O108" s="132"/>
      <c r="P108" s="128" t="str">
        <f aca="false">IFERROR(IF(OR(ISTEXT(N108),ISNUMBER(N108)),HLOOKUP(S108-23*INT(S108/23),[2]Hoja2!B$1:X$2,2),""),1)</f>
        <v/>
      </c>
      <c r="Q108" s="128" t="str">
        <f aca="false">LEFT(N108,1)</f>
        <v/>
      </c>
      <c r="R108" s="129" t="str">
        <f aca="false">IF(UPPER(Q108)="Z",2,IF(UPPER(Q108)="Y",1,IF(UPPER(Q108)="X",0,LEFT(N108))))</f>
        <v/>
      </c>
      <c r="S108" s="129" t="str">
        <f aca="false">REPLACE(N108,1,1,R108)</f>
        <v/>
      </c>
      <c r="T108" s="96"/>
      <c r="U108" s="133"/>
      <c r="V108" s="124" t="str">
        <f aca="false">IF(OR(ISTEXT(N108),ISNUMBER(N108)),IF($AD108=1,U108,0),"")</f>
        <v/>
      </c>
      <c r="W108" s="75" t="n">
        <v>36892</v>
      </c>
      <c r="X108" s="134"/>
      <c r="Y108" s="134"/>
      <c r="AA108" s="128" t="n">
        <f aca="false">IF(E108&lt;&gt;F108,0,1)</f>
        <v>1</v>
      </c>
      <c r="AB108" s="128" t="n">
        <f aca="false">IF(OR(T108="SI",T108="Si",T108="si",T108="sI",T108="s",T108="S"),1,0)</f>
        <v>0</v>
      </c>
      <c r="AC108" s="128" t="n">
        <f aca="false">IF(OR(J108="SI",J108="Si",J108="si",J108="sI",J108="s",J108="S"),1,0)</f>
        <v>0</v>
      </c>
      <c r="AD108" s="128" t="n">
        <f aca="false">AK108*AA108*AB108*AC108</f>
        <v>0</v>
      </c>
      <c r="AF108" s="136" t="n">
        <f aca="false">COUNTIF(D$8:D108,D108)</f>
        <v>0</v>
      </c>
      <c r="AG108" s="136" t="n">
        <f aca="false">COUNTIFS(D$8:D108,D108,A$8:A108,A108)</f>
        <v>0</v>
      </c>
      <c r="AH108" s="128" t="n">
        <f aca="false">AF108-AG108</f>
        <v>0</v>
      </c>
      <c r="AI108" s="128" t="n">
        <f aca="false">IF(OR(O108&lt;&gt;P108,P108=1,AA108=0),1,0)</f>
        <v>0</v>
      </c>
      <c r="AJ108" s="128" t="n">
        <f aca="false">IF(AR108&gt;0,1,0)+AH108</f>
        <v>0</v>
      </c>
      <c r="AK108" s="128" t="n">
        <f aca="false">IF(O108&lt;&gt;P108,0,1)</f>
        <v>1</v>
      </c>
      <c r="AL108" s="128" t="n">
        <f aca="false">IF(U108&gt;1,1,0)</f>
        <v>0</v>
      </c>
      <c r="AM108" s="136"/>
      <c r="AN108" s="137"/>
      <c r="AO108" s="139"/>
      <c r="AP108" s="128" t="str">
        <f aca="false">IF(SUMIF(AS$7:BU$7,"&gt;0",AS108:BU108)&gt;0,SUMIF(AS$7:BU$7,"&gt;0",AS108:BU108),"")</f>
        <v/>
      </c>
      <c r="AQ108" s="128"/>
      <c r="AR108" s="136" t="n">
        <f aca="false">COUNTIF(N$8:N108,N108)-1</f>
        <v>-1</v>
      </c>
      <c r="AS108" s="133"/>
      <c r="AT108" s="133"/>
      <c r="AU108" s="128" t="n">
        <f aca="false">IF($A108=$A107,AS108+AT108+AU107,AS108+AT108)</f>
        <v>0</v>
      </c>
      <c r="AV108" s="133"/>
      <c r="AW108" s="133"/>
      <c r="AX108" s="128" t="n">
        <f aca="false">IF($A108=$A107,AV108+AW108+AX107,AV108+AW108)</f>
        <v>0</v>
      </c>
      <c r="AY108" s="133"/>
      <c r="AZ108" s="133"/>
      <c r="BA108" s="128" t="n">
        <f aca="false">IF($A108=$A107,AY108+AZ108+BA107,AY108+AZ108)</f>
        <v>0</v>
      </c>
      <c r="BB108" s="133"/>
      <c r="BC108" s="133"/>
      <c r="BD108" s="128" t="n">
        <f aca="false">IF($A108=$A107,BB108+BC108+BD107,BB108+BC108)</f>
        <v>0</v>
      </c>
      <c r="BE108" s="133"/>
      <c r="BF108" s="133"/>
      <c r="BG108" s="128" t="n">
        <f aca="false">IF($A108=$A107,BE108+BF108+BG107,BE108+BF108)</f>
        <v>0</v>
      </c>
      <c r="BH108" s="133"/>
      <c r="BI108" s="133"/>
      <c r="BJ108" s="128" t="n">
        <f aca="false">IF($A108=$A107,BH108+BI108+BJ107,BH108+BI108)</f>
        <v>0</v>
      </c>
      <c r="BK108" s="133"/>
      <c r="BL108" s="133"/>
      <c r="BM108" s="128" t="n">
        <f aca="false">IF($A108=$A107,BK108+BL108+BM107,BK108+BL108)</f>
        <v>0</v>
      </c>
      <c r="BN108" s="133"/>
      <c r="BO108" s="133"/>
      <c r="BP108" s="128" t="n">
        <f aca="false">IF($A108=$A107,BN108+BO108+BP107,BN108+BO108)</f>
        <v>0</v>
      </c>
      <c r="BQ108" s="133"/>
      <c r="BR108" s="133"/>
      <c r="BS108" s="128" t="n">
        <f aca="false">IF($A108=$A107,BQ108+BR108+BS107,BQ108+BR108)</f>
        <v>0</v>
      </c>
      <c r="BT108" s="133"/>
      <c r="BU108" s="133"/>
      <c r="BV108" s="128" t="n">
        <f aca="false">IF($A108=$A107,BT108+BU108+BV107,BT108+BU108)</f>
        <v>0</v>
      </c>
      <c r="BW108" s="128" t="n">
        <f aca="false">IF(W108=0,0,IF(W108&gt;F$4,1,(IF(W108=BW$2,0,(IF(F$4-W108&gt;2,1,0))))))</f>
        <v>0</v>
      </c>
    </row>
    <row r="109" customFormat="false" ht="42.6" hidden="false" customHeight="true" outlineLevel="0" collapsed="false">
      <c r="A109" s="124" t="str">
        <f aca="false">IF(D109=D108,IF(A108=0,"",A108),IF(AND(D109&gt;0,D109&lt;&gt;D108),A108+1,""))</f>
        <v/>
      </c>
      <c r="B109" s="129"/>
      <c r="C109" s="129"/>
      <c r="D109" s="96"/>
      <c r="E109" s="138"/>
      <c r="F109" s="128" t="str">
        <f aca="false">IFERROR(IF(OR(ISTEXT(D109),ISNUMBER(D109)),HLOOKUP(I109-23*INT(I109/23),[2]Hoja2!B$1:X$2,2),""),1)</f>
        <v/>
      </c>
      <c r="G109" s="128" t="str">
        <f aca="false">LEFT(D109,1)</f>
        <v/>
      </c>
      <c r="H109" s="129" t="str">
        <f aca="false">IF(UPPER(G109)="Z",2,IF(UPPER(G109)="Y",1,IF(UPPER(G109)="X",0,LEFT(D109))))</f>
        <v/>
      </c>
      <c r="I109" s="129" t="str">
        <f aca="false">REPLACE(D109,1,1,H109)</f>
        <v/>
      </c>
      <c r="J109" s="96"/>
      <c r="K109" s="124" t="str">
        <f aca="false">IF(N109&gt;0,ROW(L109)-7,"")</f>
        <v/>
      </c>
      <c r="L109" s="130"/>
      <c r="M109" s="130"/>
      <c r="N109" s="131"/>
      <c r="O109" s="132"/>
      <c r="P109" s="128" t="str">
        <f aca="false">IFERROR(IF(OR(ISTEXT(N109),ISNUMBER(N109)),HLOOKUP(S109-23*INT(S109/23),[2]Hoja2!B$1:X$2,2),""),1)</f>
        <v/>
      </c>
      <c r="Q109" s="128" t="str">
        <f aca="false">LEFT(N109,1)</f>
        <v/>
      </c>
      <c r="R109" s="129" t="str">
        <f aca="false">IF(UPPER(Q109)="Z",2,IF(UPPER(Q109)="Y",1,IF(UPPER(Q109)="X",0,LEFT(N109))))</f>
        <v/>
      </c>
      <c r="S109" s="129" t="str">
        <f aca="false">REPLACE(N109,1,1,R109)</f>
        <v/>
      </c>
      <c r="T109" s="96"/>
      <c r="U109" s="133"/>
      <c r="V109" s="124" t="str">
        <f aca="false">IF(OR(ISTEXT(N109),ISNUMBER(N109)),IF($AD109=1,U109,0),"")</f>
        <v/>
      </c>
      <c r="W109" s="75" t="n">
        <v>36892</v>
      </c>
      <c r="X109" s="134"/>
      <c r="Y109" s="134"/>
      <c r="AA109" s="128" t="n">
        <f aca="false">IF(E109&lt;&gt;F109,0,1)</f>
        <v>1</v>
      </c>
      <c r="AB109" s="128" t="n">
        <f aca="false">IF(OR(T109="SI",T109="Si",T109="si",T109="sI",T109="s",T109="S"),1,0)</f>
        <v>0</v>
      </c>
      <c r="AC109" s="128" t="n">
        <f aca="false">IF(OR(J109="SI",J109="Si",J109="si",J109="sI",J109="s",J109="S"),1,0)</f>
        <v>0</v>
      </c>
      <c r="AD109" s="128" t="n">
        <f aca="false">AK109*AA109*AB109*AC109</f>
        <v>0</v>
      </c>
      <c r="AF109" s="136" t="n">
        <f aca="false">COUNTIF(D$8:D109,D109)</f>
        <v>0</v>
      </c>
      <c r="AG109" s="136" t="n">
        <f aca="false">COUNTIFS(D$8:D109,D109,A$8:A109,A109)</f>
        <v>0</v>
      </c>
      <c r="AH109" s="128" t="n">
        <f aca="false">AF109-AG109</f>
        <v>0</v>
      </c>
      <c r="AI109" s="128" t="n">
        <f aca="false">IF(OR(O109&lt;&gt;P109,P109=1,AA109=0),1,0)</f>
        <v>0</v>
      </c>
      <c r="AJ109" s="128" t="n">
        <f aca="false">IF(AR109&gt;0,1,0)+AH109</f>
        <v>0</v>
      </c>
      <c r="AK109" s="128" t="n">
        <f aca="false">IF(O109&lt;&gt;P109,0,1)</f>
        <v>1</v>
      </c>
      <c r="AL109" s="128" t="n">
        <f aca="false">IF(U109&gt;1,1,0)</f>
        <v>0</v>
      </c>
      <c r="AM109" s="136"/>
      <c r="AN109" s="137"/>
      <c r="AO109" s="139"/>
      <c r="AP109" s="128" t="str">
        <f aca="false">IF(SUMIF(AS$7:BU$7,"&gt;0",AS109:BU109)&gt;0,SUMIF(AS$7:BU$7,"&gt;0",AS109:BU109),"")</f>
        <v/>
      </c>
      <c r="AQ109" s="128"/>
      <c r="AR109" s="136" t="n">
        <f aca="false">COUNTIF(N$8:N109,N109)-1</f>
        <v>-1</v>
      </c>
      <c r="AS109" s="133"/>
      <c r="AT109" s="133"/>
      <c r="AU109" s="128" t="n">
        <f aca="false">IF($A109=$A108,AS109+AT109+AU108,AS109+AT109)</f>
        <v>0</v>
      </c>
      <c r="AV109" s="133"/>
      <c r="AW109" s="133"/>
      <c r="AX109" s="128" t="n">
        <f aca="false">IF($A109=$A108,AV109+AW109+AX108,AV109+AW109)</f>
        <v>0</v>
      </c>
      <c r="AY109" s="133"/>
      <c r="AZ109" s="133"/>
      <c r="BA109" s="128" t="n">
        <f aca="false">IF($A109=$A108,AY109+AZ109+BA108,AY109+AZ109)</f>
        <v>0</v>
      </c>
      <c r="BB109" s="133"/>
      <c r="BC109" s="133"/>
      <c r="BD109" s="128" t="n">
        <f aca="false">IF($A109=$A108,BB109+BC109+BD108,BB109+BC109)</f>
        <v>0</v>
      </c>
      <c r="BE109" s="133"/>
      <c r="BF109" s="133"/>
      <c r="BG109" s="128" t="n">
        <f aca="false">IF($A109=$A108,BE109+BF109+BG108,BE109+BF109)</f>
        <v>0</v>
      </c>
      <c r="BH109" s="133"/>
      <c r="BI109" s="133"/>
      <c r="BJ109" s="128" t="n">
        <f aca="false">IF($A109=$A108,BH109+BI109+BJ108,BH109+BI109)</f>
        <v>0</v>
      </c>
      <c r="BK109" s="133"/>
      <c r="BL109" s="133"/>
      <c r="BM109" s="128" t="n">
        <f aca="false">IF($A109=$A108,BK109+BL109+BM108,BK109+BL109)</f>
        <v>0</v>
      </c>
      <c r="BN109" s="133"/>
      <c r="BO109" s="133"/>
      <c r="BP109" s="128" t="n">
        <f aca="false">IF($A109=$A108,BN109+BO109+BP108,BN109+BO109)</f>
        <v>0</v>
      </c>
      <c r="BQ109" s="133"/>
      <c r="BR109" s="133"/>
      <c r="BS109" s="128" t="n">
        <f aca="false">IF($A109=$A108,BQ109+BR109+BS108,BQ109+BR109)</f>
        <v>0</v>
      </c>
      <c r="BT109" s="133"/>
      <c r="BU109" s="133"/>
      <c r="BV109" s="128" t="n">
        <f aca="false">IF($A109=$A108,BT109+BU109+BV108,BT109+BU109)</f>
        <v>0</v>
      </c>
      <c r="BW109" s="128" t="n">
        <f aca="false">IF(W109=0,0,IF(W109&gt;F$4,1,(IF(W109=BW$2,0,(IF(F$4-W109&gt;2,1,0))))))</f>
        <v>0</v>
      </c>
    </row>
    <row r="110" customFormat="false" ht="42.6" hidden="false" customHeight="true" outlineLevel="0" collapsed="false">
      <c r="A110" s="124" t="str">
        <f aca="false">IF(D110=D109,IF(A109=0,"",A109),IF(AND(D110&gt;0,D110&lt;&gt;D109),A109+1,""))</f>
        <v/>
      </c>
      <c r="B110" s="129"/>
      <c r="C110" s="129"/>
      <c r="D110" s="96"/>
      <c r="E110" s="138"/>
      <c r="F110" s="128" t="str">
        <f aca="false">IFERROR(IF(OR(ISTEXT(D110),ISNUMBER(D110)),HLOOKUP(I110-23*INT(I110/23),[2]Hoja2!B$1:X$2,2),""),1)</f>
        <v/>
      </c>
      <c r="G110" s="128" t="str">
        <f aca="false">LEFT(D110,1)</f>
        <v/>
      </c>
      <c r="H110" s="129" t="str">
        <f aca="false">IF(UPPER(G110)="Z",2,IF(UPPER(G110)="Y",1,IF(UPPER(G110)="X",0,LEFT(D110))))</f>
        <v/>
      </c>
      <c r="I110" s="129" t="str">
        <f aca="false">REPLACE(D110,1,1,H110)</f>
        <v/>
      </c>
      <c r="J110" s="96"/>
      <c r="K110" s="124" t="str">
        <f aca="false">IF(N110&gt;0,ROW(L110)-7,"")</f>
        <v/>
      </c>
      <c r="L110" s="130"/>
      <c r="M110" s="130"/>
      <c r="N110" s="131"/>
      <c r="O110" s="132"/>
      <c r="P110" s="128" t="str">
        <f aca="false">IFERROR(IF(OR(ISTEXT(N110),ISNUMBER(N110)),HLOOKUP(S110-23*INT(S110/23),[2]Hoja2!B$1:X$2,2),""),1)</f>
        <v/>
      </c>
      <c r="Q110" s="128" t="str">
        <f aca="false">LEFT(N110,1)</f>
        <v/>
      </c>
      <c r="R110" s="129" t="str">
        <f aca="false">IF(UPPER(Q110)="Z",2,IF(UPPER(Q110)="Y",1,IF(UPPER(Q110)="X",0,LEFT(N110))))</f>
        <v/>
      </c>
      <c r="S110" s="129" t="str">
        <f aca="false">REPLACE(N110,1,1,R110)</f>
        <v/>
      </c>
      <c r="T110" s="96"/>
      <c r="U110" s="133"/>
      <c r="V110" s="124" t="str">
        <f aca="false">IF(OR(ISTEXT(N110),ISNUMBER(N110)),IF($AD110=1,U110,0),"")</f>
        <v/>
      </c>
      <c r="W110" s="75" t="n">
        <v>36892</v>
      </c>
      <c r="X110" s="134"/>
      <c r="Y110" s="134"/>
      <c r="AA110" s="128" t="n">
        <f aca="false">IF(E110&lt;&gt;F110,0,1)</f>
        <v>1</v>
      </c>
      <c r="AB110" s="128" t="n">
        <f aca="false">IF(OR(T110="SI",T110="Si",T110="si",T110="sI",T110="s",T110="S"),1,0)</f>
        <v>0</v>
      </c>
      <c r="AC110" s="128" t="n">
        <f aca="false">IF(OR(J110="SI",J110="Si",J110="si",J110="sI",J110="s",J110="S"),1,0)</f>
        <v>0</v>
      </c>
      <c r="AD110" s="128" t="n">
        <f aca="false">AK110*AA110*AB110*AC110</f>
        <v>0</v>
      </c>
      <c r="AF110" s="136" t="n">
        <f aca="false">COUNTIF(D$8:D110,D110)</f>
        <v>0</v>
      </c>
      <c r="AG110" s="136" t="n">
        <f aca="false">COUNTIFS(D$8:D110,D110,A$8:A110,A110)</f>
        <v>0</v>
      </c>
      <c r="AH110" s="128" t="n">
        <f aca="false">AF110-AG110</f>
        <v>0</v>
      </c>
      <c r="AI110" s="128" t="n">
        <f aca="false">IF(OR(O110&lt;&gt;P110,P110=1,AA110=0),1,0)</f>
        <v>0</v>
      </c>
      <c r="AJ110" s="128" t="n">
        <f aca="false">IF(AR110&gt;0,1,0)+AH110</f>
        <v>0</v>
      </c>
      <c r="AK110" s="128" t="n">
        <f aca="false">IF(O110&lt;&gt;P110,0,1)</f>
        <v>1</v>
      </c>
      <c r="AL110" s="128" t="n">
        <f aca="false">IF(U110&gt;1,1,0)</f>
        <v>0</v>
      </c>
      <c r="AM110" s="136"/>
      <c r="AN110" s="137"/>
      <c r="AO110" s="139"/>
      <c r="AP110" s="128" t="str">
        <f aca="false">IF(SUMIF(AS$7:BU$7,"&gt;0",AS110:BU110)&gt;0,SUMIF(AS$7:BU$7,"&gt;0",AS110:BU110),"")</f>
        <v/>
      </c>
      <c r="AQ110" s="128"/>
      <c r="AR110" s="136" t="n">
        <f aca="false">COUNTIF(N$8:N110,N110)-1</f>
        <v>-1</v>
      </c>
      <c r="AS110" s="133"/>
      <c r="AT110" s="133"/>
      <c r="AU110" s="128" t="n">
        <f aca="false">IF($A110=$A109,AS110+AT110+AU109,AS110+AT110)</f>
        <v>0</v>
      </c>
      <c r="AV110" s="133"/>
      <c r="AW110" s="133"/>
      <c r="AX110" s="128" t="n">
        <f aca="false">IF($A110=$A109,AV110+AW110+AX109,AV110+AW110)</f>
        <v>0</v>
      </c>
      <c r="AY110" s="133"/>
      <c r="AZ110" s="133"/>
      <c r="BA110" s="128" t="n">
        <f aca="false">IF($A110=$A109,AY110+AZ110+BA109,AY110+AZ110)</f>
        <v>0</v>
      </c>
      <c r="BB110" s="133"/>
      <c r="BC110" s="133"/>
      <c r="BD110" s="128" t="n">
        <f aca="false">IF($A110=$A109,BB110+BC110+BD109,BB110+BC110)</f>
        <v>0</v>
      </c>
      <c r="BE110" s="133"/>
      <c r="BF110" s="133"/>
      <c r="BG110" s="128" t="n">
        <f aca="false">IF($A110=$A109,BE110+BF110+BG109,BE110+BF110)</f>
        <v>0</v>
      </c>
      <c r="BH110" s="133"/>
      <c r="BI110" s="133"/>
      <c r="BJ110" s="128" t="n">
        <f aca="false">IF($A110=$A109,BH110+BI110+BJ109,BH110+BI110)</f>
        <v>0</v>
      </c>
      <c r="BK110" s="133"/>
      <c r="BL110" s="133"/>
      <c r="BM110" s="128" t="n">
        <f aca="false">IF($A110=$A109,BK110+BL110+BM109,BK110+BL110)</f>
        <v>0</v>
      </c>
      <c r="BN110" s="133"/>
      <c r="BO110" s="133"/>
      <c r="BP110" s="128" t="n">
        <f aca="false">IF($A110=$A109,BN110+BO110+BP109,BN110+BO110)</f>
        <v>0</v>
      </c>
      <c r="BQ110" s="133"/>
      <c r="BR110" s="133"/>
      <c r="BS110" s="128" t="n">
        <f aca="false">IF($A110=$A109,BQ110+BR110+BS109,BQ110+BR110)</f>
        <v>0</v>
      </c>
      <c r="BT110" s="133"/>
      <c r="BU110" s="133"/>
      <c r="BV110" s="128" t="n">
        <f aca="false">IF($A110=$A109,BT110+BU110+BV109,BT110+BU110)</f>
        <v>0</v>
      </c>
      <c r="BW110" s="128" t="n">
        <f aca="false">IF(W110=0,0,IF(W110&gt;F$4,1,(IF(W110=BW$2,0,(IF(F$4-W110&gt;2,1,0))))))</f>
        <v>0</v>
      </c>
    </row>
    <row r="111" customFormat="false" ht="42.6" hidden="false" customHeight="true" outlineLevel="0" collapsed="false">
      <c r="A111" s="124" t="str">
        <f aca="false">IF(D111=D110,IF(A110=0,"",A110),IF(AND(D111&gt;0,D111&lt;&gt;D110),A110+1,""))</f>
        <v/>
      </c>
      <c r="B111" s="129"/>
      <c r="C111" s="129"/>
      <c r="D111" s="96"/>
      <c r="E111" s="138"/>
      <c r="F111" s="128" t="str">
        <f aca="false">IFERROR(IF(OR(ISTEXT(D111),ISNUMBER(D111)),HLOOKUP(I111-23*INT(I111/23),[2]Hoja2!B$1:X$2,2),""),1)</f>
        <v/>
      </c>
      <c r="G111" s="128" t="str">
        <f aca="false">LEFT(D111,1)</f>
        <v/>
      </c>
      <c r="H111" s="129" t="str">
        <f aca="false">IF(UPPER(G111)="Z",2,IF(UPPER(G111)="Y",1,IF(UPPER(G111)="X",0,LEFT(D111))))</f>
        <v/>
      </c>
      <c r="I111" s="129" t="str">
        <f aca="false">REPLACE(D111,1,1,H111)</f>
        <v/>
      </c>
      <c r="J111" s="96"/>
      <c r="K111" s="124" t="str">
        <f aca="false">IF(N111&gt;0,ROW(L111)-7,"")</f>
        <v/>
      </c>
      <c r="L111" s="130"/>
      <c r="M111" s="130"/>
      <c r="N111" s="131"/>
      <c r="O111" s="132"/>
      <c r="P111" s="128" t="str">
        <f aca="false">IFERROR(IF(OR(ISTEXT(N111),ISNUMBER(N111)),HLOOKUP(S111-23*INT(S111/23),[2]Hoja2!B$1:X$2,2),""),1)</f>
        <v/>
      </c>
      <c r="Q111" s="128" t="str">
        <f aca="false">LEFT(N111,1)</f>
        <v/>
      </c>
      <c r="R111" s="129" t="str">
        <f aca="false">IF(UPPER(Q111)="Z",2,IF(UPPER(Q111)="Y",1,IF(UPPER(Q111)="X",0,LEFT(N111))))</f>
        <v/>
      </c>
      <c r="S111" s="129" t="str">
        <f aca="false">REPLACE(N111,1,1,R111)</f>
        <v/>
      </c>
      <c r="T111" s="96"/>
      <c r="U111" s="133"/>
      <c r="V111" s="124" t="str">
        <f aca="false">IF(OR(ISTEXT(N111),ISNUMBER(N111)),IF($AD111=1,U111,0),"")</f>
        <v/>
      </c>
      <c r="W111" s="75" t="n">
        <v>36892</v>
      </c>
      <c r="X111" s="134"/>
      <c r="Y111" s="134"/>
      <c r="AA111" s="128" t="n">
        <f aca="false">IF(E111&lt;&gt;F111,0,1)</f>
        <v>1</v>
      </c>
      <c r="AB111" s="128" t="n">
        <f aca="false">IF(OR(T111="SI",T111="Si",T111="si",T111="sI",T111="s",T111="S"),1,0)</f>
        <v>0</v>
      </c>
      <c r="AC111" s="128" t="n">
        <f aca="false">IF(OR(J111="SI",J111="Si",J111="si",J111="sI",J111="s",J111="S"),1,0)</f>
        <v>0</v>
      </c>
      <c r="AD111" s="128" t="n">
        <f aca="false">AK111*AA111*AB111*AC111</f>
        <v>0</v>
      </c>
      <c r="AF111" s="136" t="n">
        <f aca="false">COUNTIF(D$8:D111,D111)</f>
        <v>0</v>
      </c>
      <c r="AG111" s="136" t="n">
        <f aca="false">COUNTIFS(D$8:D111,D111,A$8:A111,A111)</f>
        <v>0</v>
      </c>
      <c r="AH111" s="128" t="n">
        <f aca="false">AF111-AG111</f>
        <v>0</v>
      </c>
      <c r="AI111" s="128" t="n">
        <f aca="false">IF(OR(O111&lt;&gt;P111,P111=1,AA111=0),1,0)</f>
        <v>0</v>
      </c>
      <c r="AJ111" s="128" t="n">
        <f aca="false">IF(AR111&gt;0,1,0)+AH111</f>
        <v>0</v>
      </c>
      <c r="AK111" s="128" t="n">
        <f aca="false">IF(O111&lt;&gt;P111,0,1)</f>
        <v>1</v>
      </c>
      <c r="AL111" s="128" t="n">
        <f aca="false">IF(U111&gt;1,1,0)</f>
        <v>0</v>
      </c>
      <c r="AM111" s="136"/>
      <c r="AN111" s="137"/>
      <c r="AO111" s="139"/>
      <c r="AP111" s="128" t="str">
        <f aca="false">IF(SUMIF(AS$7:BU$7,"&gt;0",AS111:BU111)&gt;0,SUMIF(AS$7:BU$7,"&gt;0",AS111:BU111),"")</f>
        <v/>
      </c>
      <c r="AQ111" s="128"/>
      <c r="AR111" s="136" t="n">
        <f aca="false">COUNTIF(N$8:N111,N111)-1</f>
        <v>-1</v>
      </c>
      <c r="AS111" s="133"/>
      <c r="AT111" s="133"/>
      <c r="AU111" s="128" t="n">
        <f aca="false">IF($A111=$A110,AS111+AT111+AU110,AS111+AT111)</f>
        <v>0</v>
      </c>
      <c r="AV111" s="133"/>
      <c r="AW111" s="133"/>
      <c r="AX111" s="128" t="n">
        <f aca="false">IF($A111=$A110,AV111+AW111+AX110,AV111+AW111)</f>
        <v>0</v>
      </c>
      <c r="AY111" s="133"/>
      <c r="AZ111" s="133"/>
      <c r="BA111" s="128" t="n">
        <f aca="false">IF($A111=$A110,AY111+AZ111+BA110,AY111+AZ111)</f>
        <v>0</v>
      </c>
      <c r="BB111" s="133"/>
      <c r="BC111" s="133"/>
      <c r="BD111" s="128" t="n">
        <f aca="false">IF($A111=$A110,BB111+BC111+BD110,BB111+BC111)</f>
        <v>0</v>
      </c>
      <c r="BE111" s="133"/>
      <c r="BF111" s="133"/>
      <c r="BG111" s="128" t="n">
        <f aca="false">IF($A111=$A110,BE111+BF111+BG110,BE111+BF111)</f>
        <v>0</v>
      </c>
      <c r="BH111" s="133"/>
      <c r="BI111" s="133"/>
      <c r="BJ111" s="128" t="n">
        <f aca="false">IF($A111=$A110,BH111+BI111+BJ110,BH111+BI111)</f>
        <v>0</v>
      </c>
      <c r="BK111" s="133"/>
      <c r="BL111" s="133"/>
      <c r="BM111" s="128" t="n">
        <f aca="false">IF($A111=$A110,BK111+BL111+BM110,BK111+BL111)</f>
        <v>0</v>
      </c>
      <c r="BN111" s="133"/>
      <c r="BO111" s="133"/>
      <c r="BP111" s="128" t="n">
        <f aca="false">IF($A111=$A110,BN111+BO111+BP110,BN111+BO111)</f>
        <v>0</v>
      </c>
      <c r="BQ111" s="133"/>
      <c r="BR111" s="133"/>
      <c r="BS111" s="128" t="n">
        <f aca="false">IF($A111=$A110,BQ111+BR111+BS110,BQ111+BR111)</f>
        <v>0</v>
      </c>
      <c r="BT111" s="133"/>
      <c r="BU111" s="133"/>
      <c r="BV111" s="128" t="n">
        <f aca="false">IF($A111=$A110,BT111+BU111+BV110,BT111+BU111)</f>
        <v>0</v>
      </c>
      <c r="BW111" s="128" t="n">
        <f aca="false">IF(W111=0,0,IF(W111&gt;F$4,1,(IF(W111=BW$2,0,(IF(F$4-W111&gt;2,1,0))))))</f>
        <v>0</v>
      </c>
    </row>
    <row r="112" customFormat="false" ht="42.6" hidden="false" customHeight="true" outlineLevel="0" collapsed="false">
      <c r="A112" s="124" t="str">
        <f aca="false">IF(D112=D111,IF(A111=0,"",A111),IF(AND(D112&gt;0,D112&lt;&gt;D111),A111+1,""))</f>
        <v/>
      </c>
      <c r="B112" s="129"/>
      <c r="C112" s="129"/>
      <c r="D112" s="96"/>
      <c r="E112" s="138"/>
      <c r="F112" s="128" t="str">
        <f aca="false">IFERROR(IF(OR(ISTEXT(D112),ISNUMBER(D112)),HLOOKUP(I112-23*INT(I112/23),[2]Hoja2!B$1:X$2,2),""),1)</f>
        <v/>
      </c>
      <c r="G112" s="128" t="str">
        <f aca="false">LEFT(D112,1)</f>
        <v/>
      </c>
      <c r="H112" s="129" t="str">
        <f aca="false">IF(UPPER(G112)="Z",2,IF(UPPER(G112)="Y",1,IF(UPPER(G112)="X",0,LEFT(D112))))</f>
        <v/>
      </c>
      <c r="I112" s="129" t="str">
        <f aca="false">REPLACE(D112,1,1,H112)</f>
        <v/>
      </c>
      <c r="J112" s="96"/>
      <c r="K112" s="124" t="str">
        <f aca="false">IF(N112&gt;0,ROW(L112)-7,"")</f>
        <v/>
      </c>
      <c r="L112" s="130"/>
      <c r="M112" s="130"/>
      <c r="N112" s="131"/>
      <c r="O112" s="132"/>
      <c r="P112" s="128" t="str">
        <f aca="false">IFERROR(IF(OR(ISTEXT(N112),ISNUMBER(N112)),HLOOKUP(S112-23*INT(S112/23),[2]Hoja2!B$1:X$2,2),""),1)</f>
        <v/>
      </c>
      <c r="Q112" s="128" t="str">
        <f aca="false">LEFT(N112,1)</f>
        <v/>
      </c>
      <c r="R112" s="129" t="str">
        <f aca="false">IF(UPPER(Q112)="Z",2,IF(UPPER(Q112)="Y",1,IF(UPPER(Q112)="X",0,LEFT(N112))))</f>
        <v/>
      </c>
      <c r="S112" s="129" t="str">
        <f aca="false">REPLACE(N112,1,1,R112)</f>
        <v/>
      </c>
      <c r="T112" s="96"/>
      <c r="U112" s="133"/>
      <c r="V112" s="124" t="str">
        <f aca="false">IF(OR(ISTEXT(N112),ISNUMBER(N112)),IF($AD112=1,U112,0),"")</f>
        <v/>
      </c>
      <c r="W112" s="75" t="n">
        <v>36892</v>
      </c>
      <c r="X112" s="134"/>
      <c r="Y112" s="134"/>
      <c r="AA112" s="128" t="n">
        <f aca="false">IF(E112&lt;&gt;F112,0,1)</f>
        <v>1</v>
      </c>
      <c r="AB112" s="128" t="n">
        <f aca="false">IF(OR(T112="SI",T112="Si",T112="si",T112="sI",T112="s",T112="S"),1,0)</f>
        <v>0</v>
      </c>
      <c r="AC112" s="128" t="n">
        <f aca="false">IF(OR(J112="SI",J112="Si",J112="si",J112="sI",J112="s",J112="S"),1,0)</f>
        <v>0</v>
      </c>
      <c r="AD112" s="128" t="n">
        <f aca="false">AK112*AA112*AB112*AC112</f>
        <v>0</v>
      </c>
      <c r="AF112" s="136" t="n">
        <f aca="false">COUNTIF(D$8:D112,D112)</f>
        <v>0</v>
      </c>
      <c r="AG112" s="136" t="n">
        <f aca="false">COUNTIFS(D$8:D112,D112,A$8:A112,A112)</f>
        <v>0</v>
      </c>
      <c r="AH112" s="128" t="n">
        <f aca="false">AF112-AG112</f>
        <v>0</v>
      </c>
      <c r="AI112" s="128" t="n">
        <f aca="false">IF(OR(O112&lt;&gt;P112,P112=1,AA112=0),1,0)</f>
        <v>0</v>
      </c>
      <c r="AJ112" s="128" t="n">
        <f aca="false">IF(AR112&gt;0,1,0)+AH112</f>
        <v>0</v>
      </c>
      <c r="AK112" s="128" t="n">
        <f aca="false">IF(O112&lt;&gt;P112,0,1)</f>
        <v>1</v>
      </c>
      <c r="AL112" s="128" t="n">
        <f aca="false">IF(U112&gt;1,1,0)</f>
        <v>0</v>
      </c>
      <c r="AM112" s="136"/>
      <c r="AN112" s="137"/>
      <c r="AO112" s="139"/>
      <c r="AP112" s="128" t="str">
        <f aca="false">IF(SUMIF(AS$7:BU$7,"&gt;0",AS112:BU112)&gt;0,SUMIF(AS$7:BU$7,"&gt;0",AS112:BU112),"")</f>
        <v/>
      </c>
      <c r="AQ112" s="128"/>
      <c r="AR112" s="136" t="n">
        <f aca="false">COUNTIF(N$8:N112,N112)-1</f>
        <v>-1</v>
      </c>
      <c r="AS112" s="133"/>
      <c r="AT112" s="133"/>
      <c r="AU112" s="128" t="n">
        <f aca="false">IF($A112=$A111,AS112+AT112+AU111,AS112+AT112)</f>
        <v>0</v>
      </c>
      <c r="AV112" s="133"/>
      <c r="AW112" s="133"/>
      <c r="AX112" s="128" t="n">
        <f aca="false">IF($A112=$A111,AV112+AW112+AX111,AV112+AW112)</f>
        <v>0</v>
      </c>
      <c r="AY112" s="133"/>
      <c r="AZ112" s="133"/>
      <c r="BA112" s="128" t="n">
        <f aca="false">IF($A112=$A111,AY112+AZ112+BA111,AY112+AZ112)</f>
        <v>0</v>
      </c>
      <c r="BB112" s="133"/>
      <c r="BC112" s="133"/>
      <c r="BD112" s="128" t="n">
        <f aca="false">IF($A112=$A111,BB112+BC112+BD111,BB112+BC112)</f>
        <v>0</v>
      </c>
      <c r="BE112" s="133"/>
      <c r="BF112" s="133"/>
      <c r="BG112" s="128" t="n">
        <f aca="false">IF($A112=$A111,BE112+BF112+BG111,BE112+BF112)</f>
        <v>0</v>
      </c>
      <c r="BH112" s="133"/>
      <c r="BI112" s="133"/>
      <c r="BJ112" s="128" t="n">
        <f aca="false">IF($A112=$A111,BH112+BI112+BJ111,BH112+BI112)</f>
        <v>0</v>
      </c>
      <c r="BK112" s="133"/>
      <c r="BL112" s="133"/>
      <c r="BM112" s="128" t="n">
        <f aca="false">IF($A112=$A111,BK112+BL112+BM111,BK112+BL112)</f>
        <v>0</v>
      </c>
      <c r="BN112" s="133"/>
      <c r="BO112" s="133"/>
      <c r="BP112" s="128" t="n">
        <f aca="false">IF($A112=$A111,BN112+BO112+BP111,BN112+BO112)</f>
        <v>0</v>
      </c>
      <c r="BQ112" s="133"/>
      <c r="BR112" s="133"/>
      <c r="BS112" s="128" t="n">
        <f aca="false">IF($A112=$A111,BQ112+BR112+BS111,BQ112+BR112)</f>
        <v>0</v>
      </c>
      <c r="BT112" s="133"/>
      <c r="BU112" s="133"/>
      <c r="BV112" s="128" t="n">
        <f aca="false">IF($A112=$A111,BT112+BU112+BV111,BT112+BU112)</f>
        <v>0</v>
      </c>
      <c r="BW112" s="128" t="n">
        <f aca="false">IF(W112=0,0,IF(W112&gt;F$4,1,(IF(W112=BW$2,0,(IF(F$4-W112&gt;2,1,0))))))</f>
        <v>0</v>
      </c>
    </row>
    <row r="113" customFormat="false" ht="42.6" hidden="false" customHeight="true" outlineLevel="0" collapsed="false">
      <c r="A113" s="124" t="str">
        <f aca="false">IF(D113=D112,IF(A112=0,"",A112),IF(AND(D113&gt;0,D113&lt;&gt;D112),A112+1,""))</f>
        <v/>
      </c>
      <c r="B113" s="129"/>
      <c r="C113" s="129"/>
      <c r="D113" s="96"/>
      <c r="E113" s="138"/>
      <c r="F113" s="128" t="str">
        <f aca="false">IFERROR(IF(OR(ISTEXT(D113),ISNUMBER(D113)),HLOOKUP(I113-23*INT(I113/23),[2]Hoja2!B$1:X$2,2),""),1)</f>
        <v/>
      </c>
      <c r="G113" s="128" t="str">
        <f aca="false">LEFT(D113,1)</f>
        <v/>
      </c>
      <c r="H113" s="129" t="str">
        <f aca="false">IF(UPPER(G113)="Z",2,IF(UPPER(G113)="Y",1,IF(UPPER(G113)="X",0,LEFT(D113))))</f>
        <v/>
      </c>
      <c r="I113" s="129" t="str">
        <f aca="false">REPLACE(D113,1,1,H113)</f>
        <v/>
      </c>
      <c r="J113" s="96"/>
      <c r="K113" s="124" t="str">
        <f aca="false">IF(N113&gt;0,ROW(L113)-7,"")</f>
        <v/>
      </c>
      <c r="L113" s="130"/>
      <c r="M113" s="130"/>
      <c r="N113" s="131"/>
      <c r="O113" s="132"/>
      <c r="P113" s="128" t="str">
        <f aca="false">IFERROR(IF(OR(ISTEXT(N113),ISNUMBER(N113)),HLOOKUP(S113-23*INT(S113/23),[2]Hoja2!B$1:X$2,2),""),1)</f>
        <v/>
      </c>
      <c r="Q113" s="128" t="str">
        <f aca="false">LEFT(N113,1)</f>
        <v/>
      </c>
      <c r="R113" s="129" t="str">
        <f aca="false">IF(UPPER(Q113)="Z",2,IF(UPPER(Q113)="Y",1,IF(UPPER(Q113)="X",0,LEFT(N113))))</f>
        <v/>
      </c>
      <c r="S113" s="129" t="str">
        <f aca="false">REPLACE(N113,1,1,R113)</f>
        <v/>
      </c>
      <c r="T113" s="96"/>
      <c r="U113" s="133"/>
      <c r="V113" s="124" t="str">
        <f aca="false">IF(OR(ISTEXT(N113),ISNUMBER(N113)),IF($AD113=1,U113,0),"")</f>
        <v/>
      </c>
      <c r="W113" s="75" t="n">
        <v>36892</v>
      </c>
      <c r="X113" s="134"/>
      <c r="Y113" s="134"/>
      <c r="AA113" s="128" t="n">
        <f aca="false">IF(E113&lt;&gt;F113,0,1)</f>
        <v>1</v>
      </c>
      <c r="AB113" s="128" t="n">
        <f aca="false">IF(OR(T113="SI",T113="Si",T113="si",T113="sI",T113="s",T113="S"),1,0)</f>
        <v>0</v>
      </c>
      <c r="AC113" s="128" t="n">
        <f aca="false">IF(OR(J113="SI",J113="Si",J113="si",J113="sI",J113="s",J113="S"),1,0)</f>
        <v>0</v>
      </c>
      <c r="AD113" s="128" t="n">
        <f aca="false">AK113*AA113*AB113*AC113</f>
        <v>0</v>
      </c>
      <c r="AF113" s="136" t="n">
        <f aca="false">COUNTIF(D$8:D113,D113)</f>
        <v>0</v>
      </c>
      <c r="AG113" s="136" t="n">
        <f aca="false">COUNTIFS(D$8:D113,D113,A$8:A113,A113)</f>
        <v>0</v>
      </c>
      <c r="AH113" s="128" t="n">
        <f aca="false">AF113-AG113</f>
        <v>0</v>
      </c>
      <c r="AI113" s="128" t="n">
        <f aca="false">IF(OR(O113&lt;&gt;P113,P113=1,AA113=0),1,0)</f>
        <v>0</v>
      </c>
      <c r="AJ113" s="128" t="n">
        <f aca="false">IF(AR113&gt;0,1,0)+AH113</f>
        <v>0</v>
      </c>
      <c r="AK113" s="128" t="n">
        <f aca="false">IF(O113&lt;&gt;P113,0,1)</f>
        <v>1</v>
      </c>
      <c r="AL113" s="128" t="n">
        <f aca="false">IF(U113&gt;1,1,0)</f>
        <v>0</v>
      </c>
      <c r="AM113" s="136"/>
      <c r="AN113" s="137"/>
      <c r="AO113" s="139"/>
      <c r="AP113" s="128" t="str">
        <f aca="false">IF(SUMIF(AS$7:BU$7,"&gt;0",AS113:BU113)&gt;0,SUMIF(AS$7:BU$7,"&gt;0",AS113:BU113),"")</f>
        <v/>
      </c>
      <c r="AQ113" s="128"/>
      <c r="AR113" s="136" t="n">
        <f aca="false">COUNTIF(N$8:N113,N113)-1</f>
        <v>-1</v>
      </c>
      <c r="AS113" s="133"/>
      <c r="AT113" s="133"/>
      <c r="AU113" s="128" t="n">
        <f aca="false">IF($A113=$A112,AS113+AT113+AU112,AS113+AT113)</f>
        <v>0</v>
      </c>
      <c r="AV113" s="133"/>
      <c r="AW113" s="133"/>
      <c r="AX113" s="128" t="n">
        <f aca="false">IF($A113=$A112,AV113+AW113+AX112,AV113+AW113)</f>
        <v>0</v>
      </c>
      <c r="AY113" s="133"/>
      <c r="AZ113" s="133"/>
      <c r="BA113" s="128" t="n">
        <f aca="false">IF($A113=$A112,AY113+AZ113+BA112,AY113+AZ113)</f>
        <v>0</v>
      </c>
      <c r="BB113" s="133"/>
      <c r="BC113" s="133"/>
      <c r="BD113" s="128" t="n">
        <f aca="false">IF($A113=$A112,BB113+BC113+BD112,BB113+BC113)</f>
        <v>0</v>
      </c>
      <c r="BE113" s="133"/>
      <c r="BF113" s="133"/>
      <c r="BG113" s="128" t="n">
        <f aca="false">IF($A113=$A112,BE113+BF113+BG112,BE113+BF113)</f>
        <v>0</v>
      </c>
      <c r="BH113" s="133"/>
      <c r="BI113" s="133"/>
      <c r="BJ113" s="128" t="n">
        <f aca="false">IF($A113=$A112,BH113+BI113+BJ112,BH113+BI113)</f>
        <v>0</v>
      </c>
      <c r="BK113" s="133"/>
      <c r="BL113" s="133"/>
      <c r="BM113" s="128" t="n">
        <f aca="false">IF($A113=$A112,BK113+BL113+BM112,BK113+BL113)</f>
        <v>0</v>
      </c>
      <c r="BN113" s="133"/>
      <c r="BO113" s="133"/>
      <c r="BP113" s="128" t="n">
        <f aca="false">IF($A113=$A112,BN113+BO113+BP112,BN113+BO113)</f>
        <v>0</v>
      </c>
      <c r="BQ113" s="133"/>
      <c r="BR113" s="133"/>
      <c r="BS113" s="128" t="n">
        <f aca="false">IF($A113=$A112,BQ113+BR113+BS112,BQ113+BR113)</f>
        <v>0</v>
      </c>
      <c r="BT113" s="133"/>
      <c r="BU113" s="133"/>
      <c r="BV113" s="128" t="n">
        <f aca="false">IF($A113=$A112,BT113+BU113+BV112,BT113+BU113)</f>
        <v>0</v>
      </c>
      <c r="BW113" s="128" t="n">
        <f aca="false">IF(W113=0,0,IF(W113&gt;F$4,1,(IF(W113=BW$2,0,(IF(F$4-W113&gt;2,1,0))))))</f>
        <v>0</v>
      </c>
    </row>
    <row r="114" customFormat="false" ht="42.6" hidden="false" customHeight="true" outlineLevel="0" collapsed="false">
      <c r="A114" s="124" t="str">
        <f aca="false">IF(D114=D113,IF(A113=0,"",A113),IF(AND(D114&gt;0,D114&lt;&gt;D113),A113+1,""))</f>
        <v/>
      </c>
      <c r="B114" s="129"/>
      <c r="C114" s="129"/>
      <c r="D114" s="96"/>
      <c r="E114" s="138"/>
      <c r="F114" s="128" t="str">
        <f aca="false">IFERROR(IF(OR(ISTEXT(D114),ISNUMBER(D114)),HLOOKUP(I114-23*INT(I114/23),[2]Hoja2!B$1:X$2,2),""),1)</f>
        <v/>
      </c>
      <c r="G114" s="128" t="str">
        <f aca="false">LEFT(D114,1)</f>
        <v/>
      </c>
      <c r="H114" s="129" t="str">
        <f aca="false">IF(UPPER(G114)="Z",2,IF(UPPER(G114)="Y",1,IF(UPPER(G114)="X",0,LEFT(D114))))</f>
        <v/>
      </c>
      <c r="I114" s="129" t="str">
        <f aca="false">REPLACE(D114,1,1,H114)</f>
        <v/>
      </c>
      <c r="J114" s="96"/>
      <c r="K114" s="124" t="str">
        <f aca="false">IF(N114&gt;0,ROW(L114)-7,"")</f>
        <v/>
      </c>
      <c r="L114" s="130"/>
      <c r="M114" s="130"/>
      <c r="N114" s="131"/>
      <c r="O114" s="132"/>
      <c r="P114" s="128" t="str">
        <f aca="false">IFERROR(IF(OR(ISTEXT(N114),ISNUMBER(N114)),HLOOKUP(S114-23*INT(S114/23),[2]Hoja2!B$1:X$2,2),""),1)</f>
        <v/>
      </c>
      <c r="Q114" s="128" t="str">
        <f aca="false">LEFT(N114,1)</f>
        <v/>
      </c>
      <c r="R114" s="129" t="str">
        <f aca="false">IF(UPPER(Q114)="Z",2,IF(UPPER(Q114)="Y",1,IF(UPPER(Q114)="X",0,LEFT(N114))))</f>
        <v/>
      </c>
      <c r="S114" s="129" t="str">
        <f aca="false">REPLACE(N114,1,1,R114)</f>
        <v/>
      </c>
      <c r="T114" s="96"/>
      <c r="U114" s="133"/>
      <c r="V114" s="124" t="str">
        <f aca="false">IF(OR(ISTEXT(N114),ISNUMBER(N114)),IF($AD114=1,U114,0),"")</f>
        <v/>
      </c>
      <c r="W114" s="75" t="n">
        <v>36892</v>
      </c>
      <c r="X114" s="134"/>
      <c r="Y114" s="134"/>
      <c r="AA114" s="128" t="n">
        <f aca="false">IF(E114&lt;&gt;F114,0,1)</f>
        <v>1</v>
      </c>
      <c r="AB114" s="128" t="n">
        <f aca="false">IF(OR(T114="SI",T114="Si",T114="si",T114="sI",T114="s",T114="S"),1,0)</f>
        <v>0</v>
      </c>
      <c r="AC114" s="128" t="n">
        <f aca="false">IF(OR(J114="SI",J114="Si",J114="si",J114="sI",J114="s",J114="S"),1,0)</f>
        <v>0</v>
      </c>
      <c r="AD114" s="128" t="n">
        <f aca="false">AK114*AA114*AB114*AC114</f>
        <v>0</v>
      </c>
      <c r="AF114" s="136" t="n">
        <f aca="false">COUNTIF(D$8:D114,D114)</f>
        <v>0</v>
      </c>
      <c r="AG114" s="136" t="n">
        <f aca="false">COUNTIFS(D$8:D114,D114,A$8:A114,A114)</f>
        <v>0</v>
      </c>
      <c r="AH114" s="128" t="n">
        <f aca="false">AF114-AG114</f>
        <v>0</v>
      </c>
      <c r="AI114" s="128" t="n">
        <f aca="false">IF(OR(O114&lt;&gt;P114,P114=1,AA114=0),1,0)</f>
        <v>0</v>
      </c>
      <c r="AJ114" s="128" t="n">
        <f aca="false">IF(AR114&gt;0,1,0)+AH114</f>
        <v>0</v>
      </c>
      <c r="AK114" s="128" t="n">
        <f aca="false">IF(O114&lt;&gt;P114,0,1)</f>
        <v>1</v>
      </c>
      <c r="AL114" s="128" t="n">
        <f aca="false">IF(U114&gt;1,1,0)</f>
        <v>0</v>
      </c>
      <c r="AM114" s="136"/>
      <c r="AN114" s="137"/>
      <c r="AO114" s="139"/>
      <c r="AP114" s="128" t="str">
        <f aca="false">IF(SUMIF(AS$7:BU$7,"&gt;0",AS114:BU114)&gt;0,SUMIF(AS$7:BU$7,"&gt;0",AS114:BU114),"")</f>
        <v/>
      </c>
      <c r="AQ114" s="128"/>
      <c r="AR114" s="136" t="n">
        <f aca="false">COUNTIF(N$8:N114,N114)-1</f>
        <v>-1</v>
      </c>
      <c r="AS114" s="133"/>
      <c r="AT114" s="133"/>
      <c r="AU114" s="128" t="n">
        <f aca="false">IF($A114=$A113,AS114+AT114+AU113,AS114+AT114)</f>
        <v>0</v>
      </c>
      <c r="AV114" s="133"/>
      <c r="AW114" s="133"/>
      <c r="AX114" s="128" t="n">
        <f aca="false">IF($A114=$A113,AV114+AW114+AX113,AV114+AW114)</f>
        <v>0</v>
      </c>
      <c r="AY114" s="133"/>
      <c r="AZ114" s="133"/>
      <c r="BA114" s="128" t="n">
        <f aca="false">IF($A114=$A113,AY114+AZ114+BA113,AY114+AZ114)</f>
        <v>0</v>
      </c>
      <c r="BB114" s="133"/>
      <c r="BC114" s="133"/>
      <c r="BD114" s="128" t="n">
        <f aca="false">IF($A114=$A113,BB114+BC114+BD113,BB114+BC114)</f>
        <v>0</v>
      </c>
      <c r="BE114" s="133"/>
      <c r="BF114" s="133"/>
      <c r="BG114" s="128" t="n">
        <f aca="false">IF($A114=$A113,BE114+BF114+BG113,BE114+BF114)</f>
        <v>0</v>
      </c>
      <c r="BH114" s="133"/>
      <c r="BI114" s="133"/>
      <c r="BJ114" s="128" t="n">
        <f aca="false">IF($A114=$A113,BH114+BI114+BJ113,BH114+BI114)</f>
        <v>0</v>
      </c>
      <c r="BK114" s="133"/>
      <c r="BL114" s="133"/>
      <c r="BM114" s="128" t="n">
        <f aca="false">IF($A114=$A113,BK114+BL114+BM113,BK114+BL114)</f>
        <v>0</v>
      </c>
      <c r="BN114" s="133"/>
      <c r="BO114" s="133"/>
      <c r="BP114" s="128" t="n">
        <f aca="false">IF($A114=$A113,BN114+BO114+BP113,BN114+BO114)</f>
        <v>0</v>
      </c>
      <c r="BQ114" s="133"/>
      <c r="BR114" s="133"/>
      <c r="BS114" s="128" t="n">
        <f aca="false">IF($A114=$A113,BQ114+BR114+BS113,BQ114+BR114)</f>
        <v>0</v>
      </c>
      <c r="BT114" s="133"/>
      <c r="BU114" s="133"/>
      <c r="BV114" s="128" t="n">
        <f aca="false">IF($A114=$A113,BT114+BU114+BV113,BT114+BU114)</f>
        <v>0</v>
      </c>
      <c r="BW114" s="128" t="n">
        <f aca="false">IF(W114=0,0,IF(W114&gt;F$4,1,(IF(W114=BW$2,0,(IF(F$4-W114&gt;2,1,0))))))</f>
        <v>0</v>
      </c>
    </row>
    <row r="115" customFormat="false" ht="42.6" hidden="false" customHeight="true" outlineLevel="0" collapsed="false">
      <c r="A115" s="124" t="str">
        <f aca="false">IF(D115=D114,IF(A114=0,"",A114),IF(AND(D115&gt;0,D115&lt;&gt;D114),A114+1,""))</f>
        <v/>
      </c>
      <c r="B115" s="129"/>
      <c r="C115" s="129"/>
      <c r="D115" s="96"/>
      <c r="E115" s="138"/>
      <c r="F115" s="128" t="str">
        <f aca="false">IFERROR(IF(OR(ISTEXT(D115),ISNUMBER(D115)),HLOOKUP(I115-23*INT(I115/23),[2]Hoja2!B$1:X$2,2),""),1)</f>
        <v/>
      </c>
      <c r="G115" s="128" t="str">
        <f aca="false">LEFT(D115,1)</f>
        <v/>
      </c>
      <c r="H115" s="129" t="str">
        <f aca="false">IF(UPPER(G115)="Z",2,IF(UPPER(G115)="Y",1,IF(UPPER(G115)="X",0,LEFT(D115))))</f>
        <v/>
      </c>
      <c r="I115" s="129" t="str">
        <f aca="false">REPLACE(D115,1,1,H115)</f>
        <v/>
      </c>
      <c r="J115" s="96"/>
      <c r="K115" s="124" t="str">
        <f aca="false">IF(N115&gt;0,ROW(L115)-7,"")</f>
        <v/>
      </c>
      <c r="L115" s="130"/>
      <c r="M115" s="130"/>
      <c r="N115" s="131"/>
      <c r="O115" s="132"/>
      <c r="P115" s="128" t="str">
        <f aca="false">IFERROR(IF(OR(ISTEXT(N115),ISNUMBER(N115)),HLOOKUP(S115-23*INT(S115/23),[2]Hoja2!B$1:X$2,2),""),1)</f>
        <v/>
      </c>
      <c r="Q115" s="128" t="str">
        <f aca="false">LEFT(N115,1)</f>
        <v/>
      </c>
      <c r="R115" s="129" t="str">
        <f aca="false">IF(UPPER(Q115)="Z",2,IF(UPPER(Q115)="Y",1,IF(UPPER(Q115)="X",0,LEFT(N115))))</f>
        <v/>
      </c>
      <c r="S115" s="129" t="str">
        <f aca="false">REPLACE(N115,1,1,R115)</f>
        <v/>
      </c>
      <c r="T115" s="96"/>
      <c r="U115" s="133"/>
      <c r="V115" s="124" t="str">
        <f aca="false">IF(OR(ISTEXT(N115),ISNUMBER(N115)),IF($AD115=1,U115,0),"")</f>
        <v/>
      </c>
      <c r="W115" s="75" t="n">
        <v>36892</v>
      </c>
      <c r="X115" s="134"/>
      <c r="Y115" s="134"/>
      <c r="AA115" s="128" t="n">
        <f aca="false">IF(E115&lt;&gt;F115,0,1)</f>
        <v>1</v>
      </c>
      <c r="AB115" s="128" t="n">
        <f aca="false">IF(OR(T115="SI",T115="Si",T115="si",T115="sI",T115="s",T115="S"),1,0)</f>
        <v>0</v>
      </c>
      <c r="AC115" s="128" t="n">
        <f aca="false">IF(OR(J115="SI",J115="Si",J115="si",J115="sI",J115="s",J115="S"),1,0)</f>
        <v>0</v>
      </c>
      <c r="AD115" s="128" t="n">
        <f aca="false">AK115*AA115*AB115*AC115</f>
        <v>0</v>
      </c>
      <c r="AF115" s="136" t="n">
        <f aca="false">COUNTIF(D$8:D115,D115)</f>
        <v>0</v>
      </c>
      <c r="AG115" s="136" t="n">
        <f aca="false">COUNTIFS(D$8:D115,D115,A$8:A115,A115)</f>
        <v>0</v>
      </c>
      <c r="AH115" s="128" t="n">
        <f aca="false">AF115-AG115</f>
        <v>0</v>
      </c>
      <c r="AI115" s="128" t="n">
        <f aca="false">IF(OR(O115&lt;&gt;P115,P115=1,AA115=0),1,0)</f>
        <v>0</v>
      </c>
      <c r="AJ115" s="128" t="n">
        <f aca="false">IF(AR115&gt;0,1,0)+AH115</f>
        <v>0</v>
      </c>
      <c r="AK115" s="128" t="n">
        <f aca="false">IF(O115&lt;&gt;P115,0,1)</f>
        <v>1</v>
      </c>
      <c r="AL115" s="128" t="n">
        <f aca="false">IF(U115&gt;1,1,0)</f>
        <v>0</v>
      </c>
      <c r="AM115" s="136"/>
      <c r="AN115" s="137"/>
      <c r="AO115" s="139"/>
      <c r="AP115" s="128" t="str">
        <f aca="false">IF(SUMIF(AS$7:BU$7,"&gt;0",AS115:BU115)&gt;0,SUMIF(AS$7:BU$7,"&gt;0",AS115:BU115),"")</f>
        <v/>
      </c>
      <c r="AQ115" s="128"/>
      <c r="AR115" s="136" t="n">
        <f aca="false">COUNTIF(N$8:N115,N115)-1</f>
        <v>-1</v>
      </c>
      <c r="AS115" s="133"/>
      <c r="AT115" s="133"/>
      <c r="AU115" s="128" t="n">
        <f aca="false">IF($A115=$A114,AS115+AT115+AU114,AS115+AT115)</f>
        <v>0</v>
      </c>
      <c r="AV115" s="133"/>
      <c r="AW115" s="133"/>
      <c r="AX115" s="128" t="n">
        <f aca="false">IF($A115=$A114,AV115+AW115+AX114,AV115+AW115)</f>
        <v>0</v>
      </c>
      <c r="AY115" s="133"/>
      <c r="AZ115" s="133"/>
      <c r="BA115" s="128" t="n">
        <f aca="false">IF($A115=$A114,AY115+AZ115+BA114,AY115+AZ115)</f>
        <v>0</v>
      </c>
      <c r="BB115" s="133"/>
      <c r="BC115" s="133"/>
      <c r="BD115" s="128" t="n">
        <f aca="false">IF($A115=$A114,BB115+BC115+BD114,BB115+BC115)</f>
        <v>0</v>
      </c>
      <c r="BE115" s="133"/>
      <c r="BF115" s="133"/>
      <c r="BG115" s="128" t="n">
        <f aca="false">IF($A115=$A114,BE115+BF115+BG114,BE115+BF115)</f>
        <v>0</v>
      </c>
      <c r="BH115" s="133"/>
      <c r="BI115" s="133"/>
      <c r="BJ115" s="128" t="n">
        <f aca="false">IF($A115=$A114,BH115+BI115+BJ114,BH115+BI115)</f>
        <v>0</v>
      </c>
      <c r="BK115" s="133"/>
      <c r="BL115" s="133"/>
      <c r="BM115" s="128" t="n">
        <f aca="false">IF($A115=$A114,BK115+BL115+BM114,BK115+BL115)</f>
        <v>0</v>
      </c>
      <c r="BN115" s="133"/>
      <c r="BO115" s="133"/>
      <c r="BP115" s="128" t="n">
        <f aca="false">IF($A115=$A114,BN115+BO115+BP114,BN115+BO115)</f>
        <v>0</v>
      </c>
      <c r="BQ115" s="133"/>
      <c r="BR115" s="133"/>
      <c r="BS115" s="128" t="n">
        <f aca="false">IF($A115=$A114,BQ115+BR115+BS114,BQ115+BR115)</f>
        <v>0</v>
      </c>
      <c r="BT115" s="133"/>
      <c r="BU115" s="133"/>
      <c r="BV115" s="128" t="n">
        <f aca="false">IF($A115=$A114,BT115+BU115+BV114,BT115+BU115)</f>
        <v>0</v>
      </c>
      <c r="BW115" s="128" t="n">
        <f aca="false">IF(W115=0,0,IF(W115&gt;F$4,1,(IF(W115=BW$2,0,(IF(F$4-W115&gt;2,1,0))))))</f>
        <v>0</v>
      </c>
    </row>
    <row r="116" customFormat="false" ht="42.6" hidden="false" customHeight="true" outlineLevel="0" collapsed="false">
      <c r="A116" s="124" t="str">
        <f aca="false">IF(D116=D115,IF(A115=0,"",A115),IF(AND(D116&gt;0,D116&lt;&gt;D115),A115+1,""))</f>
        <v/>
      </c>
      <c r="B116" s="129"/>
      <c r="C116" s="129"/>
      <c r="D116" s="96"/>
      <c r="E116" s="138"/>
      <c r="F116" s="128" t="str">
        <f aca="false">IFERROR(IF(OR(ISTEXT(D116),ISNUMBER(D116)),HLOOKUP(I116-23*INT(I116/23),[2]Hoja2!B$1:X$2,2),""),1)</f>
        <v/>
      </c>
      <c r="G116" s="128" t="str">
        <f aca="false">LEFT(D116,1)</f>
        <v/>
      </c>
      <c r="H116" s="129" t="str">
        <f aca="false">IF(UPPER(G116)="Z",2,IF(UPPER(G116)="Y",1,IF(UPPER(G116)="X",0,LEFT(D116))))</f>
        <v/>
      </c>
      <c r="I116" s="129" t="str">
        <f aca="false">REPLACE(D116,1,1,H116)</f>
        <v/>
      </c>
      <c r="J116" s="96"/>
      <c r="K116" s="124" t="str">
        <f aca="false">IF(N116&gt;0,ROW(L116)-7,"")</f>
        <v/>
      </c>
      <c r="L116" s="130"/>
      <c r="M116" s="130"/>
      <c r="N116" s="131"/>
      <c r="O116" s="132"/>
      <c r="P116" s="128" t="str">
        <f aca="false">IFERROR(IF(OR(ISTEXT(N116),ISNUMBER(N116)),HLOOKUP(S116-23*INT(S116/23),[2]Hoja2!B$1:X$2,2),""),1)</f>
        <v/>
      </c>
      <c r="Q116" s="128" t="str">
        <f aca="false">LEFT(N116,1)</f>
        <v/>
      </c>
      <c r="R116" s="129" t="str">
        <f aca="false">IF(UPPER(Q116)="Z",2,IF(UPPER(Q116)="Y",1,IF(UPPER(Q116)="X",0,LEFT(N116))))</f>
        <v/>
      </c>
      <c r="S116" s="129" t="str">
        <f aca="false">REPLACE(N116,1,1,R116)</f>
        <v/>
      </c>
      <c r="T116" s="96"/>
      <c r="U116" s="133"/>
      <c r="V116" s="124" t="str">
        <f aca="false">IF(OR(ISTEXT(N116),ISNUMBER(N116)),IF($AD116=1,U116,0),"")</f>
        <v/>
      </c>
      <c r="W116" s="75" t="n">
        <v>36892</v>
      </c>
      <c r="X116" s="134"/>
      <c r="Y116" s="134"/>
      <c r="AA116" s="128" t="n">
        <f aca="false">IF(E116&lt;&gt;F116,0,1)</f>
        <v>1</v>
      </c>
      <c r="AB116" s="128" t="n">
        <f aca="false">IF(OR(T116="SI",T116="Si",T116="si",T116="sI",T116="s",T116="S"),1,0)</f>
        <v>0</v>
      </c>
      <c r="AC116" s="128" t="n">
        <f aca="false">IF(OR(J116="SI",J116="Si",J116="si",J116="sI",J116="s",J116="S"),1,0)</f>
        <v>0</v>
      </c>
      <c r="AD116" s="128" t="n">
        <f aca="false">AK116*AA116*AB116*AC116</f>
        <v>0</v>
      </c>
      <c r="AF116" s="136" t="n">
        <f aca="false">COUNTIF(D$8:D116,D116)</f>
        <v>0</v>
      </c>
      <c r="AG116" s="136" t="n">
        <f aca="false">COUNTIFS(D$8:D116,D116,A$8:A116,A116)</f>
        <v>0</v>
      </c>
      <c r="AH116" s="128" t="n">
        <f aca="false">AF116-AG116</f>
        <v>0</v>
      </c>
      <c r="AI116" s="128" t="n">
        <f aca="false">IF(OR(O116&lt;&gt;P116,P116=1,AA116=0),1,0)</f>
        <v>0</v>
      </c>
      <c r="AJ116" s="128" t="n">
        <f aca="false">IF(AR116&gt;0,1,0)+AH116</f>
        <v>0</v>
      </c>
      <c r="AK116" s="128" t="n">
        <f aca="false">IF(O116&lt;&gt;P116,0,1)</f>
        <v>1</v>
      </c>
      <c r="AL116" s="128" t="n">
        <f aca="false">IF(U116&gt;1,1,0)</f>
        <v>0</v>
      </c>
      <c r="AM116" s="136"/>
      <c r="AN116" s="137"/>
      <c r="AO116" s="139"/>
      <c r="AP116" s="128" t="str">
        <f aca="false">IF(SUMIF(AS$7:BU$7,"&gt;0",AS116:BU116)&gt;0,SUMIF(AS$7:BU$7,"&gt;0",AS116:BU116),"")</f>
        <v/>
      </c>
      <c r="AQ116" s="128"/>
      <c r="AR116" s="136" t="n">
        <f aca="false">COUNTIF(N$8:N116,N116)-1</f>
        <v>-1</v>
      </c>
      <c r="AS116" s="133"/>
      <c r="AT116" s="133"/>
      <c r="AU116" s="128" t="n">
        <f aca="false">IF($A116=$A115,AS116+AT116+AU115,AS116+AT116)</f>
        <v>0</v>
      </c>
      <c r="AV116" s="133"/>
      <c r="AW116" s="133"/>
      <c r="AX116" s="128" t="n">
        <f aca="false">IF($A116=$A115,AV116+AW116+AX115,AV116+AW116)</f>
        <v>0</v>
      </c>
      <c r="AY116" s="133"/>
      <c r="AZ116" s="133"/>
      <c r="BA116" s="128" t="n">
        <f aca="false">IF($A116=$A115,AY116+AZ116+BA115,AY116+AZ116)</f>
        <v>0</v>
      </c>
      <c r="BB116" s="133"/>
      <c r="BC116" s="133"/>
      <c r="BD116" s="128" t="n">
        <f aca="false">IF($A116=$A115,BB116+BC116+BD115,BB116+BC116)</f>
        <v>0</v>
      </c>
      <c r="BE116" s="133"/>
      <c r="BF116" s="133"/>
      <c r="BG116" s="128" t="n">
        <f aca="false">IF($A116=$A115,BE116+BF116+BG115,BE116+BF116)</f>
        <v>0</v>
      </c>
      <c r="BH116" s="133"/>
      <c r="BI116" s="133"/>
      <c r="BJ116" s="128" t="n">
        <f aca="false">IF($A116=$A115,BH116+BI116+BJ115,BH116+BI116)</f>
        <v>0</v>
      </c>
      <c r="BK116" s="133"/>
      <c r="BL116" s="133"/>
      <c r="BM116" s="128" t="n">
        <f aca="false">IF($A116=$A115,BK116+BL116+BM115,BK116+BL116)</f>
        <v>0</v>
      </c>
      <c r="BN116" s="133"/>
      <c r="BO116" s="133"/>
      <c r="BP116" s="128" t="n">
        <f aca="false">IF($A116=$A115,BN116+BO116+BP115,BN116+BO116)</f>
        <v>0</v>
      </c>
      <c r="BQ116" s="133"/>
      <c r="BR116" s="133"/>
      <c r="BS116" s="128" t="n">
        <f aca="false">IF($A116=$A115,BQ116+BR116+BS115,BQ116+BR116)</f>
        <v>0</v>
      </c>
      <c r="BT116" s="133"/>
      <c r="BU116" s="133"/>
      <c r="BV116" s="128" t="n">
        <f aca="false">IF($A116=$A115,BT116+BU116+BV115,BT116+BU116)</f>
        <v>0</v>
      </c>
      <c r="BW116" s="128" t="n">
        <f aca="false">IF(W116=0,0,IF(W116&gt;F$4,1,(IF(W116=BW$2,0,(IF(F$4-W116&gt;2,1,0))))))</f>
        <v>0</v>
      </c>
    </row>
    <row r="117" customFormat="false" ht="42.6" hidden="false" customHeight="true" outlineLevel="0" collapsed="false">
      <c r="A117" s="124" t="str">
        <f aca="false">IF(D117=D116,IF(A116=0,"",A116),IF(AND(D117&gt;0,D117&lt;&gt;D116),A116+1,""))</f>
        <v/>
      </c>
      <c r="B117" s="129"/>
      <c r="C117" s="129"/>
      <c r="D117" s="96"/>
      <c r="E117" s="138"/>
      <c r="F117" s="128" t="str">
        <f aca="false">IFERROR(IF(OR(ISTEXT(D117),ISNUMBER(D117)),HLOOKUP(I117-23*INT(I117/23),[2]Hoja2!B$1:X$2,2),""),1)</f>
        <v/>
      </c>
      <c r="G117" s="128" t="str">
        <f aca="false">LEFT(D117,1)</f>
        <v/>
      </c>
      <c r="H117" s="129" t="str">
        <f aca="false">IF(UPPER(G117)="Z",2,IF(UPPER(G117)="Y",1,IF(UPPER(G117)="X",0,LEFT(D117))))</f>
        <v/>
      </c>
      <c r="I117" s="129" t="str">
        <f aca="false">REPLACE(D117,1,1,H117)</f>
        <v/>
      </c>
      <c r="J117" s="96"/>
      <c r="K117" s="124" t="str">
        <f aca="false">IF(N117&gt;0,ROW(L117)-7,"")</f>
        <v/>
      </c>
      <c r="L117" s="130"/>
      <c r="M117" s="130"/>
      <c r="N117" s="131"/>
      <c r="O117" s="132"/>
      <c r="P117" s="128" t="str">
        <f aca="false">IFERROR(IF(OR(ISTEXT(N117),ISNUMBER(N117)),HLOOKUP(S117-23*INT(S117/23),[2]Hoja2!B$1:X$2,2),""),1)</f>
        <v/>
      </c>
      <c r="Q117" s="128" t="str">
        <f aca="false">LEFT(N117,1)</f>
        <v/>
      </c>
      <c r="R117" s="129" t="str">
        <f aca="false">IF(UPPER(Q117)="Z",2,IF(UPPER(Q117)="Y",1,IF(UPPER(Q117)="X",0,LEFT(N117))))</f>
        <v/>
      </c>
      <c r="S117" s="129" t="str">
        <f aca="false">REPLACE(N117,1,1,R117)</f>
        <v/>
      </c>
      <c r="T117" s="96"/>
      <c r="U117" s="133"/>
      <c r="V117" s="124" t="str">
        <f aca="false">IF(OR(ISTEXT(N117),ISNUMBER(N117)),IF($AD117=1,U117,0),"")</f>
        <v/>
      </c>
      <c r="W117" s="75" t="n">
        <v>36892</v>
      </c>
      <c r="X117" s="134"/>
      <c r="Y117" s="134"/>
      <c r="AA117" s="128" t="n">
        <f aca="false">IF(E117&lt;&gt;F117,0,1)</f>
        <v>1</v>
      </c>
      <c r="AB117" s="128" t="n">
        <f aca="false">IF(OR(T117="SI",T117="Si",T117="si",T117="sI",T117="s",T117="S"),1,0)</f>
        <v>0</v>
      </c>
      <c r="AC117" s="128" t="n">
        <f aca="false">IF(OR(J117="SI",J117="Si",J117="si",J117="sI",J117="s",J117="S"),1,0)</f>
        <v>0</v>
      </c>
      <c r="AD117" s="128" t="n">
        <f aca="false">AK117*AA117*AB117*AC117</f>
        <v>0</v>
      </c>
      <c r="AF117" s="136" t="n">
        <f aca="false">COUNTIF(D$8:D117,D117)</f>
        <v>0</v>
      </c>
      <c r="AG117" s="136" t="n">
        <f aca="false">COUNTIFS(D$8:D117,D117,A$8:A117,A117)</f>
        <v>0</v>
      </c>
      <c r="AH117" s="128" t="n">
        <f aca="false">AF117-AG117</f>
        <v>0</v>
      </c>
      <c r="AI117" s="128" t="n">
        <f aca="false">IF(OR(O117&lt;&gt;P117,P117=1,AA117=0),1,0)</f>
        <v>0</v>
      </c>
      <c r="AJ117" s="128" t="n">
        <f aca="false">IF(AR117&gt;0,1,0)+AH117</f>
        <v>0</v>
      </c>
      <c r="AK117" s="128" t="n">
        <f aca="false">IF(O117&lt;&gt;P117,0,1)</f>
        <v>1</v>
      </c>
      <c r="AL117" s="128" t="n">
        <f aca="false">IF(U117&gt;1,1,0)</f>
        <v>0</v>
      </c>
      <c r="AM117" s="136"/>
      <c r="AN117" s="137"/>
      <c r="AO117" s="139"/>
      <c r="AP117" s="128" t="str">
        <f aca="false">IF(SUMIF(AS$7:BU$7,"&gt;0",AS117:BU117)&gt;0,SUMIF(AS$7:BU$7,"&gt;0",AS117:BU117),"")</f>
        <v/>
      </c>
      <c r="AQ117" s="128"/>
      <c r="AR117" s="136" t="n">
        <f aca="false">COUNTIF(N$8:N117,N117)-1</f>
        <v>-1</v>
      </c>
      <c r="AS117" s="133"/>
      <c r="AT117" s="133"/>
      <c r="AU117" s="128" t="n">
        <f aca="false">IF($A117=$A116,AS117+AT117+AU116,AS117+AT117)</f>
        <v>0</v>
      </c>
      <c r="AV117" s="133"/>
      <c r="AW117" s="133"/>
      <c r="AX117" s="128" t="n">
        <f aca="false">IF($A117=$A116,AV117+AW117+AX116,AV117+AW117)</f>
        <v>0</v>
      </c>
      <c r="AY117" s="133"/>
      <c r="AZ117" s="133"/>
      <c r="BA117" s="128" t="n">
        <f aca="false">IF($A117=$A116,AY117+AZ117+BA116,AY117+AZ117)</f>
        <v>0</v>
      </c>
      <c r="BB117" s="133"/>
      <c r="BC117" s="133"/>
      <c r="BD117" s="128" t="n">
        <f aca="false">IF($A117=$A116,BB117+BC117+BD116,BB117+BC117)</f>
        <v>0</v>
      </c>
      <c r="BE117" s="133"/>
      <c r="BF117" s="133"/>
      <c r="BG117" s="128" t="n">
        <f aca="false">IF($A117=$A116,BE117+BF117+BG116,BE117+BF117)</f>
        <v>0</v>
      </c>
      <c r="BH117" s="133"/>
      <c r="BI117" s="133"/>
      <c r="BJ117" s="128" t="n">
        <f aca="false">IF($A117=$A116,BH117+BI117+BJ116,BH117+BI117)</f>
        <v>0</v>
      </c>
      <c r="BK117" s="133"/>
      <c r="BL117" s="133"/>
      <c r="BM117" s="128" t="n">
        <f aca="false">IF($A117=$A116,BK117+BL117+BM116,BK117+BL117)</f>
        <v>0</v>
      </c>
      <c r="BN117" s="133"/>
      <c r="BO117" s="133"/>
      <c r="BP117" s="128" t="n">
        <f aca="false">IF($A117=$A116,BN117+BO117+BP116,BN117+BO117)</f>
        <v>0</v>
      </c>
      <c r="BQ117" s="133"/>
      <c r="BR117" s="133"/>
      <c r="BS117" s="128" t="n">
        <f aca="false">IF($A117=$A116,BQ117+BR117+BS116,BQ117+BR117)</f>
        <v>0</v>
      </c>
      <c r="BT117" s="133"/>
      <c r="BU117" s="133"/>
      <c r="BV117" s="128" t="n">
        <f aca="false">IF($A117=$A116,BT117+BU117+BV116,BT117+BU117)</f>
        <v>0</v>
      </c>
      <c r="BW117" s="128" t="n">
        <f aca="false">IF(W117=0,0,IF(W117&gt;F$4,1,(IF(W117=BW$2,0,(IF(F$4-W117&gt;2,1,0))))))</f>
        <v>0</v>
      </c>
    </row>
    <row r="118" customFormat="false" ht="42.6" hidden="false" customHeight="true" outlineLevel="0" collapsed="false">
      <c r="A118" s="124" t="str">
        <f aca="false">IF(D118=D117,IF(A117=0,"",A117),IF(AND(D118&gt;0,D118&lt;&gt;D117),A117+1,""))</f>
        <v/>
      </c>
      <c r="B118" s="129"/>
      <c r="C118" s="129"/>
      <c r="D118" s="96"/>
      <c r="E118" s="138"/>
      <c r="F118" s="128" t="str">
        <f aca="false">IFERROR(IF(OR(ISTEXT(D118),ISNUMBER(D118)),HLOOKUP(I118-23*INT(I118/23),[2]Hoja2!B$1:X$2,2),""),1)</f>
        <v/>
      </c>
      <c r="G118" s="128" t="str">
        <f aca="false">LEFT(D118,1)</f>
        <v/>
      </c>
      <c r="H118" s="129" t="str">
        <f aca="false">IF(UPPER(G118)="Z",2,IF(UPPER(G118)="Y",1,IF(UPPER(G118)="X",0,LEFT(D118))))</f>
        <v/>
      </c>
      <c r="I118" s="129" t="str">
        <f aca="false">REPLACE(D118,1,1,H118)</f>
        <v/>
      </c>
      <c r="J118" s="96"/>
      <c r="K118" s="124" t="str">
        <f aca="false">IF(N118&gt;0,ROW(L118)-7,"")</f>
        <v/>
      </c>
      <c r="L118" s="130"/>
      <c r="M118" s="130"/>
      <c r="N118" s="131"/>
      <c r="O118" s="132"/>
      <c r="P118" s="128" t="str">
        <f aca="false">IFERROR(IF(OR(ISTEXT(N118),ISNUMBER(N118)),HLOOKUP(S118-23*INT(S118/23),[2]Hoja2!B$1:X$2,2),""),1)</f>
        <v/>
      </c>
      <c r="Q118" s="128" t="str">
        <f aca="false">LEFT(N118,1)</f>
        <v/>
      </c>
      <c r="R118" s="129" t="str">
        <f aca="false">IF(UPPER(Q118)="Z",2,IF(UPPER(Q118)="Y",1,IF(UPPER(Q118)="X",0,LEFT(N118))))</f>
        <v/>
      </c>
      <c r="S118" s="129" t="str">
        <f aca="false">REPLACE(N118,1,1,R118)</f>
        <v/>
      </c>
      <c r="T118" s="96"/>
      <c r="U118" s="133"/>
      <c r="V118" s="124" t="str">
        <f aca="false">IF(OR(ISTEXT(N118),ISNUMBER(N118)),IF($AD118=1,U118,0),"")</f>
        <v/>
      </c>
      <c r="W118" s="75" t="n">
        <v>36892</v>
      </c>
      <c r="X118" s="134"/>
      <c r="Y118" s="134"/>
      <c r="AA118" s="128" t="n">
        <f aca="false">IF(E118&lt;&gt;F118,0,1)</f>
        <v>1</v>
      </c>
      <c r="AB118" s="128" t="n">
        <f aca="false">IF(OR(T118="SI",T118="Si",T118="si",T118="sI",T118="s",T118="S"),1,0)</f>
        <v>0</v>
      </c>
      <c r="AC118" s="128" t="n">
        <f aca="false">IF(OR(J118="SI",J118="Si",J118="si",J118="sI",J118="s",J118="S"),1,0)</f>
        <v>0</v>
      </c>
      <c r="AD118" s="128" t="n">
        <f aca="false">AK118*AA118*AB118*AC118</f>
        <v>0</v>
      </c>
      <c r="AF118" s="136" t="n">
        <f aca="false">COUNTIF(D$8:D118,D118)</f>
        <v>0</v>
      </c>
      <c r="AG118" s="136" t="n">
        <f aca="false">COUNTIFS(D$8:D118,D118,A$8:A118,A118)</f>
        <v>0</v>
      </c>
      <c r="AH118" s="128" t="n">
        <f aca="false">AF118-AG118</f>
        <v>0</v>
      </c>
      <c r="AI118" s="128" t="n">
        <f aca="false">IF(OR(O118&lt;&gt;P118,P118=1,AA118=0),1,0)</f>
        <v>0</v>
      </c>
      <c r="AJ118" s="128" t="n">
        <f aca="false">IF(AR118&gt;0,1,0)+AH118</f>
        <v>0</v>
      </c>
      <c r="AK118" s="128" t="n">
        <f aca="false">IF(O118&lt;&gt;P118,0,1)</f>
        <v>1</v>
      </c>
      <c r="AL118" s="128" t="n">
        <f aca="false">IF(U118&gt;1,1,0)</f>
        <v>0</v>
      </c>
      <c r="AM118" s="136"/>
      <c r="AN118" s="137"/>
      <c r="AO118" s="139"/>
      <c r="AP118" s="128" t="str">
        <f aca="false">IF(SUMIF(AS$7:BU$7,"&gt;0",AS118:BU118)&gt;0,SUMIF(AS$7:BU$7,"&gt;0",AS118:BU118),"")</f>
        <v/>
      </c>
      <c r="AQ118" s="128"/>
      <c r="AR118" s="136" t="n">
        <f aca="false">COUNTIF(N$8:N118,N118)-1</f>
        <v>-1</v>
      </c>
      <c r="AS118" s="133"/>
      <c r="AT118" s="133"/>
      <c r="AU118" s="128" t="n">
        <f aca="false">IF($A118=$A117,AS118+AT118+AU117,AS118+AT118)</f>
        <v>0</v>
      </c>
      <c r="AV118" s="133"/>
      <c r="AW118" s="133"/>
      <c r="AX118" s="128" t="n">
        <f aca="false">IF($A118=$A117,AV118+AW118+AX117,AV118+AW118)</f>
        <v>0</v>
      </c>
      <c r="AY118" s="133"/>
      <c r="AZ118" s="133"/>
      <c r="BA118" s="128" t="n">
        <f aca="false">IF($A118=$A117,AY118+AZ118+BA117,AY118+AZ118)</f>
        <v>0</v>
      </c>
      <c r="BB118" s="133"/>
      <c r="BC118" s="133"/>
      <c r="BD118" s="128" t="n">
        <f aca="false">IF($A118=$A117,BB118+BC118+BD117,BB118+BC118)</f>
        <v>0</v>
      </c>
      <c r="BE118" s="133"/>
      <c r="BF118" s="133"/>
      <c r="BG118" s="128" t="n">
        <f aca="false">IF($A118=$A117,BE118+BF118+BG117,BE118+BF118)</f>
        <v>0</v>
      </c>
      <c r="BH118" s="133"/>
      <c r="BI118" s="133"/>
      <c r="BJ118" s="128" t="n">
        <f aca="false">IF($A118=$A117,BH118+BI118+BJ117,BH118+BI118)</f>
        <v>0</v>
      </c>
      <c r="BK118" s="133"/>
      <c r="BL118" s="133"/>
      <c r="BM118" s="128" t="n">
        <f aca="false">IF($A118=$A117,BK118+BL118+BM117,BK118+BL118)</f>
        <v>0</v>
      </c>
      <c r="BN118" s="133"/>
      <c r="BO118" s="133"/>
      <c r="BP118" s="128" t="n">
        <f aca="false">IF($A118=$A117,BN118+BO118+BP117,BN118+BO118)</f>
        <v>0</v>
      </c>
      <c r="BQ118" s="133"/>
      <c r="BR118" s="133"/>
      <c r="BS118" s="128" t="n">
        <f aca="false">IF($A118=$A117,BQ118+BR118+BS117,BQ118+BR118)</f>
        <v>0</v>
      </c>
      <c r="BT118" s="133"/>
      <c r="BU118" s="133"/>
      <c r="BV118" s="128" t="n">
        <f aca="false">IF($A118=$A117,BT118+BU118+BV117,BT118+BU118)</f>
        <v>0</v>
      </c>
      <c r="BW118" s="128" t="n">
        <f aca="false">IF(W118=0,0,IF(W118&gt;F$4,1,(IF(W118=BW$2,0,(IF(F$4-W118&gt;2,1,0))))))</f>
        <v>0</v>
      </c>
    </row>
    <row r="119" customFormat="false" ht="42.6" hidden="false" customHeight="true" outlineLevel="0" collapsed="false">
      <c r="A119" s="124" t="str">
        <f aca="false">IF(D119=D118,IF(A118=0,"",A118),IF(AND(D119&gt;0,D119&lt;&gt;D118),A118+1,""))</f>
        <v/>
      </c>
      <c r="B119" s="129"/>
      <c r="C119" s="129"/>
      <c r="D119" s="96"/>
      <c r="E119" s="138"/>
      <c r="F119" s="128" t="str">
        <f aca="false">IFERROR(IF(OR(ISTEXT(D119),ISNUMBER(D119)),HLOOKUP(I119-23*INT(I119/23),[2]Hoja2!B$1:X$2,2),""),1)</f>
        <v/>
      </c>
      <c r="G119" s="128" t="str">
        <f aca="false">LEFT(D119,1)</f>
        <v/>
      </c>
      <c r="H119" s="129" t="str">
        <f aca="false">IF(UPPER(G119)="Z",2,IF(UPPER(G119)="Y",1,IF(UPPER(G119)="X",0,LEFT(D119))))</f>
        <v/>
      </c>
      <c r="I119" s="129" t="str">
        <f aca="false">REPLACE(D119,1,1,H119)</f>
        <v/>
      </c>
      <c r="J119" s="96"/>
      <c r="K119" s="124" t="str">
        <f aca="false">IF(N119&gt;0,ROW(L119)-7,"")</f>
        <v/>
      </c>
      <c r="L119" s="130"/>
      <c r="M119" s="130"/>
      <c r="N119" s="131"/>
      <c r="O119" s="132"/>
      <c r="P119" s="128" t="str">
        <f aca="false">IFERROR(IF(OR(ISTEXT(N119),ISNUMBER(N119)),HLOOKUP(S119-23*INT(S119/23),[2]Hoja2!B$1:X$2,2),""),1)</f>
        <v/>
      </c>
      <c r="Q119" s="128" t="str">
        <f aca="false">LEFT(N119,1)</f>
        <v/>
      </c>
      <c r="R119" s="129" t="str">
        <f aca="false">IF(UPPER(Q119)="Z",2,IF(UPPER(Q119)="Y",1,IF(UPPER(Q119)="X",0,LEFT(N119))))</f>
        <v/>
      </c>
      <c r="S119" s="129" t="str">
        <f aca="false">REPLACE(N119,1,1,R119)</f>
        <v/>
      </c>
      <c r="T119" s="96"/>
      <c r="U119" s="133"/>
      <c r="V119" s="124" t="str">
        <f aca="false">IF(OR(ISTEXT(N119),ISNUMBER(N119)),IF($AD119=1,U119,0),"")</f>
        <v/>
      </c>
      <c r="W119" s="75" t="n">
        <v>36892</v>
      </c>
      <c r="X119" s="134"/>
      <c r="Y119" s="134"/>
      <c r="AA119" s="128" t="n">
        <f aca="false">IF(E119&lt;&gt;F119,0,1)</f>
        <v>1</v>
      </c>
      <c r="AB119" s="128" t="n">
        <f aca="false">IF(OR(T119="SI",T119="Si",T119="si",T119="sI",T119="s",T119="S"),1,0)</f>
        <v>0</v>
      </c>
      <c r="AC119" s="128" t="n">
        <f aca="false">IF(OR(J119="SI",J119="Si",J119="si",J119="sI",J119="s",J119="S"),1,0)</f>
        <v>0</v>
      </c>
      <c r="AD119" s="128" t="n">
        <f aca="false">AK119*AA119*AB119*AC119</f>
        <v>0</v>
      </c>
      <c r="AF119" s="136" t="n">
        <f aca="false">COUNTIF(D$8:D119,D119)</f>
        <v>0</v>
      </c>
      <c r="AG119" s="136" t="n">
        <f aca="false">COUNTIFS(D$8:D119,D119,A$8:A119,A119)</f>
        <v>0</v>
      </c>
      <c r="AH119" s="128" t="n">
        <f aca="false">AF119-AG119</f>
        <v>0</v>
      </c>
      <c r="AI119" s="128" t="n">
        <f aca="false">IF(OR(O119&lt;&gt;P119,P119=1,AA119=0),1,0)</f>
        <v>0</v>
      </c>
      <c r="AJ119" s="128" t="n">
        <f aca="false">IF(AR119&gt;0,1,0)+AH119</f>
        <v>0</v>
      </c>
      <c r="AK119" s="128" t="n">
        <f aca="false">IF(O119&lt;&gt;P119,0,1)</f>
        <v>1</v>
      </c>
      <c r="AL119" s="128" t="n">
        <f aca="false">IF(U119&gt;1,1,0)</f>
        <v>0</v>
      </c>
      <c r="AM119" s="136"/>
      <c r="AN119" s="137"/>
      <c r="AO119" s="139"/>
      <c r="AP119" s="128" t="str">
        <f aca="false">IF(SUMIF(AS$7:BU$7,"&gt;0",AS119:BU119)&gt;0,SUMIF(AS$7:BU$7,"&gt;0",AS119:BU119),"")</f>
        <v/>
      </c>
      <c r="AQ119" s="128"/>
      <c r="AR119" s="136" t="n">
        <f aca="false">COUNTIF(N$8:N119,N119)-1</f>
        <v>-1</v>
      </c>
      <c r="AS119" s="133"/>
      <c r="AT119" s="133"/>
      <c r="AU119" s="128" t="n">
        <f aca="false">IF($A119=$A118,AS119+AT119+AU118,AS119+AT119)</f>
        <v>0</v>
      </c>
      <c r="AV119" s="133"/>
      <c r="AW119" s="133"/>
      <c r="AX119" s="128" t="n">
        <f aca="false">IF($A119=$A118,AV119+AW119+AX118,AV119+AW119)</f>
        <v>0</v>
      </c>
      <c r="AY119" s="133"/>
      <c r="AZ119" s="133"/>
      <c r="BA119" s="128" t="n">
        <f aca="false">IF($A119=$A118,AY119+AZ119+BA118,AY119+AZ119)</f>
        <v>0</v>
      </c>
      <c r="BB119" s="133"/>
      <c r="BC119" s="133"/>
      <c r="BD119" s="128" t="n">
        <f aca="false">IF($A119=$A118,BB119+BC119+BD118,BB119+BC119)</f>
        <v>0</v>
      </c>
      <c r="BE119" s="133"/>
      <c r="BF119" s="133"/>
      <c r="BG119" s="128" t="n">
        <f aca="false">IF($A119=$A118,BE119+BF119+BG118,BE119+BF119)</f>
        <v>0</v>
      </c>
      <c r="BH119" s="133"/>
      <c r="BI119" s="133"/>
      <c r="BJ119" s="128" t="n">
        <f aca="false">IF($A119=$A118,BH119+BI119+BJ118,BH119+BI119)</f>
        <v>0</v>
      </c>
      <c r="BK119" s="133"/>
      <c r="BL119" s="133"/>
      <c r="BM119" s="128" t="n">
        <f aca="false">IF($A119=$A118,BK119+BL119+BM118,BK119+BL119)</f>
        <v>0</v>
      </c>
      <c r="BN119" s="133"/>
      <c r="BO119" s="133"/>
      <c r="BP119" s="128" t="n">
        <f aca="false">IF($A119=$A118,BN119+BO119+BP118,BN119+BO119)</f>
        <v>0</v>
      </c>
      <c r="BQ119" s="133"/>
      <c r="BR119" s="133"/>
      <c r="BS119" s="128" t="n">
        <f aca="false">IF($A119=$A118,BQ119+BR119+BS118,BQ119+BR119)</f>
        <v>0</v>
      </c>
      <c r="BT119" s="133"/>
      <c r="BU119" s="133"/>
      <c r="BV119" s="128" t="n">
        <f aca="false">IF($A119=$A118,BT119+BU119+BV118,BT119+BU119)</f>
        <v>0</v>
      </c>
      <c r="BW119" s="128" t="n">
        <f aca="false">IF(W119=0,0,IF(W119&gt;F$4,1,(IF(W119=BW$2,0,(IF(F$4-W119&gt;2,1,0))))))</f>
        <v>0</v>
      </c>
    </row>
    <row r="120" customFormat="false" ht="42.6" hidden="false" customHeight="true" outlineLevel="0" collapsed="false">
      <c r="A120" s="124" t="str">
        <f aca="false">IF(D120=D119,IF(A119=0,"",A119),IF(AND(D120&gt;0,D120&lt;&gt;D119),A119+1,""))</f>
        <v/>
      </c>
      <c r="B120" s="129"/>
      <c r="C120" s="129"/>
      <c r="D120" s="96"/>
      <c r="E120" s="138"/>
      <c r="F120" s="128" t="str">
        <f aca="false">IFERROR(IF(OR(ISTEXT(D120),ISNUMBER(D120)),HLOOKUP(I120-23*INT(I120/23),[2]Hoja2!B$1:X$2,2),""),1)</f>
        <v/>
      </c>
      <c r="G120" s="128" t="str">
        <f aca="false">LEFT(D120,1)</f>
        <v/>
      </c>
      <c r="H120" s="129" t="str">
        <f aca="false">IF(UPPER(G120)="Z",2,IF(UPPER(G120)="Y",1,IF(UPPER(G120)="X",0,LEFT(D120))))</f>
        <v/>
      </c>
      <c r="I120" s="129" t="str">
        <f aca="false">REPLACE(D120,1,1,H120)</f>
        <v/>
      </c>
      <c r="J120" s="96"/>
      <c r="K120" s="124" t="str">
        <f aca="false">IF(N120&gt;0,ROW(L120)-7,"")</f>
        <v/>
      </c>
      <c r="L120" s="130"/>
      <c r="M120" s="130"/>
      <c r="N120" s="131"/>
      <c r="O120" s="132"/>
      <c r="P120" s="128" t="str">
        <f aca="false">IFERROR(IF(OR(ISTEXT(N120),ISNUMBER(N120)),HLOOKUP(S120-23*INT(S120/23),[2]Hoja2!B$1:X$2,2),""),1)</f>
        <v/>
      </c>
      <c r="Q120" s="128" t="str">
        <f aca="false">LEFT(N120,1)</f>
        <v/>
      </c>
      <c r="R120" s="129" t="str">
        <f aca="false">IF(UPPER(Q120)="Z",2,IF(UPPER(Q120)="Y",1,IF(UPPER(Q120)="X",0,LEFT(N120))))</f>
        <v/>
      </c>
      <c r="S120" s="129" t="str">
        <f aca="false">REPLACE(N120,1,1,R120)</f>
        <v/>
      </c>
      <c r="T120" s="96"/>
      <c r="U120" s="133"/>
      <c r="V120" s="124" t="str">
        <f aca="false">IF(OR(ISTEXT(N120),ISNUMBER(N120)),IF($AD120=1,U120,0),"")</f>
        <v/>
      </c>
      <c r="W120" s="75" t="n">
        <v>36892</v>
      </c>
      <c r="X120" s="134"/>
      <c r="Y120" s="134"/>
      <c r="AA120" s="128" t="n">
        <f aca="false">IF(E120&lt;&gt;F120,0,1)</f>
        <v>1</v>
      </c>
      <c r="AB120" s="128" t="n">
        <f aca="false">IF(OR(T120="SI",T120="Si",T120="si",T120="sI",T120="s",T120="S"),1,0)</f>
        <v>0</v>
      </c>
      <c r="AC120" s="128" t="n">
        <f aca="false">IF(OR(J120="SI",J120="Si",J120="si",J120="sI",J120="s",J120="S"),1,0)</f>
        <v>0</v>
      </c>
      <c r="AD120" s="128" t="n">
        <f aca="false">AK120*AA120*AB120*AC120</f>
        <v>0</v>
      </c>
      <c r="AF120" s="136" t="n">
        <f aca="false">COUNTIF(D$8:D120,D120)</f>
        <v>0</v>
      </c>
      <c r="AG120" s="136" t="n">
        <f aca="false">COUNTIFS(D$8:D120,D120,A$8:A120,A120)</f>
        <v>0</v>
      </c>
      <c r="AH120" s="128" t="n">
        <f aca="false">AF120-AG120</f>
        <v>0</v>
      </c>
      <c r="AI120" s="128" t="n">
        <f aca="false">IF(OR(O120&lt;&gt;P120,P120=1,AA120=0),1,0)</f>
        <v>0</v>
      </c>
      <c r="AJ120" s="128" t="n">
        <f aca="false">IF(AR120&gt;0,1,0)+AH120</f>
        <v>0</v>
      </c>
      <c r="AK120" s="128" t="n">
        <f aca="false">IF(O120&lt;&gt;P120,0,1)</f>
        <v>1</v>
      </c>
      <c r="AL120" s="128" t="n">
        <f aca="false">IF(U120&gt;1,1,0)</f>
        <v>0</v>
      </c>
      <c r="AM120" s="136"/>
      <c r="AN120" s="137"/>
      <c r="AO120" s="139"/>
      <c r="AP120" s="128" t="str">
        <f aca="false">IF(SUMIF(AS$7:BU$7,"&gt;0",AS120:BU120)&gt;0,SUMIF(AS$7:BU$7,"&gt;0",AS120:BU120),"")</f>
        <v/>
      </c>
      <c r="AQ120" s="128"/>
      <c r="AR120" s="136" t="n">
        <f aca="false">COUNTIF(N$8:N120,N120)-1</f>
        <v>-1</v>
      </c>
      <c r="AS120" s="133"/>
      <c r="AT120" s="133"/>
      <c r="AU120" s="128" t="n">
        <f aca="false">IF($A120=$A119,AS120+AT120+AU119,AS120+AT120)</f>
        <v>0</v>
      </c>
      <c r="AV120" s="133"/>
      <c r="AW120" s="133"/>
      <c r="AX120" s="128" t="n">
        <f aca="false">IF($A120=$A119,AV120+AW120+AX119,AV120+AW120)</f>
        <v>0</v>
      </c>
      <c r="AY120" s="133"/>
      <c r="AZ120" s="133"/>
      <c r="BA120" s="128" t="n">
        <f aca="false">IF($A120=$A119,AY120+AZ120+BA119,AY120+AZ120)</f>
        <v>0</v>
      </c>
      <c r="BB120" s="133"/>
      <c r="BC120" s="133"/>
      <c r="BD120" s="128" t="n">
        <f aca="false">IF($A120=$A119,BB120+BC120+BD119,BB120+BC120)</f>
        <v>0</v>
      </c>
      <c r="BE120" s="133"/>
      <c r="BF120" s="133"/>
      <c r="BG120" s="128" t="n">
        <f aca="false">IF($A120=$A119,BE120+BF120+BG119,BE120+BF120)</f>
        <v>0</v>
      </c>
      <c r="BH120" s="133"/>
      <c r="BI120" s="133"/>
      <c r="BJ120" s="128" t="n">
        <f aca="false">IF($A120=$A119,BH120+BI120+BJ119,BH120+BI120)</f>
        <v>0</v>
      </c>
      <c r="BK120" s="133"/>
      <c r="BL120" s="133"/>
      <c r="BM120" s="128" t="n">
        <f aca="false">IF($A120=$A119,BK120+BL120+BM119,BK120+BL120)</f>
        <v>0</v>
      </c>
      <c r="BN120" s="133"/>
      <c r="BO120" s="133"/>
      <c r="BP120" s="128" t="n">
        <f aca="false">IF($A120=$A119,BN120+BO120+BP119,BN120+BO120)</f>
        <v>0</v>
      </c>
      <c r="BQ120" s="133"/>
      <c r="BR120" s="133"/>
      <c r="BS120" s="128" t="n">
        <f aca="false">IF($A120=$A119,BQ120+BR120+BS119,BQ120+BR120)</f>
        <v>0</v>
      </c>
      <c r="BT120" s="133"/>
      <c r="BU120" s="133"/>
      <c r="BV120" s="128" t="n">
        <f aca="false">IF($A120=$A119,BT120+BU120+BV119,BT120+BU120)</f>
        <v>0</v>
      </c>
      <c r="BW120" s="128" t="n">
        <f aca="false">IF(W120=0,0,IF(W120&gt;F$4,1,(IF(W120=BW$2,0,(IF(F$4-W120&gt;2,1,0))))))</f>
        <v>0</v>
      </c>
    </row>
    <row r="121" customFormat="false" ht="42.6" hidden="false" customHeight="true" outlineLevel="0" collapsed="false">
      <c r="A121" s="124" t="str">
        <f aca="false">IF(D121=D120,IF(A120=0,"",A120),IF(AND(D121&gt;0,D121&lt;&gt;D120),A120+1,""))</f>
        <v/>
      </c>
      <c r="B121" s="129"/>
      <c r="C121" s="129"/>
      <c r="D121" s="96"/>
      <c r="E121" s="138"/>
      <c r="F121" s="128" t="str">
        <f aca="false">IFERROR(IF(OR(ISTEXT(D121),ISNUMBER(D121)),HLOOKUP(I121-23*INT(I121/23),[2]Hoja2!B$1:X$2,2),""),1)</f>
        <v/>
      </c>
      <c r="G121" s="128" t="str">
        <f aca="false">LEFT(D121,1)</f>
        <v/>
      </c>
      <c r="H121" s="129" t="str">
        <f aca="false">IF(UPPER(G121)="Z",2,IF(UPPER(G121)="Y",1,IF(UPPER(G121)="X",0,LEFT(D121))))</f>
        <v/>
      </c>
      <c r="I121" s="129" t="str">
        <f aca="false">REPLACE(D121,1,1,H121)</f>
        <v/>
      </c>
      <c r="J121" s="96"/>
      <c r="K121" s="124" t="str">
        <f aca="false">IF(N121&gt;0,ROW(L121)-7,"")</f>
        <v/>
      </c>
      <c r="L121" s="130"/>
      <c r="M121" s="130"/>
      <c r="N121" s="131"/>
      <c r="O121" s="132"/>
      <c r="P121" s="128" t="str">
        <f aca="false">IFERROR(IF(OR(ISTEXT(N121),ISNUMBER(N121)),HLOOKUP(S121-23*INT(S121/23),[2]Hoja2!B$1:X$2,2),""),1)</f>
        <v/>
      </c>
      <c r="Q121" s="128" t="str">
        <f aca="false">LEFT(N121,1)</f>
        <v/>
      </c>
      <c r="R121" s="129" t="str">
        <f aca="false">IF(UPPER(Q121)="Z",2,IF(UPPER(Q121)="Y",1,IF(UPPER(Q121)="X",0,LEFT(N121))))</f>
        <v/>
      </c>
      <c r="S121" s="129" t="str">
        <f aca="false">REPLACE(N121,1,1,R121)</f>
        <v/>
      </c>
      <c r="T121" s="96"/>
      <c r="U121" s="133"/>
      <c r="V121" s="124" t="str">
        <f aca="false">IF(OR(ISTEXT(N121),ISNUMBER(N121)),IF($AD121=1,U121,0),"")</f>
        <v/>
      </c>
      <c r="W121" s="75" t="n">
        <v>36892</v>
      </c>
      <c r="X121" s="134"/>
      <c r="Y121" s="134"/>
      <c r="AA121" s="128" t="n">
        <f aca="false">IF(E121&lt;&gt;F121,0,1)</f>
        <v>1</v>
      </c>
      <c r="AB121" s="128" t="n">
        <f aca="false">IF(OR(T121="SI",T121="Si",T121="si",T121="sI",T121="s",T121="S"),1,0)</f>
        <v>0</v>
      </c>
      <c r="AC121" s="128" t="n">
        <f aca="false">IF(OR(J121="SI",J121="Si",J121="si",J121="sI",J121="s",J121="S"),1,0)</f>
        <v>0</v>
      </c>
      <c r="AD121" s="128" t="n">
        <f aca="false">AK121*AA121*AB121*AC121</f>
        <v>0</v>
      </c>
      <c r="AF121" s="136" t="n">
        <f aca="false">COUNTIF(D$8:D121,D121)</f>
        <v>0</v>
      </c>
      <c r="AG121" s="136" t="n">
        <f aca="false">COUNTIFS(D$8:D121,D121,A$8:A121,A121)</f>
        <v>0</v>
      </c>
      <c r="AH121" s="128" t="n">
        <f aca="false">AF121-AG121</f>
        <v>0</v>
      </c>
      <c r="AI121" s="128" t="n">
        <f aca="false">IF(OR(O121&lt;&gt;P121,P121=1,AA121=0),1,0)</f>
        <v>0</v>
      </c>
      <c r="AJ121" s="128" t="n">
        <f aca="false">IF(AR121&gt;0,1,0)+AH121</f>
        <v>0</v>
      </c>
      <c r="AK121" s="128" t="n">
        <f aca="false">IF(O121&lt;&gt;P121,0,1)</f>
        <v>1</v>
      </c>
      <c r="AL121" s="128" t="n">
        <f aca="false">IF(U121&gt;1,1,0)</f>
        <v>0</v>
      </c>
      <c r="AM121" s="136"/>
      <c r="AN121" s="137"/>
      <c r="AO121" s="139"/>
      <c r="AP121" s="128" t="str">
        <f aca="false">IF(SUMIF(AS$7:BU$7,"&gt;0",AS121:BU121)&gt;0,SUMIF(AS$7:BU$7,"&gt;0",AS121:BU121),"")</f>
        <v/>
      </c>
      <c r="AQ121" s="128"/>
      <c r="AR121" s="136" t="n">
        <f aca="false">COUNTIF(N$8:N121,N121)-1</f>
        <v>-1</v>
      </c>
      <c r="AS121" s="133"/>
      <c r="AT121" s="133"/>
      <c r="AU121" s="128" t="n">
        <f aca="false">IF($A121=$A120,AS121+AT121+AU120,AS121+AT121)</f>
        <v>0</v>
      </c>
      <c r="AV121" s="133"/>
      <c r="AW121" s="133"/>
      <c r="AX121" s="128" t="n">
        <f aca="false">IF($A121=$A120,AV121+AW121+AX120,AV121+AW121)</f>
        <v>0</v>
      </c>
      <c r="AY121" s="133"/>
      <c r="AZ121" s="133"/>
      <c r="BA121" s="128" t="n">
        <f aca="false">IF($A121=$A120,AY121+AZ121+BA120,AY121+AZ121)</f>
        <v>0</v>
      </c>
      <c r="BB121" s="133"/>
      <c r="BC121" s="133"/>
      <c r="BD121" s="128" t="n">
        <f aca="false">IF($A121=$A120,BB121+BC121+BD120,BB121+BC121)</f>
        <v>0</v>
      </c>
      <c r="BE121" s="133"/>
      <c r="BF121" s="133"/>
      <c r="BG121" s="128" t="n">
        <f aca="false">IF($A121=$A120,BE121+BF121+BG120,BE121+BF121)</f>
        <v>0</v>
      </c>
      <c r="BH121" s="133"/>
      <c r="BI121" s="133"/>
      <c r="BJ121" s="128" t="n">
        <f aca="false">IF($A121=$A120,BH121+BI121+BJ120,BH121+BI121)</f>
        <v>0</v>
      </c>
      <c r="BK121" s="133"/>
      <c r="BL121" s="133"/>
      <c r="BM121" s="128" t="n">
        <f aca="false">IF($A121=$A120,BK121+BL121+BM120,BK121+BL121)</f>
        <v>0</v>
      </c>
      <c r="BN121" s="133"/>
      <c r="BO121" s="133"/>
      <c r="BP121" s="128" t="n">
        <f aca="false">IF($A121=$A120,BN121+BO121+BP120,BN121+BO121)</f>
        <v>0</v>
      </c>
      <c r="BQ121" s="133"/>
      <c r="BR121" s="133"/>
      <c r="BS121" s="128" t="n">
        <f aca="false">IF($A121=$A120,BQ121+BR121+BS120,BQ121+BR121)</f>
        <v>0</v>
      </c>
      <c r="BT121" s="133"/>
      <c r="BU121" s="133"/>
      <c r="BV121" s="128" t="n">
        <f aca="false">IF($A121=$A120,BT121+BU121+BV120,BT121+BU121)</f>
        <v>0</v>
      </c>
      <c r="BW121" s="128" t="n">
        <f aca="false">IF(W121=0,0,IF(W121&gt;F$4,1,(IF(W121=BW$2,0,(IF(F$4-W121&gt;2,1,0))))))</f>
        <v>0</v>
      </c>
    </row>
    <row r="122" customFormat="false" ht="42.6" hidden="false" customHeight="true" outlineLevel="0" collapsed="false">
      <c r="A122" s="124" t="str">
        <f aca="false">IF(D122=D121,IF(A121=0,"",A121),IF(AND(D122&gt;0,D122&lt;&gt;D121),A121+1,""))</f>
        <v/>
      </c>
      <c r="B122" s="129"/>
      <c r="C122" s="129"/>
      <c r="D122" s="96"/>
      <c r="E122" s="138"/>
      <c r="F122" s="128" t="str">
        <f aca="false">IFERROR(IF(OR(ISTEXT(D122),ISNUMBER(D122)),HLOOKUP(I122-23*INT(I122/23),[2]Hoja2!B$1:X$2,2),""),1)</f>
        <v/>
      </c>
      <c r="G122" s="128" t="str">
        <f aca="false">LEFT(D122,1)</f>
        <v/>
      </c>
      <c r="H122" s="129" t="str">
        <f aca="false">IF(UPPER(G122)="Z",2,IF(UPPER(G122)="Y",1,IF(UPPER(G122)="X",0,LEFT(D122))))</f>
        <v/>
      </c>
      <c r="I122" s="129" t="str">
        <f aca="false">REPLACE(D122,1,1,H122)</f>
        <v/>
      </c>
      <c r="J122" s="96"/>
      <c r="K122" s="124" t="str">
        <f aca="false">IF(N122&gt;0,ROW(L122)-7,"")</f>
        <v/>
      </c>
      <c r="L122" s="130"/>
      <c r="M122" s="130"/>
      <c r="N122" s="131"/>
      <c r="O122" s="132"/>
      <c r="P122" s="128" t="str">
        <f aca="false">IFERROR(IF(OR(ISTEXT(N122),ISNUMBER(N122)),HLOOKUP(S122-23*INT(S122/23),[2]Hoja2!B$1:X$2,2),""),1)</f>
        <v/>
      </c>
      <c r="Q122" s="128" t="str">
        <f aca="false">LEFT(N122,1)</f>
        <v/>
      </c>
      <c r="R122" s="129" t="str">
        <f aca="false">IF(UPPER(Q122)="Z",2,IF(UPPER(Q122)="Y",1,IF(UPPER(Q122)="X",0,LEFT(N122))))</f>
        <v/>
      </c>
      <c r="S122" s="129" t="str">
        <f aca="false">REPLACE(N122,1,1,R122)</f>
        <v/>
      </c>
      <c r="T122" s="96"/>
      <c r="U122" s="133"/>
      <c r="V122" s="124" t="str">
        <f aca="false">IF(OR(ISTEXT(N122),ISNUMBER(N122)),IF($AD122=1,U122,0),"")</f>
        <v/>
      </c>
      <c r="W122" s="75" t="n">
        <v>36892</v>
      </c>
      <c r="X122" s="134"/>
      <c r="Y122" s="134"/>
      <c r="AA122" s="128" t="n">
        <f aca="false">IF(E122&lt;&gt;F122,0,1)</f>
        <v>1</v>
      </c>
      <c r="AB122" s="128" t="n">
        <f aca="false">IF(OR(T122="SI",T122="Si",T122="si",T122="sI",T122="s",T122="S"),1,0)</f>
        <v>0</v>
      </c>
      <c r="AC122" s="128" t="n">
        <f aca="false">IF(OR(J122="SI",J122="Si",J122="si",J122="sI",J122="s",J122="S"),1,0)</f>
        <v>0</v>
      </c>
      <c r="AD122" s="128" t="n">
        <f aca="false">AK122*AA122*AB122*AC122</f>
        <v>0</v>
      </c>
      <c r="AF122" s="136" t="n">
        <f aca="false">COUNTIF(D$8:D122,D122)</f>
        <v>0</v>
      </c>
      <c r="AG122" s="136" t="n">
        <f aca="false">COUNTIFS(D$8:D122,D122,A$8:A122,A122)</f>
        <v>0</v>
      </c>
      <c r="AH122" s="128" t="n">
        <f aca="false">AF122-AG122</f>
        <v>0</v>
      </c>
      <c r="AI122" s="128" t="n">
        <f aca="false">IF(OR(O122&lt;&gt;P122,P122=1,AA122=0),1,0)</f>
        <v>0</v>
      </c>
      <c r="AJ122" s="128" t="n">
        <f aca="false">IF(AR122&gt;0,1,0)+AH122</f>
        <v>0</v>
      </c>
      <c r="AK122" s="128" t="n">
        <f aca="false">IF(O122&lt;&gt;P122,0,1)</f>
        <v>1</v>
      </c>
      <c r="AL122" s="128" t="n">
        <f aca="false">IF(U122&gt;1,1,0)</f>
        <v>0</v>
      </c>
      <c r="AM122" s="136"/>
      <c r="AN122" s="137"/>
      <c r="AO122" s="139"/>
      <c r="AP122" s="128" t="str">
        <f aca="false">IF(SUMIF(AS$7:BU$7,"&gt;0",AS122:BU122)&gt;0,SUMIF(AS$7:BU$7,"&gt;0",AS122:BU122),"")</f>
        <v/>
      </c>
      <c r="AQ122" s="128"/>
      <c r="AR122" s="136" t="n">
        <f aca="false">COUNTIF(N$8:N122,N122)-1</f>
        <v>-1</v>
      </c>
      <c r="AS122" s="133"/>
      <c r="AT122" s="133"/>
      <c r="AU122" s="128" t="n">
        <f aca="false">IF($A122=$A121,AS122+AT122+AU121,AS122+AT122)</f>
        <v>0</v>
      </c>
      <c r="AV122" s="133"/>
      <c r="AW122" s="133"/>
      <c r="AX122" s="128" t="n">
        <f aca="false">IF($A122=$A121,AV122+AW122+AX121,AV122+AW122)</f>
        <v>0</v>
      </c>
      <c r="AY122" s="133"/>
      <c r="AZ122" s="133"/>
      <c r="BA122" s="128" t="n">
        <f aca="false">IF($A122=$A121,AY122+AZ122+BA121,AY122+AZ122)</f>
        <v>0</v>
      </c>
      <c r="BB122" s="133"/>
      <c r="BC122" s="133"/>
      <c r="BD122" s="128" t="n">
        <f aca="false">IF($A122=$A121,BB122+BC122+BD121,BB122+BC122)</f>
        <v>0</v>
      </c>
      <c r="BE122" s="133"/>
      <c r="BF122" s="133"/>
      <c r="BG122" s="128" t="n">
        <f aca="false">IF($A122=$A121,BE122+BF122+BG121,BE122+BF122)</f>
        <v>0</v>
      </c>
      <c r="BH122" s="133"/>
      <c r="BI122" s="133"/>
      <c r="BJ122" s="128" t="n">
        <f aca="false">IF($A122=$A121,BH122+BI122+BJ121,BH122+BI122)</f>
        <v>0</v>
      </c>
      <c r="BK122" s="133"/>
      <c r="BL122" s="133"/>
      <c r="BM122" s="128" t="n">
        <f aca="false">IF($A122=$A121,BK122+BL122+BM121,BK122+BL122)</f>
        <v>0</v>
      </c>
      <c r="BN122" s="133"/>
      <c r="BO122" s="133"/>
      <c r="BP122" s="128" t="n">
        <f aca="false">IF($A122=$A121,BN122+BO122+BP121,BN122+BO122)</f>
        <v>0</v>
      </c>
      <c r="BQ122" s="133"/>
      <c r="BR122" s="133"/>
      <c r="BS122" s="128" t="n">
        <f aca="false">IF($A122=$A121,BQ122+BR122+BS121,BQ122+BR122)</f>
        <v>0</v>
      </c>
      <c r="BT122" s="133"/>
      <c r="BU122" s="133"/>
      <c r="BV122" s="128" t="n">
        <f aca="false">IF($A122=$A121,BT122+BU122+BV121,BT122+BU122)</f>
        <v>0</v>
      </c>
      <c r="BW122" s="128" t="n">
        <f aca="false">IF(W122=0,0,IF(W122&gt;F$4,1,(IF(W122=BW$2,0,(IF(F$4-W122&gt;2,1,0))))))</f>
        <v>0</v>
      </c>
    </row>
    <row r="123" customFormat="false" ht="42.6" hidden="false" customHeight="true" outlineLevel="0" collapsed="false">
      <c r="A123" s="124" t="str">
        <f aca="false">IF(D123=D122,IF(A122=0,"",A122),IF(AND(D123&gt;0,D123&lt;&gt;D122),A122+1,""))</f>
        <v/>
      </c>
      <c r="B123" s="129"/>
      <c r="C123" s="129"/>
      <c r="D123" s="96"/>
      <c r="E123" s="138"/>
      <c r="F123" s="128" t="str">
        <f aca="false">IFERROR(IF(OR(ISTEXT(D123),ISNUMBER(D123)),HLOOKUP(I123-23*INT(I123/23),[2]Hoja2!B$1:X$2,2),""),1)</f>
        <v/>
      </c>
      <c r="G123" s="128" t="str">
        <f aca="false">LEFT(D123,1)</f>
        <v/>
      </c>
      <c r="H123" s="129" t="str">
        <f aca="false">IF(UPPER(G123)="Z",2,IF(UPPER(G123)="Y",1,IF(UPPER(G123)="X",0,LEFT(D123))))</f>
        <v/>
      </c>
      <c r="I123" s="129" t="str">
        <f aca="false">REPLACE(D123,1,1,H123)</f>
        <v/>
      </c>
      <c r="J123" s="96"/>
      <c r="K123" s="124" t="str">
        <f aca="false">IF(N123&gt;0,ROW(L123)-7,"")</f>
        <v/>
      </c>
      <c r="L123" s="130"/>
      <c r="M123" s="130"/>
      <c r="N123" s="131"/>
      <c r="O123" s="132"/>
      <c r="P123" s="128" t="str">
        <f aca="false">IFERROR(IF(OR(ISTEXT(N123),ISNUMBER(N123)),HLOOKUP(S123-23*INT(S123/23),[2]Hoja2!B$1:X$2,2),""),1)</f>
        <v/>
      </c>
      <c r="Q123" s="128" t="str">
        <f aca="false">LEFT(N123,1)</f>
        <v/>
      </c>
      <c r="R123" s="129" t="str">
        <f aca="false">IF(UPPER(Q123)="Z",2,IF(UPPER(Q123)="Y",1,IF(UPPER(Q123)="X",0,LEFT(N123))))</f>
        <v/>
      </c>
      <c r="S123" s="129" t="str">
        <f aca="false">REPLACE(N123,1,1,R123)</f>
        <v/>
      </c>
      <c r="T123" s="96"/>
      <c r="U123" s="133"/>
      <c r="V123" s="124" t="str">
        <f aca="false">IF(OR(ISTEXT(N123),ISNUMBER(N123)),IF($AD123=1,U123,0),"")</f>
        <v/>
      </c>
      <c r="W123" s="75" t="n">
        <v>36892</v>
      </c>
      <c r="X123" s="134"/>
      <c r="Y123" s="134"/>
      <c r="AA123" s="128" t="n">
        <f aca="false">IF(E123&lt;&gt;F123,0,1)</f>
        <v>1</v>
      </c>
      <c r="AB123" s="128" t="n">
        <f aca="false">IF(OR(T123="SI",T123="Si",T123="si",T123="sI",T123="s",T123="S"),1,0)</f>
        <v>0</v>
      </c>
      <c r="AC123" s="128" t="n">
        <f aca="false">IF(OR(J123="SI",J123="Si",J123="si",J123="sI",J123="s",J123="S"),1,0)</f>
        <v>0</v>
      </c>
      <c r="AD123" s="128" t="n">
        <f aca="false">AK123*AA123*AB123*AC123</f>
        <v>0</v>
      </c>
      <c r="AF123" s="136" t="n">
        <f aca="false">COUNTIF(D$8:D123,D123)</f>
        <v>0</v>
      </c>
      <c r="AG123" s="136" t="n">
        <f aca="false">COUNTIFS(D$8:D123,D123,A$8:A123,A123)</f>
        <v>0</v>
      </c>
      <c r="AH123" s="128" t="n">
        <f aca="false">AF123-AG123</f>
        <v>0</v>
      </c>
      <c r="AI123" s="128" t="n">
        <f aca="false">IF(OR(O123&lt;&gt;P123,P123=1,AA123=0),1,0)</f>
        <v>0</v>
      </c>
      <c r="AJ123" s="128" t="n">
        <f aca="false">IF(AR123&gt;0,1,0)+AH123</f>
        <v>0</v>
      </c>
      <c r="AK123" s="128" t="n">
        <f aca="false">IF(O123&lt;&gt;P123,0,1)</f>
        <v>1</v>
      </c>
      <c r="AL123" s="128" t="n">
        <f aca="false">IF(U123&gt;1,1,0)</f>
        <v>0</v>
      </c>
      <c r="AM123" s="136"/>
      <c r="AN123" s="137"/>
      <c r="AO123" s="139"/>
      <c r="AP123" s="128" t="str">
        <f aca="false">IF(SUMIF(AS$7:BU$7,"&gt;0",AS123:BU123)&gt;0,SUMIF(AS$7:BU$7,"&gt;0",AS123:BU123),"")</f>
        <v/>
      </c>
      <c r="AQ123" s="128"/>
      <c r="AR123" s="136" t="n">
        <f aca="false">COUNTIF(N$8:N123,N123)-1</f>
        <v>-1</v>
      </c>
      <c r="AS123" s="133"/>
      <c r="AT123" s="133"/>
      <c r="AU123" s="128" t="n">
        <f aca="false">IF($A123=$A122,AS123+AT123+AU122,AS123+AT123)</f>
        <v>0</v>
      </c>
      <c r="AV123" s="133"/>
      <c r="AW123" s="133"/>
      <c r="AX123" s="128" t="n">
        <f aca="false">IF($A123=$A122,AV123+AW123+AX122,AV123+AW123)</f>
        <v>0</v>
      </c>
      <c r="AY123" s="133"/>
      <c r="AZ123" s="133"/>
      <c r="BA123" s="128" t="n">
        <f aca="false">IF($A123=$A122,AY123+AZ123+BA122,AY123+AZ123)</f>
        <v>0</v>
      </c>
      <c r="BB123" s="133"/>
      <c r="BC123" s="133"/>
      <c r="BD123" s="128" t="n">
        <f aca="false">IF($A123=$A122,BB123+BC123+BD122,BB123+BC123)</f>
        <v>0</v>
      </c>
      <c r="BE123" s="133"/>
      <c r="BF123" s="133"/>
      <c r="BG123" s="128" t="n">
        <f aca="false">IF($A123=$A122,BE123+BF123+BG122,BE123+BF123)</f>
        <v>0</v>
      </c>
      <c r="BH123" s="133"/>
      <c r="BI123" s="133"/>
      <c r="BJ123" s="128" t="n">
        <f aca="false">IF($A123=$A122,BH123+BI123+BJ122,BH123+BI123)</f>
        <v>0</v>
      </c>
      <c r="BK123" s="133"/>
      <c r="BL123" s="133"/>
      <c r="BM123" s="128" t="n">
        <f aca="false">IF($A123=$A122,BK123+BL123+BM122,BK123+BL123)</f>
        <v>0</v>
      </c>
      <c r="BN123" s="133"/>
      <c r="BO123" s="133"/>
      <c r="BP123" s="128" t="n">
        <f aca="false">IF($A123=$A122,BN123+BO123+BP122,BN123+BO123)</f>
        <v>0</v>
      </c>
      <c r="BQ123" s="133"/>
      <c r="BR123" s="133"/>
      <c r="BS123" s="128" t="n">
        <f aca="false">IF($A123=$A122,BQ123+BR123+BS122,BQ123+BR123)</f>
        <v>0</v>
      </c>
      <c r="BT123" s="133"/>
      <c r="BU123" s="133"/>
      <c r="BV123" s="128" t="n">
        <f aca="false">IF($A123=$A122,BT123+BU123+BV122,BT123+BU123)</f>
        <v>0</v>
      </c>
      <c r="BW123" s="128" t="n">
        <f aca="false">IF(W123=0,0,IF(W123&gt;F$4,1,(IF(W123=BW$2,0,(IF(F$4-W123&gt;2,1,0))))))</f>
        <v>0</v>
      </c>
    </row>
    <row r="124" customFormat="false" ht="42.6" hidden="false" customHeight="true" outlineLevel="0" collapsed="false">
      <c r="A124" s="124" t="str">
        <f aca="false">IF(D124=D123,IF(A123=0,"",A123),IF(AND(D124&gt;0,D124&lt;&gt;D123),A123+1,""))</f>
        <v/>
      </c>
      <c r="B124" s="129"/>
      <c r="C124" s="129"/>
      <c r="D124" s="96"/>
      <c r="E124" s="138"/>
      <c r="F124" s="128" t="str">
        <f aca="false">IFERROR(IF(OR(ISTEXT(D124),ISNUMBER(D124)),HLOOKUP(I124-23*INT(I124/23),[2]Hoja2!B$1:X$2,2),""),1)</f>
        <v/>
      </c>
      <c r="G124" s="128" t="str">
        <f aca="false">LEFT(D124,1)</f>
        <v/>
      </c>
      <c r="H124" s="129" t="str">
        <f aca="false">IF(UPPER(G124)="Z",2,IF(UPPER(G124)="Y",1,IF(UPPER(G124)="X",0,LEFT(D124))))</f>
        <v/>
      </c>
      <c r="I124" s="129" t="str">
        <f aca="false">REPLACE(D124,1,1,H124)</f>
        <v/>
      </c>
      <c r="J124" s="96"/>
      <c r="K124" s="124" t="str">
        <f aca="false">IF(N124&gt;0,ROW(L124)-7,"")</f>
        <v/>
      </c>
      <c r="L124" s="130"/>
      <c r="M124" s="130"/>
      <c r="N124" s="131"/>
      <c r="O124" s="132"/>
      <c r="P124" s="128" t="str">
        <f aca="false">IFERROR(IF(OR(ISTEXT(N124),ISNUMBER(N124)),HLOOKUP(S124-23*INT(S124/23),[2]Hoja2!B$1:X$2,2),""),1)</f>
        <v/>
      </c>
      <c r="Q124" s="128" t="str">
        <f aca="false">LEFT(N124,1)</f>
        <v/>
      </c>
      <c r="R124" s="129" t="str">
        <f aca="false">IF(UPPER(Q124)="Z",2,IF(UPPER(Q124)="Y",1,IF(UPPER(Q124)="X",0,LEFT(N124))))</f>
        <v/>
      </c>
      <c r="S124" s="129" t="str">
        <f aca="false">REPLACE(N124,1,1,R124)</f>
        <v/>
      </c>
      <c r="T124" s="96"/>
      <c r="U124" s="133"/>
      <c r="V124" s="124" t="str">
        <f aca="false">IF(OR(ISTEXT(N124),ISNUMBER(N124)),IF($AD124=1,U124,0),"")</f>
        <v/>
      </c>
      <c r="W124" s="75" t="n">
        <v>36892</v>
      </c>
      <c r="X124" s="134"/>
      <c r="Y124" s="134"/>
      <c r="AA124" s="128" t="n">
        <f aca="false">IF(E124&lt;&gt;F124,0,1)</f>
        <v>1</v>
      </c>
      <c r="AB124" s="128" t="n">
        <f aca="false">IF(OR(T124="SI",T124="Si",T124="si",T124="sI",T124="s",T124="S"),1,0)</f>
        <v>0</v>
      </c>
      <c r="AC124" s="128" t="n">
        <f aca="false">IF(OR(J124="SI",J124="Si",J124="si",J124="sI",J124="s",J124="S"),1,0)</f>
        <v>0</v>
      </c>
      <c r="AD124" s="128" t="n">
        <f aca="false">AK124*AA124*AB124*AC124</f>
        <v>0</v>
      </c>
      <c r="AF124" s="136" t="n">
        <f aca="false">COUNTIF(D$8:D124,D124)</f>
        <v>0</v>
      </c>
      <c r="AG124" s="136" t="n">
        <f aca="false">COUNTIFS(D$8:D124,D124,A$8:A124,A124)</f>
        <v>0</v>
      </c>
      <c r="AH124" s="128" t="n">
        <f aca="false">AF124-AG124</f>
        <v>0</v>
      </c>
      <c r="AI124" s="128" t="n">
        <f aca="false">IF(OR(O124&lt;&gt;P124,P124=1,AA124=0),1,0)</f>
        <v>0</v>
      </c>
      <c r="AJ124" s="128" t="n">
        <f aca="false">IF(AR124&gt;0,1,0)+AH124</f>
        <v>0</v>
      </c>
      <c r="AK124" s="128" t="n">
        <f aca="false">IF(O124&lt;&gt;P124,0,1)</f>
        <v>1</v>
      </c>
      <c r="AL124" s="128" t="n">
        <f aca="false">IF(U124&gt;1,1,0)</f>
        <v>0</v>
      </c>
      <c r="AM124" s="136"/>
      <c r="AN124" s="137"/>
      <c r="AO124" s="139"/>
      <c r="AP124" s="128" t="str">
        <f aca="false">IF(SUMIF(AS$7:BU$7,"&gt;0",AS124:BU124)&gt;0,SUMIF(AS$7:BU$7,"&gt;0",AS124:BU124),"")</f>
        <v/>
      </c>
      <c r="AQ124" s="128"/>
      <c r="AR124" s="136" t="n">
        <f aca="false">COUNTIF(N$8:N124,N124)-1</f>
        <v>-1</v>
      </c>
      <c r="AS124" s="133"/>
      <c r="AT124" s="133"/>
      <c r="AU124" s="128" t="n">
        <f aca="false">IF($A124=$A123,AS124+AT124+AU123,AS124+AT124)</f>
        <v>0</v>
      </c>
      <c r="AV124" s="133"/>
      <c r="AW124" s="133"/>
      <c r="AX124" s="128" t="n">
        <f aca="false">IF($A124=$A123,AV124+AW124+AX123,AV124+AW124)</f>
        <v>0</v>
      </c>
      <c r="AY124" s="133"/>
      <c r="AZ124" s="133"/>
      <c r="BA124" s="128" t="n">
        <f aca="false">IF($A124=$A123,AY124+AZ124+BA123,AY124+AZ124)</f>
        <v>0</v>
      </c>
      <c r="BB124" s="133"/>
      <c r="BC124" s="133"/>
      <c r="BD124" s="128" t="n">
        <f aca="false">IF($A124=$A123,BB124+BC124+BD123,BB124+BC124)</f>
        <v>0</v>
      </c>
      <c r="BE124" s="133"/>
      <c r="BF124" s="133"/>
      <c r="BG124" s="128" t="n">
        <f aca="false">IF($A124=$A123,BE124+BF124+BG123,BE124+BF124)</f>
        <v>0</v>
      </c>
      <c r="BH124" s="133"/>
      <c r="BI124" s="133"/>
      <c r="BJ124" s="128" t="n">
        <f aca="false">IF($A124=$A123,BH124+BI124+BJ123,BH124+BI124)</f>
        <v>0</v>
      </c>
      <c r="BK124" s="133"/>
      <c r="BL124" s="133"/>
      <c r="BM124" s="128" t="n">
        <f aca="false">IF($A124=$A123,BK124+BL124+BM123,BK124+BL124)</f>
        <v>0</v>
      </c>
      <c r="BN124" s="133"/>
      <c r="BO124" s="133"/>
      <c r="BP124" s="128" t="n">
        <f aca="false">IF($A124=$A123,BN124+BO124+BP123,BN124+BO124)</f>
        <v>0</v>
      </c>
      <c r="BQ124" s="133"/>
      <c r="BR124" s="133"/>
      <c r="BS124" s="128" t="n">
        <f aca="false">IF($A124=$A123,BQ124+BR124+BS123,BQ124+BR124)</f>
        <v>0</v>
      </c>
      <c r="BT124" s="133"/>
      <c r="BU124" s="133"/>
      <c r="BV124" s="128" t="n">
        <f aca="false">IF($A124=$A123,BT124+BU124+BV123,BT124+BU124)</f>
        <v>0</v>
      </c>
      <c r="BW124" s="128" t="n">
        <f aca="false">IF(W124=0,0,IF(W124&gt;F$4,1,(IF(W124=BW$2,0,(IF(F$4-W124&gt;2,1,0))))))</f>
        <v>0</v>
      </c>
    </row>
    <row r="125" customFormat="false" ht="42.6" hidden="false" customHeight="true" outlineLevel="0" collapsed="false">
      <c r="A125" s="124" t="str">
        <f aca="false">IF(D125=D124,IF(A124=0,"",A124),IF(AND(D125&gt;0,D125&lt;&gt;D124),A124+1,""))</f>
        <v/>
      </c>
      <c r="B125" s="129"/>
      <c r="C125" s="129"/>
      <c r="D125" s="96"/>
      <c r="E125" s="138"/>
      <c r="F125" s="128" t="str">
        <f aca="false">IFERROR(IF(OR(ISTEXT(D125),ISNUMBER(D125)),HLOOKUP(I125-23*INT(I125/23),[2]Hoja2!B$1:X$2,2),""),1)</f>
        <v/>
      </c>
      <c r="G125" s="128" t="str">
        <f aca="false">LEFT(D125,1)</f>
        <v/>
      </c>
      <c r="H125" s="129" t="str">
        <f aca="false">IF(UPPER(G125)="Z",2,IF(UPPER(G125)="Y",1,IF(UPPER(G125)="X",0,LEFT(D125))))</f>
        <v/>
      </c>
      <c r="I125" s="129" t="str">
        <f aca="false">REPLACE(D125,1,1,H125)</f>
        <v/>
      </c>
      <c r="J125" s="96"/>
      <c r="K125" s="124" t="str">
        <f aca="false">IF(N125&gt;0,ROW(L125)-7,"")</f>
        <v/>
      </c>
      <c r="L125" s="130"/>
      <c r="M125" s="130"/>
      <c r="N125" s="131"/>
      <c r="O125" s="132"/>
      <c r="P125" s="128" t="str">
        <f aca="false">IFERROR(IF(OR(ISTEXT(N125),ISNUMBER(N125)),HLOOKUP(S125-23*INT(S125/23),[2]Hoja2!B$1:X$2,2),""),1)</f>
        <v/>
      </c>
      <c r="Q125" s="128" t="str">
        <f aca="false">LEFT(N125,1)</f>
        <v/>
      </c>
      <c r="R125" s="129" t="str">
        <f aca="false">IF(UPPER(Q125)="Z",2,IF(UPPER(Q125)="Y",1,IF(UPPER(Q125)="X",0,LEFT(N125))))</f>
        <v/>
      </c>
      <c r="S125" s="129" t="str">
        <f aca="false">REPLACE(N125,1,1,R125)</f>
        <v/>
      </c>
      <c r="T125" s="96"/>
      <c r="U125" s="133"/>
      <c r="V125" s="124" t="str">
        <f aca="false">IF(OR(ISTEXT(N125),ISNUMBER(N125)),IF($AD125=1,U125,0),"")</f>
        <v/>
      </c>
      <c r="W125" s="75" t="n">
        <v>36892</v>
      </c>
      <c r="X125" s="134"/>
      <c r="Y125" s="134"/>
      <c r="AA125" s="128" t="n">
        <f aca="false">IF(E125&lt;&gt;F125,0,1)</f>
        <v>1</v>
      </c>
      <c r="AB125" s="128" t="n">
        <f aca="false">IF(OR(T125="SI",T125="Si",T125="si",T125="sI",T125="s",T125="S"),1,0)</f>
        <v>0</v>
      </c>
      <c r="AC125" s="128" t="n">
        <f aca="false">IF(OR(J125="SI",J125="Si",J125="si",J125="sI",J125="s",J125="S"),1,0)</f>
        <v>0</v>
      </c>
      <c r="AD125" s="128" t="n">
        <f aca="false">AK125*AA125*AB125*AC125</f>
        <v>0</v>
      </c>
      <c r="AF125" s="136" t="n">
        <f aca="false">COUNTIF(D$8:D125,D125)</f>
        <v>0</v>
      </c>
      <c r="AG125" s="136" t="n">
        <f aca="false">COUNTIFS(D$8:D125,D125,A$8:A125,A125)</f>
        <v>0</v>
      </c>
      <c r="AH125" s="128" t="n">
        <f aca="false">AF125-AG125</f>
        <v>0</v>
      </c>
      <c r="AI125" s="128" t="n">
        <f aca="false">IF(OR(O125&lt;&gt;P125,P125=1,AA125=0),1,0)</f>
        <v>0</v>
      </c>
      <c r="AJ125" s="128" t="n">
        <f aca="false">IF(AR125&gt;0,1,0)+AH125</f>
        <v>0</v>
      </c>
      <c r="AK125" s="128" t="n">
        <f aca="false">IF(O125&lt;&gt;P125,0,1)</f>
        <v>1</v>
      </c>
      <c r="AL125" s="128" t="n">
        <f aca="false">IF(U125&gt;1,1,0)</f>
        <v>0</v>
      </c>
      <c r="AM125" s="136"/>
      <c r="AN125" s="137"/>
      <c r="AO125" s="139"/>
      <c r="AP125" s="128" t="str">
        <f aca="false">IF(SUMIF(AS$7:BU$7,"&gt;0",AS125:BU125)&gt;0,SUMIF(AS$7:BU$7,"&gt;0",AS125:BU125),"")</f>
        <v/>
      </c>
      <c r="AQ125" s="128"/>
      <c r="AR125" s="136" t="n">
        <f aca="false">COUNTIF(N$8:N125,N125)-1</f>
        <v>-1</v>
      </c>
      <c r="AS125" s="133"/>
      <c r="AT125" s="133"/>
      <c r="AU125" s="128" t="n">
        <f aca="false">IF($A125=$A124,AS125+AT125+AU124,AS125+AT125)</f>
        <v>0</v>
      </c>
      <c r="AV125" s="133"/>
      <c r="AW125" s="133"/>
      <c r="AX125" s="128" t="n">
        <f aca="false">IF($A125=$A124,AV125+AW125+AX124,AV125+AW125)</f>
        <v>0</v>
      </c>
      <c r="AY125" s="133"/>
      <c r="AZ125" s="133"/>
      <c r="BA125" s="128" t="n">
        <f aca="false">IF($A125=$A124,AY125+AZ125+BA124,AY125+AZ125)</f>
        <v>0</v>
      </c>
      <c r="BB125" s="133"/>
      <c r="BC125" s="133"/>
      <c r="BD125" s="128" t="n">
        <f aca="false">IF($A125=$A124,BB125+BC125+BD124,BB125+BC125)</f>
        <v>0</v>
      </c>
      <c r="BE125" s="133"/>
      <c r="BF125" s="133"/>
      <c r="BG125" s="128" t="n">
        <f aca="false">IF($A125=$A124,BE125+BF125+BG124,BE125+BF125)</f>
        <v>0</v>
      </c>
      <c r="BH125" s="133"/>
      <c r="BI125" s="133"/>
      <c r="BJ125" s="128" t="n">
        <f aca="false">IF($A125=$A124,BH125+BI125+BJ124,BH125+BI125)</f>
        <v>0</v>
      </c>
      <c r="BK125" s="133"/>
      <c r="BL125" s="133"/>
      <c r="BM125" s="128" t="n">
        <f aca="false">IF($A125=$A124,BK125+BL125+BM124,BK125+BL125)</f>
        <v>0</v>
      </c>
      <c r="BN125" s="133"/>
      <c r="BO125" s="133"/>
      <c r="BP125" s="128" t="n">
        <f aca="false">IF($A125=$A124,BN125+BO125+BP124,BN125+BO125)</f>
        <v>0</v>
      </c>
      <c r="BQ125" s="133"/>
      <c r="BR125" s="133"/>
      <c r="BS125" s="128" t="n">
        <f aca="false">IF($A125=$A124,BQ125+BR125+BS124,BQ125+BR125)</f>
        <v>0</v>
      </c>
      <c r="BT125" s="133"/>
      <c r="BU125" s="133"/>
      <c r="BV125" s="128" t="n">
        <f aca="false">IF($A125=$A124,BT125+BU125+BV124,BT125+BU125)</f>
        <v>0</v>
      </c>
      <c r="BW125" s="128" t="n">
        <f aca="false">IF(W125=0,0,IF(W125&gt;F$4,1,(IF(W125=BW$2,0,(IF(F$4-W125&gt;2,1,0))))))</f>
        <v>0</v>
      </c>
    </row>
    <row r="126" customFormat="false" ht="42.6" hidden="false" customHeight="true" outlineLevel="0" collapsed="false">
      <c r="A126" s="124" t="str">
        <f aca="false">IF(D126=D125,IF(A125=0,"",A125),IF(AND(D126&gt;0,D126&lt;&gt;D125),A125+1,""))</f>
        <v/>
      </c>
      <c r="B126" s="129"/>
      <c r="C126" s="129"/>
      <c r="D126" s="96"/>
      <c r="E126" s="138"/>
      <c r="F126" s="128" t="str">
        <f aca="false">IFERROR(IF(OR(ISTEXT(D126),ISNUMBER(D126)),HLOOKUP(I126-23*INT(I126/23),[2]Hoja2!B$1:X$2,2),""),1)</f>
        <v/>
      </c>
      <c r="G126" s="128" t="str">
        <f aca="false">LEFT(D126,1)</f>
        <v/>
      </c>
      <c r="H126" s="129" t="str">
        <f aca="false">IF(UPPER(G126)="Z",2,IF(UPPER(G126)="Y",1,IF(UPPER(G126)="X",0,LEFT(D126))))</f>
        <v/>
      </c>
      <c r="I126" s="129" t="str">
        <f aca="false">REPLACE(D126,1,1,H126)</f>
        <v/>
      </c>
      <c r="J126" s="96"/>
      <c r="K126" s="124" t="str">
        <f aca="false">IF(N126&gt;0,ROW(L126)-7,"")</f>
        <v/>
      </c>
      <c r="L126" s="130"/>
      <c r="M126" s="130"/>
      <c r="N126" s="131"/>
      <c r="O126" s="132"/>
      <c r="P126" s="128" t="str">
        <f aca="false">IFERROR(IF(OR(ISTEXT(N126),ISNUMBER(N126)),HLOOKUP(S126-23*INT(S126/23),[2]Hoja2!B$1:X$2,2),""),1)</f>
        <v/>
      </c>
      <c r="Q126" s="128" t="str">
        <f aca="false">LEFT(N126,1)</f>
        <v/>
      </c>
      <c r="R126" s="129" t="str">
        <f aca="false">IF(UPPER(Q126)="Z",2,IF(UPPER(Q126)="Y",1,IF(UPPER(Q126)="X",0,LEFT(N126))))</f>
        <v/>
      </c>
      <c r="S126" s="129" t="str">
        <f aca="false">REPLACE(N126,1,1,R126)</f>
        <v/>
      </c>
      <c r="T126" s="96"/>
      <c r="U126" s="133"/>
      <c r="V126" s="124" t="str">
        <f aca="false">IF(OR(ISTEXT(N126),ISNUMBER(N126)),IF($AD126=1,U126,0),"")</f>
        <v/>
      </c>
      <c r="W126" s="75" t="n">
        <v>36892</v>
      </c>
      <c r="X126" s="134"/>
      <c r="Y126" s="134"/>
      <c r="AA126" s="128" t="n">
        <f aca="false">IF(E126&lt;&gt;F126,0,1)</f>
        <v>1</v>
      </c>
      <c r="AB126" s="128" t="n">
        <f aca="false">IF(OR(T126="SI",T126="Si",T126="si",T126="sI",T126="s",T126="S"),1,0)</f>
        <v>0</v>
      </c>
      <c r="AC126" s="128" t="n">
        <f aca="false">IF(OR(J126="SI",J126="Si",J126="si",J126="sI",J126="s",J126="S"),1,0)</f>
        <v>0</v>
      </c>
      <c r="AD126" s="128" t="n">
        <f aca="false">AK126*AA126*AB126*AC126</f>
        <v>0</v>
      </c>
      <c r="AF126" s="136" t="n">
        <f aca="false">COUNTIF(D$8:D126,D126)</f>
        <v>0</v>
      </c>
      <c r="AG126" s="136" t="n">
        <f aca="false">COUNTIFS(D$8:D126,D126,A$8:A126,A126)</f>
        <v>0</v>
      </c>
      <c r="AH126" s="128" t="n">
        <f aca="false">AF126-AG126</f>
        <v>0</v>
      </c>
      <c r="AI126" s="128" t="n">
        <f aca="false">IF(OR(O126&lt;&gt;P126,P126=1,AA126=0),1,0)</f>
        <v>0</v>
      </c>
      <c r="AJ126" s="128" t="n">
        <f aca="false">IF(AR126&gt;0,1,0)+AH126</f>
        <v>0</v>
      </c>
      <c r="AK126" s="128" t="n">
        <f aca="false">IF(O126&lt;&gt;P126,0,1)</f>
        <v>1</v>
      </c>
      <c r="AL126" s="128" t="n">
        <f aca="false">IF(U126&gt;1,1,0)</f>
        <v>0</v>
      </c>
      <c r="AM126" s="136"/>
      <c r="AN126" s="137"/>
      <c r="AO126" s="139"/>
      <c r="AP126" s="128" t="str">
        <f aca="false">IF(SUMIF(AS$7:BU$7,"&gt;0",AS126:BU126)&gt;0,SUMIF(AS$7:BU$7,"&gt;0",AS126:BU126),"")</f>
        <v/>
      </c>
      <c r="AQ126" s="128"/>
      <c r="AR126" s="136" t="n">
        <f aca="false">COUNTIF(N$8:N126,N126)-1</f>
        <v>-1</v>
      </c>
      <c r="AS126" s="133"/>
      <c r="AT126" s="133"/>
      <c r="AU126" s="128" t="n">
        <f aca="false">IF($A126=$A125,AS126+AT126+AU125,AS126+AT126)</f>
        <v>0</v>
      </c>
      <c r="AV126" s="133"/>
      <c r="AW126" s="133"/>
      <c r="AX126" s="128" t="n">
        <f aca="false">IF($A126=$A125,AV126+AW126+AX125,AV126+AW126)</f>
        <v>0</v>
      </c>
      <c r="AY126" s="133"/>
      <c r="AZ126" s="133"/>
      <c r="BA126" s="128" t="n">
        <f aca="false">IF($A126=$A125,AY126+AZ126+BA125,AY126+AZ126)</f>
        <v>0</v>
      </c>
      <c r="BB126" s="133"/>
      <c r="BC126" s="133"/>
      <c r="BD126" s="128" t="n">
        <f aca="false">IF($A126=$A125,BB126+BC126+BD125,BB126+BC126)</f>
        <v>0</v>
      </c>
      <c r="BE126" s="133"/>
      <c r="BF126" s="133"/>
      <c r="BG126" s="128" t="n">
        <f aca="false">IF($A126=$A125,BE126+BF126+BG125,BE126+BF126)</f>
        <v>0</v>
      </c>
      <c r="BH126" s="133"/>
      <c r="BI126" s="133"/>
      <c r="BJ126" s="128" t="n">
        <f aca="false">IF($A126=$A125,BH126+BI126+BJ125,BH126+BI126)</f>
        <v>0</v>
      </c>
      <c r="BK126" s="133"/>
      <c r="BL126" s="133"/>
      <c r="BM126" s="128" t="n">
        <f aca="false">IF($A126=$A125,BK126+BL126+BM125,BK126+BL126)</f>
        <v>0</v>
      </c>
      <c r="BN126" s="133"/>
      <c r="BO126" s="133"/>
      <c r="BP126" s="128" t="n">
        <f aca="false">IF($A126=$A125,BN126+BO126+BP125,BN126+BO126)</f>
        <v>0</v>
      </c>
      <c r="BQ126" s="133"/>
      <c r="BR126" s="133"/>
      <c r="BS126" s="128" t="n">
        <f aca="false">IF($A126=$A125,BQ126+BR126+BS125,BQ126+BR126)</f>
        <v>0</v>
      </c>
      <c r="BT126" s="133"/>
      <c r="BU126" s="133"/>
      <c r="BV126" s="128" t="n">
        <f aca="false">IF($A126=$A125,BT126+BU126+BV125,BT126+BU126)</f>
        <v>0</v>
      </c>
      <c r="BW126" s="128" t="n">
        <f aca="false">IF(W126=0,0,IF(W126&gt;F$4,1,(IF(W126=BW$2,0,(IF(F$4-W126&gt;2,1,0))))))</f>
        <v>0</v>
      </c>
    </row>
    <row r="127" customFormat="false" ht="42.6" hidden="false" customHeight="true" outlineLevel="0" collapsed="false">
      <c r="A127" s="124" t="str">
        <f aca="false">IF(D127=D126,IF(A126=0,"",A126),IF(AND(D127&gt;0,D127&lt;&gt;D126),A126+1,""))</f>
        <v/>
      </c>
      <c r="B127" s="129"/>
      <c r="C127" s="129"/>
      <c r="D127" s="96"/>
      <c r="E127" s="138"/>
      <c r="F127" s="128" t="str">
        <f aca="false">IFERROR(IF(OR(ISTEXT(D127),ISNUMBER(D127)),HLOOKUP(I127-23*INT(I127/23),[2]Hoja2!B$1:X$2,2),""),1)</f>
        <v/>
      </c>
      <c r="G127" s="128" t="str">
        <f aca="false">LEFT(D127,1)</f>
        <v/>
      </c>
      <c r="H127" s="129" t="str">
        <f aca="false">IF(UPPER(G127)="Z",2,IF(UPPER(G127)="Y",1,IF(UPPER(G127)="X",0,LEFT(D127))))</f>
        <v/>
      </c>
      <c r="I127" s="129" t="str">
        <f aca="false">REPLACE(D127,1,1,H127)</f>
        <v/>
      </c>
      <c r="J127" s="96"/>
      <c r="K127" s="124" t="str">
        <f aca="false">IF(N127&gt;0,ROW(L127)-7,"")</f>
        <v/>
      </c>
      <c r="L127" s="130"/>
      <c r="M127" s="130"/>
      <c r="N127" s="131"/>
      <c r="O127" s="132"/>
      <c r="P127" s="128" t="str">
        <f aca="false">IFERROR(IF(OR(ISTEXT(N127),ISNUMBER(N127)),HLOOKUP(S127-23*INT(S127/23),[2]Hoja2!B$1:X$2,2),""),1)</f>
        <v/>
      </c>
      <c r="Q127" s="128" t="str">
        <f aca="false">LEFT(N127,1)</f>
        <v/>
      </c>
      <c r="R127" s="129" t="str">
        <f aca="false">IF(UPPER(Q127)="Z",2,IF(UPPER(Q127)="Y",1,IF(UPPER(Q127)="X",0,LEFT(N127))))</f>
        <v/>
      </c>
      <c r="S127" s="129" t="str">
        <f aca="false">REPLACE(N127,1,1,R127)</f>
        <v/>
      </c>
      <c r="T127" s="96"/>
      <c r="U127" s="133"/>
      <c r="V127" s="124" t="str">
        <f aca="false">IF(OR(ISTEXT(N127),ISNUMBER(N127)),IF($AD127=1,U127,0),"")</f>
        <v/>
      </c>
      <c r="W127" s="75" t="n">
        <v>36892</v>
      </c>
      <c r="X127" s="134"/>
      <c r="Y127" s="134"/>
      <c r="AA127" s="128" t="n">
        <f aca="false">IF(E127&lt;&gt;F127,0,1)</f>
        <v>1</v>
      </c>
      <c r="AB127" s="128" t="n">
        <f aca="false">IF(OR(T127="SI",T127="Si",T127="si",T127="sI",T127="s",T127="S"),1,0)</f>
        <v>0</v>
      </c>
      <c r="AC127" s="128" t="n">
        <f aca="false">IF(OR(J127="SI",J127="Si",J127="si",J127="sI",J127="s",J127="S"),1,0)</f>
        <v>0</v>
      </c>
      <c r="AD127" s="128" t="n">
        <f aca="false">AK127*AA127*AB127*AC127</f>
        <v>0</v>
      </c>
      <c r="AF127" s="136" t="n">
        <f aca="false">COUNTIF(D$8:D127,D127)</f>
        <v>0</v>
      </c>
      <c r="AG127" s="136" t="n">
        <f aca="false">COUNTIFS(D$8:D127,D127,A$8:A127,A127)</f>
        <v>0</v>
      </c>
      <c r="AH127" s="128" t="n">
        <f aca="false">AF127-AG127</f>
        <v>0</v>
      </c>
      <c r="AI127" s="128" t="n">
        <f aca="false">IF(OR(O127&lt;&gt;P127,P127=1,AA127=0),1,0)</f>
        <v>0</v>
      </c>
      <c r="AJ127" s="128" t="n">
        <f aca="false">IF(AR127&gt;0,1,0)+AH127</f>
        <v>0</v>
      </c>
      <c r="AK127" s="128" t="n">
        <f aca="false">IF(O127&lt;&gt;P127,0,1)</f>
        <v>1</v>
      </c>
      <c r="AL127" s="128" t="n">
        <f aca="false">IF(U127&gt;1,1,0)</f>
        <v>0</v>
      </c>
      <c r="AM127" s="136"/>
      <c r="AN127" s="137"/>
      <c r="AO127" s="139"/>
      <c r="AP127" s="128" t="str">
        <f aca="false">IF(SUMIF(AS$7:BU$7,"&gt;0",AS127:BU127)&gt;0,SUMIF(AS$7:BU$7,"&gt;0",AS127:BU127),"")</f>
        <v/>
      </c>
      <c r="AQ127" s="128"/>
      <c r="AR127" s="136" t="n">
        <f aca="false">COUNTIF(N$8:N127,N127)-1</f>
        <v>-1</v>
      </c>
      <c r="AS127" s="133"/>
      <c r="AT127" s="133"/>
      <c r="AU127" s="128" t="n">
        <f aca="false">IF($A127=$A126,AS127+AT127+AU126,AS127+AT127)</f>
        <v>0</v>
      </c>
      <c r="AV127" s="133"/>
      <c r="AW127" s="133"/>
      <c r="AX127" s="128" t="n">
        <f aca="false">IF($A127=$A126,AV127+AW127+AX126,AV127+AW127)</f>
        <v>0</v>
      </c>
      <c r="AY127" s="133"/>
      <c r="AZ127" s="133"/>
      <c r="BA127" s="128" t="n">
        <f aca="false">IF($A127=$A126,AY127+AZ127+BA126,AY127+AZ127)</f>
        <v>0</v>
      </c>
      <c r="BB127" s="133"/>
      <c r="BC127" s="133"/>
      <c r="BD127" s="128" t="n">
        <f aca="false">IF($A127=$A126,BB127+BC127+BD126,BB127+BC127)</f>
        <v>0</v>
      </c>
      <c r="BE127" s="133"/>
      <c r="BF127" s="133"/>
      <c r="BG127" s="128" t="n">
        <f aca="false">IF($A127=$A126,BE127+BF127+BG126,BE127+BF127)</f>
        <v>0</v>
      </c>
      <c r="BH127" s="133"/>
      <c r="BI127" s="133"/>
      <c r="BJ127" s="128" t="n">
        <f aca="false">IF($A127=$A126,BH127+BI127+BJ126,BH127+BI127)</f>
        <v>0</v>
      </c>
      <c r="BK127" s="133"/>
      <c r="BL127" s="133"/>
      <c r="BM127" s="128" t="n">
        <f aca="false">IF($A127=$A126,BK127+BL127+BM126,BK127+BL127)</f>
        <v>0</v>
      </c>
      <c r="BN127" s="133"/>
      <c r="BO127" s="133"/>
      <c r="BP127" s="128" t="n">
        <f aca="false">IF($A127=$A126,BN127+BO127+BP126,BN127+BO127)</f>
        <v>0</v>
      </c>
      <c r="BQ127" s="133"/>
      <c r="BR127" s="133"/>
      <c r="BS127" s="128" t="n">
        <f aca="false">IF($A127=$A126,BQ127+BR127+BS126,BQ127+BR127)</f>
        <v>0</v>
      </c>
      <c r="BT127" s="133"/>
      <c r="BU127" s="133"/>
      <c r="BV127" s="128" t="n">
        <f aca="false">IF($A127=$A126,BT127+BU127+BV126,BT127+BU127)</f>
        <v>0</v>
      </c>
      <c r="BW127" s="128" t="n">
        <f aca="false">IF(W127=0,0,IF(W127&gt;F$4,1,(IF(W127=BW$2,0,(IF(F$4-W127&gt;2,1,0))))))</f>
        <v>0</v>
      </c>
    </row>
    <row r="128" customFormat="false" ht="42.6" hidden="false" customHeight="true" outlineLevel="0" collapsed="false">
      <c r="A128" s="124" t="str">
        <f aca="false">IF(D128=D127,IF(A127=0,"",A127),IF(AND(D128&gt;0,D128&lt;&gt;D127),A127+1,""))</f>
        <v/>
      </c>
      <c r="B128" s="129"/>
      <c r="C128" s="129"/>
      <c r="D128" s="96"/>
      <c r="E128" s="138"/>
      <c r="F128" s="128" t="str">
        <f aca="false">IFERROR(IF(OR(ISTEXT(D128),ISNUMBER(D128)),HLOOKUP(I128-23*INT(I128/23),[2]Hoja2!B$1:X$2,2),""),1)</f>
        <v/>
      </c>
      <c r="G128" s="128" t="str">
        <f aca="false">LEFT(D128,1)</f>
        <v/>
      </c>
      <c r="H128" s="129" t="str">
        <f aca="false">IF(UPPER(G128)="Z",2,IF(UPPER(G128)="Y",1,IF(UPPER(G128)="X",0,LEFT(D128))))</f>
        <v/>
      </c>
      <c r="I128" s="129" t="str">
        <f aca="false">REPLACE(D128,1,1,H128)</f>
        <v/>
      </c>
      <c r="J128" s="96"/>
      <c r="K128" s="124" t="str">
        <f aca="false">IF(N128&gt;0,ROW(L128)-7,"")</f>
        <v/>
      </c>
      <c r="L128" s="130"/>
      <c r="M128" s="130"/>
      <c r="N128" s="131"/>
      <c r="O128" s="132"/>
      <c r="P128" s="128" t="str">
        <f aca="false">IFERROR(IF(OR(ISTEXT(N128),ISNUMBER(N128)),HLOOKUP(S128-23*INT(S128/23),[2]Hoja2!B$1:X$2,2),""),1)</f>
        <v/>
      </c>
      <c r="Q128" s="128" t="str">
        <f aca="false">LEFT(N128,1)</f>
        <v/>
      </c>
      <c r="R128" s="129" t="str">
        <f aca="false">IF(UPPER(Q128)="Z",2,IF(UPPER(Q128)="Y",1,IF(UPPER(Q128)="X",0,LEFT(N128))))</f>
        <v/>
      </c>
      <c r="S128" s="129" t="str">
        <f aca="false">REPLACE(N128,1,1,R128)</f>
        <v/>
      </c>
      <c r="T128" s="96"/>
      <c r="U128" s="133"/>
      <c r="V128" s="124" t="str">
        <f aca="false">IF(OR(ISTEXT(N128),ISNUMBER(N128)),IF($AD128=1,U128,0),"")</f>
        <v/>
      </c>
      <c r="W128" s="75" t="n">
        <v>36892</v>
      </c>
      <c r="X128" s="134"/>
      <c r="Y128" s="134"/>
      <c r="AA128" s="128" t="n">
        <f aca="false">IF(E128&lt;&gt;F128,0,1)</f>
        <v>1</v>
      </c>
      <c r="AB128" s="128" t="n">
        <f aca="false">IF(OR(T128="SI",T128="Si",T128="si",T128="sI",T128="s",T128="S"),1,0)</f>
        <v>0</v>
      </c>
      <c r="AC128" s="128" t="n">
        <f aca="false">IF(OR(J128="SI",J128="Si",J128="si",J128="sI",J128="s",J128="S"),1,0)</f>
        <v>0</v>
      </c>
      <c r="AD128" s="128" t="n">
        <f aca="false">AK128*AA128*AB128*AC128</f>
        <v>0</v>
      </c>
      <c r="AF128" s="136" t="n">
        <f aca="false">COUNTIF(D$8:D128,D128)</f>
        <v>0</v>
      </c>
      <c r="AG128" s="136" t="n">
        <f aca="false">COUNTIFS(D$8:D128,D128,A$8:A128,A128)</f>
        <v>0</v>
      </c>
      <c r="AH128" s="128" t="n">
        <f aca="false">AF128-AG128</f>
        <v>0</v>
      </c>
      <c r="AI128" s="128" t="n">
        <f aca="false">IF(OR(O128&lt;&gt;P128,P128=1,AA128=0),1,0)</f>
        <v>0</v>
      </c>
      <c r="AJ128" s="128" t="n">
        <f aca="false">IF(AR128&gt;0,1,0)+AH128</f>
        <v>0</v>
      </c>
      <c r="AK128" s="128" t="n">
        <f aca="false">IF(O128&lt;&gt;P128,0,1)</f>
        <v>1</v>
      </c>
      <c r="AL128" s="128" t="n">
        <f aca="false">IF(U128&gt;1,1,0)</f>
        <v>0</v>
      </c>
      <c r="AM128" s="136"/>
      <c r="AN128" s="137"/>
      <c r="AO128" s="139"/>
      <c r="AP128" s="128" t="str">
        <f aca="false">IF(SUMIF(AS$7:BU$7,"&gt;0",AS128:BU128)&gt;0,SUMIF(AS$7:BU$7,"&gt;0",AS128:BU128),"")</f>
        <v/>
      </c>
      <c r="AQ128" s="128"/>
      <c r="AR128" s="136" t="n">
        <f aca="false">COUNTIF(N$8:N128,N128)-1</f>
        <v>-1</v>
      </c>
      <c r="AS128" s="133"/>
      <c r="AT128" s="133"/>
      <c r="AU128" s="128" t="n">
        <f aca="false">IF($A128=$A127,AS128+AT128+AU127,AS128+AT128)</f>
        <v>0</v>
      </c>
      <c r="AV128" s="133"/>
      <c r="AW128" s="133"/>
      <c r="AX128" s="128" t="n">
        <f aca="false">IF($A128=$A127,AV128+AW128+AX127,AV128+AW128)</f>
        <v>0</v>
      </c>
      <c r="AY128" s="133"/>
      <c r="AZ128" s="133"/>
      <c r="BA128" s="128" t="n">
        <f aca="false">IF($A128=$A127,AY128+AZ128+BA127,AY128+AZ128)</f>
        <v>0</v>
      </c>
      <c r="BB128" s="133"/>
      <c r="BC128" s="133"/>
      <c r="BD128" s="128" t="n">
        <f aca="false">IF($A128=$A127,BB128+BC128+BD127,BB128+BC128)</f>
        <v>0</v>
      </c>
      <c r="BE128" s="133"/>
      <c r="BF128" s="133"/>
      <c r="BG128" s="128" t="n">
        <f aca="false">IF($A128=$A127,BE128+BF128+BG127,BE128+BF128)</f>
        <v>0</v>
      </c>
      <c r="BH128" s="133"/>
      <c r="BI128" s="133"/>
      <c r="BJ128" s="128" t="n">
        <f aca="false">IF($A128=$A127,BH128+BI128+BJ127,BH128+BI128)</f>
        <v>0</v>
      </c>
      <c r="BK128" s="133"/>
      <c r="BL128" s="133"/>
      <c r="BM128" s="128" t="n">
        <f aca="false">IF($A128=$A127,BK128+BL128+BM127,BK128+BL128)</f>
        <v>0</v>
      </c>
      <c r="BN128" s="133"/>
      <c r="BO128" s="133"/>
      <c r="BP128" s="128" t="n">
        <f aca="false">IF($A128=$A127,BN128+BO128+BP127,BN128+BO128)</f>
        <v>0</v>
      </c>
      <c r="BQ128" s="133"/>
      <c r="BR128" s="133"/>
      <c r="BS128" s="128" t="n">
        <f aca="false">IF($A128=$A127,BQ128+BR128+BS127,BQ128+BR128)</f>
        <v>0</v>
      </c>
      <c r="BT128" s="133"/>
      <c r="BU128" s="133"/>
      <c r="BV128" s="128" t="n">
        <f aca="false">IF($A128=$A127,BT128+BU128+BV127,BT128+BU128)</f>
        <v>0</v>
      </c>
      <c r="BW128" s="128" t="n">
        <f aca="false">IF(W128=0,0,IF(W128&gt;F$4,1,(IF(W128=BW$2,0,(IF(F$4-W128&gt;2,1,0))))))</f>
        <v>0</v>
      </c>
    </row>
    <row r="129" customFormat="false" ht="42.6" hidden="false" customHeight="true" outlineLevel="0" collapsed="false">
      <c r="A129" s="124" t="str">
        <f aca="false">IF(D129=D128,IF(A128=0,"",A128),IF(AND(D129&gt;0,D129&lt;&gt;D128),A128+1,""))</f>
        <v/>
      </c>
      <c r="B129" s="129"/>
      <c r="C129" s="129"/>
      <c r="D129" s="96"/>
      <c r="E129" s="138"/>
      <c r="F129" s="128" t="str">
        <f aca="false">IFERROR(IF(OR(ISTEXT(D129),ISNUMBER(D129)),HLOOKUP(I129-23*INT(I129/23),[2]Hoja2!B$1:X$2,2),""),1)</f>
        <v/>
      </c>
      <c r="G129" s="128" t="str">
        <f aca="false">LEFT(D129,1)</f>
        <v/>
      </c>
      <c r="H129" s="129" t="str">
        <f aca="false">IF(UPPER(G129)="Z",2,IF(UPPER(G129)="Y",1,IF(UPPER(G129)="X",0,LEFT(D129))))</f>
        <v/>
      </c>
      <c r="I129" s="129" t="str">
        <f aca="false">REPLACE(D129,1,1,H129)</f>
        <v/>
      </c>
      <c r="J129" s="96"/>
      <c r="K129" s="124" t="str">
        <f aca="false">IF(N129&gt;0,ROW(L129)-7,"")</f>
        <v/>
      </c>
      <c r="L129" s="130"/>
      <c r="M129" s="130"/>
      <c r="N129" s="131"/>
      <c r="O129" s="132"/>
      <c r="P129" s="128" t="str">
        <f aca="false">IFERROR(IF(OR(ISTEXT(N129),ISNUMBER(N129)),HLOOKUP(S129-23*INT(S129/23),[2]Hoja2!B$1:X$2,2),""),1)</f>
        <v/>
      </c>
      <c r="Q129" s="128" t="str">
        <f aca="false">LEFT(N129,1)</f>
        <v/>
      </c>
      <c r="R129" s="129" t="str">
        <f aca="false">IF(UPPER(Q129)="Z",2,IF(UPPER(Q129)="Y",1,IF(UPPER(Q129)="X",0,LEFT(N129))))</f>
        <v/>
      </c>
      <c r="S129" s="129" t="str">
        <f aca="false">REPLACE(N129,1,1,R129)</f>
        <v/>
      </c>
      <c r="T129" s="96"/>
      <c r="U129" s="133"/>
      <c r="V129" s="124" t="str">
        <f aca="false">IF(OR(ISTEXT(N129),ISNUMBER(N129)),IF($AD129=1,U129,0),"")</f>
        <v/>
      </c>
      <c r="W129" s="75" t="n">
        <v>36892</v>
      </c>
      <c r="X129" s="134"/>
      <c r="Y129" s="134"/>
      <c r="AA129" s="128" t="n">
        <f aca="false">IF(E129&lt;&gt;F129,0,1)</f>
        <v>1</v>
      </c>
      <c r="AB129" s="128" t="n">
        <f aca="false">IF(OR(T129="SI",T129="Si",T129="si",T129="sI",T129="s",T129="S"),1,0)</f>
        <v>0</v>
      </c>
      <c r="AC129" s="128" t="n">
        <f aca="false">IF(OR(J129="SI",J129="Si",J129="si",J129="sI",J129="s",J129="S"),1,0)</f>
        <v>0</v>
      </c>
      <c r="AD129" s="128" t="n">
        <f aca="false">AK129*AA129*AB129*AC129</f>
        <v>0</v>
      </c>
      <c r="AF129" s="136" t="n">
        <f aca="false">COUNTIF(D$8:D129,D129)</f>
        <v>0</v>
      </c>
      <c r="AG129" s="136" t="n">
        <f aca="false">COUNTIFS(D$8:D129,D129,A$8:A129,A129)</f>
        <v>0</v>
      </c>
      <c r="AH129" s="128" t="n">
        <f aca="false">AF129-AG129</f>
        <v>0</v>
      </c>
      <c r="AI129" s="128" t="n">
        <f aca="false">IF(OR(O129&lt;&gt;P129,P129=1,AA129=0),1,0)</f>
        <v>0</v>
      </c>
      <c r="AJ129" s="128" t="n">
        <f aca="false">IF(AR129&gt;0,1,0)+AH129</f>
        <v>0</v>
      </c>
      <c r="AK129" s="128" t="n">
        <f aca="false">IF(O129&lt;&gt;P129,0,1)</f>
        <v>1</v>
      </c>
      <c r="AL129" s="128" t="n">
        <f aca="false">IF(U129&gt;1,1,0)</f>
        <v>0</v>
      </c>
      <c r="AM129" s="136"/>
      <c r="AN129" s="137"/>
      <c r="AO129" s="139"/>
      <c r="AP129" s="128" t="str">
        <f aca="false">IF(SUMIF(AS$7:BU$7,"&gt;0",AS129:BU129)&gt;0,SUMIF(AS$7:BU$7,"&gt;0",AS129:BU129),"")</f>
        <v/>
      </c>
      <c r="AQ129" s="128"/>
      <c r="AR129" s="136" t="n">
        <f aca="false">COUNTIF(N$8:N129,N129)-1</f>
        <v>-1</v>
      </c>
      <c r="AS129" s="133"/>
      <c r="AT129" s="133"/>
      <c r="AU129" s="128" t="n">
        <f aca="false">IF($A129=$A128,AS129+AT129+AU128,AS129+AT129)</f>
        <v>0</v>
      </c>
      <c r="AV129" s="133"/>
      <c r="AW129" s="133"/>
      <c r="AX129" s="128" t="n">
        <f aca="false">IF($A129=$A128,AV129+AW129+AX128,AV129+AW129)</f>
        <v>0</v>
      </c>
      <c r="AY129" s="133"/>
      <c r="AZ129" s="133"/>
      <c r="BA129" s="128" t="n">
        <f aca="false">IF($A129=$A128,AY129+AZ129+BA128,AY129+AZ129)</f>
        <v>0</v>
      </c>
      <c r="BB129" s="133"/>
      <c r="BC129" s="133"/>
      <c r="BD129" s="128" t="n">
        <f aca="false">IF($A129=$A128,BB129+BC129+BD128,BB129+BC129)</f>
        <v>0</v>
      </c>
      <c r="BE129" s="133"/>
      <c r="BF129" s="133"/>
      <c r="BG129" s="128" t="n">
        <f aca="false">IF($A129=$A128,BE129+BF129+BG128,BE129+BF129)</f>
        <v>0</v>
      </c>
      <c r="BH129" s="133"/>
      <c r="BI129" s="133"/>
      <c r="BJ129" s="128" t="n">
        <f aca="false">IF($A129=$A128,BH129+BI129+BJ128,BH129+BI129)</f>
        <v>0</v>
      </c>
      <c r="BK129" s="133"/>
      <c r="BL129" s="133"/>
      <c r="BM129" s="128" t="n">
        <f aca="false">IF($A129=$A128,BK129+BL129+BM128,BK129+BL129)</f>
        <v>0</v>
      </c>
      <c r="BN129" s="133"/>
      <c r="BO129" s="133"/>
      <c r="BP129" s="128" t="n">
        <f aca="false">IF($A129=$A128,BN129+BO129+BP128,BN129+BO129)</f>
        <v>0</v>
      </c>
      <c r="BQ129" s="133"/>
      <c r="BR129" s="133"/>
      <c r="BS129" s="128" t="n">
        <f aca="false">IF($A129=$A128,BQ129+BR129+BS128,BQ129+BR129)</f>
        <v>0</v>
      </c>
      <c r="BT129" s="133"/>
      <c r="BU129" s="133"/>
      <c r="BV129" s="128" t="n">
        <f aca="false">IF($A129=$A128,BT129+BU129+BV128,BT129+BU129)</f>
        <v>0</v>
      </c>
      <c r="BW129" s="128" t="n">
        <f aca="false">IF(W129=0,0,IF(W129&gt;F$4,1,(IF(W129=BW$2,0,(IF(F$4-W129&gt;2,1,0))))))</f>
        <v>0</v>
      </c>
    </row>
    <row r="130" customFormat="false" ht="42.6" hidden="false" customHeight="true" outlineLevel="0" collapsed="false">
      <c r="A130" s="124" t="str">
        <f aca="false">IF(D130=D129,IF(A129=0,"",A129),IF(AND(D130&gt;0,D130&lt;&gt;D129),A129+1,""))</f>
        <v/>
      </c>
      <c r="B130" s="129"/>
      <c r="C130" s="129"/>
      <c r="D130" s="96"/>
      <c r="E130" s="138"/>
      <c r="F130" s="128" t="str">
        <f aca="false">IFERROR(IF(OR(ISTEXT(D130),ISNUMBER(D130)),HLOOKUP(I130-23*INT(I130/23),[2]Hoja2!B$1:X$2,2),""),1)</f>
        <v/>
      </c>
      <c r="G130" s="128" t="str">
        <f aca="false">LEFT(D130,1)</f>
        <v/>
      </c>
      <c r="H130" s="129" t="str">
        <f aca="false">IF(UPPER(G130)="Z",2,IF(UPPER(G130)="Y",1,IF(UPPER(G130)="X",0,LEFT(D130))))</f>
        <v/>
      </c>
      <c r="I130" s="129" t="str">
        <f aca="false">REPLACE(D130,1,1,H130)</f>
        <v/>
      </c>
      <c r="J130" s="96"/>
      <c r="K130" s="124" t="str">
        <f aca="false">IF(N130&gt;0,ROW(L130)-7,"")</f>
        <v/>
      </c>
      <c r="L130" s="130"/>
      <c r="M130" s="130"/>
      <c r="N130" s="131"/>
      <c r="O130" s="132"/>
      <c r="P130" s="128" t="str">
        <f aca="false">IFERROR(IF(OR(ISTEXT(N130),ISNUMBER(N130)),HLOOKUP(S130-23*INT(S130/23),[2]Hoja2!B$1:X$2,2),""),1)</f>
        <v/>
      </c>
      <c r="Q130" s="128" t="str">
        <f aca="false">LEFT(N130,1)</f>
        <v/>
      </c>
      <c r="R130" s="129" t="str">
        <f aca="false">IF(UPPER(Q130)="Z",2,IF(UPPER(Q130)="Y",1,IF(UPPER(Q130)="X",0,LEFT(N130))))</f>
        <v/>
      </c>
      <c r="S130" s="129" t="str">
        <f aca="false">REPLACE(N130,1,1,R130)</f>
        <v/>
      </c>
      <c r="T130" s="96"/>
      <c r="U130" s="133"/>
      <c r="V130" s="124" t="str">
        <f aca="false">IF(OR(ISTEXT(N130),ISNUMBER(N130)),IF($AD130=1,U130,0),"")</f>
        <v/>
      </c>
      <c r="W130" s="75" t="n">
        <v>36892</v>
      </c>
      <c r="X130" s="134"/>
      <c r="Y130" s="134"/>
      <c r="AA130" s="128" t="n">
        <f aca="false">IF(E130&lt;&gt;F130,0,1)</f>
        <v>1</v>
      </c>
      <c r="AB130" s="128" t="n">
        <f aca="false">IF(OR(T130="SI",T130="Si",T130="si",T130="sI",T130="s",T130="S"),1,0)</f>
        <v>0</v>
      </c>
      <c r="AC130" s="128" t="n">
        <f aca="false">IF(OR(J130="SI",J130="Si",J130="si",J130="sI",J130="s",J130="S"),1,0)</f>
        <v>0</v>
      </c>
      <c r="AD130" s="128" t="n">
        <f aca="false">AK130*AA130*AB130*AC130</f>
        <v>0</v>
      </c>
      <c r="AF130" s="136" t="n">
        <f aca="false">COUNTIF(D$8:D130,D130)</f>
        <v>0</v>
      </c>
      <c r="AG130" s="136" t="n">
        <f aca="false">COUNTIFS(D$8:D130,D130,A$8:A130,A130)</f>
        <v>0</v>
      </c>
      <c r="AH130" s="128" t="n">
        <f aca="false">AF130-AG130</f>
        <v>0</v>
      </c>
      <c r="AI130" s="128" t="n">
        <f aca="false">IF(OR(O130&lt;&gt;P130,P130=1,AA130=0),1,0)</f>
        <v>0</v>
      </c>
      <c r="AJ130" s="128" t="n">
        <f aca="false">IF(AR130&gt;0,1,0)+AH130</f>
        <v>0</v>
      </c>
      <c r="AK130" s="128" t="n">
        <f aca="false">IF(O130&lt;&gt;P130,0,1)</f>
        <v>1</v>
      </c>
      <c r="AL130" s="128" t="n">
        <f aca="false">IF(U130&gt;1,1,0)</f>
        <v>0</v>
      </c>
      <c r="AM130" s="136"/>
      <c r="AN130" s="137"/>
      <c r="AO130" s="139"/>
      <c r="AP130" s="128" t="str">
        <f aca="false">IF(SUMIF(AS$7:BU$7,"&gt;0",AS130:BU130)&gt;0,SUMIF(AS$7:BU$7,"&gt;0",AS130:BU130),"")</f>
        <v/>
      </c>
      <c r="AQ130" s="128"/>
      <c r="AR130" s="136" t="n">
        <f aca="false">COUNTIF(N$8:N130,N130)-1</f>
        <v>-1</v>
      </c>
      <c r="AS130" s="133"/>
      <c r="AT130" s="133"/>
      <c r="AU130" s="128" t="n">
        <f aca="false">IF($A130=$A129,AS130+AT130+AU129,AS130+AT130)</f>
        <v>0</v>
      </c>
      <c r="AV130" s="133"/>
      <c r="AW130" s="133"/>
      <c r="AX130" s="128" t="n">
        <f aca="false">IF($A130=$A129,AV130+AW130+AX129,AV130+AW130)</f>
        <v>0</v>
      </c>
      <c r="AY130" s="133"/>
      <c r="AZ130" s="133"/>
      <c r="BA130" s="128" t="n">
        <f aca="false">IF($A130=$A129,AY130+AZ130+BA129,AY130+AZ130)</f>
        <v>0</v>
      </c>
      <c r="BB130" s="133"/>
      <c r="BC130" s="133"/>
      <c r="BD130" s="128" t="n">
        <f aca="false">IF($A130=$A129,BB130+BC130+BD129,BB130+BC130)</f>
        <v>0</v>
      </c>
      <c r="BE130" s="133"/>
      <c r="BF130" s="133"/>
      <c r="BG130" s="128" t="n">
        <f aca="false">IF($A130=$A129,BE130+BF130+BG129,BE130+BF130)</f>
        <v>0</v>
      </c>
      <c r="BH130" s="133"/>
      <c r="BI130" s="133"/>
      <c r="BJ130" s="128" t="n">
        <f aca="false">IF($A130=$A129,BH130+BI130+BJ129,BH130+BI130)</f>
        <v>0</v>
      </c>
      <c r="BK130" s="133"/>
      <c r="BL130" s="133"/>
      <c r="BM130" s="128" t="n">
        <f aca="false">IF($A130=$A129,BK130+BL130+BM129,BK130+BL130)</f>
        <v>0</v>
      </c>
      <c r="BN130" s="133"/>
      <c r="BO130" s="133"/>
      <c r="BP130" s="128" t="n">
        <f aca="false">IF($A130=$A129,BN130+BO130+BP129,BN130+BO130)</f>
        <v>0</v>
      </c>
      <c r="BQ130" s="133"/>
      <c r="BR130" s="133"/>
      <c r="BS130" s="128" t="n">
        <f aca="false">IF($A130=$A129,BQ130+BR130+BS129,BQ130+BR130)</f>
        <v>0</v>
      </c>
      <c r="BT130" s="133"/>
      <c r="BU130" s="133"/>
      <c r="BV130" s="128" t="n">
        <f aca="false">IF($A130=$A129,BT130+BU130+BV129,BT130+BU130)</f>
        <v>0</v>
      </c>
      <c r="BW130" s="128" t="n">
        <f aca="false">IF(W130=0,0,IF(W130&gt;F$4,1,(IF(W130=BW$2,0,(IF(F$4-W130&gt;2,1,0))))))</f>
        <v>0</v>
      </c>
    </row>
    <row r="131" customFormat="false" ht="42.6" hidden="false" customHeight="true" outlineLevel="0" collapsed="false">
      <c r="A131" s="124" t="str">
        <f aca="false">IF(D131=D130,IF(A130=0,"",A130),IF(AND(D131&gt;0,D131&lt;&gt;D130),A130+1,""))</f>
        <v/>
      </c>
      <c r="B131" s="129"/>
      <c r="C131" s="129"/>
      <c r="D131" s="96"/>
      <c r="E131" s="138"/>
      <c r="F131" s="128" t="str">
        <f aca="false">IFERROR(IF(OR(ISTEXT(D131),ISNUMBER(D131)),HLOOKUP(I131-23*INT(I131/23),[2]Hoja2!B$1:X$2,2),""),1)</f>
        <v/>
      </c>
      <c r="G131" s="128" t="str">
        <f aca="false">LEFT(D131,1)</f>
        <v/>
      </c>
      <c r="H131" s="129" t="str">
        <f aca="false">IF(UPPER(G131)="Z",2,IF(UPPER(G131)="Y",1,IF(UPPER(G131)="X",0,LEFT(D131))))</f>
        <v/>
      </c>
      <c r="I131" s="129" t="str">
        <f aca="false">REPLACE(D131,1,1,H131)</f>
        <v/>
      </c>
      <c r="J131" s="96"/>
      <c r="K131" s="124" t="str">
        <f aca="false">IF(N131&gt;0,ROW(L131)-7,"")</f>
        <v/>
      </c>
      <c r="L131" s="130"/>
      <c r="M131" s="130"/>
      <c r="N131" s="131"/>
      <c r="O131" s="132"/>
      <c r="P131" s="128" t="str">
        <f aca="false">IFERROR(IF(OR(ISTEXT(N131),ISNUMBER(N131)),HLOOKUP(S131-23*INT(S131/23),[2]Hoja2!B$1:X$2,2),""),1)</f>
        <v/>
      </c>
      <c r="Q131" s="128" t="str">
        <f aca="false">LEFT(N131,1)</f>
        <v/>
      </c>
      <c r="R131" s="129" t="str">
        <f aca="false">IF(UPPER(Q131)="Z",2,IF(UPPER(Q131)="Y",1,IF(UPPER(Q131)="X",0,LEFT(N131))))</f>
        <v/>
      </c>
      <c r="S131" s="129" t="str">
        <f aca="false">REPLACE(N131,1,1,R131)</f>
        <v/>
      </c>
      <c r="T131" s="96"/>
      <c r="U131" s="133"/>
      <c r="V131" s="124" t="str">
        <f aca="false">IF(OR(ISTEXT(N131),ISNUMBER(N131)),IF($AD131=1,U131,0),"")</f>
        <v/>
      </c>
      <c r="W131" s="75" t="n">
        <v>36892</v>
      </c>
      <c r="X131" s="134"/>
      <c r="Y131" s="134"/>
      <c r="AA131" s="128" t="n">
        <f aca="false">IF(E131&lt;&gt;F131,0,1)</f>
        <v>1</v>
      </c>
      <c r="AB131" s="128" t="n">
        <f aca="false">IF(OR(T131="SI",T131="Si",T131="si",T131="sI",T131="s",T131="S"),1,0)</f>
        <v>0</v>
      </c>
      <c r="AC131" s="128" t="n">
        <f aca="false">IF(OR(J131="SI",J131="Si",J131="si",J131="sI",J131="s",J131="S"),1,0)</f>
        <v>0</v>
      </c>
      <c r="AD131" s="128" t="n">
        <f aca="false">AK131*AA131*AB131*AC131</f>
        <v>0</v>
      </c>
      <c r="AF131" s="136" t="n">
        <f aca="false">COUNTIF(D$8:D131,D131)</f>
        <v>0</v>
      </c>
      <c r="AG131" s="136" t="n">
        <f aca="false">COUNTIFS(D$8:D131,D131,A$8:A131,A131)</f>
        <v>0</v>
      </c>
      <c r="AH131" s="128" t="n">
        <f aca="false">AF131-AG131</f>
        <v>0</v>
      </c>
      <c r="AI131" s="128" t="n">
        <f aca="false">IF(OR(O131&lt;&gt;P131,P131=1,AA131=0),1,0)</f>
        <v>0</v>
      </c>
      <c r="AJ131" s="128" t="n">
        <f aca="false">IF(AR131&gt;0,1,0)+AH131</f>
        <v>0</v>
      </c>
      <c r="AK131" s="128" t="n">
        <f aca="false">IF(O131&lt;&gt;P131,0,1)</f>
        <v>1</v>
      </c>
      <c r="AL131" s="128" t="n">
        <f aca="false">IF(U131&gt;1,1,0)</f>
        <v>0</v>
      </c>
      <c r="AM131" s="136"/>
      <c r="AN131" s="137"/>
      <c r="AO131" s="139"/>
      <c r="AP131" s="128" t="str">
        <f aca="false">IF(SUMIF(AS$7:BU$7,"&gt;0",AS131:BU131)&gt;0,SUMIF(AS$7:BU$7,"&gt;0",AS131:BU131),"")</f>
        <v/>
      </c>
      <c r="AQ131" s="128"/>
      <c r="AR131" s="136" t="n">
        <f aca="false">COUNTIF(N$8:N131,N131)-1</f>
        <v>-1</v>
      </c>
      <c r="AS131" s="133"/>
      <c r="AT131" s="133"/>
      <c r="AU131" s="128" t="n">
        <f aca="false">IF($A131=$A130,AS131+AT131+AU130,AS131+AT131)</f>
        <v>0</v>
      </c>
      <c r="AV131" s="133"/>
      <c r="AW131" s="133"/>
      <c r="AX131" s="128" t="n">
        <f aca="false">IF($A131=$A130,AV131+AW131+AX130,AV131+AW131)</f>
        <v>0</v>
      </c>
      <c r="AY131" s="133"/>
      <c r="AZ131" s="133"/>
      <c r="BA131" s="128" t="n">
        <f aca="false">IF($A131=$A130,AY131+AZ131+BA130,AY131+AZ131)</f>
        <v>0</v>
      </c>
      <c r="BB131" s="133"/>
      <c r="BC131" s="133"/>
      <c r="BD131" s="128" t="n">
        <f aca="false">IF($A131=$A130,BB131+BC131+BD130,BB131+BC131)</f>
        <v>0</v>
      </c>
      <c r="BE131" s="133"/>
      <c r="BF131" s="133"/>
      <c r="BG131" s="128" t="n">
        <f aca="false">IF($A131=$A130,BE131+BF131+BG130,BE131+BF131)</f>
        <v>0</v>
      </c>
      <c r="BH131" s="133"/>
      <c r="BI131" s="133"/>
      <c r="BJ131" s="128" t="n">
        <f aca="false">IF($A131=$A130,BH131+BI131+BJ130,BH131+BI131)</f>
        <v>0</v>
      </c>
      <c r="BK131" s="133"/>
      <c r="BL131" s="133"/>
      <c r="BM131" s="128" t="n">
        <f aca="false">IF($A131=$A130,BK131+BL131+BM130,BK131+BL131)</f>
        <v>0</v>
      </c>
      <c r="BN131" s="133"/>
      <c r="BO131" s="133"/>
      <c r="BP131" s="128" t="n">
        <f aca="false">IF($A131=$A130,BN131+BO131+BP130,BN131+BO131)</f>
        <v>0</v>
      </c>
      <c r="BQ131" s="133"/>
      <c r="BR131" s="133"/>
      <c r="BS131" s="128" t="n">
        <f aca="false">IF($A131=$A130,BQ131+BR131+BS130,BQ131+BR131)</f>
        <v>0</v>
      </c>
      <c r="BT131" s="133"/>
      <c r="BU131" s="133"/>
      <c r="BV131" s="128" t="n">
        <f aca="false">IF($A131=$A130,BT131+BU131+BV130,BT131+BU131)</f>
        <v>0</v>
      </c>
      <c r="BW131" s="128" t="n">
        <f aca="false">IF(W131=0,0,IF(W131&gt;F$4,1,(IF(W131=BW$2,0,(IF(F$4-W131&gt;2,1,0))))))</f>
        <v>0</v>
      </c>
    </row>
    <row r="132" customFormat="false" ht="42.6" hidden="false" customHeight="true" outlineLevel="0" collapsed="false">
      <c r="A132" s="124" t="str">
        <f aca="false">IF(D132=D131,IF(A131=0,"",A131),IF(AND(D132&gt;0,D132&lt;&gt;D131),A131+1,""))</f>
        <v/>
      </c>
      <c r="B132" s="129"/>
      <c r="C132" s="129"/>
      <c r="D132" s="96"/>
      <c r="E132" s="138"/>
      <c r="F132" s="128" t="str">
        <f aca="false">IFERROR(IF(OR(ISTEXT(D132),ISNUMBER(D132)),HLOOKUP(I132-23*INT(I132/23),[2]Hoja2!B$1:X$2,2),""),1)</f>
        <v/>
      </c>
      <c r="G132" s="128" t="str">
        <f aca="false">LEFT(D132,1)</f>
        <v/>
      </c>
      <c r="H132" s="129" t="str">
        <f aca="false">IF(UPPER(G132)="Z",2,IF(UPPER(G132)="Y",1,IF(UPPER(G132)="X",0,LEFT(D132))))</f>
        <v/>
      </c>
      <c r="I132" s="129" t="str">
        <f aca="false">REPLACE(D132,1,1,H132)</f>
        <v/>
      </c>
      <c r="J132" s="96"/>
      <c r="K132" s="124" t="str">
        <f aca="false">IF(N132&gt;0,ROW(L132)-7,"")</f>
        <v/>
      </c>
      <c r="L132" s="130"/>
      <c r="M132" s="130"/>
      <c r="N132" s="131"/>
      <c r="O132" s="132"/>
      <c r="P132" s="128" t="str">
        <f aca="false">IFERROR(IF(OR(ISTEXT(N132),ISNUMBER(N132)),HLOOKUP(S132-23*INT(S132/23),[2]Hoja2!B$1:X$2,2),""),1)</f>
        <v/>
      </c>
      <c r="Q132" s="128" t="str">
        <f aca="false">LEFT(N132,1)</f>
        <v/>
      </c>
      <c r="R132" s="129" t="str">
        <f aca="false">IF(UPPER(Q132)="Z",2,IF(UPPER(Q132)="Y",1,IF(UPPER(Q132)="X",0,LEFT(N132))))</f>
        <v/>
      </c>
      <c r="S132" s="129" t="str">
        <f aca="false">REPLACE(N132,1,1,R132)</f>
        <v/>
      </c>
      <c r="T132" s="96"/>
      <c r="U132" s="133"/>
      <c r="V132" s="124" t="str">
        <f aca="false">IF(OR(ISTEXT(N132),ISNUMBER(N132)),IF($AD132=1,U132,0),"")</f>
        <v/>
      </c>
      <c r="W132" s="75" t="n">
        <v>36892</v>
      </c>
      <c r="X132" s="134"/>
      <c r="Y132" s="134"/>
      <c r="AA132" s="128" t="n">
        <f aca="false">IF(E132&lt;&gt;F132,0,1)</f>
        <v>1</v>
      </c>
      <c r="AB132" s="128" t="n">
        <f aca="false">IF(OR(T132="SI",T132="Si",T132="si",T132="sI",T132="s",T132="S"),1,0)</f>
        <v>0</v>
      </c>
      <c r="AC132" s="128" t="n">
        <f aca="false">IF(OR(J132="SI",J132="Si",J132="si",J132="sI",J132="s",J132="S"),1,0)</f>
        <v>0</v>
      </c>
      <c r="AD132" s="128" t="n">
        <f aca="false">AK132*AA132*AB132*AC132</f>
        <v>0</v>
      </c>
      <c r="AF132" s="136" t="n">
        <f aca="false">COUNTIF(D$8:D132,D132)</f>
        <v>0</v>
      </c>
      <c r="AG132" s="136" t="n">
        <f aca="false">COUNTIFS(D$8:D132,D132,A$8:A132,A132)</f>
        <v>0</v>
      </c>
      <c r="AH132" s="128" t="n">
        <f aca="false">AF132-AG132</f>
        <v>0</v>
      </c>
      <c r="AI132" s="128" t="n">
        <f aca="false">IF(OR(O132&lt;&gt;P132,P132=1,AA132=0),1,0)</f>
        <v>0</v>
      </c>
      <c r="AJ132" s="128" t="n">
        <f aca="false">IF(AR132&gt;0,1,0)+AH132</f>
        <v>0</v>
      </c>
      <c r="AK132" s="128" t="n">
        <f aca="false">IF(O132&lt;&gt;P132,0,1)</f>
        <v>1</v>
      </c>
      <c r="AL132" s="128" t="n">
        <f aca="false">IF(U132&gt;1,1,0)</f>
        <v>0</v>
      </c>
      <c r="AM132" s="136"/>
      <c r="AN132" s="137"/>
      <c r="AO132" s="139"/>
      <c r="AP132" s="128" t="str">
        <f aca="false">IF(SUMIF(AS$7:BU$7,"&gt;0",AS132:BU132)&gt;0,SUMIF(AS$7:BU$7,"&gt;0",AS132:BU132),"")</f>
        <v/>
      </c>
      <c r="AQ132" s="128"/>
      <c r="AR132" s="136" t="n">
        <f aca="false">COUNTIF(N$8:N132,N132)-1</f>
        <v>-1</v>
      </c>
      <c r="AS132" s="133"/>
      <c r="AT132" s="133"/>
      <c r="AU132" s="128" t="n">
        <f aca="false">IF($A132=$A131,AS132+AT132+AU131,AS132+AT132)</f>
        <v>0</v>
      </c>
      <c r="AV132" s="133"/>
      <c r="AW132" s="133"/>
      <c r="AX132" s="128" t="n">
        <f aca="false">IF($A132=$A131,AV132+AW132+AX131,AV132+AW132)</f>
        <v>0</v>
      </c>
      <c r="AY132" s="133"/>
      <c r="AZ132" s="133"/>
      <c r="BA132" s="128" t="n">
        <f aca="false">IF($A132=$A131,AY132+AZ132+BA131,AY132+AZ132)</f>
        <v>0</v>
      </c>
      <c r="BB132" s="133"/>
      <c r="BC132" s="133"/>
      <c r="BD132" s="128" t="n">
        <f aca="false">IF($A132=$A131,BB132+BC132+BD131,BB132+BC132)</f>
        <v>0</v>
      </c>
      <c r="BE132" s="133"/>
      <c r="BF132" s="133"/>
      <c r="BG132" s="128" t="n">
        <f aca="false">IF($A132=$A131,BE132+BF132+BG131,BE132+BF132)</f>
        <v>0</v>
      </c>
      <c r="BH132" s="133"/>
      <c r="BI132" s="133"/>
      <c r="BJ132" s="128" t="n">
        <f aca="false">IF($A132=$A131,BH132+BI132+BJ131,BH132+BI132)</f>
        <v>0</v>
      </c>
      <c r="BK132" s="133"/>
      <c r="BL132" s="133"/>
      <c r="BM132" s="128" t="n">
        <f aca="false">IF($A132=$A131,BK132+BL132+BM131,BK132+BL132)</f>
        <v>0</v>
      </c>
      <c r="BN132" s="133"/>
      <c r="BO132" s="133"/>
      <c r="BP132" s="128" t="n">
        <f aca="false">IF($A132=$A131,BN132+BO132+BP131,BN132+BO132)</f>
        <v>0</v>
      </c>
      <c r="BQ132" s="133"/>
      <c r="BR132" s="133"/>
      <c r="BS132" s="128" t="n">
        <f aca="false">IF($A132=$A131,BQ132+BR132+BS131,BQ132+BR132)</f>
        <v>0</v>
      </c>
      <c r="BT132" s="133"/>
      <c r="BU132" s="133"/>
      <c r="BV132" s="128" t="n">
        <f aca="false">IF($A132=$A131,BT132+BU132+BV131,BT132+BU132)</f>
        <v>0</v>
      </c>
      <c r="BW132" s="128" t="n">
        <f aca="false">IF(W132=0,0,IF(W132&gt;F$4,1,(IF(W132=BW$2,0,(IF(F$4-W132&gt;2,1,0))))))</f>
        <v>0</v>
      </c>
    </row>
    <row r="133" customFormat="false" ht="42.6" hidden="false" customHeight="true" outlineLevel="0" collapsed="false">
      <c r="A133" s="124" t="str">
        <f aca="false">IF(D133=D132,IF(A132=0,"",A132),IF(AND(D133&gt;0,D133&lt;&gt;D132),A132+1,""))</f>
        <v/>
      </c>
      <c r="B133" s="129"/>
      <c r="C133" s="129"/>
      <c r="D133" s="96"/>
      <c r="E133" s="138"/>
      <c r="F133" s="128" t="str">
        <f aca="false">IFERROR(IF(OR(ISTEXT(D133),ISNUMBER(D133)),HLOOKUP(I133-23*INT(I133/23),[2]Hoja2!B$1:X$2,2),""),1)</f>
        <v/>
      </c>
      <c r="G133" s="128" t="str">
        <f aca="false">LEFT(D133,1)</f>
        <v/>
      </c>
      <c r="H133" s="129" t="str">
        <f aca="false">IF(UPPER(G133)="Z",2,IF(UPPER(G133)="Y",1,IF(UPPER(G133)="X",0,LEFT(D133))))</f>
        <v/>
      </c>
      <c r="I133" s="129" t="str">
        <f aca="false">REPLACE(D133,1,1,H133)</f>
        <v/>
      </c>
      <c r="J133" s="96"/>
      <c r="K133" s="124" t="str">
        <f aca="false">IF(N133&gt;0,ROW(L133)-7,"")</f>
        <v/>
      </c>
      <c r="L133" s="130"/>
      <c r="M133" s="130"/>
      <c r="N133" s="131"/>
      <c r="O133" s="132"/>
      <c r="P133" s="128" t="str">
        <f aca="false">IFERROR(IF(OR(ISTEXT(N133),ISNUMBER(N133)),HLOOKUP(S133-23*INT(S133/23),[2]Hoja2!B$1:X$2,2),""),1)</f>
        <v/>
      </c>
      <c r="Q133" s="128" t="str">
        <f aca="false">LEFT(N133,1)</f>
        <v/>
      </c>
      <c r="R133" s="129" t="str">
        <f aca="false">IF(UPPER(Q133)="Z",2,IF(UPPER(Q133)="Y",1,IF(UPPER(Q133)="X",0,LEFT(N133))))</f>
        <v/>
      </c>
      <c r="S133" s="129" t="str">
        <f aca="false">REPLACE(N133,1,1,R133)</f>
        <v/>
      </c>
      <c r="T133" s="96"/>
      <c r="U133" s="133"/>
      <c r="V133" s="124" t="str">
        <f aca="false">IF(OR(ISTEXT(N133),ISNUMBER(N133)),IF($AD133=1,U133,0),"")</f>
        <v/>
      </c>
      <c r="W133" s="75" t="n">
        <v>36892</v>
      </c>
      <c r="X133" s="134"/>
      <c r="Y133" s="134"/>
      <c r="AA133" s="128" t="n">
        <f aca="false">IF(E133&lt;&gt;F133,0,1)</f>
        <v>1</v>
      </c>
      <c r="AB133" s="128" t="n">
        <f aca="false">IF(OR(T133="SI",T133="Si",T133="si",T133="sI",T133="s",T133="S"),1,0)</f>
        <v>0</v>
      </c>
      <c r="AC133" s="128" t="n">
        <f aca="false">IF(OR(J133="SI",J133="Si",J133="si",J133="sI",J133="s",J133="S"),1,0)</f>
        <v>0</v>
      </c>
      <c r="AD133" s="128" t="n">
        <f aca="false">AK133*AA133*AB133*AC133</f>
        <v>0</v>
      </c>
      <c r="AF133" s="136" t="n">
        <f aca="false">COUNTIF(D$8:D133,D133)</f>
        <v>0</v>
      </c>
      <c r="AG133" s="136" t="n">
        <f aca="false">COUNTIFS(D$8:D133,D133,A$8:A133,A133)</f>
        <v>0</v>
      </c>
      <c r="AH133" s="128" t="n">
        <f aca="false">AF133-AG133</f>
        <v>0</v>
      </c>
      <c r="AI133" s="128" t="n">
        <f aca="false">IF(OR(O133&lt;&gt;P133,P133=1,AA133=0),1,0)</f>
        <v>0</v>
      </c>
      <c r="AJ133" s="128" t="n">
        <f aca="false">IF(AR133&gt;0,1,0)+AH133</f>
        <v>0</v>
      </c>
      <c r="AK133" s="128" t="n">
        <f aca="false">IF(O133&lt;&gt;P133,0,1)</f>
        <v>1</v>
      </c>
      <c r="AL133" s="128" t="n">
        <f aca="false">IF(U133&gt;1,1,0)</f>
        <v>0</v>
      </c>
      <c r="AM133" s="136"/>
      <c r="AN133" s="137"/>
      <c r="AO133" s="139"/>
      <c r="AP133" s="128" t="str">
        <f aca="false">IF(SUMIF(AS$7:BU$7,"&gt;0",AS133:BU133)&gt;0,SUMIF(AS$7:BU$7,"&gt;0",AS133:BU133),"")</f>
        <v/>
      </c>
      <c r="AQ133" s="128"/>
      <c r="AR133" s="136" t="n">
        <f aca="false">COUNTIF(N$8:N133,N133)-1</f>
        <v>-1</v>
      </c>
      <c r="AS133" s="133"/>
      <c r="AT133" s="133"/>
      <c r="AU133" s="128" t="n">
        <f aca="false">IF($A133=$A132,AS133+AT133+AU132,AS133+AT133)</f>
        <v>0</v>
      </c>
      <c r="AV133" s="133"/>
      <c r="AW133" s="133"/>
      <c r="AX133" s="128" t="n">
        <f aca="false">IF($A133=$A132,AV133+AW133+AX132,AV133+AW133)</f>
        <v>0</v>
      </c>
      <c r="AY133" s="133"/>
      <c r="AZ133" s="133"/>
      <c r="BA133" s="128" t="n">
        <f aca="false">IF($A133=$A132,AY133+AZ133+BA132,AY133+AZ133)</f>
        <v>0</v>
      </c>
      <c r="BB133" s="133"/>
      <c r="BC133" s="133"/>
      <c r="BD133" s="128" t="n">
        <f aca="false">IF($A133=$A132,BB133+BC133+BD132,BB133+BC133)</f>
        <v>0</v>
      </c>
      <c r="BE133" s="133"/>
      <c r="BF133" s="133"/>
      <c r="BG133" s="128" t="n">
        <f aca="false">IF($A133=$A132,BE133+BF133+BG132,BE133+BF133)</f>
        <v>0</v>
      </c>
      <c r="BH133" s="133"/>
      <c r="BI133" s="133"/>
      <c r="BJ133" s="128" t="n">
        <f aca="false">IF($A133=$A132,BH133+BI133+BJ132,BH133+BI133)</f>
        <v>0</v>
      </c>
      <c r="BK133" s="133"/>
      <c r="BL133" s="133"/>
      <c r="BM133" s="128" t="n">
        <f aca="false">IF($A133=$A132,BK133+BL133+BM132,BK133+BL133)</f>
        <v>0</v>
      </c>
      <c r="BN133" s="133"/>
      <c r="BO133" s="133"/>
      <c r="BP133" s="128" t="n">
        <f aca="false">IF($A133=$A132,BN133+BO133+BP132,BN133+BO133)</f>
        <v>0</v>
      </c>
      <c r="BQ133" s="133"/>
      <c r="BR133" s="133"/>
      <c r="BS133" s="128" t="n">
        <f aca="false">IF($A133=$A132,BQ133+BR133+BS132,BQ133+BR133)</f>
        <v>0</v>
      </c>
      <c r="BT133" s="133"/>
      <c r="BU133" s="133"/>
      <c r="BV133" s="128" t="n">
        <f aca="false">IF($A133=$A132,BT133+BU133+BV132,BT133+BU133)</f>
        <v>0</v>
      </c>
      <c r="BW133" s="128" t="n">
        <f aca="false">IF(W133=0,0,IF(W133&gt;F$4,1,(IF(W133=BW$2,0,(IF(F$4-W133&gt;2,1,0))))))</f>
        <v>0</v>
      </c>
    </row>
    <row r="134" customFormat="false" ht="42.6" hidden="false" customHeight="true" outlineLevel="0" collapsed="false">
      <c r="A134" s="124" t="str">
        <f aca="false">IF(D134=D133,IF(A133=0,"",A133),IF(AND(D134&gt;0,D134&lt;&gt;D133),A133+1,""))</f>
        <v/>
      </c>
      <c r="B134" s="129"/>
      <c r="C134" s="129"/>
      <c r="D134" s="96"/>
      <c r="E134" s="138"/>
      <c r="F134" s="128" t="str">
        <f aca="false">IFERROR(IF(OR(ISTEXT(D134),ISNUMBER(D134)),HLOOKUP(I134-23*INT(I134/23),[2]Hoja2!B$1:X$2,2),""),1)</f>
        <v/>
      </c>
      <c r="G134" s="128" t="str">
        <f aca="false">LEFT(D134,1)</f>
        <v/>
      </c>
      <c r="H134" s="129" t="str">
        <f aca="false">IF(UPPER(G134)="Z",2,IF(UPPER(G134)="Y",1,IF(UPPER(G134)="X",0,LEFT(D134))))</f>
        <v/>
      </c>
      <c r="I134" s="129" t="str">
        <f aca="false">REPLACE(D134,1,1,H134)</f>
        <v/>
      </c>
      <c r="J134" s="96"/>
      <c r="K134" s="124" t="str">
        <f aca="false">IF(N134&gt;0,ROW(L134)-7,"")</f>
        <v/>
      </c>
      <c r="L134" s="130"/>
      <c r="M134" s="130"/>
      <c r="N134" s="131"/>
      <c r="O134" s="132"/>
      <c r="P134" s="128" t="str">
        <f aca="false">IFERROR(IF(OR(ISTEXT(N134),ISNUMBER(N134)),HLOOKUP(S134-23*INT(S134/23),[2]Hoja2!B$1:X$2,2),""),1)</f>
        <v/>
      </c>
      <c r="Q134" s="128" t="str">
        <f aca="false">LEFT(N134,1)</f>
        <v/>
      </c>
      <c r="R134" s="129" t="str">
        <f aca="false">IF(UPPER(Q134)="Z",2,IF(UPPER(Q134)="Y",1,IF(UPPER(Q134)="X",0,LEFT(N134))))</f>
        <v/>
      </c>
      <c r="S134" s="129" t="str">
        <f aca="false">REPLACE(N134,1,1,R134)</f>
        <v/>
      </c>
      <c r="T134" s="96"/>
      <c r="U134" s="133"/>
      <c r="V134" s="124" t="str">
        <f aca="false">IF(OR(ISTEXT(N134),ISNUMBER(N134)),IF($AD134=1,U134,0),"")</f>
        <v/>
      </c>
      <c r="W134" s="75" t="n">
        <v>36892</v>
      </c>
      <c r="X134" s="134"/>
      <c r="Y134" s="134"/>
      <c r="AA134" s="128" t="n">
        <f aca="false">IF(E134&lt;&gt;F134,0,1)</f>
        <v>1</v>
      </c>
      <c r="AB134" s="128" t="n">
        <f aca="false">IF(OR(T134="SI",T134="Si",T134="si",T134="sI",T134="s",T134="S"),1,0)</f>
        <v>0</v>
      </c>
      <c r="AC134" s="128" t="n">
        <f aca="false">IF(OR(J134="SI",J134="Si",J134="si",J134="sI",J134="s",J134="S"),1,0)</f>
        <v>0</v>
      </c>
      <c r="AD134" s="128" t="n">
        <f aca="false">AK134*AA134*AB134*AC134</f>
        <v>0</v>
      </c>
      <c r="AF134" s="136" t="n">
        <f aca="false">COUNTIF(D$8:D134,D134)</f>
        <v>0</v>
      </c>
      <c r="AG134" s="136" t="n">
        <f aca="false">COUNTIFS(D$8:D134,D134,A$8:A134,A134)</f>
        <v>0</v>
      </c>
      <c r="AH134" s="128" t="n">
        <f aca="false">AF134-AG134</f>
        <v>0</v>
      </c>
      <c r="AI134" s="128" t="n">
        <f aca="false">IF(OR(O134&lt;&gt;P134,P134=1,AA134=0),1,0)</f>
        <v>0</v>
      </c>
      <c r="AJ134" s="128" t="n">
        <f aca="false">IF(AR134&gt;0,1,0)+AH134</f>
        <v>0</v>
      </c>
      <c r="AK134" s="128" t="n">
        <f aca="false">IF(O134&lt;&gt;P134,0,1)</f>
        <v>1</v>
      </c>
      <c r="AL134" s="128" t="n">
        <f aca="false">IF(U134&gt;1,1,0)</f>
        <v>0</v>
      </c>
      <c r="AM134" s="136"/>
      <c r="AN134" s="137"/>
      <c r="AO134" s="139"/>
      <c r="AP134" s="128" t="str">
        <f aca="false">IF(SUMIF(AS$7:BU$7,"&gt;0",AS134:BU134)&gt;0,SUMIF(AS$7:BU$7,"&gt;0",AS134:BU134),"")</f>
        <v/>
      </c>
      <c r="AQ134" s="128"/>
      <c r="AR134" s="136" t="n">
        <f aca="false">COUNTIF(N$8:N134,N134)-1</f>
        <v>-1</v>
      </c>
      <c r="AS134" s="133"/>
      <c r="AT134" s="133"/>
      <c r="AU134" s="128" t="n">
        <f aca="false">IF($A134=$A133,AS134+AT134+AU133,AS134+AT134)</f>
        <v>0</v>
      </c>
      <c r="AV134" s="133"/>
      <c r="AW134" s="133"/>
      <c r="AX134" s="128" t="n">
        <f aca="false">IF($A134=$A133,AV134+AW134+AX133,AV134+AW134)</f>
        <v>0</v>
      </c>
      <c r="AY134" s="133"/>
      <c r="AZ134" s="133"/>
      <c r="BA134" s="128" t="n">
        <f aca="false">IF($A134=$A133,AY134+AZ134+BA133,AY134+AZ134)</f>
        <v>0</v>
      </c>
      <c r="BB134" s="133"/>
      <c r="BC134" s="133"/>
      <c r="BD134" s="128" t="n">
        <f aca="false">IF($A134=$A133,BB134+BC134+BD133,BB134+BC134)</f>
        <v>0</v>
      </c>
      <c r="BE134" s="133"/>
      <c r="BF134" s="133"/>
      <c r="BG134" s="128" t="n">
        <f aca="false">IF($A134=$A133,BE134+BF134+BG133,BE134+BF134)</f>
        <v>0</v>
      </c>
      <c r="BH134" s="133"/>
      <c r="BI134" s="133"/>
      <c r="BJ134" s="128" t="n">
        <f aca="false">IF($A134=$A133,BH134+BI134+BJ133,BH134+BI134)</f>
        <v>0</v>
      </c>
      <c r="BK134" s="133"/>
      <c r="BL134" s="133"/>
      <c r="BM134" s="128" t="n">
        <f aca="false">IF($A134=$A133,BK134+BL134+BM133,BK134+BL134)</f>
        <v>0</v>
      </c>
      <c r="BN134" s="133"/>
      <c r="BO134" s="133"/>
      <c r="BP134" s="128" t="n">
        <f aca="false">IF($A134=$A133,BN134+BO134+BP133,BN134+BO134)</f>
        <v>0</v>
      </c>
      <c r="BQ134" s="133"/>
      <c r="BR134" s="133"/>
      <c r="BS134" s="128" t="n">
        <f aca="false">IF($A134=$A133,BQ134+BR134+BS133,BQ134+BR134)</f>
        <v>0</v>
      </c>
      <c r="BT134" s="133"/>
      <c r="BU134" s="133"/>
      <c r="BV134" s="128" t="n">
        <f aca="false">IF($A134=$A133,BT134+BU134+BV133,BT134+BU134)</f>
        <v>0</v>
      </c>
      <c r="BW134" s="128" t="n">
        <f aca="false">IF(W134=0,0,IF(W134&gt;F$4,1,(IF(W134=BW$2,0,(IF(F$4-W134&gt;2,1,0))))))</f>
        <v>0</v>
      </c>
    </row>
    <row r="135" customFormat="false" ht="42.6" hidden="false" customHeight="true" outlineLevel="0" collapsed="false">
      <c r="A135" s="124" t="str">
        <f aca="false">IF(D135=D134,IF(A134=0,"",A134),IF(AND(D135&gt;0,D135&lt;&gt;D134),A134+1,""))</f>
        <v/>
      </c>
      <c r="B135" s="129"/>
      <c r="C135" s="129"/>
      <c r="D135" s="96"/>
      <c r="E135" s="138"/>
      <c r="F135" s="128" t="str">
        <f aca="false">IFERROR(IF(OR(ISTEXT(D135),ISNUMBER(D135)),HLOOKUP(I135-23*INT(I135/23),[2]Hoja2!B$1:X$2,2),""),1)</f>
        <v/>
      </c>
      <c r="G135" s="128" t="str">
        <f aca="false">LEFT(D135,1)</f>
        <v/>
      </c>
      <c r="H135" s="129" t="str">
        <f aca="false">IF(UPPER(G135)="Z",2,IF(UPPER(G135)="Y",1,IF(UPPER(G135)="X",0,LEFT(D135))))</f>
        <v/>
      </c>
      <c r="I135" s="129" t="str">
        <f aca="false">REPLACE(D135,1,1,H135)</f>
        <v/>
      </c>
      <c r="J135" s="96"/>
      <c r="K135" s="124" t="str">
        <f aca="false">IF(N135&gt;0,ROW(L135)-7,"")</f>
        <v/>
      </c>
      <c r="L135" s="130"/>
      <c r="M135" s="130"/>
      <c r="N135" s="131"/>
      <c r="O135" s="132"/>
      <c r="P135" s="128" t="str">
        <f aca="false">IFERROR(IF(OR(ISTEXT(N135),ISNUMBER(N135)),HLOOKUP(S135-23*INT(S135/23),[2]Hoja2!B$1:X$2,2),""),1)</f>
        <v/>
      </c>
      <c r="Q135" s="128" t="str">
        <f aca="false">LEFT(N135,1)</f>
        <v/>
      </c>
      <c r="R135" s="129" t="str">
        <f aca="false">IF(UPPER(Q135)="Z",2,IF(UPPER(Q135)="Y",1,IF(UPPER(Q135)="X",0,LEFT(N135))))</f>
        <v/>
      </c>
      <c r="S135" s="129" t="str">
        <f aca="false">REPLACE(N135,1,1,R135)</f>
        <v/>
      </c>
      <c r="T135" s="96"/>
      <c r="U135" s="133"/>
      <c r="V135" s="124" t="str">
        <f aca="false">IF(OR(ISTEXT(N135),ISNUMBER(N135)),IF($AD135=1,U135,0),"")</f>
        <v/>
      </c>
      <c r="W135" s="75" t="n">
        <v>36892</v>
      </c>
      <c r="X135" s="134"/>
      <c r="Y135" s="134"/>
      <c r="AA135" s="128" t="n">
        <f aca="false">IF(E135&lt;&gt;F135,0,1)</f>
        <v>1</v>
      </c>
      <c r="AB135" s="128" t="n">
        <f aca="false">IF(OR(T135="SI",T135="Si",T135="si",T135="sI",T135="s",T135="S"),1,0)</f>
        <v>0</v>
      </c>
      <c r="AC135" s="128" t="n">
        <f aca="false">IF(OR(J135="SI",J135="Si",J135="si",J135="sI",J135="s",J135="S"),1,0)</f>
        <v>0</v>
      </c>
      <c r="AD135" s="128" t="n">
        <f aca="false">AK135*AA135*AB135*AC135</f>
        <v>0</v>
      </c>
      <c r="AF135" s="136" t="n">
        <f aca="false">COUNTIF(D$8:D135,D135)</f>
        <v>0</v>
      </c>
      <c r="AG135" s="136" t="n">
        <f aca="false">COUNTIFS(D$8:D135,D135,A$8:A135,A135)</f>
        <v>0</v>
      </c>
      <c r="AH135" s="128" t="n">
        <f aca="false">AF135-AG135</f>
        <v>0</v>
      </c>
      <c r="AI135" s="128" t="n">
        <f aca="false">IF(OR(O135&lt;&gt;P135,P135=1,AA135=0),1,0)</f>
        <v>0</v>
      </c>
      <c r="AJ135" s="128" t="n">
        <f aca="false">IF(AR135&gt;0,1,0)+AH135</f>
        <v>0</v>
      </c>
      <c r="AK135" s="128" t="n">
        <f aca="false">IF(O135&lt;&gt;P135,0,1)</f>
        <v>1</v>
      </c>
      <c r="AL135" s="128" t="n">
        <f aca="false">IF(U135&gt;1,1,0)</f>
        <v>0</v>
      </c>
      <c r="AM135" s="136"/>
      <c r="AN135" s="137"/>
      <c r="AO135" s="139"/>
      <c r="AP135" s="128" t="str">
        <f aca="false">IF(SUMIF(AS$7:BU$7,"&gt;0",AS135:BU135)&gt;0,SUMIF(AS$7:BU$7,"&gt;0",AS135:BU135),"")</f>
        <v/>
      </c>
      <c r="AQ135" s="128"/>
      <c r="AR135" s="136" t="n">
        <f aca="false">COUNTIF(N$8:N135,N135)-1</f>
        <v>-1</v>
      </c>
      <c r="AS135" s="133"/>
      <c r="AT135" s="133"/>
      <c r="AU135" s="128" t="n">
        <f aca="false">IF($A135=$A134,AS135+AT135+AU134,AS135+AT135)</f>
        <v>0</v>
      </c>
      <c r="AV135" s="133"/>
      <c r="AW135" s="133"/>
      <c r="AX135" s="128" t="n">
        <f aca="false">IF($A135=$A134,AV135+AW135+AX134,AV135+AW135)</f>
        <v>0</v>
      </c>
      <c r="AY135" s="133"/>
      <c r="AZ135" s="133"/>
      <c r="BA135" s="128" t="n">
        <f aca="false">IF($A135=$A134,AY135+AZ135+BA134,AY135+AZ135)</f>
        <v>0</v>
      </c>
      <c r="BB135" s="133"/>
      <c r="BC135" s="133"/>
      <c r="BD135" s="128" t="n">
        <f aca="false">IF($A135=$A134,BB135+BC135+BD134,BB135+BC135)</f>
        <v>0</v>
      </c>
      <c r="BE135" s="133"/>
      <c r="BF135" s="133"/>
      <c r="BG135" s="128" t="n">
        <f aca="false">IF($A135=$A134,BE135+BF135+BG134,BE135+BF135)</f>
        <v>0</v>
      </c>
      <c r="BH135" s="133"/>
      <c r="BI135" s="133"/>
      <c r="BJ135" s="128" t="n">
        <f aca="false">IF($A135=$A134,BH135+BI135+BJ134,BH135+BI135)</f>
        <v>0</v>
      </c>
      <c r="BK135" s="133"/>
      <c r="BL135" s="133"/>
      <c r="BM135" s="128" t="n">
        <f aca="false">IF($A135=$A134,BK135+BL135+BM134,BK135+BL135)</f>
        <v>0</v>
      </c>
      <c r="BN135" s="133"/>
      <c r="BO135" s="133"/>
      <c r="BP135" s="128" t="n">
        <f aca="false">IF($A135=$A134,BN135+BO135+BP134,BN135+BO135)</f>
        <v>0</v>
      </c>
      <c r="BQ135" s="133"/>
      <c r="BR135" s="133"/>
      <c r="BS135" s="128" t="n">
        <f aca="false">IF($A135=$A134,BQ135+BR135+BS134,BQ135+BR135)</f>
        <v>0</v>
      </c>
      <c r="BT135" s="133"/>
      <c r="BU135" s="133"/>
      <c r="BV135" s="128" t="n">
        <f aca="false">IF($A135=$A134,BT135+BU135+BV134,BT135+BU135)</f>
        <v>0</v>
      </c>
      <c r="BW135" s="128" t="n">
        <f aca="false">IF(W135=0,0,IF(W135&gt;F$4,1,(IF(W135=BW$2,0,(IF(F$4-W135&gt;2,1,0))))))</f>
        <v>0</v>
      </c>
    </row>
    <row r="136" customFormat="false" ht="42.6" hidden="false" customHeight="true" outlineLevel="0" collapsed="false">
      <c r="A136" s="124" t="str">
        <f aca="false">IF(D136=D135,IF(A135=0,"",A135),IF(AND(D136&gt;0,D136&lt;&gt;D135),A135+1,""))</f>
        <v/>
      </c>
      <c r="B136" s="129"/>
      <c r="C136" s="129"/>
      <c r="D136" s="96"/>
      <c r="E136" s="138"/>
      <c r="F136" s="128" t="str">
        <f aca="false">IFERROR(IF(OR(ISTEXT(D136),ISNUMBER(D136)),HLOOKUP(I136-23*INT(I136/23),[2]Hoja2!B$1:X$2,2),""),1)</f>
        <v/>
      </c>
      <c r="G136" s="128" t="str">
        <f aca="false">LEFT(D136,1)</f>
        <v/>
      </c>
      <c r="H136" s="129" t="str">
        <f aca="false">IF(UPPER(G136)="Z",2,IF(UPPER(G136)="Y",1,IF(UPPER(G136)="X",0,LEFT(D136))))</f>
        <v/>
      </c>
      <c r="I136" s="129" t="str">
        <f aca="false">REPLACE(D136,1,1,H136)</f>
        <v/>
      </c>
      <c r="J136" s="96"/>
      <c r="K136" s="124" t="str">
        <f aca="false">IF(N136&gt;0,ROW(L136)-7,"")</f>
        <v/>
      </c>
      <c r="L136" s="130"/>
      <c r="M136" s="130"/>
      <c r="N136" s="131"/>
      <c r="O136" s="132"/>
      <c r="P136" s="128" t="str">
        <f aca="false">IFERROR(IF(OR(ISTEXT(N136),ISNUMBER(N136)),HLOOKUP(S136-23*INT(S136/23),[2]Hoja2!B$1:X$2,2),""),1)</f>
        <v/>
      </c>
      <c r="Q136" s="128" t="str">
        <f aca="false">LEFT(N136,1)</f>
        <v/>
      </c>
      <c r="R136" s="129" t="str">
        <f aca="false">IF(UPPER(Q136)="Z",2,IF(UPPER(Q136)="Y",1,IF(UPPER(Q136)="X",0,LEFT(N136))))</f>
        <v/>
      </c>
      <c r="S136" s="129" t="str">
        <f aca="false">REPLACE(N136,1,1,R136)</f>
        <v/>
      </c>
      <c r="T136" s="96"/>
      <c r="U136" s="133"/>
      <c r="V136" s="124" t="str">
        <f aca="false">IF(OR(ISTEXT(N136),ISNUMBER(N136)),IF($AD136=1,U136,0),"")</f>
        <v/>
      </c>
      <c r="W136" s="75" t="n">
        <v>36892</v>
      </c>
      <c r="X136" s="134"/>
      <c r="Y136" s="134"/>
      <c r="AA136" s="128" t="n">
        <f aca="false">IF(E136&lt;&gt;F136,0,1)</f>
        <v>1</v>
      </c>
      <c r="AB136" s="128" t="n">
        <f aca="false">IF(OR(T136="SI",T136="Si",T136="si",T136="sI",T136="s",T136="S"),1,0)</f>
        <v>0</v>
      </c>
      <c r="AC136" s="128" t="n">
        <f aca="false">IF(OR(J136="SI",J136="Si",J136="si",J136="sI",J136="s",J136="S"),1,0)</f>
        <v>0</v>
      </c>
      <c r="AD136" s="128" t="n">
        <f aca="false">AK136*AA136*AB136*AC136</f>
        <v>0</v>
      </c>
      <c r="AF136" s="136" t="n">
        <f aca="false">COUNTIF(D$8:D136,D136)</f>
        <v>0</v>
      </c>
      <c r="AG136" s="136" t="n">
        <f aca="false">COUNTIFS(D$8:D136,D136,A$8:A136,A136)</f>
        <v>0</v>
      </c>
      <c r="AH136" s="128" t="n">
        <f aca="false">AF136-AG136</f>
        <v>0</v>
      </c>
      <c r="AI136" s="128" t="n">
        <f aca="false">IF(OR(O136&lt;&gt;P136,P136=1,AA136=0),1,0)</f>
        <v>0</v>
      </c>
      <c r="AJ136" s="128" t="n">
        <f aca="false">IF(AR136&gt;0,1,0)+AH136</f>
        <v>0</v>
      </c>
      <c r="AK136" s="128" t="n">
        <f aca="false">IF(O136&lt;&gt;P136,0,1)</f>
        <v>1</v>
      </c>
      <c r="AL136" s="128" t="n">
        <f aca="false">IF(U136&gt;1,1,0)</f>
        <v>0</v>
      </c>
      <c r="AM136" s="136"/>
      <c r="AN136" s="137"/>
      <c r="AO136" s="139"/>
      <c r="AP136" s="128" t="str">
        <f aca="false">IF(SUMIF(AS$7:BU$7,"&gt;0",AS136:BU136)&gt;0,SUMIF(AS$7:BU$7,"&gt;0",AS136:BU136),"")</f>
        <v/>
      </c>
      <c r="AQ136" s="128"/>
      <c r="AR136" s="136" t="n">
        <f aca="false">COUNTIF(N$8:N136,N136)-1</f>
        <v>-1</v>
      </c>
      <c r="AS136" s="133"/>
      <c r="AT136" s="133"/>
      <c r="AU136" s="128" t="n">
        <f aca="false">IF($A136=$A135,AS136+AT136+AU135,AS136+AT136)</f>
        <v>0</v>
      </c>
      <c r="AV136" s="133"/>
      <c r="AW136" s="133"/>
      <c r="AX136" s="128" t="n">
        <f aca="false">IF($A136=$A135,AV136+AW136+AX135,AV136+AW136)</f>
        <v>0</v>
      </c>
      <c r="AY136" s="133"/>
      <c r="AZ136" s="133"/>
      <c r="BA136" s="128" t="n">
        <f aca="false">IF($A136=$A135,AY136+AZ136+BA135,AY136+AZ136)</f>
        <v>0</v>
      </c>
      <c r="BB136" s="133"/>
      <c r="BC136" s="133"/>
      <c r="BD136" s="128" t="n">
        <f aca="false">IF($A136=$A135,BB136+BC136+BD135,BB136+BC136)</f>
        <v>0</v>
      </c>
      <c r="BE136" s="133"/>
      <c r="BF136" s="133"/>
      <c r="BG136" s="128" t="n">
        <f aca="false">IF($A136=$A135,BE136+BF136+BG135,BE136+BF136)</f>
        <v>0</v>
      </c>
      <c r="BH136" s="133"/>
      <c r="BI136" s="133"/>
      <c r="BJ136" s="128" t="n">
        <f aca="false">IF($A136=$A135,BH136+BI136+BJ135,BH136+BI136)</f>
        <v>0</v>
      </c>
      <c r="BK136" s="133"/>
      <c r="BL136" s="133"/>
      <c r="BM136" s="128" t="n">
        <f aca="false">IF($A136=$A135,BK136+BL136+BM135,BK136+BL136)</f>
        <v>0</v>
      </c>
      <c r="BN136" s="133"/>
      <c r="BO136" s="133"/>
      <c r="BP136" s="128" t="n">
        <f aca="false">IF($A136=$A135,BN136+BO136+BP135,BN136+BO136)</f>
        <v>0</v>
      </c>
      <c r="BQ136" s="133"/>
      <c r="BR136" s="133"/>
      <c r="BS136" s="128" t="n">
        <f aca="false">IF($A136=$A135,BQ136+BR136+BS135,BQ136+BR136)</f>
        <v>0</v>
      </c>
      <c r="BT136" s="133"/>
      <c r="BU136" s="133"/>
      <c r="BV136" s="128" t="n">
        <f aca="false">IF($A136=$A135,BT136+BU136+BV135,BT136+BU136)</f>
        <v>0</v>
      </c>
      <c r="BW136" s="128" t="n">
        <f aca="false">IF(W136=0,0,IF(W136&gt;F$4,1,(IF(W136=BW$2,0,(IF(F$4-W136&gt;2,1,0))))))</f>
        <v>0</v>
      </c>
    </row>
    <row r="137" customFormat="false" ht="42.6" hidden="false" customHeight="true" outlineLevel="0" collapsed="false">
      <c r="A137" s="124" t="str">
        <f aca="false">IF(D137=D136,IF(A136=0,"",A136),IF(AND(D137&gt;0,D137&lt;&gt;D136),A136+1,""))</f>
        <v/>
      </c>
      <c r="B137" s="129"/>
      <c r="C137" s="129"/>
      <c r="D137" s="96"/>
      <c r="E137" s="138"/>
      <c r="F137" s="128" t="str">
        <f aca="false">IFERROR(IF(OR(ISTEXT(D137),ISNUMBER(D137)),HLOOKUP(I137-23*INT(I137/23),[2]Hoja2!B$1:X$2,2),""),1)</f>
        <v/>
      </c>
      <c r="G137" s="128" t="str">
        <f aca="false">LEFT(D137,1)</f>
        <v/>
      </c>
      <c r="H137" s="129" t="str">
        <f aca="false">IF(UPPER(G137)="Z",2,IF(UPPER(G137)="Y",1,IF(UPPER(G137)="X",0,LEFT(D137))))</f>
        <v/>
      </c>
      <c r="I137" s="129" t="str">
        <f aca="false">REPLACE(D137,1,1,H137)</f>
        <v/>
      </c>
      <c r="J137" s="96"/>
      <c r="K137" s="124" t="str">
        <f aca="false">IF(N137&gt;0,ROW(L137)-7,"")</f>
        <v/>
      </c>
      <c r="L137" s="130"/>
      <c r="M137" s="130"/>
      <c r="N137" s="131"/>
      <c r="O137" s="132"/>
      <c r="P137" s="128" t="str">
        <f aca="false">IFERROR(IF(OR(ISTEXT(N137),ISNUMBER(N137)),HLOOKUP(S137-23*INT(S137/23),[2]Hoja2!B$1:X$2,2),""),1)</f>
        <v/>
      </c>
      <c r="Q137" s="128" t="str">
        <f aca="false">LEFT(N137,1)</f>
        <v/>
      </c>
      <c r="R137" s="129" t="str">
        <f aca="false">IF(UPPER(Q137)="Z",2,IF(UPPER(Q137)="Y",1,IF(UPPER(Q137)="X",0,LEFT(N137))))</f>
        <v/>
      </c>
      <c r="S137" s="129" t="str">
        <f aca="false">REPLACE(N137,1,1,R137)</f>
        <v/>
      </c>
      <c r="T137" s="96"/>
      <c r="U137" s="133"/>
      <c r="V137" s="124" t="str">
        <f aca="false">IF(OR(ISTEXT(N137),ISNUMBER(N137)),IF($AD137=1,U137,0),"")</f>
        <v/>
      </c>
      <c r="W137" s="75" t="n">
        <v>36892</v>
      </c>
      <c r="X137" s="134"/>
      <c r="Y137" s="134"/>
      <c r="AA137" s="128" t="n">
        <f aca="false">IF(E137&lt;&gt;F137,0,1)</f>
        <v>1</v>
      </c>
      <c r="AB137" s="128" t="n">
        <f aca="false">IF(OR(T137="SI",T137="Si",T137="si",T137="sI",T137="s",T137="S"),1,0)</f>
        <v>0</v>
      </c>
      <c r="AC137" s="128" t="n">
        <f aca="false">IF(OR(J137="SI",J137="Si",J137="si",J137="sI",J137="s",J137="S"),1,0)</f>
        <v>0</v>
      </c>
      <c r="AD137" s="128" t="n">
        <f aca="false">AK137*AA137*AB137*AC137</f>
        <v>0</v>
      </c>
      <c r="AF137" s="136" t="n">
        <f aca="false">COUNTIF(D$8:D137,D137)</f>
        <v>0</v>
      </c>
      <c r="AG137" s="136" t="n">
        <f aca="false">COUNTIFS(D$8:D137,D137,A$8:A137,A137)</f>
        <v>0</v>
      </c>
      <c r="AH137" s="128" t="n">
        <f aca="false">AF137-AG137</f>
        <v>0</v>
      </c>
      <c r="AI137" s="128" t="n">
        <f aca="false">IF(OR(O137&lt;&gt;P137,P137=1,AA137=0),1,0)</f>
        <v>0</v>
      </c>
      <c r="AJ137" s="128" t="n">
        <f aca="false">IF(AR137&gt;0,1,0)+AH137</f>
        <v>0</v>
      </c>
      <c r="AK137" s="128" t="n">
        <f aca="false">IF(O137&lt;&gt;P137,0,1)</f>
        <v>1</v>
      </c>
      <c r="AL137" s="128" t="n">
        <f aca="false">IF(U137&gt;1,1,0)</f>
        <v>0</v>
      </c>
      <c r="AM137" s="136"/>
      <c r="AN137" s="137"/>
      <c r="AO137" s="139"/>
      <c r="AP137" s="128" t="str">
        <f aca="false">IF(SUMIF(AS$7:BU$7,"&gt;0",AS137:BU137)&gt;0,SUMIF(AS$7:BU$7,"&gt;0",AS137:BU137),"")</f>
        <v/>
      </c>
      <c r="AQ137" s="128"/>
      <c r="AR137" s="136" t="n">
        <f aca="false">COUNTIF(N$8:N137,N137)-1</f>
        <v>-1</v>
      </c>
      <c r="AS137" s="133"/>
      <c r="AT137" s="133"/>
      <c r="AU137" s="128" t="n">
        <f aca="false">IF($A137=$A136,AS137+AT137+AU136,AS137+AT137)</f>
        <v>0</v>
      </c>
      <c r="AV137" s="133"/>
      <c r="AW137" s="133"/>
      <c r="AX137" s="128" t="n">
        <f aca="false">IF($A137=$A136,AV137+AW137+AX136,AV137+AW137)</f>
        <v>0</v>
      </c>
      <c r="AY137" s="133"/>
      <c r="AZ137" s="133"/>
      <c r="BA137" s="128" t="n">
        <f aca="false">IF($A137=$A136,AY137+AZ137+BA136,AY137+AZ137)</f>
        <v>0</v>
      </c>
      <c r="BB137" s="133"/>
      <c r="BC137" s="133"/>
      <c r="BD137" s="128" t="n">
        <f aca="false">IF($A137=$A136,BB137+BC137+BD136,BB137+BC137)</f>
        <v>0</v>
      </c>
      <c r="BE137" s="133"/>
      <c r="BF137" s="133"/>
      <c r="BG137" s="128" t="n">
        <f aca="false">IF($A137=$A136,BE137+BF137+BG136,BE137+BF137)</f>
        <v>0</v>
      </c>
      <c r="BH137" s="133"/>
      <c r="BI137" s="133"/>
      <c r="BJ137" s="128" t="n">
        <f aca="false">IF($A137=$A136,BH137+BI137+BJ136,BH137+BI137)</f>
        <v>0</v>
      </c>
      <c r="BK137" s="133"/>
      <c r="BL137" s="133"/>
      <c r="BM137" s="128" t="n">
        <f aca="false">IF($A137=$A136,BK137+BL137+BM136,BK137+BL137)</f>
        <v>0</v>
      </c>
      <c r="BN137" s="133"/>
      <c r="BO137" s="133"/>
      <c r="BP137" s="128" t="n">
        <f aca="false">IF($A137=$A136,BN137+BO137+BP136,BN137+BO137)</f>
        <v>0</v>
      </c>
      <c r="BQ137" s="133"/>
      <c r="BR137" s="133"/>
      <c r="BS137" s="128" t="n">
        <f aca="false">IF($A137=$A136,BQ137+BR137+BS136,BQ137+BR137)</f>
        <v>0</v>
      </c>
      <c r="BT137" s="133"/>
      <c r="BU137" s="133"/>
      <c r="BV137" s="128" t="n">
        <f aca="false">IF($A137=$A136,BT137+BU137+BV136,BT137+BU137)</f>
        <v>0</v>
      </c>
      <c r="BW137" s="128" t="n">
        <f aca="false">IF(W137=0,0,IF(W137&gt;F$4,1,(IF(W137=BW$2,0,(IF(F$4-W137&gt;2,1,0))))))</f>
        <v>0</v>
      </c>
    </row>
    <row r="138" customFormat="false" ht="42.6" hidden="false" customHeight="true" outlineLevel="0" collapsed="false">
      <c r="A138" s="124" t="str">
        <f aca="false">IF(D138=D137,IF(A137=0,"",A137),IF(AND(D138&gt;0,D138&lt;&gt;D137),A137+1,""))</f>
        <v/>
      </c>
      <c r="B138" s="129"/>
      <c r="C138" s="129"/>
      <c r="D138" s="96"/>
      <c r="E138" s="138"/>
      <c r="F138" s="128" t="str">
        <f aca="false">IFERROR(IF(OR(ISTEXT(D138),ISNUMBER(D138)),HLOOKUP(I138-23*INT(I138/23),[2]Hoja2!B$1:X$2,2),""),1)</f>
        <v/>
      </c>
      <c r="G138" s="128" t="str">
        <f aca="false">LEFT(D138,1)</f>
        <v/>
      </c>
      <c r="H138" s="129" t="str">
        <f aca="false">IF(UPPER(G138)="Z",2,IF(UPPER(G138)="Y",1,IF(UPPER(G138)="X",0,LEFT(D138))))</f>
        <v/>
      </c>
      <c r="I138" s="129" t="str">
        <f aca="false">REPLACE(D138,1,1,H138)</f>
        <v/>
      </c>
      <c r="J138" s="96"/>
      <c r="K138" s="124" t="str">
        <f aca="false">IF(N138&gt;0,ROW(L138)-7,"")</f>
        <v/>
      </c>
      <c r="L138" s="130"/>
      <c r="M138" s="130"/>
      <c r="N138" s="131"/>
      <c r="O138" s="132"/>
      <c r="P138" s="128" t="str">
        <f aca="false">IFERROR(IF(OR(ISTEXT(N138),ISNUMBER(N138)),HLOOKUP(S138-23*INT(S138/23),[2]Hoja2!B$1:X$2,2),""),1)</f>
        <v/>
      </c>
      <c r="Q138" s="128" t="str">
        <f aca="false">LEFT(N138,1)</f>
        <v/>
      </c>
      <c r="R138" s="129" t="str">
        <f aca="false">IF(UPPER(Q138)="Z",2,IF(UPPER(Q138)="Y",1,IF(UPPER(Q138)="X",0,LEFT(N138))))</f>
        <v/>
      </c>
      <c r="S138" s="129" t="str">
        <f aca="false">REPLACE(N138,1,1,R138)</f>
        <v/>
      </c>
      <c r="T138" s="96"/>
      <c r="U138" s="133"/>
      <c r="V138" s="124" t="str">
        <f aca="false">IF(OR(ISTEXT(N138),ISNUMBER(N138)),IF($AD138=1,U138,0),"")</f>
        <v/>
      </c>
      <c r="W138" s="75" t="n">
        <v>36892</v>
      </c>
      <c r="X138" s="134"/>
      <c r="Y138" s="134"/>
      <c r="AA138" s="128" t="n">
        <f aca="false">IF(E138&lt;&gt;F138,0,1)</f>
        <v>1</v>
      </c>
      <c r="AB138" s="128" t="n">
        <f aca="false">IF(OR(T138="SI",T138="Si",T138="si",T138="sI",T138="s",T138="S"),1,0)</f>
        <v>0</v>
      </c>
      <c r="AC138" s="128" t="n">
        <f aca="false">IF(OR(J138="SI",J138="Si",J138="si",J138="sI",J138="s",J138="S"),1,0)</f>
        <v>0</v>
      </c>
      <c r="AD138" s="128" t="n">
        <f aca="false">AK138*AA138*AB138*AC138</f>
        <v>0</v>
      </c>
      <c r="AF138" s="136" t="n">
        <f aca="false">COUNTIF(D$8:D138,D138)</f>
        <v>0</v>
      </c>
      <c r="AG138" s="136" t="n">
        <f aca="false">COUNTIFS(D$8:D138,D138,A$8:A138,A138)</f>
        <v>0</v>
      </c>
      <c r="AH138" s="128" t="n">
        <f aca="false">AF138-AG138</f>
        <v>0</v>
      </c>
      <c r="AI138" s="128" t="n">
        <f aca="false">IF(OR(O138&lt;&gt;P138,P138=1,AA138=0),1,0)</f>
        <v>0</v>
      </c>
      <c r="AJ138" s="128" t="n">
        <f aca="false">IF(AR138&gt;0,1,0)+AH138</f>
        <v>0</v>
      </c>
      <c r="AK138" s="128" t="n">
        <f aca="false">IF(O138&lt;&gt;P138,0,1)</f>
        <v>1</v>
      </c>
      <c r="AL138" s="128" t="n">
        <f aca="false">IF(U138&gt;1,1,0)</f>
        <v>0</v>
      </c>
      <c r="AM138" s="136"/>
      <c r="AN138" s="137"/>
      <c r="AO138" s="139"/>
      <c r="AP138" s="128" t="str">
        <f aca="false">IF(SUMIF(AS$7:BU$7,"&gt;0",AS138:BU138)&gt;0,SUMIF(AS$7:BU$7,"&gt;0",AS138:BU138),"")</f>
        <v/>
      </c>
      <c r="AQ138" s="128"/>
      <c r="AR138" s="136" t="n">
        <f aca="false">COUNTIF(N$8:N138,N138)-1</f>
        <v>-1</v>
      </c>
      <c r="AS138" s="133"/>
      <c r="AT138" s="133"/>
      <c r="AU138" s="128" t="n">
        <f aca="false">IF($A138=$A137,AS138+AT138+AU137,AS138+AT138)</f>
        <v>0</v>
      </c>
      <c r="AV138" s="133"/>
      <c r="AW138" s="133"/>
      <c r="AX138" s="128" t="n">
        <f aca="false">IF($A138=$A137,AV138+AW138+AX137,AV138+AW138)</f>
        <v>0</v>
      </c>
      <c r="AY138" s="133"/>
      <c r="AZ138" s="133"/>
      <c r="BA138" s="128" t="n">
        <f aca="false">IF($A138=$A137,AY138+AZ138+BA137,AY138+AZ138)</f>
        <v>0</v>
      </c>
      <c r="BB138" s="133"/>
      <c r="BC138" s="133"/>
      <c r="BD138" s="128" t="n">
        <f aca="false">IF($A138=$A137,BB138+BC138+BD137,BB138+BC138)</f>
        <v>0</v>
      </c>
      <c r="BE138" s="133"/>
      <c r="BF138" s="133"/>
      <c r="BG138" s="128" t="n">
        <f aca="false">IF($A138=$A137,BE138+BF138+BG137,BE138+BF138)</f>
        <v>0</v>
      </c>
      <c r="BH138" s="133"/>
      <c r="BI138" s="133"/>
      <c r="BJ138" s="128" t="n">
        <f aca="false">IF($A138=$A137,BH138+BI138+BJ137,BH138+BI138)</f>
        <v>0</v>
      </c>
      <c r="BK138" s="133"/>
      <c r="BL138" s="133"/>
      <c r="BM138" s="128" t="n">
        <f aca="false">IF($A138=$A137,BK138+BL138+BM137,BK138+BL138)</f>
        <v>0</v>
      </c>
      <c r="BN138" s="133"/>
      <c r="BO138" s="133"/>
      <c r="BP138" s="128" t="n">
        <f aca="false">IF($A138=$A137,BN138+BO138+BP137,BN138+BO138)</f>
        <v>0</v>
      </c>
      <c r="BQ138" s="133"/>
      <c r="BR138" s="133"/>
      <c r="BS138" s="128" t="n">
        <f aca="false">IF($A138=$A137,BQ138+BR138+BS137,BQ138+BR138)</f>
        <v>0</v>
      </c>
      <c r="BT138" s="133"/>
      <c r="BU138" s="133"/>
      <c r="BV138" s="128" t="n">
        <f aca="false">IF($A138=$A137,BT138+BU138+BV137,BT138+BU138)</f>
        <v>0</v>
      </c>
      <c r="BW138" s="128" t="n">
        <f aca="false">IF(W138=0,0,IF(W138&gt;F$4,1,(IF(W138=BW$2,0,(IF(F$4-W138&gt;2,1,0))))))</f>
        <v>0</v>
      </c>
    </row>
    <row r="139" customFormat="false" ht="42.6" hidden="false" customHeight="true" outlineLevel="0" collapsed="false">
      <c r="A139" s="124" t="str">
        <f aca="false">IF(D139=D138,IF(A138=0,"",A138),IF(AND(D139&gt;0,D139&lt;&gt;D138),A138+1,""))</f>
        <v/>
      </c>
      <c r="B139" s="129"/>
      <c r="C139" s="129"/>
      <c r="D139" s="96"/>
      <c r="E139" s="138"/>
      <c r="F139" s="128" t="str">
        <f aca="false">IFERROR(IF(OR(ISTEXT(D139),ISNUMBER(D139)),HLOOKUP(I139-23*INT(I139/23),[2]Hoja2!B$1:X$2,2),""),1)</f>
        <v/>
      </c>
      <c r="G139" s="128" t="str">
        <f aca="false">LEFT(D139,1)</f>
        <v/>
      </c>
      <c r="H139" s="129" t="str">
        <f aca="false">IF(UPPER(G139)="Z",2,IF(UPPER(G139)="Y",1,IF(UPPER(G139)="X",0,LEFT(D139))))</f>
        <v/>
      </c>
      <c r="I139" s="129" t="str">
        <f aca="false">REPLACE(D139,1,1,H139)</f>
        <v/>
      </c>
      <c r="J139" s="96"/>
      <c r="K139" s="124" t="str">
        <f aca="false">IF(N139&gt;0,ROW(L139)-7,"")</f>
        <v/>
      </c>
      <c r="L139" s="130"/>
      <c r="M139" s="130"/>
      <c r="N139" s="131"/>
      <c r="O139" s="132"/>
      <c r="P139" s="128" t="str">
        <f aca="false">IFERROR(IF(OR(ISTEXT(N139),ISNUMBER(N139)),HLOOKUP(S139-23*INT(S139/23),[2]Hoja2!B$1:X$2,2),""),1)</f>
        <v/>
      </c>
      <c r="Q139" s="128" t="str">
        <f aca="false">LEFT(N139,1)</f>
        <v/>
      </c>
      <c r="R139" s="129" t="str">
        <f aca="false">IF(UPPER(Q139)="Z",2,IF(UPPER(Q139)="Y",1,IF(UPPER(Q139)="X",0,LEFT(N139))))</f>
        <v/>
      </c>
      <c r="S139" s="129" t="str">
        <f aca="false">REPLACE(N139,1,1,R139)</f>
        <v/>
      </c>
      <c r="T139" s="96"/>
      <c r="U139" s="133"/>
      <c r="V139" s="124" t="str">
        <f aca="false">IF(OR(ISTEXT(N139),ISNUMBER(N139)),IF($AD139=1,U139,0),"")</f>
        <v/>
      </c>
      <c r="W139" s="75" t="n">
        <v>36892</v>
      </c>
      <c r="X139" s="134"/>
      <c r="Y139" s="134"/>
      <c r="AA139" s="128" t="n">
        <f aca="false">IF(E139&lt;&gt;F139,0,1)</f>
        <v>1</v>
      </c>
      <c r="AB139" s="128" t="n">
        <f aca="false">IF(OR(T139="SI",T139="Si",T139="si",T139="sI",T139="s",T139="S"),1,0)</f>
        <v>0</v>
      </c>
      <c r="AC139" s="128" t="n">
        <f aca="false">IF(OR(J139="SI",J139="Si",J139="si",J139="sI",J139="s",J139="S"),1,0)</f>
        <v>0</v>
      </c>
      <c r="AD139" s="128" t="n">
        <f aca="false">AK139*AA139*AB139*AC139</f>
        <v>0</v>
      </c>
      <c r="AF139" s="136" t="n">
        <f aca="false">COUNTIF(D$8:D139,D139)</f>
        <v>0</v>
      </c>
      <c r="AG139" s="136" t="n">
        <f aca="false">COUNTIFS(D$8:D139,D139,A$8:A139,A139)</f>
        <v>0</v>
      </c>
      <c r="AH139" s="128" t="n">
        <f aca="false">AF139-AG139</f>
        <v>0</v>
      </c>
      <c r="AI139" s="128" t="n">
        <f aca="false">IF(OR(O139&lt;&gt;P139,P139=1,AA139=0),1,0)</f>
        <v>0</v>
      </c>
      <c r="AJ139" s="128" t="n">
        <f aca="false">IF(AR139&gt;0,1,0)+AH139</f>
        <v>0</v>
      </c>
      <c r="AK139" s="128" t="n">
        <f aca="false">IF(O139&lt;&gt;P139,0,1)</f>
        <v>1</v>
      </c>
      <c r="AL139" s="128" t="n">
        <f aca="false">IF(U139&gt;1,1,0)</f>
        <v>0</v>
      </c>
      <c r="AM139" s="136"/>
      <c r="AN139" s="137"/>
      <c r="AO139" s="139"/>
      <c r="AP139" s="128" t="str">
        <f aca="false">IF(SUMIF(AS$7:BU$7,"&gt;0",AS139:BU139)&gt;0,SUMIF(AS$7:BU$7,"&gt;0",AS139:BU139),"")</f>
        <v/>
      </c>
      <c r="AQ139" s="128"/>
      <c r="AR139" s="136" t="n">
        <f aca="false">COUNTIF(N$8:N139,N139)-1</f>
        <v>-1</v>
      </c>
      <c r="AS139" s="133"/>
      <c r="AT139" s="133"/>
      <c r="AU139" s="128" t="n">
        <f aca="false">IF($A139=$A138,AS139+AT139+AU138,AS139+AT139)</f>
        <v>0</v>
      </c>
      <c r="AV139" s="133"/>
      <c r="AW139" s="133"/>
      <c r="AX139" s="128" t="n">
        <f aca="false">IF($A139=$A138,AV139+AW139+AX138,AV139+AW139)</f>
        <v>0</v>
      </c>
      <c r="AY139" s="133"/>
      <c r="AZ139" s="133"/>
      <c r="BA139" s="128" t="n">
        <f aca="false">IF($A139=$A138,AY139+AZ139+BA138,AY139+AZ139)</f>
        <v>0</v>
      </c>
      <c r="BB139" s="133"/>
      <c r="BC139" s="133"/>
      <c r="BD139" s="128" t="n">
        <f aca="false">IF($A139=$A138,BB139+BC139+BD138,BB139+BC139)</f>
        <v>0</v>
      </c>
      <c r="BE139" s="133"/>
      <c r="BF139" s="133"/>
      <c r="BG139" s="128" t="n">
        <f aca="false">IF($A139=$A138,BE139+BF139+BG138,BE139+BF139)</f>
        <v>0</v>
      </c>
      <c r="BH139" s="133"/>
      <c r="BI139" s="133"/>
      <c r="BJ139" s="128" t="n">
        <f aca="false">IF($A139=$A138,BH139+BI139+BJ138,BH139+BI139)</f>
        <v>0</v>
      </c>
      <c r="BK139" s="133"/>
      <c r="BL139" s="133"/>
      <c r="BM139" s="128" t="n">
        <f aca="false">IF($A139=$A138,BK139+BL139+BM138,BK139+BL139)</f>
        <v>0</v>
      </c>
      <c r="BN139" s="133"/>
      <c r="BO139" s="133"/>
      <c r="BP139" s="128" t="n">
        <f aca="false">IF($A139=$A138,BN139+BO139+BP138,BN139+BO139)</f>
        <v>0</v>
      </c>
      <c r="BQ139" s="133"/>
      <c r="BR139" s="133"/>
      <c r="BS139" s="128" t="n">
        <f aca="false">IF($A139=$A138,BQ139+BR139+BS138,BQ139+BR139)</f>
        <v>0</v>
      </c>
      <c r="BT139" s="133"/>
      <c r="BU139" s="133"/>
      <c r="BV139" s="128" t="n">
        <f aca="false">IF($A139=$A138,BT139+BU139+BV138,BT139+BU139)</f>
        <v>0</v>
      </c>
      <c r="BW139" s="128" t="n">
        <f aca="false">IF(W139=0,0,IF(W139&gt;F$4,1,(IF(W139=BW$2,0,(IF(F$4-W139&gt;2,1,0))))))</f>
        <v>0</v>
      </c>
    </row>
    <row r="140" customFormat="false" ht="42.6" hidden="false" customHeight="true" outlineLevel="0" collapsed="false">
      <c r="A140" s="124" t="str">
        <f aca="false">IF(D140=D139,IF(A139=0,"",A139),IF(AND(D140&gt;0,D140&lt;&gt;D139),A139+1,""))</f>
        <v/>
      </c>
      <c r="B140" s="129"/>
      <c r="C140" s="129"/>
      <c r="D140" s="96"/>
      <c r="E140" s="138"/>
      <c r="F140" s="128" t="str">
        <f aca="false">IFERROR(IF(OR(ISTEXT(D140),ISNUMBER(D140)),HLOOKUP(I140-23*INT(I140/23),[2]Hoja2!B$1:X$2,2),""),1)</f>
        <v/>
      </c>
      <c r="G140" s="128" t="str">
        <f aca="false">LEFT(D140,1)</f>
        <v/>
      </c>
      <c r="H140" s="129" t="str">
        <f aca="false">IF(UPPER(G140)="Z",2,IF(UPPER(G140)="Y",1,IF(UPPER(G140)="X",0,LEFT(D140))))</f>
        <v/>
      </c>
      <c r="I140" s="129" t="str">
        <f aca="false">REPLACE(D140,1,1,H140)</f>
        <v/>
      </c>
      <c r="J140" s="96"/>
      <c r="K140" s="124" t="str">
        <f aca="false">IF(N140&gt;0,ROW(L140)-7,"")</f>
        <v/>
      </c>
      <c r="L140" s="130"/>
      <c r="M140" s="130"/>
      <c r="N140" s="131"/>
      <c r="O140" s="132"/>
      <c r="P140" s="128" t="str">
        <f aca="false">IFERROR(IF(OR(ISTEXT(N140),ISNUMBER(N140)),HLOOKUP(S140-23*INT(S140/23),[2]Hoja2!B$1:X$2,2),""),1)</f>
        <v/>
      </c>
      <c r="Q140" s="128" t="str">
        <f aca="false">LEFT(N140,1)</f>
        <v/>
      </c>
      <c r="R140" s="129" t="str">
        <f aca="false">IF(UPPER(Q140)="Z",2,IF(UPPER(Q140)="Y",1,IF(UPPER(Q140)="X",0,LEFT(N140))))</f>
        <v/>
      </c>
      <c r="S140" s="129" t="str">
        <f aca="false">REPLACE(N140,1,1,R140)</f>
        <v/>
      </c>
      <c r="T140" s="96"/>
      <c r="U140" s="133"/>
      <c r="V140" s="124" t="str">
        <f aca="false">IF(OR(ISTEXT(N140),ISNUMBER(N140)),IF($AD140=1,U140,0),"")</f>
        <v/>
      </c>
      <c r="W140" s="75" t="n">
        <v>36892</v>
      </c>
      <c r="X140" s="134"/>
      <c r="Y140" s="134"/>
      <c r="AA140" s="128" t="n">
        <f aca="false">IF(E140&lt;&gt;F140,0,1)</f>
        <v>1</v>
      </c>
      <c r="AB140" s="128" t="n">
        <f aca="false">IF(OR(T140="SI",T140="Si",T140="si",T140="sI",T140="s",T140="S"),1,0)</f>
        <v>0</v>
      </c>
      <c r="AC140" s="128" t="n">
        <f aca="false">IF(OR(J140="SI",J140="Si",J140="si",J140="sI",J140="s",J140="S"),1,0)</f>
        <v>0</v>
      </c>
      <c r="AD140" s="128" t="n">
        <f aca="false">AK140*AA140*AB140*AC140</f>
        <v>0</v>
      </c>
      <c r="AF140" s="136" t="n">
        <f aca="false">COUNTIF(D$8:D140,D140)</f>
        <v>0</v>
      </c>
      <c r="AG140" s="136" t="n">
        <f aca="false">COUNTIFS(D$8:D140,D140,A$8:A140,A140)</f>
        <v>0</v>
      </c>
      <c r="AH140" s="128" t="n">
        <f aca="false">AF140-AG140</f>
        <v>0</v>
      </c>
      <c r="AI140" s="128" t="n">
        <f aca="false">IF(OR(O140&lt;&gt;P140,P140=1,AA140=0),1,0)</f>
        <v>0</v>
      </c>
      <c r="AJ140" s="128" t="n">
        <f aca="false">IF(AR140&gt;0,1,0)+AH140</f>
        <v>0</v>
      </c>
      <c r="AK140" s="128" t="n">
        <f aca="false">IF(O140&lt;&gt;P140,0,1)</f>
        <v>1</v>
      </c>
      <c r="AL140" s="128" t="n">
        <f aca="false">IF(U140&gt;1,1,0)</f>
        <v>0</v>
      </c>
      <c r="AM140" s="136"/>
      <c r="AN140" s="137"/>
      <c r="AO140" s="139"/>
      <c r="AP140" s="128" t="str">
        <f aca="false">IF(SUMIF(AS$7:BU$7,"&gt;0",AS140:BU140)&gt;0,SUMIF(AS$7:BU$7,"&gt;0",AS140:BU140),"")</f>
        <v/>
      </c>
      <c r="AQ140" s="128"/>
      <c r="AR140" s="136" t="n">
        <f aca="false">COUNTIF(N$8:N140,N140)-1</f>
        <v>-1</v>
      </c>
      <c r="AS140" s="133"/>
      <c r="AT140" s="133"/>
      <c r="AU140" s="128" t="n">
        <f aca="false">IF($A140=$A139,AS140+AT140+AU139,AS140+AT140)</f>
        <v>0</v>
      </c>
      <c r="AV140" s="133"/>
      <c r="AW140" s="133"/>
      <c r="AX140" s="128" t="n">
        <f aca="false">IF($A140=$A139,AV140+AW140+AX139,AV140+AW140)</f>
        <v>0</v>
      </c>
      <c r="AY140" s="133"/>
      <c r="AZ140" s="133"/>
      <c r="BA140" s="128" t="n">
        <f aca="false">IF($A140=$A139,AY140+AZ140+BA139,AY140+AZ140)</f>
        <v>0</v>
      </c>
      <c r="BB140" s="133"/>
      <c r="BC140" s="133"/>
      <c r="BD140" s="128" t="n">
        <f aca="false">IF($A140=$A139,BB140+BC140+BD139,BB140+BC140)</f>
        <v>0</v>
      </c>
      <c r="BE140" s="133"/>
      <c r="BF140" s="133"/>
      <c r="BG140" s="128" t="n">
        <f aca="false">IF($A140=$A139,BE140+BF140+BG139,BE140+BF140)</f>
        <v>0</v>
      </c>
      <c r="BH140" s="133"/>
      <c r="BI140" s="133"/>
      <c r="BJ140" s="128" t="n">
        <f aca="false">IF($A140=$A139,BH140+BI140+BJ139,BH140+BI140)</f>
        <v>0</v>
      </c>
      <c r="BK140" s="133"/>
      <c r="BL140" s="133"/>
      <c r="BM140" s="128" t="n">
        <f aca="false">IF($A140=$A139,BK140+BL140+BM139,BK140+BL140)</f>
        <v>0</v>
      </c>
      <c r="BN140" s="133"/>
      <c r="BO140" s="133"/>
      <c r="BP140" s="128" t="n">
        <f aca="false">IF($A140=$A139,BN140+BO140+BP139,BN140+BO140)</f>
        <v>0</v>
      </c>
      <c r="BQ140" s="133"/>
      <c r="BR140" s="133"/>
      <c r="BS140" s="128" t="n">
        <f aca="false">IF($A140=$A139,BQ140+BR140+BS139,BQ140+BR140)</f>
        <v>0</v>
      </c>
      <c r="BT140" s="133"/>
      <c r="BU140" s="133"/>
      <c r="BV140" s="128" t="n">
        <f aca="false">IF($A140=$A139,BT140+BU140+BV139,BT140+BU140)</f>
        <v>0</v>
      </c>
      <c r="BW140" s="128" t="n">
        <f aca="false">IF(W140=0,0,IF(W140&gt;F$4,1,(IF(W140=BW$2,0,(IF(F$4-W140&gt;2,1,0))))))</f>
        <v>0</v>
      </c>
    </row>
    <row r="141" customFormat="false" ht="42.6" hidden="false" customHeight="true" outlineLevel="0" collapsed="false">
      <c r="A141" s="124" t="str">
        <f aca="false">IF(D141=D140,IF(A140=0,"",A140),IF(AND(D141&gt;0,D141&lt;&gt;D140),A140+1,""))</f>
        <v/>
      </c>
      <c r="B141" s="129"/>
      <c r="C141" s="129"/>
      <c r="D141" s="96"/>
      <c r="E141" s="138"/>
      <c r="F141" s="128" t="str">
        <f aca="false">IFERROR(IF(OR(ISTEXT(D141),ISNUMBER(D141)),HLOOKUP(I141-23*INT(I141/23),[2]Hoja2!B$1:X$2,2),""),1)</f>
        <v/>
      </c>
      <c r="G141" s="128" t="str">
        <f aca="false">LEFT(D141,1)</f>
        <v/>
      </c>
      <c r="H141" s="129" t="str">
        <f aca="false">IF(UPPER(G141)="Z",2,IF(UPPER(G141)="Y",1,IF(UPPER(G141)="X",0,LEFT(D141))))</f>
        <v/>
      </c>
      <c r="I141" s="129" t="str">
        <f aca="false">REPLACE(D141,1,1,H141)</f>
        <v/>
      </c>
      <c r="J141" s="96"/>
      <c r="K141" s="124" t="str">
        <f aca="false">IF(N141&gt;0,ROW(L141)-7,"")</f>
        <v/>
      </c>
      <c r="L141" s="130"/>
      <c r="M141" s="130"/>
      <c r="N141" s="131"/>
      <c r="O141" s="132"/>
      <c r="P141" s="128" t="str">
        <f aca="false">IFERROR(IF(OR(ISTEXT(N141),ISNUMBER(N141)),HLOOKUP(S141-23*INT(S141/23),[2]Hoja2!B$1:X$2,2),""),1)</f>
        <v/>
      </c>
      <c r="Q141" s="128" t="str">
        <f aca="false">LEFT(N141,1)</f>
        <v/>
      </c>
      <c r="R141" s="129" t="str">
        <f aca="false">IF(UPPER(Q141)="Z",2,IF(UPPER(Q141)="Y",1,IF(UPPER(Q141)="X",0,LEFT(N141))))</f>
        <v/>
      </c>
      <c r="S141" s="129" t="str">
        <f aca="false">REPLACE(N141,1,1,R141)</f>
        <v/>
      </c>
      <c r="T141" s="96"/>
      <c r="U141" s="133"/>
      <c r="V141" s="124" t="str">
        <f aca="false">IF(OR(ISTEXT(N141),ISNUMBER(N141)),IF($AD141=1,U141,0),"")</f>
        <v/>
      </c>
      <c r="W141" s="75" t="n">
        <v>36892</v>
      </c>
      <c r="X141" s="134"/>
      <c r="Y141" s="134"/>
      <c r="AA141" s="128" t="n">
        <f aca="false">IF(E141&lt;&gt;F141,0,1)</f>
        <v>1</v>
      </c>
      <c r="AB141" s="128" t="n">
        <f aca="false">IF(OR(T141="SI",T141="Si",T141="si",T141="sI",T141="s",T141="S"),1,0)</f>
        <v>0</v>
      </c>
      <c r="AC141" s="128" t="n">
        <f aca="false">IF(OR(J141="SI",J141="Si",J141="si",J141="sI",J141="s",J141="S"),1,0)</f>
        <v>0</v>
      </c>
      <c r="AD141" s="128" t="n">
        <f aca="false">AK141*AA141*AB141*AC141</f>
        <v>0</v>
      </c>
      <c r="AF141" s="136" t="n">
        <f aca="false">COUNTIF(D$8:D141,D141)</f>
        <v>0</v>
      </c>
      <c r="AG141" s="136" t="n">
        <f aca="false">COUNTIFS(D$8:D141,D141,A$8:A141,A141)</f>
        <v>0</v>
      </c>
      <c r="AH141" s="128" t="n">
        <f aca="false">AF141-AG141</f>
        <v>0</v>
      </c>
      <c r="AI141" s="128" t="n">
        <f aca="false">IF(OR(O141&lt;&gt;P141,P141=1,AA141=0),1,0)</f>
        <v>0</v>
      </c>
      <c r="AJ141" s="128" t="n">
        <f aca="false">IF(AR141&gt;0,1,0)+AH141</f>
        <v>0</v>
      </c>
      <c r="AK141" s="128" t="n">
        <f aca="false">IF(O141&lt;&gt;P141,0,1)</f>
        <v>1</v>
      </c>
      <c r="AL141" s="128" t="n">
        <f aca="false">IF(U141&gt;1,1,0)</f>
        <v>0</v>
      </c>
      <c r="AM141" s="136"/>
      <c r="AN141" s="137"/>
      <c r="AO141" s="139"/>
      <c r="AP141" s="128" t="str">
        <f aca="false">IF(SUMIF(AS$7:BU$7,"&gt;0",AS141:BU141)&gt;0,SUMIF(AS$7:BU$7,"&gt;0",AS141:BU141),"")</f>
        <v/>
      </c>
      <c r="AQ141" s="128"/>
      <c r="AR141" s="136" t="n">
        <f aca="false">COUNTIF(N$8:N141,N141)-1</f>
        <v>-1</v>
      </c>
      <c r="AS141" s="133"/>
      <c r="AT141" s="133"/>
      <c r="AU141" s="128" t="n">
        <f aca="false">IF($A141=$A140,AS141+AT141+AU140,AS141+AT141)</f>
        <v>0</v>
      </c>
      <c r="AV141" s="133"/>
      <c r="AW141" s="133"/>
      <c r="AX141" s="128" t="n">
        <f aca="false">IF($A141=$A140,AV141+AW141+AX140,AV141+AW141)</f>
        <v>0</v>
      </c>
      <c r="AY141" s="133"/>
      <c r="AZ141" s="133"/>
      <c r="BA141" s="128" t="n">
        <f aca="false">IF($A141=$A140,AY141+AZ141+BA140,AY141+AZ141)</f>
        <v>0</v>
      </c>
      <c r="BB141" s="133"/>
      <c r="BC141" s="133"/>
      <c r="BD141" s="128" t="n">
        <f aca="false">IF($A141=$A140,BB141+BC141+BD140,BB141+BC141)</f>
        <v>0</v>
      </c>
      <c r="BE141" s="133"/>
      <c r="BF141" s="133"/>
      <c r="BG141" s="128" t="n">
        <f aca="false">IF($A141=$A140,BE141+BF141+BG140,BE141+BF141)</f>
        <v>0</v>
      </c>
      <c r="BH141" s="133"/>
      <c r="BI141" s="133"/>
      <c r="BJ141" s="128" t="n">
        <f aca="false">IF($A141=$A140,BH141+BI141+BJ140,BH141+BI141)</f>
        <v>0</v>
      </c>
      <c r="BK141" s="133"/>
      <c r="BL141" s="133"/>
      <c r="BM141" s="128" t="n">
        <f aca="false">IF($A141=$A140,BK141+BL141+BM140,BK141+BL141)</f>
        <v>0</v>
      </c>
      <c r="BN141" s="133"/>
      <c r="BO141" s="133"/>
      <c r="BP141" s="128" t="n">
        <f aca="false">IF($A141=$A140,BN141+BO141+BP140,BN141+BO141)</f>
        <v>0</v>
      </c>
      <c r="BQ141" s="133"/>
      <c r="BR141" s="133"/>
      <c r="BS141" s="128" t="n">
        <f aca="false">IF($A141=$A140,BQ141+BR141+BS140,BQ141+BR141)</f>
        <v>0</v>
      </c>
      <c r="BT141" s="133"/>
      <c r="BU141" s="133"/>
      <c r="BV141" s="128" t="n">
        <f aca="false">IF($A141=$A140,BT141+BU141+BV140,BT141+BU141)</f>
        <v>0</v>
      </c>
      <c r="BW141" s="128" t="n">
        <f aca="false">IF(W141=0,0,IF(W141&gt;F$4,1,(IF(W141=BW$2,0,(IF(F$4-W141&gt;2,1,0))))))</f>
        <v>0</v>
      </c>
    </row>
    <row r="142" customFormat="false" ht="42.6" hidden="false" customHeight="true" outlineLevel="0" collapsed="false">
      <c r="A142" s="124" t="str">
        <f aca="false">IF(D142=D141,IF(A141=0,"",A141),IF(AND(D142&gt;0,D142&lt;&gt;D141),A141+1,""))</f>
        <v/>
      </c>
      <c r="B142" s="129"/>
      <c r="C142" s="129"/>
      <c r="D142" s="96"/>
      <c r="E142" s="138"/>
      <c r="F142" s="128" t="str">
        <f aca="false">IFERROR(IF(OR(ISTEXT(D142),ISNUMBER(D142)),HLOOKUP(I142-23*INT(I142/23),[2]Hoja2!B$1:X$2,2),""),1)</f>
        <v/>
      </c>
      <c r="G142" s="128" t="str">
        <f aca="false">LEFT(D142,1)</f>
        <v/>
      </c>
      <c r="H142" s="129" t="str">
        <f aca="false">IF(UPPER(G142)="Z",2,IF(UPPER(G142)="Y",1,IF(UPPER(G142)="X",0,LEFT(D142))))</f>
        <v/>
      </c>
      <c r="I142" s="129" t="str">
        <f aca="false">REPLACE(D142,1,1,H142)</f>
        <v/>
      </c>
      <c r="J142" s="96"/>
      <c r="K142" s="124" t="str">
        <f aca="false">IF(N142&gt;0,ROW(L142)-7,"")</f>
        <v/>
      </c>
      <c r="L142" s="130"/>
      <c r="M142" s="130"/>
      <c r="N142" s="131"/>
      <c r="O142" s="132"/>
      <c r="P142" s="128" t="str">
        <f aca="false">IFERROR(IF(OR(ISTEXT(N142),ISNUMBER(N142)),HLOOKUP(S142-23*INT(S142/23),[2]Hoja2!B$1:X$2,2),""),1)</f>
        <v/>
      </c>
      <c r="Q142" s="128" t="str">
        <f aca="false">LEFT(N142,1)</f>
        <v/>
      </c>
      <c r="R142" s="129" t="str">
        <f aca="false">IF(UPPER(Q142)="Z",2,IF(UPPER(Q142)="Y",1,IF(UPPER(Q142)="X",0,LEFT(N142))))</f>
        <v/>
      </c>
      <c r="S142" s="129" t="str">
        <f aca="false">REPLACE(N142,1,1,R142)</f>
        <v/>
      </c>
      <c r="T142" s="96"/>
      <c r="U142" s="133"/>
      <c r="V142" s="124" t="str">
        <f aca="false">IF(OR(ISTEXT(N142),ISNUMBER(N142)),IF($AD142=1,U142,0),"")</f>
        <v/>
      </c>
      <c r="W142" s="75" t="n">
        <v>36892</v>
      </c>
      <c r="X142" s="134"/>
      <c r="Y142" s="134"/>
      <c r="AA142" s="128" t="n">
        <f aca="false">IF(E142&lt;&gt;F142,0,1)</f>
        <v>1</v>
      </c>
      <c r="AB142" s="128" t="n">
        <f aca="false">IF(OR(T142="SI",T142="Si",T142="si",T142="sI",T142="s",T142="S"),1,0)</f>
        <v>0</v>
      </c>
      <c r="AC142" s="128" t="n">
        <f aca="false">IF(OR(J142="SI",J142="Si",J142="si",J142="sI",J142="s",J142="S"),1,0)</f>
        <v>0</v>
      </c>
      <c r="AD142" s="128" t="n">
        <f aca="false">AK142*AA142*AB142*AC142</f>
        <v>0</v>
      </c>
      <c r="AF142" s="136" t="n">
        <f aca="false">COUNTIF(D$8:D142,D142)</f>
        <v>0</v>
      </c>
      <c r="AG142" s="136" t="n">
        <f aca="false">COUNTIFS(D$8:D142,D142,A$8:A142,A142)</f>
        <v>0</v>
      </c>
      <c r="AH142" s="128" t="n">
        <f aca="false">AF142-AG142</f>
        <v>0</v>
      </c>
      <c r="AI142" s="128" t="n">
        <f aca="false">IF(OR(O142&lt;&gt;P142,P142=1,AA142=0),1,0)</f>
        <v>0</v>
      </c>
      <c r="AJ142" s="128" t="n">
        <f aca="false">IF(AR142&gt;0,1,0)+AH142</f>
        <v>0</v>
      </c>
      <c r="AK142" s="128" t="n">
        <f aca="false">IF(O142&lt;&gt;P142,0,1)</f>
        <v>1</v>
      </c>
      <c r="AL142" s="128" t="n">
        <f aca="false">IF(U142&gt;1,1,0)</f>
        <v>0</v>
      </c>
      <c r="AM142" s="136"/>
      <c r="AN142" s="137"/>
      <c r="AO142" s="139"/>
      <c r="AP142" s="128" t="str">
        <f aca="false">IF(SUMIF(AS$7:BU$7,"&gt;0",AS142:BU142)&gt;0,SUMIF(AS$7:BU$7,"&gt;0",AS142:BU142),"")</f>
        <v/>
      </c>
      <c r="AQ142" s="128"/>
      <c r="AR142" s="136" t="n">
        <f aca="false">COUNTIF(N$8:N142,N142)-1</f>
        <v>-1</v>
      </c>
      <c r="AS142" s="133"/>
      <c r="AT142" s="133"/>
      <c r="AU142" s="128" t="n">
        <f aca="false">IF($A142=$A141,AS142+AT142+AU141,AS142+AT142)</f>
        <v>0</v>
      </c>
      <c r="AV142" s="133"/>
      <c r="AW142" s="133"/>
      <c r="AX142" s="128" t="n">
        <f aca="false">IF($A142=$A141,AV142+AW142+AX141,AV142+AW142)</f>
        <v>0</v>
      </c>
      <c r="AY142" s="133"/>
      <c r="AZ142" s="133"/>
      <c r="BA142" s="128" t="n">
        <f aca="false">IF($A142=$A141,AY142+AZ142+BA141,AY142+AZ142)</f>
        <v>0</v>
      </c>
      <c r="BB142" s="133"/>
      <c r="BC142" s="133"/>
      <c r="BD142" s="128" t="n">
        <f aca="false">IF($A142=$A141,BB142+BC142+BD141,BB142+BC142)</f>
        <v>0</v>
      </c>
      <c r="BE142" s="133"/>
      <c r="BF142" s="133"/>
      <c r="BG142" s="128" t="n">
        <f aca="false">IF($A142=$A141,BE142+BF142+BG141,BE142+BF142)</f>
        <v>0</v>
      </c>
      <c r="BH142" s="133"/>
      <c r="BI142" s="133"/>
      <c r="BJ142" s="128" t="n">
        <f aca="false">IF($A142=$A141,BH142+BI142+BJ141,BH142+BI142)</f>
        <v>0</v>
      </c>
      <c r="BK142" s="133"/>
      <c r="BL142" s="133"/>
      <c r="BM142" s="128" t="n">
        <f aca="false">IF($A142=$A141,BK142+BL142+BM141,BK142+BL142)</f>
        <v>0</v>
      </c>
      <c r="BN142" s="133"/>
      <c r="BO142" s="133"/>
      <c r="BP142" s="128" t="n">
        <f aca="false">IF($A142=$A141,BN142+BO142+BP141,BN142+BO142)</f>
        <v>0</v>
      </c>
      <c r="BQ142" s="133"/>
      <c r="BR142" s="133"/>
      <c r="BS142" s="128" t="n">
        <f aca="false">IF($A142=$A141,BQ142+BR142+BS141,BQ142+BR142)</f>
        <v>0</v>
      </c>
      <c r="BT142" s="133"/>
      <c r="BU142" s="133"/>
      <c r="BV142" s="128" t="n">
        <f aca="false">IF($A142=$A141,BT142+BU142+BV141,BT142+BU142)</f>
        <v>0</v>
      </c>
      <c r="BW142" s="128" t="n">
        <f aca="false">IF(W142=0,0,IF(W142&gt;F$4,1,(IF(W142=BW$2,0,(IF(F$4-W142&gt;2,1,0))))))</f>
        <v>0</v>
      </c>
    </row>
    <row r="143" customFormat="false" ht="42.6" hidden="false" customHeight="true" outlineLevel="0" collapsed="false">
      <c r="A143" s="124" t="str">
        <f aca="false">IF(D143=D142,IF(A142=0,"",A142),IF(AND(D143&gt;0,D143&lt;&gt;D142),A142+1,""))</f>
        <v/>
      </c>
      <c r="B143" s="129"/>
      <c r="C143" s="129"/>
      <c r="D143" s="96"/>
      <c r="E143" s="138"/>
      <c r="F143" s="128" t="str">
        <f aca="false">IFERROR(IF(OR(ISTEXT(D143),ISNUMBER(D143)),HLOOKUP(I143-23*INT(I143/23),[2]Hoja2!B$1:X$2,2),""),1)</f>
        <v/>
      </c>
      <c r="G143" s="128" t="str">
        <f aca="false">LEFT(D143,1)</f>
        <v/>
      </c>
      <c r="H143" s="129" t="str">
        <f aca="false">IF(UPPER(G143)="Z",2,IF(UPPER(G143)="Y",1,IF(UPPER(G143)="X",0,LEFT(D143))))</f>
        <v/>
      </c>
      <c r="I143" s="129" t="str">
        <f aca="false">REPLACE(D143,1,1,H143)</f>
        <v/>
      </c>
      <c r="J143" s="96"/>
      <c r="K143" s="124" t="str">
        <f aca="false">IF(N143&gt;0,ROW(L143)-7,"")</f>
        <v/>
      </c>
      <c r="L143" s="130"/>
      <c r="M143" s="130"/>
      <c r="N143" s="131"/>
      <c r="O143" s="132"/>
      <c r="P143" s="128" t="str">
        <f aca="false">IFERROR(IF(OR(ISTEXT(N143),ISNUMBER(N143)),HLOOKUP(S143-23*INT(S143/23),[2]Hoja2!B$1:X$2,2),""),1)</f>
        <v/>
      </c>
      <c r="Q143" s="128" t="str">
        <f aca="false">LEFT(N143,1)</f>
        <v/>
      </c>
      <c r="R143" s="129" t="str">
        <f aca="false">IF(UPPER(Q143)="Z",2,IF(UPPER(Q143)="Y",1,IF(UPPER(Q143)="X",0,LEFT(N143))))</f>
        <v/>
      </c>
      <c r="S143" s="129" t="str">
        <f aca="false">REPLACE(N143,1,1,R143)</f>
        <v/>
      </c>
      <c r="T143" s="96"/>
      <c r="U143" s="133"/>
      <c r="V143" s="124" t="str">
        <f aca="false">IF(OR(ISTEXT(N143),ISNUMBER(N143)),IF($AD143=1,U143,0),"")</f>
        <v/>
      </c>
      <c r="W143" s="75" t="n">
        <v>36892</v>
      </c>
      <c r="X143" s="134"/>
      <c r="Y143" s="134"/>
      <c r="AA143" s="128" t="n">
        <f aca="false">IF(E143&lt;&gt;F143,0,1)</f>
        <v>1</v>
      </c>
      <c r="AB143" s="128" t="n">
        <f aca="false">IF(OR(T143="SI",T143="Si",T143="si",T143="sI",T143="s",T143="S"),1,0)</f>
        <v>0</v>
      </c>
      <c r="AC143" s="128" t="n">
        <f aca="false">IF(OR(J143="SI",J143="Si",J143="si",J143="sI",J143="s",J143="S"),1,0)</f>
        <v>0</v>
      </c>
      <c r="AD143" s="128" t="n">
        <f aca="false">AK143*AA143*AB143*AC143</f>
        <v>0</v>
      </c>
      <c r="AF143" s="136" t="n">
        <f aca="false">COUNTIF(D$8:D143,D143)</f>
        <v>0</v>
      </c>
      <c r="AG143" s="136" t="n">
        <f aca="false">COUNTIFS(D$8:D143,D143,A$8:A143,A143)</f>
        <v>0</v>
      </c>
      <c r="AH143" s="128" t="n">
        <f aca="false">AF143-AG143</f>
        <v>0</v>
      </c>
      <c r="AI143" s="128" t="n">
        <f aca="false">IF(OR(O143&lt;&gt;P143,P143=1,AA143=0),1,0)</f>
        <v>0</v>
      </c>
      <c r="AJ143" s="128" t="n">
        <f aca="false">IF(AR143&gt;0,1,0)+AH143</f>
        <v>0</v>
      </c>
      <c r="AK143" s="128" t="n">
        <f aca="false">IF(O143&lt;&gt;P143,0,1)</f>
        <v>1</v>
      </c>
      <c r="AL143" s="128" t="n">
        <f aca="false">IF(U143&gt;1,1,0)</f>
        <v>0</v>
      </c>
      <c r="AM143" s="136"/>
      <c r="AN143" s="137"/>
      <c r="AO143" s="139"/>
      <c r="AP143" s="128" t="str">
        <f aca="false">IF(SUMIF(AS$7:BU$7,"&gt;0",AS143:BU143)&gt;0,SUMIF(AS$7:BU$7,"&gt;0",AS143:BU143),"")</f>
        <v/>
      </c>
      <c r="AQ143" s="128"/>
      <c r="AR143" s="136" t="n">
        <f aca="false">COUNTIF(N$8:N143,N143)-1</f>
        <v>-1</v>
      </c>
      <c r="AS143" s="133"/>
      <c r="AT143" s="133"/>
      <c r="AU143" s="128" t="n">
        <f aca="false">IF($A143=$A142,AS143+AT143+AU142,AS143+AT143)</f>
        <v>0</v>
      </c>
      <c r="AV143" s="133"/>
      <c r="AW143" s="133"/>
      <c r="AX143" s="128" t="n">
        <f aca="false">IF($A143=$A142,AV143+AW143+AX142,AV143+AW143)</f>
        <v>0</v>
      </c>
      <c r="AY143" s="133"/>
      <c r="AZ143" s="133"/>
      <c r="BA143" s="128" t="n">
        <f aca="false">IF($A143=$A142,AY143+AZ143+BA142,AY143+AZ143)</f>
        <v>0</v>
      </c>
      <c r="BB143" s="133"/>
      <c r="BC143" s="133"/>
      <c r="BD143" s="128" t="n">
        <f aca="false">IF($A143=$A142,BB143+BC143+BD142,BB143+BC143)</f>
        <v>0</v>
      </c>
      <c r="BE143" s="133"/>
      <c r="BF143" s="133"/>
      <c r="BG143" s="128" t="n">
        <f aca="false">IF($A143=$A142,BE143+BF143+BG142,BE143+BF143)</f>
        <v>0</v>
      </c>
      <c r="BH143" s="133"/>
      <c r="BI143" s="133"/>
      <c r="BJ143" s="128" t="n">
        <f aca="false">IF($A143=$A142,BH143+BI143+BJ142,BH143+BI143)</f>
        <v>0</v>
      </c>
      <c r="BK143" s="133"/>
      <c r="BL143" s="133"/>
      <c r="BM143" s="128" t="n">
        <f aca="false">IF($A143=$A142,BK143+BL143+BM142,BK143+BL143)</f>
        <v>0</v>
      </c>
      <c r="BN143" s="133"/>
      <c r="BO143" s="133"/>
      <c r="BP143" s="128" t="n">
        <f aca="false">IF($A143=$A142,BN143+BO143+BP142,BN143+BO143)</f>
        <v>0</v>
      </c>
      <c r="BQ143" s="133"/>
      <c r="BR143" s="133"/>
      <c r="BS143" s="128" t="n">
        <f aca="false">IF($A143=$A142,BQ143+BR143+BS142,BQ143+BR143)</f>
        <v>0</v>
      </c>
      <c r="BT143" s="133"/>
      <c r="BU143" s="133"/>
      <c r="BV143" s="128" t="n">
        <f aca="false">IF($A143=$A142,BT143+BU143+BV142,BT143+BU143)</f>
        <v>0</v>
      </c>
      <c r="BW143" s="128" t="n">
        <f aca="false">IF(W143=0,0,IF(W143&gt;F$4,1,(IF(W143=BW$2,0,(IF(F$4-W143&gt;2,1,0))))))</f>
        <v>0</v>
      </c>
    </row>
    <row r="144" customFormat="false" ht="42.6" hidden="false" customHeight="true" outlineLevel="0" collapsed="false">
      <c r="A144" s="124" t="str">
        <f aca="false">IF(D144=D143,IF(A143=0,"",A143),IF(AND(D144&gt;0,D144&lt;&gt;D143),A143+1,""))</f>
        <v/>
      </c>
      <c r="B144" s="129"/>
      <c r="C144" s="129"/>
      <c r="D144" s="96"/>
      <c r="E144" s="138"/>
      <c r="F144" s="128" t="str">
        <f aca="false">IFERROR(IF(OR(ISTEXT(D144),ISNUMBER(D144)),HLOOKUP(I144-23*INT(I144/23),[2]Hoja2!B$1:X$2,2),""),1)</f>
        <v/>
      </c>
      <c r="G144" s="128" t="str">
        <f aca="false">LEFT(D144,1)</f>
        <v/>
      </c>
      <c r="H144" s="129" t="str">
        <f aca="false">IF(UPPER(G144)="Z",2,IF(UPPER(G144)="Y",1,IF(UPPER(G144)="X",0,LEFT(D144))))</f>
        <v/>
      </c>
      <c r="I144" s="129" t="str">
        <f aca="false">REPLACE(D144,1,1,H144)</f>
        <v/>
      </c>
      <c r="J144" s="96"/>
      <c r="K144" s="124" t="str">
        <f aca="false">IF(N144&gt;0,ROW(L144)-7,"")</f>
        <v/>
      </c>
      <c r="L144" s="130"/>
      <c r="M144" s="130"/>
      <c r="N144" s="131"/>
      <c r="O144" s="132"/>
      <c r="P144" s="128" t="str">
        <f aca="false">IFERROR(IF(OR(ISTEXT(N144),ISNUMBER(N144)),HLOOKUP(S144-23*INT(S144/23),[2]Hoja2!B$1:X$2,2),""),1)</f>
        <v/>
      </c>
      <c r="Q144" s="128" t="str">
        <f aca="false">LEFT(N144,1)</f>
        <v/>
      </c>
      <c r="R144" s="129" t="str">
        <f aca="false">IF(UPPER(Q144)="Z",2,IF(UPPER(Q144)="Y",1,IF(UPPER(Q144)="X",0,LEFT(N144))))</f>
        <v/>
      </c>
      <c r="S144" s="129" t="str">
        <f aca="false">REPLACE(N144,1,1,R144)</f>
        <v/>
      </c>
      <c r="T144" s="96"/>
      <c r="U144" s="133"/>
      <c r="V144" s="124" t="str">
        <f aca="false">IF(OR(ISTEXT(N144),ISNUMBER(N144)),IF($AD144=1,U144,0),"")</f>
        <v/>
      </c>
      <c r="W144" s="75" t="n">
        <v>36892</v>
      </c>
      <c r="X144" s="134"/>
      <c r="Y144" s="134"/>
      <c r="AA144" s="128" t="n">
        <f aca="false">IF(E144&lt;&gt;F144,0,1)</f>
        <v>1</v>
      </c>
      <c r="AB144" s="128" t="n">
        <f aca="false">IF(OR(T144="SI",T144="Si",T144="si",T144="sI",T144="s",T144="S"),1,0)</f>
        <v>0</v>
      </c>
      <c r="AC144" s="128" t="n">
        <f aca="false">IF(OR(J144="SI",J144="Si",J144="si",J144="sI",J144="s",J144="S"),1,0)</f>
        <v>0</v>
      </c>
      <c r="AD144" s="128" t="n">
        <f aca="false">AK144*AA144*AB144*AC144</f>
        <v>0</v>
      </c>
      <c r="AF144" s="136" t="n">
        <f aca="false">COUNTIF(D$8:D144,D144)</f>
        <v>0</v>
      </c>
      <c r="AG144" s="136" t="n">
        <f aca="false">COUNTIFS(D$8:D144,D144,A$8:A144,A144)</f>
        <v>0</v>
      </c>
      <c r="AH144" s="128" t="n">
        <f aca="false">AF144-AG144</f>
        <v>0</v>
      </c>
      <c r="AI144" s="128" t="n">
        <f aca="false">IF(OR(O144&lt;&gt;P144,P144=1,AA144=0),1,0)</f>
        <v>0</v>
      </c>
      <c r="AJ144" s="128" t="n">
        <f aca="false">IF(AR144&gt;0,1,0)+AH144</f>
        <v>0</v>
      </c>
      <c r="AK144" s="128" t="n">
        <f aca="false">IF(O144&lt;&gt;P144,0,1)</f>
        <v>1</v>
      </c>
      <c r="AL144" s="128" t="n">
        <f aca="false">IF(U144&gt;1,1,0)</f>
        <v>0</v>
      </c>
      <c r="AM144" s="136"/>
      <c r="AN144" s="137"/>
      <c r="AO144" s="139"/>
      <c r="AP144" s="128" t="str">
        <f aca="false">IF(SUMIF(AS$7:BU$7,"&gt;0",AS144:BU144)&gt;0,SUMIF(AS$7:BU$7,"&gt;0",AS144:BU144),"")</f>
        <v/>
      </c>
      <c r="AQ144" s="128"/>
      <c r="AR144" s="136" t="n">
        <f aca="false">COUNTIF(N$8:N144,N144)-1</f>
        <v>-1</v>
      </c>
      <c r="AS144" s="133"/>
      <c r="AT144" s="133"/>
      <c r="AU144" s="128" t="n">
        <f aca="false">IF($A144=$A143,AS144+AT144+AU143,AS144+AT144)</f>
        <v>0</v>
      </c>
      <c r="AV144" s="133"/>
      <c r="AW144" s="133"/>
      <c r="AX144" s="128" t="n">
        <f aca="false">IF($A144=$A143,AV144+AW144+AX143,AV144+AW144)</f>
        <v>0</v>
      </c>
      <c r="AY144" s="133"/>
      <c r="AZ144" s="133"/>
      <c r="BA144" s="128" t="n">
        <f aca="false">IF($A144=$A143,AY144+AZ144+BA143,AY144+AZ144)</f>
        <v>0</v>
      </c>
      <c r="BB144" s="133"/>
      <c r="BC144" s="133"/>
      <c r="BD144" s="128" t="n">
        <f aca="false">IF($A144=$A143,BB144+BC144+BD143,BB144+BC144)</f>
        <v>0</v>
      </c>
      <c r="BE144" s="133"/>
      <c r="BF144" s="133"/>
      <c r="BG144" s="128" t="n">
        <f aca="false">IF($A144=$A143,BE144+BF144+BG143,BE144+BF144)</f>
        <v>0</v>
      </c>
      <c r="BH144" s="133"/>
      <c r="BI144" s="133"/>
      <c r="BJ144" s="128" t="n">
        <f aca="false">IF($A144=$A143,BH144+BI144+BJ143,BH144+BI144)</f>
        <v>0</v>
      </c>
      <c r="BK144" s="133"/>
      <c r="BL144" s="133"/>
      <c r="BM144" s="128" t="n">
        <f aca="false">IF($A144=$A143,BK144+BL144+BM143,BK144+BL144)</f>
        <v>0</v>
      </c>
      <c r="BN144" s="133"/>
      <c r="BO144" s="133"/>
      <c r="BP144" s="128" t="n">
        <f aca="false">IF($A144=$A143,BN144+BO144+BP143,BN144+BO144)</f>
        <v>0</v>
      </c>
      <c r="BQ144" s="133"/>
      <c r="BR144" s="133"/>
      <c r="BS144" s="128" t="n">
        <f aca="false">IF($A144=$A143,BQ144+BR144+BS143,BQ144+BR144)</f>
        <v>0</v>
      </c>
      <c r="BT144" s="133"/>
      <c r="BU144" s="133"/>
      <c r="BV144" s="128" t="n">
        <f aca="false">IF($A144=$A143,BT144+BU144+BV143,BT144+BU144)</f>
        <v>0</v>
      </c>
      <c r="BW144" s="128" t="n">
        <f aca="false">IF(W144=0,0,IF(W144&gt;F$4,1,(IF(W144=BW$2,0,(IF(F$4-W144&gt;2,1,0))))))</f>
        <v>0</v>
      </c>
    </row>
    <row r="145" customFormat="false" ht="42.6" hidden="false" customHeight="true" outlineLevel="0" collapsed="false">
      <c r="A145" s="124" t="str">
        <f aca="false">IF(D145=D144,IF(A144=0,"",A144),IF(AND(D145&gt;0,D145&lt;&gt;D144),A144+1,""))</f>
        <v/>
      </c>
      <c r="B145" s="129"/>
      <c r="C145" s="129"/>
      <c r="D145" s="96"/>
      <c r="E145" s="138"/>
      <c r="F145" s="128" t="str">
        <f aca="false">IFERROR(IF(OR(ISTEXT(D145),ISNUMBER(D145)),HLOOKUP(I145-23*INT(I145/23),[2]Hoja2!B$1:X$2,2),""),1)</f>
        <v/>
      </c>
      <c r="G145" s="128" t="str">
        <f aca="false">LEFT(D145,1)</f>
        <v/>
      </c>
      <c r="H145" s="129" t="str">
        <f aca="false">IF(UPPER(G145)="Z",2,IF(UPPER(G145)="Y",1,IF(UPPER(G145)="X",0,LEFT(D145))))</f>
        <v/>
      </c>
      <c r="I145" s="129" t="str">
        <f aca="false">REPLACE(D145,1,1,H145)</f>
        <v/>
      </c>
      <c r="J145" s="96"/>
      <c r="K145" s="124" t="str">
        <f aca="false">IF(N145&gt;0,ROW(L145)-7,"")</f>
        <v/>
      </c>
      <c r="L145" s="130"/>
      <c r="M145" s="130"/>
      <c r="N145" s="131"/>
      <c r="O145" s="132"/>
      <c r="P145" s="128" t="str">
        <f aca="false">IFERROR(IF(OR(ISTEXT(N145),ISNUMBER(N145)),HLOOKUP(S145-23*INT(S145/23),[2]Hoja2!B$1:X$2,2),""),1)</f>
        <v/>
      </c>
      <c r="Q145" s="128" t="str">
        <f aca="false">LEFT(N145,1)</f>
        <v/>
      </c>
      <c r="R145" s="129" t="str">
        <f aca="false">IF(UPPER(Q145)="Z",2,IF(UPPER(Q145)="Y",1,IF(UPPER(Q145)="X",0,LEFT(N145))))</f>
        <v/>
      </c>
      <c r="S145" s="129" t="str">
        <f aca="false">REPLACE(N145,1,1,R145)</f>
        <v/>
      </c>
      <c r="T145" s="96"/>
      <c r="U145" s="133"/>
      <c r="V145" s="124" t="str">
        <f aca="false">IF(OR(ISTEXT(N145),ISNUMBER(N145)),IF($AD145=1,U145,0),"")</f>
        <v/>
      </c>
      <c r="W145" s="75" t="n">
        <v>36892</v>
      </c>
      <c r="X145" s="134"/>
      <c r="Y145" s="134"/>
      <c r="AA145" s="128" t="n">
        <f aca="false">IF(E145&lt;&gt;F145,0,1)</f>
        <v>1</v>
      </c>
      <c r="AB145" s="128" t="n">
        <f aca="false">IF(OR(T145="SI",T145="Si",T145="si",T145="sI",T145="s",T145="S"),1,0)</f>
        <v>0</v>
      </c>
      <c r="AC145" s="128" t="n">
        <f aca="false">IF(OR(J145="SI",J145="Si",J145="si",J145="sI",J145="s",J145="S"),1,0)</f>
        <v>0</v>
      </c>
      <c r="AD145" s="128" t="n">
        <f aca="false">AK145*AA145*AB145*AC145</f>
        <v>0</v>
      </c>
      <c r="AF145" s="136" t="n">
        <f aca="false">COUNTIF(D$8:D145,D145)</f>
        <v>0</v>
      </c>
      <c r="AG145" s="136" t="n">
        <f aca="false">COUNTIFS(D$8:D145,D145,A$8:A145,A145)</f>
        <v>0</v>
      </c>
      <c r="AH145" s="128" t="n">
        <f aca="false">AF145-AG145</f>
        <v>0</v>
      </c>
      <c r="AI145" s="128" t="n">
        <f aca="false">IF(OR(O145&lt;&gt;P145,P145=1,AA145=0),1,0)</f>
        <v>0</v>
      </c>
      <c r="AJ145" s="128" t="n">
        <f aca="false">IF(AR145&gt;0,1,0)+AH145</f>
        <v>0</v>
      </c>
      <c r="AK145" s="128" t="n">
        <f aca="false">IF(O145&lt;&gt;P145,0,1)</f>
        <v>1</v>
      </c>
      <c r="AL145" s="128" t="n">
        <f aca="false">IF(U145&gt;1,1,0)</f>
        <v>0</v>
      </c>
      <c r="AM145" s="136"/>
      <c r="AN145" s="137"/>
      <c r="AO145" s="139"/>
      <c r="AP145" s="128" t="str">
        <f aca="false">IF(SUMIF(AS$7:BU$7,"&gt;0",AS145:BU145)&gt;0,SUMIF(AS$7:BU$7,"&gt;0",AS145:BU145),"")</f>
        <v/>
      </c>
      <c r="AQ145" s="128"/>
      <c r="AR145" s="136" t="n">
        <f aca="false">COUNTIF(N$8:N145,N145)-1</f>
        <v>-1</v>
      </c>
      <c r="AS145" s="133"/>
      <c r="AT145" s="133"/>
      <c r="AU145" s="128" t="n">
        <f aca="false">IF($A145=$A144,AS145+AT145+AU144,AS145+AT145)</f>
        <v>0</v>
      </c>
      <c r="AV145" s="133"/>
      <c r="AW145" s="133"/>
      <c r="AX145" s="128" t="n">
        <f aca="false">IF($A145=$A144,AV145+AW145+AX144,AV145+AW145)</f>
        <v>0</v>
      </c>
      <c r="AY145" s="133"/>
      <c r="AZ145" s="133"/>
      <c r="BA145" s="128" t="n">
        <f aca="false">IF($A145=$A144,AY145+AZ145+BA144,AY145+AZ145)</f>
        <v>0</v>
      </c>
      <c r="BB145" s="133"/>
      <c r="BC145" s="133"/>
      <c r="BD145" s="128" t="n">
        <f aca="false">IF($A145=$A144,BB145+BC145+BD144,BB145+BC145)</f>
        <v>0</v>
      </c>
      <c r="BE145" s="133"/>
      <c r="BF145" s="133"/>
      <c r="BG145" s="128" t="n">
        <f aca="false">IF($A145=$A144,BE145+BF145+BG144,BE145+BF145)</f>
        <v>0</v>
      </c>
      <c r="BH145" s="133"/>
      <c r="BI145" s="133"/>
      <c r="BJ145" s="128" t="n">
        <f aca="false">IF($A145=$A144,BH145+BI145+BJ144,BH145+BI145)</f>
        <v>0</v>
      </c>
      <c r="BK145" s="133"/>
      <c r="BL145" s="133"/>
      <c r="BM145" s="128" t="n">
        <f aca="false">IF($A145=$A144,BK145+BL145+BM144,BK145+BL145)</f>
        <v>0</v>
      </c>
      <c r="BN145" s="133"/>
      <c r="BO145" s="133"/>
      <c r="BP145" s="128" t="n">
        <f aca="false">IF($A145=$A144,BN145+BO145+BP144,BN145+BO145)</f>
        <v>0</v>
      </c>
      <c r="BQ145" s="133"/>
      <c r="BR145" s="133"/>
      <c r="BS145" s="128" t="n">
        <f aca="false">IF($A145=$A144,BQ145+BR145+BS144,BQ145+BR145)</f>
        <v>0</v>
      </c>
      <c r="BT145" s="133"/>
      <c r="BU145" s="133"/>
      <c r="BV145" s="128" t="n">
        <f aca="false">IF($A145=$A144,BT145+BU145+BV144,BT145+BU145)</f>
        <v>0</v>
      </c>
      <c r="BW145" s="128" t="n">
        <f aca="false">IF(W145=0,0,IF(W145&gt;F$4,1,(IF(W145=BW$2,0,(IF(F$4-W145&gt;2,1,0))))))</f>
        <v>0</v>
      </c>
    </row>
    <row r="146" customFormat="false" ht="42.6" hidden="false" customHeight="true" outlineLevel="0" collapsed="false">
      <c r="A146" s="124" t="str">
        <f aca="false">IF(D146=D145,IF(A145=0,"",A145),IF(AND(D146&gt;0,D146&lt;&gt;D145),A145+1,""))</f>
        <v/>
      </c>
      <c r="B146" s="129"/>
      <c r="C146" s="129"/>
      <c r="D146" s="96"/>
      <c r="E146" s="138"/>
      <c r="F146" s="128" t="str">
        <f aca="false">IFERROR(IF(OR(ISTEXT(D146),ISNUMBER(D146)),HLOOKUP(I146-23*INT(I146/23),[2]Hoja2!B$1:X$2,2),""),1)</f>
        <v/>
      </c>
      <c r="G146" s="128" t="str">
        <f aca="false">LEFT(D146,1)</f>
        <v/>
      </c>
      <c r="H146" s="129" t="str">
        <f aca="false">IF(UPPER(G146)="Z",2,IF(UPPER(G146)="Y",1,IF(UPPER(G146)="X",0,LEFT(D146))))</f>
        <v/>
      </c>
      <c r="I146" s="129" t="str">
        <f aca="false">REPLACE(D146,1,1,H146)</f>
        <v/>
      </c>
      <c r="J146" s="96"/>
      <c r="K146" s="124" t="str">
        <f aca="false">IF(N146&gt;0,ROW(L146)-7,"")</f>
        <v/>
      </c>
      <c r="L146" s="130"/>
      <c r="M146" s="130"/>
      <c r="N146" s="131"/>
      <c r="O146" s="132"/>
      <c r="P146" s="128" t="str">
        <f aca="false">IFERROR(IF(OR(ISTEXT(N146),ISNUMBER(N146)),HLOOKUP(S146-23*INT(S146/23),[2]Hoja2!B$1:X$2,2),""),1)</f>
        <v/>
      </c>
      <c r="Q146" s="128" t="str">
        <f aca="false">LEFT(N146,1)</f>
        <v/>
      </c>
      <c r="R146" s="129" t="str">
        <f aca="false">IF(UPPER(Q146)="Z",2,IF(UPPER(Q146)="Y",1,IF(UPPER(Q146)="X",0,LEFT(N146))))</f>
        <v/>
      </c>
      <c r="S146" s="129" t="str">
        <f aca="false">REPLACE(N146,1,1,R146)</f>
        <v/>
      </c>
      <c r="T146" s="96"/>
      <c r="U146" s="133"/>
      <c r="V146" s="124" t="str">
        <f aca="false">IF(OR(ISTEXT(N146),ISNUMBER(N146)),IF($AD146=1,U146,0),"")</f>
        <v/>
      </c>
      <c r="W146" s="75" t="n">
        <v>36892</v>
      </c>
      <c r="X146" s="134"/>
      <c r="Y146" s="134"/>
      <c r="AA146" s="128" t="n">
        <f aca="false">IF(E146&lt;&gt;F146,0,1)</f>
        <v>1</v>
      </c>
      <c r="AB146" s="128" t="n">
        <f aca="false">IF(OR(T146="SI",T146="Si",T146="si",T146="sI",T146="s",T146="S"),1,0)</f>
        <v>0</v>
      </c>
      <c r="AC146" s="128" t="n">
        <f aca="false">IF(OR(J146="SI",J146="Si",J146="si",J146="sI",J146="s",J146="S"),1,0)</f>
        <v>0</v>
      </c>
      <c r="AD146" s="128" t="n">
        <f aca="false">AK146*AA146*AB146*AC146</f>
        <v>0</v>
      </c>
      <c r="AF146" s="136" t="n">
        <f aca="false">COUNTIF(D$8:D146,D146)</f>
        <v>0</v>
      </c>
      <c r="AG146" s="136" t="n">
        <f aca="false">COUNTIFS(D$8:D146,D146,A$8:A146,A146)</f>
        <v>0</v>
      </c>
      <c r="AH146" s="128" t="n">
        <f aca="false">AF146-AG146</f>
        <v>0</v>
      </c>
      <c r="AI146" s="128" t="n">
        <f aca="false">IF(OR(O146&lt;&gt;P146,P146=1,AA146=0),1,0)</f>
        <v>0</v>
      </c>
      <c r="AJ146" s="128" t="n">
        <f aca="false">IF(AR146&gt;0,1,0)+AH146</f>
        <v>0</v>
      </c>
      <c r="AK146" s="128" t="n">
        <f aca="false">IF(O146&lt;&gt;P146,0,1)</f>
        <v>1</v>
      </c>
      <c r="AL146" s="128" t="n">
        <f aca="false">IF(U146&gt;1,1,0)</f>
        <v>0</v>
      </c>
      <c r="AM146" s="136"/>
      <c r="AN146" s="137"/>
      <c r="AO146" s="139"/>
      <c r="AP146" s="128" t="str">
        <f aca="false">IF(SUMIF(AS$7:BU$7,"&gt;0",AS146:BU146)&gt;0,SUMIF(AS$7:BU$7,"&gt;0",AS146:BU146),"")</f>
        <v/>
      </c>
      <c r="AQ146" s="128"/>
      <c r="AR146" s="136" t="n">
        <f aca="false">COUNTIF(N$8:N146,N146)-1</f>
        <v>-1</v>
      </c>
      <c r="AS146" s="133"/>
      <c r="AT146" s="133"/>
      <c r="AU146" s="128" t="n">
        <f aca="false">IF($A146=$A145,AS146+AT146+AU145,AS146+AT146)</f>
        <v>0</v>
      </c>
      <c r="AV146" s="133"/>
      <c r="AW146" s="133"/>
      <c r="AX146" s="128" t="n">
        <f aca="false">IF($A146=$A145,AV146+AW146+AX145,AV146+AW146)</f>
        <v>0</v>
      </c>
      <c r="AY146" s="133"/>
      <c r="AZ146" s="133"/>
      <c r="BA146" s="128" t="n">
        <f aca="false">IF($A146=$A145,AY146+AZ146+BA145,AY146+AZ146)</f>
        <v>0</v>
      </c>
      <c r="BB146" s="133"/>
      <c r="BC146" s="133"/>
      <c r="BD146" s="128" t="n">
        <f aca="false">IF($A146=$A145,BB146+BC146+BD145,BB146+BC146)</f>
        <v>0</v>
      </c>
      <c r="BE146" s="133"/>
      <c r="BF146" s="133"/>
      <c r="BG146" s="128" t="n">
        <f aca="false">IF($A146=$A145,BE146+BF146+BG145,BE146+BF146)</f>
        <v>0</v>
      </c>
      <c r="BH146" s="133"/>
      <c r="BI146" s="133"/>
      <c r="BJ146" s="128" t="n">
        <f aca="false">IF($A146=$A145,BH146+BI146+BJ145,BH146+BI146)</f>
        <v>0</v>
      </c>
      <c r="BK146" s="133"/>
      <c r="BL146" s="133"/>
      <c r="BM146" s="128" t="n">
        <f aca="false">IF($A146=$A145,BK146+BL146+BM145,BK146+BL146)</f>
        <v>0</v>
      </c>
      <c r="BN146" s="133"/>
      <c r="BO146" s="133"/>
      <c r="BP146" s="128" t="n">
        <f aca="false">IF($A146=$A145,BN146+BO146+BP145,BN146+BO146)</f>
        <v>0</v>
      </c>
      <c r="BQ146" s="133"/>
      <c r="BR146" s="133"/>
      <c r="BS146" s="128" t="n">
        <f aca="false">IF($A146=$A145,BQ146+BR146+BS145,BQ146+BR146)</f>
        <v>0</v>
      </c>
      <c r="BT146" s="133"/>
      <c r="BU146" s="133"/>
      <c r="BV146" s="128" t="n">
        <f aca="false">IF($A146=$A145,BT146+BU146+BV145,BT146+BU146)</f>
        <v>0</v>
      </c>
      <c r="BW146" s="128" t="n">
        <f aca="false">IF(W146=0,0,IF(W146&gt;F$4,1,(IF(W146=BW$2,0,(IF(F$4-W146&gt;2,1,0))))))</f>
        <v>0</v>
      </c>
    </row>
    <row r="147" customFormat="false" ht="42.6" hidden="false" customHeight="true" outlineLevel="0" collapsed="false">
      <c r="A147" s="124" t="str">
        <f aca="false">IF(D147=D146,IF(A146=0,"",A146),IF(AND(D147&gt;0,D147&lt;&gt;D146),A146+1,""))</f>
        <v/>
      </c>
      <c r="B147" s="129"/>
      <c r="C147" s="129"/>
      <c r="D147" s="96"/>
      <c r="E147" s="138"/>
      <c r="F147" s="128" t="str">
        <f aca="false">IFERROR(IF(OR(ISTEXT(D147),ISNUMBER(D147)),HLOOKUP(I147-23*INT(I147/23),[2]Hoja2!B$1:X$2,2),""),1)</f>
        <v/>
      </c>
      <c r="G147" s="128" t="str">
        <f aca="false">LEFT(D147,1)</f>
        <v/>
      </c>
      <c r="H147" s="129" t="str">
        <f aca="false">IF(UPPER(G147)="Z",2,IF(UPPER(G147)="Y",1,IF(UPPER(G147)="X",0,LEFT(D147))))</f>
        <v/>
      </c>
      <c r="I147" s="129" t="str">
        <f aca="false">REPLACE(D147,1,1,H147)</f>
        <v/>
      </c>
      <c r="J147" s="96"/>
      <c r="K147" s="124" t="str">
        <f aca="false">IF(N147&gt;0,ROW(L147)-7,"")</f>
        <v/>
      </c>
      <c r="L147" s="130"/>
      <c r="M147" s="130"/>
      <c r="N147" s="131"/>
      <c r="O147" s="132"/>
      <c r="P147" s="128" t="str">
        <f aca="false">IFERROR(IF(OR(ISTEXT(N147),ISNUMBER(N147)),HLOOKUP(S147-23*INT(S147/23),[2]Hoja2!B$1:X$2,2),""),1)</f>
        <v/>
      </c>
      <c r="Q147" s="128" t="str">
        <f aca="false">LEFT(N147,1)</f>
        <v/>
      </c>
      <c r="R147" s="129" t="str">
        <f aca="false">IF(UPPER(Q147)="Z",2,IF(UPPER(Q147)="Y",1,IF(UPPER(Q147)="X",0,LEFT(N147))))</f>
        <v/>
      </c>
      <c r="S147" s="129" t="str">
        <f aca="false">REPLACE(N147,1,1,R147)</f>
        <v/>
      </c>
      <c r="T147" s="96"/>
      <c r="U147" s="133"/>
      <c r="V147" s="124" t="str">
        <f aca="false">IF(OR(ISTEXT(N147),ISNUMBER(N147)),IF($AD147=1,U147,0),"")</f>
        <v/>
      </c>
      <c r="W147" s="75" t="n">
        <v>36892</v>
      </c>
      <c r="X147" s="134"/>
      <c r="Y147" s="134"/>
      <c r="AA147" s="128" t="n">
        <f aca="false">IF(E147&lt;&gt;F147,0,1)</f>
        <v>1</v>
      </c>
      <c r="AB147" s="128" t="n">
        <f aca="false">IF(OR(T147="SI",T147="Si",T147="si",T147="sI",T147="s",T147="S"),1,0)</f>
        <v>0</v>
      </c>
      <c r="AC147" s="128" t="n">
        <f aca="false">IF(OR(J147="SI",J147="Si",J147="si",J147="sI",J147="s",J147="S"),1,0)</f>
        <v>0</v>
      </c>
      <c r="AD147" s="128" t="n">
        <f aca="false">AK147*AA147*AB147*AC147</f>
        <v>0</v>
      </c>
      <c r="AF147" s="136" t="n">
        <f aca="false">COUNTIF(D$8:D147,D147)</f>
        <v>0</v>
      </c>
      <c r="AG147" s="136" t="n">
        <f aca="false">COUNTIFS(D$8:D147,D147,A$8:A147,A147)</f>
        <v>0</v>
      </c>
      <c r="AH147" s="128" t="n">
        <f aca="false">AF147-AG147</f>
        <v>0</v>
      </c>
      <c r="AI147" s="128" t="n">
        <f aca="false">IF(OR(O147&lt;&gt;P147,P147=1,AA147=0),1,0)</f>
        <v>0</v>
      </c>
      <c r="AJ147" s="128" t="n">
        <f aca="false">IF(AR147&gt;0,1,0)+AH147</f>
        <v>0</v>
      </c>
      <c r="AK147" s="128" t="n">
        <f aca="false">IF(O147&lt;&gt;P147,0,1)</f>
        <v>1</v>
      </c>
      <c r="AL147" s="128" t="n">
        <f aca="false">IF(U147&gt;1,1,0)</f>
        <v>0</v>
      </c>
      <c r="AM147" s="136"/>
      <c r="AN147" s="137"/>
      <c r="AO147" s="139"/>
      <c r="AP147" s="128" t="str">
        <f aca="false">IF(SUMIF(AS$7:BU$7,"&gt;0",AS147:BU147)&gt;0,SUMIF(AS$7:BU$7,"&gt;0",AS147:BU147),"")</f>
        <v/>
      </c>
      <c r="AQ147" s="128"/>
      <c r="AR147" s="136" t="n">
        <f aca="false">COUNTIF(N$8:N147,N147)-1</f>
        <v>-1</v>
      </c>
      <c r="AS147" s="133"/>
      <c r="AT147" s="133"/>
      <c r="AU147" s="128" t="n">
        <f aca="false">IF($A147=$A146,AS147+AT147+AU146,AS147+AT147)</f>
        <v>0</v>
      </c>
      <c r="AV147" s="133"/>
      <c r="AW147" s="133"/>
      <c r="AX147" s="128" t="n">
        <f aca="false">IF($A147=$A146,AV147+AW147+AX146,AV147+AW147)</f>
        <v>0</v>
      </c>
      <c r="AY147" s="133"/>
      <c r="AZ147" s="133"/>
      <c r="BA147" s="128" t="n">
        <f aca="false">IF($A147=$A146,AY147+AZ147+BA146,AY147+AZ147)</f>
        <v>0</v>
      </c>
      <c r="BB147" s="133"/>
      <c r="BC147" s="133"/>
      <c r="BD147" s="128" t="n">
        <f aca="false">IF($A147=$A146,BB147+BC147+BD146,BB147+BC147)</f>
        <v>0</v>
      </c>
      <c r="BE147" s="133"/>
      <c r="BF147" s="133"/>
      <c r="BG147" s="128" t="n">
        <f aca="false">IF($A147=$A146,BE147+BF147+BG146,BE147+BF147)</f>
        <v>0</v>
      </c>
      <c r="BH147" s="133"/>
      <c r="BI147" s="133"/>
      <c r="BJ147" s="128" t="n">
        <f aca="false">IF($A147=$A146,BH147+BI147+BJ146,BH147+BI147)</f>
        <v>0</v>
      </c>
      <c r="BK147" s="133"/>
      <c r="BL147" s="133"/>
      <c r="BM147" s="128" t="n">
        <f aca="false">IF($A147=$A146,BK147+BL147+BM146,BK147+BL147)</f>
        <v>0</v>
      </c>
      <c r="BN147" s="133"/>
      <c r="BO147" s="133"/>
      <c r="BP147" s="128" t="n">
        <f aca="false">IF($A147=$A146,BN147+BO147+BP146,BN147+BO147)</f>
        <v>0</v>
      </c>
      <c r="BQ147" s="133"/>
      <c r="BR147" s="133"/>
      <c r="BS147" s="128" t="n">
        <f aca="false">IF($A147=$A146,BQ147+BR147+BS146,BQ147+BR147)</f>
        <v>0</v>
      </c>
      <c r="BT147" s="133"/>
      <c r="BU147" s="133"/>
      <c r="BV147" s="128" t="n">
        <f aca="false">IF($A147=$A146,BT147+BU147+BV146,BT147+BU147)</f>
        <v>0</v>
      </c>
      <c r="BW147" s="128" t="n">
        <f aca="false">IF(W147=0,0,IF(W147&gt;F$4,1,(IF(W147=BW$2,0,(IF(F$4-W147&gt;2,1,0))))))</f>
        <v>0</v>
      </c>
    </row>
    <row r="148" customFormat="false" ht="42.6" hidden="false" customHeight="true" outlineLevel="0" collapsed="false">
      <c r="A148" s="124" t="str">
        <f aca="false">IF(D148=D147,IF(A147=0,"",A147),IF(AND(D148&gt;0,D148&lt;&gt;D147),A147+1,""))</f>
        <v/>
      </c>
      <c r="B148" s="129"/>
      <c r="C148" s="129"/>
      <c r="D148" s="96"/>
      <c r="E148" s="138"/>
      <c r="F148" s="128" t="str">
        <f aca="false">IFERROR(IF(OR(ISTEXT(D148),ISNUMBER(D148)),HLOOKUP(I148-23*INT(I148/23),[2]Hoja2!B$1:X$2,2),""),1)</f>
        <v/>
      </c>
      <c r="G148" s="128" t="str">
        <f aca="false">LEFT(D148,1)</f>
        <v/>
      </c>
      <c r="H148" s="129" t="str">
        <f aca="false">IF(UPPER(G148)="Z",2,IF(UPPER(G148)="Y",1,IF(UPPER(G148)="X",0,LEFT(D148))))</f>
        <v/>
      </c>
      <c r="I148" s="129" t="str">
        <f aca="false">REPLACE(D148,1,1,H148)</f>
        <v/>
      </c>
      <c r="J148" s="96"/>
      <c r="K148" s="124" t="str">
        <f aca="false">IF(N148&gt;0,ROW(L148)-7,"")</f>
        <v/>
      </c>
      <c r="L148" s="130"/>
      <c r="M148" s="130"/>
      <c r="N148" s="131"/>
      <c r="O148" s="132"/>
      <c r="P148" s="128" t="str">
        <f aca="false">IFERROR(IF(OR(ISTEXT(N148),ISNUMBER(N148)),HLOOKUP(S148-23*INT(S148/23),[2]Hoja2!B$1:X$2,2),""),1)</f>
        <v/>
      </c>
      <c r="Q148" s="128" t="str">
        <f aca="false">LEFT(N148,1)</f>
        <v/>
      </c>
      <c r="R148" s="129" t="str">
        <f aca="false">IF(UPPER(Q148)="Z",2,IF(UPPER(Q148)="Y",1,IF(UPPER(Q148)="X",0,LEFT(N148))))</f>
        <v/>
      </c>
      <c r="S148" s="129" t="str">
        <f aca="false">REPLACE(N148,1,1,R148)</f>
        <v/>
      </c>
      <c r="T148" s="96"/>
      <c r="U148" s="133"/>
      <c r="V148" s="124" t="str">
        <f aca="false">IF(OR(ISTEXT(N148),ISNUMBER(N148)),IF($AD148=1,U148,0),"")</f>
        <v/>
      </c>
      <c r="W148" s="75" t="n">
        <v>36892</v>
      </c>
      <c r="X148" s="134"/>
      <c r="Y148" s="134"/>
      <c r="AA148" s="128" t="n">
        <f aca="false">IF(E148&lt;&gt;F148,0,1)</f>
        <v>1</v>
      </c>
      <c r="AB148" s="128" t="n">
        <f aca="false">IF(OR(T148="SI",T148="Si",T148="si",T148="sI",T148="s",T148="S"),1,0)</f>
        <v>0</v>
      </c>
      <c r="AC148" s="128" t="n">
        <f aca="false">IF(OR(J148="SI",J148="Si",J148="si",J148="sI",J148="s",J148="S"),1,0)</f>
        <v>0</v>
      </c>
      <c r="AD148" s="128" t="n">
        <f aca="false">AK148*AA148*AB148*AC148</f>
        <v>0</v>
      </c>
      <c r="AF148" s="136" t="n">
        <f aca="false">COUNTIF(D$8:D148,D148)</f>
        <v>0</v>
      </c>
      <c r="AG148" s="136" t="n">
        <f aca="false">COUNTIFS(D$8:D148,D148,A$8:A148,A148)</f>
        <v>0</v>
      </c>
      <c r="AH148" s="128" t="n">
        <f aca="false">AF148-AG148</f>
        <v>0</v>
      </c>
      <c r="AI148" s="128" t="n">
        <f aca="false">IF(OR(O148&lt;&gt;P148,P148=1,AA148=0),1,0)</f>
        <v>0</v>
      </c>
      <c r="AJ148" s="128" t="n">
        <f aca="false">IF(AR148&gt;0,1,0)+AH148</f>
        <v>0</v>
      </c>
      <c r="AK148" s="128" t="n">
        <f aca="false">IF(O148&lt;&gt;P148,0,1)</f>
        <v>1</v>
      </c>
      <c r="AL148" s="128" t="n">
        <f aca="false">IF(U148&gt;1,1,0)</f>
        <v>0</v>
      </c>
      <c r="AM148" s="136"/>
      <c r="AN148" s="137"/>
      <c r="AO148" s="139"/>
      <c r="AP148" s="128" t="str">
        <f aca="false">IF(SUMIF(AS$7:BU$7,"&gt;0",AS148:BU148)&gt;0,SUMIF(AS$7:BU$7,"&gt;0",AS148:BU148),"")</f>
        <v/>
      </c>
      <c r="AQ148" s="128"/>
      <c r="AR148" s="136" t="n">
        <f aca="false">COUNTIF(N$8:N148,N148)-1</f>
        <v>-1</v>
      </c>
      <c r="AS148" s="133"/>
      <c r="AT148" s="133"/>
      <c r="AU148" s="128" t="n">
        <f aca="false">IF($A148=$A147,AS148+AT148+AU147,AS148+AT148)</f>
        <v>0</v>
      </c>
      <c r="AV148" s="133"/>
      <c r="AW148" s="133"/>
      <c r="AX148" s="128" t="n">
        <f aca="false">IF($A148=$A147,AV148+AW148+AX147,AV148+AW148)</f>
        <v>0</v>
      </c>
      <c r="AY148" s="133"/>
      <c r="AZ148" s="133"/>
      <c r="BA148" s="128" t="n">
        <f aca="false">IF($A148=$A147,AY148+AZ148+BA147,AY148+AZ148)</f>
        <v>0</v>
      </c>
      <c r="BB148" s="133"/>
      <c r="BC148" s="133"/>
      <c r="BD148" s="128" t="n">
        <f aca="false">IF($A148=$A147,BB148+BC148+BD147,BB148+BC148)</f>
        <v>0</v>
      </c>
      <c r="BE148" s="133"/>
      <c r="BF148" s="133"/>
      <c r="BG148" s="128" t="n">
        <f aca="false">IF($A148=$A147,BE148+BF148+BG147,BE148+BF148)</f>
        <v>0</v>
      </c>
      <c r="BH148" s="133"/>
      <c r="BI148" s="133"/>
      <c r="BJ148" s="128" t="n">
        <f aca="false">IF($A148=$A147,BH148+BI148+BJ147,BH148+BI148)</f>
        <v>0</v>
      </c>
      <c r="BK148" s="133"/>
      <c r="BL148" s="133"/>
      <c r="BM148" s="128" t="n">
        <f aca="false">IF($A148=$A147,BK148+BL148+BM147,BK148+BL148)</f>
        <v>0</v>
      </c>
      <c r="BN148" s="133"/>
      <c r="BO148" s="133"/>
      <c r="BP148" s="128" t="n">
        <f aca="false">IF($A148=$A147,BN148+BO148+BP147,BN148+BO148)</f>
        <v>0</v>
      </c>
      <c r="BQ148" s="133"/>
      <c r="BR148" s="133"/>
      <c r="BS148" s="128" t="n">
        <f aca="false">IF($A148=$A147,BQ148+BR148+BS147,BQ148+BR148)</f>
        <v>0</v>
      </c>
      <c r="BT148" s="133"/>
      <c r="BU148" s="133"/>
      <c r="BV148" s="128" t="n">
        <f aca="false">IF($A148=$A147,BT148+BU148+BV147,BT148+BU148)</f>
        <v>0</v>
      </c>
      <c r="BW148" s="128" t="n">
        <f aca="false">IF(W148=0,0,IF(W148&gt;F$4,1,(IF(W148=BW$2,0,(IF(F$4-W148&gt;2,1,0))))))</f>
        <v>0</v>
      </c>
    </row>
    <row r="149" customFormat="false" ht="42.6" hidden="false" customHeight="true" outlineLevel="0" collapsed="false">
      <c r="A149" s="124" t="str">
        <f aca="false">IF(D149=D148,IF(A148=0,"",A148),IF(AND(D149&gt;0,D149&lt;&gt;D148),A148+1,""))</f>
        <v/>
      </c>
      <c r="B149" s="129"/>
      <c r="C149" s="129"/>
      <c r="D149" s="96"/>
      <c r="E149" s="138"/>
      <c r="F149" s="128" t="str">
        <f aca="false">IFERROR(IF(OR(ISTEXT(D149),ISNUMBER(D149)),HLOOKUP(I149-23*INT(I149/23),[2]Hoja2!B$1:X$2,2),""),1)</f>
        <v/>
      </c>
      <c r="G149" s="128" t="str">
        <f aca="false">LEFT(D149,1)</f>
        <v/>
      </c>
      <c r="H149" s="129" t="str">
        <f aca="false">IF(UPPER(G149)="Z",2,IF(UPPER(G149)="Y",1,IF(UPPER(G149)="X",0,LEFT(D149))))</f>
        <v/>
      </c>
      <c r="I149" s="129" t="str">
        <f aca="false">REPLACE(D149,1,1,H149)</f>
        <v/>
      </c>
      <c r="J149" s="96"/>
      <c r="K149" s="124" t="str">
        <f aca="false">IF(N149&gt;0,ROW(L149)-7,"")</f>
        <v/>
      </c>
      <c r="L149" s="130"/>
      <c r="M149" s="130"/>
      <c r="N149" s="131"/>
      <c r="O149" s="132"/>
      <c r="P149" s="128" t="str">
        <f aca="false">IFERROR(IF(OR(ISTEXT(N149),ISNUMBER(N149)),HLOOKUP(S149-23*INT(S149/23),[2]Hoja2!B$1:X$2,2),""),1)</f>
        <v/>
      </c>
      <c r="Q149" s="128" t="str">
        <f aca="false">LEFT(N149,1)</f>
        <v/>
      </c>
      <c r="R149" s="129" t="str">
        <f aca="false">IF(UPPER(Q149)="Z",2,IF(UPPER(Q149)="Y",1,IF(UPPER(Q149)="X",0,LEFT(N149))))</f>
        <v/>
      </c>
      <c r="S149" s="129" t="str">
        <f aca="false">REPLACE(N149,1,1,R149)</f>
        <v/>
      </c>
      <c r="T149" s="96"/>
      <c r="U149" s="133"/>
      <c r="V149" s="124" t="str">
        <f aca="false">IF(OR(ISTEXT(N149),ISNUMBER(N149)),IF($AD149=1,U149,0),"")</f>
        <v/>
      </c>
      <c r="W149" s="75" t="n">
        <v>36892</v>
      </c>
      <c r="X149" s="134"/>
      <c r="Y149" s="134"/>
      <c r="AA149" s="128" t="n">
        <f aca="false">IF(E149&lt;&gt;F149,0,1)</f>
        <v>1</v>
      </c>
      <c r="AB149" s="128" t="n">
        <f aca="false">IF(OR(T149="SI",T149="Si",T149="si",T149="sI",T149="s",T149="S"),1,0)</f>
        <v>0</v>
      </c>
      <c r="AC149" s="128" t="n">
        <f aca="false">IF(OR(J149="SI",J149="Si",J149="si",J149="sI",J149="s",J149="S"),1,0)</f>
        <v>0</v>
      </c>
      <c r="AD149" s="128" t="n">
        <f aca="false">AK149*AA149*AB149*AC149</f>
        <v>0</v>
      </c>
      <c r="AF149" s="136" t="n">
        <f aca="false">COUNTIF(D$8:D149,D149)</f>
        <v>0</v>
      </c>
      <c r="AG149" s="136" t="n">
        <f aca="false">COUNTIFS(D$8:D149,D149,A$8:A149,A149)</f>
        <v>0</v>
      </c>
      <c r="AH149" s="128" t="n">
        <f aca="false">AF149-AG149</f>
        <v>0</v>
      </c>
      <c r="AI149" s="128" t="n">
        <f aca="false">IF(OR(O149&lt;&gt;P149,P149=1,AA149=0),1,0)</f>
        <v>0</v>
      </c>
      <c r="AJ149" s="128" t="n">
        <f aca="false">IF(AR149&gt;0,1,0)+AH149</f>
        <v>0</v>
      </c>
      <c r="AK149" s="128" t="n">
        <f aca="false">IF(O149&lt;&gt;P149,0,1)</f>
        <v>1</v>
      </c>
      <c r="AL149" s="128" t="n">
        <f aca="false">IF(U149&gt;1,1,0)</f>
        <v>0</v>
      </c>
      <c r="AM149" s="136"/>
      <c r="AN149" s="137"/>
      <c r="AO149" s="139"/>
      <c r="AP149" s="128" t="str">
        <f aca="false">IF(SUMIF(AS$7:BU$7,"&gt;0",AS149:BU149)&gt;0,SUMIF(AS$7:BU$7,"&gt;0",AS149:BU149),"")</f>
        <v/>
      </c>
      <c r="AQ149" s="128"/>
      <c r="AR149" s="136" t="n">
        <f aca="false">COUNTIF(N$8:N149,N149)-1</f>
        <v>-1</v>
      </c>
      <c r="AS149" s="133"/>
      <c r="AT149" s="133"/>
      <c r="AU149" s="128" t="n">
        <f aca="false">IF($A149=$A148,AS149+AT149+AU148,AS149+AT149)</f>
        <v>0</v>
      </c>
      <c r="AV149" s="133"/>
      <c r="AW149" s="133"/>
      <c r="AX149" s="128" t="n">
        <f aca="false">IF($A149=$A148,AV149+AW149+AX148,AV149+AW149)</f>
        <v>0</v>
      </c>
      <c r="AY149" s="133"/>
      <c r="AZ149" s="133"/>
      <c r="BA149" s="128" t="n">
        <f aca="false">IF($A149=$A148,AY149+AZ149+BA148,AY149+AZ149)</f>
        <v>0</v>
      </c>
      <c r="BB149" s="133"/>
      <c r="BC149" s="133"/>
      <c r="BD149" s="128" t="n">
        <f aca="false">IF($A149=$A148,BB149+BC149+BD148,BB149+BC149)</f>
        <v>0</v>
      </c>
      <c r="BE149" s="133"/>
      <c r="BF149" s="133"/>
      <c r="BG149" s="128" t="n">
        <f aca="false">IF($A149=$A148,BE149+BF149+BG148,BE149+BF149)</f>
        <v>0</v>
      </c>
      <c r="BH149" s="133"/>
      <c r="BI149" s="133"/>
      <c r="BJ149" s="128" t="n">
        <f aca="false">IF($A149=$A148,BH149+BI149+BJ148,BH149+BI149)</f>
        <v>0</v>
      </c>
      <c r="BK149" s="133"/>
      <c r="BL149" s="133"/>
      <c r="BM149" s="128" t="n">
        <f aca="false">IF($A149=$A148,BK149+BL149+BM148,BK149+BL149)</f>
        <v>0</v>
      </c>
      <c r="BN149" s="133"/>
      <c r="BO149" s="133"/>
      <c r="BP149" s="128" t="n">
        <f aca="false">IF($A149=$A148,BN149+BO149+BP148,BN149+BO149)</f>
        <v>0</v>
      </c>
      <c r="BQ149" s="133"/>
      <c r="BR149" s="133"/>
      <c r="BS149" s="128" t="n">
        <f aca="false">IF($A149=$A148,BQ149+BR149+BS148,BQ149+BR149)</f>
        <v>0</v>
      </c>
      <c r="BT149" s="133"/>
      <c r="BU149" s="133"/>
      <c r="BV149" s="128" t="n">
        <f aca="false">IF($A149=$A148,BT149+BU149+BV148,BT149+BU149)</f>
        <v>0</v>
      </c>
      <c r="BW149" s="128" t="n">
        <f aca="false">IF(W149=0,0,IF(W149&gt;F$4,1,(IF(W149=BW$2,0,(IF(F$4-W149&gt;2,1,0))))))</f>
        <v>0</v>
      </c>
    </row>
    <row r="150" customFormat="false" ht="42.6" hidden="false" customHeight="true" outlineLevel="0" collapsed="false">
      <c r="A150" s="124" t="str">
        <f aca="false">IF(D150=D149,IF(A149=0,"",A149),IF(AND(D150&gt;0,D150&lt;&gt;D149),A149+1,""))</f>
        <v/>
      </c>
      <c r="B150" s="129"/>
      <c r="C150" s="129"/>
      <c r="D150" s="96"/>
      <c r="E150" s="138"/>
      <c r="F150" s="128" t="str">
        <f aca="false">IFERROR(IF(OR(ISTEXT(D150),ISNUMBER(D150)),HLOOKUP(I150-23*INT(I150/23),[2]Hoja2!B$1:X$2,2),""),1)</f>
        <v/>
      </c>
      <c r="G150" s="128" t="str">
        <f aca="false">LEFT(D150,1)</f>
        <v/>
      </c>
      <c r="H150" s="129" t="str">
        <f aca="false">IF(UPPER(G150)="Z",2,IF(UPPER(G150)="Y",1,IF(UPPER(G150)="X",0,LEFT(D150))))</f>
        <v/>
      </c>
      <c r="I150" s="129" t="str">
        <f aca="false">REPLACE(D150,1,1,H150)</f>
        <v/>
      </c>
      <c r="J150" s="96"/>
      <c r="K150" s="124" t="str">
        <f aca="false">IF(N150&gt;0,ROW(L150)-7,"")</f>
        <v/>
      </c>
      <c r="L150" s="130"/>
      <c r="M150" s="130"/>
      <c r="N150" s="131"/>
      <c r="O150" s="132"/>
      <c r="P150" s="128" t="str">
        <f aca="false">IFERROR(IF(OR(ISTEXT(N150),ISNUMBER(N150)),HLOOKUP(S150-23*INT(S150/23),[2]Hoja2!B$1:X$2,2),""),1)</f>
        <v/>
      </c>
      <c r="Q150" s="128" t="str">
        <f aca="false">LEFT(N150,1)</f>
        <v/>
      </c>
      <c r="R150" s="129" t="str">
        <f aca="false">IF(UPPER(Q150)="Z",2,IF(UPPER(Q150)="Y",1,IF(UPPER(Q150)="X",0,LEFT(N150))))</f>
        <v/>
      </c>
      <c r="S150" s="129" t="str">
        <f aca="false">REPLACE(N150,1,1,R150)</f>
        <v/>
      </c>
      <c r="T150" s="96"/>
      <c r="U150" s="133"/>
      <c r="V150" s="124" t="str">
        <f aca="false">IF(OR(ISTEXT(N150),ISNUMBER(N150)),IF($AD150=1,U150,0),"")</f>
        <v/>
      </c>
      <c r="W150" s="75" t="n">
        <v>36892</v>
      </c>
      <c r="X150" s="134"/>
      <c r="Y150" s="134"/>
      <c r="AA150" s="128" t="n">
        <f aca="false">IF(E150&lt;&gt;F150,0,1)</f>
        <v>1</v>
      </c>
      <c r="AB150" s="128" t="n">
        <f aca="false">IF(OR(T150="SI",T150="Si",T150="si",T150="sI",T150="s",T150="S"),1,0)</f>
        <v>0</v>
      </c>
      <c r="AC150" s="128" t="n">
        <f aca="false">IF(OR(J150="SI",J150="Si",J150="si",J150="sI",J150="s",J150="S"),1,0)</f>
        <v>0</v>
      </c>
      <c r="AD150" s="128" t="n">
        <f aca="false">AK150*AA150*AB150*AC150</f>
        <v>0</v>
      </c>
      <c r="AF150" s="136" t="n">
        <f aca="false">COUNTIF(D$8:D150,D150)</f>
        <v>0</v>
      </c>
      <c r="AG150" s="136" t="n">
        <f aca="false">COUNTIFS(D$8:D150,D150,A$8:A150,A150)</f>
        <v>0</v>
      </c>
      <c r="AH150" s="128" t="n">
        <f aca="false">AF150-AG150</f>
        <v>0</v>
      </c>
      <c r="AI150" s="128" t="n">
        <f aca="false">IF(OR(O150&lt;&gt;P150,P150=1,AA150=0),1,0)</f>
        <v>0</v>
      </c>
      <c r="AJ150" s="128" t="n">
        <f aca="false">IF(AR150&gt;0,1,0)+AH150</f>
        <v>0</v>
      </c>
      <c r="AK150" s="128" t="n">
        <f aca="false">IF(O150&lt;&gt;P150,0,1)</f>
        <v>1</v>
      </c>
      <c r="AL150" s="128" t="n">
        <f aca="false">IF(U150&gt;1,1,0)</f>
        <v>0</v>
      </c>
      <c r="AM150" s="136"/>
      <c r="AN150" s="137"/>
      <c r="AO150" s="139"/>
      <c r="AP150" s="128" t="str">
        <f aca="false">IF(SUMIF(AS$7:BU$7,"&gt;0",AS150:BU150)&gt;0,SUMIF(AS$7:BU$7,"&gt;0",AS150:BU150),"")</f>
        <v/>
      </c>
      <c r="AQ150" s="128"/>
      <c r="AR150" s="136" t="n">
        <f aca="false">COUNTIF(N$8:N150,N150)-1</f>
        <v>-1</v>
      </c>
      <c r="AS150" s="133"/>
      <c r="AT150" s="133"/>
      <c r="AU150" s="128" t="n">
        <f aca="false">IF($A150=$A149,AS150+AT150+AU149,AS150+AT150)</f>
        <v>0</v>
      </c>
      <c r="AV150" s="133"/>
      <c r="AW150" s="133"/>
      <c r="AX150" s="128" t="n">
        <f aca="false">IF($A150=$A149,AV150+AW150+AX149,AV150+AW150)</f>
        <v>0</v>
      </c>
      <c r="AY150" s="133"/>
      <c r="AZ150" s="133"/>
      <c r="BA150" s="128" t="n">
        <f aca="false">IF($A150=$A149,AY150+AZ150+BA149,AY150+AZ150)</f>
        <v>0</v>
      </c>
      <c r="BB150" s="133"/>
      <c r="BC150" s="133"/>
      <c r="BD150" s="128" t="n">
        <f aca="false">IF($A150=$A149,BB150+BC150+BD149,BB150+BC150)</f>
        <v>0</v>
      </c>
      <c r="BE150" s="133"/>
      <c r="BF150" s="133"/>
      <c r="BG150" s="128" t="n">
        <f aca="false">IF($A150=$A149,BE150+BF150+BG149,BE150+BF150)</f>
        <v>0</v>
      </c>
      <c r="BH150" s="133"/>
      <c r="BI150" s="133"/>
      <c r="BJ150" s="128" t="n">
        <f aca="false">IF($A150=$A149,BH150+BI150+BJ149,BH150+BI150)</f>
        <v>0</v>
      </c>
      <c r="BK150" s="133"/>
      <c r="BL150" s="133"/>
      <c r="BM150" s="128" t="n">
        <f aca="false">IF($A150=$A149,BK150+BL150+BM149,BK150+BL150)</f>
        <v>0</v>
      </c>
      <c r="BN150" s="133"/>
      <c r="BO150" s="133"/>
      <c r="BP150" s="128" t="n">
        <f aca="false">IF($A150=$A149,BN150+BO150+BP149,BN150+BO150)</f>
        <v>0</v>
      </c>
      <c r="BQ150" s="133"/>
      <c r="BR150" s="133"/>
      <c r="BS150" s="128" t="n">
        <f aca="false">IF($A150=$A149,BQ150+BR150+BS149,BQ150+BR150)</f>
        <v>0</v>
      </c>
      <c r="BT150" s="133"/>
      <c r="BU150" s="133"/>
      <c r="BV150" s="128" t="n">
        <f aca="false">IF($A150=$A149,BT150+BU150+BV149,BT150+BU150)</f>
        <v>0</v>
      </c>
      <c r="BW150" s="128" t="n">
        <f aca="false">IF(W150=0,0,IF(W150&gt;F$4,1,(IF(W150=BW$2,0,(IF(F$4-W150&gt;2,1,0))))))</f>
        <v>0</v>
      </c>
    </row>
    <row r="151" customFormat="false" ht="42.6" hidden="false" customHeight="true" outlineLevel="0" collapsed="false">
      <c r="A151" s="124" t="str">
        <f aca="false">IF(D151=D150,IF(A150=0,"",A150),IF(AND(D151&gt;0,D151&lt;&gt;D150),A150+1,""))</f>
        <v/>
      </c>
      <c r="B151" s="129"/>
      <c r="C151" s="129"/>
      <c r="D151" s="96"/>
      <c r="E151" s="138"/>
      <c r="F151" s="128" t="str">
        <f aca="false">IFERROR(IF(OR(ISTEXT(D151),ISNUMBER(D151)),HLOOKUP(I151-23*INT(I151/23),[2]Hoja2!B$1:X$2,2),""),1)</f>
        <v/>
      </c>
      <c r="G151" s="128" t="str">
        <f aca="false">LEFT(D151,1)</f>
        <v/>
      </c>
      <c r="H151" s="129" t="str">
        <f aca="false">IF(UPPER(G151)="Z",2,IF(UPPER(G151)="Y",1,IF(UPPER(G151)="X",0,LEFT(D151))))</f>
        <v/>
      </c>
      <c r="I151" s="129" t="str">
        <f aca="false">REPLACE(D151,1,1,H151)</f>
        <v/>
      </c>
      <c r="J151" s="96"/>
      <c r="K151" s="124" t="str">
        <f aca="false">IF(N151&gt;0,ROW(L151)-7,"")</f>
        <v/>
      </c>
      <c r="L151" s="130"/>
      <c r="M151" s="130"/>
      <c r="N151" s="131"/>
      <c r="O151" s="132"/>
      <c r="P151" s="128" t="str">
        <f aca="false">IFERROR(IF(OR(ISTEXT(N151),ISNUMBER(N151)),HLOOKUP(S151-23*INT(S151/23),[2]Hoja2!B$1:X$2,2),""),1)</f>
        <v/>
      </c>
      <c r="Q151" s="128" t="str">
        <f aca="false">LEFT(N151,1)</f>
        <v/>
      </c>
      <c r="R151" s="129" t="str">
        <f aca="false">IF(UPPER(Q151)="Z",2,IF(UPPER(Q151)="Y",1,IF(UPPER(Q151)="X",0,LEFT(N151))))</f>
        <v/>
      </c>
      <c r="S151" s="129" t="str">
        <f aca="false">REPLACE(N151,1,1,R151)</f>
        <v/>
      </c>
      <c r="T151" s="96"/>
      <c r="U151" s="133"/>
      <c r="V151" s="124" t="str">
        <f aca="false">IF(OR(ISTEXT(N151),ISNUMBER(N151)),IF($AD151=1,U151,0),"")</f>
        <v/>
      </c>
      <c r="W151" s="75" t="n">
        <v>36892</v>
      </c>
      <c r="X151" s="134"/>
      <c r="Y151" s="134"/>
      <c r="AA151" s="128" t="n">
        <f aca="false">IF(E151&lt;&gt;F151,0,1)</f>
        <v>1</v>
      </c>
      <c r="AB151" s="128" t="n">
        <f aca="false">IF(OR(T151="SI",T151="Si",T151="si",T151="sI",T151="s",T151="S"),1,0)</f>
        <v>0</v>
      </c>
      <c r="AC151" s="128" t="n">
        <f aca="false">IF(OR(J151="SI",J151="Si",J151="si",J151="sI",J151="s",J151="S"),1,0)</f>
        <v>0</v>
      </c>
      <c r="AD151" s="128" t="n">
        <f aca="false">AK151*AA151*AB151*AC151</f>
        <v>0</v>
      </c>
      <c r="AF151" s="136" t="n">
        <f aca="false">COUNTIF(D$8:D151,D151)</f>
        <v>0</v>
      </c>
      <c r="AG151" s="136" t="n">
        <f aca="false">COUNTIFS(D$8:D151,D151,A$8:A151,A151)</f>
        <v>0</v>
      </c>
      <c r="AH151" s="128" t="n">
        <f aca="false">AF151-AG151</f>
        <v>0</v>
      </c>
      <c r="AI151" s="128" t="n">
        <f aca="false">IF(OR(O151&lt;&gt;P151,P151=1,AA151=0),1,0)</f>
        <v>0</v>
      </c>
      <c r="AJ151" s="128" t="n">
        <f aca="false">IF(AR151&gt;0,1,0)+AH151</f>
        <v>0</v>
      </c>
      <c r="AK151" s="128" t="n">
        <f aca="false">IF(O151&lt;&gt;P151,0,1)</f>
        <v>1</v>
      </c>
      <c r="AL151" s="128" t="n">
        <f aca="false">IF(U151&gt;1,1,0)</f>
        <v>0</v>
      </c>
      <c r="AM151" s="136"/>
      <c r="AN151" s="137"/>
      <c r="AO151" s="139"/>
      <c r="AP151" s="128" t="str">
        <f aca="false">IF(SUMIF(AS$7:BU$7,"&gt;0",AS151:BU151)&gt;0,SUMIF(AS$7:BU$7,"&gt;0",AS151:BU151),"")</f>
        <v/>
      </c>
      <c r="AQ151" s="128"/>
      <c r="AR151" s="136" t="n">
        <f aca="false">COUNTIF(N$8:N151,N151)-1</f>
        <v>-1</v>
      </c>
      <c r="AS151" s="133"/>
      <c r="AT151" s="133"/>
      <c r="AU151" s="128" t="n">
        <f aca="false">IF($A151=$A150,AS151+AT151+AU150,AS151+AT151)</f>
        <v>0</v>
      </c>
      <c r="AV151" s="133"/>
      <c r="AW151" s="133"/>
      <c r="AX151" s="128" t="n">
        <f aca="false">IF($A151=$A150,AV151+AW151+AX150,AV151+AW151)</f>
        <v>0</v>
      </c>
      <c r="AY151" s="133"/>
      <c r="AZ151" s="133"/>
      <c r="BA151" s="128" t="n">
        <f aca="false">IF($A151=$A150,AY151+AZ151+BA150,AY151+AZ151)</f>
        <v>0</v>
      </c>
      <c r="BB151" s="133"/>
      <c r="BC151" s="133"/>
      <c r="BD151" s="128" t="n">
        <f aca="false">IF($A151=$A150,BB151+BC151+BD150,BB151+BC151)</f>
        <v>0</v>
      </c>
      <c r="BE151" s="133"/>
      <c r="BF151" s="133"/>
      <c r="BG151" s="128" t="n">
        <f aca="false">IF($A151=$A150,BE151+BF151+BG150,BE151+BF151)</f>
        <v>0</v>
      </c>
      <c r="BH151" s="133"/>
      <c r="BI151" s="133"/>
      <c r="BJ151" s="128" t="n">
        <f aca="false">IF($A151=$A150,BH151+BI151+BJ150,BH151+BI151)</f>
        <v>0</v>
      </c>
      <c r="BK151" s="133"/>
      <c r="BL151" s="133"/>
      <c r="BM151" s="128" t="n">
        <f aca="false">IF($A151=$A150,BK151+BL151+BM150,BK151+BL151)</f>
        <v>0</v>
      </c>
      <c r="BN151" s="133"/>
      <c r="BO151" s="133"/>
      <c r="BP151" s="128" t="n">
        <f aca="false">IF($A151=$A150,BN151+BO151+BP150,BN151+BO151)</f>
        <v>0</v>
      </c>
      <c r="BQ151" s="133"/>
      <c r="BR151" s="133"/>
      <c r="BS151" s="128" t="n">
        <f aca="false">IF($A151=$A150,BQ151+BR151+BS150,BQ151+BR151)</f>
        <v>0</v>
      </c>
      <c r="BT151" s="133"/>
      <c r="BU151" s="133"/>
      <c r="BV151" s="128" t="n">
        <f aca="false">IF($A151=$A150,BT151+BU151+BV150,BT151+BU151)</f>
        <v>0</v>
      </c>
      <c r="BW151" s="128" t="n">
        <f aca="false">IF(W151=0,0,IF(W151&gt;F$4,1,(IF(W151=BW$2,0,(IF(F$4-W151&gt;2,1,0))))))</f>
        <v>0</v>
      </c>
    </row>
    <row r="152" customFormat="false" ht="42.6" hidden="false" customHeight="true" outlineLevel="0" collapsed="false">
      <c r="A152" s="124" t="str">
        <f aca="false">IF(D152=D151,IF(A151=0,"",A151),IF(AND(D152&gt;0,D152&lt;&gt;D151),A151+1,""))</f>
        <v/>
      </c>
      <c r="B152" s="129"/>
      <c r="C152" s="129"/>
      <c r="D152" s="96"/>
      <c r="E152" s="138"/>
      <c r="F152" s="128" t="str">
        <f aca="false">IFERROR(IF(OR(ISTEXT(D152),ISNUMBER(D152)),HLOOKUP(I152-23*INT(I152/23),[2]Hoja2!B$1:X$2,2),""),1)</f>
        <v/>
      </c>
      <c r="G152" s="128" t="str">
        <f aca="false">LEFT(D152,1)</f>
        <v/>
      </c>
      <c r="H152" s="129" t="str">
        <f aca="false">IF(UPPER(G152)="Z",2,IF(UPPER(G152)="Y",1,IF(UPPER(G152)="X",0,LEFT(D152))))</f>
        <v/>
      </c>
      <c r="I152" s="129" t="str">
        <f aca="false">REPLACE(D152,1,1,H152)</f>
        <v/>
      </c>
      <c r="J152" s="96"/>
      <c r="K152" s="124" t="str">
        <f aca="false">IF(N152&gt;0,ROW(L152)-7,"")</f>
        <v/>
      </c>
      <c r="L152" s="130"/>
      <c r="M152" s="130"/>
      <c r="N152" s="131"/>
      <c r="O152" s="132"/>
      <c r="P152" s="128" t="str">
        <f aca="false">IFERROR(IF(OR(ISTEXT(N152),ISNUMBER(N152)),HLOOKUP(S152-23*INT(S152/23),[2]Hoja2!B$1:X$2,2),""),1)</f>
        <v/>
      </c>
      <c r="Q152" s="128" t="str">
        <f aca="false">LEFT(N152,1)</f>
        <v/>
      </c>
      <c r="R152" s="129" t="str">
        <f aca="false">IF(UPPER(Q152)="Z",2,IF(UPPER(Q152)="Y",1,IF(UPPER(Q152)="X",0,LEFT(N152))))</f>
        <v/>
      </c>
      <c r="S152" s="129" t="str">
        <f aca="false">REPLACE(N152,1,1,R152)</f>
        <v/>
      </c>
      <c r="T152" s="96"/>
      <c r="U152" s="133"/>
      <c r="V152" s="124" t="str">
        <f aca="false">IF(OR(ISTEXT(N152),ISNUMBER(N152)),IF($AD152=1,U152,0),"")</f>
        <v/>
      </c>
      <c r="W152" s="75" t="n">
        <v>36892</v>
      </c>
      <c r="X152" s="134"/>
      <c r="Y152" s="134"/>
      <c r="AA152" s="128" t="n">
        <f aca="false">IF(E152&lt;&gt;F152,0,1)</f>
        <v>1</v>
      </c>
      <c r="AB152" s="128" t="n">
        <f aca="false">IF(OR(T152="SI",T152="Si",T152="si",T152="sI",T152="s",T152="S"),1,0)</f>
        <v>0</v>
      </c>
      <c r="AC152" s="128" t="n">
        <f aca="false">IF(OR(J152="SI",J152="Si",J152="si",J152="sI",J152="s",J152="S"),1,0)</f>
        <v>0</v>
      </c>
      <c r="AD152" s="128" t="n">
        <f aca="false">AK152*AA152*AB152*AC152</f>
        <v>0</v>
      </c>
      <c r="AF152" s="136" t="n">
        <f aca="false">COUNTIF(D$8:D152,D152)</f>
        <v>0</v>
      </c>
      <c r="AG152" s="136" t="n">
        <f aca="false">COUNTIFS(D$8:D152,D152,A$8:A152,A152)</f>
        <v>0</v>
      </c>
      <c r="AH152" s="128" t="n">
        <f aca="false">AF152-AG152</f>
        <v>0</v>
      </c>
      <c r="AI152" s="128" t="n">
        <f aca="false">IF(OR(O152&lt;&gt;P152,P152=1,AA152=0),1,0)</f>
        <v>0</v>
      </c>
      <c r="AJ152" s="128" t="n">
        <f aca="false">IF(AR152&gt;0,1,0)+AH152</f>
        <v>0</v>
      </c>
      <c r="AK152" s="128" t="n">
        <f aca="false">IF(O152&lt;&gt;P152,0,1)</f>
        <v>1</v>
      </c>
      <c r="AL152" s="128" t="n">
        <f aca="false">IF(U152&gt;1,1,0)</f>
        <v>0</v>
      </c>
      <c r="AM152" s="136"/>
      <c r="AN152" s="137"/>
      <c r="AO152" s="139"/>
      <c r="AP152" s="128" t="str">
        <f aca="false">IF(SUMIF(AS$7:BU$7,"&gt;0",AS152:BU152)&gt;0,SUMIF(AS$7:BU$7,"&gt;0",AS152:BU152),"")</f>
        <v/>
      </c>
      <c r="AQ152" s="128"/>
      <c r="AR152" s="136" t="n">
        <f aca="false">COUNTIF(N$8:N152,N152)-1</f>
        <v>-1</v>
      </c>
      <c r="AS152" s="133"/>
      <c r="AT152" s="133"/>
      <c r="AU152" s="128" t="n">
        <f aca="false">IF($A152=$A151,AS152+AT152+AU151,AS152+AT152)</f>
        <v>0</v>
      </c>
      <c r="AV152" s="133"/>
      <c r="AW152" s="133"/>
      <c r="AX152" s="128" t="n">
        <f aca="false">IF($A152=$A151,AV152+AW152+AX151,AV152+AW152)</f>
        <v>0</v>
      </c>
      <c r="AY152" s="133"/>
      <c r="AZ152" s="133"/>
      <c r="BA152" s="128" t="n">
        <f aca="false">IF($A152=$A151,AY152+AZ152+BA151,AY152+AZ152)</f>
        <v>0</v>
      </c>
      <c r="BB152" s="133"/>
      <c r="BC152" s="133"/>
      <c r="BD152" s="128" t="n">
        <f aca="false">IF($A152=$A151,BB152+BC152+BD151,BB152+BC152)</f>
        <v>0</v>
      </c>
      <c r="BE152" s="133"/>
      <c r="BF152" s="133"/>
      <c r="BG152" s="128" t="n">
        <f aca="false">IF($A152=$A151,BE152+BF152+BG151,BE152+BF152)</f>
        <v>0</v>
      </c>
      <c r="BH152" s="133"/>
      <c r="BI152" s="133"/>
      <c r="BJ152" s="128" t="n">
        <f aca="false">IF($A152=$A151,BH152+BI152+BJ151,BH152+BI152)</f>
        <v>0</v>
      </c>
      <c r="BK152" s="133"/>
      <c r="BL152" s="133"/>
      <c r="BM152" s="128" t="n">
        <f aca="false">IF($A152=$A151,BK152+BL152+BM151,BK152+BL152)</f>
        <v>0</v>
      </c>
      <c r="BN152" s="133"/>
      <c r="BO152" s="133"/>
      <c r="BP152" s="128" t="n">
        <f aca="false">IF($A152=$A151,BN152+BO152+BP151,BN152+BO152)</f>
        <v>0</v>
      </c>
      <c r="BQ152" s="133"/>
      <c r="BR152" s="133"/>
      <c r="BS152" s="128" t="n">
        <f aca="false">IF($A152=$A151,BQ152+BR152+BS151,BQ152+BR152)</f>
        <v>0</v>
      </c>
      <c r="BT152" s="133"/>
      <c r="BU152" s="133"/>
      <c r="BV152" s="128" t="n">
        <f aca="false">IF($A152=$A151,BT152+BU152+BV151,BT152+BU152)</f>
        <v>0</v>
      </c>
      <c r="BW152" s="128" t="n">
        <f aca="false">IF(W152=0,0,IF(W152&gt;F$4,1,(IF(W152=BW$2,0,(IF(F$4-W152&gt;2,1,0))))))</f>
        <v>0</v>
      </c>
    </row>
    <row r="153" customFormat="false" ht="42.6" hidden="false" customHeight="true" outlineLevel="0" collapsed="false">
      <c r="A153" s="124" t="str">
        <f aca="false">IF(D153=D152,IF(A152=0,"",A152),IF(AND(D153&gt;0,D153&lt;&gt;D152),A152+1,""))</f>
        <v/>
      </c>
      <c r="B153" s="129"/>
      <c r="C153" s="129"/>
      <c r="D153" s="96"/>
      <c r="E153" s="138"/>
      <c r="F153" s="128" t="str">
        <f aca="false">IFERROR(IF(OR(ISTEXT(D153),ISNUMBER(D153)),HLOOKUP(I153-23*INT(I153/23),[2]Hoja2!B$1:X$2,2),""),1)</f>
        <v/>
      </c>
      <c r="G153" s="128" t="str">
        <f aca="false">LEFT(D153,1)</f>
        <v/>
      </c>
      <c r="H153" s="129" t="str">
        <f aca="false">IF(UPPER(G153)="Z",2,IF(UPPER(G153)="Y",1,IF(UPPER(G153)="X",0,LEFT(D153))))</f>
        <v/>
      </c>
      <c r="I153" s="129" t="str">
        <f aca="false">REPLACE(D153,1,1,H153)</f>
        <v/>
      </c>
      <c r="J153" s="96"/>
      <c r="K153" s="124" t="str">
        <f aca="false">IF(N153&gt;0,ROW(L153)-7,"")</f>
        <v/>
      </c>
      <c r="L153" s="130"/>
      <c r="M153" s="130"/>
      <c r="N153" s="131"/>
      <c r="O153" s="132"/>
      <c r="P153" s="128" t="str">
        <f aca="false">IFERROR(IF(OR(ISTEXT(N153),ISNUMBER(N153)),HLOOKUP(S153-23*INT(S153/23),[2]Hoja2!B$1:X$2,2),""),1)</f>
        <v/>
      </c>
      <c r="Q153" s="128" t="str">
        <f aca="false">LEFT(N153,1)</f>
        <v/>
      </c>
      <c r="R153" s="129" t="str">
        <f aca="false">IF(UPPER(Q153)="Z",2,IF(UPPER(Q153)="Y",1,IF(UPPER(Q153)="X",0,LEFT(N153))))</f>
        <v/>
      </c>
      <c r="S153" s="129" t="str">
        <f aca="false">REPLACE(N153,1,1,R153)</f>
        <v/>
      </c>
      <c r="T153" s="96"/>
      <c r="U153" s="133"/>
      <c r="V153" s="124" t="str">
        <f aca="false">IF(OR(ISTEXT(N153),ISNUMBER(N153)),IF($AD153=1,U153,0),"")</f>
        <v/>
      </c>
      <c r="W153" s="75" t="n">
        <v>36892</v>
      </c>
      <c r="X153" s="134"/>
      <c r="Y153" s="134"/>
      <c r="AA153" s="128" t="n">
        <f aca="false">IF(E153&lt;&gt;F153,0,1)</f>
        <v>1</v>
      </c>
      <c r="AB153" s="128" t="n">
        <f aca="false">IF(OR(T153="SI",T153="Si",T153="si",T153="sI",T153="s",T153="S"),1,0)</f>
        <v>0</v>
      </c>
      <c r="AC153" s="128" t="n">
        <f aca="false">IF(OR(J153="SI",J153="Si",J153="si",J153="sI",J153="s",J153="S"),1,0)</f>
        <v>0</v>
      </c>
      <c r="AD153" s="128" t="n">
        <f aca="false">AK153*AA153*AB153*AC153</f>
        <v>0</v>
      </c>
      <c r="AF153" s="136" t="n">
        <f aca="false">COUNTIF(D$8:D153,D153)</f>
        <v>0</v>
      </c>
      <c r="AG153" s="136" t="n">
        <f aca="false">COUNTIFS(D$8:D153,D153,A$8:A153,A153)</f>
        <v>0</v>
      </c>
      <c r="AH153" s="128" t="n">
        <f aca="false">AF153-AG153</f>
        <v>0</v>
      </c>
      <c r="AI153" s="128" t="n">
        <f aca="false">IF(OR(O153&lt;&gt;P153,P153=1,AA153=0),1,0)</f>
        <v>0</v>
      </c>
      <c r="AJ153" s="128" t="n">
        <f aca="false">IF(AR153&gt;0,1,0)+AH153</f>
        <v>0</v>
      </c>
      <c r="AK153" s="128" t="n">
        <f aca="false">IF(O153&lt;&gt;P153,0,1)</f>
        <v>1</v>
      </c>
      <c r="AL153" s="128" t="n">
        <f aca="false">IF(U153&gt;1,1,0)</f>
        <v>0</v>
      </c>
      <c r="AM153" s="136"/>
      <c r="AN153" s="137"/>
      <c r="AO153" s="139"/>
      <c r="AP153" s="128" t="str">
        <f aca="false">IF(SUMIF(AS$7:BU$7,"&gt;0",AS153:BU153)&gt;0,SUMIF(AS$7:BU$7,"&gt;0",AS153:BU153),"")</f>
        <v/>
      </c>
      <c r="AQ153" s="128"/>
      <c r="AR153" s="136" t="n">
        <f aca="false">COUNTIF(N$8:N153,N153)-1</f>
        <v>-1</v>
      </c>
      <c r="AS153" s="133"/>
      <c r="AT153" s="133"/>
      <c r="AU153" s="128" t="n">
        <f aca="false">IF($A153=$A152,AS153+AT153+AU152,AS153+AT153)</f>
        <v>0</v>
      </c>
      <c r="AV153" s="133"/>
      <c r="AW153" s="133"/>
      <c r="AX153" s="128" t="n">
        <f aca="false">IF($A153=$A152,AV153+AW153+AX152,AV153+AW153)</f>
        <v>0</v>
      </c>
      <c r="AY153" s="133"/>
      <c r="AZ153" s="133"/>
      <c r="BA153" s="128" t="n">
        <f aca="false">IF($A153=$A152,AY153+AZ153+BA152,AY153+AZ153)</f>
        <v>0</v>
      </c>
      <c r="BB153" s="133"/>
      <c r="BC153" s="133"/>
      <c r="BD153" s="128" t="n">
        <f aca="false">IF($A153=$A152,BB153+BC153+BD152,BB153+BC153)</f>
        <v>0</v>
      </c>
      <c r="BE153" s="133"/>
      <c r="BF153" s="133"/>
      <c r="BG153" s="128" t="n">
        <f aca="false">IF($A153=$A152,BE153+BF153+BG152,BE153+BF153)</f>
        <v>0</v>
      </c>
      <c r="BH153" s="133"/>
      <c r="BI153" s="133"/>
      <c r="BJ153" s="128" t="n">
        <f aca="false">IF($A153=$A152,BH153+BI153+BJ152,BH153+BI153)</f>
        <v>0</v>
      </c>
      <c r="BK153" s="133"/>
      <c r="BL153" s="133"/>
      <c r="BM153" s="128" t="n">
        <f aca="false">IF($A153=$A152,BK153+BL153+BM152,BK153+BL153)</f>
        <v>0</v>
      </c>
      <c r="BN153" s="133"/>
      <c r="BO153" s="133"/>
      <c r="BP153" s="128" t="n">
        <f aca="false">IF($A153=$A152,BN153+BO153+BP152,BN153+BO153)</f>
        <v>0</v>
      </c>
      <c r="BQ153" s="133"/>
      <c r="BR153" s="133"/>
      <c r="BS153" s="128" t="n">
        <f aca="false">IF($A153=$A152,BQ153+BR153+BS152,BQ153+BR153)</f>
        <v>0</v>
      </c>
      <c r="BT153" s="133"/>
      <c r="BU153" s="133"/>
      <c r="BV153" s="128" t="n">
        <f aca="false">IF($A153=$A152,BT153+BU153+BV152,BT153+BU153)</f>
        <v>0</v>
      </c>
      <c r="BW153" s="128" t="n">
        <f aca="false">IF(W153=0,0,IF(W153&gt;F$4,1,(IF(W153=BW$2,0,(IF(F$4-W153&gt;2,1,0))))))</f>
        <v>0</v>
      </c>
    </row>
    <row r="154" customFormat="false" ht="42.6" hidden="false" customHeight="true" outlineLevel="0" collapsed="false">
      <c r="A154" s="124" t="str">
        <f aca="false">IF(D154=D153,IF(A153=0,"",A153),IF(AND(D154&gt;0,D154&lt;&gt;D153),A153+1,""))</f>
        <v/>
      </c>
      <c r="B154" s="129"/>
      <c r="C154" s="129"/>
      <c r="D154" s="96"/>
      <c r="E154" s="138"/>
      <c r="F154" s="128" t="str">
        <f aca="false">IFERROR(IF(OR(ISTEXT(D154),ISNUMBER(D154)),HLOOKUP(I154-23*INT(I154/23),[2]Hoja2!B$1:X$2,2),""),1)</f>
        <v/>
      </c>
      <c r="G154" s="128" t="str">
        <f aca="false">LEFT(D154,1)</f>
        <v/>
      </c>
      <c r="H154" s="129" t="str">
        <f aca="false">IF(UPPER(G154)="Z",2,IF(UPPER(G154)="Y",1,IF(UPPER(G154)="X",0,LEFT(D154))))</f>
        <v/>
      </c>
      <c r="I154" s="129" t="str">
        <f aca="false">REPLACE(D154,1,1,H154)</f>
        <v/>
      </c>
      <c r="J154" s="96"/>
      <c r="K154" s="124" t="str">
        <f aca="false">IF(N154&gt;0,ROW(L154)-7,"")</f>
        <v/>
      </c>
      <c r="L154" s="130"/>
      <c r="M154" s="130"/>
      <c r="N154" s="131"/>
      <c r="O154" s="132"/>
      <c r="P154" s="128" t="str">
        <f aca="false">IFERROR(IF(OR(ISTEXT(N154),ISNUMBER(N154)),HLOOKUP(S154-23*INT(S154/23),[2]Hoja2!B$1:X$2,2),""),1)</f>
        <v/>
      </c>
      <c r="Q154" s="128" t="str">
        <f aca="false">LEFT(N154,1)</f>
        <v/>
      </c>
      <c r="R154" s="129" t="str">
        <f aca="false">IF(UPPER(Q154)="Z",2,IF(UPPER(Q154)="Y",1,IF(UPPER(Q154)="X",0,LEFT(N154))))</f>
        <v/>
      </c>
      <c r="S154" s="129" t="str">
        <f aca="false">REPLACE(N154,1,1,R154)</f>
        <v/>
      </c>
      <c r="T154" s="96"/>
      <c r="U154" s="133"/>
      <c r="V154" s="124" t="str">
        <f aca="false">IF(OR(ISTEXT(N154),ISNUMBER(N154)),IF($AD154=1,U154,0),"")</f>
        <v/>
      </c>
      <c r="W154" s="75" t="n">
        <v>36892</v>
      </c>
      <c r="X154" s="134"/>
      <c r="Y154" s="134"/>
      <c r="AA154" s="128" t="n">
        <f aca="false">IF(E154&lt;&gt;F154,0,1)</f>
        <v>1</v>
      </c>
      <c r="AB154" s="128" t="n">
        <f aca="false">IF(OR(T154="SI",T154="Si",T154="si",T154="sI",T154="s",T154="S"),1,0)</f>
        <v>0</v>
      </c>
      <c r="AC154" s="128" t="n">
        <f aca="false">IF(OR(J154="SI",J154="Si",J154="si",J154="sI",J154="s",J154="S"),1,0)</f>
        <v>0</v>
      </c>
      <c r="AD154" s="128" t="n">
        <f aca="false">AK154*AA154*AB154*AC154</f>
        <v>0</v>
      </c>
      <c r="AF154" s="136" t="n">
        <f aca="false">COUNTIF(D$8:D154,D154)</f>
        <v>0</v>
      </c>
      <c r="AG154" s="136" t="n">
        <f aca="false">COUNTIFS(D$8:D154,D154,A$8:A154,A154)</f>
        <v>0</v>
      </c>
      <c r="AH154" s="128" t="n">
        <f aca="false">AF154-AG154</f>
        <v>0</v>
      </c>
      <c r="AI154" s="128" t="n">
        <f aca="false">IF(OR(O154&lt;&gt;P154,P154=1,AA154=0),1,0)</f>
        <v>0</v>
      </c>
      <c r="AJ154" s="128" t="n">
        <f aca="false">IF(AR154&gt;0,1,0)+AH154</f>
        <v>0</v>
      </c>
      <c r="AK154" s="128" t="n">
        <f aca="false">IF(O154&lt;&gt;P154,0,1)</f>
        <v>1</v>
      </c>
      <c r="AL154" s="128" t="n">
        <f aca="false">IF(U154&gt;1,1,0)</f>
        <v>0</v>
      </c>
      <c r="AM154" s="136"/>
      <c r="AN154" s="137"/>
      <c r="AO154" s="139"/>
      <c r="AP154" s="128" t="str">
        <f aca="false">IF(SUMIF(AS$7:BU$7,"&gt;0",AS154:BU154)&gt;0,SUMIF(AS$7:BU$7,"&gt;0",AS154:BU154),"")</f>
        <v/>
      </c>
      <c r="AQ154" s="128"/>
      <c r="AR154" s="136" t="n">
        <f aca="false">COUNTIF(N$8:N154,N154)-1</f>
        <v>-1</v>
      </c>
      <c r="AS154" s="133"/>
      <c r="AT154" s="133"/>
      <c r="AU154" s="128" t="n">
        <f aca="false">IF($A154=$A153,AS154+AT154+AU153,AS154+AT154)</f>
        <v>0</v>
      </c>
      <c r="AV154" s="133"/>
      <c r="AW154" s="133"/>
      <c r="AX154" s="128" t="n">
        <f aca="false">IF($A154=$A153,AV154+AW154+AX153,AV154+AW154)</f>
        <v>0</v>
      </c>
      <c r="AY154" s="133"/>
      <c r="AZ154" s="133"/>
      <c r="BA154" s="128" t="n">
        <f aca="false">IF($A154=$A153,AY154+AZ154+BA153,AY154+AZ154)</f>
        <v>0</v>
      </c>
      <c r="BB154" s="133"/>
      <c r="BC154" s="133"/>
      <c r="BD154" s="128" t="n">
        <f aca="false">IF($A154=$A153,BB154+BC154+BD153,BB154+BC154)</f>
        <v>0</v>
      </c>
      <c r="BE154" s="133"/>
      <c r="BF154" s="133"/>
      <c r="BG154" s="128" t="n">
        <f aca="false">IF($A154=$A153,BE154+BF154+BG153,BE154+BF154)</f>
        <v>0</v>
      </c>
      <c r="BH154" s="133"/>
      <c r="BI154" s="133"/>
      <c r="BJ154" s="128" t="n">
        <f aca="false">IF($A154=$A153,BH154+BI154+BJ153,BH154+BI154)</f>
        <v>0</v>
      </c>
      <c r="BK154" s="133"/>
      <c r="BL154" s="133"/>
      <c r="BM154" s="128" t="n">
        <f aca="false">IF($A154=$A153,BK154+BL154+BM153,BK154+BL154)</f>
        <v>0</v>
      </c>
      <c r="BN154" s="133"/>
      <c r="BO154" s="133"/>
      <c r="BP154" s="128" t="n">
        <f aca="false">IF($A154=$A153,BN154+BO154+BP153,BN154+BO154)</f>
        <v>0</v>
      </c>
      <c r="BQ154" s="133"/>
      <c r="BR154" s="133"/>
      <c r="BS154" s="128" t="n">
        <f aca="false">IF($A154=$A153,BQ154+BR154+BS153,BQ154+BR154)</f>
        <v>0</v>
      </c>
      <c r="BT154" s="133"/>
      <c r="BU154" s="133"/>
      <c r="BV154" s="128" t="n">
        <f aca="false">IF($A154=$A153,BT154+BU154+BV153,BT154+BU154)</f>
        <v>0</v>
      </c>
      <c r="BW154" s="128" t="n">
        <f aca="false">IF(W154=0,0,IF(W154&gt;F$4,1,(IF(W154=BW$2,0,(IF(F$4-W154&gt;2,1,0))))))</f>
        <v>0</v>
      </c>
    </row>
    <row r="155" customFormat="false" ht="42.6" hidden="false" customHeight="true" outlineLevel="0" collapsed="false">
      <c r="A155" s="124" t="str">
        <f aca="false">IF(D155=D154,IF(A154=0,"",A154),IF(AND(D155&gt;0,D155&lt;&gt;D154),A154+1,""))</f>
        <v/>
      </c>
      <c r="B155" s="129"/>
      <c r="C155" s="129"/>
      <c r="D155" s="96"/>
      <c r="E155" s="138"/>
      <c r="F155" s="128" t="str">
        <f aca="false">IFERROR(IF(OR(ISTEXT(D155),ISNUMBER(D155)),HLOOKUP(I155-23*INT(I155/23),[2]Hoja2!B$1:X$2,2),""),1)</f>
        <v/>
      </c>
      <c r="G155" s="128" t="str">
        <f aca="false">LEFT(D155,1)</f>
        <v/>
      </c>
      <c r="H155" s="129" t="str">
        <f aca="false">IF(UPPER(G155)="Z",2,IF(UPPER(G155)="Y",1,IF(UPPER(G155)="X",0,LEFT(D155))))</f>
        <v/>
      </c>
      <c r="I155" s="129" t="str">
        <f aca="false">REPLACE(D155,1,1,H155)</f>
        <v/>
      </c>
      <c r="J155" s="96"/>
      <c r="K155" s="124" t="str">
        <f aca="false">IF(N155&gt;0,ROW(L155)-7,"")</f>
        <v/>
      </c>
      <c r="L155" s="130"/>
      <c r="M155" s="130"/>
      <c r="N155" s="131"/>
      <c r="O155" s="132"/>
      <c r="P155" s="128" t="str">
        <f aca="false">IFERROR(IF(OR(ISTEXT(N155),ISNUMBER(N155)),HLOOKUP(S155-23*INT(S155/23),[2]Hoja2!B$1:X$2,2),""),1)</f>
        <v/>
      </c>
      <c r="Q155" s="128" t="str">
        <f aca="false">LEFT(N155,1)</f>
        <v/>
      </c>
      <c r="R155" s="129" t="str">
        <f aca="false">IF(UPPER(Q155)="Z",2,IF(UPPER(Q155)="Y",1,IF(UPPER(Q155)="X",0,LEFT(N155))))</f>
        <v/>
      </c>
      <c r="S155" s="129" t="str">
        <f aca="false">REPLACE(N155,1,1,R155)</f>
        <v/>
      </c>
      <c r="T155" s="96"/>
      <c r="U155" s="133"/>
      <c r="V155" s="124" t="str">
        <f aca="false">IF(OR(ISTEXT(N155),ISNUMBER(N155)),IF($AD155=1,U155,0),"")</f>
        <v/>
      </c>
      <c r="W155" s="75" t="n">
        <v>36892</v>
      </c>
      <c r="X155" s="134"/>
      <c r="Y155" s="134"/>
      <c r="AA155" s="128" t="n">
        <f aca="false">IF(E155&lt;&gt;F155,0,1)</f>
        <v>1</v>
      </c>
      <c r="AB155" s="128" t="n">
        <f aca="false">IF(OR(T155="SI",T155="Si",T155="si",T155="sI",T155="s",T155="S"),1,0)</f>
        <v>0</v>
      </c>
      <c r="AC155" s="128" t="n">
        <f aca="false">IF(OR(J155="SI",J155="Si",J155="si",J155="sI",J155="s",J155="S"),1,0)</f>
        <v>0</v>
      </c>
      <c r="AD155" s="128" t="n">
        <f aca="false">AK155*AA155*AB155*AC155</f>
        <v>0</v>
      </c>
      <c r="AF155" s="136" t="n">
        <f aca="false">COUNTIF(D$8:D155,D155)</f>
        <v>0</v>
      </c>
      <c r="AG155" s="136" t="n">
        <f aca="false">COUNTIFS(D$8:D155,D155,A$8:A155,A155)</f>
        <v>0</v>
      </c>
      <c r="AH155" s="128" t="n">
        <f aca="false">AF155-AG155</f>
        <v>0</v>
      </c>
      <c r="AI155" s="128" t="n">
        <f aca="false">IF(OR(O155&lt;&gt;P155,P155=1,AA155=0),1,0)</f>
        <v>0</v>
      </c>
      <c r="AJ155" s="128" t="n">
        <f aca="false">IF(AR155&gt;0,1,0)+AH155</f>
        <v>0</v>
      </c>
      <c r="AK155" s="128" t="n">
        <f aca="false">IF(O155&lt;&gt;P155,0,1)</f>
        <v>1</v>
      </c>
      <c r="AL155" s="128" t="n">
        <f aca="false">IF(U155&gt;1,1,0)</f>
        <v>0</v>
      </c>
      <c r="AM155" s="136"/>
      <c r="AN155" s="137"/>
      <c r="AO155" s="139"/>
      <c r="AP155" s="128" t="str">
        <f aca="false">IF(SUMIF(AS$7:BU$7,"&gt;0",AS155:BU155)&gt;0,SUMIF(AS$7:BU$7,"&gt;0",AS155:BU155),"")</f>
        <v/>
      </c>
      <c r="AQ155" s="128"/>
      <c r="AR155" s="136" t="n">
        <f aca="false">COUNTIF(N$8:N155,N155)-1</f>
        <v>-1</v>
      </c>
      <c r="AS155" s="133"/>
      <c r="AT155" s="133"/>
      <c r="AU155" s="128" t="n">
        <f aca="false">IF($A155=$A154,AS155+AT155+AU154,AS155+AT155)</f>
        <v>0</v>
      </c>
      <c r="AV155" s="133"/>
      <c r="AW155" s="133"/>
      <c r="AX155" s="128" t="n">
        <f aca="false">IF($A155=$A154,AV155+AW155+AX154,AV155+AW155)</f>
        <v>0</v>
      </c>
      <c r="AY155" s="133"/>
      <c r="AZ155" s="133"/>
      <c r="BA155" s="128" t="n">
        <f aca="false">IF($A155=$A154,AY155+AZ155+BA154,AY155+AZ155)</f>
        <v>0</v>
      </c>
      <c r="BB155" s="133"/>
      <c r="BC155" s="133"/>
      <c r="BD155" s="128" t="n">
        <f aca="false">IF($A155=$A154,BB155+BC155+BD154,BB155+BC155)</f>
        <v>0</v>
      </c>
      <c r="BE155" s="133"/>
      <c r="BF155" s="133"/>
      <c r="BG155" s="128" t="n">
        <f aca="false">IF($A155=$A154,BE155+BF155+BG154,BE155+BF155)</f>
        <v>0</v>
      </c>
      <c r="BH155" s="133"/>
      <c r="BI155" s="133"/>
      <c r="BJ155" s="128" t="n">
        <f aca="false">IF($A155=$A154,BH155+BI155+BJ154,BH155+BI155)</f>
        <v>0</v>
      </c>
      <c r="BK155" s="133"/>
      <c r="BL155" s="133"/>
      <c r="BM155" s="128" t="n">
        <f aca="false">IF($A155=$A154,BK155+BL155+BM154,BK155+BL155)</f>
        <v>0</v>
      </c>
      <c r="BN155" s="133"/>
      <c r="BO155" s="133"/>
      <c r="BP155" s="128" t="n">
        <f aca="false">IF($A155=$A154,BN155+BO155+BP154,BN155+BO155)</f>
        <v>0</v>
      </c>
      <c r="BQ155" s="133"/>
      <c r="BR155" s="133"/>
      <c r="BS155" s="128" t="n">
        <f aca="false">IF($A155=$A154,BQ155+BR155+BS154,BQ155+BR155)</f>
        <v>0</v>
      </c>
      <c r="BT155" s="133"/>
      <c r="BU155" s="133"/>
      <c r="BV155" s="128" t="n">
        <f aca="false">IF($A155=$A154,BT155+BU155+BV154,BT155+BU155)</f>
        <v>0</v>
      </c>
      <c r="BW155" s="128" t="n">
        <f aca="false">IF(W155=0,0,IF(W155&gt;F$4,1,(IF(W155=BW$2,0,(IF(F$4-W155&gt;2,1,0))))))</f>
        <v>0</v>
      </c>
    </row>
    <row r="156" customFormat="false" ht="42.6" hidden="false" customHeight="true" outlineLevel="0" collapsed="false">
      <c r="A156" s="124" t="str">
        <f aca="false">IF(D156=D155,IF(A155=0,"",A155),IF(AND(D156&gt;0,D156&lt;&gt;D155),A155+1,""))</f>
        <v/>
      </c>
      <c r="B156" s="129"/>
      <c r="C156" s="129"/>
      <c r="D156" s="96"/>
      <c r="E156" s="138"/>
      <c r="F156" s="128" t="str">
        <f aca="false">IFERROR(IF(OR(ISTEXT(D156),ISNUMBER(D156)),HLOOKUP(I156-23*INT(I156/23),[2]Hoja2!B$1:X$2,2),""),1)</f>
        <v/>
      </c>
      <c r="G156" s="128" t="str">
        <f aca="false">LEFT(D156,1)</f>
        <v/>
      </c>
      <c r="H156" s="129" t="str">
        <f aca="false">IF(UPPER(G156)="Z",2,IF(UPPER(G156)="Y",1,IF(UPPER(G156)="X",0,LEFT(D156))))</f>
        <v/>
      </c>
      <c r="I156" s="129" t="str">
        <f aca="false">REPLACE(D156,1,1,H156)</f>
        <v/>
      </c>
      <c r="J156" s="96"/>
      <c r="K156" s="124" t="str">
        <f aca="false">IF(N156&gt;0,ROW(L156)-7,"")</f>
        <v/>
      </c>
      <c r="L156" s="130"/>
      <c r="M156" s="130"/>
      <c r="N156" s="131"/>
      <c r="O156" s="132"/>
      <c r="P156" s="128" t="str">
        <f aca="false">IFERROR(IF(OR(ISTEXT(N156),ISNUMBER(N156)),HLOOKUP(S156-23*INT(S156/23),[2]Hoja2!B$1:X$2,2),""),1)</f>
        <v/>
      </c>
      <c r="Q156" s="128" t="str">
        <f aca="false">LEFT(N156,1)</f>
        <v/>
      </c>
      <c r="R156" s="129" t="str">
        <f aca="false">IF(UPPER(Q156)="Z",2,IF(UPPER(Q156)="Y",1,IF(UPPER(Q156)="X",0,LEFT(N156))))</f>
        <v/>
      </c>
      <c r="S156" s="129" t="str">
        <f aca="false">REPLACE(N156,1,1,R156)</f>
        <v/>
      </c>
      <c r="T156" s="96"/>
      <c r="U156" s="133"/>
      <c r="V156" s="124" t="str">
        <f aca="false">IF(OR(ISTEXT(N156),ISNUMBER(N156)),IF($AD156=1,U156,0),"")</f>
        <v/>
      </c>
      <c r="W156" s="75" t="n">
        <v>36892</v>
      </c>
      <c r="X156" s="134"/>
      <c r="Y156" s="134"/>
      <c r="AA156" s="128" t="n">
        <f aca="false">IF(E156&lt;&gt;F156,0,1)</f>
        <v>1</v>
      </c>
      <c r="AB156" s="128" t="n">
        <f aca="false">IF(OR(T156="SI",T156="Si",T156="si",T156="sI",T156="s",T156="S"),1,0)</f>
        <v>0</v>
      </c>
      <c r="AC156" s="128" t="n">
        <f aca="false">IF(OR(J156="SI",J156="Si",J156="si",J156="sI",J156="s",J156="S"),1,0)</f>
        <v>0</v>
      </c>
      <c r="AD156" s="128" t="n">
        <f aca="false">AK156*AA156*AB156*AC156</f>
        <v>0</v>
      </c>
      <c r="AF156" s="136" t="n">
        <f aca="false">COUNTIF(D$8:D156,D156)</f>
        <v>0</v>
      </c>
      <c r="AG156" s="136" t="n">
        <f aca="false">COUNTIFS(D$8:D156,D156,A$8:A156,A156)</f>
        <v>0</v>
      </c>
      <c r="AH156" s="128" t="n">
        <f aca="false">AF156-AG156</f>
        <v>0</v>
      </c>
      <c r="AI156" s="128" t="n">
        <f aca="false">IF(OR(O156&lt;&gt;P156,P156=1,AA156=0),1,0)</f>
        <v>0</v>
      </c>
      <c r="AJ156" s="128" t="n">
        <f aca="false">IF(AR156&gt;0,1,0)+AH156</f>
        <v>0</v>
      </c>
      <c r="AK156" s="128" t="n">
        <f aca="false">IF(O156&lt;&gt;P156,0,1)</f>
        <v>1</v>
      </c>
      <c r="AL156" s="128" t="n">
        <f aca="false">IF(U156&gt;1,1,0)</f>
        <v>0</v>
      </c>
      <c r="AM156" s="136"/>
      <c r="AN156" s="137"/>
      <c r="AO156" s="139"/>
      <c r="AP156" s="128" t="str">
        <f aca="false">IF(SUMIF(AS$7:BU$7,"&gt;0",AS156:BU156)&gt;0,SUMIF(AS$7:BU$7,"&gt;0",AS156:BU156),"")</f>
        <v/>
      </c>
      <c r="AQ156" s="128"/>
      <c r="AR156" s="136" t="n">
        <f aca="false">COUNTIF(N$8:N156,N156)-1</f>
        <v>-1</v>
      </c>
      <c r="AS156" s="133"/>
      <c r="AT156" s="133"/>
      <c r="AU156" s="128" t="n">
        <f aca="false">IF($A156=$A155,AS156+AT156+AU155,AS156+AT156)</f>
        <v>0</v>
      </c>
      <c r="AV156" s="133"/>
      <c r="AW156" s="133"/>
      <c r="AX156" s="128" t="n">
        <f aca="false">IF($A156=$A155,AV156+AW156+AX155,AV156+AW156)</f>
        <v>0</v>
      </c>
      <c r="AY156" s="133"/>
      <c r="AZ156" s="133"/>
      <c r="BA156" s="128" t="n">
        <f aca="false">IF($A156=$A155,AY156+AZ156+BA155,AY156+AZ156)</f>
        <v>0</v>
      </c>
      <c r="BB156" s="133"/>
      <c r="BC156" s="133"/>
      <c r="BD156" s="128" t="n">
        <f aca="false">IF($A156=$A155,BB156+BC156+BD155,BB156+BC156)</f>
        <v>0</v>
      </c>
      <c r="BE156" s="133"/>
      <c r="BF156" s="133"/>
      <c r="BG156" s="128" t="n">
        <f aca="false">IF($A156=$A155,BE156+BF156+BG155,BE156+BF156)</f>
        <v>0</v>
      </c>
      <c r="BH156" s="133"/>
      <c r="BI156" s="133"/>
      <c r="BJ156" s="128" t="n">
        <f aca="false">IF($A156=$A155,BH156+BI156+BJ155,BH156+BI156)</f>
        <v>0</v>
      </c>
      <c r="BK156" s="133"/>
      <c r="BL156" s="133"/>
      <c r="BM156" s="128" t="n">
        <f aca="false">IF($A156=$A155,BK156+BL156+BM155,BK156+BL156)</f>
        <v>0</v>
      </c>
      <c r="BN156" s="133"/>
      <c r="BO156" s="133"/>
      <c r="BP156" s="128" t="n">
        <f aca="false">IF($A156=$A155,BN156+BO156+BP155,BN156+BO156)</f>
        <v>0</v>
      </c>
      <c r="BQ156" s="133"/>
      <c r="BR156" s="133"/>
      <c r="BS156" s="128" t="n">
        <f aca="false">IF($A156=$A155,BQ156+BR156+BS155,BQ156+BR156)</f>
        <v>0</v>
      </c>
      <c r="BT156" s="133"/>
      <c r="BU156" s="133"/>
      <c r="BV156" s="128" t="n">
        <f aca="false">IF($A156=$A155,BT156+BU156+BV155,BT156+BU156)</f>
        <v>0</v>
      </c>
      <c r="BW156" s="128" t="n">
        <f aca="false">IF(W156=0,0,IF(W156&gt;F$4,1,(IF(W156=BW$2,0,(IF(F$4-W156&gt;2,1,0))))))</f>
        <v>0</v>
      </c>
    </row>
    <row r="157" customFormat="false" ht="42.6" hidden="false" customHeight="true" outlineLevel="0" collapsed="false">
      <c r="A157" s="124" t="str">
        <f aca="false">IF(D157=D156,IF(A156=0,"",A156),IF(AND(D157&gt;0,D157&lt;&gt;D156),A156+1,""))</f>
        <v/>
      </c>
      <c r="B157" s="129"/>
      <c r="C157" s="129"/>
      <c r="D157" s="96"/>
      <c r="E157" s="138"/>
      <c r="F157" s="128" t="str">
        <f aca="false">IFERROR(IF(OR(ISTEXT(D157),ISNUMBER(D157)),HLOOKUP(I157-23*INT(I157/23),[2]Hoja2!B$1:X$2,2),""),1)</f>
        <v/>
      </c>
      <c r="G157" s="128" t="str">
        <f aca="false">LEFT(D157,1)</f>
        <v/>
      </c>
      <c r="H157" s="129" t="str">
        <f aca="false">IF(UPPER(G157)="Z",2,IF(UPPER(G157)="Y",1,IF(UPPER(G157)="X",0,LEFT(D157))))</f>
        <v/>
      </c>
      <c r="I157" s="129" t="str">
        <f aca="false">REPLACE(D157,1,1,H157)</f>
        <v/>
      </c>
      <c r="J157" s="96"/>
      <c r="K157" s="124" t="str">
        <f aca="false">IF(N157&gt;0,ROW(L157)-7,"")</f>
        <v/>
      </c>
      <c r="L157" s="130"/>
      <c r="M157" s="130"/>
      <c r="N157" s="131"/>
      <c r="O157" s="132"/>
      <c r="P157" s="128" t="str">
        <f aca="false">IFERROR(IF(OR(ISTEXT(N157),ISNUMBER(N157)),HLOOKUP(S157-23*INT(S157/23),[2]Hoja2!B$1:X$2,2),""),1)</f>
        <v/>
      </c>
      <c r="Q157" s="128" t="str">
        <f aca="false">LEFT(N157,1)</f>
        <v/>
      </c>
      <c r="R157" s="129" t="str">
        <f aca="false">IF(UPPER(Q157)="Z",2,IF(UPPER(Q157)="Y",1,IF(UPPER(Q157)="X",0,LEFT(N157))))</f>
        <v/>
      </c>
      <c r="S157" s="129" t="str">
        <f aca="false">REPLACE(N157,1,1,R157)</f>
        <v/>
      </c>
      <c r="T157" s="96"/>
      <c r="U157" s="133"/>
      <c r="V157" s="124" t="str">
        <f aca="false">IF(OR(ISTEXT(N157),ISNUMBER(N157)),IF($AD157=1,U157,0),"")</f>
        <v/>
      </c>
      <c r="W157" s="75" t="n">
        <v>36892</v>
      </c>
      <c r="X157" s="134"/>
      <c r="Y157" s="134"/>
      <c r="AA157" s="128" t="n">
        <f aca="false">IF(E157&lt;&gt;F157,0,1)</f>
        <v>1</v>
      </c>
      <c r="AB157" s="128" t="n">
        <f aca="false">IF(OR(T157="SI",T157="Si",T157="si",T157="sI",T157="s",T157="S"),1,0)</f>
        <v>0</v>
      </c>
      <c r="AC157" s="128" t="n">
        <f aca="false">IF(OR(J157="SI",J157="Si",J157="si",J157="sI",J157="s",J157="S"),1,0)</f>
        <v>0</v>
      </c>
      <c r="AD157" s="128" t="n">
        <f aca="false">AK157*AA157*AB157*AC157</f>
        <v>0</v>
      </c>
      <c r="AF157" s="136" t="n">
        <f aca="false">COUNTIF(D$8:D157,D157)</f>
        <v>0</v>
      </c>
      <c r="AG157" s="136" t="n">
        <f aca="false">COUNTIFS(D$8:D157,D157,A$8:A157,A157)</f>
        <v>0</v>
      </c>
      <c r="AH157" s="128" t="n">
        <f aca="false">AF157-AG157</f>
        <v>0</v>
      </c>
      <c r="AI157" s="128" t="n">
        <f aca="false">IF(OR(O157&lt;&gt;P157,P157=1,AA157=0),1,0)</f>
        <v>0</v>
      </c>
      <c r="AJ157" s="128" t="n">
        <f aca="false">IF(AR157&gt;0,1,0)+AH157</f>
        <v>0</v>
      </c>
      <c r="AK157" s="128" t="n">
        <f aca="false">IF(O157&lt;&gt;P157,0,1)</f>
        <v>1</v>
      </c>
      <c r="AL157" s="128" t="n">
        <f aca="false">IF(U157&gt;1,1,0)</f>
        <v>0</v>
      </c>
      <c r="AM157" s="136"/>
      <c r="AN157" s="137"/>
      <c r="AO157" s="139"/>
      <c r="AP157" s="128" t="str">
        <f aca="false">IF(SUMIF(AS$7:BU$7,"&gt;0",AS157:BU157)&gt;0,SUMIF(AS$7:BU$7,"&gt;0",AS157:BU157),"")</f>
        <v/>
      </c>
      <c r="AQ157" s="128"/>
      <c r="AR157" s="136" t="n">
        <f aca="false">COUNTIF(N$8:N157,N157)-1</f>
        <v>-1</v>
      </c>
      <c r="AS157" s="133"/>
      <c r="AT157" s="133"/>
      <c r="AU157" s="128" t="n">
        <f aca="false">IF($A157=$A156,AS157+AT157+AU156,AS157+AT157)</f>
        <v>0</v>
      </c>
      <c r="AV157" s="133"/>
      <c r="AW157" s="133"/>
      <c r="AX157" s="128" t="n">
        <f aca="false">IF($A157=$A156,AV157+AW157+AX156,AV157+AW157)</f>
        <v>0</v>
      </c>
      <c r="AY157" s="133"/>
      <c r="AZ157" s="133"/>
      <c r="BA157" s="128" t="n">
        <f aca="false">IF($A157=$A156,AY157+AZ157+BA156,AY157+AZ157)</f>
        <v>0</v>
      </c>
      <c r="BB157" s="133"/>
      <c r="BC157" s="133"/>
      <c r="BD157" s="128" t="n">
        <f aca="false">IF($A157=$A156,BB157+BC157+BD156,BB157+BC157)</f>
        <v>0</v>
      </c>
      <c r="BE157" s="133"/>
      <c r="BF157" s="133"/>
      <c r="BG157" s="128" t="n">
        <f aca="false">IF($A157=$A156,BE157+BF157+BG156,BE157+BF157)</f>
        <v>0</v>
      </c>
      <c r="BH157" s="133"/>
      <c r="BI157" s="133"/>
      <c r="BJ157" s="128" t="n">
        <f aca="false">IF($A157=$A156,BH157+BI157+BJ156,BH157+BI157)</f>
        <v>0</v>
      </c>
      <c r="BK157" s="133"/>
      <c r="BL157" s="133"/>
      <c r="BM157" s="128" t="n">
        <f aca="false">IF($A157=$A156,BK157+BL157+BM156,BK157+BL157)</f>
        <v>0</v>
      </c>
      <c r="BN157" s="133"/>
      <c r="BO157" s="133"/>
      <c r="BP157" s="128" t="n">
        <f aca="false">IF($A157=$A156,BN157+BO157+BP156,BN157+BO157)</f>
        <v>0</v>
      </c>
      <c r="BQ157" s="133"/>
      <c r="BR157" s="133"/>
      <c r="BS157" s="128" t="n">
        <f aca="false">IF($A157=$A156,BQ157+BR157+BS156,BQ157+BR157)</f>
        <v>0</v>
      </c>
      <c r="BT157" s="133"/>
      <c r="BU157" s="133"/>
      <c r="BV157" s="128" t="n">
        <f aca="false">IF($A157=$A156,BT157+BU157+BV156,BT157+BU157)</f>
        <v>0</v>
      </c>
      <c r="BW157" s="128" t="n">
        <f aca="false">IF(W157=0,0,IF(W157&gt;F$4,1,(IF(W157=BW$2,0,(IF(F$4-W157&gt;2,1,0))))))</f>
        <v>0</v>
      </c>
    </row>
    <row r="158" customFormat="false" ht="42.6" hidden="false" customHeight="true" outlineLevel="0" collapsed="false">
      <c r="A158" s="124" t="str">
        <f aca="false">IF(D158=D157,IF(A157=0,"",A157),IF(AND(D158&gt;0,D158&lt;&gt;D157),A157+1,""))</f>
        <v/>
      </c>
      <c r="B158" s="129"/>
      <c r="C158" s="129"/>
      <c r="D158" s="96"/>
      <c r="E158" s="138"/>
      <c r="F158" s="128" t="str">
        <f aca="false">IFERROR(IF(OR(ISTEXT(D158),ISNUMBER(D158)),HLOOKUP(I158-23*INT(I158/23),[2]Hoja2!B$1:X$2,2),""),1)</f>
        <v/>
      </c>
      <c r="G158" s="128" t="str">
        <f aca="false">LEFT(D158,1)</f>
        <v/>
      </c>
      <c r="H158" s="129" t="str">
        <f aca="false">IF(UPPER(G158)="Z",2,IF(UPPER(G158)="Y",1,IF(UPPER(G158)="X",0,LEFT(D158))))</f>
        <v/>
      </c>
      <c r="I158" s="129" t="str">
        <f aca="false">REPLACE(D158,1,1,H158)</f>
        <v/>
      </c>
      <c r="J158" s="96"/>
      <c r="K158" s="124" t="str">
        <f aca="false">IF(N158&gt;0,ROW(L158)-7,"")</f>
        <v/>
      </c>
      <c r="L158" s="130"/>
      <c r="M158" s="130"/>
      <c r="N158" s="131"/>
      <c r="O158" s="132"/>
      <c r="P158" s="128" t="str">
        <f aca="false">IFERROR(IF(OR(ISTEXT(N158),ISNUMBER(N158)),HLOOKUP(S158-23*INT(S158/23),[2]Hoja2!B$1:X$2,2),""),1)</f>
        <v/>
      </c>
      <c r="Q158" s="128" t="str">
        <f aca="false">LEFT(N158,1)</f>
        <v/>
      </c>
      <c r="R158" s="129" t="str">
        <f aca="false">IF(UPPER(Q158)="Z",2,IF(UPPER(Q158)="Y",1,IF(UPPER(Q158)="X",0,LEFT(N158))))</f>
        <v/>
      </c>
      <c r="S158" s="129" t="str">
        <f aca="false">REPLACE(N158,1,1,R158)</f>
        <v/>
      </c>
      <c r="T158" s="96"/>
      <c r="U158" s="133"/>
      <c r="V158" s="124" t="str">
        <f aca="false">IF(OR(ISTEXT(N158),ISNUMBER(N158)),IF($AD158=1,U158,0),"")</f>
        <v/>
      </c>
      <c r="W158" s="75" t="n">
        <v>36892</v>
      </c>
      <c r="X158" s="134"/>
      <c r="Y158" s="134"/>
      <c r="AA158" s="128" t="n">
        <f aca="false">IF(E158&lt;&gt;F158,0,1)</f>
        <v>1</v>
      </c>
      <c r="AB158" s="128" t="n">
        <f aca="false">IF(OR(T158="SI",T158="Si",T158="si",T158="sI",T158="s",T158="S"),1,0)</f>
        <v>0</v>
      </c>
      <c r="AC158" s="128" t="n">
        <f aca="false">IF(OR(J158="SI",J158="Si",J158="si",J158="sI",J158="s",J158="S"),1,0)</f>
        <v>0</v>
      </c>
      <c r="AD158" s="128" t="n">
        <f aca="false">AK158*AA158*AB158*AC158</f>
        <v>0</v>
      </c>
      <c r="AF158" s="136" t="n">
        <f aca="false">COUNTIF(D$8:D158,D158)</f>
        <v>0</v>
      </c>
      <c r="AG158" s="136" t="n">
        <f aca="false">COUNTIFS(D$8:D158,D158,A$8:A158,A158)</f>
        <v>0</v>
      </c>
      <c r="AH158" s="128" t="n">
        <f aca="false">AF158-AG158</f>
        <v>0</v>
      </c>
      <c r="AI158" s="128" t="n">
        <f aca="false">IF(OR(O158&lt;&gt;P158,P158=1,AA158=0),1,0)</f>
        <v>0</v>
      </c>
      <c r="AJ158" s="128" t="n">
        <f aca="false">IF(AR158&gt;0,1,0)+AH158</f>
        <v>0</v>
      </c>
      <c r="AK158" s="128" t="n">
        <f aca="false">IF(O158&lt;&gt;P158,0,1)</f>
        <v>1</v>
      </c>
      <c r="AL158" s="128" t="n">
        <f aca="false">IF(U158&gt;1,1,0)</f>
        <v>0</v>
      </c>
      <c r="AM158" s="136"/>
      <c r="AN158" s="137"/>
      <c r="AO158" s="139"/>
      <c r="AP158" s="128" t="str">
        <f aca="false">IF(SUMIF(AS$7:BU$7,"&gt;0",AS158:BU158)&gt;0,SUMIF(AS$7:BU$7,"&gt;0",AS158:BU158),"")</f>
        <v/>
      </c>
      <c r="AQ158" s="128"/>
      <c r="AR158" s="136" t="n">
        <f aca="false">COUNTIF(N$8:N158,N158)-1</f>
        <v>-1</v>
      </c>
      <c r="AS158" s="133"/>
      <c r="AT158" s="133"/>
      <c r="AU158" s="128" t="n">
        <f aca="false">IF($A158=$A157,AS158+AT158+AU157,AS158+AT158)</f>
        <v>0</v>
      </c>
      <c r="AV158" s="133"/>
      <c r="AW158" s="133"/>
      <c r="AX158" s="128" t="n">
        <f aca="false">IF($A158=$A157,AV158+AW158+AX157,AV158+AW158)</f>
        <v>0</v>
      </c>
      <c r="AY158" s="133"/>
      <c r="AZ158" s="133"/>
      <c r="BA158" s="128" t="n">
        <f aca="false">IF($A158=$A157,AY158+AZ158+BA157,AY158+AZ158)</f>
        <v>0</v>
      </c>
      <c r="BB158" s="133"/>
      <c r="BC158" s="133"/>
      <c r="BD158" s="128" t="n">
        <f aca="false">IF($A158=$A157,BB158+BC158+BD157,BB158+BC158)</f>
        <v>0</v>
      </c>
      <c r="BE158" s="133"/>
      <c r="BF158" s="133"/>
      <c r="BG158" s="128" t="n">
        <f aca="false">IF($A158=$A157,BE158+BF158+BG157,BE158+BF158)</f>
        <v>0</v>
      </c>
      <c r="BH158" s="133"/>
      <c r="BI158" s="133"/>
      <c r="BJ158" s="128" t="n">
        <f aca="false">IF($A158=$A157,BH158+BI158+BJ157,BH158+BI158)</f>
        <v>0</v>
      </c>
      <c r="BK158" s="133"/>
      <c r="BL158" s="133"/>
      <c r="BM158" s="128" t="n">
        <f aca="false">IF($A158=$A157,BK158+BL158+BM157,BK158+BL158)</f>
        <v>0</v>
      </c>
      <c r="BN158" s="133"/>
      <c r="BO158" s="133"/>
      <c r="BP158" s="128" t="n">
        <f aca="false">IF($A158=$A157,BN158+BO158+BP157,BN158+BO158)</f>
        <v>0</v>
      </c>
      <c r="BQ158" s="133"/>
      <c r="BR158" s="133"/>
      <c r="BS158" s="128" t="n">
        <f aca="false">IF($A158=$A157,BQ158+BR158+BS157,BQ158+BR158)</f>
        <v>0</v>
      </c>
      <c r="BT158" s="133"/>
      <c r="BU158" s="133"/>
      <c r="BV158" s="128" t="n">
        <f aca="false">IF($A158=$A157,BT158+BU158+BV157,BT158+BU158)</f>
        <v>0</v>
      </c>
      <c r="BW158" s="128" t="n">
        <f aca="false">IF(W158=0,0,IF(W158&gt;F$4,1,(IF(W158=BW$2,0,(IF(F$4-W158&gt;2,1,0))))))</f>
        <v>0</v>
      </c>
    </row>
    <row r="159" customFormat="false" ht="42.6" hidden="false" customHeight="true" outlineLevel="0" collapsed="false">
      <c r="A159" s="124" t="str">
        <f aca="false">IF(D159=D158,IF(A158=0,"",A158),IF(AND(D159&gt;0,D159&lt;&gt;D158),A158+1,""))</f>
        <v/>
      </c>
      <c r="B159" s="129"/>
      <c r="C159" s="129"/>
      <c r="D159" s="96"/>
      <c r="E159" s="138"/>
      <c r="F159" s="128" t="str">
        <f aca="false">IFERROR(IF(OR(ISTEXT(D159),ISNUMBER(D159)),HLOOKUP(I159-23*INT(I159/23),[2]Hoja2!B$1:X$2,2),""),1)</f>
        <v/>
      </c>
      <c r="G159" s="128" t="str">
        <f aca="false">LEFT(D159,1)</f>
        <v/>
      </c>
      <c r="H159" s="129" t="str">
        <f aca="false">IF(UPPER(G159)="Z",2,IF(UPPER(G159)="Y",1,IF(UPPER(G159)="X",0,LEFT(D159))))</f>
        <v/>
      </c>
      <c r="I159" s="129" t="str">
        <f aca="false">REPLACE(D159,1,1,H159)</f>
        <v/>
      </c>
      <c r="J159" s="96"/>
      <c r="K159" s="124" t="str">
        <f aca="false">IF(N159&gt;0,ROW(L159)-7,"")</f>
        <v/>
      </c>
      <c r="L159" s="130"/>
      <c r="M159" s="130"/>
      <c r="N159" s="131"/>
      <c r="O159" s="132"/>
      <c r="P159" s="128" t="str">
        <f aca="false">IFERROR(IF(OR(ISTEXT(N159),ISNUMBER(N159)),HLOOKUP(S159-23*INT(S159/23),[2]Hoja2!B$1:X$2,2),""),1)</f>
        <v/>
      </c>
      <c r="Q159" s="128" t="str">
        <f aca="false">LEFT(N159,1)</f>
        <v/>
      </c>
      <c r="R159" s="129" t="str">
        <f aca="false">IF(UPPER(Q159)="Z",2,IF(UPPER(Q159)="Y",1,IF(UPPER(Q159)="X",0,LEFT(N159))))</f>
        <v/>
      </c>
      <c r="S159" s="129" t="str">
        <f aca="false">REPLACE(N159,1,1,R159)</f>
        <v/>
      </c>
      <c r="T159" s="96"/>
      <c r="U159" s="133"/>
      <c r="V159" s="124" t="str">
        <f aca="false">IF(OR(ISTEXT(N159),ISNUMBER(N159)),IF($AD159=1,U159,0),"")</f>
        <v/>
      </c>
      <c r="W159" s="75" t="n">
        <v>36892</v>
      </c>
      <c r="X159" s="134"/>
      <c r="Y159" s="134"/>
      <c r="AA159" s="128" t="n">
        <f aca="false">IF(E159&lt;&gt;F159,0,1)</f>
        <v>1</v>
      </c>
      <c r="AB159" s="128" t="n">
        <f aca="false">IF(OR(T159="SI",T159="Si",T159="si",T159="sI",T159="s",T159="S"),1,0)</f>
        <v>0</v>
      </c>
      <c r="AC159" s="128" t="n">
        <f aca="false">IF(OR(J159="SI",J159="Si",J159="si",J159="sI",J159="s",J159="S"),1,0)</f>
        <v>0</v>
      </c>
      <c r="AD159" s="128" t="n">
        <f aca="false">AK159*AA159*AB159*AC159</f>
        <v>0</v>
      </c>
      <c r="AF159" s="136" t="n">
        <f aca="false">COUNTIF(D$8:D159,D159)</f>
        <v>0</v>
      </c>
      <c r="AG159" s="136" t="n">
        <f aca="false">COUNTIFS(D$8:D159,D159,A$8:A159,A159)</f>
        <v>0</v>
      </c>
      <c r="AH159" s="128" t="n">
        <f aca="false">AF159-AG159</f>
        <v>0</v>
      </c>
      <c r="AI159" s="128" t="n">
        <f aca="false">IF(OR(O159&lt;&gt;P159,P159=1,AA159=0),1,0)</f>
        <v>0</v>
      </c>
      <c r="AJ159" s="128" t="n">
        <f aca="false">IF(AR159&gt;0,1,0)+AH159</f>
        <v>0</v>
      </c>
      <c r="AK159" s="128" t="n">
        <f aca="false">IF(O159&lt;&gt;P159,0,1)</f>
        <v>1</v>
      </c>
      <c r="AL159" s="128" t="n">
        <f aca="false">IF(U159&gt;1,1,0)</f>
        <v>0</v>
      </c>
      <c r="AM159" s="136"/>
      <c r="AN159" s="137"/>
      <c r="AO159" s="139"/>
      <c r="AP159" s="128" t="str">
        <f aca="false">IF(SUMIF(AS$7:BU$7,"&gt;0",AS159:BU159)&gt;0,SUMIF(AS$7:BU$7,"&gt;0",AS159:BU159),"")</f>
        <v/>
      </c>
      <c r="AQ159" s="128"/>
      <c r="AR159" s="136" t="n">
        <f aca="false">COUNTIF(N$8:N159,N159)-1</f>
        <v>-1</v>
      </c>
      <c r="AS159" s="133"/>
      <c r="AT159" s="133"/>
      <c r="AU159" s="128" t="n">
        <f aca="false">IF($A159=$A158,AS159+AT159+AU158,AS159+AT159)</f>
        <v>0</v>
      </c>
      <c r="AV159" s="133"/>
      <c r="AW159" s="133"/>
      <c r="AX159" s="128" t="n">
        <f aca="false">IF($A159=$A158,AV159+AW159+AX158,AV159+AW159)</f>
        <v>0</v>
      </c>
      <c r="AY159" s="133"/>
      <c r="AZ159" s="133"/>
      <c r="BA159" s="128" t="n">
        <f aca="false">IF($A159=$A158,AY159+AZ159+BA158,AY159+AZ159)</f>
        <v>0</v>
      </c>
      <c r="BB159" s="133"/>
      <c r="BC159" s="133"/>
      <c r="BD159" s="128" t="n">
        <f aca="false">IF($A159=$A158,BB159+BC159+BD158,BB159+BC159)</f>
        <v>0</v>
      </c>
      <c r="BE159" s="133"/>
      <c r="BF159" s="133"/>
      <c r="BG159" s="128" t="n">
        <f aca="false">IF($A159=$A158,BE159+BF159+BG158,BE159+BF159)</f>
        <v>0</v>
      </c>
      <c r="BH159" s="133"/>
      <c r="BI159" s="133"/>
      <c r="BJ159" s="128" t="n">
        <f aca="false">IF($A159=$A158,BH159+BI159+BJ158,BH159+BI159)</f>
        <v>0</v>
      </c>
      <c r="BK159" s="133"/>
      <c r="BL159" s="133"/>
      <c r="BM159" s="128" t="n">
        <f aca="false">IF($A159=$A158,BK159+BL159+BM158,BK159+BL159)</f>
        <v>0</v>
      </c>
      <c r="BN159" s="133"/>
      <c r="BO159" s="133"/>
      <c r="BP159" s="128" t="n">
        <f aca="false">IF($A159=$A158,BN159+BO159+BP158,BN159+BO159)</f>
        <v>0</v>
      </c>
      <c r="BQ159" s="133"/>
      <c r="BR159" s="133"/>
      <c r="BS159" s="128" t="n">
        <f aca="false">IF($A159=$A158,BQ159+BR159+BS158,BQ159+BR159)</f>
        <v>0</v>
      </c>
      <c r="BT159" s="133"/>
      <c r="BU159" s="133"/>
      <c r="BV159" s="128" t="n">
        <f aca="false">IF($A159=$A158,BT159+BU159+BV158,BT159+BU159)</f>
        <v>0</v>
      </c>
      <c r="BW159" s="128" t="n">
        <f aca="false">IF(W159=0,0,IF(W159&gt;F$4,1,(IF(W159=BW$2,0,(IF(F$4-W159&gt;2,1,0))))))</f>
        <v>0</v>
      </c>
    </row>
    <row r="160" customFormat="false" ht="42.6" hidden="false" customHeight="true" outlineLevel="0" collapsed="false">
      <c r="A160" s="124" t="str">
        <f aca="false">IF(D160=D159,IF(A159=0,"",A159),IF(AND(D160&gt;0,D160&lt;&gt;D159),A159+1,""))</f>
        <v/>
      </c>
      <c r="B160" s="129"/>
      <c r="C160" s="129"/>
      <c r="D160" s="96"/>
      <c r="E160" s="138"/>
      <c r="F160" s="128" t="str">
        <f aca="false">IFERROR(IF(OR(ISTEXT(D160),ISNUMBER(D160)),HLOOKUP(I160-23*INT(I160/23),[2]Hoja2!B$1:X$2,2),""),1)</f>
        <v/>
      </c>
      <c r="G160" s="128" t="str">
        <f aca="false">LEFT(D160,1)</f>
        <v/>
      </c>
      <c r="H160" s="129" t="str">
        <f aca="false">IF(UPPER(G160)="Z",2,IF(UPPER(G160)="Y",1,IF(UPPER(G160)="X",0,LEFT(D160))))</f>
        <v/>
      </c>
      <c r="I160" s="129" t="str">
        <f aca="false">REPLACE(D160,1,1,H160)</f>
        <v/>
      </c>
      <c r="J160" s="96"/>
      <c r="K160" s="124" t="str">
        <f aca="false">IF(N160&gt;0,ROW(L160)-7,"")</f>
        <v/>
      </c>
      <c r="L160" s="130"/>
      <c r="M160" s="130"/>
      <c r="N160" s="131"/>
      <c r="O160" s="132"/>
      <c r="P160" s="128" t="str">
        <f aca="false">IFERROR(IF(OR(ISTEXT(N160),ISNUMBER(N160)),HLOOKUP(S160-23*INT(S160/23),[2]Hoja2!B$1:X$2,2),""),1)</f>
        <v/>
      </c>
      <c r="Q160" s="128" t="str">
        <f aca="false">LEFT(N160,1)</f>
        <v/>
      </c>
      <c r="R160" s="129" t="str">
        <f aca="false">IF(UPPER(Q160)="Z",2,IF(UPPER(Q160)="Y",1,IF(UPPER(Q160)="X",0,LEFT(N160))))</f>
        <v/>
      </c>
      <c r="S160" s="129" t="str">
        <f aca="false">REPLACE(N160,1,1,R160)</f>
        <v/>
      </c>
      <c r="T160" s="96"/>
      <c r="U160" s="133"/>
      <c r="V160" s="124" t="str">
        <f aca="false">IF(OR(ISTEXT(N160),ISNUMBER(N160)),IF($AD160=1,U160,0),"")</f>
        <v/>
      </c>
      <c r="W160" s="75" t="n">
        <v>36892</v>
      </c>
      <c r="X160" s="134"/>
      <c r="Y160" s="134"/>
      <c r="AA160" s="128" t="n">
        <f aca="false">IF(E160&lt;&gt;F160,0,1)</f>
        <v>1</v>
      </c>
      <c r="AB160" s="128" t="n">
        <f aca="false">IF(OR(T160="SI",T160="Si",T160="si",T160="sI",T160="s",T160="S"),1,0)</f>
        <v>0</v>
      </c>
      <c r="AC160" s="128" t="n">
        <f aca="false">IF(OR(J160="SI",J160="Si",J160="si",J160="sI",J160="s",J160="S"),1,0)</f>
        <v>0</v>
      </c>
      <c r="AD160" s="128" t="n">
        <f aca="false">AK160*AA160*AB160*AC160</f>
        <v>0</v>
      </c>
      <c r="AF160" s="136" t="n">
        <f aca="false">COUNTIF(D$8:D160,D160)</f>
        <v>0</v>
      </c>
      <c r="AG160" s="136" t="n">
        <f aca="false">COUNTIFS(D$8:D160,D160,A$8:A160,A160)</f>
        <v>0</v>
      </c>
      <c r="AH160" s="128" t="n">
        <f aca="false">AF160-AG160</f>
        <v>0</v>
      </c>
      <c r="AI160" s="128" t="n">
        <f aca="false">IF(OR(O160&lt;&gt;P160,P160=1,AA160=0),1,0)</f>
        <v>0</v>
      </c>
      <c r="AJ160" s="128" t="n">
        <f aca="false">IF(AR160&gt;0,1,0)+AH160</f>
        <v>0</v>
      </c>
      <c r="AK160" s="128" t="n">
        <f aca="false">IF(O160&lt;&gt;P160,0,1)</f>
        <v>1</v>
      </c>
      <c r="AL160" s="128" t="n">
        <f aca="false">IF(U160&gt;1,1,0)</f>
        <v>0</v>
      </c>
      <c r="AM160" s="136"/>
      <c r="AN160" s="137"/>
      <c r="AO160" s="139"/>
      <c r="AP160" s="128" t="str">
        <f aca="false">IF(SUMIF(AS$7:BU$7,"&gt;0",AS160:BU160)&gt;0,SUMIF(AS$7:BU$7,"&gt;0",AS160:BU160),"")</f>
        <v/>
      </c>
      <c r="AQ160" s="128"/>
      <c r="AR160" s="136" t="n">
        <f aca="false">COUNTIF(N$8:N160,N160)-1</f>
        <v>-1</v>
      </c>
      <c r="AS160" s="133"/>
      <c r="AT160" s="133"/>
      <c r="AU160" s="128" t="n">
        <f aca="false">IF($A160=$A159,AS160+AT160+AU159,AS160+AT160)</f>
        <v>0</v>
      </c>
      <c r="AV160" s="133"/>
      <c r="AW160" s="133"/>
      <c r="AX160" s="128" t="n">
        <f aca="false">IF($A160=$A159,AV160+AW160+AX159,AV160+AW160)</f>
        <v>0</v>
      </c>
      <c r="AY160" s="133"/>
      <c r="AZ160" s="133"/>
      <c r="BA160" s="128" t="n">
        <f aca="false">IF($A160=$A159,AY160+AZ160+BA159,AY160+AZ160)</f>
        <v>0</v>
      </c>
      <c r="BB160" s="133"/>
      <c r="BC160" s="133"/>
      <c r="BD160" s="128" t="n">
        <f aca="false">IF($A160=$A159,BB160+BC160+BD159,BB160+BC160)</f>
        <v>0</v>
      </c>
      <c r="BE160" s="133"/>
      <c r="BF160" s="133"/>
      <c r="BG160" s="128" t="n">
        <f aca="false">IF($A160=$A159,BE160+BF160+BG159,BE160+BF160)</f>
        <v>0</v>
      </c>
      <c r="BH160" s="133"/>
      <c r="BI160" s="133"/>
      <c r="BJ160" s="128" t="n">
        <f aca="false">IF($A160=$A159,BH160+BI160+BJ159,BH160+BI160)</f>
        <v>0</v>
      </c>
      <c r="BK160" s="133"/>
      <c r="BL160" s="133"/>
      <c r="BM160" s="128" t="n">
        <f aca="false">IF($A160=$A159,BK160+BL160+BM159,BK160+BL160)</f>
        <v>0</v>
      </c>
      <c r="BN160" s="133"/>
      <c r="BO160" s="133"/>
      <c r="BP160" s="128" t="n">
        <f aca="false">IF($A160=$A159,BN160+BO160+BP159,BN160+BO160)</f>
        <v>0</v>
      </c>
      <c r="BQ160" s="133"/>
      <c r="BR160" s="133"/>
      <c r="BS160" s="128" t="n">
        <f aca="false">IF($A160=$A159,BQ160+BR160+BS159,BQ160+BR160)</f>
        <v>0</v>
      </c>
      <c r="BT160" s="133"/>
      <c r="BU160" s="133"/>
      <c r="BV160" s="128" t="n">
        <f aca="false">IF($A160=$A159,BT160+BU160+BV159,BT160+BU160)</f>
        <v>0</v>
      </c>
      <c r="BW160" s="128" t="n">
        <f aca="false">IF(W160=0,0,IF(W160&gt;F$4,1,(IF(W160=BW$2,0,(IF(F$4-W160&gt;2,1,0))))))</f>
        <v>0</v>
      </c>
    </row>
    <row r="161" customFormat="false" ht="42.6" hidden="false" customHeight="true" outlineLevel="0" collapsed="false">
      <c r="A161" s="124" t="str">
        <f aca="false">IF(D161=D160,IF(A160=0,"",A160),IF(AND(D161&gt;0,D161&lt;&gt;D160),A160+1,""))</f>
        <v/>
      </c>
      <c r="B161" s="129"/>
      <c r="C161" s="129"/>
      <c r="D161" s="96"/>
      <c r="E161" s="138"/>
      <c r="F161" s="128" t="str">
        <f aca="false">IFERROR(IF(OR(ISTEXT(D161),ISNUMBER(D161)),HLOOKUP(I161-23*INT(I161/23),[2]Hoja2!B$1:X$2,2),""),1)</f>
        <v/>
      </c>
      <c r="G161" s="128" t="str">
        <f aca="false">LEFT(D161,1)</f>
        <v/>
      </c>
      <c r="H161" s="129" t="str">
        <f aca="false">IF(UPPER(G161)="Z",2,IF(UPPER(G161)="Y",1,IF(UPPER(G161)="X",0,LEFT(D161))))</f>
        <v/>
      </c>
      <c r="I161" s="129" t="str">
        <f aca="false">REPLACE(D161,1,1,H161)</f>
        <v/>
      </c>
      <c r="J161" s="96"/>
      <c r="K161" s="124" t="str">
        <f aca="false">IF(N161&gt;0,ROW(L161)-7,"")</f>
        <v/>
      </c>
      <c r="L161" s="130"/>
      <c r="M161" s="130"/>
      <c r="N161" s="131"/>
      <c r="O161" s="132"/>
      <c r="P161" s="128" t="str">
        <f aca="false">IFERROR(IF(OR(ISTEXT(N161),ISNUMBER(N161)),HLOOKUP(S161-23*INT(S161/23),[2]Hoja2!B$1:X$2,2),""),1)</f>
        <v/>
      </c>
      <c r="Q161" s="128" t="str">
        <f aca="false">LEFT(N161,1)</f>
        <v/>
      </c>
      <c r="R161" s="129" t="str">
        <f aca="false">IF(UPPER(Q161)="Z",2,IF(UPPER(Q161)="Y",1,IF(UPPER(Q161)="X",0,LEFT(N161))))</f>
        <v/>
      </c>
      <c r="S161" s="129" t="str">
        <f aca="false">REPLACE(N161,1,1,R161)</f>
        <v/>
      </c>
      <c r="T161" s="96"/>
      <c r="U161" s="133"/>
      <c r="V161" s="124" t="str">
        <f aca="false">IF(OR(ISTEXT(N161),ISNUMBER(N161)),IF($AD161=1,U161,0),"")</f>
        <v/>
      </c>
      <c r="W161" s="75" t="n">
        <v>36892</v>
      </c>
      <c r="X161" s="134"/>
      <c r="Y161" s="134"/>
      <c r="AA161" s="128" t="n">
        <f aca="false">IF(E161&lt;&gt;F161,0,1)</f>
        <v>1</v>
      </c>
      <c r="AB161" s="128" t="n">
        <f aca="false">IF(OR(T161="SI",T161="Si",T161="si",T161="sI",T161="s",T161="S"),1,0)</f>
        <v>0</v>
      </c>
      <c r="AC161" s="128" t="n">
        <f aca="false">IF(OR(J161="SI",J161="Si",J161="si",J161="sI",J161="s",J161="S"),1,0)</f>
        <v>0</v>
      </c>
      <c r="AD161" s="128" t="n">
        <f aca="false">AK161*AA161*AB161*AC161</f>
        <v>0</v>
      </c>
      <c r="AF161" s="136" t="n">
        <f aca="false">COUNTIF(D$8:D161,D161)</f>
        <v>0</v>
      </c>
      <c r="AG161" s="136" t="n">
        <f aca="false">COUNTIFS(D$8:D161,D161,A$8:A161,A161)</f>
        <v>0</v>
      </c>
      <c r="AH161" s="128" t="n">
        <f aca="false">AF161-AG161</f>
        <v>0</v>
      </c>
      <c r="AI161" s="128" t="n">
        <f aca="false">IF(OR(O161&lt;&gt;P161,P161=1,AA161=0),1,0)</f>
        <v>0</v>
      </c>
      <c r="AJ161" s="128" t="n">
        <f aca="false">IF(AR161&gt;0,1,0)+AH161</f>
        <v>0</v>
      </c>
      <c r="AK161" s="128" t="n">
        <f aca="false">IF(O161&lt;&gt;P161,0,1)</f>
        <v>1</v>
      </c>
      <c r="AL161" s="128" t="n">
        <f aca="false">IF(U161&gt;1,1,0)</f>
        <v>0</v>
      </c>
      <c r="AM161" s="136"/>
      <c r="AN161" s="137"/>
      <c r="AO161" s="139"/>
      <c r="AP161" s="128" t="str">
        <f aca="false">IF(SUMIF(AS$7:BU$7,"&gt;0",AS161:BU161)&gt;0,SUMIF(AS$7:BU$7,"&gt;0",AS161:BU161),"")</f>
        <v/>
      </c>
      <c r="AQ161" s="128"/>
      <c r="AR161" s="136" t="n">
        <f aca="false">COUNTIF(N$8:N161,N161)-1</f>
        <v>-1</v>
      </c>
      <c r="AS161" s="133"/>
      <c r="AT161" s="133"/>
      <c r="AU161" s="128" t="n">
        <f aca="false">IF($A161=$A160,AS161+AT161+AU160,AS161+AT161)</f>
        <v>0</v>
      </c>
      <c r="AV161" s="133"/>
      <c r="AW161" s="133"/>
      <c r="AX161" s="128" t="n">
        <f aca="false">IF($A161=$A160,AV161+AW161+AX160,AV161+AW161)</f>
        <v>0</v>
      </c>
      <c r="AY161" s="133"/>
      <c r="AZ161" s="133"/>
      <c r="BA161" s="128" t="n">
        <f aca="false">IF($A161=$A160,AY161+AZ161+BA160,AY161+AZ161)</f>
        <v>0</v>
      </c>
      <c r="BB161" s="133"/>
      <c r="BC161" s="133"/>
      <c r="BD161" s="128" t="n">
        <f aca="false">IF($A161=$A160,BB161+BC161+BD160,BB161+BC161)</f>
        <v>0</v>
      </c>
      <c r="BE161" s="133"/>
      <c r="BF161" s="133"/>
      <c r="BG161" s="128" t="n">
        <f aca="false">IF($A161=$A160,BE161+BF161+BG160,BE161+BF161)</f>
        <v>0</v>
      </c>
      <c r="BH161" s="133"/>
      <c r="BI161" s="133"/>
      <c r="BJ161" s="128" t="n">
        <f aca="false">IF($A161=$A160,BH161+BI161+BJ160,BH161+BI161)</f>
        <v>0</v>
      </c>
      <c r="BK161" s="133"/>
      <c r="BL161" s="133"/>
      <c r="BM161" s="128" t="n">
        <f aca="false">IF($A161=$A160,BK161+BL161+BM160,BK161+BL161)</f>
        <v>0</v>
      </c>
      <c r="BN161" s="133"/>
      <c r="BO161" s="133"/>
      <c r="BP161" s="128" t="n">
        <f aca="false">IF($A161=$A160,BN161+BO161+BP160,BN161+BO161)</f>
        <v>0</v>
      </c>
      <c r="BQ161" s="133"/>
      <c r="BR161" s="133"/>
      <c r="BS161" s="128" t="n">
        <f aca="false">IF($A161=$A160,BQ161+BR161+BS160,BQ161+BR161)</f>
        <v>0</v>
      </c>
      <c r="BT161" s="133"/>
      <c r="BU161" s="133"/>
      <c r="BV161" s="128" t="n">
        <f aca="false">IF($A161=$A160,BT161+BU161+BV160,BT161+BU161)</f>
        <v>0</v>
      </c>
      <c r="BW161" s="128" t="n">
        <f aca="false">IF(W161=0,0,IF(W161&gt;F$4,1,(IF(W161=BW$2,0,(IF(F$4-W161&gt;2,1,0))))))</f>
        <v>0</v>
      </c>
    </row>
    <row r="162" customFormat="false" ht="42.6" hidden="false" customHeight="true" outlineLevel="0" collapsed="false">
      <c r="A162" s="124" t="str">
        <f aca="false">IF(D162=D161,IF(A161=0,"",A161),IF(AND(D162&gt;0,D162&lt;&gt;D161),A161+1,""))</f>
        <v/>
      </c>
      <c r="B162" s="129"/>
      <c r="C162" s="129"/>
      <c r="D162" s="96"/>
      <c r="E162" s="138"/>
      <c r="F162" s="128" t="str">
        <f aca="false">IFERROR(IF(OR(ISTEXT(D162),ISNUMBER(D162)),HLOOKUP(I162-23*INT(I162/23),[2]Hoja2!B$1:X$2,2),""),1)</f>
        <v/>
      </c>
      <c r="G162" s="128" t="str">
        <f aca="false">LEFT(D162,1)</f>
        <v/>
      </c>
      <c r="H162" s="129" t="str">
        <f aca="false">IF(UPPER(G162)="Z",2,IF(UPPER(G162)="Y",1,IF(UPPER(G162)="X",0,LEFT(D162))))</f>
        <v/>
      </c>
      <c r="I162" s="129" t="str">
        <f aca="false">REPLACE(D162,1,1,H162)</f>
        <v/>
      </c>
      <c r="J162" s="96"/>
      <c r="K162" s="124" t="str">
        <f aca="false">IF(N162&gt;0,ROW(L162)-7,"")</f>
        <v/>
      </c>
      <c r="L162" s="130"/>
      <c r="M162" s="130"/>
      <c r="N162" s="131"/>
      <c r="O162" s="132"/>
      <c r="P162" s="128" t="str">
        <f aca="false">IFERROR(IF(OR(ISTEXT(N162),ISNUMBER(N162)),HLOOKUP(S162-23*INT(S162/23),[2]Hoja2!B$1:X$2,2),""),1)</f>
        <v/>
      </c>
      <c r="Q162" s="128" t="str">
        <f aca="false">LEFT(N162,1)</f>
        <v/>
      </c>
      <c r="R162" s="129" t="str">
        <f aca="false">IF(UPPER(Q162)="Z",2,IF(UPPER(Q162)="Y",1,IF(UPPER(Q162)="X",0,LEFT(N162))))</f>
        <v/>
      </c>
      <c r="S162" s="129" t="str">
        <f aca="false">REPLACE(N162,1,1,R162)</f>
        <v/>
      </c>
      <c r="T162" s="96"/>
      <c r="U162" s="133"/>
      <c r="V162" s="124" t="str">
        <f aca="false">IF(OR(ISTEXT(N162),ISNUMBER(N162)),IF($AD162=1,U162,0),"")</f>
        <v/>
      </c>
      <c r="W162" s="75" t="n">
        <v>36892</v>
      </c>
      <c r="X162" s="134"/>
      <c r="Y162" s="134"/>
      <c r="AA162" s="128" t="n">
        <f aca="false">IF(E162&lt;&gt;F162,0,1)</f>
        <v>1</v>
      </c>
      <c r="AB162" s="128" t="n">
        <f aca="false">IF(OR(T162="SI",T162="Si",T162="si",T162="sI",T162="s",T162="S"),1,0)</f>
        <v>0</v>
      </c>
      <c r="AC162" s="128" t="n">
        <f aca="false">IF(OR(J162="SI",J162="Si",J162="si",J162="sI",J162="s",J162="S"),1,0)</f>
        <v>0</v>
      </c>
      <c r="AD162" s="128" t="n">
        <f aca="false">AK162*AA162*AB162*AC162</f>
        <v>0</v>
      </c>
      <c r="AF162" s="136" t="n">
        <f aca="false">COUNTIF(D$8:D162,D162)</f>
        <v>0</v>
      </c>
      <c r="AG162" s="136" t="n">
        <f aca="false">COUNTIFS(D$8:D162,D162,A$8:A162,A162)</f>
        <v>0</v>
      </c>
      <c r="AH162" s="128" t="n">
        <f aca="false">AF162-AG162</f>
        <v>0</v>
      </c>
      <c r="AI162" s="128" t="n">
        <f aca="false">IF(OR(O162&lt;&gt;P162,P162=1,AA162=0),1,0)</f>
        <v>0</v>
      </c>
      <c r="AJ162" s="128" t="n">
        <f aca="false">IF(AR162&gt;0,1,0)+AH162</f>
        <v>0</v>
      </c>
      <c r="AK162" s="128" t="n">
        <f aca="false">IF(O162&lt;&gt;P162,0,1)</f>
        <v>1</v>
      </c>
      <c r="AL162" s="128" t="n">
        <f aca="false">IF(U162&gt;1,1,0)</f>
        <v>0</v>
      </c>
      <c r="AM162" s="136"/>
      <c r="AN162" s="137"/>
      <c r="AO162" s="139"/>
      <c r="AP162" s="128" t="str">
        <f aca="false">IF(SUMIF(AS$7:BU$7,"&gt;0",AS162:BU162)&gt;0,SUMIF(AS$7:BU$7,"&gt;0",AS162:BU162),"")</f>
        <v/>
      </c>
      <c r="AQ162" s="128"/>
      <c r="AR162" s="136" t="n">
        <f aca="false">COUNTIF(N$8:N162,N162)-1</f>
        <v>-1</v>
      </c>
      <c r="AS162" s="133"/>
      <c r="AT162" s="133"/>
      <c r="AU162" s="128" t="n">
        <f aca="false">IF($A162=$A161,AS162+AT162+AU161,AS162+AT162)</f>
        <v>0</v>
      </c>
      <c r="AV162" s="133"/>
      <c r="AW162" s="133"/>
      <c r="AX162" s="128" t="n">
        <f aca="false">IF($A162=$A161,AV162+AW162+AX161,AV162+AW162)</f>
        <v>0</v>
      </c>
      <c r="AY162" s="133"/>
      <c r="AZ162" s="133"/>
      <c r="BA162" s="128" t="n">
        <f aca="false">IF($A162=$A161,AY162+AZ162+BA161,AY162+AZ162)</f>
        <v>0</v>
      </c>
      <c r="BB162" s="133"/>
      <c r="BC162" s="133"/>
      <c r="BD162" s="128" t="n">
        <f aca="false">IF($A162=$A161,BB162+BC162+BD161,BB162+BC162)</f>
        <v>0</v>
      </c>
      <c r="BE162" s="133"/>
      <c r="BF162" s="133"/>
      <c r="BG162" s="128" t="n">
        <f aca="false">IF($A162=$A161,BE162+BF162+BG161,BE162+BF162)</f>
        <v>0</v>
      </c>
      <c r="BH162" s="133"/>
      <c r="BI162" s="133"/>
      <c r="BJ162" s="128" t="n">
        <f aca="false">IF($A162=$A161,BH162+BI162+BJ161,BH162+BI162)</f>
        <v>0</v>
      </c>
      <c r="BK162" s="133"/>
      <c r="BL162" s="133"/>
      <c r="BM162" s="128" t="n">
        <f aca="false">IF($A162=$A161,BK162+BL162+BM161,BK162+BL162)</f>
        <v>0</v>
      </c>
      <c r="BN162" s="133"/>
      <c r="BO162" s="133"/>
      <c r="BP162" s="128" t="n">
        <f aca="false">IF($A162=$A161,BN162+BO162+BP161,BN162+BO162)</f>
        <v>0</v>
      </c>
      <c r="BQ162" s="133"/>
      <c r="BR162" s="133"/>
      <c r="BS162" s="128" t="n">
        <f aca="false">IF($A162=$A161,BQ162+BR162+BS161,BQ162+BR162)</f>
        <v>0</v>
      </c>
      <c r="BT162" s="133"/>
      <c r="BU162" s="133"/>
      <c r="BV162" s="128" t="n">
        <f aca="false">IF($A162=$A161,BT162+BU162+BV161,BT162+BU162)</f>
        <v>0</v>
      </c>
      <c r="BW162" s="128" t="n">
        <f aca="false">IF(W162=0,0,IF(W162&gt;F$4,1,(IF(W162=BW$2,0,(IF(F$4-W162&gt;2,1,0))))))</f>
        <v>0</v>
      </c>
    </row>
    <row r="163" customFormat="false" ht="42.6" hidden="false" customHeight="true" outlineLevel="0" collapsed="false">
      <c r="A163" s="124" t="str">
        <f aca="false">IF(D163=D162,IF(A162=0,"",A162),IF(AND(D163&gt;0,D163&lt;&gt;D162),A162+1,""))</f>
        <v/>
      </c>
      <c r="B163" s="129"/>
      <c r="C163" s="129"/>
      <c r="D163" s="96"/>
      <c r="E163" s="138"/>
      <c r="F163" s="128" t="str">
        <f aca="false">IFERROR(IF(OR(ISTEXT(D163),ISNUMBER(D163)),HLOOKUP(I163-23*INT(I163/23),[2]Hoja2!B$1:X$2,2),""),1)</f>
        <v/>
      </c>
      <c r="G163" s="128" t="str">
        <f aca="false">LEFT(D163,1)</f>
        <v/>
      </c>
      <c r="H163" s="129" t="str">
        <f aca="false">IF(UPPER(G163)="Z",2,IF(UPPER(G163)="Y",1,IF(UPPER(G163)="X",0,LEFT(D163))))</f>
        <v/>
      </c>
      <c r="I163" s="129" t="str">
        <f aca="false">REPLACE(D163,1,1,H163)</f>
        <v/>
      </c>
      <c r="J163" s="96"/>
      <c r="K163" s="124" t="str">
        <f aca="false">IF(N163&gt;0,ROW(L163)-7,"")</f>
        <v/>
      </c>
      <c r="L163" s="130"/>
      <c r="M163" s="130"/>
      <c r="N163" s="131"/>
      <c r="O163" s="132"/>
      <c r="P163" s="128" t="str">
        <f aca="false">IFERROR(IF(OR(ISTEXT(N163),ISNUMBER(N163)),HLOOKUP(S163-23*INT(S163/23),[2]Hoja2!B$1:X$2,2),""),1)</f>
        <v/>
      </c>
      <c r="Q163" s="128" t="str">
        <f aca="false">LEFT(N163,1)</f>
        <v/>
      </c>
      <c r="R163" s="129" t="str">
        <f aca="false">IF(UPPER(Q163)="Z",2,IF(UPPER(Q163)="Y",1,IF(UPPER(Q163)="X",0,LEFT(N163))))</f>
        <v/>
      </c>
      <c r="S163" s="129" t="str">
        <f aca="false">REPLACE(N163,1,1,R163)</f>
        <v/>
      </c>
      <c r="T163" s="96"/>
      <c r="U163" s="133"/>
      <c r="V163" s="124" t="str">
        <f aca="false">IF(OR(ISTEXT(N163),ISNUMBER(N163)),IF($AD163=1,U163,0),"")</f>
        <v/>
      </c>
      <c r="W163" s="75" t="n">
        <v>36892</v>
      </c>
      <c r="X163" s="134"/>
      <c r="Y163" s="134"/>
      <c r="AA163" s="128" t="n">
        <f aca="false">IF(E163&lt;&gt;F163,0,1)</f>
        <v>1</v>
      </c>
      <c r="AB163" s="128" t="n">
        <f aca="false">IF(OR(T163="SI",T163="Si",T163="si",T163="sI",T163="s",T163="S"),1,0)</f>
        <v>0</v>
      </c>
      <c r="AC163" s="128" t="n">
        <f aca="false">IF(OR(J163="SI",J163="Si",J163="si",J163="sI",J163="s",J163="S"),1,0)</f>
        <v>0</v>
      </c>
      <c r="AD163" s="128" t="n">
        <f aca="false">AK163*AA163*AB163*AC163</f>
        <v>0</v>
      </c>
      <c r="AF163" s="136" t="n">
        <f aca="false">COUNTIF(D$8:D163,D163)</f>
        <v>0</v>
      </c>
      <c r="AG163" s="136" t="n">
        <f aca="false">COUNTIFS(D$8:D163,D163,A$8:A163,A163)</f>
        <v>0</v>
      </c>
      <c r="AH163" s="128" t="n">
        <f aca="false">AF163-AG163</f>
        <v>0</v>
      </c>
      <c r="AI163" s="128" t="n">
        <f aca="false">IF(OR(O163&lt;&gt;P163,P163=1,AA163=0),1,0)</f>
        <v>0</v>
      </c>
      <c r="AJ163" s="128" t="n">
        <f aca="false">IF(AR163&gt;0,1,0)+AH163</f>
        <v>0</v>
      </c>
      <c r="AK163" s="128" t="n">
        <f aca="false">IF(O163&lt;&gt;P163,0,1)</f>
        <v>1</v>
      </c>
      <c r="AL163" s="128" t="n">
        <f aca="false">IF(U163&gt;1,1,0)</f>
        <v>0</v>
      </c>
      <c r="AM163" s="136"/>
      <c r="AN163" s="137"/>
      <c r="AO163" s="139"/>
      <c r="AP163" s="128" t="str">
        <f aca="false">IF(SUMIF(AS$7:BU$7,"&gt;0",AS163:BU163)&gt;0,SUMIF(AS$7:BU$7,"&gt;0",AS163:BU163),"")</f>
        <v/>
      </c>
      <c r="AQ163" s="128"/>
      <c r="AR163" s="136" t="n">
        <f aca="false">COUNTIF(N$8:N163,N163)-1</f>
        <v>-1</v>
      </c>
      <c r="AS163" s="133"/>
      <c r="AT163" s="133"/>
      <c r="AU163" s="128" t="n">
        <f aca="false">IF($A163=$A162,AS163+AT163+AU162,AS163+AT163)</f>
        <v>0</v>
      </c>
      <c r="AV163" s="133"/>
      <c r="AW163" s="133"/>
      <c r="AX163" s="128" t="n">
        <f aca="false">IF($A163=$A162,AV163+AW163+AX162,AV163+AW163)</f>
        <v>0</v>
      </c>
      <c r="AY163" s="133"/>
      <c r="AZ163" s="133"/>
      <c r="BA163" s="128" t="n">
        <f aca="false">IF($A163=$A162,AY163+AZ163+BA162,AY163+AZ163)</f>
        <v>0</v>
      </c>
      <c r="BB163" s="133"/>
      <c r="BC163" s="133"/>
      <c r="BD163" s="128" t="n">
        <f aca="false">IF($A163=$A162,BB163+BC163+BD162,BB163+BC163)</f>
        <v>0</v>
      </c>
      <c r="BE163" s="133"/>
      <c r="BF163" s="133"/>
      <c r="BG163" s="128" t="n">
        <f aca="false">IF($A163=$A162,BE163+BF163+BG162,BE163+BF163)</f>
        <v>0</v>
      </c>
      <c r="BH163" s="133"/>
      <c r="BI163" s="133"/>
      <c r="BJ163" s="128" t="n">
        <f aca="false">IF($A163=$A162,BH163+BI163+BJ162,BH163+BI163)</f>
        <v>0</v>
      </c>
      <c r="BK163" s="133"/>
      <c r="BL163" s="133"/>
      <c r="BM163" s="128" t="n">
        <f aca="false">IF($A163=$A162,BK163+BL163+BM162,BK163+BL163)</f>
        <v>0</v>
      </c>
      <c r="BN163" s="133"/>
      <c r="BO163" s="133"/>
      <c r="BP163" s="128" t="n">
        <f aca="false">IF($A163=$A162,BN163+BO163+BP162,BN163+BO163)</f>
        <v>0</v>
      </c>
      <c r="BQ163" s="133"/>
      <c r="BR163" s="133"/>
      <c r="BS163" s="128" t="n">
        <f aca="false">IF($A163=$A162,BQ163+BR163+BS162,BQ163+BR163)</f>
        <v>0</v>
      </c>
      <c r="BT163" s="133"/>
      <c r="BU163" s="133"/>
      <c r="BV163" s="128" t="n">
        <f aca="false">IF($A163=$A162,BT163+BU163+BV162,BT163+BU163)</f>
        <v>0</v>
      </c>
      <c r="BW163" s="128" t="n">
        <f aca="false">IF(W163=0,0,IF(W163&gt;F$4,1,(IF(W163=BW$2,0,(IF(F$4-W163&gt;2,1,0))))))</f>
        <v>0</v>
      </c>
    </row>
    <row r="164" customFormat="false" ht="42.6" hidden="false" customHeight="true" outlineLevel="0" collapsed="false">
      <c r="A164" s="124" t="str">
        <f aca="false">IF(D164=D163,IF(A163=0,"",A163),IF(AND(D164&gt;0,D164&lt;&gt;D163),A163+1,""))</f>
        <v/>
      </c>
      <c r="B164" s="129"/>
      <c r="C164" s="129"/>
      <c r="D164" s="96"/>
      <c r="E164" s="138"/>
      <c r="F164" s="128" t="str">
        <f aca="false">IFERROR(IF(OR(ISTEXT(D164),ISNUMBER(D164)),HLOOKUP(I164-23*INT(I164/23),[2]Hoja2!B$1:X$2,2),""),1)</f>
        <v/>
      </c>
      <c r="G164" s="128" t="str">
        <f aca="false">LEFT(D164,1)</f>
        <v/>
      </c>
      <c r="H164" s="129" t="str">
        <f aca="false">IF(UPPER(G164)="Z",2,IF(UPPER(G164)="Y",1,IF(UPPER(G164)="X",0,LEFT(D164))))</f>
        <v/>
      </c>
      <c r="I164" s="129" t="str">
        <f aca="false">REPLACE(D164,1,1,H164)</f>
        <v/>
      </c>
      <c r="J164" s="96"/>
      <c r="K164" s="124" t="str">
        <f aca="false">IF(N164&gt;0,ROW(L164)-7,"")</f>
        <v/>
      </c>
      <c r="L164" s="130"/>
      <c r="M164" s="130"/>
      <c r="N164" s="131"/>
      <c r="O164" s="132"/>
      <c r="P164" s="128" t="str">
        <f aca="false">IFERROR(IF(OR(ISTEXT(N164),ISNUMBER(N164)),HLOOKUP(S164-23*INT(S164/23),[2]Hoja2!B$1:X$2,2),""),1)</f>
        <v/>
      </c>
      <c r="Q164" s="128" t="str">
        <f aca="false">LEFT(N164,1)</f>
        <v/>
      </c>
      <c r="R164" s="129" t="str">
        <f aca="false">IF(UPPER(Q164)="Z",2,IF(UPPER(Q164)="Y",1,IF(UPPER(Q164)="X",0,LEFT(N164))))</f>
        <v/>
      </c>
      <c r="S164" s="129" t="str">
        <f aca="false">REPLACE(N164,1,1,R164)</f>
        <v/>
      </c>
      <c r="T164" s="96"/>
      <c r="U164" s="133"/>
      <c r="V164" s="124" t="str">
        <f aca="false">IF(OR(ISTEXT(N164),ISNUMBER(N164)),IF($AD164=1,U164,0),"")</f>
        <v/>
      </c>
      <c r="W164" s="75" t="n">
        <v>36892</v>
      </c>
      <c r="X164" s="134"/>
      <c r="Y164" s="134"/>
      <c r="AA164" s="128" t="n">
        <f aca="false">IF(E164&lt;&gt;F164,0,1)</f>
        <v>1</v>
      </c>
      <c r="AB164" s="128" t="n">
        <f aca="false">IF(OR(T164="SI",T164="Si",T164="si",T164="sI",T164="s",T164="S"),1,0)</f>
        <v>0</v>
      </c>
      <c r="AC164" s="128" t="n">
        <f aca="false">IF(OR(J164="SI",J164="Si",J164="si",J164="sI",J164="s",J164="S"),1,0)</f>
        <v>0</v>
      </c>
      <c r="AD164" s="128" t="n">
        <f aca="false">AK164*AA164*AB164*AC164</f>
        <v>0</v>
      </c>
      <c r="AF164" s="136" t="n">
        <f aca="false">COUNTIF(D$8:D164,D164)</f>
        <v>0</v>
      </c>
      <c r="AG164" s="136" t="n">
        <f aca="false">COUNTIFS(D$8:D164,D164,A$8:A164,A164)</f>
        <v>0</v>
      </c>
      <c r="AH164" s="128" t="n">
        <f aca="false">AF164-AG164</f>
        <v>0</v>
      </c>
      <c r="AI164" s="128" t="n">
        <f aca="false">IF(OR(O164&lt;&gt;P164,P164=1,AA164=0),1,0)</f>
        <v>0</v>
      </c>
      <c r="AJ164" s="128" t="n">
        <f aca="false">IF(AR164&gt;0,1,0)+AH164</f>
        <v>0</v>
      </c>
      <c r="AK164" s="128" t="n">
        <f aca="false">IF(O164&lt;&gt;P164,0,1)</f>
        <v>1</v>
      </c>
      <c r="AL164" s="128" t="n">
        <f aca="false">IF(U164&gt;1,1,0)</f>
        <v>0</v>
      </c>
      <c r="AM164" s="136"/>
      <c r="AN164" s="137"/>
      <c r="AO164" s="139"/>
      <c r="AP164" s="128" t="str">
        <f aca="false">IF(SUMIF(AS$7:BU$7,"&gt;0",AS164:BU164)&gt;0,SUMIF(AS$7:BU$7,"&gt;0",AS164:BU164),"")</f>
        <v/>
      </c>
      <c r="AQ164" s="128"/>
      <c r="AR164" s="136" t="n">
        <f aca="false">COUNTIF(N$8:N164,N164)-1</f>
        <v>-1</v>
      </c>
      <c r="AS164" s="133"/>
      <c r="AT164" s="133"/>
      <c r="AU164" s="128" t="n">
        <f aca="false">IF($A164=$A163,AS164+AT164+AU163,AS164+AT164)</f>
        <v>0</v>
      </c>
      <c r="AV164" s="133"/>
      <c r="AW164" s="133"/>
      <c r="AX164" s="128" t="n">
        <f aca="false">IF($A164=$A163,AV164+AW164+AX163,AV164+AW164)</f>
        <v>0</v>
      </c>
      <c r="AY164" s="133"/>
      <c r="AZ164" s="133"/>
      <c r="BA164" s="128" t="n">
        <f aca="false">IF($A164=$A163,AY164+AZ164+BA163,AY164+AZ164)</f>
        <v>0</v>
      </c>
      <c r="BB164" s="133"/>
      <c r="BC164" s="133"/>
      <c r="BD164" s="128" t="n">
        <f aca="false">IF($A164=$A163,BB164+BC164+BD163,BB164+BC164)</f>
        <v>0</v>
      </c>
      <c r="BE164" s="133"/>
      <c r="BF164" s="133"/>
      <c r="BG164" s="128" t="n">
        <f aca="false">IF($A164=$A163,BE164+BF164+BG163,BE164+BF164)</f>
        <v>0</v>
      </c>
      <c r="BH164" s="133"/>
      <c r="BI164" s="133"/>
      <c r="BJ164" s="128" t="n">
        <f aca="false">IF($A164=$A163,BH164+BI164+BJ163,BH164+BI164)</f>
        <v>0</v>
      </c>
      <c r="BK164" s="133"/>
      <c r="BL164" s="133"/>
      <c r="BM164" s="128" t="n">
        <f aca="false">IF($A164=$A163,BK164+BL164+BM163,BK164+BL164)</f>
        <v>0</v>
      </c>
      <c r="BN164" s="133"/>
      <c r="BO164" s="133"/>
      <c r="BP164" s="128" t="n">
        <f aca="false">IF($A164=$A163,BN164+BO164+BP163,BN164+BO164)</f>
        <v>0</v>
      </c>
      <c r="BQ164" s="133"/>
      <c r="BR164" s="133"/>
      <c r="BS164" s="128" t="n">
        <f aca="false">IF($A164=$A163,BQ164+BR164+BS163,BQ164+BR164)</f>
        <v>0</v>
      </c>
      <c r="BT164" s="133"/>
      <c r="BU164" s="133"/>
      <c r="BV164" s="128" t="n">
        <f aca="false">IF($A164=$A163,BT164+BU164+BV163,BT164+BU164)</f>
        <v>0</v>
      </c>
      <c r="BW164" s="128" t="n">
        <f aca="false">IF(W164=0,0,IF(W164&gt;F$4,1,(IF(W164=BW$2,0,(IF(F$4-W164&gt;2,1,0))))))</f>
        <v>0</v>
      </c>
    </row>
    <row r="165" customFormat="false" ht="42.6" hidden="false" customHeight="true" outlineLevel="0" collapsed="false">
      <c r="A165" s="124" t="str">
        <f aca="false">IF(D165=D164,IF(A164=0,"",A164),IF(AND(D165&gt;0,D165&lt;&gt;D164),A164+1,""))</f>
        <v/>
      </c>
      <c r="B165" s="129"/>
      <c r="C165" s="129"/>
      <c r="D165" s="96"/>
      <c r="E165" s="138"/>
      <c r="F165" s="128" t="str">
        <f aca="false">IFERROR(IF(OR(ISTEXT(D165),ISNUMBER(D165)),HLOOKUP(I165-23*INT(I165/23),[2]Hoja2!B$1:X$2,2),""),1)</f>
        <v/>
      </c>
      <c r="G165" s="128" t="str">
        <f aca="false">LEFT(D165,1)</f>
        <v/>
      </c>
      <c r="H165" s="129" t="str">
        <f aca="false">IF(UPPER(G165)="Z",2,IF(UPPER(G165)="Y",1,IF(UPPER(G165)="X",0,LEFT(D165))))</f>
        <v/>
      </c>
      <c r="I165" s="129" t="str">
        <f aca="false">REPLACE(D165,1,1,H165)</f>
        <v/>
      </c>
      <c r="J165" s="96"/>
      <c r="K165" s="124" t="str">
        <f aca="false">IF(N165&gt;0,ROW(L165)-7,"")</f>
        <v/>
      </c>
      <c r="L165" s="130"/>
      <c r="M165" s="130"/>
      <c r="N165" s="131"/>
      <c r="O165" s="132"/>
      <c r="P165" s="128" t="str">
        <f aca="false">IFERROR(IF(OR(ISTEXT(N165),ISNUMBER(N165)),HLOOKUP(S165-23*INT(S165/23),[2]Hoja2!B$1:X$2,2),""),1)</f>
        <v/>
      </c>
      <c r="Q165" s="128" t="str">
        <f aca="false">LEFT(N165,1)</f>
        <v/>
      </c>
      <c r="R165" s="129" t="str">
        <f aca="false">IF(UPPER(Q165)="Z",2,IF(UPPER(Q165)="Y",1,IF(UPPER(Q165)="X",0,LEFT(N165))))</f>
        <v/>
      </c>
      <c r="S165" s="129" t="str">
        <f aca="false">REPLACE(N165,1,1,R165)</f>
        <v/>
      </c>
      <c r="T165" s="96"/>
      <c r="U165" s="133"/>
      <c r="V165" s="124" t="str">
        <f aca="false">IF(OR(ISTEXT(N165),ISNUMBER(N165)),IF($AD165=1,U165,0),"")</f>
        <v/>
      </c>
      <c r="W165" s="75" t="n">
        <v>36892</v>
      </c>
      <c r="X165" s="134"/>
      <c r="Y165" s="134"/>
      <c r="AA165" s="128" t="n">
        <f aca="false">IF(E165&lt;&gt;F165,0,1)</f>
        <v>1</v>
      </c>
      <c r="AB165" s="128" t="n">
        <f aca="false">IF(OR(T165="SI",T165="Si",T165="si",T165="sI",T165="s",T165="S"),1,0)</f>
        <v>0</v>
      </c>
      <c r="AC165" s="128" t="n">
        <f aca="false">IF(OR(J165="SI",J165="Si",J165="si",J165="sI",J165="s",J165="S"),1,0)</f>
        <v>0</v>
      </c>
      <c r="AD165" s="128" t="n">
        <f aca="false">AK165*AA165*AB165*AC165</f>
        <v>0</v>
      </c>
      <c r="AF165" s="136" t="n">
        <f aca="false">COUNTIF(D$8:D165,D165)</f>
        <v>0</v>
      </c>
      <c r="AG165" s="136" t="n">
        <f aca="false">COUNTIFS(D$8:D165,D165,A$8:A165,A165)</f>
        <v>0</v>
      </c>
      <c r="AH165" s="128" t="n">
        <f aca="false">AF165-AG165</f>
        <v>0</v>
      </c>
      <c r="AI165" s="128" t="n">
        <f aca="false">IF(OR(O165&lt;&gt;P165,P165=1,AA165=0),1,0)</f>
        <v>0</v>
      </c>
      <c r="AJ165" s="128" t="n">
        <f aca="false">IF(AR165&gt;0,1,0)+AH165</f>
        <v>0</v>
      </c>
      <c r="AK165" s="128" t="n">
        <f aca="false">IF(O165&lt;&gt;P165,0,1)</f>
        <v>1</v>
      </c>
      <c r="AL165" s="128" t="n">
        <f aca="false">IF(U165&gt;1,1,0)</f>
        <v>0</v>
      </c>
      <c r="AM165" s="136"/>
      <c r="AN165" s="137"/>
      <c r="AO165" s="139"/>
      <c r="AP165" s="128" t="str">
        <f aca="false">IF(SUMIF(AS$7:BU$7,"&gt;0",AS165:BU165)&gt;0,SUMIF(AS$7:BU$7,"&gt;0",AS165:BU165),"")</f>
        <v/>
      </c>
      <c r="AQ165" s="128"/>
      <c r="AR165" s="136" t="n">
        <f aca="false">COUNTIF(N$8:N165,N165)-1</f>
        <v>-1</v>
      </c>
      <c r="AS165" s="133"/>
      <c r="AT165" s="133"/>
      <c r="AU165" s="128" t="n">
        <f aca="false">IF($A165=$A164,AS165+AT165+AU164,AS165+AT165)</f>
        <v>0</v>
      </c>
      <c r="AV165" s="133"/>
      <c r="AW165" s="133"/>
      <c r="AX165" s="128" t="n">
        <f aca="false">IF($A165=$A164,AV165+AW165+AX164,AV165+AW165)</f>
        <v>0</v>
      </c>
      <c r="AY165" s="133"/>
      <c r="AZ165" s="133"/>
      <c r="BA165" s="128" t="n">
        <f aca="false">IF($A165=$A164,AY165+AZ165+BA164,AY165+AZ165)</f>
        <v>0</v>
      </c>
      <c r="BB165" s="133"/>
      <c r="BC165" s="133"/>
      <c r="BD165" s="128" t="n">
        <f aca="false">IF($A165=$A164,BB165+BC165+BD164,BB165+BC165)</f>
        <v>0</v>
      </c>
      <c r="BE165" s="133"/>
      <c r="BF165" s="133"/>
      <c r="BG165" s="128" t="n">
        <f aca="false">IF($A165=$A164,BE165+BF165+BG164,BE165+BF165)</f>
        <v>0</v>
      </c>
      <c r="BH165" s="133"/>
      <c r="BI165" s="133"/>
      <c r="BJ165" s="128" t="n">
        <f aca="false">IF($A165=$A164,BH165+BI165+BJ164,BH165+BI165)</f>
        <v>0</v>
      </c>
      <c r="BK165" s="133"/>
      <c r="BL165" s="133"/>
      <c r="BM165" s="128" t="n">
        <f aca="false">IF($A165=$A164,BK165+BL165+BM164,BK165+BL165)</f>
        <v>0</v>
      </c>
      <c r="BN165" s="133"/>
      <c r="BO165" s="133"/>
      <c r="BP165" s="128" t="n">
        <f aca="false">IF($A165=$A164,BN165+BO165+BP164,BN165+BO165)</f>
        <v>0</v>
      </c>
      <c r="BQ165" s="133"/>
      <c r="BR165" s="133"/>
      <c r="BS165" s="128" t="n">
        <f aca="false">IF($A165=$A164,BQ165+BR165+BS164,BQ165+BR165)</f>
        <v>0</v>
      </c>
      <c r="BT165" s="133"/>
      <c r="BU165" s="133"/>
      <c r="BV165" s="128" t="n">
        <f aca="false">IF($A165=$A164,BT165+BU165+BV164,BT165+BU165)</f>
        <v>0</v>
      </c>
      <c r="BW165" s="128" t="n">
        <f aca="false">IF(W165=0,0,IF(W165&gt;F$4,1,(IF(W165=BW$2,0,(IF(F$4-W165&gt;2,1,0))))))</f>
        <v>0</v>
      </c>
    </row>
    <row r="166" customFormat="false" ht="42.6" hidden="false" customHeight="true" outlineLevel="0" collapsed="false">
      <c r="A166" s="124" t="str">
        <f aca="false">IF(D166=D165,IF(A165=0,"",A165),IF(AND(D166&gt;0,D166&lt;&gt;D165),A165+1,""))</f>
        <v/>
      </c>
      <c r="B166" s="129"/>
      <c r="C166" s="129"/>
      <c r="D166" s="96"/>
      <c r="E166" s="138"/>
      <c r="F166" s="128" t="str">
        <f aca="false">IFERROR(IF(OR(ISTEXT(D166),ISNUMBER(D166)),HLOOKUP(I166-23*INT(I166/23),[2]Hoja2!B$1:X$2,2),""),1)</f>
        <v/>
      </c>
      <c r="G166" s="128" t="str">
        <f aca="false">LEFT(D166,1)</f>
        <v/>
      </c>
      <c r="H166" s="129" t="str">
        <f aca="false">IF(UPPER(G166)="Z",2,IF(UPPER(G166)="Y",1,IF(UPPER(G166)="X",0,LEFT(D166))))</f>
        <v/>
      </c>
      <c r="I166" s="129" t="str">
        <f aca="false">REPLACE(D166,1,1,H166)</f>
        <v/>
      </c>
      <c r="J166" s="96"/>
      <c r="K166" s="124" t="str">
        <f aca="false">IF(N166&gt;0,ROW(L166)-7,"")</f>
        <v/>
      </c>
      <c r="L166" s="130"/>
      <c r="M166" s="130"/>
      <c r="N166" s="131"/>
      <c r="O166" s="132"/>
      <c r="P166" s="128" t="str">
        <f aca="false">IFERROR(IF(OR(ISTEXT(N166),ISNUMBER(N166)),HLOOKUP(S166-23*INT(S166/23),[2]Hoja2!B$1:X$2,2),""),1)</f>
        <v/>
      </c>
      <c r="Q166" s="128" t="str">
        <f aca="false">LEFT(N166,1)</f>
        <v/>
      </c>
      <c r="R166" s="129" t="str">
        <f aca="false">IF(UPPER(Q166)="Z",2,IF(UPPER(Q166)="Y",1,IF(UPPER(Q166)="X",0,LEFT(N166))))</f>
        <v/>
      </c>
      <c r="S166" s="129" t="str">
        <f aca="false">REPLACE(N166,1,1,R166)</f>
        <v/>
      </c>
      <c r="T166" s="96"/>
      <c r="U166" s="133"/>
      <c r="V166" s="124" t="str">
        <f aca="false">IF(OR(ISTEXT(N166),ISNUMBER(N166)),IF($AD166=1,U166,0),"")</f>
        <v/>
      </c>
      <c r="W166" s="75" t="n">
        <v>36892</v>
      </c>
      <c r="X166" s="134"/>
      <c r="Y166" s="134"/>
      <c r="AA166" s="128" t="n">
        <f aca="false">IF(E166&lt;&gt;F166,0,1)</f>
        <v>1</v>
      </c>
      <c r="AB166" s="128" t="n">
        <f aca="false">IF(OR(T166="SI",T166="Si",T166="si",T166="sI",T166="s",T166="S"),1,0)</f>
        <v>0</v>
      </c>
      <c r="AC166" s="128" t="n">
        <f aca="false">IF(OR(J166="SI",J166="Si",J166="si",J166="sI",J166="s",J166="S"),1,0)</f>
        <v>0</v>
      </c>
      <c r="AD166" s="128" t="n">
        <f aca="false">AK166*AA166*AB166*AC166</f>
        <v>0</v>
      </c>
      <c r="AF166" s="136" t="n">
        <f aca="false">COUNTIF(D$8:D166,D166)</f>
        <v>0</v>
      </c>
      <c r="AG166" s="136" t="n">
        <f aca="false">COUNTIFS(D$8:D166,D166,A$8:A166,A166)</f>
        <v>0</v>
      </c>
      <c r="AH166" s="128" t="n">
        <f aca="false">AF166-AG166</f>
        <v>0</v>
      </c>
      <c r="AI166" s="128" t="n">
        <f aca="false">IF(OR(O166&lt;&gt;P166,P166=1,AA166=0),1,0)</f>
        <v>0</v>
      </c>
      <c r="AJ166" s="128" t="n">
        <f aca="false">IF(AR166&gt;0,1,0)+AH166</f>
        <v>0</v>
      </c>
      <c r="AK166" s="128" t="n">
        <f aca="false">IF(O166&lt;&gt;P166,0,1)</f>
        <v>1</v>
      </c>
      <c r="AL166" s="128" t="n">
        <f aca="false">IF(U166&gt;1,1,0)</f>
        <v>0</v>
      </c>
      <c r="AM166" s="136"/>
      <c r="AN166" s="137"/>
      <c r="AO166" s="139"/>
      <c r="AP166" s="128" t="str">
        <f aca="false">IF(SUMIF(AS$7:BU$7,"&gt;0",AS166:BU166)&gt;0,SUMIF(AS$7:BU$7,"&gt;0",AS166:BU166),"")</f>
        <v/>
      </c>
      <c r="AQ166" s="128"/>
      <c r="AR166" s="136" t="n">
        <f aca="false">COUNTIF(N$8:N166,N166)-1</f>
        <v>-1</v>
      </c>
      <c r="AS166" s="133"/>
      <c r="AT166" s="133"/>
      <c r="AU166" s="128" t="n">
        <f aca="false">IF($A166=$A165,AS166+AT166+AU165,AS166+AT166)</f>
        <v>0</v>
      </c>
      <c r="AV166" s="133"/>
      <c r="AW166" s="133"/>
      <c r="AX166" s="128" t="n">
        <f aca="false">IF($A166=$A165,AV166+AW166+AX165,AV166+AW166)</f>
        <v>0</v>
      </c>
      <c r="AY166" s="133"/>
      <c r="AZ166" s="133"/>
      <c r="BA166" s="128" t="n">
        <f aca="false">IF($A166=$A165,AY166+AZ166+BA165,AY166+AZ166)</f>
        <v>0</v>
      </c>
      <c r="BB166" s="133"/>
      <c r="BC166" s="133"/>
      <c r="BD166" s="128" t="n">
        <f aca="false">IF($A166=$A165,BB166+BC166+BD165,BB166+BC166)</f>
        <v>0</v>
      </c>
      <c r="BE166" s="133"/>
      <c r="BF166" s="133"/>
      <c r="BG166" s="128" t="n">
        <f aca="false">IF($A166=$A165,BE166+BF166+BG165,BE166+BF166)</f>
        <v>0</v>
      </c>
      <c r="BH166" s="133"/>
      <c r="BI166" s="133"/>
      <c r="BJ166" s="128" t="n">
        <f aca="false">IF($A166=$A165,BH166+BI166+BJ165,BH166+BI166)</f>
        <v>0</v>
      </c>
      <c r="BK166" s="133"/>
      <c r="BL166" s="133"/>
      <c r="BM166" s="128" t="n">
        <f aca="false">IF($A166=$A165,BK166+BL166+BM165,BK166+BL166)</f>
        <v>0</v>
      </c>
      <c r="BN166" s="133"/>
      <c r="BO166" s="133"/>
      <c r="BP166" s="128" t="n">
        <f aca="false">IF($A166=$A165,BN166+BO166+BP165,BN166+BO166)</f>
        <v>0</v>
      </c>
      <c r="BQ166" s="133"/>
      <c r="BR166" s="133"/>
      <c r="BS166" s="128" t="n">
        <f aca="false">IF($A166=$A165,BQ166+BR166+BS165,BQ166+BR166)</f>
        <v>0</v>
      </c>
      <c r="BT166" s="133"/>
      <c r="BU166" s="133"/>
      <c r="BV166" s="128" t="n">
        <f aca="false">IF($A166=$A165,BT166+BU166+BV165,BT166+BU166)</f>
        <v>0</v>
      </c>
      <c r="BW166" s="128" t="n">
        <f aca="false">IF(W166=0,0,IF(W166&gt;F$4,1,(IF(W166=BW$2,0,(IF(F$4-W166&gt;2,1,0))))))</f>
        <v>0</v>
      </c>
    </row>
    <row r="167" customFormat="false" ht="42.6" hidden="false" customHeight="true" outlineLevel="0" collapsed="false">
      <c r="A167" s="124" t="str">
        <f aca="false">IF(D167=D166,IF(A166=0,"",A166),IF(AND(D167&gt;0,D167&lt;&gt;D166),A166+1,""))</f>
        <v/>
      </c>
      <c r="B167" s="129"/>
      <c r="C167" s="129"/>
      <c r="D167" s="96"/>
      <c r="E167" s="138"/>
      <c r="F167" s="128" t="str">
        <f aca="false">IFERROR(IF(OR(ISTEXT(D167),ISNUMBER(D167)),HLOOKUP(I167-23*INT(I167/23),[2]Hoja2!B$1:X$2,2),""),1)</f>
        <v/>
      </c>
      <c r="G167" s="128" t="str">
        <f aca="false">LEFT(D167,1)</f>
        <v/>
      </c>
      <c r="H167" s="129" t="str">
        <f aca="false">IF(UPPER(G167)="Z",2,IF(UPPER(G167)="Y",1,IF(UPPER(G167)="X",0,LEFT(D167))))</f>
        <v/>
      </c>
      <c r="I167" s="129" t="str">
        <f aca="false">REPLACE(D167,1,1,H167)</f>
        <v/>
      </c>
      <c r="J167" s="96"/>
      <c r="K167" s="124" t="str">
        <f aca="false">IF(N167&gt;0,ROW(L167)-7,"")</f>
        <v/>
      </c>
      <c r="L167" s="130"/>
      <c r="M167" s="130"/>
      <c r="N167" s="131"/>
      <c r="O167" s="132"/>
      <c r="P167" s="128" t="str">
        <f aca="false">IFERROR(IF(OR(ISTEXT(N167),ISNUMBER(N167)),HLOOKUP(S167-23*INT(S167/23),[2]Hoja2!B$1:X$2,2),""),1)</f>
        <v/>
      </c>
      <c r="Q167" s="128" t="str">
        <f aca="false">LEFT(N167,1)</f>
        <v/>
      </c>
      <c r="R167" s="129" t="str">
        <f aca="false">IF(UPPER(Q167)="Z",2,IF(UPPER(Q167)="Y",1,IF(UPPER(Q167)="X",0,LEFT(N167))))</f>
        <v/>
      </c>
      <c r="S167" s="129" t="str">
        <f aca="false">REPLACE(N167,1,1,R167)</f>
        <v/>
      </c>
      <c r="T167" s="96"/>
      <c r="U167" s="133"/>
      <c r="V167" s="124" t="str">
        <f aca="false">IF(OR(ISTEXT(N167),ISNUMBER(N167)),IF($AD167=1,U167,0),"")</f>
        <v/>
      </c>
      <c r="W167" s="75" t="n">
        <v>36892</v>
      </c>
      <c r="X167" s="134"/>
      <c r="Y167" s="134"/>
      <c r="AA167" s="128" t="n">
        <f aca="false">IF(E167&lt;&gt;F167,0,1)</f>
        <v>1</v>
      </c>
      <c r="AB167" s="128" t="n">
        <f aca="false">IF(OR(T167="SI",T167="Si",T167="si",T167="sI",T167="s",T167="S"),1,0)</f>
        <v>0</v>
      </c>
      <c r="AC167" s="128" t="n">
        <f aca="false">IF(OR(J167="SI",J167="Si",J167="si",J167="sI",J167="s",J167="S"),1,0)</f>
        <v>0</v>
      </c>
      <c r="AD167" s="128" t="n">
        <f aca="false">AK167*AA167*AB167*AC167</f>
        <v>0</v>
      </c>
      <c r="AF167" s="136" t="n">
        <f aca="false">COUNTIF(D$8:D167,D167)</f>
        <v>0</v>
      </c>
      <c r="AG167" s="136" t="n">
        <f aca="false">COUNTIFS(D$8:D167,D167,A$8:A167,A167)</f>
        <v>0</v>
      </c>
      <c r="AH167" s="128" t="n">
        <f aca="false">AF167-AG167</f>
        <v>0</v>
      </c>
      <c r="AI167" s="128" t="n">
        <f aca="false">IF(OR(O167&lt;&gt;P167,P167=1,AA167=0),1,0)</f>
        <v>0</v>
      </c>
      <c r="AJ167" s="128" t="n">
        <f aca="false">IF(AR167&gt;0,1,0)+AH167</f>
        <v>0</v>
      </c>
      <c r="AK167" s="128" t="n">
        <f aca="false">IF(O167&lt;&gt;P167,0,1)</f>
        <v>1</v>
      </c>
      <c r="AL167" s="128" t="n">
        <f aca="false">IF(U167&gt;1,1,0)</f>
        <v>0</v>
      </c>
      <c r="AM167" s="136"/>
      <c r="AN167" s="137"/>
      <c r="AO167" s="139"/>
      <c r="AP167" s="128" t="str">
        <f aca="false">IF(SUMIF(AS$7:BU$7,"&gt;0",AS167:BU167)&gt;0,SUMIF(AS$7:BU$7,"&gt;0",AS167:BU167),"")</f>
        <v/>
      </c>
      <c r="AQ167" s="128"/>
      <c r="AR167" s="136" t="n">
        <f aca="false">COUNTIF(N$8:N167,N167)-1</f>
        <v>-1</v>
      </c>
      <c r="AS167" s="133"/>
      <c r="AT167" s="133"/>
      <c r="AU167" s="128" t="n">
        <f aca="false">IF($A167=$A166,AS167+AT167+AU166,AS167+AT167)</f>
        <v>0</v>
      </c>
      <c r="AV167" s="133"/>
      <c r="AW167" s="133"/>
      <c r="AX167" s="128" t="n">
        <f aca="false">IF($A167=$A166,AV167+AW167+AX166,AV167+AW167)</f>
        <v>0</v>
      </c>
      <c r="AY167" s="133"/>
      <c r="AZ167" s="133"/>
      <c r="BA167" s="128" t="n">
        <f aca="false">IF($A167=$A166,AY167+AZ167+BA166,AY167+AZ167)</f>
        <v>0</v>
      </c>
      <c r="BB167" s="133"/>
      <c r="BC167" s="133"/>
      <c r="BD167" s="128" t="n">
        <f aca="false">IF($A167=$A166,BB167+BC167+BD166,BB167+BC167)</f>
        <v>0</v>
      </c>
      <c r="BE167" s="133"/>
      <c r="BF167" s="133"/>
      <c r="BG167" s="128" t="n">
        <f aca="false">IF($A167=$A166,BE167+BF167+BG166,BE167+BF167)</f>
        <v>0</v>
      </c>
      <c r="BH167" s="133"/>
      <c r="BI167" s="133"/>
      <c r="BJ167" s="128" t="n">
        <f aca="false">IF($A167=$A166,BH167+BI167+BJ166,BH167+BI167)</f>
        <v>0</v>
      </c>
      <c r="BK167" s="133"/>
      <c r="BL167" s="133"/>
      <c r="BM167" s="128" t="n">
        <f aca="false">IF($A167=$A166,BK167+BL167+BM166,BK167+BL167)</f>
        <v>0</v>
      </c>
      <c r="BN167" s="133"/>
      <c r="BO167" s="133"/>
      <c r="BP167" s="128" t="n">
        <f aca="false">IF($A167=$A166,BN167+BO167+BP166,BN167+BO167)</f>
        <v>0</v>
      </c>
      <c r="BQ167" s="133"/>
      <c r="BR167" s="133"/>
      <c r="BS167" s="128" t="n">
        <f aca="false">IF($A167=$A166,BQ167+BR167+BS166,BQ167+BR167)</f>
        <v>0</v>
      </c>
      <c r="BT167" s="133"/>
      <c r="BU167" s="133"/>
      <c r="BV167" s="128" t="n">
        <f aca="false">IF($A167=$A166,BT167+BU167+BV166,BT167+BU167)</f>
        <v>0</v>
      </c>
      <c r="BW167" s="128" t="n">
        <f aca="false">IF(W167=0,0,IF(W167&gt;F$4,1,(IF(W167=BW$2,0,(IF(F$4-W167&gt;2,1,0))))))</f>
        <v>0</v>
      </c>
    </row>
    <row r="168" customFormat="false" ht="42.6" hidden="false" customHeight="true" outlineLevel="0" collapsed="false">
      <c r="A168" s="124" t="str">
        <f aca="false">IF(D168=D167,IF(A167=0,"",A167),IF(AND(D168&gt;0,D168&lt;&gt;D167),A167+1,""))</f>
        <v/>
      </c>
      <c r="B168" s="129"/>
      <c r="C168" s="129"/>
      <c r="D168" s="96"/>
      <c r="E168" s="138"/>
      <c r="F168" s="128" t="str">
        <f aca="false">IFERROR(IF(OR(ISTEXT(D168),ISNUMBER(D168)),HLOOKUP(I168-23*INT(I168/23),[2]Hoja2!B$1:X$2,2),""),1)</f>
        <v/>
      </c>
      <c r="G168" s="128" t="str">
        <f aca="false">LEFT(D168,1)</f>
        <v/>
      </c>
      <c r="H168" s="129" t="str">
        <f aca="false">IF(UPPER(G168)="Z",2,IF(UPPER(G168)="Y",1,IF(UPPER(G168)="X",0,LEFT(D168))))</f>
        <v/>
      </c>
      <c r="I168" s="129" t="str">
        <f aca="false">REPLACE(D168,1,1,H168)</f>
        <v/>
      </c>
      <c r="J168" s="96"/>
      <c r="K168" s="124" t="str">
        <f aca="false">IF(N168&gt;0,ROW(L168)-7,"")</f>
        <v/>
      </c>
      <c r="L168" s="130"/>
      <c r="M168" s="130"/>
      <c r="N168" s="131"/>
      <c r="O168" s="132"/>
      <c r="P168" s="128" t="str">
        <f aca="false">IFERROR(IF(OR(ISTEXT(N168),ISNUMBER(N168)),HLOOKUP(S168-23*INT(S168/23),[2]Hoja2!B$1:X$2,2),""),1)</f>
        <v/>
      </c>
      <c r="Q168" s="128" t="str">
        <f aca="false">LEFT(N168,1)</f>
        <v/>
      </c>
      <c r="R168" s="129" t="str">
        <f aca="false">IF(UPPER(Q168)="Z",2,IF(UPPER(Q168)="Y",1,IF(UPPER(Q168)="X",0,LEFT(N168))))</f>
        <v/>
      </c>
      <c r="S168" s="129" t="str">
        <f aca="false">REPLACE(N168,1,1,R168)</f>
        <v/>
      </c>
      <c r="T168" s="96"/>
      <c r="U168" s="133"/>
      <c r="V168" s="124" t="str">
        <f aca="false">IF(OR(ISTEXT(N168),ISNUMBER(N168)),IF($AD168=1,U168,0),"")</f>
        <v/>
      </c>
      <c r="W168" s="75" t="n">
        <v>36892</v>
      </c>
      <c r="X168" s="134"/>
      <c r="Y168" s="134"/>
      <c r="AA168" s="128" t="n">
        <f aca="false">IF(E168&lt;&gt;F168,0,1)</f>
        <v>1</v>
      </c>
      <c r="AB168" s="128" t="n">
        <f aca="false">IF(OR(T168="SI",T168="Si",T168="si",T168="sI",T168="s",T168="S"),1,0)</f>
        <v>0</v>
      </c>
      <c r="AC168" s="128" t="n">
        <f aca="false">IF(OR(J168="SI",J168="Si",J168="si",J168="sI",J168="s",J168="S"),1,0)</f>
        <v>0</v>
      </c>
      <c r="AD168" s="128" t="n">
        <f aca="false">AK168*AA168*AB168*AC168</f>
        <v>0</v>
      </c>
      <c r="AF168" s="136" t="n">
        <f aca="false">COUNTIF(D$8:D168,D168)</f>
        <v>0</v>
      </c>
      <c r="AG168" s="136" t="n">
        <f aca="false">COUNTIFS(D$8:D168,D168,A$8:A168,A168)</f>
        <v>0</v>
      </c>
      <c r="AH168" s="128" t="n">
        <f aca="false">AF168-AG168</f>
        <v>0</v>
      </c>
      <c r="AI168" s="128" t="n">
        <f aca="false">IF(OR(O168&lt;&gt;P168,P168=1,AA168=0),1,0)</f>
        <v>0</v>
      </c>
      <c r="AJ168" s="128" t="n">
        <f aca="false">IF(AR168&gt;0,1,0)+AH168</f>
        <v>0</v>
      </c>
      <c r="AK168" s="128" t="n">
        <f aca="false">IF(O168&lt;&gt;P168,0,1)</f>
        <v>1</v>
      </c>
      <c r="AL168" s="128" t="n">
        <f aca="false">IF(U168&gt;1,1,0)</f>
        <v>0</v>
      </c>
      <c r="AM168" s="136"/>
      <c r="AN168" s="137"/>
      <c r="AO168" s="139"/>
      <c r="AP168" s="128" t="str">
        <f aca="false">IF(SUMIF(AS$7:BU$7,"&gt;0",AS168:BU168)&gt;0,SUMIF(AS$7:BU$7,"&gt;0",AS168:BU168),"")</f>
        <v/>
      </c>
      <c r="AQ168" s="128"/>
      <c r="AR168" s="136" t="n">
        <f aca="false">COUNTIF(N$8:N168,N168)-1</f>
        <v>-1</v>
      </c>
      <c r="AS168" s="133"/>
      <c r="AT168" s="133"/>
      <c r="AU168" s="128" t="n">
        <f aca="false">IF($A168=$A167,AS168+AT168+AU167,AS168+AT168)</f>
        <v>0</v>
      </c>
      <c r="AV168" s="133"/>
      <c r="AW168" s="133"/>
      <c r="AX168" s="128" t="n">
        <f aca="false">IF($A168=$A167,AV168+AW168+AX167,AV168+AW168)</f>
        <v>0</v>
      </c>
      <c r="AY168" s="133"/>
      <c r="AZ168" s="133"/>
      <c r="BA168" s="128" t="n">
        <f aca="false">IF($A168=$A167,AY168+AZ168+BA167,AY168+AZ168)</f>
        <v>0</v>
      </c>
      <c r="BB168" s="133"/>
      <c r="BC168" s="133"/>
      <c r="BD168" s="128" t="n">
        <f aca="false">IF($A168=$A167,BB168+BC168+BD167,BB168+BC168)</f>
        <v>0</v>
      </c>
      <c r="BE168" s="133"/>
      <c r="BF168" s="133"/>
      <c r="BG168" s="128" t="n">
        <f aca="false">IF($A168=$A167,BE168+BF168+BG167,BE168+BF168)</f>
        <v>0</v>
      </c>
      <c r="BH168" s="133"/>
      <c r="BI168" s="133"/>
      <c r="BJ168" s="128" t="n">
        <f aca="false">IF($A168=$A167,BH168+BI168+BJ167,BH168+BI168)</f>
        <v>0</v>
      </c>
      <c r="BK168" s="133"/>
      <c r="BL168" s="133"/>
      <c r="BM168" s="128" t="n">
        <f aca="false">IF($A168=$A167,BK168+BL168+BM167,BK168+BL168)</f>
        <v>0</v>
      </c>
      <c r="BN168" s="133"/>
      <c r="BO168" s="133"/>
      <c r="BP168" s="128" t="n">
        <f aca="false">IF($A168=$A167,BN168+BO168+BP167,BN168+BO168)</f>
        <v>0</v>
      </c>
      <c r="BQ168" s="133"/>
      <c r="BR168" s="133"/>
      <c r="BS168" s="128" t="n">
        <f aca="false">IF($A168=$A167,BQ168+BR168+BS167,BQ168+BR168)</f>
        <v>0</v>
      </c>
      <c r="BT168" s="133"/>
      <c r="BU168" s="133"/>
      <c r="BV168" s="128" t="n">
        <f aca="false">IF($A168=$A167,BT168+BU168+BV167,BT168+BU168)</f>
        <v>0</v>
      </c>
      <c r="BW168" s="128" t="n">
        <f aca="false">IF(W168=0,0,IF(W168&gt;F$4,1,(IF(W168=BW$2,0,(IF(F$4-W168&gt;2,1,0))))))</f>
        <v>0</v>
      </c>
    </row>
    <row r="169" customFormat="false" ht="42.6" hidden="false" customHeight="true" outlineLevel="0" collapsed="false">
      <c r="A169" s="124" t="str">
        <f aca="false">IF(D169=D168,IF(A168=0,"",A168),IF(AND(D169&gt;0,D169&lt;&gt;D168),A168+1,""))</f>
        <v/>
      </c>
      <c r="B169" s="129"/>
      <c r="C169" s="129"/>
      <c r="D169" s="96"/>
      <c r="E169" s="138"/>
      <c r="F169" s="128" t="str">
        <f aca="false">IFERROR(IF(OR(ISTEXT(D169),ISNUMBER(D169)),HLOOKUP(I169-23*INT(I169/23),[2]Hoja2!B$1:X$2,2),""),1)</f>
        <v/>
      </c>
      <c r="G169" s="128" t="str">
        <f aca="false">LEFT(D169,1)</f>
        <v/>
      </c>
      <c r="H169" s="129" t="str">
        <f aca="false">IF(UPPER(G169)="Z",2,IF(UPPER(G169)="Y",1,IF(UPPER(G169)="X",0,LEFT(D169))))</f>
        <v/>
      </c>
      <c r="I169" s="129" t="str">
        <f aca="false">REPLACE(D169,1,1,H169)</f>
        <v/>
      </c>
      <c r="J169" s="96"/>
      <c r="K169" s="124" t="str">
        <f aca="false">IF(N169&gt;0,ROW(L169)-7,"")</f>
        <v/>
      </c>
      <c r="L169" s="130"/>
      <c r="M169" s="130"/>
      <c r="N169" s="131"/>
      <c r="O169" s="132"/>
      <c r="P169" s="128" t="str">
        <f aca="false">IFERROR(IF(OR(ISTEXT(N169),ISNUMBER(N169)),HLOOKUP(S169-23*INT(S169/23),[2]Hoja2!B$1:X$2,2),""),1)</f>
        <v/>
      </c>
      <c r="Q169" s="128" t="str">
        <f aca="false">LEFT(N169,1)</f>
        <v/>
      </c>
      <c r="R169" s="129" t="str">
        <f aca="false">IF(UPPER(Q169)="Z",2,IF(UPPER(Q169)="Y",1,IF(UPPER(Q169)="X",0,LEFT(N169))))</f>
        <v/>
      </c>
      <c r="S169" s="129" t="str">
        <f aca="false">REPLACE(N169,1,1,R169)</f>
        <v/>
      </c>
      <c r="T169" s="96"/>
      <c r="U169" s="133"/>
      <c r="V169" s="124" t="str">
        <f aca="false">IF(OR(ISTEXT(N169),ISNUMBER(N169)),IF($AD169=1,U169,0),"")</f>
        <v/>
      </c>
      <c r="W169" s="75" t="n">
        <v>36892</v>
      </c>
      <c r="X169" s="134"/>
      <c r="Y169" s="134"/>
      <c r="AA169" s="128" t="n">
        <f aca="false">IF(E169&lt;&gt;F169,0,1)</f>
        <v>1</v>
      </c>
      <c r="AB169" s="128" t="n">
        <f aca="false">IF(OR(T169="SI",T169="Si",T169="si",T169="sI",T169="s",T169="S"),1,0)</f>
        <v>0</v>
      </c>
      <c r="AC169" s="128" t="n">
        <f aca="false">IF(OR(J169="SI",J169="Si",J169="si",J169="sI",J169="s",J169="S"),1,0)</f>
        <v>0</v>
      </c>
      <c r="AD169" s="128" t="n">
        <f aca="false">AK169*AA169*AB169*AC169</f>
        <v>0</v>
      </c>
      <c r="AF169" s="136" t="n">
        <f aca="false">COUNTIF(D$8:D169,D169)</f>
        <v>0</v>
      </c>
      <c r="AG169" s="136" t="n">
        <f aca="false">COUNTIFS(D$8:D169,D169,A$8:A169,A169)</f>
        <v>0</v>
      </c>
      <c r="AH169" s="128" t="n">
        <f aca="false">AF169-AG169</f>
        <v>0</v>
      </c>
      <c r="AI169" s="128" t="n">
        <f aca="false">IF(OR(O169&lt;&gt;P169,P169=1,AA169=0),1,0)</f>
        <v>0</v>
      </c>
      <c r="AJ169" s="128" t="n">
        <f aca="false">IF(AR169&gt;0,1,0)+AH169</f>
        <v>0</v>
      </c>
      <c r="AK169" s="128" t="n">
        <f aca="false">IF(O169&lt;&gt;P169,0,1)</f>
        <v>1</v>
      </c>
      <c r="AL169" s="128" t="n">
        <f aca="false">IF(U169&gt;1,1,0)</f>
        <v>0</v>
      </c>
      <c r="AM169" s="136"/>
      <c r="AN169" s="137"/>
      <c r="AO169" s="139"/>
      <c r="AP169" s="128" t="str">
        <f aca="false">IF(SUMIF(AS$7:BU$7,"&gt;0",AS169:BU169)&gt;0,SUMIF(AS$7:BU$7,"&gt;0",AS169:BU169),"")</f>
        <v/>
      </c>
      <c r="AQ169" s="128"/>
      <c r="AR169" s="136" t="n">
        <f aca="false">COUNTIF(N$8:N169,N169)-1</f>
        <v>-1</v>
      </c>
      <c r="AS169" s="133"/>
      <c r="AT169" s="133"/>
      <c r="AU169" s="128" t="n">
        <f aca="false">IF($A169=$A168,AS169+AT169+AU168,AS169+AT169)</f>
        <v>0</v>
      </c>
      <c r="AV169" s="133"/>
      <c r="AW169" s="133"/>
      <c r="AX169" s="128" t="n">
        <f aca="false">IF($A169=$A168,AV169+AW169+AX168,AV169+AW169)</f>
        <v>0</v>
      </c>
      <c r="AY169" s="133"/>
      <c r="AZ169" s="133"/>
      <c r="BA169" s="128" t="n">
        <f aca="false">IF($A169=$A168,AY169+AZ169+BA168,AY169+AZ169)</f>
        <v>0</v>
      </c>
      <c r="BB169" s="133"/>
      <c r="BC169" s="133"/>
      <c r="BD169" s="128" t="n">
        <f aca="false">IF($A169=$A168,BB169+BC169+BD168,BB169+BC169)</f>
        <v>0</v>
      </c>
      <c r="BE169" s="133"/>
      <c r="BF169" s="133"/>
      <c r="BG169" s="128" t="n">
        <f aca="false">IF($A169=$A168,BE169+BF169+BG168,BE169+BF169)</f>
        <v>0</v>
      </c>
      <c r="BH169" s="133"/>
      <c r="BI169" s="133"/>
      <c r="BJ169" s="128" t="n">
        <f aca="false">IF($A169=$A168,BH169+BI169+BJ168,BH169+BI169)</f>
        <v>0</v>
      </c>
      <c r="BK169" s="133"/>
      <c r="BL169" s="133"/>
      <c r="BM169" s="128" t="n">
        <f aca="false">IF($A169=$A168,BK169+BL169+BM168,BK169+BL169)</f>
        <v>0</v>
      </c>
      <c r="BN169" s="133"/>
      <c r="BO169" s="133"/>
      <c r="BP169" s="128" t="n">
        <f aca="false">IF($A169=$A168,BN169+BO169+BP168,BN169+BO169)</f>
        <v>0</v>
      </c>
      <c r="BQ169" s="133"/>
      <c r="BR169" s="133"/>
      <c r="BS169" s="128" t="n">
        <f aca="false">IF($A169=$A168,BQ169+BR169+BS168,BQ169+BR169)</f>
        <v>0</v>
      </c>
      <c r="BT169" s="133"/>
      <c r="BU169" s="133"/>
      <c r="BV169" s="128" t="n">
        <f aca="false">IF($A169=$A168,BT169+BU169+BV168,BT169+BU169)</f>
        <v>0</v>
      </c>
      <c r="BW169" s="128" t="n">
        <f aca="false">IF(W169=0,0,IF(W169&gt;F$4,1,(IF(W169=BW$2,0,(IF(F$4-W169&gt;2,1,0))))))</f>
        <v>0</v>
      </c>
    </row>
    <row r="170" customFormat="false" ht="42.6" hidden="false" customHeight="true" outlineLevel="0" collapsed="false">
      <c r="A170" s="124" t="str">
        <f aca="false">IF(D170=D169,IF(A169=0,"",A169),IF(AND(D170&gt;0,D170&lt;&gt;D169),A169+1,""))</f>
        <v/>
      </c>
      <c r="B170" s="129"/>
      <c r="C170" s="129"/>
      <c r="D170" s="96"/>
      <c r="E170" s="138"/>
      <c r="F170" s="128" t="str">
        <f aca="false">IFERROR(IF(OR(ISTEXT(D170),ISNUMBER(D170)),HLOOKUP(I170-23*INT(I170/23),[2]Hoja2!B$1:X$2,2),""),1)</f>
        <v/>
      </c>
      <c r="G170" s="128" t="str">
        <f aca="false">LEFT(D170,1)</f>
        <v/>
      </c>
      <c r="H170" s="129" t="str">
        <f aca="false">IF(UPPER(G170)="Z",2,IF(UPPER(G170)="Y",1,IF(UPPER(G170)="X",0,LEFT(D170))))</f>
        <v/>
      </c>
      <c r="I170" s="129" t="str">
        <f aca="false">REPLACE(D170,1,1,H170)</f>
        <v/>
      </c>
      <c r="J170" s="96"/>
      <c r="K170" s="124" t="str">
        <f aca="false">IF(N170&gt;0,ROW(L170)-7,"")</f>
        <v/>
      </c>
      <c r="L170" s="130"/>
      <c r="M170" s="130"/>
      <c r="N170" s="131"/>
      <c r="O170" s="132"/>
      <c r="P170" s="128" t="str">
        <f aca="false">IFERROR(IF(OR(ISTEXT(N170),ISNUMBER(N170)),HLOOKUP(S170-23*INT(S170/23),[2]Hoja2!B$1:X$2,2),""),1)</f>
        <v/>
      </c>
      <c r="Q170" s="128" t="str">
        <f aca="false">LEFT(N170,1)</f>
        <v/>
      </c>
      <c r="R170" s="129" t="str">
        <f aca="false">IF(UPPER(Q170)="Z",2,IF(UPPER(Q170)="Y",1,IF(UPPER(Q170)="X",0,LEFT(N170))))</f>
        <v/>
      </c>
      <c r="S170" s="129" t="str">
        <f aca="false">REPLACE(N170,1,1,R170)</f>
        <v/>
      </c>
      <c r="T170" s="96"/>
      <c r="U170" s="133"/>
      <c r="V170" s="124" t="str">
        <f aca="false">IF(OR(ISTEXT(N170),ISNUMBER(N170)),IF($AD170=1,U170,0),"")</f>
        <v/>
      </c>
      <c r="W170" s="75" t="n">
        <v>36892</v>
      </c>
      <c r="X170" s="134"/>
      <c r="Y170" s="134"/>
      <c r="AA170" s="128" t="n">
        <f aca="false">IF(E170&lt;&gt;F170,0,1)</f>
        <v>1</v>
      </c>
      <c r="AB170" s="128" t="n">
        <f aca="false">IF(OR(T170="SI",T170="Si",T170="si",T170="sI",T170="s",T170="S"),1,0)</f>
        <v>0</v>
      </c>
      <c r="AC170" s="128" t="n">
        <f aca="false">IF(OR(J170="SI",J170="Si",J170="si",J170="sI",J170="s",J170="S"),1,0)</f>
        <v>0</v>
      </c>
      <c r="AD170" s="128" t="n">
        <f aca="false">AK170*AA170*AB170*AC170</f>
        <v>0</v>
      </c>
      <c r="AF170" s="136" t="n">
        <f aca="false">COUNTIF(D$8:D170,D170)</f>
        <v>0</v>
      </c>
      <c r="AG170" s="136" t="n">
        <f aca="false">COUNTIFS(D$8:D170,D170,A$8:A170,A170)</f>
        <v>0</v>
      </c>
      <c r="AH170" s="128" t="n">
        <f aca="false">AF170-AG170</f>
        <v>0</v>
      </c>
      <c r="AI170" s="128" t="n">
        <f aca="false">IF(OR(O170&lt;&gt;P170,P170=1,AA170=0),1,0)</f>
        <v>0</v>
      </c>
      <c r="AJ170" s="128" t="n">
        <f aca="false">IF(AR170&gt;0,1,0)+AH170</f>
        <v>0</v>
      </c>
      <c r="AK170" s="128" t="n">
        <f aca="false">IF(O170&lt;&gt;P170,0,1)</f>
        <v>1</v>
      </c>
      <c r="AL170" s="128" t="n">
        <f aca="false">IF(U170&gt;1,1,0)</f>
        <v>0</v>
      </c>
      <c r="AM170" s="136"/>
      <c r="AN170" s="137"/>
      <c r="AO170" s="139"/>
      <c r="AP170" s="128" t="str">
        <f aca="false">IF(SUMIF(AS$7:BU$7,"&gt;0",AS170:BU170)&gt;0,SUMIF(AS$7:BU$7,"&gt;0",AS170:BU170),"")</f>
        <v/>
      </c>
      <c r="AQ170" s="128"/>
      <c r="AR170" s="136" t="n">
        <f aca="false">COUNTIF(N$8:N170,N170)-1</f>
        <v>-1</v>
      </c>
      <c r="AS170" s="133"/>
      <c r="AT170" s="133"/>
      <c r="AU170" s="128" t="n">
        <f aca="false">IF($A170=$A169,AS170+AT170+AU169,AS170+AT170)</f>
        <v>0</v>
      </c>
      <c r="AV170" s="133"/>
      <c r="AW170" s="133"/>
      <c r="AX170" s="128" t="n">
        <f aca="false">IF($A170=$A169,AV170+AW170+AX169,AV170+AW170)</f>
        <v>0</v>
      </c>
      <c r="AY170" s="133"/>
      <c r="AZ170" s="133"/>
      <c r="BA170" s="128" t="n">
        <f aca="false">IF($A170=$A169,AY170+AZ170+BA169,AY170+AZ170)</f>
        <v>0</v>
      </c>
      <c r="BB170" s="133"/>
      <c r="BC170" s="133"/>
      <c r="BD170" s="128" t="n">
        <f aca="false">IF($A170=$A169,BB170+BC170+BD169,BB170+BC170)</f>
        <v>0</v>
      </c>
      <c r="BE170" s="133"/>
      <c r="BF170" s="133"/>
      <c r="BG170" s="128" t="n">
        <f aca="false">IF($A170=$A169,BE170+BF170+BG169,BE170+BF170)</f>
        <v>0</v>
      </c>
      <c r="BH170" s="133"/>
      <c r="BI170" s="133"/>
      <c r="BJ170" s="128" t="n">
        <f aca="false">IF($A170=$A169,BH170+BI170+BJ169,BH170+BI170)</f>
        <v>0</v>
      </c>
      <c r="BK170" s="133"/>
      <c r="BL170" s="133"/>
      <c r="BM170" s="128" t="n">
        <f aca="false">IF($A170=$A169,BK170+BL170+BM169,BK170+BL170)</f>
        <v>0</v>
      </c>
      <c r="BN170" s="133"/>
      <c r="BO170" s="133"/>
      <c r="BP170" s="128" t="n">
        <f aca="false">IF($A170=$A169,BN170+BO170+BP169,BN170+BO170)</f>
        <v>0</v>
      </c>
      <c r="BQ170" s="133"/>
      <c r="BR170" s="133"/>
      <c r="BS170" s="128" t="n">
        <f aca="false">IF($A170=$A169,BQ170+BR170+BS169,BQ170+BR170)</f>
        <v>0</v>
      </c>
      <c r="BT170" s="133"/>
      <c r="BU170" s="133"/>
      <c r="BV170" s="128" t="n">
        <f aca="false">IF($A170=$A169,BT170+BU170+BV169,BT170+BU170)</f>
        <v>0</v>
      </c>
      <c r="BW170" s="128" t="n">
        <f aca="false">IF(W170=0,0,IF(W170&gt;F$4,1,(IF(W170=BW$2,0,(IF(F$4-W170&gt;2,1,0))))))</f>
        <v>0</v>
      </c>
    </row>
    <row r="171" customFormat="false" ht="42.6" hidden="false" customHeight="true" outlineLevel="0" collapsed="false">
      <c r="A171" s="124" t="str">
        <f aca="false">IF(D171=D170,IF(A170=0,"",A170),IF(AND(D171&gt;0,D171&lt;&gt;D170),A170+1,""))</f>
        <v/>
      </c>
      <c r="B171" s="129"/>
      <c r="C171" s="129"/>
      <c r="D171" s="96"/>
      <c r="E171" s="138"/>
      <c r="F171" s="128" t="str">
        <f aca="false">IFERROR(IF(OR(ISTEXT(D171),ISNUMBER(D171)),HLOOKUP(I171-23*INT(I171/23),[2]Hoja2!B$1:X$2,2),""),1)</f>
        <v/>
      </c>
      <c r="G171" s="128" t="str">
        <f aca="false">LEFT(D171,1)</f>
        <v/>
      </c>
      <c r="H171" s="129" t="str">
        <f aca="false">IF(UPPER(G171)="Z",2,IF(UPPER(G171)="Y",1,IF(UPPER(G171)="X",0,LEFT(D171))))</f>
        <v/>
      </c>
      <c r="I171" s="129" t="str">
        <f aca="false">REPLACE(D171,1,1,H171)</f>
        <v/>
      </c>
      <c r="J171" s="96"/>
      <c r="K171" s="124" t="str">
        <f aca="false">IF(N171&gt;0,ROW(L171)-7,"")</f>
        <v/>
      </c>
      <c r="L171" s="130"/>
      <c r="M171" s="130"/>
      <c r="N171" s="131"/>
      <c r="O171" s="132"/>
      <c r="P171" s="128" t="str">
        <f aca="false">IFERROR(IF(OR(ISTEXT(N171),ISNUMBER(N171)),HLOOKUP(S171-23*INT(S171/23),[2]Hoja2!B$1:X$2,2),""),1)</f>
        <v/>
      </c>
      <c r="Q171" s="128" t="str">
        <f aca="false">LEFT(N171,1)</f>
        <v/>
      </c>
      <c r="R171" s="129" t="str">
        <f aca="false">IF(UPPER(Q171)="Z",2,IF(UPPER(Q171)="Y",1,IF(UPPER(Q171)="X",0,LEFT(N171))))</f>
        <v/>
      </c>
      <c r="S171" s="129" t="str">
        <f aca="false">REPLACE(N171,1,1,R171)</f>
        <v/>
      </c>
      <c r="T171" s="96"/>
      <c r="U171" s="133"/>
      <c r="V171" s="124" t="str">
        <f aca="false">IF(OR(ISTEXT(N171),ISNUMBER(N171)),IF($AD171=1,U171,0),"")</f>
        <v/>
      </c>
      <c r="W171" s="75" t="n">
        <v>36892</v>
      </c>
      <c r="X171" s="134"/>
      <c r="Y171" s="134"/>
      <c r="AA171" s="128" t="n">
        <f aca="false">IF(E171&lt;&gt;F171,0,1)</f>
        <v>1</v>
      </c>
      <c r="AB171" s="128" t="n">
        <f aca="false">IF(OR(T171="SI",T171="Si",T171="si",T171="sI",T171="s",T171="S"),1,0)</f>
        <v>0</v>
      </c>
      <c r="AC171" s="128" t="n">
        <f aca="false">IF(OR(J171="SI",J171="Si",J171="si",J171="sI",J171="s",J171="S"),1,0)</f>
        <v>0</v>
      </c>
      <c r="AD171" s="128" t="n">
        <f aca="false">AK171*AA171*AB171*AC171</f>
        <v>0</v>
      </c>
      <c r="AF171" s="136" t="n">
        <f aca="false">COUNTIF(D$8:D171,D171)</f>
        <v>0</v>
      </c>
      <c r="AG171" s="136" t="n">
        <f aca="false">COUNTIFS(D$8:D171,D171,A$8:A171,A171)</f>
        <v>0</v>
      </c>
      <c r="AH171" s="128" t="n">
        <f aca="false">AF171-AG171</f>
        <v>0</v>
      </c>
      <c r="AI171" s="128" t="n">
        <f aca="false">IF(OR(O171&lt;&gt;P171,P171=1,AA171=0),1,0)</f>
        <v>0</v>
      </c>
      <c r="AJ171" s="128" t="n">
        <f aca="false">IF(AR171&gt;0,1,0)+AH171</f>
        <v>0</v>
      </c>
      <c r="AK171" s="128" t="n">
        <f aca="false">IF(O171&lt;&gt;P171,0,1)</f>
        <v>1</v>
      </c>
      <c r="AL171" s="128" t="n">
        <f aca="false">IF(U171&gt;1,1,0)</f>
        <v>0</v>
      </c>
      <c r="AM171" s="136"/>
      <c r="AN171" s="137"/>
      <c r="AO171" s="139"/>
      <c r="AP171" s="128" t="str">
        <f aca="false">IF(SUMIF(AS$7:BU$7,"&gt;0",AS171:BU171)&gt;0,SUMIF(AS$7:BU$7,"&gt;0",AS171:BU171),"")</f>
        <v/>
      </c>
      <c r="AQ171" s="128"/>
      <c r="AR171" s="136" t="n">
        <f aca="false">COUNTIF(N$8:N171,N171)-1</f>
        <v>-1</v>
      </c>
      <c r="AS171" s="133"/>
      <c r="AT171" s="133"/>
      <c r="AU171" s="128" t="n">
        <f aca="false">IF($A171=$A170,AS171+AT171+AU170,AS171+AT171)</f>
        <v>0</v>
      </c>
      <c r="AV171" s="133"/>
      <c r="AW171" s="133"/>
      <c r="AX171" s="128" t="n">
        <f aca="false">IF($A171=$A170,AV171+AW171+AX170,AV171+AW171)</f>
        <v>0</v>
      </c>
      <c r="AY171" s="133"/>
      <c r="AZ171" s="133"/>
      <c r="BA171" s="128" t="n">
        <f aca="false">IF($A171=$A170,AY171+AZ171+BA170,AY171+AZ171)</f>
        <v>0</v>
      </c>
      <c r="BB171" s="133"/>
      <c r="BC171" s="133"/>
      <c r="BD171" s="128" t="n">
        <f aca="false">IF($A171=$A170,BB171+BC171+BD170,BB171+BC171)</f>
        <v>0</v>
      </c>
      <c r="BE171" s="133"/>
      <c r="BF171" s="133"/>
      <c r="BG171" s="128" t="n">
        <f aca="false">IF($A171=$A170,BE171+BF171+BG170,BE171+BF171)</f>
        <v>0</v>
      </c>
      <c r="BH171" s="133"/>
      <c r="BI171" s="133"/>
      <c r="BJ171" s="128" t="n">
        <f aca="false">IF($A171=$A170,BH171+BI171+BJ170,BH171+BI171)</f>
        <v>0</v>
      </c>
      <c r="BK171" s="133"/>
      <c r="BL171" s="133"/>
      <c r="BM171" s="128" t="n">
        <f aca="false">IF($A171=$A170,BK171+BL171+BM170,BK171+BL171)</f>
        <v>0</v>
      </c>
      <c r="BN171" s="133"/>
      <c r="BO171" s="133"/>
      <c r="BP171" s="128" t="n">
        <f aca="false">IF($A171=$A170,BN171+BO171+BP170,BN171+BO171)</f>
        <v>0</v>
      </c>
      <c r="BQ171" s="133"/>
      <c r="BR171" s="133"/>
      <c r="BS171" s="128" t="n">
        <f aca="false">IF($A171=$A170,BQ171+BR171+BS170,BQ171+BR171)</f>
        <v>0</v>
      </c>
      <c r="BT171" s="133"/>
      <c r="BU171" s="133"/>
      <c r="BV171" s="128" t="n">
        <f aca="false">IF($A171=$A170,BT171+BU171+BV170,BT171+BU171)</f>
        <v>0</v>
      </c>
      <c r="BW171" s="128" t="n">
        <f aca="false">IF(W171=0,0,IF(W171&gt;F$4,1,(IF(W171=BW$2,0,(IF(F$4-W171&gt;2,1,0))))))</f>
        <v>0</v>
      </c>
    </row>
    <row r="172" customFormat="false" ht="42.6" hidden="false" customHeight="true" outlineLevel="0" collapsed="false">
      <c r="A172" s="124" t="str">
        <f aca="false">IF(D172=D171,IF(A171=0,"",A171),IF(AND(D172&gt;0,D172&lt;&gt;D171),A171+1,""))</f>
        <v/>
      </c>
      <c r="B172" s="129"/>
      <c r="C172" s="129"/>
      <c r="D172" s="96"/>
      <c r="E172" s="138"/>
      <c r="F172" s="128" t="str">
        <f aca="false">IFERROR(IF(OR(ISTEXT(D172),ISNUMBER(D172)),HLOOKUP(I172-23*INT(I172/23),[2]Hoja2!B$1:X$2,2),""),1)</f>
        <v/>
      </c>
      <c r="G172" s="128" t="str">
        <f aca="false">LEFT(D172,1)</f>
        <v/>
      </c>
      <c r="H172" s="129" t="str">
        <f aca="false">IF(UPPER(G172)="Z",2,IF(UPPER(G172)="Y",1,IF(UPPER(G172)="X",0,LEFT(D172))))</f>
        <v/>
      </c>
      <c r="I172" s="129" t="str">
        <f aca="false">REPLACE(D172,1,1,H172)</f>
        <v/>
      </c>
      <c r="J172" s="96"/>
      <c r="K172" s="124" t="str">
        <f aca="false">IF(N172&gt;0,ROW(L172)-7,"")</f>
        <v/>
      </c>
      <c r="L172" s="130"/>
      <c r="M172" s="130"/>
      <c r="N172" s="131"/>
      <c r="O172" s="132"/>
      <c r="P172" s="128" t="str">
        <f aca="false">IFERROR(IF(OR(ISTEXT(N172),ISNUMBER(N172)),HLOOKUP(S172-23*INT(S172/23),[2]Hoja2!B$1:X$2,2),""),1)</f>
        <v/>
      </c>
      <c r="Q172" s="128" t="str">
        <f aca="false">LEFT(N172,1)</f>
        <v/>
      </c>
      <c r="R172" s="129" t="str">
        <f aca="false">IF(UPPER(Q172)="Z",2,IF(UPPER(Q172)="Y",1,IF(UPPER(Q172)="X",0,LEFT(N172))))</f>
        <v/>
      </c>
      <c r="S172" s="129" t="str">
        <f aca="false">REPLACE(N172,1,1,R172)</f>
        <v/>
      </c>
      <c r="T172" s="96"/>
      <c r="U172" s="133"/>
      <c r="V172" s="124" t="str">
        <f aca="false">IF(OR(ISTEXT(N172),ISNUMBER(N172)),IF($AD172=1,U172,0),"")</f>
        <v/>
      </c>
      <c r="W172" s="75" t="n">
        <v>36892</v>
      </c>
      <c r="X172" s="134"/>
      <c r="Y172" s="134"/>
      <c r="AA172" s="128" t="n">
        <f aca="false">IF(E172&lt;&gt;F172,0,1)</f>
        <v>1</v>
      </c>
      <c r="AB172" s="128" t="n">
        <f aca="false">IF(OR(T172="SI",T172="Si",T172="si",T172="sI",T172="s",T172="S"),1,0)</f>
        <v>0</v>
      </c>
      <c r="AC172" s="128" t="n">
        <f aca="false">IF(OR(J172="SI",J172="Si",J172="si",J172="sI",J172="s",J172="S"),1,0)</f>
        <v>0</v>
      </c>
      <c r="AD172" s="128" t="n">
        <f aca="false">AK172*AA172*AB172*AC172</f>
        <v>0</v>
      </c>
      <c r="AF172" s="136" t="n">
        <f aca="false">COUNTIF(D$8:D172,D172)</f>
        <v>0</v>
      </c>
      <c r="AG172" s="136" t="n">
        <f aca="false">COUNTIFS(D$8:D172,D172,A$8:A172,A172)</f>
        <v>0</v>
      </c>
      <c r="AH172" s="128" t="n">
        <f aca="false">AF172-AG172</f>
        <v>0</v>
      </c>
      <c r="AI172" s="128" t="n">
        <f aca="false">IF(OR(O172&lt;&gt;P172,P172=1,AA172=0),1,0)</f>
        <v>0</v>
      </c>
      <c r="AJ172" s="128" t="n">
        <f aca="false">IF(AR172&gt;0,1,0)+AH172</f>
        <v>0</v>
      </c>
      <c r="AK172" s="128" t="n">
        <f aca="false">IF(O172&lt;&gt;P172,0,1)</f>
        <v>1</v>
      </c>
      <c r="AL172" s="128" t="n">
        <f aca="false">IF(U172&gt;1,1,0)</f>
        <v>0</v>
      </c>
      <c r="AM172" s="136"/>
      <c r="AN172" s="137"/>
      <c r="AO172" s="139"/>
      <c r="AP172" s="128" t="str">
        <f aca="false">IF(SUMIF(AS$7:BU$7,"&gt;0",AS172:BU172)&gt;0,SUMIF(AS$7:BU$7,"&gt;0",AS172:BU172),"")</f>
        <v/>
      </c>
      <c r="AQ172" s="128"/>
      <c r="AR172" s="136" t="n">
        <f aca="false">COUNTIF(N$8:N172,N172)-1</f>
        <v>-1</v>
      </c>
      <c r="AS172" s="133"/>
      <c r="AT172" s="133"/>
      <c r="AU172" s="128" t="n">
        <f aca="false">IF($A172=$A171,AS172+AT172+AU171,AS172+AT172)</f>
        <v>0</v>
      </c>
      <c r="AV172" s="133"/>
      <c r="AW172" s="133"/>
      <c r="AX172" s="128" t="n">
        <f aca="false">IF($A172=$A171,AV172+AW172+AX171,AV172+AW172)</f>
        <v>0</v>
      </c>
      <c r="AY172" s="133"/>
      <c r="AZ172" s="133"/>
      <c r="BA172" s="128" t="n">
        <f aca="false">IF($A172=$A171,AY172+AZ172+BA171,AY172+AZ172)</f>
        <v>0</v>
      </c>
      <c r="BB172" s="133"/>
      <c r="BC172" s="133"/>
      <c r="BD172" s="128" t="n">
        <f aca="false">IF($A172=$A171,BB172+BC172+BD171,BB172+BC172)</f>
        <v>0</v>
      </c>
      <c r="BE172" s="133"/>
      <c r="BF172" s="133"/>
      <c r="BG172" s="128" t="n">
        <f aca="false">IF($A172=$A171,BE172+BF172+BG171,BE172+BF172)</f>
        <v>0</v>
      </c>
      <c r="BH172" s="133"/>
      <c r="BI172" s="133"/>
      <c r="BJ172" s="128" t="n">
        <f aca="false">IF($A172=$A171,BH172+BI172+BJ171,BH172+BI172)</f>
        <v>0</v>
      </c>
      <c r="BK172" s="133"/>
      <c r="BL172" s="133"/>
      <c r="BM172" s="128" t="n">
        <f aca="false">IF($A172=$A171,BK172+BL172+BM171,BK172+BL172)</f>
        <v>0</v>
      </c>
      <c r="BN172" s="133"/>
      <c r="BO172" s="133"/>
      <c r="BP172" s="128" t="n">
        <f aca="false">IF($A172=$A171,BN172+BO172+BP171,BN172+BO172)</f>
        <v>0</v>
      </c>
      <c r="BQ172" s="133"/>
      <c r="BR172" s="133"/>
      <c r="BS172" s="128" t="n">
        <f aca="false">IF($A172=$A171,BQ172+BR172+BS171,BQ172+BR172)</f>
        <v>0</v>
      </c>
      <c r="BT172" s="133"/>
      <c r="BU172" s="133"/>
      <c r="BV172" s="128" t="n">
        <f aca="false">IF($A172=$A171,BT172+BU172+BV171,BT172+BU172)</f>
        <v>0</v>
      </c>
      <c r="BW172" s="128" t="n">
        <f aca="false">IF(W172=0,0,IF(W172&gt;F$4,1,(IF(W172=BW$2,0,(IF(F$4-W172&gt;2,1,0))))))</f>
        <v>0</v>
      </c>
    </row>
    <row r="173" customFormat="false" ht="42.6" hidden="false" customHeight="true" outlineLevel="0" collapsed="false">
      <c r="A173" s="124" t="str">
        <f aca="false">IF(D173=D172,IF(A172=0,"",A172),IF(AND(D173&gt;0,D173&lt;&gt;D172),A172+1,""))</f>
        <v/>
      </c>
      <c r="B173" s="129"/>
      <c r="C173" s="129"/>
      <c r="D173" s="96"/>
      <c r="E173" s="138"/>
      <c r="F173" s="128" t="str">
        <f aca="false">IFERROR(IF(OR(ISTEXT(D173),ISNUMBER(D173)),HLOOKUP(I173-23*INT(I173/23),[2]Hoja2!B$1:X$2,2),""),1)</f>
        <v/>
      </c>
      <c r="G173" s="128" t="str">
        <f aca="false">LEFT(D173,1)</f>
        <v/>
      </c>
      <c r="H173" s="129" t="str">
        <f aca="false">IF(UPPER(G173)="Z",2,IF(UPPER(G173)="Y",1,IF(UPPER(G173)="X",0,LEFT(D173))))</f>
        <v/>
      </c>
      <c r="I173" s="129" t="str">
        <f aca="false">REPLACE(D173,1,1,H173)</f>
        <v/>
      </c>
      <c r="J173" s="96"/>
      <c r="K173" s="124" t="str">
        <f aca="false">IF(N173&gt;0,ROW(L173)-7,"")</f>
        <v/>
      </c>
      <c r="L173" s="130"/>
      <c r="M173" s="130"/>
      <c r="N173" s="131"/>
      <c r="O173" s="132"/>
      <c r="P173" s="128" t="str">
        <f aca="false">IFERROR(IF(OR(ISTEXT(N173),ISNUMBER(N173)),HLOOKUP(S173-23*INT(S173/23),[2]Hoja2!B$1:X$2,2),""),1)</f>
        <v/>
      </c>
      <c r="Q173" s="128" t="str">
        <f aca="false">LEFT(N173,1)</f>
        <v/>
      </c>
      <c r="R173" s="129" t="str">
        <f aca="false">IF(UPPER(Q173)="Z",2,IF(UPPER(Q173)="Y",1,IF(UPPER(Q173)="X",0,LEFT(N173))))</f>
        <v/>
      </c>
      <c r="S173" s="129" t="str">
        <f aca="false">REPLACE(N173,1,1,R173)</f>
        <v/>
      </c>
      <c r="T173" s="96"/>
      <c r="U173" s="133"/>
      <c r="V173" s="124" t="str">
        <f aca="false">IF(OR(ISTEXT(N173),ISNUMBER(N173)),IF($AD173=1,U173,0),"")</f>
        <v/>
      </c>
      <c r="W173" s="75" t="n">
        <v>36892</v>
      </c>
      <c r="X173" s="134"/>
      <c r="Y173" s="134"/>
      <c r="AA173" s="128" t="n">
        <f aca="false">IF(E173&lt;&gt;F173,0,1)</f>
        <v>1</v>
      </c>
      <c r="AB173" s="128" t="n">
        <f aca="false">IF(OR(T173="SI",T173="Si",T173="si",T173="sI",T173="s",T173="S"),1,0)</f>
        <v>0</v>
      </c>
      <c r="AC173" s="128" t="n">
        <f aca="false">IF(OR(J173="SI",J173="Si",J173="si",J173="sI",J173="s",J173="S"),1,0)</f>
        <v>0</v>
      </c>
      <c r="AD173" s="128" t="n">
        <f aca="false">AK173*AA173*AB173*AC173</f>
        <v>0</v>
      </c>
      <c r="AF173" s="136" t="n">
        <f aca="false">COUNTIF(D$8:D173,D173)</f>
        <v>0</v>
      </c>
      <c r="AG173" s="136" t="n">
        <f aca="false">COUNTIFS(D$8:D173,D173,A$8:A173,A173)</f>
        <v>0</v>
      </c>
      <c r="AH173" s="128" t="n">
        <f aca="false">AF173-AG173</f>
        <v>0</v>
      </c>
      <c r="AI173" s="128" t="n">
        <f aca="false">IF(OR(O173&lt;&gt;P173,P173=1,AA173=0),1,0)</f>
        <v>0</v>
      </c>
      <c r="AJ173" s="128" t="n">
        <f aca="false">IF(AR173&gt;0,1,0)+AH173</f>
        <v>0</v>
      </c>
      <c r="AK173" s="128" t="n">
        <f aca="false">IF(O173&lt;&gt;P173,0,1)</f>
        <v>1</v>
      </c>
      <c r="AL173" s="128" t="n">
        <f aca="false">IF(U173&gt;1,1,0)</f>
        <v>0</v>
      </c>
      <c r="AM173" s="136"/>
      <c r="AN173" s="137"/>
      <c r="AO173" s="139"/>
      <c r="AP173" s="128" t="str">
        <f aca="false">IF(SUMIF(AS$7:BU$7,"&gt;0",AS173:BU173)&gt;0,SUMIF(AS$7:BU$7,"&gt;0",AS173:BU173),"")</f>
        <v/>
      </c>
      <c r="AQ173" s="128"/>
      <c r="AR173" s="136" t="n">
        <f aca="false">COUNTIF(N$8:N173,N173)-1</f>
        <v>-1</v>
      </c>
      <c r="AS173" s="133"/>
      <c r="AT173" s="133"/>
      <c r="AU173" s="128" t="n">
        <f aca="false">IF($A173=$A172,AS173+AT173+AU172,AS173+AT173)</f>
        <v>0</v>
      </c>
      <c r="AV173" s="133"/>
      <c r="AW173" s="133"/>
      <c r="AX173" s="128" t="n">
        <f aca="false">IF($A173=$A172,AV173+AW173+AX172,AV173+AW173)</f>
        <v>0</v>
      </c>
      <c r="AY173" s="133"/>
      <c r="AZ173" s="133"/>
      <c r="BA173" s="128" t="n">
        <f aca="false">IF($A173=$A172,AY173+AZ173+BA172,AY173+AZ173)</f>
        <v>0</v>
      </c>
      <c r="BB173" s="133"/>
      <c r="BC173" s="133"/>
      <c r="BD173" s="128" t="n">
        <f aca="false">IF($A173=$A172,BB173+BC173+BD172,BB173+BC173)</f>
        <v>0</v>
      </c>
      <c r="BE173" s="133"/>
      <c r="BF173" s="133"/>
      <c r="BG173" s="128" t="n">
        <f aca="false">IF($A173=$A172,BE173+BF173+BG172,BE173+BF173)</f>
        <v>0</v>
      </c>
      <c r="BH173" s="133"/>
      <c r="BI173" s="133"/>
      <c r="BJ173" s="128" t="n">
        <f aca="false">IF($A173=$A172,BH173+BI173+BJ172,BH173+BI173)</f>
        <v>0</v>
      </c>
      <c r="BK173" s="133"/>
      <c r="BL173" s="133"/>
      <c r="BM173" s="128" t="n">
        <f aca="false">IF($A173=$A172,BK173+BL173+BM172,BK173+BL173)</f>
        <v>0</v>
      </c>
      <c r="BN173" s="133"/>
      <c r="BO173" s="133"/>
      <c r="BP173" s="128" t="n">
        <f aca="false">IF($A173=$A172,BN173+BO173+BP172,BN173+BO173)</f>
        <v>0</v>
      </c>
      <c r="BQ173" s="133"/>
      <c r="BR173" s="133"/>
      <c r="BS173" s="128" t="n">
        <f aca="false">IF($A173=$A172,BQ173+BR173+BS172,BQ173+BR173)</f>
        <v>0</v>
      </c>
      <c r="BT173" s="133"/>
      <c r="BU173" s="133"/>
      <c r="BV173" s="128" t="n">
        <f aca="false">IF($A173=$A172,BT173+BU173+BV172,BT173+BU173)</f>
        <v>0</v>
      </c>
      <c r="BW173" s="128" t="n">
        <f aca="false">IF(W173=0,0,IF(W173&gt;F$4,1,(IF(W173=BW$2,0,(IF(F$4-W173&gt;2,1,0))))))</f>
        <v>0</v>
      </c>
    </row>
    <row r="174" customFormat="false" ht="42.6" hidden="false" customHeight="true" outlineLevel="0" collapsed="false">
      <c r="A174" s="124" t="str">
        <f aca="false">IF(D174=D173,IF(A173=0,"",A173),IF(AND(D174&gt;0,D174&lt;&gt;D173),A173+1,""))</f>
        <v/>
      </c>
      <c r="B174" s="129"/>
      <c r="C174" s="129"/>
      <c r="D174" s="96"/>
      <c r="E174" s="138"/>
      <c r="F174" s="128" t="str">
        <f aca="false">IFERROR(IF(OR(ISTEXT(D174),ISNUMBER(D174)),HLOOKUP(I174-23*INT(I174/23),[2]Hoja2!B$1:X$2,2),""),1)</f>
        <v/>
      </c>
      <c r="G174" s="128" t="str">
        <f aca="false">LEFT(D174,1)</f>
        <v/>
      </c>
      <c r="H174" s="129" t="str">
        <f aca="false">IF(UPPER(G174)="Z",2,IF(UPPER(G174)="Y",1,IF(UPPER(G174)="X",0,LEFT(D174))))</f>
        <v/>
      </c>
      <c r="I174" s="129" t="str">
        <f aca="false">REPLACE(D174,1,1,H174)</f>
        <v/>
      </c>
      <c r="J174" s="96"/>
      <c r="K174" s="124" t="str">
        <f aca="false">IF(N174&gt;0,ROW(L174)-7,"")</f>
        <v/>
      </c>
      <c r="L174" s="130"/>
      <c r="M174" s="130"/>
      <c r="N174" s="131"/>
      <c r="O174" s="132"/>
      <c r="P174" s="128" t="str">
        <f aca="false">IFERROR(IF(OR(ISTEXT(N174),ISNUMBER(N174)),HLOOKUP(S174-23*INT(S174/23),[2]Hoja2!B$1:X$2,2),""),1)</f>
        <v/>
      </c>
      <c r="Q174" s="128" t="str">
        <f aca="false">LEFT(N174,1)</f>
        <v/>
      </c>
      <c r="R174" s="129" t="str">
        <f aca="false">IF(UPPER(Q174)="Z",2,IF(UPPER(Q174)="Y",1,IF(UPPER(Q174)="X",0,LEFT(N174))))</f>
        <v/>
      </c>
      <c r="S174" s="129" t="str">
        <f aca="false">REPLACE(N174,1,1,R174)</f>
        <v/>
      </c>
      <c r="T174" s="96"/>
      <c r="U174" s="133"/>
      <c r="V174" s="124" t="str">
        <f aca="false">IF(OR(ISTEXT(N174),ISNUMBER(N174)),IF($AD174=1,U174,0),"")</f>
        <v/>
      </c>
      <c r="W174" s="75" t="n">
        <v>36892</v>
      </c>
      <c r="X174" s="134"/>
      <c r="Y174" s="134"/>
      <c r="AA174" s="128" t="n">
        <f aca="false">IF(E174&lt;&gt;F174,0,1)</f>
        <v>1</v>
      </c>
      <c r="AB174" s="128" t="n">
        <f aca="false">IF(OR(T174="SI",T174="Si",T174="si",T174="sI",T174="s",T174="S"),1,0)</f>
        <v>0</v>
      </c>
      <c r="AC174" s="128" t="n">
        <f aca="false">IF(OR(J174="SI",J174="Si",J174="si",J174="sI",J174="s",J174="S"),1,0)</f>
        <v>0</v>
      </c>
      <c r="AD174" s="128" t="n">
        <f aca="false">AK174*AA174*AB174*AC174</f>
        <v>0</v>
      </c>
      <c r="AF174" s="136" t="n">
        <f aca="false">COUNTIF(D$8:D174,D174)</f>
        <v>0</v>
      </c>
      <c r="AG174" s="136" t="n">
        <f aca="false">COUNTIFS(D$8:D174,D174,A$8:A174,A174)</f>
        <v>0</v>
      </c>
      <c r="AH174" s="128" t="n">
        <f aca="false">AF174-AG174</f>
        <v>0</v>
      </c>
      <c r="AI174" s="128" t="n">
        <f aca="false">IF(OR(O174&lt;&gt;P174,P174=1,AA174=0),1,0)</f>
        <v>0</v>
      </c>
      <c r="AJ174" s="128" t="n">
        <f aca="false">IF(AR174&gt;0,1,0)+AH174</f>
        <v>0</v>
      </c>
      <c r="AK174" s="128" t="n">
        <f aca="false">IF(O174&lt;&gt;P174,0,1)</f>
        <v>1</v>
      </c>
      <c r="AL174" s="128" t="n">
        <f aca="false">IF(U174&gt;1,1,0)</f>
        <v>0</v>
      </c>
      <c r="AM174" s="136"/>
      <c r="AN174" s="137"/>
      <c r="AO174" s="139"/>
      <c r="AP174" s="128" t="str">
        <f aca="false">IF(SUMIF(AS$7:BU$7,"&gt;0",AS174:BU174)&gt;0,SUMIF(AS$7:BU$7,"&gt;0",AS174:BU174),"")</f>
        <v/>
      </c>
      <c r="AQ174" s="128"/>
      <c r="AR174" s="136" t="n">
        <f aca="false">COUNTIF(N$8:N174,N174)-1</f>
        <v>-1</v>
      </c>
      <c r="AS174" s="133"/>
      <c r="AT174" s="133"/>
      <c r="AU174" s="128" t="n">
        <f aca="false">IF($A174=$A173,AS174+AT174+AU173,AS174+AT174)</f>
        <v>0</v>
      </c>
      <c r="AV174" s="133"/>
      <c r="AW174" s="133"/>
      <c r="AX174" s="128" t="n">
        <f aca="false">IF($A174=$A173,AV174+AW174+AX173,AV174+AW174)</f>
        <v>0</v>
      </c>
      <c r="AY174" s="133"/>
      <c r="AZ174" s="133"/>
      <c r="BA174" s="128" t="n">
        <f aca="false">IF($A174=$A173,AY174+AZ174+BA173,AY174+AZ174)</f>
        <v>0</v>
      </c>
      <c r="BB174" s="133"/>
      <c r="BC174" s="133"/>
      <c r="BD174" s="128" t="n">
        <f aca="false">IF($A174=$A173,BB174+BC174+BD173,BB174+BC174)</f>
        <v>0</v>
      </c>
      <c r="BE174" s="133"/>
      <c r="BF174" s="133"/>
      <c r="BG174" s="128" t="n">
        <f aca="false">IF($A174=$A173,BE174+BF174+BG173,BE174+BF174)</f>
        <v>0</v>
      </c>
      <c r="BH174" s="133"/>
      <c r="BI174" s="133"/>
      <c r="BJ174" s="128" t="n">
        <f aca="false">IF($A174=$A173,BH174+BI174+BJ173,BH174+BI174)</f>
        <v>0</v>
      </c>
      <c r="BK174" s="133"/>
      <c r="BL174" s="133"/>
      <c r="BM174" s="128" t="n">
        <f aca="false">IF($A174=$A173,BK174+BL174+BM173,BK174+BL174)</f>
        <v>0</v>
      </c>
      <c r="BN174" s="133"/>
      <c r="BO174" s="133"/>
      <c r="BP174" s="128" t="n">
        <f aca="false">IF($A174=$A173,BN174+BO174+BP173,BN174+BO174)</f>
        <v>0</v>
      </c>
      <c r="BQ174" s="133"/>
      <c r="BR174" s="133"/>
      <c r="BS174" s="128" t="n">
        <f aca="false">IF($A174=$A173,BQ174+BR174+BS173,BQ174+BR174)</f>
        <v>0</v>
      </c>
      <c r="BT174" s="133"/>
      <c r="BU174" s="133"/>
      <c r="BV174" s="128" t="n">
        <f aca="false">IF($A174=$A173,BT174+BU174+BV173,BT174+BU174)</f>
        <v>0</v>
      </c>
      <c r="BW174" s="128" t="n">
        <f aca="false">IF(W174=0,0,IF(W174&gt;F$4,1,(IF(W174=BW$2,0,(IF(F$4-W174&gt;2,1,0))))))</f>
        <v>0</v>
      </c>
    </row>
    <row r="175" customFormat="false" ht="42.6" hidden="false" customHeight="true" outlineLevel="0" collapsed="false">
      <c r="A175" s="124" t="str">
        <f aca="false">IF(D175=D174,IF(A174=0,"",A174),IF(AND(D175&gt;0,D175&lt;&gt;D174),A174+1,""))</f>
        <v/>
      </c>
      <c r="B175" s="129"/>
      <c r="C175" s="129"/>
      <c r="D175" s="96"/>
      <c r="E175" s="138"/>
      <c r="F175" s="128" t="str">
        <f aca="false">IFERROR(IF(OR(ISTEXT(D175),ISNUMBER(D175)),HLOOKUP(I175-23*INT(I175/23),[2]Hoja2!B$1:X$2,2),""),1)</f>
        <v/>
      </c>
      <c r="G175" s="128" t="str">
        <f aca="false">LEFT(D175,1)</f>
        <v/>
      </c>
      <c r="H175" s="129" t="str">
        <f aca="false">IF(UPPER(G175)="Z",2,IF(UPPER(G175)="Y",1,IF(UPPER(G175)="X",0,LEFT(D175))))</f>
        <v/>
      </c>
      <c r="I175" s="129" t="str">
        <f aca="false">REPLACE(D175,1,1,H175)</f>
        <v/>
      </c>
      <c r="J175" s="96"/>
      <c r="K175" s="124" t="str">
        <f aca="false">IF(N175&gt;0,ROW(L175)-7,"")</f>
        <v/>
      </c>
      <c r="L175" s="130"/>
      <c r="M175" s="130"/>
      <c r="N175" s="131"/>
      <c r="O175" s="132"/>
      <c r="P175" s="128" t="str">
        <f aca="false">IFERROR(IF(OR(ISTEXT(N175),ISNUMBER(N175)),HLOOKUP(S175-23*INT(S175/23),[2]Hoja2!B$1:X$2,2),""),1)</f>
        <v/>
      </c>
      <c r="Q175" s="128" t="str">
        <f aca="false">LEFT(N175,1)</f>
        <v/>
      </c>
      <c r="R175" s="129" t="str">
        <f aca="false">IF(UPPER(Q175)="Z",2,IF(UPPER(Q175)="Y",1,IF(UPPER(Q175)="X",0,LEFT(N175))))</f>
        <v/>
      </c>
      <c r="S175" s="129" t="str">
        <f aca="false">REPLACE(N175,1,1,R175)</f>
        <v/>
      </c>
      <c r="T175" s="96"/>
      <c r="U175" s="133"/>
      <c r="V175" s="124" t="str">
        <f aca="false">IF(OR(ISTEXT(N175),ISNUMBER(N175)),IF($AD175=1,U175,0),"")</f>
        <v/>
      </c>
      <c r="W175" s="75" t="n">
        <v>36892</v>
      </c>
      <c r="X175" s="134"/>
      <c r="Y175" s="134"/>
      <c r="AA175" s="128" t="n">
        <f aca="false">IF(E175&lt;&gt;F175,0,1)</f>
        <v>1</v>
      </c>
      <c r="AB175" s="128" t="n">
        <f aca="false">IF(OR(T175="SI",T175="Si",T175="si",T175="sI",T175="s",T175="S"),1,0)</f>
        <v>0</v>
      </c>
      <c r="AC175" s="128" t="n">
        <f aca="false">IF(OR(J175="SI",J175="Si",J175="si",J175="sI",J175="s",J175="S"),1,0)</f>
        <v>0</v>
      </c>
      <c r="AD175" s="128" t="n">
        <f aca="false">AK175*AA175*AB175*AC175</f>
        <v>0</v>
      </c>
      <c r="AF175" s="136" t="n">
        <f aca="false">COUNTIF(D$8:D175,D175)</f>
        <v>0</v>
      </c>
      <c r="AG175" s="136" t="n">
        <f aca="false">COUNTIFS(D$8:D175,D175,A$8:A175,A175)</f>
        <v>0</v>
      </c>
      <c r="AH175" s="128" t="n">
        <f aca="false">AF175-AG175</f>
        <v>0</v>
      </c>
      <c r="AI175" s="128" t="n">
        <f aca="false">IF(OR(O175&lt;&gt;P175,P175=1,AA175=0),1,0)</f>
        <v>0</v>
      </c>
      <c r="AJ175" s="128" t="n">
        <f aca="false">IF(AR175&gt;0,1,0)+AH175</f>
        <v>0</v>
      </c>
      <c r="AK175" s="128" t="n">
        <f aca="false">IF(O175&lt;&gt;P175,0,1)</f>
        <v>1</v>
      </c>
      <c r="AL175" s="128" t="n">
        <f aca="false">IF(U175&gt;1,1,0)</f>
        <v>0</v>
      </c>
      <c r="AM175" s="136"/>
      <c r="AN175" s="137"/>
      <c r="AO175" s="139"/>
      <c r="AP175" s="128" t="str">
        <f aca="false">IF(SUMIF(AS$7:BU$7,"&gt;0",AS175:BU175)&gt;0,SUMIF(AS$7:BU$7,"&gt;0",AS175:BU175),"")</f>
        <v/>
      </c>
      <c r="AQ175" s="128"/>
      <c r="AR175" s="136" t="n">
        <f aca="false">COUNTIF(N$8:N175,N175)-1</f>
        <v>-1</v>
      </c>
      <c r="AS175" s="133"/>
      <c r="AT175" s="133"/>
      <c r="AU175" s="128" t="n">
        <f aca="false">IF($A175=$A174,AS175+AT175+AU174,AS175+AT175)</f>
        <v>0</v>
      </c>
      <c r="AV175" s="133"/>
      <c r="AW175" s="133"/>
      <c r="AX175" s="128" t="n">
        <f aca="false">IF($A175=$A174,AV175+AW175+AX174,AV175+AW175)</f>
        <v>0</v>
      </c>
      <c r="AY175" s="133"/>
      <c r="AZ175" s="133"/>
      <c r="BA175" s="128" t="n">
        <f aca="false">IF($A175=$A174,AY175+AZ175+BA174,AY175+AZ175)</f>
        <v>0</v>
      </c>
      <c r="BB175" s="133"/>
      <c r="BC175" s="133"/>
      <c r="BD175" s="128" t="n">
        <f aca="false">IF($A175=$A174,BB175+BC175+BD174,BB175+BC175)</f>
        <v>0</v>
      </c>
      <c r="BE175" s="133"/>
      <c r="BF175" s="133"/>
      <c r="BG175" s="128" t="n">
        <f aca="false">IF($A175=$A174,BE175+BF175+BG174,BE175+BF175)</f>
        <v>0</v>
      </c>
      <c r="BH175" s="133"/>
      <c r="BI175" s="133"/>
      <c r="BJ175" s="128" t="n">
        <f aca="false">IF($A175=$A174,BH175+BI175+BJ174,BH175+BI175)</f>
        <v>0</v>
      </c>
      <c r="BK175" s="133"/>
      <c r="BL175" s="133"/>
      <c r="BM175" s="128" t="n">
        <f aca="false">IF($A175=$A174,BK175+BL175+BM174,BK175+BL175)</f>
        <v>0</v>
      </c>
      <c r="BN175" s="133"/>
      <c r="BO175" s="133"/>
      <c r="BP175" s="128" t="n">
        <f aca="false">IF($A175=$A174,BN175+BO175+BP174,BN175+BO175)</f>
        <v>0</v>
      </c>
      <c r="BQ175" s="133"/>
      <c r="BR175" s="133"/>
      <c r="BS175" s="128" t="n">
        <f aca="false">IF($A175=$A174,BQ175+BR175+BS174,BQ175+BR175)</f>
        <v>0</v>
      </c>
      <c r="BT175" s="133"/>
      <c r="BU175" s="133"/>
      <c r="BV175" s="128" t="n">
        <f aca="false">IF($A175=$A174,BT175+BU175+BV174,BT175+BU175)</f>
        <v>0</v>
      </c>
      <c r="BW175" s="128" t="n">
        <f aca="false">IF(W175=0,0,IF(W175&gt;F$4,1,(IF(W175=BW$2,0,(IF(F$4-W175&gt;2,1,0))))))</f>
        <v>0</v>
      </c>
    </row>
    <row r="176" customFormat="false" ht="42.6" hidden="false" customHeight="true" outlineLevel="0" collapsed="false">
      <c r="A176" s="124" t="str">
        <f aca="false">IF(D176=D175,IF(A175=0,"",A175),IF(AND(D176&gt;0,D176&lt;&gt;D175),A175+1,""))</f>
        <v/>
      </c>
      <c r="B176" s="129"/>
      <c r="C176" s="129"/>
      <c r="D176" s="96"/>
      <c r="E176" s="138"/>
      <c r="F176" s="128" t="str">
        <f aca="false">IFERROR(IF(OR(ISTEXT(D176),ISNUMBER(D176)),HLOOKUP(I176-23*INT(I176/23),[2]Hoja2!B$1:X$2,2),""),1)</f>
        <v/>
      </c>
      <c r="G176" s="128" t="str">
        <f aca="false">LEFT(D176,1)</f>
        <v/>
      </c>
      <c r="H176" s="129" t="str">
        <f aca="false">IF(UPPER(G176)="Z",2,IF(UPPER(G176)="Y",1,IF(UPPER(G176)="X",0,LEFT(D176))))</f>
        <v/>
      </c>
      <c r="I176" s="129" t="str">
        <f aca="false">REPLACE(D176,1,1,H176)</f>
        <v/>
      </c>
      <c r="J176" s="96"/>
      <c r="K176" s="124" t="str">
        <f aca="false">IF(N176&gt;0,ROW(L176)-7,"")</f>
        <v/>
      </c>
      <c r="L176" s="130"/>
      <c r="M176" s="130"/>
      <c r="N176" s="131"/>
      <c r="O176" s="132"/>
      <c r="P176" s="128" t="str">
        <f aca="false">IFERROR(IF(OR(ISTEXT(N176),ISNUMBER(N176)),HLOOKUP(S176-23*INT(S176/23),[2]Hoja2!B$1:X$2,2),""),1)</f>
        <v/>
      </c>
      <c r="Q176" s="128" t="str">
        <f aca="false">LEFT(N176,1)</f>
        <v/>
      </c>
      <c r="R176" s="129" t="str">
        <f aca="false">IF(UPPER(Q176)="Z",2,IF(UPPER(Q176)="Y",1,IF(UPPER(Q176)="X",0,LEFT(N176))))</f>
        <v/>
      </c>
      <c r="S176" s="129" t="str">
        <f aca="false">REPLACE(N176,1,1,R176)</f>
        <v/>
      </c>
      <c r="T176" s="96"/>
      <c r="U176" s="133"/>
      <c r="V176" s="124" t="str">
        <f aca="false">IF(OR(ISTEXT(N176),ISNUMBER(N176)),IF($AD176=1,U176,0),"")</f>
        <v/>
      </c>
      <c r="W176" s="75" t="n">
        <v>36892</v>
      </c>
      <c r="X176" s="134"/>
      <c r="Y176" s="134"/>
      <c r="AA176" s="128" t="n">
        <f aca="false">IF(E176&lt;&gt;F176,0,1)</f>
        <v>1</v>
      </c>
      <c r="AB176" s="128" t="n">
        <f aca="false">IF(OR(T176="SI",T176="Si",T176="si",T176="sI",T176="s",T176="S"),1,0)</f>
        <v>0</v>
      </c>
      <c r="AC176" s="128" t="n">
        <f aca="false">IF(OR(J176="SI",J176="Si",J176="si",J176="sI",J176="s",J176="S"),1,0)</f>
        <v>0</v>
      </c>
      <c r="AD176" s="128" t="n">
        <f aca="false">AK176*AA176*AB176*AC176</f>
        <v>0</v>
      </c>
      <c r="AF176" s="136" t="n">
        <f aca="false">COUNTIF(D$8:D176,D176)</f>
        <v>0</v>
      </c>
      <c r="AG176" s="136" t="n">
        <f aca="false">COUNTIFS(D$8:D176,D176,A$8:A176,A176)</f>
        <v>0</v>
      </c>
      <c r="AH176" s="128" t="n">
        <f aca="false">AF176-AG176</f>
        <v>0</v>
      </c>
      <c r="AI176" s="128" t="n">
        <f aca="false">IF(OR(O176&lt;&gt;P176,P176=1,AA176=0),1,0)</f>
        <v>0</v>
      </c>
      <c r="AJ176" s="128" t="n">
        <f aca="false">IF(AR176&gt;0,1,0)+AH176</f>
        <v>0</v>
      </c>
      <c r="AK176" s="128" t="n">
        <f aca="false">IF(O176&lt;&gt;P176,0,1)</f>
        <v>1</v>
      </c>
      <c r="AL176" s="128" t="n">
        <f aca="false">IF(U176&gt;1,1,0)</f>
        <v>0</v>
      </c>
      <c r="AM176" s="136"/>
      <c r="AN176" s="137"/>
      <c r="AO176" s="139"/>
      <c r="AP176" s="128" t="str">
        <f aca="false">IF(SUMIF(AS$7:BU$7,"&gt;0",AS176:BU176)&gt;0,SUMIF(AS$7:BU$7,"&gt;0",AS176:BU176),"")</f>
        <v/>
      </c>
      <c r="AQ176" s="128"/>
      <c r="AR176" s="136" t="n">
        <f aca="false">COUNTIF(N$8:N176,N176)-1</f>
        <v>-1</v>
      </c>
      <c r="AS176" s="133"/>
      <c r="AT176" s="133"/>
      <c r="AU176" s="128" t="n">
        <f aca="false">IF($A176=$A175,AS176+AT176+AU175,AS176+AT176)</f>
        <v>0</v>
      </c>
      <c r="AV176" s="133"/>
      <c r="AW176" s="133"/>
      <c r="AX176" s="128" t="n">
        <f aca="false">IF($A176=$A175,AV176+AW176+AX175,AV176+AW176)</f>
        <v>0</v>
      </c>
      <c r="AY176" s="133"/>
      <c r="AZ176" s="133"/>
      <c r="BA176" s="128" t="n">
        <f aca="false">IF($A176=$A175,AY176+AZ176+BA175,AY176+AZ176)</f>
        <v>0</v>
      </c>
      <c r="BB176" s="133"/>
      <c r="BC176" s="133"/>
      <c r="BD176" s="128" t="n">
        <f aca="false">IF($A176=$A175,BB176+BC176+BD175,BB176+BC176)</f>
        <v>0</v>
      </c>
      <c r="BE176" s="133"/>
      <c r="BF176" s="133"/>
      <c r="BG176" s="128" t="n">
        <f aca="false">IF($A176=$A175,BE176+BF176+BG175,BE176+BF176)</f>
        <v>0</v>
      </c>
      <c r="BH176" s="133"/>
      <c r="BI176" s="133"/>
      <c r="BJ176" s="128" t="n">
        <f aca="false">IF($A176=$A175,BH176+BI176+BJ175,BH176+BI176)</f>
        <v>0</v>
      </c>
      <c r="BK176" s="133"/>
      <c r="BL176" s="133"/>
      <c r="BM176" s="128" t="n">
        <f aca="false">IF($A176=$A175,BK176+BL176+BM175,BK176+BL176)</f>
        <v>0</v>
      </c>
      <c r="BN176" s="133"/>
      <c r="BO176" s="133"/>
      <c r="BP176" s="128" t="n">
        <f aca="false">IF($A176=$A175,BN176+BO176+BP175,BN176+BO176)</f>
        <v>0</v>
      </c>
      <c r="BQ176" s="133"/>
      <c r="BR176" s="133"/>
      <c r="BS176" s="128" t="n">
        <f aca="false">IF($A176=$A175,BQ176+BR176+BS175,BQ176+BR176)</f>
        <v>0</v>
      </c>
      <c r="BT176" s="133"/>
      <c r="BU176" s="133"/>
      <c r="BV176" s="128" t="n">
        <f aca="false">IF($A176=$A175,BT176+BU176+BV175,BT176+BU176)</f>
        <v>0</v>
      </c>
      <c r="BW176" s="128" t="n">
        <f aca="false">IF(W176=0,0,IF(W176&gt;F$4,1,(IF(W176=BW$2,0,(IF(F$4-W176&gt;2,1,0))))))</f>
        <v>0</v>
      </c>
    </row>
    <row r="177" customFormat="false" ht="42.6" hidden="false" customHeight="true" outlineLevel="0" collapsed="false">
      <c r="A177" s="124" t="str">
        <f aca="false">IF(D177=D176,IF(A176=0,"",A176),IF(AND(D177&gt;0,D177&lt;&gt;D176),A176+1,""))</f>
        <v/>
      </c>
      <c r="B177" s="129"/>
      <c r="C177" s="129"/>
      <c r="D177" s="96"/>
      <c r="E177" s="138"/>
      <c r="F177" s="128" t="str">
        <f aca="false">IFERROR(IF(OR(ISTEXT(D177),ISNUMBER(D177)),HLOOKUP(I177-23*INT(I177/23),[2]Hoja2!B$1:X$2,2),""),1)</f>
        <v/>
      </c>
      <c r="G177" s="128" t="str">
        <f aca="false">LEFT(D177,1)</f>
        <v/>
      </c>
      <c r="H177" s="129" t="str">
        <f aca="false">IF(UPPER(G177)="Z",2,IF(UPPER(G177)="Y",1,IF(UPPER(G177)="X",0,LEFT(D177))))</f>
        <v/>
      </c>
      <c r="I177" s="129" t="str">
        <f aca="false">REPLACE(D177,1,1,H177)</f>
        <v/>
      </c>
      <c r="J177" s="96"/>
      <c r="K177" s="124" t="str">
        <f aca="false">IF(N177&gt;0,ROW(L177)-7,"")</f>
        <v/>
      </c>
      <c r="L177" s="130"/>
      <c r="M177" s="130"/>
      <c r="N177" s="131"/>
      <c r="O177" s="132"/>
      <c r="P177" s="128" t="str">
        <f aca="false">IFERROR(IF(OR(ISTEXT(N177),ISNUMBER(N177)),HLOOKUP(S177-23*INT(S177/23),[2]Hoja2!B$1:X$2,2),""),1)</f>
        <v/>
      </c>
      <c r="Q177" s="128" t="str">
        <f aca="false">LEFT(N177,1)</f>
        <v/>
      </c>
      <c r="R177" s="129" t="str">
        <f aca="false">IF(UPPER(Q177)="Z",2,IF(UPPER(Q177)="Y",1,IF(UPPER(Q177)="X",0,LEFT(N177))))</f>
        <v/>
      </c>
      <c r="S177" s="129" t="str">
        <f aca="false">REPLACE(N177,1,1,R177)</f>
        <v/>
      </c>
      <c r="T177" s="96"/>
      <c r="U177" s="133"/>
      <c r="V177" s="124" t="str">
        <f aca="false">IF(OR(ISTEXT(N177),ISNUMBER(N177)),IF($AD177=1,U177,0),"")</f>
        <v/>
      </c>
      <c r="W177" s="75" t="n">
        <v>36892</v>
      </c>
      <c r="X177" s="134"/>
      <c r="Y177" s="134"/>
      <c r="AA177" s="128" t="n">
        <f aca="false">IF(E177&lt;&gt;F177,0,1)</f>
        <v>1</v>
      </c>
      <c r="AB177" s="128" t="n">
        <f aca="false">IF(OR(T177="SI",T177="Si",T177="si",T177="sI",T177="s",T177="S"),1,0)</f>
        <v>0</v>
      </c>
      <c r="AC177" s="128" t="n">
        <f aca="false">IF(OR(J177="SI",J177="Si",J177="si",J177="sI",J177="s",J177="S"),1,0)</f>
        <v>0</v>
      </c>
      <c r="AD177" s="128" t="n">
        <f aca="false">AK177*AA177*AB177*AC177</f>
        <v>0</v>
      </c>
      <c r="AF177" s="136" t="n">
        <f aca="false">COUNTIF(D$8:D177,D177)</f>
        <v>0</v>
      </c>
      <c r="AG177" s="136" t="n">
        <f aca="false">COUNTIFS(D$8:D177,D177,A$8:A177,A177)</f>
        <v>0</v>
      </c>
      <c r="AH177" s="128" t="n">
        <f aca="false">AF177-AG177</f>
        <v>0</v>
      </c>
      <c r="AI177" s="128" t="n">
        <f aca="false">IF(OR(O177&lt;&gt;P177,P177=1,AA177=0),1,0)</f>
        <v>0</v>
      </c>
      <c r="AJ177" s="128" t="n">
        <f aca="false">IF(AR177&gt;0,1,0)+AH177</f>
        <v>0</v>
      </c>
      <c r="AK177" s="128" t="n">
        <f aca="false">IF(O177&lt;&gt;P177,0,1)</f>
        <v>1</v>
      </c>
      <c r="AL177" s="128" t="n">
        <f aca="false">IF(U177&gt;1,1,0)</f>
        <v>0</v>
      </c>
      <c r="AM177" s="136"/>
      <c r="AN177" s="137"/>
      <c r="AO177" s="139"/>
      <c r="AP177" s="128" t="str">
        <f aca="false">IF(SUMIF(AS$7:BU$7,"&gt;0",AS177:BU177)&gt;0,SUMIF(AS$7:BU$7,"&gt;0",AS177:BU177),"")</f>
        <v/>
      </c>
      <c r="AQ177" s="128"/>
      <c r="AR177" s="136" t="n">
        <f aca="false">COUNTIF(N$8:N177,N177)-1</f>
        <v>-1</v>
      </c>
      <c r="AS177" s="133"/>
      <c r="AT177" s="133"/>
      <c r="AU177" s="128" t="n">
        <f aca="false">IF($A177=$A176,AS177+AT177+AU176,AS177+AT177)</f>
        <v>0</v>
      </c>
      <c r="AV177" s="133"/>
      <c r="AW177" s="133"/>
      <c r="AX177" s="128" t="n">
        <f aca="false">IF($A177=$A176,AV177+AW177+AX176,AV177+AW177)</f>
        <v>0</v>
      </c>
      <c r="AY177" s="133"/>
      <c r="AZ177" s="133"/>
      <c r="BA177" s="128" t="n">
        <f aca="false">IF($A177=$A176,AY177+AZ177+BA176,AY177+AZ177)</f>
        <v>0</v>
      </c>
      <c r="BB177" s="133"/>
      <c r="BC177" s="133"/>
      <c r="BD177" s="128" t="n">
        <f aca="false">IF($A177=$A176,BB177+BC177+BD176,BB177+BC177)</f>
        <v>0</v>
      </c>
      <c r="BE177" s="133"/>
      <c r="BF177" s="133"/>
      <c r="BG177" s="128" t="n">
        <f aca="false">IF($A177=$A176,BE177+BF177+BG176,BE177+BF177)</f>
        <v>0</v>
      </c>
      <c r="BH177" s="133"/>
      <c r="BI177" s="133"/>
      <c r="BJ177" s="128" t="n">
        <f aca="false">IF($A177=$A176,BH177+BI177+BJ176,BH177+BI177)</f>
        <v>0</v>
      </c>
      <c r="BK177" s="133"/>
      <c r="BL177" s="133"/>
      <c r="BM177" s="128" t="n">
        <f aca="false">IF($A177=$A176,BK177+BL177+BM176,BK177+BL177)</f>
        <v>0</v>
      </c>
      <c r="BN177" s="133"/>
      <c r="BO177" s="133"/>
      <c r="BP177" s="128" t="n">
        <f aca="false">IF($A177=$A176,BN177+BO177+BP176,BN177+BO177)</f>
        <v>0</v>
      </c>
      <c r="BQ177" s="133"/>
      <c r="BR177" s="133"/>
      <c r="BS177" s="128" t="n">
        <f aca="false">IF($A177=$A176,BQ177+BR177+BS176,BQ177+BR177)</f>
        <v>0</v>
      </c>
      <c r="BT177" s="133"/>
      <c r="BU177" s="133"/>
      <c r="BV177" s="128" t="n">
        <f aca="false">IF($A177=$A176,BT177+BU177+BV176,BT177+BU177)</f>
        <v>0</v>
      </c>
      <c r="BW177" s="128" t="n">
        <f aca="false">IF(W177=0,0,IF(W177&gt;F$4,1,(IF(W177=BW$2,0,(IF(F$4-W177&gt;2,1,0))))))</f>
        <v>0</v>
      </c>
    </row>
    <row r="178" customFormat="false" ht="42.6" hidden="false" customHeight="true" outlineLevel="0" collapsed="false">
      <c r="A178" s="124" t="str">
        <f aca="false">IF(D178=D177,IF(A177=0,"",A177),IF(AND(D178&gt;0,D178&lt;&gt;D177),A177+1,""))</f>
        <v/>
      </c>
      <c r="B178" s="129"/>
      <c r="C178" s="129"/>
      <c r="D178" s="96"/>
      <c r="E178" s="138"/>
      <c r="F178" s="128" t="str">
        <f aca="false">IFERROR(IF(OR(ISTEXT(D178),ISNUMBER(D178)),HLOOKUP(I178-23*INT(I178/23),[2]Hoja2!B$1:X$2,2),""),1)</f>
        <v/>
      </c>
      <c r="G178" s="128" t="str">
        <f aca="false">LEFT(D178,1)</f>
        <v/>
      </c>
      <c r="H178" s="129" t="str">
        <f aca="false">IF(UPPER(G178)="Z",2,IF(UPPER(G178)="Y",1,IF(UPPER(G178)="X",0,LEFT(D178))))</f>
        <v/>
      </c>
      <c r="I178" s="129" t="str">
        <f aca="false">REPLACE(D178,1,1,H178)</f>
        <v/>
      </c>
      <c r="J178" s="96"/>
      <c r="K178" s="124" t="str">
        <f aca="false">IF(N178&gt;0,ROW(L178)-7,"")</f>
        <v/>
      </c>
      <c r="L178" s="130"/>
      <c r="M178" s="130"/>
      <c r="N178" s="131"/>
      <c r="O178" s="132"/>
      <c r="P178" s="128" t="str">
        <f aca="false">IFERROR(IF(OR(ISTEXT(N178),ISNUMBER(N178)),HLOOKUP(S178-23*INT(S178/23),[2]Hoja2!B$1:X$2,2),""),1)</f>
        <v/>
      </c>
      <c r="Q178" s="128" t="str">
        <f aca="false">LEFT(N178,1)</f>
        <v/>
      </c>
      <c r="R178" s="129" t="str">
        <f aca="false">IF(UPPER(Q178)="Z",2,IF(UPPER(Q178)="Y",1,IF(UPPER(Q178)="X",0,LEFT(N178))))</f>
        <v/>
      </c>
      <c r="S178" s="129" t="str">
        <f aca="false">REPLACE(N178,1,1,R178)</f>
        <v/>
      </c>
      <c r="T178" s="96"/>
      <c r="U178" s="133"/>
      <c r="V178" s="124" t="str">
        <f aca="false">IF(OR(ISTEXT(N178),ISNUMBER(N178)),IF($AD178=1,U178,0),"")</f>
        <v/>
      </c>
      <c r="W178" s="75" t="n">
        <v>36892</v>
      </c>
      <c r="X178" s="134"/>
      <c r="Y178" s="134"/>
      <c r="AA178" s="128" t="n">
        <f aca="false">IF(E178&lt;&gt;F178,0,1)</f>
        <v>1</v>
      </c>
      <c r="AB178" s="128" t="n">
        <f aca="false">IF(OR(T178="SI",T178="Si",T178="si",T178="sI",T178="s",T178="S"),1,0)</f>
        <v>0</v>
      </c>
      <c r="AC178" s="128" t="n">
        <f aca="false">IF(OR(J178="SI",J178="Si",J178="si",J178="sI",J178="s",J178="S"),1,0)</f>
        <v>0</v>
      </c>
      <c r="AD178" s="128" t="n">
        <f aca="false">AK178*AA178*AB178*AC178</f>
        <v>0</v>
      </c>
      <c r="AF178" s="136" t="n">
        <f aca="false">COUNTIF(D$8:D178,D178)</f>
        <v>0</v>
      </c>
      <c r="AG178" s="136" t="n">
        <f aca="false">COUNTIFS(D$8:D178,D178,A$8:A178,A178)</f>
        <v>0</v>
      </c>
      <c r="AH178" s="128" t="n">
        <f aca="false">AF178-AG178</f>
        <v>0</v>
      </c>
      <c r="AI178" s="128" t="n">
        <f aca="false">IF(OR(O178&lt;&gt;P178,P178=1,AA178=0),1,0)</f>
        <v>0</v>
      </c>
      <c r="AJ178" s="128" t="n">
        <f aca="false">IF(AR178&gt;0,1,0)+AH178</f>
        <v>0</v>
      </c>
      <c r="AK178" s="128" t="n">
        <f aca="false">IF(O178&lt;&gt;P178,0,1)</f>
        <v>1</v>
      </c>
      <c r="AL178" s="128" t="n">
        <f aca="false">IF(U178&gt;1,1,0)</f>
        <v>0</v>
      </c>
      <c r="AM178" s="136"/>
      <c r="AN178" s="137"/>
      <c r="AO178" s="139"/>
      <c r="AP178" s="128" t="str">
        <f aca="false">IF(SUMIF(AS$7:BU$7,"&gt;0",AS178:BU178)&gt;0,SUMIF(AS$7:BU$7,"&gt;0",AS178:BU178),"")</f>
        <v/>
      </c>
      <c r="AQ178" s="128"/>
      <c r="AR178" s="136" t="n">
        <f aca="false">COUNTIF(N$8:N178,N178)-1</f>
        <v>-1</v>
      </c>
      <c r="AS178" s="133"/>
      <c r="AT178" s="133"/>
      <c r="AU178" s="128" t="n">
        <f aca="false">IF($A178=$A177,AS178+AT178+AU177,AS178+AT178)</f>
        <v>0</v>
      </c>
      <c r="AV178" s="133"/>
      <c r="AW178" s="133"/>
      <c r="AX178" s="128" t="n">
        <f aca="false">IF($A178=$A177,AV178+AW178+AX177,AV178+AW178)</f>
        <v>0</v>
      </c>
      <c r="AY178" s="133"/>
      <c r="AZ178" s="133"/>
      <c r="BA178" s="128" t="n">
        <f aca="false">IF($A178=$A177,AY178+AZ178+BA177,AY178+AZ178)</f>
        <v>0</v>
      </c>
      <c r="BB178" s="133"/>
      <c r="BC178" s="133"/>
      <c r="BD178" s="128" t="n">
        <f aca="false">IF($A178=$A177,BB178+BC178+BD177,BB178+BC178)</f>
        <v>0</v>
      </c>
      <c r="BE178" s="133"/>
      <c r="BF178" s="133"/>
      <c r="BG178" s="128" t="n">
        <f aca="false">IF($A178=$A177,BE178+BF178+BG177,BE178+BF178)</f>
        <v>0</v>
      </c>
      <c r="BH178" s="133"/>
      <c r="BI178" s="133"/>
      <c r="BJ178" s="128" t="n">
        <f aca="false">IF($A178=$A177,BH178+BI178+BJ177,BH178+BI178)</f>
        <v>0</v>
      </c>
      <c r="BK178" s="133"/>
      <c r="BL178" s="133"/>
      <c r="BM178" s="128" t="n">
        <f aca="false">IF($A178=$A177,BK178+BL178+BM177,BK178+BL178)</f>
        <v>0</v>
      </c>
      <c r="BN178" s="133"/>
      <c r="BO178" s="133"/>
      <c r="BP178" s="128" t="n">
        <f aca="false">IF($A178=$A177,BN178+BO178+BP177,BN178+BO178)</f>
        <v>0</v>
      </c>
      <c r="BQ178" s="133"/>
      <c r="BR178" s="133"/>
      <c r="BS178" s="128" t="n">
        <f aca="false">IF($A178=$A177,BQ178+BR178+BS177,BQ178+BR178)</f>
        <v>0</v>
      </c>
      <c r="BT178" s="133"/>
      <c r="BU178" s="133"/>
      <c r="BV178" s="128" t="n">
        <f aca="false">IF($A178=$A177,BT178+BU178+BV177,BT178+BU178)</f>
        <v>0</v>
      </c>
      <c r="BW178" s="128" t="n">
        <f aca="false">IF(W178=0,0,IF(W178&gt;F$4,1,(IF(W178=BW$2,0,(IF(F$4-W178&gt;2,1,0))))))</f>
        <v>0</v>
      </c>
    </row>
    <row r="179" customFormat="false" ht="42.6" hidden="false" customHeight="true" outlineLevel="0" collapsed="false">
      <c r="A179" s="124" t="str">
        <f aca="false">IF(D179=D178,IF(A178=0,"",A178),IF(AND(D179&gt;0,D179&lt;&gt;D178),A178+1,""))</f>
        <v/>
      </c>
      <c r="B179" s="129"/>
      <c r="C179" s="129"/>
      <c r="D179" s="96"/>
      <c r="E179" s="138"/>
      <c r="F179" s="128" t="str">
        <f aca="false">IFERROR(IF(OR(ISTEXT(D179),ISNUMBER(D179)),HLOOKUP(I179-23*INT(I179/23),[2]Hoja2!B$1:X$2,2),""),1)</f>
        <v/>
      </c>
      <c r="G179" s="128" t="str">
        <f aca="false">LEFT(D179,1)</f>
        <v/>
      </c>
      <c r="H179" s="129" t="str">
        <f aca="false">IF(UPPER(G179)="Z",2,IF(UPPER(G179)="Y",1,IF(UPPER(G179)="X",0,LEFT(D179))))</f>
        <v/>
      </c>
      <c r="I179" s="129" t="str">
        <f aca="false">REPLACE(D179,1,1,H179)</f>
        <v/>
      </c>
      <c r="J179" s="96"/>
      <c r="K179" s="124" t="str">
        <f aca="false">IF(N179&gt;0,ROW(L179)-7,"")</f>
        <v/>
      </c>
      <c r="L179" s="130"/>
      <c r="M179" s="130"/>
      <c r="N179" s="131"/>
      <c r="O179" s="132"/>
      <c r="P179" s="128" t="str">
        <f aca="false">IFERROR(IF(OR(ISTEXT(N179),ISNUMBER(N179)),HLOOKUP(S179-23*INT(S179/23),[2]Hoja2!B$1:X$2,2),""),1)</f>
        <v/>
      </c>
      <c r="Q179" s="128" t="str">
        <f aca="false">LEFT(N179,1)</f>
        <v/>
      </c>
      <c r="R179" s="129" t="str">
        <f aca="false">IF(UPPER(Q179)="Z",2,IF(UPPER(Q179)="Y",1,IF(UPPER(Q179)="X",0,LEFT(N179))))</f>
        <v/>
      </c>
      <c r="S179" s="129" t="str">
        <f aca="false">REPLACE(N179,1,1,R179)</f>
        <v/>
      </c>
      <c r="T179" s="96"/>
      <c r="U179" s="133"/>
      <c r="V179" s="124" t="str">
        <f aca="false">IF(OR(ISTEXT(N179),ISNUMBER(N179)),IF($AD179=1,U179,0),"")</f>
        <v/>
      </c>
      <c r="W179" s="75" t="n">
        <v>36892</v>
      </c>
      <c r="X179" s="134"/>
      <c r="Y179" s="134"/>
      <c r="AA179" s="128" t="n">
        <f aca="false">IF(E179&lt;&gt;F179,0,1)</f>
        <v>1</v>
      </c>
      <c r="AB179" s="128" t="n">
        <f aca="false">IF(OR(T179="SI",T179="Si",T179="si",T179="sI",T179="s",T179="S"),1,0)</f>
        <v>0</v>
      </c>
      <c r="AC179" s="128" t="n">
        <f aca="false">IF(OR(J179="SI",J179="Si",J179="si",J179="sI",J179="s",J179="S"),1,0)</f>
        <v>0</v>
      </c>
      <c r="AD179" s="128" t="n">
        <f aca="false">AK179*AA179*AB179*AC179</f>
        <v>0</v>
      </c>
      <c r="AF179" s="136" t="n">
        <f aca="false">COUNTIF(D$8:D179,D179)</f>
        <v>0</v>
      </c>
      <c r="AG179" s="136" t="n">
        <f aca="false">COUNTIFS(D$8:D179,D179,A$8:A179,A179)</f>
        <v>0</v>
      </c>
      <c r="AH179" s="128" t="n">
        <f aca="false">AF179-AG179</f>
        <v>0</v>
      </c>
      <c r="AI179" s="128" t="n">
        <f aca="false">IF(OR(O179&lt;&gt;P179,P179=1,AA179=0),1,0)</f>
        <v>0</v>
      </c>
      <c r="AJ179" s="128" t="n">
        <f aca="false">IF(AR179&gt;0,1,0)+AH179</f>
        <v>0</v>
      </c>
      <c r="AK179" s="128" t="n">
        <f aca="false">IF(O179&lt;&gt;P179,0,1)</f>
        <v>1</v>
      </c>
      <c r="AL179" s="128" t="n">
        <f aca="false">IF(U179&gt;1,1,0)</f>
        <v>0</v>
      </c>
      <c r="AM179" s="136"/>
      <c r="AN179" s="137"/>
      <c r="AO179" s="139"/>
      <c r="AP179" s="128" t="str">
        <f aca="false">IF(SUMIF(AS$7:BU$7,"&gt;0",AS179:BU179)&gt;0,SUMIF(AS$7:BU$7,"&gt;0",AS179:BU179),"")</f>
        <v/>
      </c>
      <c r="AQ179" s="128"/>
      <c r="AR179" s="136" t="n">
        <f aca="false">COUNTIF(N$8:N179,N179)-1</f>
        <v>-1</v>
      </c>
      <c r="AS179" s="133"/>
      <c r="AT179" s="133"/>
      <c r="AU179" s="128" t="n">
        <f aca="false">IF($A179=$A178,AS179+AT179+AU178,AS179+AT179)</f>
        <v>0</v>
      </c>
      <c r="AV179" s="133"/>
      <c r="AW179" s="133"/>
      <c r="AX179" s="128" t="n">
        <f aca="false">IF($A179=$A178,AV179+AW179+AX178,AV179+AW179)</f>
        <v>0</v>
      </c>
      <c r="AY179" s="133"/>
      <c r="AZ179" s="133"/>
      <c r="BA179" s="128" t="n">
        <f aca="false">IF($A179=$A178,AY179+AZ179+BA178,AY179+AZ179)</f>
        <v>0</v>
      </c>
      <c r="BB179" s="133"/>
      <c r="BC179" s="133"/>
      <c r="BD179" s="128" t="n">
        <f aca="false">IF($A179=$A178,BB179+BC179+BD178,BB179+BC179)</f>
        <v>0</v>
      </c>
      <c r="BE179" s="133"/>
      <c r="BF179" s="133"/>
      <c r="BG179" s="128" t="n">
        <f aca="false">IF($A179=$A178,BE179+BF179+BG178,BE179+BF179)</f>
        <v>0</v>
      </c>
      <c r="BH179" s="133"/>
      <c r="BI179" s="133"/>
      <c r="BJ179" s="128" t="n">
        <f aca="false">IF($A179=$A178,BH179+BI179+BJ178,BH179+BI179)</f>
        <v>0</v>
      </c>
      <c r="BK179" s="133"/>
      <c r="BL179" s="133"/>
      <c r="BM179" s="128" t="n">
        <f aca="false">IF($A179=$A178,BK179+BL179+BM178,BK179+BL179)</f>
        <v>0</v>
      </c>
      <c r="BN179" s="133"/>
      <c r="BO179" s="133"/>
      <c r="BP179" s="128" t="n">
        <f aca="false">IF($A179=$A178,BN179+BO179+BP178,BN179+BO179)</f>
        <v>0</v>
      </c>
      <c r="BQ179" s="133"/>
      <c r="BR179" s="133"/>
      <c r="BS179" s="128" t="n">
        <f aca="false">IF($A179=$A178,BQ179+BR179+BS178,BQ179+BR179)</f>
        <v>0</v>
      </c>
      <c r="BT179" s="133"/>
      <c r="BU179" s="133"/>
      <c r="BV179" s="128" t="n">
        <f aca="false">IF($A179=$A178,BT179+BU179+BV178,BT179+BU179)</f>
        <v>0</v>
      </c>
      <c r="BW179" s="128" t="n">
        <f aca="false">IF(W179=0,0,IF(W179&gt;F$4,1,(IF(W179=BW$2,0,(IF(F$4-W179&gt;2,1,0))))))</f>
        <v>0</v>
      </c>
    </row>
    <row r="180" customFormat="false" ht="42.6" hidden="false" customHeight="true" outlineLevel="0" collapsed="false">
      <c r="A180" s="124" t="str">
        <f aca="false">IF(D180=D179,IF(A179=0,"",A179),IF(AND(D180&gt;0,D180&lt;&gt;D179),A179+1,""))</f>
        <v/>
      </c>
      <c r="B180" s="129"/>
      <c r="C180" s="129"/>
      <c r="D180" s="96"/>
      <c r="E180" s="138"/>
      <c r="F180" s="128" t="str">
        <f aca="false">IFERROR(IF(OR(ISTEXT(D180),ISNUMBER(D180)),HLOOKUP(I180-23*INT(I180/23),[2]Hoja2!B$1:X$2,2),""),1)</f>
        <v/>
      </c>
      <c r="G180" s="128" t="str">
        <f aca="false">LEFT(D180,1)</f>
        <v/>
      </c>
      <c r="H180" s="129" t="str">
        <f aca="false">IF(UPPER(G180)="Z",2,IF(UPPER(G180)="Y",1,IF(UPPER(G180)="X",0,LEFT(D180))))</f>
        <v/>
      </c>
      <c r="I180" s="129" t="str">
        <f aca="false">REPLACE(D180,1,1,H180)</f>
        <v/>
      </c>
      <c r="J180" s="96"/>
      <c r="K180" s="124" t="str">
        <f aca="false">IF(N180&gt;0,ROW(L180)-7,"")</f>
        <v/>
      </c>
      <c r="L180" s="130"/>
      <c r="M180" s="130"/>
      <c r="N180" s="131"/>
      <c r="O180" s="132"/>
      <c r="P180" s="128" t="str">
        <f aca="false">IFERROR(IF(OR(ISTEXT(N180),ISNUMBER(N180)),HLOOKUP(S180-23*INT(S180/23),[2]Hoja2!B$1:X$2,2),""),1)</f>
        <v/>
      </c>
      <c r="Q180" s="128" t="str">
        <f aca="false">LEFT(N180,1)</f>
        <v/>
      </c>
      <c r="R180" s="129" t="str">
        <f aca="false">IF(UPPER(Q180)="Z",2,IF(UPPER(Q180)="Y",1,IF(UPPER(Q180)="X",0,LEFT(N180))))</f>
        <v/>
      </c>
      <c r="S180" s="129" t="str">
        <f aca="false">REPLACE(N180,1,1,R180)</f>
        <v/>
      </c>
      <c r="T180" s="96"/>
      <c r="U180" s="133"/>
      <c r="V180" s="124" t="str">
        <f aca="false">IF(OR(ISTEXT(N180),ISNUMBER(N180)),IF($AD180=1,U180,0),"")</f>
        <v/>
      </c>
      <c r="W180" s="75" t="n">
        <v>36892</v>
      </c>
      <c r="X180" s="134"/>
      <c r="Y180" s="134"/>
      <c r="AA180" s="128" t="n">
        <f aca="false">IF(E180&lt;&gt;F180,0,1)</f>
        <v>1</v>
      </c>
      <c r="AB180" s="128" t="n">
        <f aca="false">IF(OR(T180="SI",T180="Si",T180="si",T180="sI",T180="s",T180="S"),1,0)</f>
        <v>0</v>
      </c>
      <c r="AC180" s="128" t="n">
        <f aca="false">IF(OR(J180="SI",J180="Si",J180="si",J180="sI",J180="s",J180="S"),1,0)</f>
        <v>0</v>
      </c>
      <c r="AD180" s="128" t="n">
        <f aca="false">AK180*AA180*AB180*AC180</f>
        <v>0</v>
      </c>
      <c r="AF180" s="136" t="n">
        <f aca="false">COUNTIF(D$8:D180,D180)</f>
        <v>0</v>
      </c>
      <c r="AG180" s="136" t="n">
        <f aca="false">COUNTIFS(D$8:D180,D180,A$8:A180,A180)</f>
        <v>0</v>
      </c>
      <c r="AH180" s="128" t="n">
        <f aca="false">AF180-AG180</f>
        <v>0</v>
      </c>
      <c r="AI180" s="128" t="n">
        <f aca="false">IF(OR(O180&lt;&gt;P180,P180=1,AA180=0),1,0)</f>
        <v>0</v>
      </c>
      <c r="AJ180" s="128" t="n">
        <f aca="false">IF(AR180&gt;0,1,0)+AH180</f>
        <v>0</v>
      </c>
      <c r="AK180" s="128" t="n">
        <f aca="false">IF(O180&lt;&gt;P180,0,1)</f>
        <v>1</v>
      </c>
      <c r="AL180" s="128" t="n">
        <f aca="false">IF(U180&gt;1,1,0)</f>
        <v>0</v>
      </c>
      <c r="AM180" s="136"/>
      <c r="AN180" s="137"/>
      <c r="AO180" s="139"/>
      <c r="AP180" s="128" t="str">
        <f aca="false">IF(SUMIF(AS$7:BU$7,"&gt;0",AS180:BU180)&gt;0,SUMIF(AS$7:BU$7,"&gt;0",AS180:BU180),"")</f>
        <v/>
      </c>
      <c r="AQ180" s="128"/>
      <c r="AR180" s="136" t="n">
        <f aca="false">COUNTIF(N$8:N180,N180)-1</f>
        <v>-1</v>
      </c>
      <c r="AS180" s="133"/>
      <c r="AT180" s="133"/>
      <c r="AU180" s="128" t="n">
        <f aca="false">IF($A180=$A179,AS180+AT180+AU179,AS180+AT180)</f>
        <v>0</v>
      </c>
      <c r="AV180" s="133"/>
      <c r="AW180" s="133"/>
      <c r="AX180" s="128" t="n">
        <f aca="false">IF($A180=$A179,AV180+AW180+AX179,AV180+AW180)</f>
        <v>0</v>
      </c>
      <c r="AY180" s="133"/>
      <c r="AZ180" s="133"/>
      <c r="BA180" s="128" t="n">
        <f aca="false">IF($A180=$A179,AY180+AZ180+BA179,AY180+AZ180)</f>
        <v>0</v>
      </c>
      <c r="BB180" s="133"/>
      <c r="BC180" s="133"/>
      <c r="BD180" s="128" t="n">
        <f aca="false">IF($A180=$A179,BB180+BC180+BD179,BB180+BC180)</f>
        <v>0</v>
      </c>
      <c r="BE180" s="133"/>
      <c r="BF180" s="133"/>
      <c r="BG180" s="128" t="n">
        <f aca="false">IF($A180=$A179,BE180+BF180+BG179,BE180+BF180)</f>
        <v>0</v>
      </c>
      <c r="BH180" s="133"/>
      <c r="BI180" s="133"/>
      <c r="BJ180" s="128" t="n">
        <f aca="false">IF($A180=$A179,BH180+BI180+BJ179,BH180+BI180)</f>
        <v>0</v>
      </c>
      <c r="BK180" s="133"/>
      <c r="BL180" s="133"/>
      <c r="BM180" s="128" t="n">
        <f aca="false">IF($A180=$A179,BK180+BL180+BM179,BK180+BL180)</f>
        <v>0</v>
      </c>
      <c r="BN180" s="133"/>
      <c r="BO180" s="133"/>
      <c r="BP180" s="128" t="n">
        <f aca="false">IF($A180=$A179,BN180+BO180+BP179,BN180+BO180)</f>
        <v>0</v>
      </c>
      <c r="BQ180" s="133"/>
      <c r="BR180" s="133"/>
      <c r="BS180" s="128" t="n">
        <f aca="false">IF($A180=$A179,BQ180+BR180+BS179,BQ180+BR180)</f>
        <v>0</v>
      </c>
      <c r="BT180" s="133"/>
      <c r="BU180" s="133"/>
      <c r="BV180" s="128" t="n">
        <f aca="false">IF($A180=$A179,BT180+BU180+BV179,BT180+BU180)</f>
        <v>0</v>
      </c>
      <c r="BW180" s="128" t="n">
        <f aca="false">IF(W180=0,0,IF(W180&gt;F$4,1,(IF(W180=BW$2,0,(IF(F$4-W180&gt;2,1,0))))))</f>
        <v>0</v>
      </c>
    </row>
    <row r="181" customFormat="false" ht="42.6" hidden="false" customHeight="true" outlineLevel="0" collapsed="false">
      <c r="A181" s="124" t="str">
        <f aca="false">IF(D181=D180,IF(A180=0,"",A180),IF(AND(D181&gt;0,D181&lt;&gt;D180),A180+1,""))</f>
        <v/>
      </c>
      <c r="B181" s="129"/>
      <c r="C181" s="129"/>
      <c r="D181" s="96"/>
      <c r="E181" s="138"/>
      <c r="F181" s="128" t="str">
        <f aca="false">IFERROR(IF(OR(ISTEXT(D181),ISNUMBER(D181)),HLOOKUP(I181-23*INT(I181/23),[2]Hoja2!B$1:X$2,2),""),1)</f>
        <v/>
      </c>
      <c r="G181" s="128" t="str">
        <f aca="false">LEFT(D181,1)</f>
        <v/>
      </c>
      <c r="H181" s="129" t="str">
        <f aca="false">IF(UPPER(G181)="Z",2,IF(UPPER(G181)="Y",1,IF(UPPER(G181)="X",0,LEFT(D181))))</f>
        <v/>
      </c>
      <c r="I181" s="129" t="str">
        <f aca="false">REPLACE(D181,1,1,H181)</f>
        <v/>
      </c>
      <c r="J181" s="96"/>
      <c r="K181" s="124" t="str">
        <f aca="false">IF(N181&gt;0,ROW(L181)-7,"")</f>
        <v/>
      </c>
      <c r="L181" s="130"/>
      <c r="M181" s="130"/>
      <c r="N181" s="131"/>
      <c r="O181" s="132"/>
      <c r="P181" s="128" t="str">
        <f aca="false">IFERROR(IF(OR(ISTEXT(N181),ISNUMBER(N181)),HLOOKUP(S181-23*INT(S181/23),[2]Hoja2!B$1:X$2,2),""),1)</f>
        <v/>
      </c>
      <c r="Q181" s="128" t="str">
        <f aca="false">LEFT(N181,1)</f>
        <v/>
      </c>
      <c r="R181" s="129" t="str">
        <f aca="false">IF(UPPER(Q181)="Z",2,IF(UPPER(Q181)="Y",1,IF(UPPER(Q181)="X",0,LEFT(N181))))</f>
        <v/>
      </c>
      <c r="S181" s="129" t="str">
        <f aca="false">REPLACE(N181,1,1,R181)</f>
        <v/>
      </c>
      <c r="T181" s="96"/>
      <c r="U181" s="133"/>
      <c r="V181" s="124" t="str">
        <f aca="false">IF(OR(ISTEXT(N181),ISNUMBER(N181)),IF($AD181=1,U181,0),"")</f>
        <v/>
      </c>
      <c r="W181" s="75" t="n">
        <v>36892</v>
      </c>
      <c r="X181" s="134"/>
      <c r="Y181" s="134"/>
      <c r="AA181" s="128" t="n">
        <f aca="false">IF(E181&lt;&gt;F181,0,1)</f>
        <v>1</v>
      </c>
      <c r="AB181" s="128" t="n">
        <f aca="false">IF(OR(T181="SI",T181="Si",T181="si",T181="sI",T181="s",T181="S"),1,0)</f>
        <v>0</v>
      </c>
      <c r="AC181" s="128" t="n">
        <f aca="false">IF(OR(J181="SI",J181="Si",J181="si",J181="sI",J181="s",J181="S"),1,0)</f>
        <v>0</v>
      </c>
      <c r="AD181" s="128" t="n">
        <f aca="false">AK181*AA181*AB181*AC181</f>
        <v>0</v>
      </c>
      <c r="AF181" s="136" t="n">
        <f aca="false">COUNTIF(D$8:D181,D181)</f>
        <v>0</v>
      </c>
      <c r="AG181" s="136" t="n">
        <f aca="false">COUNTIFS(D$8:D181,D181,A$8:A181,A181)</f>
        <v>0</v>
      </c>
      <c r="AH181" s="128" t="n">
        <f aca="false">AF181-AG181</f>
        <v>0</v>
      </c>
      <c r="AI181" s="128" t="n">
        <f aca="false">IF(OR(O181&lt;&gt;P181,P181=1,AA181=0),1,0)</f>
        <v>0</v>
      </c>
      <c r="AJ181" s="128" t="n">
        <f aca="false">IF(AR181&gt;0,1,0)+AH181</f>
        <v>0</v>
      </c>
      <c r="AK181" s="128" t="n">
        <f aca="false">IF(O181&lt;&gt;P181,0,1)</f>
        <v>1</v>
      </c>
      <c r="AL181" s="128" t="n">
        <f aca="false">IF(U181&gt;1,1,0)</f>
        <v>0</v>
      </c>
      <c r="AM181" s="136"/>
      <c r="AN181" s="137"/>
      <c r="AO181" s="139"/>
      <c r="AP181" s="128" t="str">
        <f aca="false">IF(SUMIF(AS$7:BU$7,"&gt;0",AS181:BU181)&gt;0,SUMIF(AS$7:BU$7,"&gt;0",AS181:BU181),"")</f>
        <v/>
      </c>
      <c r="AQ181" s="128"/>
      <c r="AR181" s="136" t="n">
        <f aca="false">COUNTIF(N$8:N181,N181)-1</f>
        <v>-1</v>
      </c>
      <c r="AS181" s="133"/>
      <c r="AT181" s="133"/>
      <c r="AU181" s="128" t="n">
        <f aca="false">IF($A181=$A180,AS181+AT181+AU180,AS181+AT181)</f>
        <v>0</v>
      </c>
      <c r="AV181" s="133"/>
      <c r="AW181" s="133"/>
      <c r="AX181" s="128" t="n">
        <f aca="false">IF($A181=$A180,AV181+AW181+AX180,AV181+AW181)</f>
        <v>0</v>
      </c>
      <c r="AY181" s="133"/>
      <c r="AZ181" s="133"/>
      <c r="BA181" s="128" t="n">
        <f aca="false">IF($A181=$A180,AY181+AZ181+BA180,AY181+AZ181)</f>
        <v>0</v>
      </c>
      <c r="BB181" s="133"/>
      <c r="BC181" s="133"/>
      <c r="BD181" s="128" t="n">
        <f aca="false">IF($A181=$A180,BB181+BC181+BD180,BB181+BC181)</f>
        <v>0</v>
      </c>
      <c r="BE181" s="133"/>
      <c r="BF181" s="133"/>
      <c r="BG181" s="128" t="n">
        <f aca="false">IF($A181=$A180,BE181+BF181+BG180,BE181+BF181)</f>
        <v>0</v>
      </c>
      <c r="BH181" s="133"/>
      <c r="BI181" s="133"/>
      <c r="BJ181" s="128" t="n">
        <f aca="false">IF($A181=$A180,BH181+BI181+BJ180,BH181+BI181)</f>
        <v>0</v>
      </c>
      <c r="BK181" s="133"/>
      <c r="BL181" s="133"/>
      <c r="BM181" s="128" t="n">
        <f aca="false">IF($A181=$A180,BK181+BL181+BM180,BK181+BL181)</f>
        <v>0</v>
      </c>
      <c r="BN181" s="133"/>
      <c r="BO181" s="133"/>
      <c r="BP181" s="128" t="n">
        <f aca="false">IF($A181=$A180,BN181+BO181+BP180,BN181+BO181)</f>
        <v>0</v>
      </c>
      <c r="BQ181" s="133"/>
      <c r="BR181" s="133"/>
      <c r="BS181" s="128" t="n">
        <f aca="false">IF($A181=$A180,BQ181+BR181+BS180,BQ181+BR181)</f>
        <v>0</v>
      </c>
      <c r="BT181" s="133"/>
      <c r="BU181" s="133"/>
      <c r="BV181" s="128" t="n">
        <f aca="false">IF($A181=$A180,BT181+BU181+BV180,BT181+BU181)</f>
        <v>0</v>
      </c>
      <c r="BW181" s="128" t="n">
        <f aca="false">IF(W181=0,0,IF(W181&gt;F$4,1,(IF(W181=BW$2,0,(IF(F$4-W181&gt;2,1,0))))))</f>
        <v>0</v>
      </c>
    </row>
    <row r="182" customFormat="false" ht="42.6" hidden="false" customHeight="true" outlineLevel="0" collapsed="false">
      <c r="A182" s="124" t="str">
        <f aca="false">IF(D182=D181,IF(A181=0,"",A181),IF(AND(D182&gt;0,D182&lt;&gt;D181),A181+1,""))</f>
        <v/>
      </c>
      <c r="B182" s="129"/>
      <c r="C182" s="129"/>
      <c r="D182" s="96"/>
      <c r="E182" s="138"/>
      <c r="F182" s="128" t="str">
        <f aca="false">IFERROR(IF(OR(ISTEXT(D182),ISNUMBER(D182)),HLOOKUP(I182-23*INT(I182/23),[2]Hoja2!B$1:X$2,2),""),1)</f>
        <v/>
      </c>
      <c r="G182" s="128" t="str">
        <f aca="false">LEFT(D182,1)</f>
        <v/>
      </c>
      <c r="H182" s="129" t="str">
        <f aca="false">IF(UPPER(G182)="Z",2,IF(UPPER(G182)="Y",1,IF(UPPER(G182)="X",0,LEFT(D182))))</f>
        <v/>
      </c>
      <c r="I182" s="129" t="str">
        <f aca="false">REPLACE(D182,1,1,H182)</f>
        <v/>
      </c>
      <c r="J182" s="96"/>
      <c r="K182" s="124" t="str">
        <f aca="false">IF(N182&gt;0,ROW(L182)-7,"")</f>
        <v/>
      </c>
      <c r="L182" s="130"/>
      <c r="M182" s="130"/>
      <c r="N182" s="131"/>
      <c r="O182" s="132"/>
      <c r="P182" s="128" t="str">
        <f aca="false">IFERROR(IF(OR(ISTEXT(N182),ISNUMBER(N182)),HLOOKUP(S182-23*INT(S182/23),[2]Hoja2!B$1:X$2,2),""),1)</f>
        <v/>
      </c>
      <c r="Q182" s="128" t="str">
        <f aca="false">LEFT(N182,1)</f>
        <v/>
      </c>
      <c r="R182" s="129" t="str">
        <f aca="false">IF(UPPER(Q182)="Z",2,IF(UPPER(Q182)="Y",1,IF(UPPER(Q182)="X",0,LEFT(N182))))</f>
        <v/>
      </c>
      <c r="S182" s="129" t="str">
        <f aca="false">REPLACE(N182,1,1,R182)</f>
        <v/>
      </c>
      <c r="T182" s="96"/>
      <c r="U182" s="133"/>
      <c r="V182" s="124" t="str">
        <f aca="false">IF(OR(ISTEXT(N182),ISNUMBER(N182)),IF($AD182=1,U182,0),"")</f>
        <v/>
      </c>
      <c r="W182" s="75" t="n">
        <v>36892</v>
      </c>
      <c r="X182" s="134"/>
      <c r="Y182" s="134"/>
      <c r="AA182" s="128" t="n">
        <f aca="false">IF(E182&lt;&gt;F182,0,1)</f>
        <v>1</v>
      </c>
      <c r="AB182" s="128" t="n">
        <f aca="false">IF(OR(T182="SI",T182="Si",T182="si",T182="sI",T182="s",T182="S"),1,0)</f>
        <v>0</v>
      </c>
      <c r="AC182" s="128" t="n">
        <f aca="false">IF(OR(J182="SI",J182="Si",J182="si",J182="sI",J182="s",J182="S"),1,0)</f>
        <v>0</v>
      </c>
      <c r="AD182" s="128" t="n">
        <f aca="false">AK182*AA182*AB182*AC182</f>
        <v>0</v>
      </c>
      <c r="AF182" s="136" t="n">
        <f aca="false">COUNTIF(D$8:D182,D182)</f>
        <v>0</v>
      </c>
      <c r="AG182" s="136" t="n">
        <f aca="false">COUNTIFS(D$8:D182,D182,A$8:A182,A182)</f>
        <v>0</v>
      </c>
      <c r="AH182" s="128" t="n">
        <f aca="false">AF182-AG182</f>
        <v>0</v>
      </c>
      <c r="AI182" s="128" t="n">
        <f aca="false">IF(OR(O182&lt;&gt;P182,P182=1,AA182=0),1,0)</f>
        <v>0</v>
      </c>
      <c r="AJ182" s="128" t="n">
        <f aca="false">IF(AR182&gt;0,1,0)+AH182</f>
        <v>0</v>
      </c>
      <c r="AK182" s="128" t="n">
        <f aca="false">IF(O182&lt;&gt;P182,0,1)</f>
        <v>1</v>
      </c>
      <c r="AL182" s="128" t="n">
        <f aca="false">IF(U182&gt;1,1,0)</f>
        <v>0</v>
      </c>
      <c r="AM182" s="136"/>
      <c r="AN182" s="137"/>
      <c r="AO182" s="139"/>
      <c r="AP182" s="128" t="str">
        <f aca="false">IF(SUMIF(AS$7:BU$7,"&gt;0",AS182:BU182)&gt;0,SUMIF(AS$7:BU$7,"&gt;0",AS182:BU182),"")</f>
        <v/>
      </c>
      <c r="AQ182" s="128"/>
      <c r="AR182" s="136" t="n">
        <f aca="false">COUNTIF(N$8:N182,N182)-1</f>
        <v>-1</v>
      </c>
      <c r="AS182" s="133"/>
      <c r="AT182" s="133"/>
      <c r="AU182" s="128" t="n">
        <f aca="false">IF($A182=$A181,AS182+AT182+AU181,AS182+AT182)</f>
        <v>0</v>
      </c>
      <c r="AV182" s="133"/>
      <c r="AW182" s="133"/>
      <c r="AX182" s="128" t="n">
        <f aca="false">IF($A182=$A181,AV182+AW182+AX181,AV182+AW182)</f>
        <v>0</v>
      </c>
      <c r="AY182" s="133"/>
      <c r="AZ182" s="133"/>
      <c r="BA182" s="128" t="n">
        <f aca="false">IF($A182=$A181,AY182+AZ182+BA181,AY182+AZ182)</f>
        <v>0</v>
      </c>
      <c r="BB182" s="133"/>
      <c r="BC182" s="133"/>
      <c r="BD182" s="128" t="n">
        <f aca="false">IF($A182=$A181,BB182+BC182+BD181,BB182+BC182)</f>
        <v>0</v>
      </c>
      <c r="BE182" s="133"/>
      <c r="BF182" s="133"/>
      <c r="BG182" s="128" t="n">
        <f aca="false">IF($A182=$A181,BE182+BF182+BG181,BE182+BF182)</f>
        <v>0</v>
      </c>
      <c r="BH182" s="133"/>
      <c r="BI182" s="133"/>
      <c r="BJ182" s="128" t="n">
        <f aca="false">IF($A182=$A181,BH182+BI182+BJ181,BH182+BI182)</f>
        <v>0</v>
      </c>
      <c r="BK182" s="133"/>
      <c r="BL182" s="133"/>
      <c r="BM182" s="128" t="n">
        <f aca="false">IF($A182=$A181,BK182+BL182+BM181,BK182+BL182)</f>
        <v>0</v>
      </c>
      <c r="BN182" s="133"/>
      <c r="BO182" s="133"/>
      <c r="BP182" s="128" t="n">
        <f aca="false">IF($A182=$A181,BN182+BO182+BP181,BN182+BO182)</f>
        <v>0</v>
      </c>
      <c r="BQ182" s="133"/>
      <c r="BR182" s="133"/>
      <c r="BS182" s="128" t="n">
        <f aca="false">IF($A182=$A181,BQ182+BR182+BS181,BQ182+BR182)</f>
        <v>0</v>
      </c>
      <c r="BT182" s="133"/>
      <c r="BU182" s="133"/>
      <c r="BV182" s="128" t="n">
        <f aca="false">IF($A182=$A181,BT182+BU182+BV181,BT182+BU182)</f>
        <v>0</v>
      </c>
      <c r="BW182" s="128" t="n">
        <f aca="false">IF(W182=0,0,IF(W182&gt;F$4,1,(IF(W182=BW$2,0,(IF(F$4-W182&gt;2,1,0))))))</f>
        <v>0</v>
      </c>
    </row>
    <row r="183" customFormat="false" ht="42.6" hidden="false" customHeight="true" outlineLevel="0" collapsed="false">
      <c r="A183" s="124" t="str">
        <f aca="false">IF(D183=D182,IF(A182=0,"",A182),IF(AND(D183&gt;0,D183&lt;&gt;D182),A182+1,""))</f>
        <v/>
      </c>
      <c r="B183" s="129"/>
      <c r="C183" s="129"/>
      <c r="D183" s="96"/>
      <c r="E183" s="138"/>
      <c r="F183" s="128" t="str">
        <f aca="false">IFERROR(IF(OR(ISTEXT(D183),ISNUMBER(D183)),HLOOKUP(I183-23*INT(I183/23),[2]Hoja2!B$1:X$2,2),""),1)</f>
        <v/>
      </c>
      <c r="G183" s="128" t="str">
        <f aca="false">LEFT(D183,1)</f>
        <v/>
      </c>
      <c r="H183" s="129" t="str">
        <f aca="false">IF(UPPER(G183)="Z",2,IF(UPPER(G183)="Y",1,IF(UPPER(G183)="X",0,LEFT(D183))))</f>
        <v/>
      </c>
      <c r="I183" s="129" t="str">
        <f aca="false">REPLACE(D183,1,1,H183)</f>
        <v/>
      </c>
      <c r="J183" s="96"/>
      <c r="K183" s="124" t="str">
        <f aca="false">IF(N183&gt;0,ROW(L183)-7,"")</f>
        <v/>
      </c>
      <c r="L183" s="130"/>
      <c r="M183" s="130"/>
      <c r="N183" s="131"/>
      <c r="O183" s="132"/>
      <c r="P183" s="128" t="str">
        <f aca="false">IFERROR(IF(OR(ISTEXT(N183),ISNUMBER(N183)),HLOOKUP(S183-23*INT(S183/23),[2]Hoja2!B$1:X$2,2),""),1)</f>
        <v/>
      </c>
      <c r="Q183" s="128" t="str">
        <f aca="false">LEFT(N183,1)</f>
        <v/>
      </c>
      <c r="R183" s="129" t="str">
        <f aca="false">IF(UPPER(Q183)="Z",2,IF(UPPER(Q183)="Y",1,IF(UPPER(Q183)="X",0,LEFT(N183))))</f>
        <v/>
      </c>
      <c r="S183" s="129" t="str">
        <f aca="false">REPLACE(N183,1,1,R183)</f>
        <v/>
      </c>
      <c r="T183" s="96"/>
      <c r="U183" s="133"/>
      <c r="V183" s="124" t="str">
        <f aca="false">IF(OR(ISTEXT(N183),ISNUMBER(N183)),IF($AD183=1,U183,0),"")</f>
        <v/>
      </c>
      <c r="W183" s="75" t="n">
        <v>36892</v>
      </c>
      <c r="X183" s="134"/>
      <c r="Y183" s="134"/>
      <c r="AA183" s="128" t="n">
        <f aca="false">IF(E183&lt;&gt;F183,0,1)</f>
        <v>1</v>
      </c>
      <c r="AB183" s="128" t="n">
        <f aca="false">IF(OR(T183="SI",T183="Si",T183="si",T183="sI",T183="s",T183="S"),1,0)</f>
        <v>0</v>
      </c>
      <c r="AC183" s="128" t="n">
        <f aca="false">IF(OR(J183="SI",J183="Si",J183="si",J183="sI",J183="s",J183="S"),1,0)</f>
        <v>0</v>
      </c>
      <c r="AD183" s="128" t="n">
        <f aca="false">AK183*AA183*AB183*AC183</f>
        <v>0</v>
      </c>
      <c r="AF183" s="136" t="n">
        <f aca="false">COUNTIF(D$8:D183,D183)</f>
        <v>0</v>
      </c>
      <c r="AG183" s="136" t="n">
        <f aca="false">COUNTIFS(D$8:D183,D183,A$8:A183,A183)</f>
        <v>0</v>
      </c>
      <c r="AH183" s="128" t="n">
        <f aca="false">AF183-AG183</f>
        <v>0</v>
      </c>
      <c r="AI183" s="128" t="n">
        <f aca="false">IF(OR(O183&lt;&gt;P183,P183=1,AA183=0),1,0)</f>
        <v>0</v>
      </c>
      <c r="AJ183" s="128" t="n">
        <f aca="false">IF(AR183&gt;0,1,0)+AH183</f>
        <v>0</v>
      </c>
      <c r="AK183" s="128" t="n">
        <f aca="false">IF(O183&lt;&gt;P183,0,1)</f>
        <v>1</v>
      </c>
      <c r="AL183" s="128" t="n">
        <f aca="false">IF(U183&gt;1,1,0)</f>
        <v>0</v>
      </c>
      <c r="AM183" s="136"/>
      <c r="AN183" s="137"/>
      <c r="AO183" s="139"/>
      <c r="AP183" s="128" t="str">
        <f aca="false">IF(SUMIF(AS$7:BU$7,"&gt;0",AS183:BU183)&gt;0,SUMIF(AS$7:BU$7,"&gt;0",AS183:BU183),"")</f>
        <v/>
      </c>
      <c r="AQ183" s="128"/>
      <c r="AR183" s="136" t="n">
        <f aca="false">COUNTIF(N$8:N183,N183)-1</f>
        <v>-1</v>
      </c>
      <c r="AS183" s="133"/>
      <c r="AT183" s="133"/>
      <c r="AU183" s="128" t="n">
        <f aca="false">IF($A183=$A182,AS183+AT183+AU182,AS183+AT183)</f>
        <v>0</v>
      </c>
      <c r="AV183" s="133"/>
      <c r="AW183" s="133"/>
      <c r="AX183" s="128" t="n">
        <f aca="false">IF($A183=$A182,AV183+AW183+AX182,AV183+AW183)</f>
        <v>0</v>
      </c>
      <c r="AY183" s="133"/>
      <c r="AZ183" s="133"/>
      <c r="BA183" s="128" t="n">
        <f aca="false">IF($A183=$A182,AY183+AZ183+BA182,AY183+AZ183)</f>
        <v>0</v>
      </c>
      <c r="BB183" s="133"/>
      <c r="BC183" s="133"/>
      <c r="BD183" s="128" t="n">
        <f aca="false">IF($A183=$A182,BB183+BC183+BD182,BB183+BC183)</f>
        <v>0</v>
      </c>
      <c r="BE183" s="133"/>
      <c r="BF183" s="133"/>
      <c r="BG183" s="128" t="n">
        <f aca="false">IF($A183=$A182,BE183+BF183+BG182,BE183+BF183)</f>
        <v>0</v>
      </c>
      <c r="BH183" s="133"/>
      <c r="BI183" s="133"/>
      <c r="BJ183" s="128" t="n">
        <f aca="false">IF($A183=$A182,BH183+BI183+BJ182,BH183+BI183)</f>
        <v>0</v>
      </c>
      <c r="BK183" s="133"/>
      <c r="BL183" s="133"/>
      <c r="BM183" s="128" t="n">
        <f aca="false">IF($A183=$A182,BK183+BL183+BM182,BK183+BL183)</f>
        <v>0</v>
      </c>
      <c r="BN183" s="133"/>
      <c r="BO183" s="133"/>
      <c r="BP183" s="128" t="n">
        <f aca="false">IF($A183=$A182,BN183+BO183+BP182,BN183+BO183)</f>
        <v>0</v>
      </c>
      <c r="BQ183" s="133"/>
      <c r="BR183" s="133"/>
      <c r="BS183" s="128" t="n">
        <f aca="false">IF($A183=$A182,BQ183+BR183+BS182,BQ183+BR183)</f>
        <v>0</v>
      </c>
      <c r="BT183" s="133"/>
      <c r="BU183" s="133"/>
      <c r="BV183" s="128" t="n">
        <f aca="false">IF($A183=$A182,BT183+BU183+BV182,BT183+BU183)</f>
        <v>0</v>
      </c>
      <c r="BW183" s="128" t="n">
        <f aca="false">IF(W183=0,0,IF(W183&gt;F$4,1,(IF(W183=BW$2,0,(IF(F$4-W183&gt;2,1,0))))))</f>
        <v>0</v>
      </c>
    </row>
    <row r="184" customFormat="false" ht="42.6" hidden="false" customHeight="true" outlineLevel="0" collapsed="false">
      <c r="A184" s="124" t="str">
        <f aca="false">IF(D184=D183,IF(A183=0,"",A183),IF(AND(D184&gt;0,D184&lt;&gt;D183),A183+1,""))</f>
        <v/>
      </c>
      <c r="B184" s="129"/>
      <c r="C184" s="129"/>
      <c r="D184" s="96"/>
      <c r="E184" s="138"/>
      <c r="F184" s="128" t="str">
        <f aca="false">IFERROR(IF(OR(ISTEXT(D184),ISNUMBER(D184)),HLOOKUP(I184-23*INT(I184/23),[2]Hoja2!B$1:X$2,2),""),1)</f>
        <v/>
      </c>
      <c r="G184" s="128" t="str">
        <f aca="false">LEFT(D184,1)</f>
        <v/>
      </c>
      <c r="H184" s="129" t="str">
        <f aca="false">IF(UPPER(G184)="Z",2,IF(UPPER(G184)="Y",1,IF(UPPER(G184)="X",0,LEFT(D184))))</f>
        <v/>
      </c>
      <c r="I184" s="129" t="str">
        <f aca="false">REPLACE(D184,1,1,H184)</f>
        <v/>
      </c>
      <c r="J184" s="96"/>
      <c r="K184" s="124" t="str">
        <f aca="false">IF(N184&gt;0,ROW(L184)-7,"")</f>
        <v/>
      </c>
      <c r="L184" s="130"/>
      <c r="M184" s="130"/>
      <c r="N184" s="131"/>
      <c r="O184" s="132"/>
      <c r="P184" s="128" t="str">
        <f aca="false">IFERROR(IF(OR(ISTEXT(N184),ISNUMBER(N184)),HLOOKUP(S184-23*INT(S184/23),[2]Hoja2!B$1:X$2,2),""),1)</f>
        <v/>
      </c>
      <c r="Q184" s="128" t="str">
        <f aca="false">LEFT(N184,1)</f>
        <v/>
      </c>
      <c r="R184" s="129" t="str">
        <f aca="false">IF(UPPER(Q184)="Z",2,IF(UPPER(Q184)="Y",1,IF(UPPER(Q184)="X",0,LEFT(N184))))</f>
        <v/>
      </c>
      <c r="S184" s="129" t="str">
        <f aca="false">REPLACE(N184,1,1,R184)</f>
        <v/>
      </c>
      <c r="T184" s="96"/>
      <c r="U184" s="133"/>
      <c r="V184" s="124" t="str">
        <f aca="false">IF(OR(ISTEXT(N184),ISNUMBER(N184)),IF($AD184=1,U184,0),"")</f>
        <v/>
      </c>
      <c r="W184" s="75" t="n">
        <v>36892</v>
      </c>
      <c r="X184" s="134"/>
      <c r="Y184" s="134"/>
      <c r="AA184" s="128" t="n">
        <f aca="false">IF(E184&lt;&gt;F184,0,1)</f>
        <v>1</v>
      </c>
      <c r="AB184" s="128" t="n">
        <f aca="false">IF(OR(T184="SI",T184="Si",T184="si",T184="sI",T184="s",T184="S"),1,0)</f>
        <v>0</v>
      </c>
      <c r="AC184" s="128" t="n">
        <f aca="false">IF(OR(J184="SI",J184="Si",J184="si",J184="sI",J184="s",J184="S"),1,0)</f>
        <v>0</v>
      </c>
      <c r="AD184" s="128" t="n">
        <f aca="false">AK184*AA184*AB184*AC184</f>
        <v>0</v>
      </c>
      <c r="AF184" s="136" t="n">
        <f aca="false">COUNTIF(D$8:D184,D184)</f>
        <v>0</v>
      </c>
      <c r="AG184" s="136" t="n">
        <f aca="false">COUNTIFS(D$8:D184,D184,A$8:A184,A184)</f>
        <v>0</v>
      </c>
      <c r="AH184" s="128" t="n">
        <f aca="false">AF184-AG184</f>
        <v>0</v>
      </c>
      <c r="AI184" s="128" t="n">
        <f aca="false">IF(OR(O184&lt;&gt;P184,P184=1,AA184=0),1,0)</f>
        <v>0</v>
      </c>
      <c r="AJ184" s="128" t="n">
        <f aca="false">IF(AR184&gt;0,1,0)+AH184</f>
        <v>0</v>
      </c>
      <c r="AK184" s="128" t="n">
        <f aca="false">IF(O184&lt;&gt;P184,0,1)</f>
        <v>1</v>
      </c>
      <c r="AL184" s="128" t="n">
        <f aca="false">IF(U184&gt;1,1,0)</f>
        <v>0</v>
      </c>
      <c r="AM184" s="136"/>
      <c r="AN184" s="137"/>
      <c r="AO184" s="139"/>
      <c r="AP184" s="128" t="str">
        <f aca="false">IF(SUMIF(AS$7:BU$7,"&gt;0",AS184:BU184)&gt;0,SUMIF(AS$7:BU$7,"&gt;0",AS184:BU184),"")</f>
        <v/>
      </c>
      <c r="AQ184" s="128"/>
      <c r="AR184" s="136" t="n">
        <f aca="false">COUNTIF(N$8:N184,N184)-1</f>
        <v>-1</v>
      </c>
      <c r="AS184" s="133"/>
      <c r="AT184" s="133"/>
      <c r="AU184" s="128" t="n">
        <f aca="false">IF($A184=$A183,AS184+AT184+AU183,AS184+AT184)</f>
        <v>0</v>
      </c>
      <c r="AV184" s="133"/>
      <c r="AW184" s="133"/>
      <c r="AX184" s="128" t="n">
        <f aca="false">IF($A184=$A183,AV184+AW184+AX183,AV184+AW184)</f>
        <v>0</v>
      </c>
      <c r="AY184" s="133"/>
      <c r="AZ184" s="133"/>
      <c r="BA184" s="128" t="n">
        <f aca="false">IF($A184=$A183,AY184+AZ184+BA183,AY184+AZ184)</f>
        <v>0</v>
      </c>
      <c r="BB184" s="133"/>
      <c r="BC184" s="133"/>
      <c r="BD184" s="128" t="n">
        <f aca="false">IF($A184=$A183,BB184+BC184+BD183,BB184+BC184)</f>
        <v>0</v>
      </c>
      <c r="BE184" s="133"/>
      <c r="BF184" s="133"/>
      <c r="BG184" s="128" t="n">
        <f aca="false">IF($A184=$A183,BE184+BF184+BG183,BE184+BF184)</f>
        <v>0</v>
      </c>
      <c r="BH184" s="133"/>
      <c r="BI184" s="133"/>
      <c r="BJ184" s="128" t="n">
        <f aca="false">IF($A184=$A183,BH184+BI184+BJ183,BH184+BI184)</f>
        <v>0</v>
      </c>
      <c r="BK184" s="133"/>
      <c r="BL184" s="133"/>
      <c r="BM184" s="128" t="n">
        <f aca="false">IF($A184=$A183,BK184+BL184+BM183,BK184+BL184)</f>
        <v>0</v>
      </c>
      <c r="BN184" s="133"/>
      <c r="BO184" s="133"/>
      <c r="BP184" s="128" t="n">
        <f aca="false">IF($A184=$A183,BN184+BO184+BP183,BN184+BO184)</f>
        <v>0</v>
      </c>
      <c r="BQ184" s="133"/>
      <c r="BR184" s="133"/>
      <c r="BS184" s="128" t="n">
        <f aca="false">IF($A184=$A183,BQ184+BR184+BS183,BQ184+BR184)</f>
        <v>0</v>
      </c>
      <c r="BT184" s="133"/>
      <c r="BU184" s="133"/>
      <c r="BV184" s="128" t="n">
        <f aca="false">IF($A184=$A183,BT184+BU184+BV183,BT184+BU184)</f>
        <v>0</v>
      </c>
      <c r="BW184" s="128" t="n">
        <f aca="false">IF(W184=0,0,IF(W184&gt;F$4,1,(IF(W184=BW$2,0,(IF(F$4-W184&gt;2,1,0))))))</f>
        <v>0</v>
      </c>
    </row>
    <row r="185" customFormat="false" ht="42.6" hidden="false" customHeight="true" outlineLevel="0" collapsed="false">
      <c r="A185" s="124" t="str">
        <f aca="false">IF(D185=D184,IF(A184=0,"",A184),IF(AND(D185&gt;0,D185&lt;&gt;D184),A184+1,""))</f>
        <v/>
      </c>
      <c r="B185" s="129"/>
      <c r="C185" s="129"/>
      <c r="D185" s="96"/>
      <c r="E185" s="138"/>
      <c r="F185" s="128" t="str">
        <f aca="false">IFERROR(IF(OR(ISTEXT(D185),ISNUMBER(D185)),HLOOKUP(I185-23*INT(I185/23),[2]Hoja2!B$1:X$2,2),""),1)</f>
        <v/>
      </c>
      <c r="G185" s="128" t="str">
        <f aca="false">LEFT(D185,1)</f>
        <v/>
      </c>
      <c r="H185" s="129" t="str">
        <f aca="false">IF(UPPER(G185)="Z",2,IF(UPPER(G185)="Y",1,IF(UPPER(G185)="X",0,LEFT(D185))))</f>
        <v/>
      </c>
      <c r="I185" s="129" t="str">
        <f aca="false">REPLACE(D185,1,1,H185)</f>
        <v/>
      </c>
      <c r="J185" s="96"/>
      <c r="K185" s="124" t="str">
        <f aca="false">IF(N185&gt;0,ROW(L185)-7,"")</f>
        <v/>
      </c>
      <c r="L185" s="130"/>
      <c r="M185" s="130"/>
      <c r="N185" s="131"/>
      <c r="O185" s="132"/>
      <c r="P185" s="128" t="str">
        <f aca="false">IFERROR(IF(OR(ISTEXT(N185),ISNUMBER(N185)),HLOOKUP(S185-23*INT(S185/23),[2]Hoja2!B$1:X$2,2),""),1)</f>
        <v/>
      </c>
      <c r="Q185" s="128" t="str">
        <f aca="false">LEFT(N185,1)</f>
        <v/>
      </c>
      <c r="R185" s="129" t="str">
        <f aca="false">IF(UPPER(Q185)="Z",2,IF(UPPER(Q185)="Y",1,IF(UPPER(Q185)="X",0,LEFT(N185))))</f>
        <v/>
      </c>
      <c r="S185" s="129" t="str">
        <f aca="false">REPLACE(N185,1,1,R185)</f>
        <v/>
      </c>
      <c r="T185" s="96"/>
      <c r="U185" s="133"/>
      <c r="V185" s="124" t="str">
        <f aca="false">IF(OR(ISTEXT(N185),ISNUMBER(N185)),IF($AD185=1,U185,0),"")</f>
        <v/>
      </c>
      <c r="W185" s="75" t="n">
        <v>36892</v>
      </c>
      <c r="X185" s="134"/>
      <c r="Y185" s="134"/>
      <c r="AA185" s="128" t="n">
        <f aca="false">IF(E185&lt;&gt;F185,0,1)</f>
        <v>1</v>
      </c>
      <c r="AB185" s="128" t="n">
        <f aca="false">IF(OR(T185="SI",T185="Si",T185="si",T185="sI",T185="s",T185="S"),1,0)</f>
        <v>0</v>
      </c>
      <c r="AC185" s="128" t="n">
        <f aca="false">IF(OR(J185="SI",J185="Si",J185="si",J185="sI",J185="s",J185="S"),1,0)</f>
        <v>0</v>
      </c>
      <c r="AD185" s="128" t="n">
        <f aca="false">AK185*AA185*AB185*AC185</f>
        <v>0</v>
      </c>
      <c r="AF185" s="136" t="n">
        <f aca="false">COUNTIF(D$8:D185,D185)</f>
        <v>0</v>
      </c>
      <c r="AG185" s="136" t="n">
        <f aca="false">COUNTIFS(D$8:D185,D185,A$8:A185,A185)</f>
        <v>0</v>
      </c>
      <c r="AH185" s="128" t="n">
        <f aca="false">AF185-AG185</f>
        <v>0</v>
      </c>
      <c r="AI185" s="128" t="n">
        <f aca="false">IF(OR(O185&lt;&gt;P185,P185=1,AA185=0),1,0)</f>
        <v>0</v>
      </c>
      <c r="AJ185" s="128" t="n">
        <f aca="false">IF(AR185&gt;0,1,0)+AH185</f>
        <v>0</v>
      </c>
      <c r="AK185" s="128" t="n">
        <f aca="false">IF(O185&lt;&gt;P185,0,1)</f>
        <v>1</v>
      </c>
      <c r="AL185" s="128" t="n">
        <f aca="false">IF(U185&gt;1,1,0)</f>
        <v>0</v>
      </c>
      <c r="AM185" s="136"/>
      <c r="AN185" s="137"/>
      <c r="AO185" s="139"/>
      <c r="AP185" s="128" t="str">
        <f aca="false">IF(SUMIF(AS$7:BU$7,"&gt;0",AS185:BU185)&gt;0,SUMIF(AS$7:BU$7,"&gt;0",AS185:BU185),"")</f>
        <v/>
      </c>
      <c r="AQ185" s="128"/>
      <c r="AR185" s="136" t="n">
        <f aca="false">COUNTIF(N$8:N185,N185)-1</f>
        <v>-1</v>
      </c>
      <c r="AS185" s="133"/>
      <c r="AT185" s="133"/>
      <c r="AU185" s="128" t="n">
        <f aca="false">IF($A185=$A184,AS185+AT185+AU184,AS185+AT185)</f>
        <v>0</v>
      </c>
      <c r="AV185" s="133"/>
      <c r="AW185" s="133"/>
      <c r="AX185" s="128" t="n">
        <f aca="false">IF($A185=$A184,AV185+AW185+AX184,AV185+AW185)</f>
        <v>0</v>
      </c>
      <c r="AY185" s="133"/>
      <c r="AZ185" s="133"/>
      <c r="BA185" s="128" t="n">
        <f aca="false">IF($A185=$A184,AY185+AZ185+BA184,AY185+AZ185)</f>
        <v>0</v>
      </c>
      <c r="BB185" s="133"/>
      <c r="BC185" s="133"/>
      <c r="BD185" s="128" t="n">
        <f aca="false">IF($A185=$A184,BB185+BC185+BD184,BB185+BC185)</f>
        <v>0</v>
      </c>
      <c r="BE185" s="133"/>
      <c r="BF185" s="133"/>
      <c r="BG185" s="128" t="n">
        <f aca="false">IF($A185=$A184,BE185+BF185+BG184,BE185+BF185)</f>
        <v>0</v>
      </c>
      <c r="BH185" s="133"/>
      <c r="BI185" s="133"/>
      <c r="BJ185" s="128" t="n">
        <f aca="false">IF($A185=$A184,BH185+BI185+BJ184,BH185+BI185)</f>
        <v>0</v>
      </c>
      <c r="BK185" s="133"/>
      <c r="BL185" s="133"/>
      <c r="BM185" s="128" t="n">
        <f aca="false">IF($A185=$A184,BK185+BL185+BM184,BK185+BL185)</f>
        <v>0</v>
      </c>
      <c r="BN185" s="133"/>
      <c r="BO185" s="133"/>
      <c r="BP185" s="128" t="n">
        <f aca="false">IF($A185=$A184,BN185+BO185+BP184,BN185+BO185)</f>
        <v>0</v>
      </c>
      <c r="BQ185" s="133"/>
      <c r="BR185" s="133"/>
      <c r="BS185" s="128" t="n">
        <f aca="false">IF($A185=$A184,BQ185+BR185+BS184,BQ185+BR185)</f>
        <v>0</v>
      </c>
      <c r="BT185" s="133"/>
      <c r="BU185" s="133"/>
      <c r="BV185" s="128" t="n">
        <f aca="false">IF($A185=$A184,BT185+BU185+BV184,BT185+BU185)</f>
        <v>0</v>
      </c>
      <c r="BW185" s="128" t="n">
        <f aca="false">IF(W185=0,0,IF(W185&gt;F$4,1,(IF(W185=BW$2,0,(IF(F$4-W185&gt;2,1,0))))))</f>
        <v>0</v>
      </c>
    </row>
    <row r="186" customFormat="false" ht="42.6" hidden="false" customHeight="true" outlineLevel="0" collapsed="false">
      <c r="A186" s="124" t="str">
        <f aca="false">IF(D186=D185,IF(A185=0,"",A185),IF(AND(D186&gt;0,D186&lt;&gt;D185),A185+1,""))</f>
        <v/>
      </c>
      <c r="B186" s="129"/>
      <c r="C186" s="129"/>
      <c r="D186" s="96"/>
      <c r="E186" s="138"/>
      <c r="F186" s="128" t="str">
        <f aca="false">IFERROR(IF(OR(ISTEXT(D186),ISNUMBER(D186)),HLOOKUP(I186-23*INT(I186/23),[2]Hoja2!B$1:X$2,2),""),1)</f>
        <v/>
      </c>
      <c r="G186" s="128" t="str">
        <f aca="false">LEFT(D186,1)</f>
        <v/>
      </c>
      <c r="H186" s="129" t="str">
        <f aca="false">IF(UPPER(G186)="Z",2,IF(UPPER(G186)="Y",1,IF(UPPER(G186)="X",0,LEFT(D186))))</f>
        <v/>
      </c>
      <c r="I186" s="129" t="str">
        <f aca="false">REPLACE(D186,1,1,H186)</f>
        <v/>
      </c>
      <c r="J186" s="96"/>
      <c r="K186" s="124" t="str">
        <f aca="false">IF(N186&gt;0,ROW(L186)-7,"")</f>
        <v/>
      </c>
      <c r="L186" s="130"/>
      <c r="M186" s="130"/>
      <c r="N186" s="131"/>
      <c r="O186" s="132"/>
      <c r="P186" s="128" t="str">
        <f aca="false">IFERROR(IF(OR(ISTEXT(N186),ISNUMBER(N186)),HLOOKUP(S186-23*INT(S186/23),[2]Hoja2!B$1:X$2,2),""),1)</f>
        <v/>
      </c>
      <c r="Q186" s="128" t="str">
        <f aca="false">LEFT(N186,1)</f>
        <v/>
      </c>
      <c r="R186" s="129" t="str">
        <f aca="false">IF(UPPER(Q186)="Z",2,IF(UPPER(Q186)="Y",1,IF(UPPER(Q186)="X",0,LEFT(N186))))</f>
        <v/>
      </c>
      <c r="S186" s="129" t="str">
        <f aca="false">REPLACE(N186,1,1,R186)</f>
        <v/>
      </c>
      <c r="T186" s="96"/>
      <c r="U186" s="133"/>
      <c r="V186" s="124" t="str">
        <f aca="false">IF(OR(ISTEXT(N186),ISNUMBER(N186)),IF($AD186=1,U186,0),"")</f>
        <v/>
      </c>
      <c r="W186" s="75" t="n">
        <v>36892</v>
      </c>
      <c r="X186" s="134"/>
      <c r="Y186" s="134"/>
      <c r="AA186" s="128" t="n">
        <f aca="false">IF(E186&lt;&gt;F186,0,1)</f>
        <v>1</v>
      </c>
      <c r="AB186" s="128" t="n">
        <f aca="false">IF(OR(T186="SI",T186="Si",T186="si",T186="sI",T186="s",T186="S"),1,0)</f>
        <v>0</v>
      </c>
      <c r="AC186" s="128" t="n">
        <f aca="false">IF(OR(J186="SI",J186="Si",J186="si",J186="sI",J186="s",J186="S"),1,0)</f>
        <v>0</v>
      </c>
      <c r="AD186" s="128" t="n">
        <f aca="false">AK186*AA186*AB186*AC186</f>
        <v>0</v>
      </c>
      <c r="AF186" s="136" t="n">
        <f aca="false">COUNTIF(D$8:D186,D186)</f>
        <v>0</v>
      </c>
      <c r="AG186" s="136" t="n">
        <f aca="false">COUNTIFS(D$8:D186,D186,A$8:A186,A186)</f>
        <v>0</v>
      </c>
      <c r="AH186" s="128" t="n">
        <f aca="false">AF186-AG186</f>
        <v>0</v>
      </c>
      <c r="AI186" s="128" t="n">
        <f aca="false">IF(OR(O186&lt;&gt;P186,P186=1,AA186=0),1,0)</f>
        <v>0</v>
      </c>
      <c r="AJ186" s="128" t="n">
        <f aca="false">IF(AR186&gt;0,1,0)+AH186</f>
        <v>0</v>
      </c>
      <c r="AK186" s="128" t="n">
        <f aca="false">IF(O186&lt;&gt;P186,0,1)</f>
        <v>1</v>
      </c>
      <c r="AL186" s="128" t="n">
        <f aca="false">IF(U186&gt;1,1,0)</f>
        <v>0</v>
      </c>
      <c r="AM186" s="136"/>
      <c r="AN186" s="137"/>
      <c r="AO186" s="139"/>
      <c r="AP186" s="128" t="str">
        <f aca="false">IF(SUMIF(AS$7:BU$7,"&gt;0",AS186:BU186)&gt;0,SUMIF(AS$7:BU$7,"&gt;0",AS186:BU186),"")</f>
        <v/>
      </c>
      <c r="AQ186" s="128"/>
      <c r="AR186" s="136" t="n">
        <f aca="false">COUNTIF(N$8:N186,N186)-1</f>
        <v>-1</v>
      </c>
      <c r="AS186" s="133"/>
      <c r="AT186" s="133"/>
      <c r="AU186" s="128" t="n">
        <f aca="false">IF($A186=$A185,AS186+AT186+AU185,AS186+AT186)</f>
        <v>0</v>
      </c>
      <c r="AV186" s="133"/>
      <c r="AW186" s="133"/>
      <c r="AX186" s="128" t="n">
        <f aca="false">IF($A186=$A185,AV186+AW186+AX185,AV186+AW186)</f>
        <v>0</v>
      </c>
      <c r="AY186" s="133"/>
      <c r="AZ186" s="133"/>
      <c r="BA186" s="128" t="n">
        <f aca="false">IF($A186=$A185,AY186+AZ186+BA185,AY186+AZ186)</f>
        <v>0</v>
      </c>
      <c r="BB186" s="133"/>
      <c r="BC186" s="133"/>
      <c r="BD186" s="128" t="n">
        <f aca="false">IF($A186=$A185,BB186+BC186+BD185,BB186+BC186)</f>
        <v>0</v>
      </c>
      <c r="BE186" s="133"/>
      <c r="BF186" s="133"/>
      <c r="BG186" s="128" t="n">
        <f aca="false">IF($A186=$A185,BE186+BF186+BG185,BE186+BF186)</f>
        <v>0</v>
      </c>
      <c r="BH186" s="133"/>
      <c r="BI186" s="133"/>
      <c r="BJ186" s="128" t="n">
        <f aca="false">IF($A186=$A185,BH186+BI186+BJ185,BH186+BI186)</f>
        <v>0</v>
      </c>
      <c r="BK186" s="133"/>
      <c r="BL186" s="133"/>
      <c r="BM186" s="128" t="n">
        <f aca="false">IF($A186=$A185,BK186+BL186+BM185,BK186+BL186)</f>
        <v>0</v>
      </c>
      <c r="BN186" s="133"/>
      <c r="BO186" s="133"/>
      <c r="BP186" s="128" t="n">
        <f aca="false">IF($A186=$A185,BN186+BO186+BP185,BN186+BO186)</f>
        <v>0</v>
      </c>
      <c r="BQ186" s="133"/>
      <c r="BR186" s="133"/>
      <c r="BS186" s="128" t="n">
        <f aca="false">IF($A186=$A185,BQ186+BR186+BS185,BQ186+BR186)</f>
        <v>0</v>
      </c>
      <c r="BT186" s="133"/>
      <c r="BU186" s="133"/>
      <c r="BV186" s="128" t="n">
        <f aca="false">IF($A186=$A185,BT186+BU186+BV185,BT186+BU186)</f>
        <v>0</v>
      </c>
      <c r="BW186" s="128" t="n">
        <f aca="false">IF(W186=0,0,IF(W186&gt;F$4,1,(IF(W186=BW$2,0,(IF(F$4-W186&gt;2,1,0))))))</f>
        <v>0</v>
      </c>
    </row>
    <row r="187" customFormat="false" ht="42.6" hidden="false" customHeight="true" outlineLevel="0" collapsed="false">
      <c r="A187" s="124" t="str">
        <f aca="false">IF(D187=D186,IF(A186=0,"",A186),IF(AND(D187&gt;0,D187&lt;&gt;D186),A186+1,""))</f>
        <v/>
      </c>
      <c r="B187" s="129"/>
      <c r="C187" s="129"/>
      <c r="D187" s="96"/>
      <c r="E187" s="138"/>
      <c r="F187" s="128" t="str">
        <f aca="false">IFERROR(IF(OR(ISTEXT(D187),ISNUMBER(D187)),HLOOKUP(I187-23*INT(I187/23),[2]Hoja2!B$1:X$2,2),""),1)</f>
        <v/>
      </c>
      <c r="G187" s="128" t="str">
        <f aca="false">LEFT(D187,1)</f>
        <v/>
      </c>
      <c r="H187" s="129" t="str">
        <f aca="false">IF(UPPER(G187)="Z",2,IF(UPPER(G187)="Y",1,IF(UPPER(G187)="X",0,LEFT(D187))))</f>
        <v/>
      </c>
      <c r="I187" s="129" t="str">
        <f aca="false">REPLACE(D187,1,1,H187)</f>
        <v/>
      </c>
      <c r="J187" s="96"/>
      <c r="K187" s="124" t="str">
        <f aca="false">IF(N187&gt;0,ROW(L187)-7,"")</f>
        <v/>
      </c>
      <c r="L187" s="130"/>
      <c r="M187" s="130"/>
      <c r="N187" s="131"/>
      <c r="O187" s="132"/>
      <c r="P187" s="128" t="str">
        <f aca="false">IFERROR(IF(OR(ISTEXT(N187),ISNUMBER(N187)),HLOOKUP(S187-23*INT(S187/23),[2]Hoja2!B$1:X$2,2),""),1)</f>
        <v/>
      </c>
      <c r="Q187" s="128" t="str">
        <f aca="false">LEFT(N187,1)</f>
        <v/>
      </c>
      <c r="R187" s="129" t="str">
        <f aca="false">IF(UPPER(Q187)="Z",2,IF(UPPER(Q187)="Y",1,IF(UPPER(Q187)="X",0,LEFT(N187))))</f>
        <v/>
      </c>
      <c r="S187" s="129" t="str">
        <f aca="false">REPLACE(N187,1,1,R187)</f>
        <v/>
      </c>
      <c r="T187" s="96"/>
      <c r="U187" s="133"/>
      <c r="V187" s="124" t="str">
        <f aca="false">IF(OR(ISTEXT(N187),ISNUMBER(N187)),IF($AD187=1,U187,0),"")</f>
        <v/>
      </c>
      <c r="W187" s="75" t="n">
        <v>36892</v>
      </c>
      <c r="X187" s="134"/>
      <c r="Y187" s="134"/>
      <c r="AA187" s="128" t="n">
        <f aca="false">IF(E187&lt;&gt;F187,0,1)</f>
        <v>1</v>
      </c>
      <c r="AB187" s="128" t="n">
        <f aca="false">IF(OR(T187="SI",T187="Si",T187="si",T187="sI",T187="s",T187="S"),1,0)</f>
        <v>0</v>
      </c>
      <c r="AC187" s="128" t="n">
        <f aca="false">IF(OR(J187="SI",J187="Si",J187="si",J187="sI",J187="s",J187="S"),1,0)</f>
        <v>0</v>
      </c>
      <c r="AD187" s="128" t="n">
        <f aca="false">AK187*AA187*AB187*AC187</f>
        <v>0</v>
      </c>
      <c r="AF187" s="136" t="n">
        <f aca="false">COUNTIF(D$8:D187,D187)</f>
        <v>0</v>
      </c>
      <c r="AG187" s="136" t="n">
        <f aca="false">COUNTIFS(D$8:D187,D187,A$8:A187,A187)</f>
        <v>0</v>
      </c>
      <c r="AH187" s="128" t="n">
        <f aca="false">AF187-AG187</f>
        <v>0</v>
      </c>
      <c r="AI187" s="128" t="n">
        <f aca="false">IF(OR(O187&lt;&gt;P187,P187=1,AA187=0),1,0)</f>
        <v>0</v>
      </c>
      <c r="AJ187" s="128" t="n">
        <f aca="false">IF(AR187&gt;0,1,0)+AH187</f>
        <v>0</v>
      </c>
      <c r="AK187" s="128" t="n">
        <f aca="false">IF(O187&lt;&gt;P187,0,1)</f>
        <v>1</v>
      </c>
      <c r="AL187" s="128" t="n">
        <f aca="false">IF(U187&gt;1,1,0)</f>
        <v>0</v>
      </c>
      <c r="AM187" s="136"/>
      <c r="AN187" s="137"/>
      <c r="AO187" s="139"/>
      <c r="AP187" s="128" t="str">
        <f aca="false">IF(SUMIF(AS$7:BU$7,"&gt;0",AS187:BU187)&gt;0,SUMIF(AS$7:BU$7,"&gt;0",AS187:BU187),"")</f>
        <v/>
      </c>
      <c r="AQ187" s="128"/>
      <c r="AR187" s="136" t="n">
        <f aca="false">COUNTIF(N$8:N187,N187)-1</f>
        <v>-1</v>
      </c>
      <c r="AS187" s="133"/>
      <c r="AT187" s="133"/>
      <c r="AU187" s="128" t="n">
        <f aca="false">IF($A187=$A186,AS187+AT187+AU186,AS187+AT187)</f>
        <v>0</v>
      </c>
      <c r="AV187" s="133"/>
      <c r="AW187" s="133"/>
      <c r="AX187" s="128" t="n">
        <f aca="false">IF($A187=$A186,AV187+AW187+AX186,AV187+AW187)</f>
        <v>0</v>
      </c>
      <c r="AY187" s="133"/>
      <c r="AZ187" s="133"/>
      <c r="BA187" s="128" t="n">
        <f aca="false">IF($A187=$A186,AY187+AZ187+BA186,AY187+AZ187)</f>
        <v>0</v>
      </c>
      <c r="BB187" s="133"/>
      <c r="BC187" s="133"/>
      <c r="BD187" s="128" t="n">
        <f aca="false">IF($A187=$A186,BB187+BC187+BD186,BB187+BC187)</f>
        <v>0</v>
      </c>
      <c r="BE187" s="133"/>
      <c r="BF187" s="133"/>
      <c r="BG187" s="128" t="n">
        <f aca="false">IF($A187=$A186,BE187+BF187+BG186,BE187+BF187)</f>
        <v>0</v>
      </c>
      <c r="BH187" s="133"/>
      <c r="BI187" s="133"/>
      <c r="BJ187" s="128" t="n">
        <f aca="false">IF($A187=$A186,BH187+BI187+BJ186,BH187+BI187)</f>
        <v>0</v>
      </c>
      <c r="BK187" s="133"/>
      <c r="BL187" s="133"/>
      <c r="BM187" s="128" t="n">
        <f aca="false">IF($A187=$A186,BK187+BL187+BM186,BK187+BL187)</f>
        <v>0</v>
      </c>
      <c r="BN187" s="133"/>
      <c r="BO187" s="133"/>
      <c r="BP187" s="128" t="n">
        <f aca="false">IF($A187=$A186,BN187+BO187+BP186,BN187+BO187)</f>
        <v>0</v>
      </c>
      <c r="BQ187" s="133"/>
      <c r="BR187" s="133"/>
      <c r="BS187" s="128" t="n">
        <f aca="false">IF($A187=$A186,BQ187+BR187+BS186,BQ187+BR187)</f>
        <v>0</v>
      </c>
      <c r="BT187" s="133"/>
      <c r="BU187" s="133"/>
      <c r="BV187" s="128" t="n">
        <f aca="false">IF($A187=$A186,BT187+BU187+BV186,BT187+BU187)</f>
        <v>0</v>
      </c>
      <c r="BW187" s="128" t="n">
        <f aca="false">IF(W187=0,0,IF(W187&gt;F$4,1,(IF(W187=BW$2,0,(IF(F$4-W187&gt;2,1,0))))))</f>
        <v>0</v>
      </c>
    </row>
    <row r="188" customFormat="false" ht="42.6" hidden="false" customHeight="true" outlineLevel="0" collapsed="false">
      <c r="A188" s="124" t="str">
        <f aca="false">IF(D188=D187,IF(A187=0,"",A187),IF(AND(D188&gt;0,D188&lt;&gt;D187),A187+1,""))</f>
        <v/>
      </c>
      <c r="B188" s="129"/>
      <c r="C188" s="129"/>
      <c r="D188" s="96"/>
      <c r="E188" s="138"/>
      <c r="F188" s="128" t="str">
        <f aca="false">IFERROR(IF(OR(ISTEXT(D188),ISNUMBER(D188)),HLOOKUP(I188-23*INT(I188/23),[2]Hoja2!B$1:X$2,2),""),1)</f>
        <v/>
      </c>
      <c r="G188" s="128" t="str">
        <f aca="false">LEFT(D188,1)</f>
        <v/>
      </c>
      <c r="H188" s="129" t="str">
        <f aca="false">IF(UPPER(G188)="Z",2,IF(UPPER(G188)="Y",1,IF(UPPER(G188)="X",0,LEFT(D188))))</f>
        <v/>
      </c>
      <c r="I188" s="129" t="str">
        <f aca="false">REPLACE(D188,1,1,H188)</f>
        <v/>
      </c>
      <c r="J188" s="96"/>
      <c r="K188" s="124" t="str">
        <f aca="false">IF(N188&gt;0,ROW(L188)-7,"")</f>
        <v/>
      </c>
      <c r="L188" s="130"/>
      <c r="M188" s="130"/>
      <c r="N188" s="131"/>
      <c r="O188" s="132"/>
      <c r="P188" s="128" t="str">
        <f aca="false">IFERROR(IF(OR(ISTEXT(N188),ISNUMBER(N188)),HLOOKUP(S188-23*INT(S188/23),[2]Hoja2!B$1:X$2,2),""),1)</f>
        <v/>
      </c>
      <c r="Q188" s="128" t="str">
        <f aca="false">LEFT(N188,1)</f>
        <v/>
      </c>
      <c r="R188" s="129" t="str">
        <f aca="false">IF(UPPER(Q188)="Z",2,IF(UPPER(Q188)="Y",1,IF(UPPER(Q188)="X",0,LEFT(N188))))</f>
        <v/>
      </c>
      <c r="S188" s="129" t="str">
        <f aca="false">REPLACE(N188,1,1,R188)</f>
        <v/>
      </c>
      <c r="T188" s="96"/>
      <c r="U188" s="133"/>
      <c r="V188" s="124" t="str">
        <f aca="false">IF(OR(ISTEXT(N188),ISNUMBER(N188)),IF($AD188=1,U188,0),"")</f>
        <v/>
      </c>
      <c r="W188" s="75" t="n">
        <v>36892</v>
      </c>
      <c r="X188" s="134"/>
      <c r="Y188" s="134"/>
      <c r="AA188" s="128" t="n">
        <f aca="false">IF(E188&lt;&gt;F188,0,1)</f>
        <v>1</v>
      </c>
      <c r="AB188" s="128" t="n">
        <f aca="false">IF(OR(T188="SI",T188="Si",T188="si",T188="sI",T188="s",T188="S"),1,0)</f>
        <v>0</v>
      </c>
      <c r="AC188" s="128" t="n">
        <f aca="false">IF(OR(J188="SI",J188="Si",J188="si",J188="sI",J188="s",J188="S"),1,0)</f>
        <v>0</v>
      </c>
      <c r="AD188" s="128" t="n">
        <f aca="false">AK188*AA188*AB188*AC188</f>
        <v>0</v>
      </c>
      <c r="AF188" s="136" t="n">
        <f aca="false">COUNTIF(D$8:D188,D188)</f>
        <v>0</v>
      </c>
      <c r="AG188" s="136" t="n">
        <f aca="false">COUNTIFS(D$8:D188,D188,A$8:A188,A188)</f>
        <v>0</v>
      </c>
      <c r="AH188" s="128" t="n">
        <f aca="false">AF188-AG188</f>
        <v>0</v>
      </c>
      <c r="AI188" s="128" t="n">
        <f aca="false">IF(OR(O188&lt;&gt;P188,P188=1,AA188=0),1,0)</f>
        <v>0</v>
      </c>
      <c r="AJ188" s="128" t="n">
        <f aca="false">IF(AR188&gt;0,1,0)+AH188</f>
        <v>0</v>
      </c>
      <c r="AK188" s="128" t="n">
        <f aca="false">IF(O188&lt;&gt;P188,0,1)</f>
        <v>1</v>
      </c>
      <c r="AL188" s="128" t="n">
        <f aca="false">IF(U188&gt;1,1,0)</f>
        <v>0</v>
      </c>
      <c r="AM188" s="136"/>
      <c r="AN188" s="137"/>
      <c r="AO188" s="139"/>
      <c r="AP188" s="128" t="str">
        <f aca="false">IF(SUMIF(AS$7:BU$7,"&gt;0",AS188:BU188)&gt;0,SUMIF(AS$7:BU$7,"&gt;0",AS188:BU188),"")</f>
        <v/>
      </c>
      <c r="AQ188" s="128"/>
      <c r="AR188" s="136" t="n">
        <f aca="false">COUNTIF(N$8:N188,N188)-1</f>
        <v>-1</v>
      </c>
      <c r="AS188" s="133"/>
      <c r="AT188" s="133"/>
      <c r="AU188" s="128" t="n">
        <f aca="false">IF($A188=$A187,AS188+AT188+AU187,AS188+AT188)</f>
        <v>0</v>
      </c>
      <c r="AV188" s="133"/>
      <c r="AW188" s="133"/>
      <c r="AX188" s="128" t="n">
        <f aca="false">IF($A188=$A187,AV188+AW188+AX187,AV188+AW188)</f>
        <v>0</v>
      </c>
      <c r="AY188" s="133"/>
      <c r="AZ188" s="133"/>
      <c r="BA188" s="128" t="n">
        <f aca="false">IF($A188=$A187,AY188+AZ188+BA187,AY188+AZ188)</f>
        <v>0</v>
      </c>
      <c r="BB188" s="133"/>
      <c r="BC188" s="133"/>
      <c r="BD188" s="128" t="n">
        <f aca="false">IF($A188=$A187,BB188+BC188+BD187,BB188+BC188)</f>
        <v>0</v>
      </c>
      <c r="BE188" s="133"/>
      <c r="BF188" s="133"/>
      <c r="BG188" s="128" t="n">
        <f aca="false">IF($A188=$A187,BE188+BF188+BG187,BE188+BF188)</f>
        <v>0</v>
      </c>
      <c r="BH188" s="133"/>
      <c r="BI188" s="133"/>
      <c r="BJ188" s="128" t="n">
        <f aca="false">IF($A188=$A187,BH188+BI188+BJ187,BH188+BI188)</f>
        <v>0</v>
      </c>
      <c r="BK188" s="133"/>
      <c r="BL188" s="133"/>
      <c r="BM188" s="128" t="n">
        <f aca="false">IF($A188=$A187,BK188+BL188+BM187,BK188+BL188)</f>
        <v>0</v>
      </c>
      <c r="BN188" s="133"/>
      <c r="BO188" s="133"/>
      <c r="BP188" s="128" t="n">
        <f aca="false">IF($A188=$A187,BN188+BO188+BP187,BN188+BO188)</f>
        <v>0</v>
      </c>
      <c r="BQ188" s="133"/>
      <c r="BR188" s="133"/>
      <c r="BS188" s="128" t="n">
        <f aca="false">IF($A188=$A187,BQ188+BR188+BS187,BQ188+BR188)</f>
        <v>0</v>
      </c>
      <c r="BT188" s="133"/>
      <c r="BU188" s="133"/>
      <c r="BV188" s="128" t="n">
        <f aca="false">IF($A188=$A187,BT188+BU188+BV187,BT188+BU188)</f>
        <v>0</v>
      </c>
      <c r="BW188" s="128" t="n">
        <f aca="false">IF(W188=0,0,IF(W188&gt;F$4,1,(IF(W188=BW$2,0,(IF(F$4-W188&gt;2,1,0))))))</f>
        <v>0</v>
      </c>
    </row>
    <row r="189" customFormat="false" ht="42.6" hidden="false" customHeight="true" outlineLevel="0" collapsed="false">
      <c r="A189" s="124" t="str">
        <f aca="false">IF(D189=D188,IF(A188=0,"",A188),IF(AND(D189&gt;0,D189&lt;&gt;D188),A188+1,""))</f>
        <v/>
      </c>
      <c r="B189" s="129"/>
      <c r="C189" s="129"/>
      <c r="D189" s="96"/>
      <c r="E189" s="138"/>
      <c r="F189" s="128" t="str">
        <f aca="false">IFERROR(IF(OR(ISTEXT(D189),ISNUMBER(D189)),HLOOKUP(I189-23*INT(I189/23),[2]Hoja2!B$1:X$2,2),""),1)</f>
        <v/>
      </c>
      <c r="G189" s="128" t="str">
        <f aca="false">LEFT(D189,1)</f>
        <v/>
      </c>
      <c r="H189" s="129" t="str">
        <f aca="false">IF(UPPER(G189)="Z",2,IF(UPPER(G189)="Y",1,IF(UPPER(G189)="X",0,LEFT(D189))))</f>
        <v/>
      </c>
      <c r="I189" s="129" t="str">
        <f aca="false">REPLACE(D189,1,1,H189)</f>
        <v/>
      </c>
      <c r="J189" s="96"/>
      <c r="K189" s="124" t="str">
        <f aca="false">IF(N189&gt;0,ROW(L189)-7,"")</f>
        <v/>
      </c>
      <c r="L189" s="130"/>
      <c r="M189" s="130"/>
      <c r="N189" s="131"/>
      <c r="O189" s="132"/>
      <c r="P189" s="128" t="str">
        <f aca="false">IFERROR(IF(OR(ISTEXT(N189),ISNUMBER(N189)),HLOOKUP(S189-23*INT(S189/23),[2]Hoja2!B$1:X$2,2),""),1)</f>
        <v/>
      </c>
      <c r="Q189" s="128" t="str">
        <f aca="false">LEFT(N189,1)</f>
        <v/>
      </c>
      <c r="R189" s="129" t="str">
        <f aca="false">IF(UPPER(Q189)="Z",2,IF(UPPER(Q189)="Y",1,IF(UPPER(Q189)="X",0,LEFT(N189))))</f>
        <v/>
      </c>
      <c r="S189" s="129" t="str">
        <f aca="false">REPLACE(N189,1,1,R189)</f>
        <v/>
      </c>
      <c r="T189" s="96"/>
      <c r="U189" s="133"/>
      <c r="V189" s="124" t="str">
        <f aca="false">IF(OR(ISTEXT(N189),ISNUMBER(N189)),IF($AD189=1,U189,0),"")</f>
        <v/>
      </c>
      <c r="W189" s="75" t="n">
        <v>36892</v>
      </c>
      <c r="X189" s="134"/>
      <c r="Y189" s="134"/>
      <c r="AA189" s="128" t="n">
        <f aca="false">IF(E189&lt;&gt;F189,0,1)</f>
        <v>1</v>
      </c>
      <c r="AB189" s="128" t="n">
        <f aca="false">IF(OR(T189="SI",T189="Si",T189="si",T189="sI",T189="s",T189="S"),1,0)</f>
        <v>0</v>
      </c>
      <c r="AC189" s="128" t="n">
        <f aca="false">IF(OR(J189="SI",J189="Si",J189="si",J189="sI",J189="s",J189="S"),1,0)</f>
        <v>0</v>
      </c>
      <c r="AD189" s="128" t="n">
        <f aca="false">AK189*AA189*AB189*AC189</f>
        <v>0</v>
      </c>
      <c r="AF189" s="136" t="n">
        <f aca="false">COUNTIF(D$8:D189,D189)</f>
        <v>0</v>
      </c>
      <c r="AG189" s="136" t="n">
        <f aca="false">COUNTIFS(D$8:D189,D189,A$8:A189,A189)</f>
        <v>0</v>
      </c>
      <c r="AH189" s="128" t="n">
        <f aca="false">AF189-AG189</f>
        <v>0</v>
      </c>
      <c r="AI189" s="128" t="n">
        <f aca="false">IF(OR(O189&lt;&gt;P189,P189=1,AA189=0),1,0)</f>
        <v>0</v>
      </c>
      <c r="AJ189" s="128" t="n">
        <f aca="false">IF(AR189&gt;0,1,0)+AH189</f>
        <v>0</v>
      </c>
      <c r="AK189" s="128" t="n">
        <f aca="false">IF(O189&lt;&gt;P189,0,1)</f>
        <v>1</v>
      </c>
      <c r="AL189" s="128" t="n">
        <f aca="false">IF(U189&gt;1,1,0)</f>
        <v>0</v>
      </c>
      <c r="AM189" s="136"/>
      <c r="AN189" s="137"/>
      <c r="AO189" s="139"/>
      <c r="AP189" s="128" t="str">
        <f aca="false">IF(SUMIF(AS$7:BU$7,"&gt;0",AS189:BU189)&gt;0,SUMIF(AS$7:BU$7,"&gt;0",AS189:BU189),"")</f>
        <v/>
      </c>
      <c r="AQ189" s="128"/>
      <c r="AR189" s="136" t="n">
        <f aca="false">COUNTIF(N$8:N189,N189)-1</f>
        <v>-1</v>
      </c>
      <c r="AS189" s="133"/>
      <c r="AT189" s="133"/>
      <c r="AU189" s="128" t="n">
        <f aca="false">IF($A189=$A188,AS189+AT189+AU188,AS189+AT189)</f>
        <v>0</v>
      </c>
      <c r="AV189" s="133"/>
      <c r="AW189" s="133"/>
      <c r="AX189" s="128" t="n">
        <f aca="false">IF($A189=$A188,AV189+AW189+AX188,AV189+AW189)</f>
        <v>0</v>
      </c>
      <c r="AY189" s="133"/>
      <c r="AZ189" s="133"/>
      <c r="BA189" s="128" t="n">
        <f aca="false">IF($A189=$A188,AY189+AZ189+BA188,AY189+AZ189)</f>
        <v>0</v>
      </c>
      <c r="BB189" s="133"/>
      <c r="BC189" s="133"/>
      <c r="BD189" s="128" t="n">
        <f aca="false">IF($A189=$A188,BB189+BC189+BD188,BB189+BC189)</f>
        <v>0</v>
      </c>
      <c r="BE189" s="133"/>
      <c r="BF189" s="133"/>
      <c r="BG189" s="128" t="n">
        <f aca="false">IF($A189=$A188,BE189+BF189+BG188,BE189+BF189)</f>
        <v>0</v>
      </c>
      <c r="BH189" s="133"/>
      <c r="BI189" s="133"/>
      <c r="BJ189" s="128" t="n">
        <f aca="false">IF($A189=$A188,BH189+BI189+BJ188,BH189+BI189)</f>
        <v>0</v>
      </c>
      <c r="BK189" s="133"/>
      <c r="BL189" s="133"/>
      <c r="BM189" s="128" t="n">
        <f aca="false">IF($A189=$A188,BK189+BL189+BM188,BK189+BL189)</f>
        <v>0</v>
      </c>
      <c r="BN189" s="133"/>
      <c r="BO189" s="133"/>
      <c r="BP189" s="128" t="n">
        <f aca="false">IF($A189=$A188,BN189+BO189+BP188,BN189+BO189)</f>
        <v>0</v>
      </c>
      <c r="BQ189" s="133"/>
      <c r="BR189" s="133"/>
      <c r="BS189" s="128" t="n">
        <f aca="false">IF($A189=$A188,BQ189+BR189+BS188,BQ189+BR189)</f>
        <v>0</v>
      </c>
      <c r="BT189" s="133"/>
      <c r="BU189" s="133"/>
      <c r="BV189" s="128" t="n">
        <f aca="false">IF($A189=$A188,BT189+BU189+BV188,BT189+BU189)</f>
        <v>0</v>
      </c>
      <c r="BW189" s="128" t="n">
        <f aca="false">IF(W189=0,0,IF(W189&gt;F$4,1,(IF(W189=BW$2,0,(IF(F$4-W189&gt;2,1,0))))))</f>
        <v>0</v>
      </c>
    </row>
    <row r="190" customFormat="false" ht="42.6" hidden="false" customHeight="true" outlineLevel="0" collapsed="false">
      <c r="A190" s="124" t="str">
        <f aca="false">IF(D190=D189,IF(A189=0,"",A189),IF(AND(D190&gt;0,D190&lt;&gt;D189),A189+1,""))</f>
        <v/>
      </c>
      <c r="B190" s="129"/>
      <c r="C190" s="129"/>
      <c r="D190" s="96"/>
      <c r="E190" s="138"/>
      <c r="F190" s="128" t="str">
        <f aca="false">IFERROR(IF(OR(ISTEXT(D190),ISNUMBER(D190)),HLOOKUP(I190-23*INT(I190/23),[2]Hoja2!B$1:X$2,2),""),1)</f>
        <v/>
      </c>
      <c r="G190" s="128" t="str">
        <f aca="false">LEFT(D190,1)</f>
        <v/>
      </c>
      <c r="H190" s="129" t="str">
        <f aca="false">IF(UPPER(G190)="Z",2,IF(UPPER(G190)="Y",1,IF(UPPER(G190)="X",0,LEFT(D190))))</f>
        <v/>
      </c>
      <c r="I190" s="129" t="str">
        <f aca="false">REPLACE(D190,1,1,H190)</f>
        <v/>
      </c>
      <c r="J190" s="96"/>
      <c r="K190" s="124" t="str">
        <f aca="false">IF(N190&gt;0,ROW(L190)-7,"")</f>
        <v/>
      </c>
      <c r="L190" s="130"/>
      <c r="M190" s="130"/>
      <c r="N190" s="131"/>
      <c r="O190" s="132"/>
      <c r="P190" s="128" t="str">
        <f aca="false">IFERROR(IF(OR(ISTEXT(N190),ISNUMBER(N190)),HLOOKUP(S190-23*INT(S190/23),[2]Hoja2!B$1:X$2,2),""),1)</f>
        <v/>
      </c>
      <c r="Q190" s="128" t="str">
        <f aca="false">LEFT(N190,1)</f>
        <v/>
      </c>
      <c r="R190" s="129" t="str">
        <f aca="false">IF(UPPER(Q190)="Z",2,IF(UPPER(Q190)="Y",1,IF(UPPER(Q190)="X",0,LEFT(N190))))</f>
        <v/>
      </c>
      <c r="S190" s="129" t="str">
        <f aca="false">REPLACE(N190,1,1,R190)</f>
        <v/>
      </c>
      <c r="T190" s="96"/>
      <c r="U190" s="133"/>
      <c r="V190" s="124" t="str">
        <f aca="false">IF(OR(ISTEXT(N190),ISNUMBER(N190)),IF($AD190=1,U190,0),"")</f>
        <v/>
      </c>
      <c r="W190" s="75" t="n">
        <v>36892</v>
      </c>
      <c r="X190" s="134"/>
      <c r="Y190" s="134"/>
      <c r="AA190" s="128" t="n">
        <f aca="false">IF(E190&lt;&gt;F190,0,1)</f>
        <v>1</v>
      </c>
      <c r="AB190" s="128" t="n">
        <f aca="false">IF(OR(T190="SI",T190="Si",T190="si",T190="sI",T190="s",T190="S"),1,0)</f>
        <v>0</v>
      </c>
      <c r="AC190" s="128" t="n">
        <f aca="false">IF(OR(J190="SI",J190="Si",J190="si",J190="sI",J190="s",J190="S"),1,0)</f>
        <v>0</v>
      </c>
      <c r="AD190" s="128" t="n">
        <f aca="false">AK190*AA190*AB190*AC190</f>
        <v>0</v>
      </c>
      <c r="AF190" s="136" t="n">
        <f aca="false">COUNTIF(D$8:D190,D190)</f>
        <v>0</v>
      </c>
      <c r="AG190" s="136" t="n">
        <f aca="false">COUNTIFS(D$8:D190,D190,A$8:A190,A190)</f>
        <v>0</v>
      </c>
      <c r="AH190" s="128" t="n">
        <f aca="false">AF190-AG190</f>
        <v>0</v>
      </c>
      <c r="AI190" s="128" t="n">
        <f aca="false">IF(OR(O190&lt;&gt;P190,P190=1,AA190=0),1,0)</f>
        <v>0</v>
      </c>
      <c r="AJ190" s="128" t="n">
        <f aca="false">IF(AR190&gt;0,1,0)+AH190</f>
        <v>0</v>
      </c>
      <c r="AK190" s="128" t="n">
        <f aca="false">IF(O190&lt;&gt;P190,0,1)</f>
        <v>1</v>
      </c>
      <c r="AL190" s="128" t="n">
        <f aca="false">IF(U190&gt;1,1,0)</f>
        <v>0</v>
      </c>
      <c r="AM190" s="136"/>
      <c r="AN190" s="137"/>
      <c r="AO190" s="139"/>
      <c r="AP190" s="128" t="str">
        <f aca="false">IF(SUMIF(AS$7:BU$7,"&gt;0",AS190:BU190)&gt;0,SUMIF(AS$7:BU$7,"&gt;0",AS190:BU190),"")</f>
        <v/>
      </c>
      <c r="AQ190" s="128"/>
      <c r="AR190" s="136" t="n">
        <f aca="false">COUNTIF(N$8:N190,N190)-1</f>
        <v>-1</v>
      </c>
      <c r="AS190" s="133"/>
      <c r="AT190" s="133"/>
      <c r="AU190" s="128" t="n">
        <f aca="false">IF($A190=$A189,AS190+AT190+AU189,AS190+AT190)</f>
        <v>0</v>
      </c>
      <c r="AV190" s="133"/>
      <c r="AW190" s="133"/>
      <c r="AX190" s="128" t="n">
        <f aca="false">IF($A190=$A189,AV190+AW190+AX189,AV190+AW190)</f>
        <v>0</v>
      </c>
      <c r="AY190" s="133"/>
      <c r="AZ190" s="133"/>
      <c r="BA190" s="128" t="n">
        <f aca="false">IF($A190=$A189,AY190+AZ190+BA189,AY190+AZ190)</f>
        <v>0</v>
      </c>
      <c r="BB190" s="133"/>
      <c r="BC190" s="133"/>
      <c r="BD190" s="128" t="n">
        <f aca="false">IF($A190=$A189,BB190+BC190+BD189,BB190+BC190)</f>
        <v>0</v>
      </c>
      <c r="BE190" s="133"/>
      <c r="BF190" s="133"/>
      <c r="BG190" s="128" t="n">
        <f aca="false">IF($A190=$A189,BE190+BF190+BG189,BE190+BF190)</f>
        <v>0</v>
      </c>
      <c r="BH190" s="133"/>
      <c r="BI190" s="133"/>
      <c r="BJ190" s="128" t="n">
        <f aca="false">IF($A190=$A189,BH190+BI190+BJ189,BH190+BI190)</f>
        <v>0</v>
      </c>
      <c r="BK190" s="133"/>
      <c r="BL190" s="133"/>
      <c r="BM190" s="128" t="n">
        <f aca="false">IF($A190=$A189,BK190+BL190+BM189,BK190+BL190)</f>
        <v>0</v>
      </c>
      <c r="BN190" s="133"/>
      <c r="BO190" s="133"/>
      <c r="BP190" s="128" t="n">
        <f aca="false">IF($A190=$A189,BN190+BO190+BP189,BN190+BO190)</f>
        <v>0</v>
      </c>
      <c r="BQ190" s="133"/>
      <c r="BR190" s="133"/>
      <c r="BS190" s="128" t="n">
        <f aca="false">IF($A190=$A189,BQ190+BR190+BS189,BQ190+BR190)</f>
        <v>0</v>
      </c>
      <c r="BT190" s="133"/>
      <c r="BU190" s="133"/>
      <c r="BV190" s="128" t="n">
        <f aca="false">IF($A190=$A189,BT190+BU190+BV189,BT190+BU190)</f>
        <v>0</v>
      </c>
      <c r="BW190" s="128" t="n">
        <f aca="false">IF(W190=0,0,IF(W190&gt;F$4,1,(IF(W190=BW$2,0,(IF(F$4-W190&gt;2,1,0))))))</f>
        <v>0</v>
      </c>
    </row>
    <row r="191" customFormat="false" ht="42.6" hidden="false" customHeight="true" outlineLevel="0" collapsed="false">
      <c r="A191" s="124" t="str">
        <f aca="false">IF(D191=D190,IF(A190=0,"",A190),IF(AND(D191&gt;0,D191&lt;&gt;D190),A190+1,""))</f>
        <v/>
      </c>
      <c r="B191" s="129"/>
      <c r="C191" s="129"/>
      <c r="D191" s="96"/>
      <c r="E191" s="138"/>
      <c r="F191" s="128" t="str">
        <f aca="false">IFERROR(IF(OR(ISTEXT(D191),ISNUMBER(D191)),HLOOKUP(I191-23*INT(I191/23),[2]Hoja2!B$1:X$2,2),""),1)</f>
        <v/>
      </c>
      <c r="G191" s="128" t="str">
        <f aca="false">LEFT(D191,1)</f>
        <v/>
      </c>
      <c r="H191" s="129" t="str">
        <f aca="false">IF(UPPER(G191)="Z",2,IF(UPPER(G191)="Y",1,IF(UPPER(G191)="X",0,LEFT(D191))))</f>
        <v/>
      </c>
      <c r="I191" s="129" t="str">
        <f aca="false">REPLACE(D191,1,1,H191)</f>
        <v/>
      </c>
      <c r="J191" s="96"/>
      <c r="K191" s="124" t="str">
        <f aca="false">IF(N191&gt;0,ROW(L191)-7,"")</f>
        <v/>
      </c>
      <c r="L191" s="130"/>
      <c r="M191" s="130"/>
      <c r="N191" s="131"/>
      <c r="O191" s="132"/>
      <c r="P191" s="128" t="str">
        <f aca="false">IFERROR(IF(OR(ISTEXT(N191),ISNUMBER(N191)),HLOOKUP(S191-23*INT(S191/23),[2]Hoja2!B$1:X$2,2),""),1)</f>
        <v/>
      </c>
      <c r="Q191" s="128" t="str">
        <f aca="false">LEFT(N191,1)</f>
        <v/>
      </c>
      <c r="R191" s="129" t="str">
        <f aca="false">IF(UPPER(Q191)="Z",2,IF(UPPER(Q191)="Y",1,IF(UPPER(Q191)="X",0,LEFT(N191))))</f>
        <v/>
      </c>
      <c r="S191" s="129" t="str">
        <f aca="false">REPLACE(N191,1,1,R191)</f>
        <v/>
      </c>
      <c r="T191" s="96"/>
      <c r="U191" s="133"/>
      <c r="V191" s="124" t="str">
        <f aca="false">IF(OR(ISTEXT(N191),ISNUMBER(N191)),IF($AD191=1,U191,0),"")</f>
        <v/>
      </c>
      <c r="W191" s="75" t="n">
        <v>36892</v>
      </c>
      <c r="X191" s="134"/>
      <c r="Y191" s="134"/>
      <c r="AA191" s="128" t="n">
        <f aca="false">IF(E191&lt;&gt;F191,0,1)</f>
        <v>1</v>
      </c>
      <c r="AB191" s="128" t="n">
        <f aca="false">IF(OR(T191="SI",T191="Si",T191="si",T191="sI",T191="s",T191="S"),1,0)</f>
        <v>0</v>
      </c>
      <c r="AC191" s="128" t="n">
        <f aca="false">IF(OR(J191="SI",J191="Si",J191="si",J191="sI",J191="s",J191="S"),1,0)</f>
        <v>0</v>
      </c>
      <c r="AD191" s="128" t="n">
        <f aca="false">AK191*AA191*AB191*AC191</f>
        <v>0</v>
      </c>
      <c r="AF191" s="136" t="n">
        <f aca="false">COUNTIF(D$8:D191,D191)</f>
        <v>0</v>
      </c>
      <c r="AG191" s="136" t="n">
        <f aca="false">COUNTIFS(D$8:D191,D191,A$8:A191,A191)</f>
        <v>0</v>
      </c>
      <c r="AH191" s="128" t="n">
        <f aca="false">AF191-AG191</f>
        <v>0</v>
      </c>
      <c r="AI191" s="128" t="n">
        <f aca="false">IF(OR(O191&lt;&gt;P191,P191=1,AA191=0),1,0)</f>
        <v>0</v>
      </c>
      <c r="AJ191" s="128" t="n">
        <f aca="false">IF(AR191&gt;0,1,0)+AH191</f>
        <v>0</v>
      </c>
      <c r="AK191" s="128" t="n">
        <f aca="false">IF(O191&lt;&gt;P191,0,1)</f>
        <v>1</v>
      </c>
      <c r="AL191" s="128" t="n">
        <f aca="false">IF(U191&gt;1,1,0)</f>
        <v>0</v>
      </c>
      <c r="AM191" s="136"/>
      <c r="AN191" s="137"/>
      <c r="AO191" s="139"/>
      <c r="AP191" s="128" t="str">
        <f aca="false">IF(SUMIF(AS$7:BU$7,"&gt;0",AS191:BU191)&gt;0,SUMIF(AS$7:BU$7,"&gt;0",AS191:BU191),"")</f>
        <v/>
      </c>
      <c r="AQ191" s="128"/>
      <c r="AR191" s="136" t="n">
        <f aca="false">COUNTIF(N$8:N191,N191)-1</f>
        <v>-1</v>
      </c>
      <c r="AS191" s="133"/>
      <c r="AT191" s="133"/>
      <c r="AU191" s="128" t="n">
        <f aca="false">IF($A191=$A190,AS191+AT191+AU190,AS191+AT191)</f>
        <v>0</v>
      </c>
      <c r="AV191" s="133"/>
      <c r="AW191" s="133"/>
      <c r="AX191" s="128" t="n">
        <f aca="false">IF($A191=$A190,AV191+AW191+AX190,AV191+AW191)</f>
        <v>0</v>
      </c>
      <c r="AY191" s="133"/>
      <c r="AZ191" s="133"/>
      <c r="BA191" s="128" t="n">
        <f aca="false">IF($A191=$A190,AY191+AZ191+BA190,AY191+AZ191)</f>
        <v>0</v>
      </c>
      <c r="BB191" s="133"/>
      <c r="BC191" s="133"/>
      <c r="BD191" s="128" t="n">
        <f aca="false">IF($A191=$A190,BB191+BC191+BD190,BB191+BC191)</f>
        <v>0</v>
      </c>
      <c r="BE191" s="133"/>
      <c r="BF191" s="133"/>
      <c r="BG191" s="128" t="n">
        <f aca="false">IF($A191=$A190,BE191+BF191+BG190,BE191+BF191)</f>
        <v>0</v>
      </c>
      <c r="BH191" s="133"/>
      <c r="BI191" s="133"/>
      <c r="BJ191" s="128" t="n">
        <f aca="false">IF($A191=$A190,BH191+BI191+BJ190,BH191+BI191)</f>
        <v>0</v>
      </c>
      <c r="BK191" s="133"/>
      <c r="BL191" s="133"/>
      <c r="BM191" s="128" t="n">
        <f aca="false">IF($A191=$A190,BK191+BL191+BM190,BK191+BL191)</f>
        <v>0</v>
      </c>
      <c r="BN191" s="133"/>
      <c r="BO191" s="133"/>
      <c r="BP191" s="128" t="n">
        <f aca="false">IF($A191=$A190,BN191+BO191+BP190,BN191+BO191)</f>
        <v>0</v>
      </c>
      <c r="BQ191" s="133"/>
      <c r="BR191" s="133"/>
      <c r="BS191" s="128" t="n">
        <f aca="false">IF($A191=$A190,BQ191+BR191+BS190,BQ191+BR191)</f>
        <v>0</v>
      </c>
      <c r="BT191" s="133"/>
      <c r="BU191" s="133"/>
      <c r="BV191" s="128" t="n">
        <f aca="false">IF($A191=$A190,BT191+BU191+BV190,BT191+BU191)</f>
        <v>0</v>
      </c>
      <c r="BW191" s="128" t="n">
        <f aca="false">IF(W191=0,0,IF(W191&gt;F$4,1,(IF(W191=BW$2,0,(IF(F$4-W191&gt;2,1,0))))))</f>
        <v>0</v>
      </c>
    </row>
    <row r="192" customFormat="false" ht="42.6" hidden="false" customHeight="true" outlineLevel="0" collapsed="false">
      <c r="A192" s="124" t="str">
        <f aca="false">IF(D192=D191,IF(A191=0,"",A191),IF(AND(D192&gt;0,D192&lt;&gt;D191),A191+1,""))</f>
        <v/>
      </c>
      <c r="B192" s="129"/>
      <c r="C192" s="129"/>
      <c r="D192" s="96"/>
      <c r="E192" s="138"/>
      <c r="F192" s="128" t="str">
        <f aca="false">IFERROR(IF(OR(ISTEXT(D192),ISNUMBER(D192)),HLOOKUP(I192-23*INT(I192/23),[2]Hoja2!B$1:X$2,2),""),1)</f>
        <v/>
      </c>
      <c r="G192" s="128" t="str">
        <f aca="false">LEFT(D192,1)</f>
        <v/>
      </c>
      <c r="H192" s="129" t="str">
        <f aca="false">IF(UPPER(G192)="Z",2,IF(UPPER(G192)="Y",1,IF(UPPER(G192)="X",0,LEFT(D192))))</f>
        <v/>
      </c>
      <c r="I192" s="129" t="str">
        <f aca="false">REPLACE(D192,1,1,H192)</f>
        <v/>
      </c>
      <c r="J192" s="96"/>
      <c r="K192" s="124" t="str">
        <f aca="false">IF(N192&gt;0,ROW(L192)-7,"")</f>
        <v/>
      </c>
      <c r="L192" s="130"/>
      <c r="M192" s="130"/>
      <c r="N192" s="131"/>
      <c r="O192" s="132"/>
      <c r="P192" s="128" t="str">
        <f aca="false">IFERROR(IF(OR(ISTEXT(N192),ISNUMBER(N192)),HLOOKUP(S192-23*INT(S192/23),[2]Hoja2!B$1:X$2,2),""),1)</f>
        <v/>
      </c>
      <c r="Q192" s="128" t="str">
        <f aca="false">LEFT(N192,1)</f>
        <v/>
      </c>
      <c r="R192" s="129" t="str">
        <f aca="false">IF(UPPER(Q192)="Z",2,IF(UPPER(Q192)="Y",1,IF(UPPER(Q192)="X",0,LEFT(N192))))</f>
        <v/>
      </c>
      <c r="S192" s="129" t="str">
        <f aca="false">REPLACE(N192,1,1,R192)</f>
        <v/>
      </c>
      <c r="T192" s="96"/>
      <c r="U192" s="133"/>
      <c r="V192" s="124" t="str">
        <f aca="false">IF(OR(ISTEXT(N192),ISNUMBER(N192)),IF($AD192=1,U192,0),"")</f>
        <v/>
      </c>
      <c r="W192" s="75" t="n">
        <v>36892</v>
      </c>
      <c r="X192" s="134"/>
      <c r="Y192" s="134"/>
      <c r="AA192" s="128" t="n">
        <f aca="false">IF(E192&lt;&gt;F192,0,1)</f>
        <v>1</v>
      </c>
      <c r="AB192" s="128" t="n">
        <f aca="false">IF(OR(T192="SI",T192="Si",T192="si",T192="sI",T192="s",T192="S"),1,0)</f>
        <v>0</v>
      </c>
      <c r="AC192" s="128" t="n">
        <f aca="false">IF(OR(J192="SI",J192="Si",J192="si",J192="sI",J192="s",J192="S"),1,0)</f>
        <v>0</v>
      </c>
      <c r="AD192" s="128" t="n">
        <f aca="false">AK192*AA192*AB192*AC192</f>
        <v>0</v>
      </c>
      <c r="AF192" s="136" t="n">
        <f aca="false">COUNTIF(D$8:D192,D192)</f>
        <v>0</v>
      </c>
      <c r="AG192" s="136" t="n">
        <f aca="false">COUNTIFS(D$8:D192,D192,A$8:A192,A192)</f>
        <v>0</v>
      </c>
      <c r="AH192" s="128" t="n">
        <f aca="false">AF192-AG192</f>
        <v>0</v>
      </c>
      <c r="AI192" s="128" t="n">
        <f aca="false">IF(OR(O192&lt;&gt;P192,P192=1,AA192=0),1,0)</f>
        <v>0</v>
      </c>
      <c r="AJ192" s="128" t="n">
        <f aca="false">IF(AR192&gt;0,1,0)+AH192</f>
        <v>0</v>
      </c>
      <c r="AK192" s="128" t="n">
        <f aca="false">IF(O192&lt;&gt;P192,0,1)</f>
        <v>1</v>
      </c>
      <c r="AL192" s="128" t="n">
        <f aca="false">IF(U192&gt;1,1,0)</f>
        <v>0</v>
      </c>
      <c r="AM192" s="136"/>
      <c r="AN192" s="137"/>
      <c r="AO192" s="139"/>
      <c r="AP192" s="128" t="str">
        <f aca="false">IF(SUMIF(AS$7:BU$7,"&gt;0",AS192:BU192)&gt;0,SUMIF(AS$7:BU$7,"&gt;0",AS192:BU192),"")</f>
        <v/>
      </c>
      <c r="AQ192" s="128"/>
      <c r="AR192" s="136" t="n">
        <f aca="false">COUNTIF(N$8:N192,N192)-1</f>
        <v>-1</v>
      </c>
      <c r="AS192" s="133"/>
      <c r="AT192" s="133"/>
      <c r="AU192" s="128" t="n">
        <f aca="false">IF($A192=$A191,AS192+AT192+AU191,AS192+AT192)</f>
        <v>0</v>
      </c>
      <c r="AV192" s="133"/>
      <c r="AW192" s="133"/>
      <c r="AX192" s="128" t="n">
        <f aca="false">IF($A192=$A191,AV192+AW192+AX191,AV192+AW192)</f>
        <v>0</v>
      </c>
      <c r="AY192" s="133"/>
      <c r="AZ192" s="133"/>
      <c r="BA192" s="128" t="n">
        <f aca="false">IF($A192=$A191,AY192+AZ192+BA191,AY192+AZ192)</f>
        <v>0</v>
      </c>
      <c r="BB192" s="133"/>
      <c r="BC192" s="133"/>
      <c r="BD192" s="128" t="n">
        <f aca="false">IF($A192=$A191,BB192+BC192+BD191,BB192+BC192)</f>
        <v>0</v>
      </c>
      <c r="BE192" s="133"/>
      <c r="BF192" s="133"/>
      <c r="BG192" s="128" t="n">
        <f aca="false">IF($A192=$A191,BE192+BF192+BG191,BE192+BF192)</f>
        <v>0</v>
      </c>
      <c r="BH192" s="133"/>
      <c r="BI192" s="133"/>
      <c r="BJ192" s="128" t="n">
        <f aca="false">IF($A192=$A191,BH192+BI192+BJ191,BH192+BI192)</f>
        <v>0</v>
      </c>
      <c r="BK192" s="133"/>
      <c r="BL192" s="133"/>
      <c r="BM192" s="128" t="n">
        <f aca="false">IF($A192=$A191,BK192+BL192+BM191,BK192+BL192)</f>
        <v>0</v>
      </c>
      <c r="BN192" s="133"/>
      <c r="BO192" s="133"/>
      <c r="BP192" s="128" t="n">
        <f aca="false">IF($A192=$A191,BN192+BO192+BP191,BN192+BO192)</f>
        <v>0</v>
      </c>
      <c r="BQ192" s="133"/>
      <c r="BR192" s="133"/>
      <c r="BS192" s="128" t="n">
        <f aca="false">IF($A192=$A191,BQ192+BR192+BS191,BQ192+BR192)</f>
        <v>0</v>
      </c>
      <c r="BT192" s="133"/>
      <c r="BU192" s="133"/>
      <c r="BV192" s="128" t="n">
        <f aca="false">IF($A192=$A191,BT192+BU192+BV191,BT192+BU192)</f>
        <v>0</v>
      </c>
      <c r="BW192" s="128" t="n">
        <f aca="false">IF(W192=0,0,IF(W192&gt;F$4,1,(IF(W192=BW$2,0,(IF(F$4-W192&gt;2,1,0))))))</f>
        <v>0</v>
      </c>
    </row>
    <row r="193" customFormat="false" ht="42.6" hidden="false" customHeight="true" outlineLevel="0" collapsed="false">
      <c r="A193" s="124" t="str">
        <f aca="false">IF(D193=D192,IF(A192=0,"",A192),IF(AND(D193&gt;0,D193&lt;&gt;D192),A192+1,""))</f>
        <v/>
      </c>
      <c r="B193" s="129"/>
      <c r="C193" s="129"/>
      <c r="D193" s="96"/>
      <c r="E193" s="138"/>
      <c r="F193" s="128" t="str">
        <f aca="false">IFERROR(IF(OR(ISTEXT(D193),ISNUMBER(D193)),HLOOKUP(I193-23*INT(I193/23),[2]Hoja2!B$1:X$2,2),""),1)</f>
        <v/>
      </c>
      <c r="G193" s="128" t="str">
        <f aca="false">LEFT(D193,1)</f>
        <v/>
      </c>
      <c r="H193" s="129" t="str">
        <f aca="false">IF(UPPER(G193)="Z",2,IF(UPPER(G193)="Y",1,IF(UPPER(G193)="X",0,LEFT(D193))))</f>
        <v/>
      </c>
      <c r="I193" s="129" t="str">
        <f aca="false">REPLACE(D193,1,1,H193)</f>
        <v/>
      </c>
      <c r="J193" s="96"/>
      <c r="K193" s="124" t="str">
        <f aca="false">IF(N193&gt;0,ROW(L193)-7,"")</f>
        <v/>
      </c>
      <c r="L193" s="130"/>
      <c r="M193" s="130"/>
      <c r="N193" s="131"/>
      <c r="O193" s="132"/>
      <c r="P193" s="128" t="str">
        <f aca="false">IFERROR(IF(OR(ISTEXT(N193),ISNUMBER(N193)),HLOOKUP(S193-23*INT(S193/23),[2]Hoja2!B$1:X$2,2),""),1)</f>
        <v/>
      </c>
      <c r="Q193" s="128" t="str">
        <f aca="false">LEFT(N193,1)</f>
        <v/>
      </c>
      <c r="R193" s="129" t="str">
        <f aca="false">IF(UPPER(Q193)="Z",2,IF(UPPER(Q193)="Y",1,IF(UPPER(Q193)="X",0,LEFT(N193))))</f>
        <v/>
      </c>
      <c r="S193" s="129" t="str">
        <f aca="false">REPLACE(N193,1,1,R193)</f>
        <v/>
      </c>
      <c r="T193" s="96"/>
      <c r="U193" s="133"/>
      <c r="V193" s="124" t="str">
        <f aca="false">IF(OR(ISTEXT(N193),ISNUMBER(N193)),IF($AD193=1,U193,0),"")</f>
        <v/>
      </c>
      <c r="W193" s="75" t="n">
        <v>36892</v>
      </c>
      <c r="X193" s="134"/>
      <c r="Y193" s="134"/>
      <c r="AA193" s="128" t="n">
        <f aca="false">IF(E193&lt;&gt;F193,0,1)</f>
        <v>1</v>
      </c>
      <c r="AB193" s="128" t="n">
        <f aca="false">IF(OR(T193="SI",T193="Si",T193="si",T193="sI",T193="s",T193="S"),1,0)</f>
        <v>0</v>
      </c>
      <c r="AC193" s="128" t="n">
        <f aca="false">IF(OR(J193="SI",J193="Si",J193="si",J193="sI",J193="s",J193="S"),1,0)</f>
        <v>0</v>
      </c>
      <c r="AD193" s="128" t="n">
        <f aca="false">AK193*AA193*AB193*AC193</f>
        <v>0</v>
      </c>
      <c r="AF193" s="136" t="n">
        <f aca="false">COUNTIF(D$8:D193,D193)</f>
        <v>0</v>
      </c>
      <c r="AG193" s="136" t="n">
        <f aca="false">COUNTIFS(D$8:D193,D193,A$8:A193,A193)</f>
        <v>0</v>
      </c>
      <c r="AH193" s="128" t="n">
        <f aca="false">AF193-AG193</f>
        <v>0</v>
      </c>
      <c r="AI193" s="128" t="n">
        <f aca="false">IF(OR(O193&lt;&gt;P193,P193=1,AA193=0),1,0)</f>
        <v>0</v>
      </c>
      <c r="AJ193" s="128" t="n">
        <f aca="false">IF(AR193&gt;0,1,0)+AH193</f>
        <v>0</v>
      </c>
      <c r="AK193" s="128" t="n">
        <f aca="false">IF(O193&lt;&gt;P193,0,1)</f>
        <v>1</v>
      </c>
      <c r="AL193" s="128" t="n">
        <f aca="false">IF(U193&gt;1,1,0)</f>
        <v>0</v>
      </c>
      <c r="AM193" s="136"/>
      <c r="AN193" s="137"/>
      <c r="AO193" s="139"/>
      <c r="AP193" s="128" t="str">
        <f aca="false">IF(SUMIF(AS$7:BU$7,"&gt;0",AS193:BU193)&gt;0,SUMIF(AS$7:BU$7,"&gt;0",AS193:BU193),"")</f>
        <v/>
      </c>
      <c r="AQ193" s="128"/>
      <c r="AR193" s="136" t="n">
        <f aca="false">COUNTIF(N$8:N193,N193)-1</f>
        <v>-1</v>
      </c>
      <c r="AS193" s="133"/>
      <c r="AT193" s="133"/>
      <c r="AU193" s="128" t="n">
        <f aca="false">IF($A193=$A192,AS193+AT193+AU192,AS193+AT193)</f>
        <v>0</v>
      </c>
      <c r="AV193" s="133"/>
      <c r="AW193" s="133"/>
      <c r="AX193" s="128" t="n">
        <f aca="false">IF($A193=$A192,AV193+AW193+AX192,AV193+AW193)</f>
        <v>0</v>
      </c>
      <c r="AY193" s="133"/>
      <c r="AZ193" s="133"/>
      <c r="BA193" s="128" t="n">
        <f aca="false">IF($A193=$A192,AY193+AZ193+BA192,AY193+AZ193)</f>
        <v>0</v>
      </c>
      <c r="BB193" s="133"/>
      <c r="BC193" s="133"/>
      <c r="BD193" s="128" t="n">
        <f aca="false">IF($A193=$A192,BB193+BC193+BD192,BB193+BC193)</f>
        <v>0</v>
      </c>
      <c r="BE193" s="133"/>
      <c r="BF193" s="133"/>
      <c r="BG193" s="128" t="n">
        <f aca="false">IF($A193=$A192,BE193+BF193+BG192,BE193+BF193)</f>
        <v>0</v>
      </c>
      <c r="BH193" s="133"/>
      <c r="BI193" s="133"/>
      <c r="BJ193" s="128" t="n">
        <f aca="false">IF($A193=$A192,BH193+BI193+BJ192,BH193+BI193)</f>
        <v>0</v>
      </c>
      <c r="BK193" s="133"/>
      <c r="BL193" s="133"/>
      <c r="BM193" s="128" t="n">
        <f aca="false">IF($A193=$A192,BK193+BL193+BM192,BK193+BL193)</f>
        <v>0</v>
      </c>
      <c r="BN193" s="133"/>
      <c r="BO193" s="133"/>
      <c r="BP193" s="128" t="n">
        <f aca="false">IF($A193=$A192,BN193+BO193+BP192,BN193+BO193)</f>
        <v>0</v>
      </c>
      <c r="BQ193" s="133"/>
      <c r="BR193" s="133"/>
      <c r="BS193" s="128" t="n">
        <f aca="false">IF($A193=$A192,BQ193+BR193+BS192,BQ193+BR193)</f>
        <v>0</v>
      </c>
      <c r="BT193" s="133"/>
      <c r="BU193" s="133"/>
      <c r="BV193" s="128" t="n">
        <f aca="false">IF($A193=$A192,BT193+BU193+BV192,BT193+BU193)</f>
        <v>0</v>
      </c>
      <c r="BW193" s="128" t="n">
        <f aca="false">IF(W193=0,0,IF(W193&gt;F$4,1,(IF(W193=BW$2,0,(IF(F$4-W193&gt;2,1,0))))))</f>
        <v>0</v>
      </c>
    </row>
    <row r="194" customFormat="false" ht="42.6" hidden="false" customHeight="true" outlineLevel="0" collapsed="false">
      <c r="A194" s="124" t="str">
        <f aca="false">IF(D194=D193,IF(A193=0,"",A193),IF(AND(D194&gt;0,D194&lt;&gt;D193),A193+1,""))</f>
        <v/>
      </c>
      <c r="B194" s="129"/>
      <c r="C194" s="129"/>
      <c r="D194" s="96"/>
      <c r="E194" s="138"/>
      <c r="F194" s="128" t="str">
        <f aca="false">IFERROR(IF(OR(ISTEXT(D194),ISNUMBER(D194)),HLOOKUP(I194-23*INT(I194/23),[2]Hoja2!B$1:X$2,2),""),1)</f>
        <v/>
      </c>
      <c r="G194" s="128" t="str">
        <f aca="false">LEFT(D194,1)</f>
        <v/>
      </c>
      <c r="H194" s="129" t="str">
        <f aca="false">IF(UPPER(G194)="Z",2,IF(UPPER(G194)="Y",1,IF(UPPER(G194)="X",0,LEFT(D194))))</f>
        <v/>
      </c>
      <c r="I194" s="129" t="str">
        <f aca="false">REPLACE(D194,1,1,H194)</f>
        <v/>
      </c>
      <c r="J194" s="96"/>
      <c r="K194" s="124" t="str">
        <f aca="false">IF(N194&gt;0,ROW(L194)-7,"")</f>
        <v/>
      </c>
      <c r="L194" s="130"/>
      <c r="M194" s="130"/>
      <c r="N194" s="131"/>
      <c r="O194" s="132"/>
      <c r="P194" s="128" t="str">
        <f aca="false">IFERROR(IF(OR(ISTEXT(N194),ISNUMBER(N194)),HLOOKUP(S194-23*INT(S194/23),[2]Hoja2!B$1:X$2,2),""),1)</f>
        <v/>
      </c>
      <c r="Q194" s="128" t="str">
        <f aca="false">LEFT(N194,1)</f>
        <v/>
      </c>
      <c r="R194" s="129" t="str">
        <f aca="false">IF(UPPER(Q194)="Z",2,IF(UPPER(Q194)="Y",1,IF(UPPER(Q194)="X",0,LEFT(N194))))</f>
        <v/>
      </c>
      <c r="S194" s="129" t="str">
        <f aca="false">REPLACE(N194,1,1,R194)</f>
        <v/>
      </c>
      <c r="T194" s="96"/>
      <c r="U194" s="133"/>
      <c r="V194" s="124" t="str">
        <f aca="false">IF(OR(ISTEXT(N194),ISNUMBER(N194)),IF($AD194=1,U194,0),"")</f>
        <v/>
      </c>
      <c r="W194" s="75" t="n">
        <v>36892</v>
      </c>
      <c r="X194" s="134"/>
      <c r="Y194" s="134"/>
      <c r="AA194" s="128" t="n">
        <f aca="false">IF(E194&lt;&gt;F194,0,1)</f>
        <v>1</v>
      </c>
      <c r="AB194" s="128" t="n">
        <f aca="false">IF(OR(T194="SI",T194="Si",T194="si",T194="sI",T194="s",T194="S"),1,0)</f>
        <v>0</v>
      </c>
      <c r="AC194" s="128" t="n">
        <f aca="false">IF(OR(J194="SI",J194="Si",J194="si",J194="sI",J194="s",J194="S"),1,0)</f>
        <v>0</v>
      </c>
      <c r="AD194" s="128" t="n">
        <f aca="false">AK194*AA194*AB194*AC194</f>
        <v>0</v>
      </c>
      <c r="AF194" s="136" t="n">
        <f aca="false">COUNTIF(D$8:D194,D194)</f>
        <v>0</v>
      </c>
      <c r="AG194" s="136" t="n">
        <f aca="false">COUNTIFS(D$8:D194,D194,A$8:A194,A194)</f>
        <v>0</v>
      </c>
      <c r="AH194" s="128" t="n">
        <f aca="false">AF194-AG194</f>
        <v>0</v>
      </c>
      <c r="AI194" s="128" t="n">
        <f aca="false">IF(OR(O194&lt;&gt;P194,P194=1,AA194=0),1,0)</f>
        <v>0</v>
      </c>
      <c r="AJ194" s="128" t="n">
        <f aca="false">IF(AR194&gt;0,1,0)+AH194</f>
        <v>0</v>
      </c>
      <c r="AK194" s="128" t="n">
        <f aca="false">IF(O194&lt;&gt;P194,0,1)</f>
        <v>1</v>
      </c>
      <c r="AL194" s="128" t="n">
        <f aca="false">IF(U194&gt;1,1,0)</f>
        <v>0</v>
      </c>
      <c r="AM194" s="136"/>
      <c r="AN194" s="137"/>
      <c r="AO194" s="139"/>
      <c r="AP194" s="128" t="str">
        <f aca="false">IF(SUMIF(AS$7:BU$7,"&gt;0",AS194:BU194)&gt;0,SUMIF(AS$7:BU$7,"&gt;0",AS194:BU194),"")</f>
        <v/>
      </c>
      <c r="AQ194" s="128"/>
      <c r="AR194" s="136" t="n">
        <f aca="false">COUNTIF(N$8:N194,N194)-1</f>
        <v>-1</v>
      </c>
      <c r="AS194" s="133"/>
      <c r="AT194" s="133"/>
      <c r="AU194" s="128" t="n">
        <f aca="false">IF($A194=$A193,AS194+AT194+AU193,AS194+AT194)</f>
        <v>0</v>
      </c>
      <c r="AV194" s="133"/>
      <c r="AW194" s="133"/>
      <c r="AX194" s="128" t="n">
        <f aca="false">IF($A194=$A193,AV194+AW194+AX193,AV194+AW194)</f>
        <v>0</v>
      </c>
      <c r="AY194" s="133"/>
      <c r="AZ194" s="133"/>
      <c r="BA194" s="128" t="n">
        <f aca="false">IF($A194=$A193,AY194+AZ194+BA193,AY194+AZ194)</f>
        <v>0</v>
      </c>
      <c r="BB194" s="133"/>
      <c r="BC194" s="133"/>
      <c r="BD194" s="128" t="n">
        <f aca="false">IF($A194=$A193,BB194+BC194+BD193,BB194+BC194)</f>
        <v>0</v>
      </c>
      <c r="BE194" s="133"/>
      <c r="BF194" s="133"/>
      <c r="BG194" s="128" t="n">
        <f aca="false">IF($A194=$A193,BE194+BF194+BG193,BE194+BF194)</f>
        <v>0</v>
      </c>
      <c r="BH194" s="133"/>
      <c r="BI194" s="133"/>
      <c r="BJ194" s="128" t="n">
        <f aca="false">IF($A194=$A193,BH194+BI194+BJ193,BH194+BI194)</f>
        <v>0</v>
      </c>
      <c r="BK194" s="133"/>
      <c r="BL194" s="133"/>
      <c r="BM194" s="128" t="n">
        <f aca="false">IF($A194=$A193,BK194+BL194+BM193,BK194+BL194)</f>
        <v>0</v>
      </c>
      <c r="BN194" s="133"/>
      <c r="BO194" s="133"/>
      <c r="BP194" s="128" t="n">
        <f aca="false">IF($A194=$A193,BN194+BO194+BP193,BN194+BO194)</f>
        <v>0</v>
      </c>
      <c r="BQ194" s="133"/>
      <c r="BR194" s="133"/>
      <c r="BS194" s="128" t="n">
        <f aca="false">IF($A194=$A193,BQ194+BR194+BS193,BQ194+BR194)</f>
        <v>0</v>
      </c>
      <c r="BT194" s="133"/>
      <c r="BU194" s="133"/>
      <c r="BV194" s="128" t="n">
        <f aca="false">IF($A194=$A193,BT194+BU194+BV193,BT194+BU194)</f>
        <v>0</v>
      </c>
      <c r="BW194" s="128" t="n">
        <f aca="false">IF(W194=0,0,IF(W194&gt;F$4,1,(IF(W194=BW$2,0,(IF(F$4-W194&gt;2,1,0))))))</f>
        <v>0</v>
      </c>
    </row>
    <row r="195" customFormat="false" ht="42.6" hidden="false" customHeight="true" outlineLevel="0" collapsed="false">
      <c r="A195" s="124" t="str">
        <f aca="false">IF(D195=D194,IF(A194=0,"",A194),IF(AND(D195&gt;0,D195&lt;&gt;D194),A194+1,""))</f>
        <v/>
      </c>
      <c r="B195" s="129"/>
      <c r="C195" s="129"/>
      <c r="D195" s="96"/>
      <c r="E195" s="138"/>
      <c r="F195" s="128" t="str">
        <f aca="false">IFERROR(IF(OR(ISTEXT(D195),ISNUMBER(D195)),HLOOKUP(I195-23*INT(I195/23),[2]Hoja2!B$1:X$2,2),""),1)</f>
        <v/>
      </c>
      <c r="G195" s="128" t="str">
        <f aca="false">LEFT(D195,1)</f>
        <v/>
      </c>
      <c r="H195" s="129" t="str">
        <f aca="false">IF(UPPER(G195)="Z",2,IF(UPPER(G195)="Y",1,IF(UPPER(G195)="X",0,LEFT(D195))))</f>
        <v/>
      </c>
      <c r="I195" s="129" t="str">
        <f aca="false">REPLACE(D195,1,1,H195)</f>
        <v/>
      </c>
      <c r="J195" s="96"/>
      <c r="K195" s="124" t="str">
        <f aca="false">IF(N195&gt;0,ROW(L195)-7,"")</f>
        <v/>
      </c>
      <c r="L195" s="130"/>
      <c r="M195" s="130"/>
      <c r="N195" s="131"/>
      <c r="O195" s="132"/>
      <c r="P195" s="128" t="str">
        <f aca="false">IFERROR(IF(OR(ISTEXT(N195),ISNUMBER(N195)),HLOOKUP(S195-23*INT(S195/23),[2]Hoja2!B$1:X$2,2),""),1)</f>
        <v/>
      </c>
      <c r="Q195" s="128" t="str">
        <f aca="false">LEFT(N195,1)</f>
        <v/>
      </c>
      <c r="R195" s="129" t="str">
        <f aca="false">IF(UPPER(Q195)="Z",2,IF(UPPER(Q195)="Y",1,IF(UPPER(Q195)="X",0,LEFT(N195))))</f>
        <v/>
      </c>
      <c r="S195" s="129" t="str">
        <f aca="false">REPLACE(N195,1,1,R195)</f>
        <v/>
      </c>
      <c r="T195" s="96"/>
      <c r="U195" s="133"/>
      <c r="V195" s="124" t="str">
        <f aca="false">IF(OR(ISTEXT(N195),ISNUMBER(N195)),IF($AD195=1,U195,0),"")</f>
        <v/>
      </c>
      <c r="W195" s="75" t="n">
        <v>36892</v>
      </c>
      <c r="X195" s="134"/>
      <c r="Y195" s="134"/>
      <c r="AA195" s="128" t="n">
        <f aca="false">IF(E195&lt;&gt;F195,0,1)</f>
        <v>1</v>
      </c>
      <c r="AB195" s="128" t="n">
        <f aca="false">IF(OR(T195="SI",T195="Si",T195="si",T195="sI",T195="s",T195="S"),1,0)</f>
        <v>0</v>
      </c>
      <c r="AC195" s="128" t="n">
        <f aca="false">IF(OR(J195="SI",J195="Si",J195="si",J195="sI",J195="s",J195="S"),1,0)</f>
        <v>0</v>
      </c>
      <c r="AD195" s="128" t="n">
        <f aca="false">AK195*AA195*AB195*AC195</f>
        <v>0</v>
      </c>
      <c r="AF195" s="136" t="n">
        <f aca="false">COUNTIF(D$8:D195,D195)</f>
        <v>0</v>
      </c>
      <c r="AG195" s="136" t="n">
        <f aca="false">COUNTIFS(D$8:D195,D195,A$8:A195,A195)</f>
        <v>0</v>
      </c>
      <c r="AH195" s="128" t="n">
        <f aca="false">AF195-AG195</f>
        <v>0</v>
      </c>
      <c r="AI195" s="128" t="n">
        <f aca="false">IF(OR(O195&lt;&gt;P195,P195=1,AA195=0),1,0)</f>
        <v>0</v>
      </c>
      <c r="AJ195" s="128" t="n">
        <f aca="false">IF(AR195&gt;0,1,0)+AH195</f>
        <v>0</v>
      </c>
      <c r="AK195" s="128" t="n">
        <f aca="false">IF(O195&lt;&gt;P195,0,1)</f>
        <v>1</v>
      </c>
      <c r="AL195" s="128" t="n">
        <f aca="false">IF(U195&gt;1,1,0)</f>
        <v>0</v>
      </c>
      <c r="AM195" s="136"/>
      <c r="AN195" s="137"/>
      <c r="AO195" s="139"/>
      <c r="AP195" s="128" t="str">
        <f aca="false">IF(SUMIF(AS$7:BU$7,"&gt;0",AS195:BU195)&gt;0,SUMIF(AS$7:BU$7,"&gt;0",AS195:BU195),"")</f>
        <v/>
      </c>
      <c r="AQ195" s="128"/>
      <c r="AR195" s="136" t="n">
        <f aca="false">COUNTIF(N$8:N195,N195)-1</f>
        <v>-1</v>
      </c>
      <c r="AS195" s="133"/>
      <c r="AT195" s="133"/>
      <c r="AU195" s="128" t="n">
        <f aca="false">IF($A195=$A194,AS195+AT195+AU194,AS195+AT195)</f>
        <v>0</v>
      </c>
      <c r="AV195" s="133"/>
      <c r="AW195" s="133"/>
      <c r="AX195" s="128" t="n">
        <f aca="false">IF($A195=$A194,AV195+AW195+AX194,AV195+AW195)</f>
        <v>0</v>
      </c>
      <c r="AY195" s="133"/>
      <c r="AZ195" s="133"/>
      <c r="BA195" s="128" t="n">
        <f aca="false">IF($A195=$A194,AY195+AZ195+BA194,AY195+AZ195)</f>
        <v>0</v>
      </c>
      <c r="BB195" s="133"/>
      <c r="BC195" s="133"/>
      <c r="BD195" s="128" t="n">
        <f aca="false">IF($A195=$A194,BB195+BC195+BD194,BB195+BC195)</f>
        <v>0</v>
      </c>
      <c r="BE195" s="133"/>
      <c r="BF195" s="133"/>
      <c r="BG195" s="128" t="n">
        <f aca="false">IF($A195=$A194,BE195+BF195+BG194,BE195+BF195)</f>
        <v>0</v>
      </c>
      <c r="BH195" s="133"/>
      <c r="BI195" s="133"/>
      <c r="BJ195" s="128" t="n">
        <f aca="false">IF($A195=$A194,BH195+BI195+BJ194,BH195+BI195)</f>
        <v>0</v>
      </c>
      <c r="BK195" s="133"/>
      <c r="BL195" s="133"/>
      <c r="BM195" s="128" t="n">
        <f aca="false">IF($A195=$A194,BK195+BL195+BM194,BK195+BL195)</f>
        <v>0</v>
      </c>
      <c r="BN195" s="133"/>
      <c r="BO195" s="133"/>
      <c r="BP195" s="128" t="n">
        <f aca="false">IF($A195=$A194,BN195+BO195+BP194,BN195+BO195)</f>
        <v>0</v>
      </c>
      <c r="BQ195" s="133"/>
      <c r="BR195" s="133"/>
      <c r="BS195" s="128" t="n">
        <f aca="false">IF($A195=$A194,BQ195+BR195+BS194,BQ195+BR195)</f>
        <v>0</v>
      </c>
      <c r="BT195" s="133"/>
      <c r="BU195" s="133"/>
      <c r="BV195" s="128" t="n">
        <f aca="false">IF($A195=$A194,BT195+BU195+BV194,BT195+BU195)</f>
        <v>0</v>
      </c>
      <c r="BW195" s="128" t="n">
        <f aca="false">IF(W195=0,0,IF(W195&gt;F$4,1,(IF(W195=BW$2,0,(IF(F$4-W195&gt;2,1,0))))))</f>
        <v>0</v>
      </c>
    </row>
    <row r="196" customFormat="false" ht="42.6" hidden="false" customHeight="true" outlineLevel="0" collapsed="false">
      <c r="A196" s="124" t="str">
        <f aca="false">IF(D196=D195,IF(A195=0,"",A195),IF(AND(D196&gt;0,D196&lt;&gt;D195),A195+1,""))</f>
        <v/>
      </c>
      <c r="B196" s="129"/>
      <c r="C196" s="129"/>
      <c r="D196" s="96"/>
      <c r="E196" s="138"/>
      <c r="F196" s="128" t="str">
        <f aca="false">IFERROR(IF(OR(ISTEXT(D196),ISNUMBER(D196)),HLOOKUP(I196-23*INT(I196/23),[2]Hoja2!B$1:X$2,2),""),1)</f>
        <v/>
      </c>
      <c r="G196" s="128" t="str">
        <f aca="false">LEFT(D196,1)</f>
        <v/>
      </c>
      <c r="H196" s="129" t="str">
        <f aca="false">IF(UPPER(G196)="Z",2,IF(UPPER(G196)="Y",1,IF(UPPER(G196)="X",0,LEFT(D196))))</f>
        <v/>
      </c>
      <c r="I196" s="129" t="str">
        <f aca="false">REPLACE(D196,1,1,H196)</f>
        <v/>
      </c>
      <c r="J196" s="96"/>
      <c r="K196" s="124" t="str">
        <f aca="false">IF(N196&gt;0,ROW(L196)-7,"")</f>
        <v/>
      </c>
      <c r="L196" s="130"/>
      <c r="M196" s="130"/>
      <c r="N196" s="131"/>
      <c r="O196" s="132"/>
      <c r="P196" s="128" t="str">
        <f aca="false">IFERROR(IF(OR(ISTEXT(N196),ISNUMBER(N196)),HLOOKUP(S196-23*INT(S196/23),[2]Hoja2!B$1:X$2,2),""),1)</f>
        <v/>
      </c>
      <c r="Q196" s="128" t="str">
        <f aca="false">LEFT(N196,1)</f>
        <v/>
      </c>
      <c r="R196" s="129" t="str">
        <f aca="false">IF(UPPER(Q196)="Z",2,IF(UPPER(Q196)="Y",1,IF(UPPER(Q196)="X",0,LEFT(N196))))</f>
        <v/>
      </c>
      <c r="S196" s="129" t="str">
        <f aca="false">REPLACE(N196,1,1,R196)</f>
        <v/>
      </c>
      <c r="T196" s="96"/>
      <c r="U196" s="133"/>
      <c r="V196" s="124" t="str">
        <f aca="false">IF(OR(ISTEXT(N196),ISNUMBER(N196)),IF($AD196=1,U196,0),"")</f>
        <v/>
      </c>
      <c r="W196" s="75" t="n">
        <v>36892</v>
      </c>
      <c r="X196" s="134"/>
      <c r="Y196" s="134"/>
      <c r="AA196" s="128" t="n">
        <f aca="false">IF(E196&lt;&gt;F196,0,1)</f>
        <v>1</v>
      </c>
      <c r="AB196" s="128" t="n">
        <f aca="false">IF(OR(T196="SI",T196="Si",T196="si",T196="sI",T196="s",T196="S"),1,0)</f>
        <v>0</v>
      </c>
      <c r="AC196" s="128" t="n">
        <f aca="false">IF(OR(J196="SI",J196="Si",J196="si",J196="sI",J196="s",J196="S"),1,0)</f>
        <v>0</v>
      </c>
      <c r="AD196" s="128" t="n">
        <f aca="false">AK196*AA196*AB196*AC196</f>
        <v>0</v>
      </c>
      <c r="AF196" s="136" t="n">
        <f aca="false">COUNTIF(D$8:D196,D196)</f>
        <v>0</v>
      </c>
      <c r="AG196" s="136" t="n">
        <f aca="false">COUNTIFS(D$8:D196,D196,A$8:A196,A196)</f>
        <v>0</v>
      </c>
      <c r="AH196" s="128" t="n">
        <f aca="false">AF196-AG196</f>
        <v>0</v>
      </c>
      <c r="AI196" s="128" t="n">
        <f aca="false">IF(OR(O196&lt;&gt;P196,P196=1,AA196=0),1,0)</f>
        <v>0</v>
      </c>
      <c r="AJ196" s="128" t="n">
        <f aca="false">IF(AR196&gt;0,1,0)+AH196</f>
        <v>0</v>
      </c>
      <c r="AK196" s="128" t="n">
        <f aca="false">IF(O196&lt;&gt;P196,0,1)</f>
        <v>1</v>
      </c>
      <c r="AL196" s="128" t="n">
        <f aca="false">IF(U196&gt;1,1,0)</f>
        <v>0</v>
      </c>
      <c r="AM196" s="136"/>
      <c r="AN196" s="137"/>
      <c r="AO196" s="139"/>
      <c r="AP196" s="128" t="str">
        <f aca="false">IF(SUMIF(AS$7:BU$7,"&gt;0",AS196:BU196)&gt;0,SUMIF(AS$7:BU$7,"&gt;0",AS196:BU196),"")</f>
        <v/>
      </c>
      <c r="AQ196" s="128"/>
      <c r="AR196" s="136" t="n">
        <f aca="false">COUNTIF(N$8:N196,N196)-1</f>
        <v>-1</v>
      </c>
      <c r="AS196" s="133"/>
      <c r="AT196" s="133"/>
      <c r="AU196" s="128" t="n">
        <f aca="false">IF($A196=$A195,AS196+AT196+AU195,AS196+AT196)</f>
        <v>0</v>
      </c>
      <c r="AV196" s="133"/>
      <c r="AW196" s="133"/>
      <c r="AX196" s="128" t="n">
        <f aca="false">IF($A196=$A195,AV196+AW196+AX195,AV196+AW196)</f>
        <v>0</v>
      </c>
      <c r="AY196" s="133"/>
      <c r="AZ196" s="133"/>
      <c r="BA196" s="128" t="n">
        <f aca="false">IF($A196=$A195,AY196+AZ196+BA195,AY196+AZ196)</f>
        <v>0</v>
      </c>
      <c r="BB196" s="133"/>
      <c r="BC196" s="133"/>
      <c r="BD196" s="128" t="n">
        <f aca="false">IF($A196=$A195,BB196+BC196+BD195,BB196+BC196)</f>
        <v>0</v>
      </c>
      <c r="BE196" s="133"/>
      <c r="BF196" s="133"/>
      <c r="BG196" s="128" t="n">
        <f aca="false">IF($A196=$A195,BE196+BF196+BG195,BE196+BF196)</f>
        <v>0</v>
      </c>
      <c r="BH196" s="133"/>
      <c r="BI196" s="133"/>
      <c r="BJ196" s="128" t="n">
        <f aca="false">IF($A196=$A195,BH196+BI196+BJ195,BH196+BI196)</f>
        <v>0</v>
      </c>
      <c r="BK196" s="133"/>
      <c r="BL196" s="133"/>
      <c r="BM196" s="128" t="n">
        <f aca="false">IF($A196=$A195,BK196+BL196+BM195,BK196+BL196)</f>
        <v>0</v>
      </c>
      <c r="BN196" s="133"/>
      <c r="BO196" s="133"/>
      <c r="BP196" s="128" t="n">
        <f aca="false">IF($A196=$A195,BN196+BO196+BP195,BN196+BO196)</f>
        <v>0</v>
      </c>
      <c r="BQ196" s="133"/>
      <c r="BR196" s="133"/>
      <c r="BS196" s="128" t="n">
        <f aca="false">IF($A196=$A195,BQ196+BR196+BS195,BQ196+BR196)</f>
        <v>0</v>
      </c>
      <c r="BT196" s="133"/>
      <c r="BU196" s="133"/>
      <c r="BV196" s="128" t="n">
        <f aca="false">IF($A196=$A195,BT196+BU196+BV195,BT196+BU196)</f>
        <v>0</v>
      </c>
      <c r="BW196" s="128" t="n">
        <f aca="false">IF(W196=0,0,IF(W196&gt;F$4,1,(IF(W196=BW$2,0,(IF(F$4-W196&gt;2,1,0))))))</f>
        <v>0</v>
      </c>
    </row>
    <row r="197" customFormat="false" ht="42.6" hidden="false" customHeight="true" outlineLevel="0" collapsed="false">
      <c r="A197" s="124" t="str">
        <f aca="false">IF(D197=D196,IF(A196=0,"",A196),IF(AND(D197&gt;0,D197&lt;&gt;D196),A196+1,""))</f>
        <v/>
      </c>
      <c r="B197" s="129"/>
      <c r="C197" s="129"/>
      <c r="D197" s="96"/>
      <c r="E197" s="138"/>
      <c r="F197" s="128" t="str">
        <f aca="false">IFERROR(IF(OR(ISTEXT(D197),ISNUMBER(D197)),HLOOKUP(I197-23*INT(I197/23),[2]Hoja2!B$1:X$2,2),""),1)</f>
        <v/>
      </c>
      <c r="G197" s="128" t="str">
        <f aca="false">LEFT(D197,1)</f>
        <v/>
      </c>
      <c r="H197" s="129" t="str">
        <f aca="false">IF(UPPER(G197)="Z",2,IF(UPPER(G197)="Y",1,IF(UPPER(G197)="X",0,LEFT(D197))))</f>
        <v/>
      </c>
      <c r="I197" s="129" t="str">
        <f aca="false">REPLACE(D197,1,1,H197)</f>
        <v/>
      </c>
      <c r="J197" s="96"/>
      <c r="K197" s="124" t="str">
        <f aca="false">IF(N197&gt;0,ROW(L197)-7,"")</f>
        <v/>
      </c>
      <c r="L197" s="130"/>
      <c r="M197" s="130"/>
      <c r="N197" s="131"/>
      <c r="O197" s="132"/>
      <c r="P197" s="128" t="str">
        <f aca="false">IFERROR(IF(OR(ISTEXT(N197),ISNUMBER(N197)),HLOOKUP(S197-23*INT(S197/23),[2]Hoja2!B$1:X$2,2),""),1)</f>
        <v/>
      </c>
      <c r="Q197" s="128" t="str">
        <f aca="false">LEFT(N197,1)</f>
        <v/>
      </c>
      <c r="R197" s="129" t="str">
        <f aca="false">IF(UPPER(Q197)="Z",2,IF(UPPER(Q197)="Y",1,IF(UPPER(Q197)="X",0,LEFT(N197))))</f>
        <v/>
      </c>
      <c r="S197" s="129" t="str">
        <f aca="false">REPLACE(N197,1,1,R197)</f>
        <v/>
      </c>
      <c r="T197" s="96"/>
      <c r="U197" s="133"/>
      <c r="V197" s="124" t="str">
        <f aca="false">IF(OR(ISTEXT(N197),ISNUMBER(N197)),IF($AD197=1,U197,0),"")</f>
        <v/>
      </c>
      <c r="W197" s="75" t="n">
        <v>36892</v>
      </c>
      <c r="X197" s="134"/>
      <c r="Y197" s="134"/>
      <c r="AA197" s="128" t="n">
        <f aca="false">IF(E197&lt;&gt;F197,0,1)</f>
        <v>1</v>
      </c>
      <c r="AB197" s="128" t="n">
        <f aca="false">IF(OR(T197="SI",T197="Si",T197="si",T197="sI",T197="s",T197="S"),1,0)</f>
        <v>0</v>
      </c>
      <c r="AC197" s="128" t="n">
        <f aca="false">IF(OR(J197="SI",J197="Si",J197="si",J197="sI",J197="s",J197="S"),1,0)</f>
        <v>0</v>
      </c>
      <c r="AD197" s="128" t="n">
        <f aca="false">AK197*AA197*AB197*AC197</f>
        <v>0</v>
      </c>
      <c r="AF197" s="136" t="n">
        <f aca="false">COUNTIF(D$8:D197,D197)</f>
        <v>0</v>
      </c>
      <c r="AG197" s="136" t="n">
        <f aca="false">COUNTIFS(D$8:D197,D197,A$8:A197,A197)</f>
        <v>0</v>
      </c>
      <c r="AH197" s="128" t="n">
        <f aca="false">AF197-AG197</f>
        <v>0</v>
      </c>
      <c r="AI197" s="128" t="n">
        <f aca="false">IF(OR(O197&lt;&gt;P197,P197=1,AA197=0),1,0)</f>
        <v>0</v>
      </c>
      <c r="AJ197" s="128" t="n">
        <f aca="false">IF(AR197&gt;0,1,0)+AH197</f>
        <v>0</v>
      </c>
      <c r="AK197" s="128" t="n">
        <f aca="false">IF(O197&lt;&gt;P197,0,1)</f>
        <v>1</v>
      </c>
      <c r="AL197" s="128" t="n">
        <f aca="false">IF(U197&gt;1,1,0)</f>
        <v>0</v>
      </c>
      <c r="AM197" s="136"/>
      <c r="AN197" s="137"/>
      <c r="AO197" s="139"/>
      <c r="AP197" s="128" t="str">
        <f aca="false">IF(SUMIF(AS$7:BU$7,"&gt;0",AS197:BU197)&gt;0,SUMIF(AS$7:BU$7,"&gt;0",AS197:BU197),"")</f>
        <v/>
      </c>
      <c r="AQ197" s="128"/>
      <c r="AR197" s="136" t="n">
        <f aca="false">COUNTIF(N$8:N197,N197)-1</f>
        <v>-1</v>
      </c>
      <c r="AS197" s="133"/>
      <c r="AT197" s="133"/>
      <c r="AU197" s="128" t="n">
        <f aca="false">IF($A197=$A196,AS197+AT197+AU196,AS197+AT197)</f>
        <v>0</v>
      </c>
      <c r="AV197" s="133"/>
      <c r="AW197" s="133"/>
      <c r="AX197" s="128" t="n">
        <f aca="false">IF($A197=$A196,AV197+AW197+AX196,AV197+AW197)</f>
        <v>0</v>
      </c>
      <c r="AY197" s="133"/>
      <c r="AZ197" s="133"/>
      <c r="BA197" s="128" t="n">
        <f aca="false">IF($A197=$A196,AY197+AZ197+BA196,AY197+AZ197)</f>
        <v>0</v>
      </c>
      <c r="BB197" s="133"/>
      <c r="BC197" s="133"/>
      <c r="BD197" s="128" t="n">
        <f aca="false">IF($A197=$A196,BB197+BC197+BD196,BB197+BC197)</f>
        <v>0</v>
      </c>
      <c r="BE197" s="133"/>
      <c r="BF197" s="133"/>
      <c r="BG197" s="128" t="n">
        <f aca="false">IF($A197=$A196,BE197+BF197+BG196,BE197+BF197)</f>
        <v>0</v>
      </c>
      <c r="BH197" s="133"/>
      <c r="BI197" s="133"/>
      <c r="BJ197" s="128" t="n">
        <f aca="false">IF($A197=$A196,BH197+BI197+BJ196,BH197+BI197)</f>
        <v>0</v>
      </c>
      <c r="BK197" s="133"/>
      <c r="BL197" s="133"/>
      <c r="BM197" s="128" t="n">
        <f aca="false">IF($A197=$A196,BK197+BL197+BM196,BK197+BL197)</f>
        <v>0</v>
      </c>
      <c r="BN197" s="133"/>
      <c r="BO197" s="133"/>
      <c r="BP197" s="128" t="n">
        <f aca="false">IF($A197=$A196,BN197+BO197+BP196,BN197+BO197)</f>
        <v>0</v>
      </c>
      <c r="BQ197" s="133"/>
      <c r="BR197" s="133"/>
      <c r="BS197" s="128" t="n">
        <f aca="false">IF($A197=$A196,BQ197+BR197+BS196,BQ197+BR197)</f>
        <v>0</v>
      </c>
      <c r="BT197" s="133"/>
      <c r="BU197" s="133"/>
      <c r="BV197" s="128" t="n">
        <f aca="false">IF($A197=$A196,BT197+BU197+BV196,BT197+BU197)</f>
        <v>0</v>
      </c>
      <c r="BW197" s="128" t="n">
        <f aca="false">IF(W197=0,0,IF(W197&gt;F$4,1,(IF(W197=BW$2,0,(IF(F$4-W197&gt;2,1,0))))))</f>
        <v>0</v>
      </c>
    </row>
    <row r="198" customFormat="false" ht="42.6" hidden="false" customHeight="true" outlineLevel="0" collapsed="false">
      <c r="A198" s="124" t="str">
        <f aca="false">IF(D198=D197,IF(A197=0,"",A197),IF(AND(D198&gt;0,D198&lt;&gt;D197),A197+1,""))</f>
        <v/>
      </c>
      <c r="B198" s="129"/>
      <c r="C198" s="129"/>
      <c r="D198" s="96"/>
      <c r="E198" s="138"/>
      <c r="F198" s="128" t="str">
        <f aca="false">IFERROR(IF(OR(ISTEXT(D198),ISNUMBER(D198)),HLOOKUP(I198-23*INT(I198/23),[2]Hoja2!B$1:X$2,2),""),1)</f>
        <v/>
      </c>
      <c r="G198" s="128" t="str">
        <f aca="false">LEFT(D198,1)</f>
        <v/>
      </c>
      <c r="H198" s="129" t="str">
        <f aca="false">IF(UPPER(G198)="Z",2,IF(UPPER(G198)="Y",1,IF(UPPER(G198)="X",0,LEFT(D198))))</f>
        <v/>
      </c>
      <c r="I198" s="129" t="str">
        <f aca="false">REPLACE(D198,1,1,H198)</f>
        <v/>
      </c>
      <c r="J198" s="96"/>
      <c r="K198" s="124" t="str">
        <f aca="false">IF(N198&gt;0,ROW(L198)-7,"")</f>
        <v/>
      </c>
      <c r="L198" s="130"/>
      <c r="M198" s="130"/>
      <c r="N198" s="131"/>
      <c r="O198" s="132"/>
      <c r="P198" s="128" t="str">
        <f aca="false">IFERROR(IF(OR(ISTEXT(N198),ISNUMBER(N198)),HLOOKUP(S198-23*INT(S198/23),[2]Hoja2!B$1:X$2,2),""),1)</f>
        <v/>
      </c>
      <c r="Q198" s="128" t="str">
        <f aca="false">LEFT(N198,1)</f>
        <v/>
      </c>
      <c r="R198" s="129" t="str">
        <f aca="false">IF(UPPER(Q198)="Z",2,IF(UPPER(Q198)="Y",1,IF(UPPER(Q198)="X",0,LEFT(N198))))</f>
        <v/>
      </c>
      <c r="S198" s="129" t="str">
        <f aca="false">REPLACE(N198,1,1,R198)</f>
        <v/>
      </c>
      <c r="T198" s="96"/>
      <c r="U198" s="133"/>
      <c r="V198" s="124" t="str">
        <f aca="false">IF(OR(ISTEXT(N198),ISNUMBER(N198)),IF($AD198=1,U198,0),"")</f>
        <v/>
      </c>
      <c r="W198" s="75" t="n">
        <v>36892</v>
      </c>
      <c r="X198" s="134"/>
      <c r="Y198" s="134"/>
      <c r="AA198" s="128" t="n">
        <f aca="false">IF(E198&lt;&gt;F198,0,1)</f>
        <v>1</v>
      </c>
      <c r="AB198" s="128" t="n">
        <f aca="false">IF(OR(T198="SI",T198="Si",T198="si",T198="sI",T198="s",T198="S"),1,0)</f>
        <v>0</v>
      </c>
      <c r="AC198" s="128" t="n">
        <f aca="false">IF(OR(J198="SI",J198="Si",J198="si",J198="sI",J198="s",J198="S"),1,0)</f>
        <v>0</v>
      </c>
      <c r="AD198" s="128" t="n">
        <f aca="false">AK198*AA198*AB198*AC198</f>
        <v>0</v>
      </c>
      <c r="AF198" s="136" t="n">
        <f aca="false">COUNTIF(D$8:D198,D198)</f>
        <v>0</v>
      </c>
      <c r="AG198" s="136" t="n">
        <f aca="false">COUNTIFS(D$8:D198,D198,A$8:A198,A198)</f>
        <v>0</v>
      </c>
      <c r="AH198" s="128" t="n">
        <f aca="false">AF198-AG198</f>
        <v>0</v>
      </c>
      <c r="AI198" s="128" t="n">
        <f aca="false">IF(OR(O198&lt;&gt;P198,P198=1,AA198=0),1,0)</f>
        <v>0</v>
      </c>
      <c r="AJ198" s="128" t="n">
        <f aca="false">IF(AR198&gt;0,1,0)+AH198</f>
        <v>0</v>
      </c>
      <c r="AK198" s="128" t="n">
        <f aca="false">IF(O198&lt;&gt;P198,0,1)</f>
        <v>1</v>
      </c>
      <c r="AL198" s="128" t="n">
        <f aca="false">IF(U198&gt;1,1,0)</f>
        <v>0</v>
      </c>
      <c r="AM198" s="136"/>
      <c r="AN198" s="137"/>
      <c r="AO198" s="139"/>
      <c r="AP198" s="128" t="str">
        <f aca="false">IF(SUMIF(AS$7:BU$7,"&gt;0",AS198:BU198)&gt;0,SUMIF(AS$7:BU$7,"&gt;0",AS198:BU198),"")</f>
        <v/>
      </c>
      <c r="AQ198" s="128"/>
      <c r="AR198" s="136" t="n">
        <f aca="false">COUNTIF(N$8:N198,N198)-1</f>
        <v>-1</v>
      </c>
      <c r="AS198" s="133"/>
      <c r="AT198" s="133"/>
      <c r="AU198" s="128" t="n">
        <f aca="false">IF($A198=$A197,AS198+AT198+AU197,AS198+AT198)</f>
        <v>0</v>
      </c>
      <c r="AV198" s="133"/>
      <c r="AW198" s="133"/>
      <c r="AX198" s="128" t="n">
        <f aca="false">IF($A198=$A197,AV198+AW198+AX197,AV198+AW198)</f>
        <v>0</v>
      </c>
      <c r="AY198" s="133"/>
      <c r="AZ198" s="133"/>
      <c r="BA198" s="128" t="n">
        <f aca="false">IF($A198=$A197,AY198+AZ198+BA197,AY198+AZ198)</f>
        <v>0</v>
      </c>
      <c r="BB198" s="133"/>
      <c r="BC198" s="133"/>
      <c r="BD198" s="128" t="n">
        <f aca="false">IF($A198=$A197,BB198+BC198+BD197,BB198+BC198)</f>
        <v>0</v>
      </c>
      <c r="BE198" s="133"/>
      <c r="BF198" s="133"/>
      <c r="BG198" s="128" t="n">
        <f aca="false">IF($A198=$A197,BE198+BF198+BG197,BE198+BF198)</f>
        <v>0</v>
      </c>
      <c r="BH198" s="133"/>
      <c r="BI198" s="133"/>
      <c r="BJ198" s="128" t="n">
        <f aca="false">IF($A198=$A197,BH198+BI198+BJ197,BH198+BI198)</f>
        <v>0</v>
      </c>
      <c r="BK198" s="133"/>
      <c r="BL198" s="133"/>
      <c r="BM198" s="128" t="n">
        <f aca="false">IF($A198=$A197,BK198+BL198+BM197,BK198+BL198)</f>
        <v>0</v>
      </c>
      <c r="BN198" s="133"/>
      <c r="BO198" s="133"/>
      <c r="BP198" s="128" t="n">
        <f aca="false">IF($A198=$A197,BN198+BO198+BP197,BN198+BO198)</f>
        <v>0</v>
      </c>
      <c r="BQ198" s="133"/>
      <c r="BR198" s="133"/>
      <c r="BS198" s="128" t="n">
        <f aca="false">IF($A198=$A197,BQ198+BR198+BS197,BQ198+BR198)</f>
        <v>0</v>
      </c>
      <c r="BT198" s="133"/>
      <c r="BU198" s="133"/>
      <c r="BV198" s="128" t="n">
        <f aca="false">IF($A198=$A197,BT198+BU198+BV197,BT198+BU198)</f>
        <v>0</v>
      </c>
      <c r="BW198" s="128" t="n">
        <f aca="false">IF(W198=0,0,IF(W198&gt;F$4,1,(IF(W198=BW$2,0,(IF(F$4-W198&gt;2,1,0))))))</f>
        <v>0</v>
      </c>
    </row>
    <row r="199" customFormat="false" ht="42.6" hidden="false" customHeight="true" outlineLevel="0" collapsed="false">
      <c r="A199" s="124" t="str">
        <f aca="false">IF(D199=D198,IF(A198=0,"",A198),IF(AND(D199&gt;0,D199&lt;&gt;D198),A198+1,""))</f>
        <v/>
      </c>
      <c r="B199" s="129"/>
      <c r="C199" s="129"/>
      <c r="D199" s="96"/>
      <c r="E199" s="138"/>
      <c r="F199" s="128" t="str">
        <f aca="false">IFERROR(IF(OR(ISTEXT(D199),ISNUMBER(D199)),HLOOKUP(I199-23*INT(I199/23),[2]Hoja2!B$1:X$2,2),""),1)</f>
        <v/>
      </c>
      <c r="G199" s="128" t="str">
        <f aca="false">LEFT(D199,1)</f>
        <v/>
      </c>
      <c r="H199" s="129" t="str">
        <f aca="false">IF(UPPER(G199)="Z",2,IF(UPPER(G199)="Y",1,IF(UPPER(G199)="X",0,LEFT(D199))))</f>
        <v/>
      </c>
      <c r="I199" s="129" t="str">
        <f aca="false">REPLACE(D199,1,1,H199)</f>
        <v/>
      </c>
      <c r="J199" s="96"/>
      <c r="K199" s="124" t="str">
        <f aca="false">IF(N199&gt;0,ROW(L199)-7,"")</f>
        <v/>
      </c>
      <c r="L199" s="130"/>
      <c r="M199" s="130"/>
      <c r="N199" s="131"/>
      <c r="O199" s="132"/>
      <c r="P199" s="128" t="str">
        <f aca="false">IFERROR(IF(OR(ISTEXT(N199),ISNUMBER(N199)),HLOOKUP(S199-23*INT(S199/23),[2]Hoja2!B$1:X$2,2),""),1)</f>
        <v/>
      </c>
      <c r="Q199" s="128" t="str">
        <f aca="false">LEFT(N199,1)</f>
        <v/>
      </c>
      <c r="R199" s="129" t="str">
        <f aca="false">IF(UPPER(Q199)="Z",2,IF(UPPER(Q199)="Y",1,IF(UPPER(Q199)="X",0,LEFT(N199))))</f>
        <v/>
      </c>
      <c r="S199" s="129" t="str">
        <f aca="false">REPLACE(N199,1,1,R199)</f>
        <v/>
      </c>
      <c r="T199" s="96"/>
      <c r="U199" s="133"/>
      <c r="V199" s="124" t="str">
        <f aca="false">IF(OR(ISTEXT(N199),ISNUMBER(N199)),IF($AD199=1,U199,0),"")</f>
        <v/>
      </c>
      <c r="W199" s="75" t="n">
        <v>36892</v>
      </c>
      <c r="X199" s="134"/>
      <c r="Y199" s="134"/>
      <c r="AA199" s="128" t="n">
        <f aca="false">IF(E199&lt;&gt;F199,0,1)</f>
        <v>1</v>
      </c>
      <c r="AB199" s="128" t="n">
        <f aca="false">IF(OR(T199="SI",T199="Si",T199="si",T199="sI",T199="s",T199="S"),1,0)</f>
        <v>0</v>
      </c>
      <c r="AC199" s="128" t="n">
        <f aca="false">IF(OR(J199="SI",J199="Si",J199="si",J199="sI",J199="s",J199="S"),1,0)</f>
        <v>0</v>
      </c>
      <c r="AD199" s="128" t="n">
        <f aca="false">AK199*AA199*AB199*AC199</f>
        <v>0</v>
      </c>
      <c r="AF199" s="136" t="n">
        <f aca="false">COUNTIF(D$8:D199,D199)</f>
        <v>0</v>
      </c>
      <c r="AG199" s="136" t="n">
        <f aca="false">COUNTIFS(D$8:D199,D199,A$8:A199,A199)</f>
        <v>0</v>
      </c>
      <c r="AH199" s="128" t="n">
        <f aca="false">AF199-AG199</f>
        <v>0</v>
      </c>
      <c r="AI199" s="128" t="n">
        <f aca="false">IF(OR(O199&lt;&gt;P199,P199=1,AA199=0),1,0)</f>
        <v>0</v>
      </c>
      <c r="AJ199" s="128" t="n">
        <f aca="false">IF(AR199&gt;0,1,0)+AH199</f>
        <v>0</v>
      </c>
      <c r="AK199" s="128" t="n">
        <f aca="false">IF(O199&lt;&gt;P199,0,1)</f>
        <v>1</v>
      </c>
      <c r="AL199" s="128" t="n">
        <f aca="false">IF(U199&gt;1,1,0)</f>
        <v>0</v>
      </c>
      <c r="AM199" s="136"/>
      <c r="AN199" s="137"/>
      <c r="AO199" s="139"/>
      <c r="AP199" s="128" t="str">
        <f aca="false">IF(SUMIF(AS$7:BU$7,"&gt;0",AS199:BU199)&gt;0,SUMIF(AS$7:BU$7,"&gt;0",AS199:BU199),"")</f>
        <v/>
      </c>
      <c r="AQ199" s="128"/>
      <c r="AR199" s="136" t="n">
        <f aca="false">COUNTIF(N$8:N199,N199)-1</f>
        <v>-1</v>
      </c>
      <c r="AS199" s="133"/>
      <c r="AT199" s="133"/>
      <c r="AU199" s="128" t="n">
        <f aca="false">IF($A199=$A198,AS199+AT199+AU198,AS199+AT199)</f>
        <v>0</v>
      </c>
      <c r="AV199" s="133"/>
      <c r="AW199" s="133"/>
      <c r="AX199" s="128" t="n">
        <f aca="false">IF($A199=$A198,AV199+AW199+AX198,AV199+AW199)</f>
        <v>0</v>
      </c>
      <c r="AY199" s="133"/>
      <c r="AZ199" s="133"/>
      <c r="BA199" s="128" t="n">
        <f aca="false">IF($A199=$A198,AY199+AZ199+BA198,AY199+AZ199)</f>
        <v>0</v>
      </c>
      <c r="BB199" s="133"/>
      <c r="BC199" s="133"/>
      <c r="BD199" s="128" t="n">
        <f aca="false">IF($A199=$A198,BB199+BC199+BD198,BB199+BC199)</f>
        <v>0</v>
      </c>
      <c r="BE199" s="133"/>
      <c r="BF199" s="133"/>
      <c r="BG199" s="128" t="n">
        <f aca="false">IF($A199=$A198,BE199+BF199+BG198,BE199+BF199)</f>
        <v>0</v>
      </c>
      <c r="BH199" s="133"/>
      <c r="BI199" s="133"/>
      <c r="BJ199" s="128" t="n">
        <f aca="false">IF($A199=$A198,BH199+BI199+BJ198,BH199+BI199)</f>
        <v>0</v>
      </c>
      <c r="BK199" s="133"/>
      <c r="BL199" s="133"/>
      <c r="BM199" s="128" t="n">
        <f aca="false">IF($A199=$A198,BK199+BL199+BM198,BK199+BL199)</f>
        <v>0</v>
      </c>
      <c r="BN199" s="133"/>
      <c r="BO199" s="133"/>
      <c r="BP199" s="128" t="n">
        <f aca="false">IF($A199=$A198,BN199+BO199+BP198,BN199+BO199)</f>
        <v>0</v>
      </c>
      <c r="BQ199" s="133"/>
      <c r="BR199" s="133"/>
      <c r="BS199" s="128" t="n">
        <f aca="false">IF($A199=$A198,BQ199+BR199+BS198,BQ199+BR199)</f>
        <v>0</v>
      </c>
      <c r="BT199" s="133"/>
      <c r="BU199" s="133"/>
      <c r="BV199" s="128" t="n">
        <f aca="false">IF($A199=$A198,BT199+BU199+BV198,BT199+BU199)</f>
        <v>0</v>
      </c>
      <c r="BW199" s="128" t="n">
        <f aca="false">IF(W199=0,0,IF(W199&gt;F$4,1,(IF(W199=BW$2,0,(IF(F$4-W199&gt;2,1,0))))))</f>
        <v>0</v>
      </c>
    </row>
    <row r="200" customFormat="false" ht="42.6" hidden="false" customHeight="true" outlineLevel="0" collapsed="false">
      <c r="A200" s="124" t="str">
        <f aca="false">IF(D200=D199,IF(A199=0,"",A199),IF(AND(D200&gt;0,D200&lt;&gt;D199),A199+1,""))</f>
        <v/>
      </c>
      <c r="B200" s="129"/>
      <c r="C200" s="129"/>
      <c r="D200" s="96"/>
      <c r="E200" s="138"/>
      <c r="F200" s="128" t="str">
        <f aca="false">IFERROR(IF(OR(ISTEXT(D200),ISNUMBER(D200)),HLOOKUP(I200-23*INT(I200/23),[2]Hoja2!B$1:X$2,2),""),1)</f>
        <v/>
      </c>
      <c r="G200" s="128" t="str">
        <f aca="false">LEFT(D200,1)</f>
        <v/>
      </c>
      <c r="H200" s="129" t="str">
        <f aca="false">IF(UPPER(G200)="Z",2,IF(UPPER(G200)="Y",1,IF(UPPER(G200)="X",0,LEFT(D200))))</f>
        <v/>
      </c>
      <c r="I200" s="129" t="str">
        <f aca="false">REPLACE(D200,1,1,H200)</f>
        <v/>
      </c>
      <c r="J200" s="96"/>
      <c r="K200" s="124" t="str">
        <f aca="false">IF(N200&gt;0,ROW(L200)-7,"")</f>
        <v/>
      </c>
      <c r="L200" s="130"/>
      <c r="M200" s="130"/>
      <c r="N200" s="131"/>
      <c r="O200" s="132"/>
      <c r="P200" s="128" t="str">
        <f aca="false">IFERROR(IF(OR(ISTEXT(N200),ISNUMBER(N200)),HLOOKUP(S200-23*INT(S200/23),[2]Hoja2!B$1:X$2,2),""),1)</f>
        <v/>
      </c>
      <c r="Q200" s="128" t="str">
        <f aca="false">LEFT(N200,1)</f>
        <v/>
      </c>
      <c r="R200" s="129" t="str">
        <f aca="false">IF(UPPER(Q200)="Z",2,IF(UPPER(Q200)="Y",1,IF(UPPER(Q200)="X",0,LEFT(N200))))</f>
        <v/>
      </c>
      <c r="S200" s="129" t="str">
        <f aca="false">REPLACE(N200,1,1,R200)</f>
        <v/>
      </c>
      <c r="T200" s="96"/>
      <c r="U200" s="133"/>
      <c r="V200" s="124" t="str">
        <f aca="false">IF(OR(ISTEXT(N200),ISNUMBER(N200)),IF($AD200=1,U200,0),"")</f>
        <v/>
      </c>
      <c r="W200" s="75" t="n">
        <v>36892</v>
      </c>
      <c r="X200" s="134"/>
      <c r="Y200" s="134"/>
      <c r="AA200" s="128" t="n">
        <f aca="false">IF(E200&lt;&gt;F200,0,1)</f>
        <v>1</v>
      </c>
      <c r="AB200" s="128" t="n">
        <f aca="false">IF(OR(T200="SI",T200="Si",T200="si",T200="sI",T200="s",T200="S"),1,0)</f>
        <v>0</v>
      </c>
      <c r="AC200" s="128" t="n">
        <f aca="false">IF(OR(J200="SI",J200="Si",J200="si",J200="sI",J200="s",J200="S"),1,0)</f>
        <v>0</v>
      </c>
      <c r="AD200" s="128" t="n">
        <f aca="false">AK200*AA200*AB200*AC200</f>
        <v>0</v>
      </c>
      <c r="AF200" s="136" t="n">
        <f aca="false">COUNTIF(D$8:D200,D200)</f>
        <v>0</v>
      </c>
      <c r="AG200" s="136" t="n">
        <f aca="false">COUNTIFS(D$8:D200,D200,A$8:A200,A200)</f>
        <v>0</v>
      </c>
      <c r="AH200" s="128" t="n">
        <f aca="false">AF200-AG200</f>
        <v>0</v>
      </c>
      <c r="AI200" s="128" t="n">
        <f aca="false">IF(OR(O200&lt;&gt;P200,P200=1,AA200=0),1,0)</f>
        <v>0</v>
      </c>
      <c r="AJ200" s="128" t="n">
        <f aca="false">IF(AR200&gt;0,1,0)+AH200</f>
        <v>0</v>
      </c>
      <c r="AK200" s="128" t="n">
        <f aca="false">IF(O200&lt;&gt;P200,0,1)</f>
        <v>1</v>
      </c>
      <c r="AL200" s="128" t="n">
        <f aca="false">IF(U200&gt;1,1,0)</f>
        <v>0</v>
      </c>
      <c r="AM200" s="136"/>
      <c r="AN200" s="137"/>
      <c r="AO200" s="139"/>
      <c r="AP200" s="128" t="str">
        <f aca="false">IF(SUMIF(AS$7:BU$7,"&gt;0",AS200:BU200)&gt;0,SUMIF(AS$7:BU$7,"&gt;0",AS200:BU200),"")</f>
        <v/>
      </c>
      <c r="AQ200" s="128"/>
      <c r="AR200" s="136" t="n">
        <f aca="false">COUNTIF(N$8:N200,N200)-1</f>
        <v>-1</v>
      </c>
      <c r="AS200" s="133"/>
      <c r="AT200" s="133"/>
      <c r="AU200" s="128" t="n">
        <f aca="false">IF($A200=$A199,AS200+AT200+AU199,AS200+AT200)</f>
        <v>0</v>
      </c>
      <c r="AV200" s="133"/>
      <c r="AW200" s="133"/>
      <c r="AX200" s="128" t="n">
        <f aca="false">IF($A200=$A199,AV200+AW200+AX199,AV200+AW200)</f>
        <v>0</v>
      </c>
      <c r="AY200" s="133"/>
      <c r="AZ200" s="133"/>
      <c r="BA200" s="128" t="n">
        <f aca="false">IF($A200=$A199,AY200+AZ200+BA199,AY200+AZ200)</f>
        <v>0</v>
      </c>
      <c r="BB200" s="133"/>
      <c r="BC200" s="133"/>
      <c r="BD200" s="128" t="n">
        <f aca="false">IF($A200=$A199,BB200+BC200+BD199,BB200+BC200)</f>
        <v>0</v>
      </c>
      <c r="BE200" s="133"/>
      <c r="BF200" s="133"/>
      <c r="BG200" s="128" t="n">
        <f aca="false">IF($A200=$A199,BE200+BF200+BG199,BE200+BF200)</f>
        <v>0</v>
      </c>
      <c r="BH200" s="133"/>
      <c r="BI200" s="133"/>
      <c r="BJ200" s="128" t="n">
        <f aca="false">IF($A200=$A199,BH200+BI200+BJ199,BH200+BI200)</f>
        <v>0</v>
      </c>
      <c r="BK200" s="133"/>
      <c r="BL200" s="133"/>
      <c r="BM200" s="128" t="n">
        <f aca="false">IF($A200=$A199,BK200+BL200+BM199,BK200+BL200)</f>
        <v>0</v>
      </c>
      <c r="BN200" s="133"/>
      <c r="BO200" s="133"/>
      <c r="BP200" s="128" t="n">
        <f aca="false">IF($A200=$A199,BN200+BO200+BP199,BN200+BO200)</f>
        <v>0</v>
      </c>
      <c r="BQ200" s="133"/>
      <c r="BR200" s="133"/>
      <c r="BS200" s="128" t="n">
        <f aca="false">IF($A200=$A199,BQ200+BR200+BS199,BQ200+BR200)</f>
        <v>0</v>
      </c>
      <c r="BT200" s="133"/>
      <c r="BU200" s="133"/>
      <c r="BV200" s="128" t="n">
        <f aca="false">IF($A200=$A199,BT200+BU200+BV199,BT200+BU200)</f>
        <v>0</v>
      </c>
      <c r="BW200" s="128" t="n">
        <f aca="false">IF(W200=0,0,IF(W200&gt;F$4,1,(IF(W200=BW$2,0,(IF(F$4-W200&gt;2,1,0))))))</f>
        <v>0</v>
      </c>
    </row>
    <row r="201" customFormat="false" ht="42.6" hidden="false" customHeight="true" outlineLevel="0" collapsed="false">
      <c r="A201" s="124" t="str">
        <f aca="false">IF(D201=D200,IF(A200=0,"",A200),IF(AND(D201&gt;0,D201&lt;&gt;D200),A200+1,""))</f>
        <v/>
      </c>
      <c r="B201" s="129"/>
      <c r="C201" s="129"/>
      <c r="D201" s="96"/>
      <c r="E201" s="138"/>
      <c r="F201" s="128" t="str">
        <f aca="false">IFERROR(IF(OR(ISTEXT(D201),ISNUMBER(D201)),HLOOKUP(I201-23*INT(I201/23),[2]Hoja2!B$1:X$2,2),""),1)</f>
        <v/>
      </c>
      <c r="G201" s="128" t="str">
        <f aca="false">LEFT(D201,1)</f>
        <v/>
      </c>
      <c r="H201" s="129" t="str">
        <f aca="false">IF(UPPER(G201)="Z",2,IF(UPPER(G201)="Y",1,IF(UPPER(G201)="X",0,LEFT(D201))))</f>
        <v/>
      </c>
      <c r="I201" s="129" t="str">
        <f aca="false">REPLACE(D201,1,1,H201)</f>
        <v/>
      </c>
      <c r="J201" s="96"/>
      <c r="K201" s="124" t="str">
        <f aca="false">IF(N201&gt;0,ROW(L201)-7,"")</f>
        <v/>
      </c>
      <c r="L201" s="130"/>
      <c r="M201" s="130"/>
      <c r="N201" s="131"/>
      <c r="O201" s="132"/>
      <c r="P201" s="128" t="str">
        <f aca="false">IFERROR(IF(OR(ISTEXT(N201),ISNUMBER(N201)),HLOOKUP(S201-23*INT(S201/23),[2]Hoja2!B$1:X$2,2),""),1)</f>
        <v/>
      </c>
      <c r="Q201" s="128" t="str">
        <f aca="false">LEFT(N201,1)</f>
        <v/>
      </c>
      <c r="R201" s="129" t="str">
        <f aca="false">IF(UPPER(Q201)="Z",2,IF(UPPER(Q201)="Y",1,IF(UPPER(Q201)="X",0,LEFT(N201))))</f>
        <v/>
      </c>
      <c r="S201" s="129" t="str">
        <f aca="false">REPLACE(N201,1,1,R201)</f>
        <v/>
      </c>
      <c r="T201" s="96"/>
      <c r="U201" s="133"/>
      <c r="V201" s="124" t="str">
        <f aca="false">IF(OR(ISTEXT(N201),ISNUMBER(N201)),IF($AD201=1,U201,0),"")</f>
        <v/>
      </c>
      <c r="W201" s="75" t="n">
        <v>36892</v>
      </c>
      <c r="X201" s="134"/>
      <c r="Y201" s="134"/>
      <c r="AA201" s="128" t="n">
        <f aca="false">IF(E201&lt;&gt;F201,0,1)</f>
        <v>1</v>
      </c>
      <c r="AB201" s="128" t="n">
        <f aca="false">IF(OR(T201="SI",T201="Si",T201="si",T201="sI",T201="s",T201="S"),1,0)</f>
        <v>0</v>
      </c>
      <c r="AC201" s="128" t="n">
        <f aca="false">IF(OR(J201="SI",J201="Si",J201="si",J201="sI",J201="s",J201="S"),1,0)</f>
        <v>0</v>
      </c>
      <c r="AD201" s="128" t="n">
        <f aca="false">AK201*AA201*AB201*AC201</f>
        <v>0</v>
      </c>
      <c r="AF201" s="136" t="n">
        <f aca="false">COUNTIF(D$8:D201,D201)</f>
        <v>0</v>
      </c>
      <c r="AG201" s="136" t="n">
        <f aca="false">COUNTIFS(D$8:D201,D201,A$8:A201,A201)</f>
        <v>0</v>
      </c>
      <c r="AH201" s="128" t="n">
        <f aca="false">AF201-AG201</f>
        <v>0</v>
      </c>
      <c r="AI201" s="128" t="n">
        <f aca="false">IF(OR(O201&lt;&gt;P201,P201=1,AA201=0),1,0)</f>
        <v>0</v>
      </c>
      <c r="AJ201" s="128" t="n">
        <f aca="false">IF(AR201&gt;0,1,0)+AH201</f>
        <v>0</v>
      </c>
      <c r="AK201" s="128" t="n">
        <f aca="false">IF(O201&lt;&gt;P201,0,1)</f>
        <v>1</v>
      </c>
      <c r="AL201" s="128" t="n">
        <f aca="false">IF(U201&gt;1,1,0)</f>
        <v>0</v>
      </c>
      <c r="AM201" s="136"/>
      <c r="AN201" s="137"/>
      <c r="AO201" s="139"/>
      <c r="AP201" s="128" t="str">
        <f aca="false">IF(SUMIF(AS$7:BU$7,"&gt;0",AS201:BU201)&gt;0,SUMIF(AS$7:BU$7,"&gt;0",AS201:BU201),"")</f>
        <v/>
      </c>
      <c r="AQ201" s="128"/>
      <c r="AR201" s="136" t="n">
        <f aca="false">COUNTIF(N$8:N201,N201)-1</f>
        <v>-1</v>
      </c>
      <c r="AS201" s="133"/>
      <c r="AT201" s="133"/>
      <c r="AU201" s="128" t="n">
        <f aca="false">IF($A201=$A200,AS201+AT201+AU200,AS201+AT201)</f>
        <v>0</v>
      </c>
      <c r="AV201" s="133"/>
      <c r="AW201" s="133"/>
      <c r="AX201" s="128" t="n">
        <f aca="false">IF($A201=$A200,AV201+AW201+AX200,AV201+AW201)</f>
        <v>0</v>
      </c>
      <c r="AY201" s="133"/>
      <c r="AZ201" s="133"/>
      <c r="BA201" s="128" t="n">
        <f aca="false">IF($A201=$A200,AY201+AZ201+BA200,AY201+AZ201)</f>
        <v>0</v>
      </c>
      <c r="BB201" s="133"/>
      <c r="BC201" s="133"/>
      <c r="BD201" s="128" t="n">
        <f aca="false">IF($A201=$A200,BB201+BC201+BD200,BB201+BC201)</f>
        <v>0</v>
      </c>
      <c r="BE201" s="133"/>
      <c r="BF201" s="133"/>
      <c r="BG201" s="128" t="n">
        <f aca="false">IF($A201=$A200,BE201+BF201+BG200,BE201+BF201)</f>
        <v>0</v>
      </c>
      <c r="BH201" s="133"/>
      <c r="BI201" s="133"/>
      <c r="BJ201" s="128" t="n">
        <f aca="false">IF($A201=$A200,BH201+BI201+BJ200,BH201+BI201)</f>
        <v>0</v>
      </c>
      <c r="BK201" s="133"/>
      <c r="BL201" s="133"/>
      <c r="BM201" s="128" t="n">
        <f aca="false">IF($A201=$A200,BK201+BL201+BM200,BK201+BL201)</f>
        <v>0</v>
      </c>
      <c r="BN201" s="133"/>
      <c r="BO201" s="133"/>
      <c r="BP201" s="128" t="n">
        <f aca="false">IF($A201=$A200,BN201+BO201+BP200,BN201+BO201)</f>
        <v>0</v>
      </c>
      <c r="BQ201" s="133"/>
      <c r="BR201" s="133"/>
      <c r="BS201" s="128" t="n">
        <f aca="false">IF($A201=$A200,BQ201+BR201+BS200,BQ201+BR201)</f>
        <v>0</v>
      </c>
      <c r="BT201" s="133"/>
      <c r="BU201" s="133"/>
      <c r="BV201" s="128" t="n">
        <f aca="false">IF($A201=$A200,BT201+BU201+BV200,BT201+BU201)</f>
        <v>0</v>
      </c>
      <c r="BW201" s="128" t="n">
        <f aca="false">IF(W201=0,0,IF(W201&gt;F$4,1,(IF(W201=BW$2,0,(IF(F$4-W201&gt;2,1,0))))))</f>
        <v>0</v>
      </c>
    </row>
    <row r="202" customFormat="false" ht="42.6" hidden="false" customHeight="true" outlineLevel="0" collapsed="false">
      <c r="A202" s="124" t="str">
        <f aca="false">IF(D202=D201,IF(A201=0,"",A201),IF(AND(D202&gt;0,D202&lt;&gt;D201),A201+1,""))</f>
        <v/>
      </c>
      <c r="B202" s="129"/>
      <c r="C202" s="129"/>
      <c r="D202" s="96"/>
      <c r="E202" s="138"/>
      <c r="F202" s="128" t="str">
        <f aca="false">IFERROR(IF(OR(ISTEXT(D202),ISNUMBER(D202)),HLOOKUP(I202-23*INT(I202/23),[2]Hoja2!B$1:X$2,2),""),1)</f>
        <v/>
      </c>
      <c r="G202" s="128" t="str">
        <f aca="false">LEFT(D202,1)</f>
        <v/>
      </c>
      <c r="H202" s="129" t="str">
        <f aca="false">IF(UPPER(G202)="Z",2,IF(UPPER(G202)="Y",1,IF(UPPER(G202)="X",0,LEFT(D202))))</f>
        <v/>
      </c>
      <c r="I202" s="129" t="str">
        <f aca="false">REPLACE(D202,1,1,H202)</f>
        <v/>
      </c>
      <c r="J202" s="96"/>
      <c r="K202" s="124" t="str">
        <f aca="false">IF(N202&gt;0,ROW(L202)-7,"")</f>
        <v/>
      </c>
      <c r="L202" s="130"/>
      <c r="M202" s="130"/>
      <c r="N202" s="131"/>
      <c r="O202" s="132"/>
      <c r="P202" s="128" t="str">
        <f aca="false">IFERROR(IF(OR(ISTEXT(N202),ISNUMBER(N202)),HLOOKUP(S202-23*INT(S202/23),[2]Hoja2!B$1:X$2,2),""),1)</f>
        <v/>
      </c>
      <c r="Q202" s="128" t="str">
        <f aca="false">LEFT(N202,1)</f>
        <v/>
      </c>
      <c r="R202" s="129" t="str">
        <f aca="false">IF(UPPER(Q202)="Z",2,IF(UPPER(Q202)="Y",1,IF(UPPER(Q202)="X",0,LEFT(N202))))</f>
        <v/>
      </c>
      <c r="S202" s="129" t="str">
        <f aca="false">REPLACE(N202,1,1,R202)</f>
        <v/>
      </c>
      <c r="T202" s="96"/>
      <c r="U202" s="133"/>
      <c r="V202" s="124" t="str">
        <f aca="false">IF(OR(ISTEXT(N202),ISNUMBER(N202)),IF($AD202=1,U202,0),"")</f>
        <v/>
      </c>
      <c r="W202" s="75" t="n">
        <v>36892</v>
      </c>
      <c r="X202" s="134"/>
      <c r="Y202" s="134"/>
      <c r="AA202" s="128" t="n">
        <f aca="false">IF(E202&lt;&gt;F202,0,1)</f>
        <v>1</v>
      </c>
      <c r="AB202" s="128" t="n">
        <f aca="false">IF(OR(T202="SI",T202="Si",T202="si",T202="sI",T202="s",T202="S"),1,0)</f>
        <v>0</v>
      </c>
      <c r="AC202" s="128" t="n">
        <f aca="false">IF(OR(J202="SI",J202="Si",J202="si",J202="sI",J202="s",J202="S"),1,0)</f>
        <v>0</v>
      </c>
      <c r="AD202" s="128" t="n">
        <f aca="false">AK202*AA202*AB202*AC202</f>
        <v>0</v>
      </c>
      <c r="AF202" s="136" t="n">
        <f aca="false">COUNTIF(D$8:D202,D202)</f>
        <v>0</v>
      </c>
      <c r="AG202" s="136" t="n">
        <f aca="false">COUNTIFS(D$8:D202,D202,A$8:A202,A202)</f>
        <v>0</v>
      </c>
      <c r="AH202" s="128" t="n">
        <f aca="false">AF202-AG202</f>
        <v>0</v>
      </c>
      <c r="AI202" s="128" t="n">
        <f aca="false">IF(OR(O202&lt;&gt;P202,P202=1,AA202=0),1,0)</f>
        <v>0</v>
      </c>
      <c r="AJ202" s="128" t="n">
        <f aca="false">IF(AR202&gt;0,1,0)+AH202</f>
        <v>0</v>
      </c>
      <c r="AK202" s="128" t="n">
        <f aca="false">IF(O202&lt;&gt;P202,0,1)</f>
        <v>1</v>
      </c>
      <c r="AL202" s="128" t="n">
        <f aca="false">IF(U202&gt;1,1,0)</f>
        <v>0</v>
      </c>
      <c r="AM202" s="136"/>
      <c r="AN202" s="137"/>
      <c r="AO202" s="139"/>
      <c r="AP202" s="128" t="str">
        <f aca="false">IF(SUMIF(AS$7:BU$7,"&gt;0",AS202:BU202)&gt;0,SUMIF(AS$7:BU$7,"&gt;0",AS202:BU202),"")</f>
        <v/>
      </c>
      <c r="AQ202" s="128"/>
      <c r="AR202" s="136" t="n">
        <f aca="false">COUNTIF(N$8:N202,N202)-1</f>
        <v>-1</v>
      </c>
      <c r="AS202" s="133"/>
      <c r="AT202" s="133"/>
      <c r="AU202" s="128" t="n">
        <f aca="false">IF($A202=$A201,AS202+AT202+AU201,AS202+AT202)</f>
        <v>0</v>
      </c>
      <c r="AV202" s="133"/>
      <c r="AW202" s="133"/>
      <c r="AX202" s="128" t="n">
        <f aca="false">IF($A202=$A201,AV202+AW202+AX201,AV202+AW202)</f>
        <v>0</v>
      </c>
      <c r="AY202" s="133"/>
      <c r="AZ202" s="133"/>
      <c r="BA202" s="128" t="n">
        <f aca="false">IF($A202=$A201,AY202+AZ202+BA201,AY202+AZ202)</f>
        <v>0</v>
      </c>
      <c r="BB202" s="133"/>
      <c r="BC202" s="133"/>
      <c r="BD202" s="128" t="n">
        <f aca="false">IF($A202=$A201,BB202+BC202+BD201,BB202+BC202)</f>
        <v>0</v>
      </c>
      <c r="BE202" s="133"/>
      <c r="BF202" s="133"/>
      <c r="BG202" s="128" t="n">
        <f aca="false">IF($A202=$A201,BE202+BF202+BG201,BE202+BF202)</f>
        <v>0</v>
      </c>
      <c r="BH202" s="133"/>
      <c r="BI202" s="133"/>
      <c r="BJ202" s="128" t="n">
        <f aca="false">IF($A202=$A201,BH202+BI202+BJ201,BH202+BI202)</f>
        <v>0</v>
      </c>
      <c r="BK202" s="133"/>
      <c r="BL202" s="133"/>
      <c r="BM202" s="128" t="n">
        <f aca="false">IF($A202=$A201,BK202+BL202+BM201,BK202+BL202)</f>
        <v>0</v>
      </c>
      <c r="BN202" s="133"/>
      <c r="BO202" s="133"/>
      <c r="BP202" s="128" t="n">
        <f aca="false">IF($A202=$A201,BN202+BO202+BP201,BN202+BO202)</f>
        <v>0</v>
      </c>
      <c r="BQ202" s="133"/>
      <c r="BR202" s="133"/>
      <c r="BS202" s="128" t="n">
        <f aca="false">IF($A202=$A201,BQ202+BR202+BS201,BQ202+BR202)</f>
        <v>0</v>
      </c>
      <c r="BT202" s="133"/>
      <c r="BU202" s="133"/>
      <c r="BV202" s="128" t="n">
        <f aca="false">IF($A202=$A201,BT202+BU202+BV201,BT202+BU202)</f>
        <v>0</v>
      </c>
      <c r="BW202" s="128" t="n">
        <f aca="false">IF(W202=0,0,IF(W202&gt;F$4,1,(IF(W202=BW$2,0,(IF(F$4-W202&gt;2,1,0))))))</f>
        <v>0</v>
      </c>
    </row>
    <row r="203" customFormat="false" ht="42.6" hidden="false" customHeight="true" outlineLevel="0" collapsed="false">
      <c r="A203" s="124" t="str">
        <f aca="false">IF(D203=D202,IF(A202=0,"",A202),IF(AND(D203&gt;0,D203&lt;&gt;D202),A202+1,""))</f>
        <v/>
      </c>
      <c r="B203" s="129"/>
      <c r="C203" s="129"/>
      <c r="D203" s="96"/>
      <c r="E203" s="138"/>
      <c r="F203" s="128" t="str">
        <f aca="false">IFERROR(IF(OR(ISTEXT(D203),ISNUMBER(D203)),HLOOKUP(I203-23*INT(I203/23),[2]Hoja2!B$1:X$2,2),""),1)</f>
        <v/>
      </c>
      <c r="G203" s="128" t="str">
        <f aca="false">LEFT(D203,1)</f>
        <v/>
      </c>
      <c r="H203" s="129" t="str">
        <f aca="false">IF(UPPER(G203)="Z",2,IF(UPPER(G203)="Y",1,IF(UPPER(G203)="X",0,LEFT(D203))))</f>
        <v/>
      </c>
      <c r="I203" s="129" t="str">
        <f aca="false">REPLACE(D203,1,1,H203)</f>
        <v/>
      </c>
      <c r="J203" s="96"/>
      <c r="K203" s="124" t="str">
        <f aca="false">IF(N203&gt;0,ROW(L203)-7,"")</f>
        <v/>
      </c>
      <c r="L203" s="130"/>
      <c r="M203" s="130"/>
      <c r="N203" s="131"/>
      <c r="O203" s="132"/>
      <c r="P203" s="128" t="str">
        <f aca="false">IFERROR(IF(OR(ISTEXT(N203),ISNUMBER(N203)),HLOOKUP(S203-23*INT(S203/23),[2]Hoja2!B$1:X$2,2),""),1)</f>
        <v/>
      </c>
      <c r="Q203" s="128" t="str">
        <f aca="false">LEFT(N203,1)</f>
        <v/>
      </c>
      <c r="R203" s="129" t="str">
        <f aca="false">IF(UPPER(Q203)="Z",2,IF(UPPER(Q203)="Y",1,IF(UPPER(Q203)="X",0,LEFT(N203))))</f>
        <v/>
      </c>
      <c r="S203" s="129" t="str">
        <f aca="false">REPLACE(N203,1,1,R203)</f>
        <v/>
      </c>
      <c r="T203" s="96"/>
      <c r="U203" s="133"/>
      <c r="V203" s="124" t="str">
        <f aca="false">IF(OR(ISTEXT(N203),ISNUMBER(N203)),IF($AD203=1,U203,0),"")</f>
        <v/>
      </c>
      <c r="W203" s="75" t="n">
        <v>36892</v>
      </c>
      <c r="X203" s="134"/>
      <c r="Y203" s="134"/>
      <c r="AA203" s="128" t="n">
        <f aca="false">IF(E203&lt;&gt;F203,0,1)</f>
        <v>1</v>
      </c>
      <c r="AB203" s="128" t="n">
        <f aca="false">IF(OR(T203="SI",T203="Si",T203="si",T203="sI",T203="s",T203="S"),1,0)</f>
        <v>0</v>
      </c>
      <c r="AC203" s="128" t="n">
        <f aca="false">IF(OR(J203="SI",J203="Si",J203="si",J203="sI",J203="s",J203="S"),1,0)</f>
        <v>0</v>
      </c>
      <c r="AD203" s="128" t="n">
        <f aca="false">AK203*AA203*AB203*AC203</f>
        <v>0</v>
      </c>
      <c r="AF203" s="136" t="n">
        <f aca="false">COUNTIF(D$8:D203,D203)</f>
        <v>0</v>
      </c>
      <c r="AG203" s="136" t="n">
        <f aca="false">COUNTIFS(D$8:D203,D203,A$8:A203,A203)</f>
        <v>0</v>
      </c>
      <c r="AH203" s="128" t="n">
        <f aca="false">AF203-AG203</f>
        <v>0</v>
      </c>
      <c r="AI203" s="128" t="n">
        <f aca="false">IF(OR(O203&lt;&gt;P203,P203=1,AA203=0),1,0)</f>
        <v>0</v>
      </c>
      <c r="AJ203" s="128" t="n">
        <f aca="false">IF(AR203&gt;0,1,0)+AH203</f>
        <v>0</v>
      </c>
      <c r="AK203" s="128" t="n">
        <f aca="false">IF(O203&lt;&gt;P203,0,1)</f>
        <v>1</v>
      </c>
      <c r="AL203" s="128" t="n">
        <f aca="false">IF(U203&gt;1,1,0)</f>
        <v>0</v>
      </c>
      <c r="AM203" s="136"/>
      <c r="AN203" s="137"/>
      <c r="AO203" s="139"/>
      <c r="AP203" s="128" t="str">
        <f aca="false">IF(SUMIF(AS$7:BU$7,"&gt;0",AS203:BU203)&gt;0,SUMIF(AS$7:BU$7,"&gt;0",AS203:BU203),"")</f>
        <v/>
      </c>
      <c r="AQ203" s="128"/>
      <c r="AR203" s="136" t="n">
        <f aca="false">COUNTIF(N$8:N203,N203)-1</f>
        <v>-1</v>
      </c>
      <c r="AS203" s="133"/>
      <c r="AT203" s="133"/>
      <c r="AU203" s="128" t="n">
        <f aca="false">IF($A203=$A202,AS203+AT203+AU202,AS203+AT203)</f>
        <v>0</v>
      </c>
      <c r="AV203" s="133"/>
      <c r="AW203" s="133"/>
      <c r="AX203" s="128" t="n">
        <f aca="false">IF($A203=$A202,AV203+AW203+AX202,AV203+AW203)</f>
        <v>0</v>
      </c>
      <c r="AY203" s="133"/>
      <c r="AZ203" s="133"/>
      <c r="BA203" s="128" t="n">
        <f aca="false">IF($A203=$A202,AY203+AZ203+BA202,AY203+AZ203)</f>
        <v>0</v>
      </c>
      <c r="BB203" s="133"/>
      <c r="BC203" s="133"/>
      <c r="BD203" s="128" t="n">
        <f aca="false">IF($A203=$A202,BB203+BC203+BD202,BB203+BC203)</f>
        <v>0</v>
      </c>
      <c r="BE203" s="133"/>
      <c r="BF203" s="133"/>
      <c r="BG203" s="128" t="n">
        <f aca="false">IF($A203=$A202,BE203+BF203+BG202,BE203+BF203)</f>
        <v>0</v>
      </c>
      <c r="BH203" s="133"/>
      <c r="BI203" s="133"/>
      <c r="BJ203" s="128" t="n">
        <f aca="false">IF($A203=$A202,BH203+BI203+BJ202,BH203+BI203)</f>
        <v>0</v>
      </c>
      <c r="BK203" s="133"/>
      <c r="BL203" s="133"/>
      <c r="BM203" s="128" t="n">
        <f aca="false">IF($A203=$A202,BK203+BL203+BM202,BK203+BL203)</f>
        <v>0</v>
      </c>
      <c r="BN203" s="133"/>
      <c r="BO203" s="133"/>
      <c r="BP203" s="128" t="n">
        <f aca="false">IF($A203=$A202,BN203+BO203+BP202,BN203+BO203)</f>
        <v>0</v>
      </c>
      <c r="BQ203" s="133"/>
      <c r="BR203" s="133"/>
      <c r="BS203" s="128" t="n">
        <f aca="false">IF($A203=$A202,BQ203+BR203+BS202,BQ203+BR203)</f>
        <v>0</v>
      </c>
      <c r="BT203" s="133"/>
      <c r="BU203" s="133"/>
      <c r="BV203" s="128" t="n">
        <f aca="false">IF($A203=$A202,BT203+BU203+BV202,BT203+BU203)</f>
        <v>0</v>
      </c>
      <c r="BW203" s="128" t="n">
        <f aca="false">IF(W203=0,0,IF(W203&gt;F$4,1,(IF(W203=BW$2,0,(IF(F$4-W203&gt;2,1,0))))))</f>
        <v>0</v>
      </c>
    </row>
    <row r="204" customFormat="false" ht="42.6" hidden="false" customHeight="true" outlineLevel="0" collapsed="false">
      <c r="A204" s="124" t="str">
        <f aca="false">IF(D204=D203,IF(A203=0,"",A203),IF(AND(D204&gt;0,D204&lt;&gt;D203),A203+1,""))</f>
        <v/>
      </c>
      <c r="B204" s="129"/>
      <c r="C204" s="129"/>
      <c r="D204" s="96"/>
      <c r="E204" s="138"/>
      <c r="F204" s="128" t="str">
        <f aca="false">IFERROR(IF(OR(ISTEXT(D204),ISNUMBER(D204)),HLOOKUP(I204-23*INT(I204/23),[2]Hoja2!B$1:X$2,2),""),1)</f>
        <v/>
      </c>
      <c r="G204" s="128" t="str">
        <f aca="false">LEFT(D204,1)</f>
        <v/>
      </c>
      <c r="H204" s="129" t="str">
        <f aca="false">IF(UPPER(G204)="Z",2,IF(UPPER(G204)="Y",1,IF(UPPER(G204)="X",0,LEFT(D204))))</f>
        <v/>
      </c>
      <c r="I204" s="129" t="str">
        <f aca="false">REPLACE(D204,1,1,H204)</f>
        <v/>
      </c>
      <c r="J204" s="96"/>
      <c r="K204" s="124" t="str">
        <f aca="false">IF(N204&gt;0,ROW(L204)-7,"")</f>
        <v/>
      </c>
      <c r="L204" s="130"/>
      <c r="M204" s="130"/>
      <c r="N204" s="131"/>
      <c r="O204" s="132"/>
      <c r="P204" s="128" t="str">
        <f aca="false">IFERROR(IF(OR(ISTEXT(N204),ISNUMBER(N204)),HLOOKUP(S204-23*INT(S204/23),[2]Hoja2!B$1:X$2,2),""),1)</f>
        <v/>
      </c>
      <c r="Q204" s="128" t="str">
        <f aca="false">LEFT(N204,1)</f>
        <v/>
      </c>
      <c r="R204" s="129" t="str">
        <f aca="false">IF(UPPER(Q204)="Z",2,IF(UPPER(Q204)="Y",1,IF(UPPER(Q204)="X",0,LEFT(N204))))</f>
        <v/>
      </c>
      <c r="S204" s="129" t="str">
        <f aca="false">REPLACE(N204,1,1,R204)</f>
        <v/>
      </c>
      <c r="T204" s="96"/>
      <c r="U204" s="133"/>
      <c r="V204" s="124" t="str">
        <f aca="false">IF(OR(ISTEXT(N204),ISNUMBER(N204)),IF($AD204=1,U204,0),"")</f>
        <v/>
      </c>
      <c r="W204" s="75" t="n">
        <v>36892</v>
      </c>
      <c r="X204" s="134"/>
      <c r="Y204" s="134"/>
      <c r="AA204" s="128" t="n">
        <f aca="false">IF(E204&lt;&gt;F204,0,1)</f>
        <v>1</v>
      </c>
      <c r="AB204" s="128" t="n">
        <f aca="false">IF(OR(T204="SI",T204="Si",T204="si",T204="sI",T204="s",T204="S"),1,0)</f>
        <v>0</v>
      </c>
      <c r="AC204" s="128" t="n">
        <f aca="false">IF(OR(J204="SI",J204="Si",J204="si",J204="sI",J204="s",J204="S"),1,0)</f>
        <v>0</v>
      </c>
      <c r="AD204" s="128" t="n">
        <f aca="false">AK204*AA204*AB204*AC204</f>
        <v>0</v>
      </c>
      <c r="AF204" s="136" t="n">
        <f aca="false">COUNTIF(D$8:D204,D204)</f>
        <v>0</v>
      </c>
      <c r="AG204" s="136" t="n">
        <f aca="false">COUNTIFS(D$8:D204,D204,A$8:A204,A204)</f>
        <v>0</v>
      </c>
      <c r="AH204" s="128" t="n">
        <f aca="false">AF204-AG204</f>
        <v>0</v>
      </c>
      <c r="AI204" s="128" t="n">
        <f aca="false">IF(OR(O204&lt;&gt;P204,P204=1,AA204=0),1,0)</f>
        <v>0</v>
      </c>
      <c r="AJ204" s="128" t="n">
        <f aca="false">IF(AR204&gt;0,1,0)+AH204</f>
        <v>0</v>
      </c>
      <c r="AK204" s="128" t="n">
        <f aca="false">IF(O204&lt;&gt;P204,0,1)</f>
        <v>1</v>
      </c>
      <c r="AL204" s="128" t="n">
        <f aca="false">IF(U204&gt;1,1,0)</f>
        <v>0</v>
      </c>
      <c r="AM204" s="136"/>
      <c r="AN204" s="137"/>
      <c r="AO204" s="139"/>
      <c r="AP204" s="128" t="str">
        <f aca="false">IF(SUMIF(AS$7:BU$7,"&gt;0",AS204:BU204)&gt;0,SUMIF(AS$7:BU$7,"&gt;0",AS204:BU204),"")</f>
        <v/>
      </c>
      <c r="AQ204" s="128"/>
      <c r="AR204" s="136" t="n">
        <f aca="false">COUNTIF(N$8:N204,N204)-1</f>
        <v>-1</v>
      </c>
      <c r="AS204" s="133"/>
      <c r="AT204" s="133"/>
      <c r="AU204" s="128" t="n">
        <f aca="false">IF($A204=$A203,AS204+AT204+AU203,AS204+AT204)</f>
        <v>0</v>
      </c>
      <c r="AV204" s="133"/>
      <c r="AW204" s="133"/>
      <c r="AX204" s="128" t="n">
        <f aca="false">IF($A204=$A203,AV204+AW204+AX203,AV204+AW204)</f>
        <v>0</v>
      </c>
      <c r="AY204" s="133"/>
      <c r="AZ204" s="133"/>
      <c r="BA204" s="128" t="n">
        <f aca="false">IF($A204=$A203,AY204+AZ204+BA203,AY204+AZ204)</f>
        <v>0</v>
      </c>
      <c r="BB204" s="133"/>
      <c r="BC204" s="133"/>
      <c r="BD204" s="128" t="n">
        <f aca="false">IF($A204=$A203,BB204+BC204+BD203,BB204+BC204)</f>
        <v>0</v>
      </c>
      <c r="BE204" s="133"/>
      <c r="BF204" s="133"/>
      <c r="BG204" s="128" t="n">
        <f aca="false">IF($A204=$A203,BE204+BF204+BG203,BE204+BF204)</f>
        <v>0</v>
      </c>
      <c r="BH204" s="133"/>
      <c r="BI204" s="133"/>
      <c r="BJ204" s="128" t="n">
        <f aca="false">IF($A204=$A203,BH204+BI204+BJ203,BH204+BI204)</f>
        <v>0</v>
      </c>
      <c r="BK204" s="133"/>
      <c r="BL204" s="133"/>
      <c r="BM204" s="128" t="n">
        <f aca="false">IF($A204=$A203,BK204+BL204+BM203,BK204+BL204)</f>
        <v>0</v>
      </c>
      <c r="BN204" s="133"/>
      <c r="BO204" s="133"/>
      <c r="BP204" s="128" t="n">
        <f aca="false">IF($A204=$A203,BN204+BO204+BP203,BN204+BO204)</f>
        <v>0</v>
      </c>
      <c r="BQ204" s="133"/>
      <c r="BR204" s="133"/>
      <c r="BS204" s="128" t="n">
        <f aca="false">IF($A204=$A203,BQ204+BR204+BS203,BQ204+BR204)</f>
        <v>0</v>
      </c>
      <c r="BT204" s="133"/>
      <c r="BU204" s="133"/>
      <c r="BV204" s="128" t="n">
        <f aca="false">IF($A204=$A203,BT204+BU204+BV203,BT204+BU204)</f>
        <v>0</v>
      </c>
      <c r="BW204" s="128" t="n">
        <f aca="false">IF(W204=0,0,IF(W204&gt;F$4,1,(IF(W204=BW$2,0,(IF(F$4-W204&gt;2,1,0))))))</f>
        <v>0</v>
      </c>
    </row>
    <row r="205" customFormat="false" ht="42.6" hidden="false" customHeight="true" outlineLevel="0" collapsed="false">
      <c r="A205" s="124" t="str">
        <f aca="false">IF(D205=D204,IF(A204=0,"",A204),IF(AND(D205&gt;0,D205&lt;&gt;D204),A204+1,""))</f>
        <v/>
      </c>
      <c r="B205" s="129"/>
      <c r="C205" s="129"/>
      <c r="D205" s="96"/>
      <c r="E205" s="138"/>
      <c r="F205" s="128" t="str">
        <f aca="false">IFERROR(IF(OR(ISTEXT(D205),ISNUMBER(D205)),HLOOKUP(I205-23*INT(I205/23),[2]Hoja2!B$1:X$2,2),""),1)</f>
        <v/>
      </c>
      <c r="G205" s="128" t="str">
        <f aca="false">LEFT(D205,1)</f>
        <v/>
      </c>
      <c r="H205" s="129" t="str">
        <f aca="false">IF(UPPER(G205)="Z",2,IF(UPPER(G205)="Y",1,IF(UPPER(G205)="X",0,LEFT(D205))))</f>
        <v/>
      </c>
      <c r="I205" s="129" t="str">
        <f aca="false">REPLACE(D205,1,1,H205)</f>
        <v/>
      </c>
      <c r="J205" s="96"/>
      <c r="K205" s="124" t="str">
        <f aca="false">IF(N205&gt;0,ROW(L205)-7,"")</f>
        <v/>
      </c>
      <c r="L205" s="130"/>
      <c r="M205" s="130"/>
      <c r="N205" s="131"/>
      <c r="O205" s="132"/>
      <c r="P205" s="128" t="str">
        <f aca="false">IFERROR(IF(OR(ISTEXT(N205),ISNUMBER(N205)),HLOOKUP(S205-23*INT(S205/23),[2]Hoja2!B$1:X$2,2),""),1)</f>
        <v/>
      </c>
      <c r="Q205" s="128" t="str">
        <f aca="false">LEFT(N205,1)</f>
        <v/>
      </c>
      <c r="R205" s="129" t="str">
        <f aca="false">IF(UPPER(Q205)="Z",2,IF(UPPER(Q205)="Y",1,IF(UPPER(Q205)="X",0,LEFT(N205))))</f>
        <v/>
      </c>
      <c r="S205" s="129" t="str">
        <f aca="false">REPLACE(N205,1,1,R205)</f>
        <v/>
      </c>
      <c r="T205" s="96"/>
      <c r="U205" s="133"/>
      <c r="V205" s="124" t="str">
        <f aca="false">IF(OR(ISTEXT(N205),ISNUMBER(N205)),IF($AD205=1,U205,0),"")</f>
        <v/>
      </c>
      <c r="W205" s="75" t="n">
        <v>36892</v>
      </c>
      <c r="X205" s="134"/>
      <c r="Y205" s="134"/>
      <c r="AA205" s="128" t="n">
        <f aca="false">IF(E205&lt;&gt;F205,0,1)</f>
        <v>1</v>
      </c>
      <c r="AB205" s="128" t="n">
        <f aca="false">IF(OR(T205="SI",T205="Si",T205="si",T205="sI",T205="s",T205="S"),1,0)</f>
        <v>0</v>
      </c>
      <c r="AC205" s="128" t="n">
        <f aca="false">IF(OR(J205="SI",J205="Si",J205="si",J205="sI",J205="s",J205="S"),1,0)</f>
        <v>0</v>
      </c>
      <c r="AD205" s="128" t="n">
        <f aca="false">AK205*AA205*AB205*AC205</f>
        <v>0</v>
      </c>
      <c r="AF205" s="136" t="n">
        <f aca="false">COUNTIF(D$8:D205,D205)</f>
        <v>0</v>
      </c>
      <c r="AG205" s="136" t="n">
        <f aca="false">COUNTIFS(D$8:D205,D205,A$8:A205,A205)</f>
        <v>0</v>
      </c>
      <c r="AH205" s="128" t="n">
        <f aca="false">AF205-AG205</f>
        <v>0</v>
      </c>
      <c r="AI205" s="128" t="n">
        <f aca="false">IF(OR(O205&lt;&gt;P205,P205=1,AA205=0),1,0)</f>
        <v>0</v>
      </c>
      <c r="AJ205" s="128" t="n">
        <f aca="false">IF(AR205&gt;0,1,0)+AH205</f>
        <v>0</v>
      </c>
      <c r="AK205" s="128" t="n">
        <f aca="false">IF(O205&lt;&gt;P205,0,1)</f>
        <v>1</v>
      </c>
      <c r="AL205" s="128" t="n">
        <f aca="false">IF(U205&gt;1,1,0)</f>
        <v>0</v>
      </c>
      <c r="AM205" s="136"/>
      <c r="AN205" s="137"/>
      <c r="AO205" s="139"/>
      <c r="AP205" s="128" t="str">
        <f aca="false">IF(SUMIF(AS$7:BU$7,"&gt;0",AS205:BU205)&gt;0,SUMIF(AS$7:BU$7,"&gt;0",AS205:BU205),"")</f>
        <v/>
      </c>
      <c r="AQ205" s="128"/>
      <c r="AR205" s="136" t="n">
        <f aca="false">COUNTIF(N$8:N205,N205)-1</f>
        <v>-1</v>
      </c>
      <c r="AS205" s="133"/>
      <c r="AT205" s="133"/>
      <c r="AU205" s="128" t="n">
        <f aca="false">IF($A205=$A204,AS205+AT205+AU204,AS205+AT205)</f>
        <v>0</v>
      </c>
      <c r="AV205" s="133"/>
      <c r="AW205" s="133"/>
      <c r="AX205" s="128" t="n">
        <f aca="false">IF($A205=$A204,AV205+AW205+AX204,AV205+AW205)</f>
        <v>0</v>
      </c>
      <c r="AY205" s="133"/>
      <c r="AZ205" s="133"/>
      <c r="BA205" s="128" t="n">
        <f aca="false">IF($A205=$A204,AY205+AZ205+BA204,AY205+AZ205)</f>
        <v>0</v>
      </c>
      <c r="BB205" s="133"/>
      <c r="BC205" s="133"/>
      <c r="BD205" s="128" t="n">
        <f aca="false">IF($A205=$A204,BB205+BC205+BD204,BB205+BC205)</f>
        <v>0</v>
      </c>
      <c r="BE205" s="133"/>
      <c r="BF205" s="133"/>
      <c r="BG205" s="128" t="n">
        <f aca="false">IF($A205=$A204,BE205+BF205+BG204,BE205+BF205)</f>
        <v>0</v>
      </c>
      <c r="BH205" s="133"/>
      <c r="BI205" s="133"/>
      <c r="BJ205" s="128" t="n">
        <f aca="false">IF($A205=$A204,BH205+BI205+BJ204,BH205+BI205)</f>
        <v>0</v>
      </c>
      <c r="BK205" s="133"/>
      <c r="BL205" s="133"/>
      <c r="BM205" s="128" t="n">
        <f aca="false">IF($A205=$A204,BK205+BL205+BM204,BK205+BL205)</f>
        <v>0</v>
      </c>
      <c r="BN205" s="133"/>
      <c r="BO205" s="133"/>
      <c r="BP205" s="128" t="n">
        <f aca="false">IF($A205=$A204,BN205+BO205+BP204,BN205+BO205)</f>
        <v>0</v>
      </c>
      <c r="BQ205" s="133"/>
      <c r="BR205" s="133"/>
      <c r="BS205" s="128" t="n">
        <f aca="false">IF($A205=$A204,BQ205+BR205+BS204,BQ205+BR205)</f>
        <v>0</v>
      </c>
      <c r="BT205" s="133"/>
      <c r="BU205" s="133"/>
      <c r="BV205" s="128" t="n">
        <f aca="false">IF($A205=$A204,BT205+BU205+BV204,BT205+BU205)</f>
        <v>0</v>
      </c>
      <c r="BW205" s="128" t="n">
        <f aca="false">IF(W205=0,0,IF(W205&gt;F$4,1,(IF(W205=BW$2,0,(IF(F$4-W205&gt;2,1,0))))))</f>
        <v>0</v>
      </c>
    </row>
    <row r="206" customFormat="false" ht="42.6" hidden="false" customHeight="true" outlineLevel="0" collapsed="false">
      <c r="A206" s="124" t="str">
        <f aca="false">IF(D206=D205,IF(A205=0,"",A205),IF(AND(D206&gt;0,D206&lt;&gt;D205),A205+1,""))</f>
        <v/>
      </c>
      <c r="B206" s="129"/>
      <c r="C206" s="129"/>
      <c r="D206" s="96"/>
      <c r="E206" s="138"/>
      <c r="F206" s="128" t="str">
        <f aca="false">IFERROR(IF(OR(ISTEXT(D206),ISNUMBER(D206)),HLOOKUP(I206-23*INT(I206/23),[2]Hoja2!B$1:X$2,2),""),1)</f>
        <v/>
      </c>
      <c r="G206" s="128" t="str">
        <f aca="false">LEFT(D206,1)</f>
        <v/>
      </c>
      <c r="H206" s="129" t="str">
        <f aca="false">IF(UPPER(G206)="Z",2,IF(UPPER(G206)="Y",1,IF(UPPER(G206)="X",0,LEFT(D206))))</f>
        <v/>
      </c>
      <c r="I206" s="129" t="str">
        <f aca="false">REPLACE(D206,1,1,H206)</f>
        <v/>
      </c>
      <c r="J206" s="96"/>
      <c r="K206" s="124" t="str">
        <f aca="false">IF(N206&gt;0,ROW(L206)-7,"")</f>
        <v/>
      </c>
      <c r="L206" s="130"/>
      <c r="M206" s="130"/>
      <c r="N206" s="131"/>
      <c r="O206" s="132"/>
      <c r="P206" s="128" t="str">
        <f aca="false">IFERROR(IF(OR(ISTEXT(N206),ISNUMBER(N206)),HLOOKUP(S206-23*INT(S206/23),[2]Hoja2!B$1:X$2,2),""),1)</f>
        <v/>
      </c>
      <c r="Q206" s="128" t="str">
        <f aca="false">LEFT(N206,1)</f>
        <v/>
      </c>
      <c r="R206" s="129" t="str">
        <f aca="false">IF(UPPER(Q206)="Z",2,IF(UPPER(Q206)="Y",1,IF(UPPER(Q206)="X",0,LEFT(N206))))</f>
        <v/>
      </c>
      <c r="S206" s="129" t="str">
        <f aca="false">REPLACE(N206,1,1,R206)</f>
        <v/>
      </c>
      <c r="T206" s="96"/>
      <c r="U206" s="133"/>
      <c r="V206" s="124" t="str">
        <f aca="false">IF(OR(ISTEXT(N206),ISNUMBER(N206)),IF($AD206=1,U206,0),"")</f>
        <v/>
      </c>
      <c r="W206" s="75" t="n">
        <v>36892</v>
      </c>
      <c r="X206" s="134"/>
      <c r="Y206" s="134"/>
      <c r="AA206" s="128" t="n">
        <f aca="false">IF(E206&lt;&gt;F206,0,1)</f>
        <v>1</v>
      </c>
      <c r="AB206" s="128" t="n">
        <f aca="false">IF(OR(T206="SI",T206="Si",T206="si",T206="sI",T206="s",T206="S"),1,0)</f>
        <v>0</v>
      </c>
      <c r="AC206" s="128" t="n">
        <f aca="false">IF(OR(J206="SI",J206="Si",J206="si",J206="sI",J206="s",J206="S"),1,0)</f>
        <v>0</v>
      </c>
      <c r="AD206" s="128" t="n">
        <f aca="false">AK206*AA206*AB206*AC206</f>
        <v>0</v>
      </c>
      <c r="AF206" s="136" t="n">
        <f aca="false">COUNTIF(D$8:D206,D206)</f>
        <v>0</v>
      </c>
      <c r="AG206" s="136" t="n">
        <f aca="false">COUNTIFS(D$8:D206,D206,A$8:A206,A206)</f>
        <v>0</v>
      </c>
      <c r="AH206" s="128" t="n">
        <f aca="false">AF206-AG206</f>
        <v>0</v>
      </c>
      <c r="AI206" s="128" t="n">
        <f aca="false">IF(OR(O206&lt;&gt;P206,P206=1,AA206=0),1,0)</f>
        <v>0</v>
      </c>
      <c r="AJ206" s="128" t="n">
        <f aca="false">IF(AR206&gt;0,1,0)+AH206</f>
        <v>0</v>
      </c>
      <c r="AK206" s="128" t="n">
        <f aca="false">IF(O206&lt;&gt;P206,0,1)</f>
        <v>1</v>
      </c>
      <c r="AL206" s="128" t="n">
        <f aca="false">IF(U206&gt;1,1,0)</f>
        <v>0</v>
      </c>
      <c r="AM206" s="136"/>
      <c r="AN206" s="137"/>
      <c r="AO206" s="139"/>
      <c r="AP206" s="128" t="str">
        <f aca="false">IF(SUMIF(AS$7:BU$7,"&gt;0",AS206:BU206)&gt;0,SUMIF(AS$7:BU$7,"&gt;0",AS206:BU206),"")</f>
        <v/>
      </c>
      <c r="AQ206" s="128"/>
      <c r="AR206" s="136" t="n">
        <f aca="false">COUNTIF(N$8:N206,N206)-1</f>
        <v>-1</v>
      </c>
      <c r="AS206" s="133"/>
      <c r="AT206" s="133"/>
      <c r="AU206" s="128" t="n">
        <f aca="false">IF($A206=$A205,AS206+AT206+AU205,AS206+AT206)</f>
        <v>0</v>
      </c>
      <c r="AV206" s="133"/>
      <c r="AW206" s="133"/>
      <c r="AX206" s="128" t="n">
        <f aca="false">IF($A206=$A205,AV206+AW206+AX205,AV206+AW206)</f>
        <v>0</v>
      </c>
      <c r="AY206" s="133"/>
      <c r="AZ206" s="133"/>
      <c r="BA206" s="128" t="n">
        <f aca="false">IF($A206=$A205,AY206+AZ206+BA205,AY206+AZ206)</f>
        <v>0</v>
      </c>
      <c r="BB206" s="133"/>
      <c r="BC206" s="133"/>
      <c r="BD206" s="128" t="n">
        <f aca="false">IF($A206=$A205,BB206+BC206+BD205,BB206+BC206)</f>
        <v>0</v>
      </c>
      <c r="BE206" s="133"/>
      <c r="BF206" s="133"/>
      <c r="BG206" s="128" t="n">
        <f aca="false">IF($A206=$A205,BE206+BF206+BG205,BE206+BF206)</f>
        <v>0</v>
      </c>
      <c r="BH206" s="133"/>
      <c r="BI206" s="133"/>
      <c r="BJ206" s="128" t="n">
        <f aca="false">IF($A206=$A205,BH206+BI206+BJ205,BH206+BI206)</f>
        <v>0</v>
      </c>
      <c r="BK206" s="133"/>
      <c r="BL206" s="133"/>
      <c r="BM206" s="128" t="n">
        <f aca="false">IF($A206=$A205,BK206+BL206+BM205,BK206+BL206)</f>
        <v>0</v>
      </c>
      <c r="BN206" s="133"/>
      <c r="BO206" s="133"/>
      <c r="BP206" s="128" t="n">
        <f aca="false">IF($A206=$A205,BN206+BO206+BP205,BN206+BO206)</f>
        <v>0</v>
      </c>
      <c r="BQ206" s="133"/>
      <c r="BR206" s="133"/>
      <c r="BS206" s="128" t="n">
        <f aca="false">IF($A206=$A205,BQ206+BR206+BS205,BQ206+BR206)</f>
        <v>0</v>
      </c>
      <c r="BT206" s="133"/>
      <c r="BU206" s="133"/>
      <c r="BV206" s="128" t="n">
        <f aca="false">IF($A206=$A205,BT206+BU206+BV205,BT206+BU206)</f>
        <v>0</v>
      </c>
      <c r="BW206" s="128" t="n">
        <f aca="false">IF(W206=0,0,IF(W206&gt;F$4,1,(IF(W206=BW$2,0,(IF(F$4-W206&gt;2,1,0))))))</f>
        <v>0</v>
      </c>
    </row>
    <row r="207" customFormat="false" ht="42.6" hidden="false" customHeight="true" outlineLevel="0" collapsed="false">
      <c r="A207" s="124" t="str">
        <f aca="false">IF(D207=D206,IF(A206=0,"",A206),IF(AND(D207&gt;0,D207&lt;&gt;D206),A206+1,""))</f>
        <v/>
      </c>
      <c r="B207" s="129"/>
      <c r="C207" s="129"/>
      <c r="D207" s="96"/>
      <c r="E207" s="138"/>
      <c r="F207" s="128" t="str">
        <f aca="false">IFERROR(IF(OR(ISTEXT(D207),ISNUMBER(D207)),HLOOKUP(I207-23*INT(I207/23),[2]Hoja2!B$1:X$2,2),""),1)</f>
        <v/>
      </c>
      <c r="G207" s="128" t="str">
        <f aca="false">LEFT(D207,1)</f>
        <v/>
      </c>
      <c r="H207" s="129" t="str">
        <f aca="false">IF(UPPER(G207)="Z",2,IF(UPPER(G207)="Y",1,IF(UPPER(G207)="X",0,LEFT(D207))))</f>
        <v/>
      </c>
      <c r="I207" s="129" t="str">
        <f aca="false">REPLACE(D207,1,1,H207)</f>
        <v/>
      </c>
      <c r="J207" s="96"/>
      <c r="K207" s="124" t="str">
        <f aca="false">IF(N207&gt;0,ROW(L207)-7,"")</f>
        <v/>
      </c>
      <c r="L207" s="130"/>
      <c r="M207" s="130"/>
      <c r="N207" s="131"/>
      <c r="O207" s="132"/>
      <c r="P207" s="128" t="str">
        <f aca="false">IFERROR(IF(OR(ISTEXT(N207),ISNUMBER(N207)),HLOOKUP(S207-23*INT(S207/23),[2]Hoja2!B$1:X$2,2),""),1)</f>
        <v/>
      </c>
      <c r="Q207" s="128" t="str">
        <f aca="false">LEFT(N207,1)</f>
        <v/>
      </c>
      <c r="R207" s="129" t="str">
        <f aca="false">IF(UPPER(Q207)="Z",2,IF(UPPER(Q207)="Y",1,IF(UPPER(Q207)="X",0,LEFT(N207))))</f>
        <v/>
      </c>
      <c r="S207" s="129" t="str">
        <f aca="false">REPLACE(N207,1,1,R207)</f>
        <v/>
      </c>
      <c r="T207" s="96"/>
      <c r="U207" s="133"/>
      <c r="V207" s="124" t="str">
        <f aca="false">IF(OR(ISTEXT(N207),ISNUMBER(N207)),IF($AD207=1,U207,0),"")</f>
        <v/>
      </c>
      <c r="W207" s="75" t="n">
        <v>36892</v>
      </c>
      <c r="X207" s="134"/>
      <c r="Y207" s="134"/>
      <c r="AA207" s="128" t="n">
        <f aca="false">IF(E207&lt;&gt;F207,0,1)</f>
        <v>1</v>
      </c>
      <c r="AB207" s="128" t="n">
        <f aca="false">IF(OR(T207="SI",T207="Si",T207="si",T207="sI",T207="s",T207="S"),1,0)</f>
        <v>0</v>
      </c>
      <c r="AC207" s="128" t="n">
        <f aca="false">IF(OR(J207="SI",J207="Si",J207="si",J207="sI",J207="s",J207="S"),1,0)</f>
        <v>0</v>
      </c>
      <c r="AD207" s="128" t="n">
        <f aca="false">AK207*AA207*AB207*AC207</f>
        <v>0</v>
      </c>
      <c r="AF207" s="136" t="n">
        <f aca="false">COUNTIF(D$8:D207,D207)</f>
        <v>0</v>
      </c>
      <c r="AG207" s="136" t="n">
        <f aca="false">COUNTIFS(D$8:D207,D207,A$8:A207,A207)</f>
        <v>0</v>
      </c>
      <c r="AH207" s="128" t="n">
        <f aca="false">AF207-AG207</f>
        <v>0</v>
      </c>
      <c r="AI207" s="128" t="n">
        <f aca="false">IF(OR(O207&lt;&gt;P207,P207=1,AA207=0),1,0)</f>
        <v>0</v>
      </c>
      <c r="AJ207" s="128" t="n">
        <f aca="false">IF(AR207&gt;0,1,0)+AH207</f>
        <v>0</v>
      </c>
      <c r="AK207" s="128" t="n">
        <f aca="false">IF(O207&lt;&gt;P207,0,1)</f>
        <v>1</v>
      </c>
      <c r="AL207" s="128" t="n">
        <f aca="false">IF(U207&gt;1,1,0)</f>
        <v>0</v>
      </c>
      <c r="AM207" s="136"/>
      <c r="AN207" s="137"/>
      <c r="AO207" s="139"/>
      <c r="AP207" s="128" t="str">
        <f aca="false">IF(SUMIF(AS$7:BU$7,"&gt;0",AS207:BU207)&gt;0,SUMIF(AS$7:BU$7,"&gt;0",AS207:BU207),"")</f>
        <v/>
      </c>
      <c r="AQ207" s="128"/>
      <c r="AR207" s="136" t="n">
        <f aca="false">COUNTIF(N$8:N207,N207)-1</f>
        <v>-1</v>
      </c>
      <c r="AS207" s="133"/>
      <c r="AT207" s="133"/>
      <c r="AU207" s="128" t="n">
        <f aca="false">IF($A207=$A206,AS207+AT207+AU206,AS207+AT207)</f>
        <v>0</v>
      </c>
      <c r="AV207" s="133"/>
      <c r="AW207" s="133"/>
      <c r="AX207" s="128" t="n">
        <f aca="false">IF($A207=$A206,AV207+AW207+AX206,AV207+AW207)</f>
        <v>0</v>
      </c>
      <c r="AY207" s="133"/>
      <c r="AZ207" s="133"/>
      <c r="BA207" s="128" t="n">
        <f aca="false">IF($A207=$A206,AY207+AZ207+BA206,AY207+AZ207)</f>
        <v>0</v>
      </c>
      <c r="BB207" s="133"/>
      <c r="BC207" s="133"/>
      <c r="BD207" s="128" t="n">
        <f aca="false">IF($A207=$A206,BB207+BC207+BD206,BB207+BC207)</f>
        <v>0</v>
      </c>
      <c r="BE207" s="133"/>
      <c r="BF207" s="133"/>
      <c r="BG207" s="128" t="n">
        <f aca="false">IF($A207=$A206,BE207+BF207+BG206,BE207+BF207)</f>
        <v>0</v>
      </c>
      <c r="BH207" s="133"/>
      <c r="BI207" s="133"/>
      <c r="BJ207" s="128" t="n">
        <f aca="false">IF($A207=$A206,BH207+BI207+BJ206,BH207+BI207)</f>
        <v>0</v>
      </c>
      <c r="BK207" s="133"/>
      <c r="BL207" s="133"/>
      <c r="BM207" s="128" t="n">
        <f aca="false">IF($A207=$A206,BK207+BL207+BM206,BK207+BL207)</f>
        <v>0</v>
      </c>
      <c r="BN207" s="133"/>
      <c r="BO207" s="133"/>
      <c r="BP207" s="128" t="n">
        <f aca="false">IF($A207=$A206,BN207+BO207+BP206,BN207+BO207)</f>
        <v>0</v>
      </c>
      <c r="BQ207" s="133"/>
      <c r="BR207" s="133"/>
      <c r="BS207" s="128" t="n">
        <f aca="false">IF($A207=$A206,BQ207+BR207+BS206,BQ207+BR207)</f>
        <v>0</v>
      </c>
      <c r="BT207" s="133"/>
      <c r="BU207" s="133"/>
      <c r="BV207" s="128" t="n">
        <f aca="false">IF($A207=$A206,BT207+BU207+BV206,BT207+BU207)</f>
        <v>0</v>
      </c>
      <c r="BW207" s="128" t="n">
        <f aca="false">IF(W207=0,0,IF(W207&gt;F$4,1,(IF(W207=BW$2,0,(IF(F$4-W207&gt;2,1,0))))))</f>
        <v>0</v>
      </c>
    </row>
    <row r="208" customFormat="false" ht="42.6" hidden="false" customHeight="true" outlineLevel="0" collapsed="false">
      <c r="A208" s="124" t="str">
        <f aca="false">IF(D208=D207,IF(A207=0,"",A207),IF(AND(D208&gt;0,D208&lt;&gt;D207),A207+1,""))</f>
        <v/>
      </c>
      <c r="B208" s="129"/>
      <c r="C208" s="129"/>
      <c r="D208" s="96"/>
      <c r="E208" s="138"/>
      <c r="F208" s="128" t="str">
        <f aca="false">IFERROR(IF(OR(ISTEXT(D208),ISNUMBER(D208)),HLOOKUP(I208-23*INT(I208/23),[2]Hoja2!B$1:X$2,2),""),1)</f>
        <v/>
      </c>
      <c r="G208" s="128" t="str">
        <f aca="false">LEFT(D208,1)</f>
        <v/>
      </c>
      <c r="H208" s="129" t="str">
        <f aca="false">IF(UPPER(G208)="Z",2,IF(UPPER(G208)="Y",1,IF(UPPER(G208)="X",0,LEFT(D208))))</f>
        <v/>
      </c>
      <c r="I208" s="129" t="str">
        <f aca="false">REPLACE(D208,1,1,H208)</f>
        <v/>
      </c>
      <c r="J208" s="96"/>
      <c r="K208" s="124" t="str">
        <f aca="false">IF(N208&gt;0,ROW(L208)-7,"")</f>
        <v/>
      </c>
      <c r="L208" s="130"/>
      <c r="M208" s="130"/>
      <c r="N208" s="131"/>
      <c r="O208" s="132"/>
      <c r="P208" s="128" t="str">
        <f aca="false">IFERROR(IF(OR(ISTEXT(N208),ISNUMBER(N208)),HLOOKUP(S208-23*INT(S208/23),[2]Hoja2!B$1:X$2,2),""),1)</f>
        <v/>
      </c>
      <c r="Q208" s="128" t="str">
        <f aca="false">LEFT(N208,1)</f>
        <v/>
      </c>
      <c r="R208" s="129" t="str">
        <f aca="false">IF(UPPER(Q208)="Z",2,IF(UPPER(Q208)="Y",1,IF(UPPER(Q208)="X",0,LEFT(N208))))</f>
        <v/>
      </c>
      <c r="S208" s="129" t="str">
        <f aca="false">REPLACE(N208,1,1,R208)</f>
        <v/>
      </c>
      <c r="T208" s="96"/>
      <c r="U208" s="133"/>
      <c r="V208" s="124" t="str">
        <f aca="false">IF(OR(ISTEXT(N208),ISNUMBER(N208)),IF($AD208=1,U208,0),"")</f>
        <v/>
      </c>
      <c r="W208" s="75" t="n">
        <v>36892</v>
      </c>
      <c r="X208" s="134"/>
      <c r="Y208" s="134"/>
      <c r="AA208" s="128" t="n">
        <f aca="false">IF(E208&lt;&gt;F208,0,1)</f>
        <v>1</v>
      </c>
      <c r="AB208" s="128" t="n">
        <f aca="false">IF(OR(T208="SI",T208="Si",T208="si",T208="sI",T208="s",T208="S"),1,0)</f>
        <v>0</v>
      </c>
      <c r="AC208" s="128" t="n">
        <f aca="false">IF(OR(J208="SI",J208="Si",J208="si",J208="sI",J208="s",J208="S"),1,0)</f>
        <v>0</v>
      </c>
      <c r="AD208" s="128" t="n">
        <f aca="false">AK208*AA208*AB208*AC208</f>
        <v>0</v>
      </c>
      <c r="AF208" s="136" t="n">
        <f aca="false">COUNTIF(D$8:D208,D208)</f>
        <v>0</v>
      </c>
      <c r="AG208" s="136" t="n">
        <f aca="false">COUNTIFS(D$8:D208,D208,A$8:A208,A208)</f>
        <v>0</v>
      </c>
      <c r="AH208" s="128" t="n">
        <f aca="false">AF208-AG208</f>
        <v>0</v>
      </c>
      <c r="AI208" s="128" t="n">
        <f aca="false">IF(OR(O208&lt;&gt;P208,P208=1,AA208=0),1,0)</f>
        <v>0</v>
      </c>
      <c r="AJ208" s="128" t="n">
        <f aca="false">IF(AR208&gt;0,1,0)+AH208</f>
        <v>0</v>
      </c>
      <c r="AK208" s="128" t="n">
        <f aca="false">IF(O208&lt;&gt;P208,0,1)</f>
        <v>1</v>
      </c>
      <c r="AL208" s="128" t="n">
        <f aca="false">IF(U208&gt;1,1,0)</f>
        <v>0</v>
      </c>
      <c r="AM208" s="136"/>
      <c r="AN208" s="137"/>
      <c r="AO208" s="139"/>
      <c r="AP208" s="128" t="str">
        <f aca="false">IF(SUMIF(AS$7:BU$7,"&gt;0",AS208:BU208)&gt;0,SUMIF(AS$7:BU$7,"&gt;0",AS208:BU208),"")</f>
        <v/>
      </c>
      <c r="AQ208" s="128"/>
      <c r="AR208" s="136" t="n">
        <f aca="false">COUNTIF(N$8:N208,N208)-1</f>
        <v>-1</v>
      </c>
      <c r="AS208" s="133"/>
      <c r="AT208" s="133"/>
      <c r="AU208" s="128" t="n">
        <f aca="false">IF($A208=$A207,AS208+AT208+AU207,AS208+AT208)</f>
        <v>0</v>
      </c>
      <c r="AV208" s="133"/>
      <c r="AW208" s="133"/>
      <c r="AX208" s="128" t="n">
        <f aca="false">IF($A208=$A207,AV208+AW208+AX207,AV208+AW208)</f>
        <v>0</v>
      </c>
      <c r="AY208" s="133"/>
      <c r="AZ208" s="133"/>
      <c r="BA208" s="128" t="n">
        <f aca="false">IF($A208=$A207,AY208+AZ208+BA207,AY208+AZ208)</f>
        <v>0</v>
      </c>
      <c r="BB208" s="133"/>
      <c r="BC208" s="133"/>
      <c r="BD208" s="128" t="n">
        <f aca="false">IF($A208=$A207,BB208+BC208+BD207,BB208+BC208)</f>
        <v>0</v>
      </c>
      <c r="BE208" s="133"/>
      <c r="BF208" s="133"/>
      <c r="BG208" s="128" t="n">
        <f aca="false">IF($A208=$A207,BE208+BF208+BG207,BE208+BF208)</f>
        <v>0</v>
      </c>
      <c r="BH208" s="133"/>
      <c r="BI208" s="133"/>
      <c r="BJ208" s="128" t="n">
        <f aca="false">IF($A208=$A207,BH208+BI208+BJ207,BH208+BI208)</f>
        <v>0</v>
      </c>
      <c r="BK208" s="133"/>
      <c r="BL208" s="133"/>
      <c r="BM208" s="128" t="n">
        <f aca="false">IF($A208=$A207,BK208+BL208+BM207,BK208+BL208)</f>
        <v>0</v>
      </c>
      <c r="BN208" s="133"/>
      <c r="BO208" s="133"/>
      <c r="BP208" s="128" t="n">
        <f aca="false">IF($A208=$A207,BN208+BO208+BP207,BN208+BO208)</f>
        <v>0</v>
      </c>
      <c r="BQ208" s="133"/>
      <c r="BR208" s="133"/>
      <c r="BS208" s="128" t="n">
        <f aca="false">IF($A208=$A207,BQ208+BR208+BS207,BQ208+BR208)</f>
        <v>0</v>
      </c>
      <c r="BT208" s="133"/>
      <c r="BU208" s="133"/>
      <c r="BV208" s="128" t="n">
        <f aca="false">IF($A208=$A207,BT208+BU208+BV207,BT208+BU208)</f>
        <v>0</v>
      </c>
      <c r="BW208" s="128" t="n">
        <f aca="false">IF(W208=0,0,IF(W208&gt;F$4,1,(IF(W208=BW$2,0,(IF(F$4-W208&gt;2,1,0))))))</f>
        <v>0</v>
      </c>
    </row>
    <row r="209" customFormat="false" ht="42.6" hidden="false" customHeight="true" outlineLevel="0" collapsed="false">
      <c r="A209" s="124" t="str">
        <f aca="false">IF(D209=D208,IF(A208=0,"",A208),IF(AND(D209&gt;0,D209&lt;&gt;D208),A208+1,""))</f>
        <v/>
      </c>
      <c r="B209" s="129"/>
      <c r="C209" s="129"/>
      <c r="D209" s="96"/>
      <c r="E209" s="138"/>
      <c r="F209" s="128" t="str">
        <f aca="false">IFERROR(IF(OR(ISTEXT(D209),ISNUMBER(D209)),HLOOKUP(I209-23*INT(I209/23),[2]Hoja2!B$1:X$2,2),""),1)</f>
        <v/>
      </c>
      <c r="G209" s="128" t="str">
        <f aca="false">LEFT(D209,1)</f>
        <v/>
      </c>
      <c r="H209" s="129" t="str">
        <f aca="false">IF(UPPER(G209)="Z",2,IF(UPPER(G209)="Y",1,IF(UPPER(G209)="X",0,LEFT(D209))))</f>
        <v/>
      </c>
      <c r="I209" s="129" t="str">
        <f aca="false">REPLACE(D209,1,1,H209)</f>
        <v/>
      </c>
      <c r="J209" s="96"/>
      <c r="K209" s="124" t="str">
        <f aca="false">IF(N209&gt;0,ROW(L209)-7,"")</f>
        <v/>
      </c>
      <c r="L209" s="130"/>
      <c r="M209" s="130"/>
      <c r="N209" s="131"/>
      <c r="O209" s="132"/>
      <c r="P209" s="128" t="str">
        <f aca="false">IFERROR(IF(OR(ISTEXT(N209),ISNUMBER(N209)),HLOOKUP(S209-23*INT(S209/23),[2]Hoja2!B$1:X$2,2),""),1)</f>
        <v/>
      </c>
      <c r="Q209" s="128" t="str">
        <f aca="false">LEFT(N209,1)</f>
        <v/>
      </c>
      <c r="R209" s="129" t="str">
        <f aca="false">IF(UPPER(Q209)="Z",2,IF(UPPER(Q209)="Y",1,IF(UPPER(Q209)="X",0,LEFT(N209))))</f>
        <v/>
      </c>
      <c r="S209" s="129" t="str">
        <f aca="false">REPLACE(N209,1,1,R209)</f>
        <v/>
      </c>
      <c r="T209" s="96"/>
      <c r="U209" s="133"/>
      <c r="V209" s="124" t="str">
        <f aca="false">IF(OR(ISTEXT(N209),ISNUMBER(N209)),IF($AD209=1,U209,0),"")</f>
        <v/>
      </c>
      <c r="W209" s="75" t="n">
        <v>36892</v>
      </c>
      <c r="X209" s="134"/>
      <c r="Y209" s="134"/>
      <c r="AA209" s="128" t="n">
        <f aca="false">IF(E209&lt;&gt;F209,0,1)</f>
        <v>1</v>
      </c>
      <c r="AB209" s="128" t="n">
        <f aca="false">IF(OR(T209="SI",T209="Si",T209="si",T209="sI",T209="s",T209="S"),1,0)</f>
        <v>0</v>
      </c>
      <c r="AC209" s="128" t="n">
        <f aca="false">IF(OR(J209="SI",J209="Si",J209="si",J209="sI",J209="s",J209="S"),1,0)</f>
        <v>0</v>
      </c>
      <c r="AD209" s="128" t="n">
        <f aca="false">AK209*AA209*AB209*AC209</f>
        <v>0</v>
      </c>
      <c r="AF209" s="136" t="n">
        <f aca="false">COUNTIF(D$8:D209,D209)</f>
        <v>0</v>
      </c>
      <c r="AG209" s="136" t="n">
        <f aca="false">COUNTIFS(D$8:D209,D209,A$8:A209,A209)</f>
        <v>0</v>
      </c>
      <c r="AH209" s="128" t="n">
        <f aca="false">AF209-AG209</f>
        <v>0</v>
      </c>
      <c r="AI209" s="128" t="n">
        <f aca="false">IF(OR(O209&lt;&gt;P209,P209=1,AA209=0),1,0)</f>
        <v>0</v>
      </c>
      <c r="AJ209" s="128" t="n">
        <f aca="false">IF(AR209&gt;0,1,0)+AH209</f>
        <v>0</v>
      </c>
      <c r="AK209" s="128" t="n">
        <f aca="false">IF(O209&lt;&gt;P209,0,1)</f>
        <v>1</v>
      </c>
      <c r="AL209" s="128" t="n">
        <f aca="false">IF(U209&gt;1,1,0)</f>
        <v>0</v>
      </c>
      <c r="AM209" s="136"/>
      <c r="AN209" s="137"/>
      <c r="AO209" s="139"/>
      <c r="AP209" s="128" t="str">
        <f aca="false">IF(SUMIF(AS$7:BU$7,"&gt;0",AS209:BU209)&gt;0,SUMIF(AS$7:BU$7,"&gt;0",AS209:BU209),"")</f>
        <v/>
      </c>
      <c r="AQ209" s="128"/>
      <c r="AR209" s="136" t="n">
        <f aca="false">COUNTIF(N$8:N209,N209)-1</f>
        <v>-1</v>
      </c>
      <c r="AS209" s="133"/>
      <c r="AT209" s="133"/>
      <c r="AU209" s="128" t="n">
        <f aca="false">IF($A209=$A208,AS209+AT209+AU208,AS209+AT209)</f>
        <v>0</v>
      </c>
      <c r="AV209" s="133"/>
      <c r="AW209" s="133"/>
      <c r="AX209" s="128" t="n">
        <f aca="false">IF($A209=$A208,AV209+AW209+AX208,AV209+AW209)</f>
        <v>0</v>
      </c>
      <c r="AY209" s="133"/>
      <c r="AZ209" s="133"/>
      <c r="BA209" s="128" t="n">
        <f aca="false">IF($A209=$A208,AY209+AZ209+BA208,AY209+AZ209)</f>
        <v>0</v>
      </c>
      <c r="BB209" s="133"/>
      <c r="BC209" s="133"/>
      <c r="BD209" s="128" t="n">
        <f aca="false">IF($A209=$A208,BB209+BC209+BD208,BB209+BC209)</f>
        <v>0</v>
      </c>
      <c r="BE209" s="133"/>
      <c r="BF209" s="133"/>
      <c r="BG209" s="128" t="n">
        <f aca="false">IF($A209=$A208,BE209+BF209+BG208,BE209+BF209)</f>
        <v>0</v>
      </c>
      <c r="BH209" s="133"/>
      <c r="BI209" s="133"/>
      <c r="BJ209" s="128" t="n">
        <f aca="false">IF($A209=$A208,BH209+BI209+BJ208,BH209+BI209)</f>
        <v>0</v>
      </c>
      <c r="BK209" s="133"/>
      <c r="BL209" s="133"/>
      <c r="BM209" s="128" t="n">
        <f aca="false">IF($A209=$A208,BK209+BL209+BM208,BK209+BL209)</f>
        <v>0</v>
      </c>
      <c r="BN209" s="133"/>
      <c r="BO209" s="133"/>
      <c r="BP209" s="128" t="n">
        <f aca="false">IF($A209=$A208,BN209+BO209+BP208,BN209+BO209)</f>
        <v>0</v>
      </c>
      <c r="BQ209" s="133"/>
      <c r="BR209" s="133"/>
      <c r="BS209" s="128" t="n">
        <f aca="false">IF($A209=$A208,BQ209+BR209+BS208,BQ209+BR209)</f>
        <v>0</v>
      </c>
      <c r="BT209" s="133"/>
      <c r="BU209" s="133"/>
      <c r="BV209" s="128" t="n">
        <f aca="false">IF($A209=$A208,BT209+BU209+BV208,BT209+BU209)</f>
        <v>0</v>
      </c>
      <c r="BW209" s="128" t="n">
        <f aca="false">IF(W209=0,0,IF(W209&gt;F$4,1,(IF(W209=BW$2,0,(IF(F$4-W209&gt;2,1,0))))))</f>
        <v>0</v>
      </c>
    </row>
    <row r="210" customFormat="false" ht="42.6" hidden="false" customHeight="true" outlineLevel="0" collapsed="false">
      <c r="A210" s="124" t="str">
        <f aca="false">IF(D210=D209,IF(A209=0,"",A209),IF(AND(D210&gt;0,D210&lt;&gt;D209),A209+1,""))</f>
        <v/>
      </c>
      <c r="B210" s="129"/>
      <c r="C210" s="129"/>
      <c r="D210" s="96"/>
      <c r="E210" s="138"/>
      <c r="F210" s="128" t="str">
        <f aca="false">IFERROR(IF(OR(ISTEXT(D210),ISNUMBER(D210)),HLOOKUP(I210-23*INT(I210/23),[2]Hoja2!B$1:X$2,2),""),1)</f>
        <v/>
      </c>
      <c r="G210" s="128" t="str">
        <f aca="false">LEFT(D210,1)</f>
        <v/>
      </c>
      <c r="H210" s="129" t="str">
        <f aca="false">IF(UPPER(G210)="Z",2,IF(UPPER(G210)="Y",1,IF(UPPER(G210)="X",0,LEFT(D210))))</f>
        <v/>
      </c>
      <c r="I210" s="129" t="str">
        <f aca="false">REPLACE(D210,1,1,H210)</f>
        <v/>
      </c>
      <c r="J210" s="96"/>
      <c r="K210" s="124" t="str">
        <f aca="false">IF(N210&gt;0,ROW(L210)-7,"")</f>
        <v/>
      </c>
      <c r="L210" s="130"/>
      <c r="M210" s="130"/>
      <c r="N210" s="131"/>
      <c r="O210" s="132"/>
      <c r="P210" s="128" t="str">
        <f aca="false">IFERROR(IF(OR(ISTEXT(N210),ISNUMBER(N210)),HLOOKUP(S210-23*INT(S210/23),[2]Hoja2!B$1:X$2,2),""),1)</f>
        <v/>
      </c>
      <c r="Q210" s="128" t="str">
        <f aca="false">LEFT(N210,1)</f>
        <v/>
      </c>
      <c r="R210" s="129" t="str">
        <f aca="false">IF(UPPER(Q210)="Z",2,IF(UPPER(Q210)="Y",1,IF(UPPER(Q210)="X",0,LEFT(N210))))</f>
        <v/>
      </c>
      <c r="S210" s="129" t="str">
        <f aca="false">REPLACE(N210,1,1,R210)</f>
        <v/>
      </c>
      <c r="T210" s="96"/>
      <c r="U210" s="133"/>
      <c r="V210" s="124" t="str">
        <f aca="false">IF(OR(ISTEXT(N210),ISNUMBER(N210)),IF($AD210=1,U210,0),"")</f>
        <v/>
      </c>
      <c r="W210" s="75" t="n">
        <v>36892</v>
      </c>
      <c r="X210" s="134"/>
      <c r="Y210" s="134"/>
      <c r="AA210" s="128" t="n">
        <f aca="false">IF(E210&lt;&gt;F210,0,1)</f>
        <v>1</v>
      </c>
      <c r="AB210" s="128" t="n">
        <f aca="false">IF(OR(T210="SI",T210="Si",T210="si",T210="sI",T210="s",T210="S"),1,0)</f>
        <v>0</v>
      </c>
      <c r="AC210" s="128" t="n">
        <f aca="false">IF(OR(J210="SI",J210="Si",J210="si",J210="sI",J210="s",J210="S"),1,0)</f>
        <v>0</v>
      </c>
      <c r="AD210" s="128" t="n">
        <f aca="false">AK210*AA210*AB210*AC210</f>
        <v>0</v>
      </c>
      <c r="AF210" s="136" t="n">
        <f aca="false">COUNTIF(D$8:D210,D210)</f>
        <v>0</v>
      </c>
      <c r="AG210" s="136" t="n">
        <f aca="false">COUNTIFS(D$8:D210,D210,A$8:A210,A210)</f>
        <v>0</v>
      </c>
      <c r="AH210" s="128" t="n">
        <f aca="false">AF210-AG210</f>
        <v>0</v>
      </c>
      <c r="AI210" s="128" t="n">
        <f aca="false">IF(OR(O210&lt;&gt;P210,P210=1,AA210=0),1,0)</f>
        <v>0</v>
      </c>
      <c r="AJ210" s="128" t="n">
        <f aca="false">IF(AR210&gt;0,1,0)+AH210</f>
        <v>0</v>
      </c>
      <c r="AK210" s="128" t="n">
        <f aca="false">IF(O210&lt;&gt;P210,0,1)</f>
        <v>1</v>
      </c>
      <c r="AL210" s="128" t="n">
        <f aca="false">IF(U210&gt;1,1,0)</f>
        <v>0</v>
      </c>
      <c r="AM210" s="136"/>
      <c r="AN210" s="137"/>
      <c r="AO210" s="139"/>
      <c r="AP210" s="128" t="str">
        <f aca="false">IF(SUMIF(AS$7:BU$7,"&gt;0",AS210:BU210)&gt;0,SUMIF(AS$7:BU$7,"&gt;0",AS210:BU210),"")</f>
        <v/>
      </c>
      <c r="AQ210" s="128"/>
      <c r="AR210" s="136" t="n">
        <f aca="false">COUNTIF(N$8:N210,N210)-1</f>
        <v>-1</v>
      </c>
      <c r="AS210" s="133"/>
      <c r="AT210" s="133"/>
      <c r="AU210" s="128" t="n">
        <f aca="false">IF($A210=$A209,AS210+AT210+AU209,AS210+AT210)</f>
        <v>0</v>
      </c>
      <c r="AV210" s="133"/>
      <c r="AW210" s="133"/>
      <c r="AX210" s="128" t="n">
        <f aca="false">IF($A210=$A209,AV210+AW210+AX209,AV210+AW210)</f>
        <v>0</v>
      </c>
      <c r="AY210" s="133"/>
      <c r="AZ210" s="133"/>
      <c r="BA210" s="128" t="n">
        <f aca="false">IF($A210=$A209,AY210+AZ210+BA209,AY210+AZ210)</f>
        <v>0</v>
      </c>
      <c r="BB210" s="133"/>
      <c r="BC210" s="133"/>
      <c r="BD210" s="128" t="n">
        <f aca="false">IF($A210=$A209,BB210+BC210+BD209,BB210+BC210)</f>
        <v>0</v>
      </c>
      <c r="BE210" s="133"/>
      <c r="BF210" s="133"/>
      <c r="BG210" s="128" t="n">
        <f aca="false">IF($A210=$A209,BE210+BF210+BG209,BE210+BF210)</f>
        <v>0</v>
      </c>
      <c r="BH210" s="133"/>
      <c r="BI210" s="133"/>
      <c r="BJ210" s="128" t="n">
        <f aca="false">IF($A210=$A209,BH210+BI210+BJ209,BH210+BI210)</f>
        <v>0</v>
      </c>
      <c r="BK210" s="133"/>
      <c r="BL210" s="133"/>
      <c r="BM210" s="128" t="n">
        <f aca="false">IF($A210=$A209,BK210+BL210+BM209,BK210+BL210)</f>
        <v>0</v>
      </c>
      <c r="BN210" s="133"/>
      <c r="BO210" s="133"/>
      <c r="BP210" s="128" t="n">
        <f aca="false">IF($A210=$A209,BN210+BO210+BP209,BN210+BO210)</f>
        <v>0</v>
      </c>
      <c r="BQ210" s="133"/>
      <c r="BR210" s="133"/>
      <c r="BS210" s="128" t="n">
        <f aca="false">IF($A210=$A209,BQ210+BR210+BS209,BQ210+BR210)</f>
        <v>0</v>
      </c>
      <c r="BT210" s="133"/>
      <c r="BU210" s="133"/>
      <c r="BV210" s="128" t="n">
        <f aca="false">IF($A210=$A209,BT210+BU210+BV209,BT210+BU210)</f>
        <v>0</v>
      </c>
      <c r="BW210" s="128" t="n">
        <f aca="false">IF(W210=0,0,IF(W210&gt;F$4,1,(IF(W210=BW$2,0,(IF(F$4-W210&gt;2,1,0))))))</f>
        <v>0</v>
      </c>
    </row>
    <row r="211" customFormat="false" ht="42.6" hidden="false" customHeight="true" outlineLevel="0" collapsed="false">
      <c r="A211" s="124" t="str">
        <f aca="false">IF(D211=D210,IF(A210=0,"",A210),IF(AND(D211&gt;0,D211&lt;&gt;D210),A210+1,""))</f>
        <v/>
      </c>
      <c r="B211" s="129"/>
      <c r="C211" s="129"/>
      <c r="D211" s="96"/>
      <c r="E211" s="138"/>
      <c r="F211" s="128" t="str">
        <f aca="false">IFERROR(IF(OR(ISTEXT(D211),ISNUMBER(D211)),HLOOKUP(I211-23*INT(I211/23),[2]Hoja2!B$1:X$2,2),""),1)</f>
        <v/>
      </c>
      <c r="G211" s="128" t="str">
        <f aca="false">LEFT(D211,1)</f>
        <v/>
      </c>
      <c r="H211" s="129" t="str">
        <f aca="false">IF(UPPER(G211)="Z",2,IF(UPPER(G211)="Y",1,IF(UPPER(G211)="X",0,LEFT(D211))))</f>
        <v/>
      </c>
      <c r="I211" s="129" t="str">
        <f aca="false">REPLACE(D211,1,1,H211)</f>
        <v/>
      </c>
      <c r="J211" s="96"/>
      <c r="K211" s="124" t="str">
        <f aca="false">IF(N211&gt;0,ROW(L211)-7,"")</f>
        <v/>
      </c>
      <c r="L211" s="130"/>
      <c r="M211" s="130"/>
      <c r="N211" s="131"/>
      <c r="O211" s="132"/>
      <c r="P211" s="128" t="str">
        <f aca="false">IFERROR(IF(OR(ISTEXT(N211),ISNUMBER(N211)),HLOOKUP(S211-23*INT(S211/23),[2]Hoja2!B$1:X$2,2),""),1)</f>
        <v/>
      </c>
      <c r="Q211" s="128" t="str">
        <f aca="false">LEFT(N211,1)</f>
        <v/>
      </c>
      <c r="R211" s="129" t="str">
        <f aca="false">IF(UPPER(Q211)="Z",2,IF(UPPER(Q211)="Y",1,IF(UPPER(Q211)="X",0,LEFT(N211))))</f>
        <v/>
      </c>
      <c r="S211" s="129" t="str">
        <f aca="false">REPLACE(N211,1,1,R211)</f>
        <v/>
      </c>
      <c r="T211" s="96"/>
      <c r="U211" s="133"/>
      <c r="V211" s="124" t="str">
        <f aca="false">IF(OR(ISTEXT(N211),ISNUMBER(N211)),IF($AD211=1,U211,0),"")</f>
        <v/>
      </c>
      <c r="W211" s="75" t="n">
        <v>36892</v>
      </c>
      <c r="X211" s="134"/>
      <c r="Y211" s="134"/>
      <c r="AA211" s="128" t="n">
        <f aca="false">IF(E211&lt;&gt;F211,0,1)</f>
        <v>1</v>
      </c>
      <c r="AB211" s="128" t="n">
        <f aca="false">IF(OR(T211="SI",T211="Si",T211="si",T211="sI",T211="s",T211="S"),1,0)</f>
        <v>0</v>
      </c>
      <c r="AC211" s="128" t="n">
        <f aca="false">IF(OR(J211="SI",J211="Si",J211="si",J211="sI",J211="s",J211="S"),1,0)</f>
        <v>0</v>
      </c>
      <c r="AD211" s="128" t="n">
        <f aca="false">AK211*AA211*AB211*AC211</f>
        <v>0</v>
      </c>
      <c r="AF211" s="136" t="n">
        <f aca="false">COUNTIF(D$8:D211,D211)</f>
        <v>0</v>
      </c>
      <c r="AG211" s="136" t="n">
        <f aca="false">COUNTIFS(D$8:D211,D211,A$8:A211,A211)</f>
        <v>0</v>
      </c>
      <c r="AH211" s="128" t="n">
        <f aca="false">AF211-AG211</f>
        <v>0</v>
      </c>
      <c r="AI211" s="128" t="n">
        <f aca="false">IF(OR(O211&lt;&gt;P211,P211=1,AA211=0),1,0)</f>
        <v>0</v>
      </c>
      <c r="AJ211" s="128" t="n">
        <f aca="false">IF(AR211&gt;0,1,0)+AH211</f>
        <v>0</v>
      </c>
      <c r="AK211" s="128" t="n">
        <f aca="false">IF(O211&lt;&gt;P211,0,1)</f>
        <v>1</v>
      </c>
      <c r="AL211" s="128" t="n">
        <f aca="false">IF(U211&gt;1,1,0)</f>
        <v>0</v>
      </c>
      <c r="AM211" s="136"/>
      <c r="AN211" s="137"/>
      <c r="AO211" s="139"/>
      <c r="AP211" s="128" t="str">
        <f aca="false">IF(SUMIF(AS$7:BU$7,"&gt;0",AS211:BU211)&gt;0,SUMIF(AS$7:BU$7,"&gt;0",AS211:BU211),"")</f>
        <v/>
      </c>
      <c r="AQ211" s="128"/>
      <c r="AR211" s="136" t="n">
        <f aca="false">COUNTIF(N$8:N211,N211)-1</f>
        <v>-1</v>
      </c>
      <c r="AS211" s="133"/>
      <c r="AT211" s="133"/>
      <c r="AU211" s="128" t="n">
        <f aca="false">IF($A211=$A210,AS211+AT211+AU210,AS211+AT211)</f>
        <v>0</v>
      </c>
      <c r="AV211" s="133"/>
      <c r="AW211" s="133"/>
      <c r="AX211" s="128" t="n">
        <f aca="false">IF($A211=$A210,AV211+AW211+AX210,AV211+AW211)</f>
        <v>0</v>
      </c>
      <c r="AY211" s="133"/>
      <c r="AZ211" s="133"/>
      <c r="BA211" s="128" t="n">
        <f aca="false">IF($A211=$A210,AY211+AZ211+BA210,AY211+AZ211)</f>
        <v>0</v>
      </c>
      <c r="BB211" s="133"/>
      <c r="BC211" s="133"/>
      <c r="BD211" s="128" t="n">
        <f aca="false">IF($A211=$A210,BB211+BC211+BD210,BB211+BC211)</f>
        <v>0</v>
      </c>
      <c r="BE211" s="133"/>
      <c r="BF211" s="133"/>
      <c r="BG211" s="128" t="n">
        <f aca="false">IF($A211=$A210,BE211+BF211+BG210,BE211+BF211)</f>
        <v>0</v>
      </c>
      <c r="BH211" s="133"/>
      <c r="BI211" s="133"/>
      <c r="BJ211" s="128" t="n">
        <f aca="false">IF($A211=$A210,BH211+BI211+BJ210,BH211+BI211)</f>
        <v>0</v>
      </c>
      <c r="BK211" s="133"/>
      <c r="BL211" s="133"/>
      <c r="BM211" s="128" t="n">
        <f aca="false">IF($A211=$A210,BK211+BL211+BM210,BK211+BL211)</f>
        <v>0</v>
      </c>
      <c r="BN211" s="133"/>
      <c r="BO211" s="133"/>
      <c r="BP211" s="128" t="n">
        <f aca="false">IF($A211=$A210,BN211+BO211+BP210,BN211+BO211)</f>
        <v>0</v>
      </c>
      <c r="BQ211" s="133"/>
      <c r="BR211" s="133"/>
      <c r="BS211" s="128" t="n">
        <f aca="false">IF($A211=$A210,BQ211+BR211+BS210,BQ211+BR211)</f>
        <v>0</v>
      </c>
      <c r="BT211" s="133"/>
      <c r="BU211" s="133"/>
      <c r="BV211" s="128" t="n">
        <f aca="false">IF($A211=$A210,BT211+BU211+BV210,BT211+BU211)</f>
        <v>0</v>
      </c>
      <c r="BW211" s="128" t="n">
        <f aca="false">IF(W211=0,0,IF(W211&gt;F$4,1,(IF(W211=BW$2,0,(IF(F$4-W211&gt;2,1,0))))))</f>
        <v>0</v>
      </c>
    </row>
    <row r="212" customFormat="false" ht="42.6" hidden="false" customHeight="true" outlineLevel="0" collapsed="false">
      <c r="A212" s="124" t="str">
        <f aca="false">IF(D212=D211,IF(A211=0,"",A211),IF(AND(D212&gt;0,D212&lt;&gt;D211),A211+1,""))</f>
        <v/>
      </c>
      <c r="B212" s="129"/>
      <c r="C212" s="129"/>
      <c r="D212" s="96"/>
      <c r="E212" s="138"/>
      <c r="F212" s="128" t="str">
        <f aca="false">IFERROR(IF(OR(ISTEXT(D212),ISNUMBER(D212)),HLOOKUP(I212-23*INT(I212/23),[2]Hoja2!B$1:X$2,2),""),1)</f>
        <v/>
      </c>
      <c r="G212" s="128" t="str">
        <f aca="false">LEFT(D212,1)</f>
        <v/>
      </c>
      <c r="H212" s="129" t="str">
        <f aca="false">IF(UPPER(G212)="Z",2,IF(UPPER(G212)="Y",1,IF(UPPER(G212)="X",0,LEFT(D212))))</f>
        <v/>
      </c>
      <c r="I212" s="129" t="str">
        <f aca="false">REPLACE(D212,1,1,H212)</f>
        <v/>
      </c>
      <c r="J212" s="96"/>
      <c r="K212" s="124" t="str">
        <f aca="false">IF(N212&gt;0,ROW(L212)-7,"")</f>
        <v/>
      </c>
      <c r="L212" s="130"/>
      <c r="M212" s="130"/>
      <c r="N212" s="131"/>
      <c r="O212" s="132"/>
      <c r="P212" s="128" t="str">
        <f aca="false">IFERROR(IF(OR(ISTEXT(N212),ISNUMBER(N212)),HLOOKUP(S212-23*INT(S212/23),[2]Hoja2!B$1:X$2,2),""),1)</f>
        <v/>
      </c>
      <c r="Q212" s="128" t="str">
        <f aca="false">LEFT(N212,1)</f>
        <v/>
      </c>
      <c r="R212" s="129" t="str">
        <f aca="false">IF(UPPER(Q212)="Z",2,IF(UPPER(Q212)="Y",1,IF(UPPER(Q212)="X",0,LEFT(N212))))</f>
        <v/>
      </c>
      <c r="S212" s="129" t="str">
        <f aca="false">REPLACE(N212,1,1,R212)</f>
        <v/>
      </c>
      <c r="T212" s="96"/>
      <c r="U212" s="133"/>
      <c r="V212" s="124" t="str">
        <f aca="false">IF(OR(ISTEXT(N212),ISNUMBER(N212)),IF($AD212=1,U212,0),"")</f>
        <v/>
      </c>
      <c r="W212" s="75" t="n">
        <v>36892</v>
      </c>
      <c r="X212" s="134"/>
      <c r="Y212" s="134"/>
      <c r="AA212" s="128" t="n">
        <f aca="false">IF(E212&lt;&gt;F212,0,1)</f>
        <v>1</v>
      </c>
      <c r="AB212" s="128" t="n">
        <f aca="false">IF(OR(T212="SI",T212="Si",T212="si",T212="sI",T212="s",T212="S"),1,0)</f>
        <v>0</v>
      </c>
      <c r="AC212" s="128" t="n">
        <f aca="false">IF(OR(J212="SI",J212="Si",J212="si",J212="sI",J212="s",J212="S"),1,0)</f>
        <v>0</v>
      </c>
      <c r="AD212" s="128" t="n">
        <f aca="false">AK212*AA212*AB212*AC212</f>
        <v>0</v>
      </c>
      <c r="AF212" s="136" t="n">
        <f aca="false">COUNTIF(D$8:D212,D212)</f>
        <v>0</v>
      </c>
      <c r="AG212" s="136" t="n">
        <f aca="false">COUNTIFS(D$8:D212,D212,A$8:A212,A212)</f>
        <v>0</v>
      </c>
      <c r="AH212" s="128" t="n">
        <f aca="false">AF212-AG212</f>
        <v>0</v>
      </c>
      <c r="AI212" s="128" t="n">
        <f aca="false">IF(OR(O212&lt;&gt;P212,P212=1,AA212=0),1,0)</f>
        <v>0</v>
      </c>
      <c r="AJ212" s="128" t="n">
        <f aca="false">IF(AR212&gt;0,1,0)+AH212</f>
        <v>0</v>
      </c>
      <c r="AK212" s="128" t="n">
        <f aca="false">IF(O212&lt;&gt;P212,0,1)</f>
        <v>1</v>
      </c>
      <c r="AL212" s="128" t="n">
        <f aca="false">IF(U212&gt;1,1,0)</f>
        <v>0</v>
      </c>
      <c r="AM212" s="136"/>
      <c r="AN212" s="137"/>
      <c r="AO212" s="139"/>
      <c r="AP212" s="128" t="str">
        <f aca="false">IF(SUMIF(AS$7:BU$7,"&gt;0",AS212:BU212)&gt;0,SUMIF(AS$7:BU$7,"&gt;0",AS212:BU212),"")</f>
        <v/>
      </c>
      <c r="AQ212" s="128"/>
      <c r="AR212" s="136" t="n">
        <f aca="false">COUNTIF(N$8:N212,N212)-1</f>
        <v>-1</v>
      </c>
      <c r="AS212" s="133"/>
      <c r="AT212" s="133"/>
      <c r="AU212" s="128" t="n">
        <f aca="false">IF($A212=$A211,AS212+AT212+AU211,AS212+AT212)</f>
        <v>0</v>
      </c>
      <c r="AV212" s="133"/>
      <c r="AW212" s="133"/>
      <c r="AX212" s="128" t="n">
        <f aca="false">IF($A212=$A211,AV212+AW212+AX211,AV212+AW212)</f>
        <v>0</v>
      </c>
      <c r="AY212" s="133"/>
      <c r="AZ212" s="133"/>
      <c r="BA212" s="128" t="n">
        <f aca="false">IF($A212=$A211,AY212+AZ212+BA211,AY212+AZ212)</f>
        <v>0</v>
      </c>
      <c r="BB212" s="133"/>
      <c r="BC212" s="133"/>
      <c r="BD212" s="128" t="n">
        <f aca="false">IF($A212=$A211,BB212+BC212+BD211,BB212+BC212)</f>
        <v>0</v>
      </c>
      <c r="BE212" s="133"/>
      <c r="BF212" s="133"/>
      <c r="BG212" s="128" t="n">
        <f aca="false">IF($A212=$A211,BE212+BF212+BG211,BE212+BF212)</f>
        <v>0</v>
      </c>
      <c r="BH212" s="133"/>
      <c r="BI212" s="133"/>
      <c r="BJ212" s="128" t="n">
        <f aca="false">IF($A212=$A211,BH212+BI212+BJ211,BH212+BI212)</f>
        <v>0</v>
      </c>
      <c r="BK212" s="133"/>
      <c r="BL212" s="133"/>
      <c r="BM212" s="128" t="n">
        <f aca="false">IF($A212=$A211,BK212+BL212+BM211,BK212+BL212)</f>
        <v>0</v>
      </c>
      <c r="BN212" s="133"/>
      <c r="BO212" s="133"/>
      <c r="BP212" s="128" t="n">
        <f aca="false">IF($A212=$A211,BN212+BO212+BP211,BN212+BO212)</f>
        <v>0</v>
      </c>
      <c r="BQ212" s="133"/>
      <c r="BR212" s="133"/>
      <c r="BS212" s="128" t="n">
        <f aca="false">IF($A212=$A211,BQ212+BR212+BS211,BQ212+BR212)</f>
        <v>0</v>
      </c>
      <c r="BT212" s="133"/>
      <c r="BU212" s="133"/>
      <c r="BV212" s="128" t="n">
        <f aca="false">IF($A212=$A211,BT212+BU212+BV211,BT212+BU212)</f>
        <v>0</v>
      </c>
      <c r="BW212" s="128" t="n">
        <f aca="false">IF(W212=0,0,IF(W212&gt;F$4,1,(IF(W212=BW$2,0,(IF(F$4-W212&gt;2,1,0))))))</f>
        <v>0</v>
      </c>
    </row>
    <row r="213" customFormat="false" ht="42.6" hidden="false" customHeight="true" outlineLevel="0" collapsed="false">
      <c r="A213" s="124" t="str">
        <f aca="false">IF(D213=D212,IF(A212=0,"",A212),IF(AND(D213&gt;0,D213&lt;&gt;D212),A212+1,""))</f>
        <v/>
      </c>
      <c r="B213" s="129"/>
      <c r="C213" s="129"/>
      <c r="D213" s="96"/>
      <c r="E213" s="138"/>
      <c r="F213" s="128" t="str">
        <f aca="false">IFERROR(IF(OR(ISTEXT(D213),ISNUMBER(D213)),HLOOKUP(I213-23*INT(I213/23),[2]Hoja2!B$1:X$2,2),""),1)</f>
        <v/>
      </c>
      <c r="G213" s="128" t="str">
        <f aca="false">LEFT(D213,1)</f>
        <v/>
      </c>
      <c r="H213" s="129" t="str">
        <f aca="false">IF(UPPER(G213)="Z",2,IF(UPPER(G213)="Y",1,IF(UPPER(G213)="X",0,LEFT(D213))))</f>
        <v/>
      </c>
      <c r="I213" s="129" t="str">
        <f aca="false">REPLACE(D213,1,1,H213)</f>
        <v/>
      </c>
      <c r="J213" s="96"/>
      <c r="K213" s="124" t="str">
        <f aca="false">IF(N213&gt;0,ROW(L213)-7,"")</f>
        <v/>
      </c>
      <c r="L213" s="130"/>
      <c r="M213" s="130"/>
      <c r="N213" s="131"/>
      <c r="O213" s="132"/>
      <c r="P213" s="128" t="str">
        <f aca="false">IFERROR(IF(OR(ISTEXT(N213),ISNUMBER(N213)),HLOOKUP(S213-23*INT(S213/23),[2]Hoja2!B$1:X$2,2),""),1)</f>
        <v/>
      </c>
      <c r="Q213" s="128" t="str">
        <f aca="false">LEFT(N213,1)</f>
        <v/>
      </c>
      <c r="R213" s="129" t="str">
        <f aca="false">IF(UPPER(Q213)="Z",2,IF(UPPER(Q213)="Y",1,IF(UPPER(Q213)="X",0,LEFT(N213))))</f>
        <v/>
      </c>
      <c r="S213" s="129" t="str">
        <f aca="false">REPLACE(N213,1,1,R213)</f>
        <v/>
      </c>
      <c r="T213" s="96"/>
      <c r="U213" s="133"/>
      <c r="V213" s="124" t="str">
        <f aca="false">IF(OR(ISTEXT(N213),ISNUMBER(N213)),IF($AD213=1,U213,0),"")</f>
        <v/>
      </c>
      <c r="W213" s="75" t="n">
        <v>36892</v>
      </c>
      <c r="X213" s="134"/>
      <c r="Y213" s="134"/>
      <c r="AA213" s="128" t="n">
        <f aca="false">IF(E213&lt;&gt;F213,0,1)</f>
        <v>1</v>
      </c>
      <c r="AB213" s="128" t="n">
        <f aca="false">IF(OR(T213="SI",T213="Si",T213="si",T213="sI",T213="s",T213="S"),1,0)</f>
        <v>0</v>
      </c>
      <c r="AC213" s="128" t="n">
        <f aca="false">IF(OR(J213="SI",J213="Si",J213="si",J213="sI",J213="s",J213="S"),1,0)</f>
        <v>0</v>
      </c>
      <c r="AD213" s="128" t="n">
        <f aca="false">AK213*AA213*AB213*AC213</f>
        <v>0</v>
      </c>
      <c r="AF213" s="136" t="n">
        <f aca="false">COUNTIF(D$8:D213,D213)</f>
        <v>0</v>
      </c>
      <c r="AG213" s="136" t="n">
        <f aca="false">COUNTIFS(D$8:D213,D213,A$8:A213,A213)</f>
        <v>0</v>
      </c>
      <c r="AH213" s="128" t="n">
        <f aca="false">AF213-AG213</f>
        <v>0</v>
      </c>
      <c r="AI213" s="128" t="n">
        <f aca="false">IF(OR(O213&lt;&gt;P213,P213=1,AA213=0),1,0)</f>
        <v>0</v>
      </c>
      <c r="AJ213" s="128" t="n">
        <f aca="false">IF(AR213&gt;0,1,0)+AH213</f>
        <v>0</v>
      </c>
      <c r="AK213" s="128" t="n">
        <f aca="false">IF(O213&lt;&gt;P213,0,1)</f>
        <v>1</v>
      </c>
      <c r="AL213" s="128" t="n">
        <f aca="false">IF(U213&gt;1,1,0)</f>
        <v>0</v>
      </c>
      <c r="AM213" s="136"/>
      <c r="AN213" s="137"/>
      <c r="AO213" s="139"/>
      <c r="AP213" s="128" t="str">
        <f aca="false">IF(SUMIF(AS$7:BU$7,"&gt;0",AS213:BU213)&gt;0,SUMIF(AS$7:BU$7,"&gt;0",AS213:BU213),"")</f>
        <v/>
      </c>
      <c r="AQ213" s="128"/>
      <c r="AR213" s="136" t="n">
        <f aca="false">COUNTIF(N$8:N213,N213)-1</f>
        <v>-1</v>
      </c>
      <c r="AS213" s="133"/>
      <c r="AT213" s="133"/>
      <c r="AU213" s="128" t="n">
        <f aca="false">IF($A213=$A212,AS213+AT213+AU212,AS213+AT213)</f>
        <v>0</v>
      </c>
      <c r="AV213" s="133"/>
      <c r="AW213" s="133"/>
      <c r="AX213" s="128" t="n">
        <f aca="false">IF($A213=$A212,AV213+AW213+AX212,AV213+AW213)</f>
        <v>0</v>
      </c>
      <c r="AY213" s="133"/>
      <c r="AZ213" s="133"/>
      <c r="BA213" s="128" t="n">
        <f aca="false">IF($A213=$A212,AY213+AZ213+BA212,AY213+AZ213)</f>
        <v>0</v>
      </c>
      <c r="BB213" s="133"/>
      <c r="BC213" s="133"/>
      <c r="BD213" s="128" t="n">
        <f aca="false">IF($A213=$A212,BB213+BC213+BD212,BB213+BC213)</f>
        <v>0</v>
      </c>
      <c r="BE213" s="133"/>
      <c r="BF213" s="133"/>
      <c r="BG213" s="128" t="n">
        <f aca="false">IF($A213=$A212,BE213+BF213+BG212,BE213+BF213)</f>
        <v>0</v>
      </c>
      <c r="BH213" s="133"/>
      <c r="BI213" s="133"/>
      <c r="BJ213" s="128" t="n">
        <f aca="false">IF($A213=$A212,BH213+BI213+BJ212,BH213+BI213)</f>
        <v>0</v>
      </c>
      <c r="BK213" s="133"/>
      <c r="BL213" s="133"/>
      <c r="BM213" s="128" t="n">
        <f aca="false">IF($A213=$A212,BK213+BL213+BM212,BK213+BL213)</f>
        <v>0</v>
      </c>
      <c r="BN213" s="133"/>
      <c r="BO213" s="133"/>
      <c r="BP213" s="128" t="n">
        <f aca="false">IF($A213=$A212,BN213+BO213+BP212,BN213+BO213)</f>
        <v>0</v>
      </c>
      <c r="BQ213" s="133"/>
      <c r="BR213" s="133"/>
      <c r="BS213" s="128" t="n">
        <f aca="false">IF($A213=$A212,BQ213+BR213+BS212,BQ213+BR213)</f>
        <v>0</v>
      </c>
      <c r="BT213" s="133"/>
      <c r="BU213" s="133"/>
      <c r="BV213" s="128" t="n">
        <f aca="false">IF($A213=$A212,BT213+BU213+BV212,BT213+BU213)</f>
        <v>0</v>
      </c>
      <c r="BW213" s="128" t="n">
        <f aca="false">IF(W213=0,0,IF(W213&gt;F$4,1,(IF(W213=BW$2,0,(IF(F$4-W213&gt;2,1,0))))))</f>
        <v>0</v>
      </c>
    </row>
    <row r="214" customFormat="false" ht="42.6" hidden="false" customHeight="true" outlineLevel="0" collapsed="false">
      <c r="A214" s="124" t="str">
        <f aca="false">IF(D214=D213,IF(A213=0,"",A213),IF(AND(D214&gt;0,D214&lt;&gt;D213),A213+1,""))</f>
        <v/>
      </c>
      <c r="B214" s="129"/>
      <c r="C214" s="129"/>
      <c r="D214" s="96"/>
      <c r="E214" s="138"/>
      <c r="F214" s="128" t="str">
        <f aca="false">IFERROR(IF(OR(ISTEXT(D214),ISNUMBER(D214)),HLOOKUP(I214-23*INT(I214/23),[2]Hoja2!B$1:X$2,2),""),1)</f>
        <v/>
      </c>
      <c r="G214" s="128" t="str">
        <f aca="false">LEFT(D214,1)</f>
        <v/>
      </c>
      <c r="H214" s="129" t="str">
        <f aca="false">IF(UPPER(G214)="Z",2,IF(UPPER(G214)="Y",1,IF(UPPER(G214)="X",0,LEFT(D214))))</f>
        <v/>
      </c>
      <c r="I214" s="129" t="str">
        <f aca="false">REPLACE(D214,1,1,H214)</f>
        <v/>
      </c>
      <c r="J214" s="96"/>
      <c r="K214" s="124" t="str">
        <f aca="false">IF(N214&gt;0,ROW(L214)-7,"")</f>
        <v/>
      </c>
      <c r="L214" s="130"/>
      <c r="M214" s="130"/>
      <c r="N214" s="131"/>
      <c r="O214" s="132"/>
      <c r="P214" s="128" t="str">
        <f aca="false">IFERROR(IF(OR(ISTEXT(N214),ISNUMBER(N214)),HLOOKUP(S214-23*INT(S214/23),[2]Hoja2!B$1:X$2,2),""),1)</f>
        <v/>
      </c>
      <c r="Q214" s="128" t="str">
        <f aca="false">LEFT(N214,1)</f>
        <v/>
      </c>
      <c r="R214" s="129" t="str">
        <f aca="false">IF(UPPER(Q214)="Z",2,IF(UPPER(Q214)="Y",1,IF(UPPER(Q214)="X",0,LEFT(N214))))</f>
        <v/>
      </c>
      <c r="S214" s="129" t="str">
        <f aca="false">REPLACE(N214,1,1,R214)</f>
        <v/>
      </c>
      <c r="T214" s="96"/>
      <c r="U214" s="133"/>
      <c r="V214" s="124" t="str">
        <f aca="false">IF(OR(ISTEXT(N214),ISNUMBER(N214)),IF($AD214=1,U214,0),"")</f>
        <v/>
      </c>
      <c r="W214" s="75" t="n">
        <v>36892</v>
      </c>
      <c r="X214" s="134"/>
      <c r="Y214" s="134"/>
      <c r="AA214" s="128" t="n">
        <f aca="false">IF(E214&lt;&gt;F214,0,1)</f>
        <v>1</v>
      </c>
      <c r="AB214" s="128" t="n">
        <f aca="false">IF(OR(T214="SI",T214="Si",T214="si",T214="sI",T214="s",T214="S"),1,0)</f>
        <v>0</v>
      </c>
      <c r="AC214" s="128" t="n">
        <f aca="false">IF(OR(J214="SI",J214="Si",J214="si",J214="sI",J214="s",J214="S"),1,0)</f>
        <v>0</v>
      </c>
      <c r="AD214" s="128" t="n">
        <f aca="false">AK214*AA214*AB214*AC214</f>
        <v>0</v>
      </c>
      <c r="AF214" s="136" t="n">
        <f aca="false">COUNTIF(D$8:D214,D214)</f>
        <v>0</v>
      </c>
      <c r="AG214" s="136" t="n">
        <f aca="false">COUNTIFS(D$8:D214,D214,A$8:A214,A214)</f>
        <v>0</v>
      </c>
      <c r="AH214" s="128" t="n">
        <f aca="false">AF214-AG214</f>
        <v>0</v>
      </c>
      <c r="AI214" s="128" t="n">
        <f aca="false">IF(OR(O214&lt;&gt;P214,P214=1,AA214=0),1,0)</f>
        <v>0</v>
      </c>
      <c r="AJ214" s="128" t="n">
        <f aca="false">IF(AR214&gt;0,1,0)+AH214</f>
        <v>0</v>
      </c>
      <c r="AK214" s="128" t="n">
        <f aca="false">IF(O214&lt;&gt;P214,0,1)</f>
        <v>1</v>
      </c>
      <c r="AL214" s="128" t="n">
        <f aca="false">IF(U214&gt;1,1,0)</f>
        <v>0</v>
      </c>
      <c r="AM214" s="136"/>
      <c r="AN214" s="137"/>
      <c r="AO214" s="139"/>
      <c r="AP214" s="128" t="str">
        <f aca="false">IF(SUMIF(AS$7:BU$7,"&gt;0",AS214:BU214)&gt;0,SUMIF(AS$7:BU$7,"&gt;0",AS214:BU214),"")</f>
        <v/>
      </c>
      <c r="AQ214" s="128"/>
      <c r="AR214" s="136" t="n">
        <f aca="false">COUNTIF(N$8:N214,N214)-1</f>
        <v>-1</v>
      </c>
      <c r="AS214" s="133"/>
      <c r="AT214" s="133"/>
      <c r="AU214" s="128" t="n">
        <f aca="false">IF($A214=$A213,AS214+AT214+AU213,AS214+AT214)</f>
        <v>0</v>
      </c>
      <c r="AV214" s="133"/>
      <c r="AW214" s="133"/>
      <c r="AX214" s="128" t="n">
        <f aca="false">IF($A214=$A213,AV214+AW214+AX213,AV214+AW214)</f>
        <v>0</v>
      </c>
      <c r="AY214" s="133"/>
      <c r="AZ214" s="133"/>
      <c r="BA214" s="128" t="n">
        <f aca="false">IF($A214=$A213,AY214+AZ214+BA213,AY214+AZ214)</f>
        <v>0</v>
      </c>
      <c r="BB214" s="133"/>
      <c r="BC214" s="133"/>
      <c r="BD214" s="128" t="n">
        <f aca="false">IF($A214=$A213,BB214+BC214+BD213,BB214+BC214)</f>
        <v>0</v>
      </c>
      <c r="BE214" s="133"/>
      <c r="BF214" s="133"/>
      <c r="BG214" s="128" t="n">
        <f aca="false">IF($A214=$A213,BE214+BF214+BG213,BE214+BF214)</f>
        <v>0</v>
      </c>
      <c r="BH214" s="133"/>
      <c r="BI214" s="133"/>
      <c r="BJ214" s="128" t="n">
        <f aca="false">IF($A214=$A213,BH214+BI214+BJ213,BH214+BI214)</f>
        <v>0</v>
      </c>
      <c r="BK214" s="133"/>
      <c r="BL214" s="133"/>
      <c r="BM214" s="128" t="n">
        <f aca="false">IF($A214=$A213,BK214+BL214+BM213,BK214+BL214)</f>
        <v>0</v>
      </c>
      <c r="BN214" s="133"/>
      <c r="BO214" s="133"/>
      <c r="BP214" s="128" t="n">
        <f aca="false">IF($A214=$A213,BN214+BO214+BP213,BN214+BO214)</f>
        <v>0</v>
      </c>
      <c r="BQ214" s="133"/>
      <c r="BR214" s="133"/>
      <c r="BS214" s="128" t="n">
        <f aca="false">IF($A214=$A213,BQ214+BR214+BS213,BQ214+BR214)</f>
        <v>0</v>
      </c>
      <c r="BT214" s="133"/>
      <c r="BU214" s="133"/>
      <c r="BV214" s="128" t="n">
        <f aca="false">IF($A214=$A213,BT214+BU214+BV213,BT214+BU214)</f>
        <v>0</v>
      </c>
      <c r="BW214" s="128" t="n">
        <f aca="false">IF(W214=0,0,IF(W214&gt;F$4,1,(IF(W214=BW$2,0,(IF(F$4-W214&gt;2,1,0))))))</f>
        <v>0</v>
      </c>
    </row>
    <row r="215" customFormat="false" ht="42.6" hidden="false" customHeight="true" outlineLevel="0" collapsed="false">
      <c r="A215" s="124" t="str">
        <f aca="false">IF(D215=D214,IF(A214=0,"",A214),IF(AND(D215&gt;0,D215&lt;&gt;D214),A214+1,""))</f>
        <v/>
      </c>
      <c r="B215" s="129"/>
      <c r="C215" s="129"/>
      <c r="D215" s="96"/>
      <c r="E215" s="138"/>
      <c r="F215" s="128" t="str">
        <f aca="false">IFERROR(IF(OR(ISTEXT(D215),ISNUMBER(D215)),HLOOKUP(I215-23*INT(I215/23),[2]Hoja2!B$1:X$2,2),""),1)</f>
        <v/>
      </c>
      <c r="G215" s="128" t="str">
        <f aca="false">LEFT(D215,1)</f>
        <v/>
      </c>
      <c r="H215" s="129" t="str">
        <f aca="false">IF(UPPER(G215)="Z",2,IF(UPPER(G215)="Y",1,IF(UPPER(G215)="X",0,LEFT(D215))))</f>
        <v/>
      </c>
      <c r="I215" s="129" t="str">
        <f aca="false">REPLACE(D215,1,1,H215)</f>
        <v/>
      </c>
      <c r="J215" s="96"/>
      <c r="K215" s="124" t="str">
        <f aca="false">IF(N215&gt;0,ROW(L215)-7,"")</f>
        <v/>
      </c>
      <c r="L215" s="130"/>
      <c r="M215" s="130"/>
      <c r="N215" s="131"/>
      <c r="O215" s="132"/>
      <c r="P215" s="128" t="str">
        <f aca="false">IFERROR(IF(OR(ISTEXT(N215),ISNUMBER(N215)),HLOOKUP(S215-23*INT(S215/23),[2]Hoja2!B$1:X$2,2),""),1)</f>
        <v/>
      </c>
      <c r="Q215" s="128" t="str">
        <f aca="false">LEFT(N215,1)</f>
        <v/>
      </c>
      <c r="R215" s="129" t="str">
        <f aca="false">IF(UPPER(Q215)="Z",2,IF(UPPER(Q215)="Y",1,IF(UPPER(Q215)="X",0,LEFT(N215))))</f>
        <v/>
      </c>
      <c r="S215" s="129" t="str">
        <f aca="false">REPLACE(N215,1,1,R215)</f>
        <v/>
      </c>
      <c r="T215" s="96"/>
      <c r="U215" s="133"/>
      <c r="V215" s="124" t="str">
        <f aca="false">IF(OR(ISTEXT(N215),ISNUMBER(N215)),IF($AD215=1,U215,0),"")</f>
        <v/>
      </c>
      <c r="W215" s="75" t="n">
        <v>36892</v>
      </c>
      <c r="X215" s="134"/>
      <c r="Y215" s="134"/>
      <c r="AA215" s="128" t="n">
        <f aca="false">IF(E215&lt;&gt;F215,0,1)</f>
        <v>1</v>
      </c>
      <c r="AB215" s="128" t="n">
        <f aca="false">IF(OR(T215="SI",T215="Si",T215="si",T215="sI",T215="s",T215="S"),1,0)</f>
        <v>0</v>
      </c>
      <c r="AC215" s="128" t="n">
        <f aca="false">IF(OR(J215="SI",J215="Si",J215="si",J215="sI",J215="s",J215="S"),1,0)</f>
        <v>0</v>
      </c>
      <c r="AD215" s="128" t="n">
        <f aca="false">AK215*AA215*AB215*AC215</f>
        <v>0</v>
      </c>
      <c r="AF215" s="136" t="n">
        <f aca="false">COUNTIF(D$8:D215,D215)</f>
        <v>0</v>
      </c>
      <c r="AG215" s="136" t="n">
        <f aca="false">COUNTIFS(D$8:D215,D215,A$8:A215,A215)</f>
        <v>0</v>
      </c>
      <c r="AH215" s="128" t="n">
        <f aca="false">AF215-AG215</f>
        <v>0</v>
      </c>
      <c r="AI215" s="128" t="n">
        <f aca="false">IF(OR(O215&lt;&gt;P215,P215=1,AA215=0),1,0)</f>
        <v>0</v>
      </c>
      <c r="AJ215" s="128" t="n">
        <f aca="false">IF(AR215&gt;0,1,0)+AH215</f>
        <v>0</v>
      </c>
      <c r="AK215" s="128" t="n">
        <f aca="false">IF(O215&lt;&gt;P215,0,1)</f>
        <v>1</v>
      </c>
      <c r="AL215" s="128" t="n">
        <f aca="false">IF(U215&gt;1,1,0)</f>
        <v>0</v>
      </c>
      <c r="AM215" s="136"/>
      <c r="AN215" s="137"/>
      <c r="AO215" s="139"/>
      <c r="AP215" s="128" t="str">
        <f aca="false">IF(SUMIF(AS$7:BU$7,"&gt;0",AS215:BU215)&gt;0,SUMIF(AS$7:BU$7,"&gt;0",AS215:BU215),"")</f>
        <v/>
      </c>
      <c r="AQ215" s="128"/>
      <c r="AR215" s="136" t="n">
        <f aca="false">COUNTIF(N$8:N215,N215)-1</f>
        <v>-1</v>
      </c>
      <c r="AS215" s="133"/>
      <c r="AT215" s="133"/>
      <c r="AU215" s="128" t="n">
        <f aca="false">IF($A215=$A214,AS215+AT215+AU214,AS215+AT215)</f>
        <v>0</v>
      </c>
      <c r="AV215" s="133"/>
      <c r="AW215" s="133"/>
      <c r="AX215" s="128" t="n">
        <f aca="false">IF($A215=$A214,AV215+AW215+AX214,AV215+AW215)</f>
        <v>0</v>
      </c>
      <c r="AY215" s="133"/>
      <c r="AZ215" s="133"/>
      <c r="BA215" s="128" t="n">
        <f aca="false">IF($A215=$A214,AY215+AZ215+BA214,AY215+AZ215)</f>
        <v>0</v>
      </c>
      <c r="BB215" s="133"/>
      <c r="BC215" s="133"/>
      <c r="BD215" s="128" t="n">
        <f aca="false">IF($A215=$A214,BB215+BC215+BD214,BB215+BC215)</f>
        <v>0</v>
      </c>
      <c r="BE215" s="133"/>
      <c r="BF215" s="133"/>
      <c r="BG215" s="128" t="n">
        <f aca="false">IF($A215=$A214,BE215+BF215+BG214,BE215+BF215)</f>
        <v>0</v>
      </c>
      <c r="BH215" s="133"/>
      <c r="BI215" s="133"/>
      <c r="BJ215" s="128" t="n">
        <f aca="false">IF($A215=$A214,BH215+BI215+BJ214,BH215+BI215)</f>
        <v>0</v>
      </c>
      <c r="BK215" s="133"/>
      <c r="BL215" s="133"/>
      <c r="BM215" s="128" t="n">
        <f aca="false">IF($A215=$A214,BK215+BL215+BM214,BK215+BL215)</f>
        <v>0</v>
      </c>
      <c r="BN215" s="133"/>
      <c r="BO215" s="133"/>
      <c r="BP215" s="128" t="n">
        <f aca="false">IF($A215=$A214,BN215+BO215+BP214,BN215+BO215)</f>
        <v>0</v>
      </c>
      <c r="BQ215" s="133"/>
      <c r="BR215" s="133"/>
      <c r="BS215" s="128" t="n">
        <f aca="false">IF($A215=$A214,BQ215+BR215+BS214,BQ215+BR215)</f>
        <v>0</v>
      </c>
      <c r="BT215" s="133"/>
      <c r="BU215" s="133"/>
      <c r="BV215" s="128" t="n">
        <f aca="false">IF($A215=$A214,BT215+BU215+BV214,BT215+BU215)</f>
        <v>0</v>
      </c>
      <c r="BW215" s="128" t="n">
        <f aca="false">IF(W215=0,0,IF(W215&gt;F$4,1,(IF(W215=BW$2,0,(IF(F$4-W215&gt;2,1,0))))))</f>
        <v>0</v>
      </c>
    </row>
    <row r="216" customFormat="false" ht="42.6" hidden="false" customHeight="true" outlineLevel="0" collapsed="false">
      <c r="A216" s="124" t="str">
        <f aca="false">IF(D216=D215,IF(A215=0,"",A215),IF(AND(D216&gt;0,D216&lt;&gt;D215),A215+1,""))</f>
        <v/>
      </c>
      <c r="B216" s="129"/>
      <c r="C216" s="129"/>
      <c r="D216" s="96"/>
      <c r="E216" s="138"/>
      <c r="F216" s="128" t="str">
        <f aca="false">IFERROR(IF(OR(ISTEXT(D216),ISNUMBER(D216)),HLOOKUP(I216-23*INT(I216/23),[2]Hoja2!B$1:X$2,2),""),1)</f>
        <v/>
      </c>
      <c r="G216" s="128" t="str">
        <f aca="false">LEFT(D216,1)</f>
        <v/>
      </c>
      <c r="H216" s="129" t="str">
        <f aca="false">IF(UPPER(G216)="Z",2,IF(UPPER(G216)="Y",1,IF(UPPER(G216)="X",0,LEFT(D216))))</f>
        <v/>
      </c>
      <c r="I216" s="129" t="str">
        <f aca="false">REPLACE(D216,1,1,H216)</f>
        <v/>
      </c>
      <c r="J216" s="96"/>
      <c r="K216" s="124" t="str">
        <f aca="false">IF(N216&gt;0,ROW(L216)-7,"")</f>
        <v/>
      </c>
      <c r="L216" s="130"/>
      <c r="M216" s="130"/>
      <c r="N216" s="131"/>
      <c r="O216" s="132"/>
      <c r="P216" s="128" t="str">
        <f aca="false">IFERROR(IF(OR(ISTEXT(N216),ISNUMBER(N216)),HLOOKUP(S216-23*INT(S216/23),[2]Hoja2!B$1:X$2,2),""),1)</f>
        <v/>
      </c>
      <c r="Q216" s="128" t="str">
        <f aca="false">LEFT(N216,1)</f>
        <v/>
      </c>
      <c r="R216" s="129" t="str">
        <f aca="false">IF(UPPER(Q216)="Z",2,IF(UPPER(Q216)="Y",1,IF(UPPER(Q216)="X",0,LEFT(N216))))</f>
        <v/>
      </c>
      <c r="S216" s="129" t="str">
        <f aca="false">REPLACE(N216,1,1,R216)</f>
        <v/>
      </c>
      <c r="T216" s="96"/>
      <c r="U216" s="133"/>
      <c r="V216" s="124" t="str">
        <f aca="false">IF(OR(ISTEXT(N216),ISNUMBER(N216)),IF($AD216=1,U216,0),"")</f>
        <v/>
      </c>
      <c r="W216" s="75" t="n">
        <v>36892</v>
      </c>
      <c r="X216" s="134"/>
      <c r="Y216" s="134"/>
      <c r="AA216" s="128" t="n">
        <f aca="false">IF(E216&lt;&gt;F216,0,1)</f>
        <v>1</v>
      </c>
      <c r="AB216" s="128" t="n">
        <f aca="false">IF(OR(T216="SI",T216="Si",T216="si",T216="sI",T216="s",T216="S"),1,0)</f>
        <v>0</v>
      </c>
      <c r="AC216" s="128" t="n">
        <f aca="false">IF(OR(J216="SI",J216="Si",J216="si",J216="sI",J216="s",J216="S"),1,0)</f>
        <v>0</v>
      </c>
      <c r="AD216" s="128" t="n">
        <f aca="false">AK216*AA216*AB216*AC216</f>
        <v>0</v>
      </c>
      <c r="AF216" s="136" t="n">
        <f aca="false">COUNTIF(D$8:D216,D216)</f>
        <v>0</v>
      </c>
      <c r="AG216" s="136" t="n">
        <f aca="false">COUNTIFS(D$8:D216,D216,A$8:A216,A216)</f>
        <v>0</v>
      </c>
      <c r="AH216" s="128" t="n">
        <f aca="false">AF216-AG216</f>
        <v>0</v>
      </c>
      <c r="AI216" s="128" t="n">
        <f aca="false">IF(OR(O216&lt;&gt;P216,P216=1,AA216=0),1,0)</f>
        <v>0</v>
      </c>
      <c r="AJ216" s="128" t="n">
        <f aca="false">IF(AR216&gt;0,1,0)+AH216</f>
        <v>0</v>
      </c>
      <c r="AK216" s="128" t="n">
        <f aca="false">IF(O216&lt;&gt;P216,0,1)</f>
        <v>1</v>
      </c>
      <c r="AL216" s="128" t="n">
        <f aca="false">IF(U216&gt;1,1,0)</f>
        <v>0</v>
      </c>
      <c r="AM216" s="136"/>
      <c r="AN216" s="137"/>
      <c r="AO216" s="139"/>
      <c r="AP216" s="128" t="str">
        <f aca="false">IF(SUMIF(AS$7:BU$7,"&gt;0",AS216:BU216)&gt;0,SUMIF(AS$7:BU$7,"&gt;0",AS216:BU216),"")</f>
        <v/>
      </c>
      <c r="AQ216" s="128"/>
      <c r="AR216" s="136" t="n">
        <f aca="false">COUNTIF(N$8:N216,N216)-1</f>
        <v>-1</v>
      </c>
      <c r="AS216" s="133"/>
      <c r="AT216" s="133"/>
      <c r="AU216" s="128" t="n">
        <f aca="false">IF($A216=$A215,AS216+AT216+AU215,AS216+AT216)</f>
        <v>0</v>
      </c>
      <c r="AV216" s="133"/>
      <c r="AW216" s="133"/>
      <c r="AX216" s="128" t="n">
        <f aca="false">IF($A216=$A215,AV216+AW216+AX215,AV216+AW216)</f>
        <v>0</v>
      </c>
      <c r="AY216" s="133"/>
      <c r="AZ216" s="133"/>
      <c r="BA216" s="128" t="n">
        <f aca="false">IF($A216=$A215,AY216+AZ216+BA215,AY216+AZ216)</f>
        <v>0</v>
      </c>
      <c r="BB216" s="133"/>
      <c r="BC216" s="133"/>
      <c r="BD216" s="128" t="n">
        <f aca="false">IF($A216=$A215,BB216+BC216+BD215,BB216+BC216)</f>
        <v>0</v>
      </c>
      <c r="BE216" s="133"/>
      <c r="BF216" s="133"/>
      <c r="BG216" s="128" t="n">
        <f aca="false">IF($A216=$A215,BE216+BF216+BG215,BE216+BF216)</f>
        <v>0</v>
      </c>
      <c r="BH216" s="133"/>
      <c r="BI216" s="133"/>
      <c r="BJ216" s="128" t="n">
        <f aca="false">IF($A216=$A215,BH216+BI216+BJ215,BH216+BI216)</f>
        <v>0</v>
      </c>
      <c r="BK216" s="133"/>
      <c r="BL216" s="133"/>
      <c r="BM216" s="128" t="n">
        <f aca="false">IF($A216=$A215,BK216+BL216+BM215,BK216+BL216)</f>
        <v>0</v>
      </c>
      <c r="BN216" s="133"/>
      <c r="BO216" s="133"/>
      <c r="BP216" s="128" t="n">
        <f aca="false">IF($A216=$A215,BN216+BO216+BP215,BN216+BO216)</f>
        <v>0</v>
      </c>
      <c r="BQ216" s="133"/>
      <c r="BR216" s="133"/>
      <c r="BS216" s="128" t="n">
        <f aca="false">IF($A216=$A215,BQ216+BR216+BS215,BQ216+BR216)</f>
        <v>0</v>
      </c>
      <c r="BT216" s="133"/>
      <c r="BU216" s="133"/>
      <c r="BV216" s="128" t="n">
        <f aca="false">IF($A216=$A215,BT216+BU216+BV215,BT216+BU216)</f>
        <v>0</v>
      </c>
      <c r="BW216" s="128" t="n">
        <f aca="false">IF(W216=0,0,IF(W216&gt;F$4,1,(IF(W216=BW$2,0,(IF(F$4-W216&gt;2,1,0))))))</f>
        <v>0</v>
      </c>
    </row>
    <row r="217" customFormat="false" ht="42.6" hidden="false" customHeight="true" outlineLevel="0" collapsed="false">
      <c r="A217" s="124" t="str">
        <f aca="false">IF(D217=D216,IF(A216=0,"",A216),IF(AND(D217&gt;0,D217&lt;&gt;D216),A216+1,""))</f>
        <v/>
      </c>
      <c r="B217" s="129"/>
      <c r="C217" s="129"/>
      <c r="D217" s="96"/>
      <c r="E217" s="138"/>
      <c r="F217" s="128" t="str">
        <f aca="false">IFERROR(IF(OR(ISTEXT(D217),ISNUMBER(D217)),HLOOKUP(I217-23*INT(I217/23),[2]Hoja2!B$1:X$2,2),""),1)</f>
        <v/>
      </c>
      <c r="G217" s="128" t="str">
        <f aca="false">LEFT(D217,1)</f>
        <v/>
      </c>
      <c r="H217" s="129" t="str">
        <f aca="false">IF(UPPER(G217)="Z",2,IF(UPPER(G217)="Y",1,IF(UPPER(G217)="X",0,LEFT(D217))))</f>
        <v/>
      </c>
      <c r="I217" s="129" t="str">
        <f aca="false">REPLACE(D217,1,1,H217)</f>
        <v/>
      </c>
      <c r="J217" s="96"/>
      <c r="K217" s="124" t="str">
        <f aca="false">IF(N217&gt;0,ROW(L217)-7,"")</f>
        <v/>
      </c>
      <c r="L217" s="130"/>
      <c r="M217" s="130"/>
      <c r="N217" s="131"/>
      <c r="O217" s="132"/>
      <c r="P217" s="128" t="str">
        <f aca="false">IFERROR(IF(OR(ISTEXT(N217),ISNUMBER(N217)),HLOOKUP(S217-23*INT(S217/23),[2]Hoja2!B$1:X$2,2),""),1)</f>
        <v/>
      </c>
      <c r="Q217" s="128" t="str">
        <f aca="false">LEFT(N217,1)</f>
        <v/>
      </c>
      <c r="R217" s="129" t="str">
        <f aca="false">IF(UPPER(Q217)="Z",2,IF(UPPER(Q217)="Y",1,IF(UPPER(Q217)="X",0,LEFT(N217))))</f>
        <v/>
      </c>
      <c r="S217" s="129" t="str">
        <f aca="false">REPLACE(N217,1,1,R217)</f>
        <v/>
      </c>
      <c r="T217" s="96"/>
      <c r="U217" s="133"/>
      <c r="V217" s="124" t="str">
        <f aca="false">IF(OR(ISTEXT(N217),ISNUMBER(N217)),IF($AD217=1,U217,0),"")</f>
        <v/>
      </c>
      <c r="W217" s="75" t="n">
        <v>36892</v>
      </c>
      <c r="X217" s="134"/>
      <c r="Y217" s="134"/>
      <c r="AA217" s="128" t="n">
        <f aca="false">IF(E217&lt;&gt;F217,0,1)</f>
        <v>1</v>
      </c>
      <c r="AB217" s="128" t="n">
        <f aca="false">IF(OR(T217="SI",T217="Si",T217="si",T217="sI",T217="s",T217="S"),1,0)</f>
        <v>0</v>
      </c>
      <c r="AC217" s="128" t="n">
        <f aca="false">IF(OR(J217="SI",J217="Si",J217="si",J217="sI",J217="s",J217="S"),1,0)</f>
        <v>0</v>
      </c>
      <c r="AD217" s="128" t="n">
        <f aca="false">AK217*AA217*AB217*AC217</f>
        <v>0</v>
      </c>
      <c r="AF217" s="136" t="n">
        <f aca="false">COUNTIF(D$8:D217,D217)</f>
        <v>0</v>
      </c>
      <c r="AG217" s="136" t="n">
        <f aca="false">COUNTIFS(D$8:D217,D217,A$8:A217,A217)</f>
        <v>0</v>
      </c>
      <c r="AH217" s="128" t="n">
        <f aca="false">AF217-AG217</f>
        <v>0</v>
      </c>
      <c r="AI217" s="128" t="n">
        <f aca="false">IF(OR(O217&lt;&gt;P217,P217=1,AA217=0),1,0)</f>
        <v>0</v>
      </c>
      <c r="AJ217" s="128" t="n">
        <f aca="false">IF(AR217&gt;0,1,0)+AH217</f>
        <v>0</v>
      </c>
      <c r="AK217" s="128" t="n">
        <f aca="false">IF(O217&lt;&gt;P217,0,1)</f>
        <v>1</v>
      </c>
      <c r="AL217" s="128" t="n">
        <f aca="false">IF(U217&gt;1,1,0)</f>
        <v>0</v>
      </c>
      <c r="AM217" s="136"/>
      <c r="AN217" s="137"/>
      <c r="AO217" s="139"/>
      <c r="AP217" s="128" t="str">
        <f aca="false">IF(SUMIF(AS$7:BU$7,"&gt;0",AS217:BU217)&gt;0,SUMIF(AS$7:BU$7,"&gt;0",AS217:BU217),"")</f>
        <v/>
      </c>
      <c r="AQ217" s="128"/>
      <c r="AR217" s="136" t="n">
        <f aca="false">COUNTIF(N$8:N217,N217)-1</f>
        <v>-1</v>
      </c>
      <c r="AS217" s="133"/>
      <c r="AT217" s="133"/>
      <c r="AU217" s="128" t="n">
        <f aca="false">IF($A217=$A216,AS217+AT217+AU216,AS217+AT217)</f>
        <v>0</v>
      </c>
      <c r="AV217" s="133"/>
      <c r="AW217" s="133"/>
      <c r="AX217" s="128" t="n">
        <f aca="false">IF($A217=$A216,AV217+AW217+AX216,AV217+AW217)</f>
        <v>0</v>
      </c>
      <c r="AY217" s="133"/>
      <c r="AZ217" s="133"/>
      <c r="BA217" s="128" t="n">
        <f aca="false">IF($A217=$A216,AY217+AZ217+BA216,AY217+AZ217)</f>
        <v>0</v>
      </c>
      <c r="BB217" s="133"/>
      <c r="BC217" s="133"/>
      <c r="BD217" s="128" t="n">
        <f aca="false">IF($A217=$A216,BB217+BC217+BD216,BB217+BC217)</f>
        <v>0</v>
      </c>
      <c r="BE217" s="133"/>
      <c r="BF217" s="133"/>
      <c r="BG217" s="128" t="n">
        <f aca="false">IF($A217=$A216,BE217+BF217+BG216,BE217+BF217)</f>
        <v>0</v>
      </c>
      <c r="BH217" s="133"/>
      <c r="BI217" s="133"/>
      <c r="BJ217" s="128" t="n">
        <f aca="false">IF($A217=$A216,BH217+BI217+BJ216,BH217+BI217)</f>
        <v>0</v>
      </c>
      <c r="BK217" s="133"/>
      <c r="BL217" s="133"/>
      <c r="BM217" s="128" t="n">
        <f aca="false">IF($A217=$A216,BK217+BL217+BM216,BK217+BL217)</f>
        <v>0</v>
      </c>
      <c r="BN217" s="133"/>
      <c r="BO217" s="133"/>
      <c r="BP217" s="128" t="n">
        <f aca="false">IF($A217=$A216,BN217+BO217+BP216,BN217+BO217)</f>
        <v>0</v>
      </c>
      <c r="BQ217" s="133"/>
      <c r="BR217" s="133"/>
      <c r="BS217" s="128" t="n">
        <f aca="false">IF($A217=$A216,BQ217+BR217+BS216,BQ217+BR217)</f>
        <v>0</v>
      </c>
      <c r="BT217" s="133"/>
      <c r="BU217" s="133"/>
      <c r="BV217" s="128" t="n">
        <f aca="false">IF($A217=$A216,BT217+BU217+BV216,BT217+BU217)</f>
        <v>0</v>
      </c>
      <c r="BW217" s="128" t="n">
        <f aca="false">IF(W217=0,0,IF(W217&gt;F$4,1,(IF(W217=BW$2,0,(IF(F$4-W217&gt;2,1,0))))))</f>
        <v>0</v>
      </c>
    </row>
    <row r="218" customFormat="false" ht="42.6" hidden="false" customHeight="true" outlineLevel="0" collapsed="false">
      <c r="A218" s="124" t="str">
        <f aca="false">IF(D218=D217,IF(A217=0,"",A217),IF(AND(D218&gt;0,D218&lt;&gt;D217),A217+1,""))</f>
        <v/>
      </c>
      <c r="B218" s="129"/>
      <c r="C218" s="129"/>
      <c r="D218" s="96"/>
      <c r="E218" s="138"/>
      <c r="F218" s="128" t="str">
        <f aca="false">IFERROR(IF(OR(ISTEXT(D218),ISNUMBER(D218)),HLOOKUP(I218-23*INT(I218/23),[2]Hoja2!B$1:X$2,2),""),1)</f>
        <v/>
      </c>
      <c r="G218" s="128" t="str">
        <f aca="false">LEFT(D218,1)</f>
        <v/>
      </c>
      <c r="H218" s="129" t="str">
        <f aca="false">IF(UPPER(G218)="Z",2,IF(UPPER(G218)="Y",1,IF(UPPER(G218)="X",0,LEFT(D218))))</f>
        <v/>
      </c>
      <c r="I218" s="129" t="str">
        <f aca="false">REPLACE(D218,1,1,H218)</f>
        <v/>
      </c>
      <c r="J218" s="96"/>
      <c r="K218" s="124" t="str">
        <f aca="false">IF(N218&gt;0,ROW(L218)-7,"")</f>
        <v/>
      </c>
      <c r="L218" s="130"/>
      <c r="M218" s="130"/>
      <c r="N218" s="131"/>
      <c r="O218" s="132"/>
      <c r="P218" s="128" t="str">
        <f aca="false">IFERROR(IF(OR(ISTEXT(N218),ISNUMBER(N218)),HLOOKUP(S218-23*INT(S218/23),[2]Hoja2!B$1:X$2,2),""),1)</f>
        <v/>
      </c>
      <c r="Q218" s="128" t="str">
        <f aca="false">LEFT(N218,1)</f>
        <v/>
      </c>
      <c r="R218" s="129" t="str">
        <f aca="false">IF(UPPER(Q218)="Z",2,IF(UPPER(Q218)="Y",1,IF(UPPER(Q218)="X",0,LEFT(N218))))</f>
        <v/>
      </c>
      <c r="S218" s="129" t="str">
        <f aca="false">REPLACE(N218,1,1,R218)</f>
        <v/>
      </c>
      <c r="T218" s="96"/>
      <c r="U218" s="133"/>
      <c r="V218" s="124" t="str">
        <f aca="false">IF(OR(ISTEXT(N218),ISNUMBER(N218)),IF($AD218=1,U218,0),"")</f>
        <v/>
      </c>
      <c r="W218" s="75" t="n">
        <v>36892</v>
      </c>
      <c r="X218" s="134"/>
      <c r="Y218" s="134"/>
      <c r="AA218" s="128" t="n">
        <f aca="false">IF(E218&lt;&gt;F218,0,1)</f>
        <v>1</v>
      </c>
      <c r="AB218" s="128" t="n">
        <f aca="false">IF(OR(T218="SI",T218="Si",T218="si",T218="sI",T218="s",T218="S"),1,0)</f>
        <v>0</v>
      </c>
      <c r="AC218" s="128" t="n">
        <f aca="false">IF(OR(J218="SI",J218="Si",J218="si",J218="sI",J218="s",J218="S"),1,0)</f>
        <v>0</v>
      </c>
      <c r="AD218" s="128" t="n">
        <f aca="false">AK218*AA218*AB218*AC218</f>
        <v>0</v>
      </c>
      <c r="AF218" s="136" t="n">
        <f aca="false">COUNTIF(D$8:D218,D218)</f>
        <v>0</v>
      </c>
      <c r="AG218" s="136" t="n">
        <f aca="false">COUNTIFS(D$8:D218,D218,A$8:A218,A218)</f>
        <v>0</v>
      </c>
      <c r="AH218" s="128" t="n">
        <f aca="false">AF218-AG218</f>
        <v>0</v>
      </c>
      <c r="AI218" s="128" t="n">
        <f aca="false">IF(OR(O218&lt;&gt;P218,P218=1,AA218=0),1,0)</f>
        <v>0</v>
      </c>
      <c r="AJ218" s="128" t="n">
        <f aca="false">IF(AR218&gt;0,1,0)+AH218</f>
        <v>0</v>
      </c>
      <c r="AK218" s="128" t="n">
        <f aca="false">IF(O218&lt;&gt;P218,0,1)</f>
        <v>1</v>
      </c>
      <c r="AL218" s="128" t="n">
        <f aca="false">IF(U218&gt;1,1,0)</f>
        <v>0</v>
      </c>
      <c r="AM218" s="136"/>
      <c r="AN218" s="137"/>
      <c r="AO218" s="139"/>
      <c r="AP218" s="128" t="str">
        <f aca="false">IF(SUMIF(AS$7:BU$7,"&gt;0",AS218:BU218)&gt;0,SUMIF(AS$7:BU$7,"&gt;0",AS218:BU218),"")</f>
        <v/>
      </c>
      <c r="AQ218" s="128"/>
      <c r="AR218" s="136" t="n">
        <f aca="false">COUNTIF(N$8:N218,N218)-1</f>
        <v>-1</v>
      </c>
      <c r="AS218" s="133"/>
      <c r="AT218" s="133"/>
      <c r="AU218" s="128" t="n">
        <f aca="false">IF($A218=$A217,AS218+AT218+AU217,AS218+AT218)</f>
        <v>0</v>
      </c>
      <c r="AV218" s="133"/>
      <c r="AW218" s="133"/>
      <c r="AX218" s="128" t="n">
        <f aca="false">IF($A218=$A217,AV218+AW218+AX217,AV218+AW218)</f>
        <v>0</v>
      </c>
      <c r="AY218" s="133"/>
      <c r="AZ218" s="133"/>
      <c r="BA218" s="128" t="n">
        <f aca="false">IF($A218=$A217,AY218+AZ218+BA217,AY218+AZ218)</f>
        <v>0</v>
      </c>
      <c r="BB218" s="133"/>
      <c r="BC218" s="133"/>
      <c r="BD218" s="128" t="n">
        <f aca="false">IF($A218=$A217,BB218+BC218+BD217,BB218+BC218)</f>
        <v>0</v>
      </c>
      <c r="BE218" s="133"/>
      <c r="BF218" s="133"/>
      <c r="BG218" s="128" t="n">
        <f aca="false">IF($A218=$A217,BE218+BF218+BG217,BE218+BF218)</f>
        <v>0</v>
      </c>
      <c r="BH218" s="133"/>
      <c r="BI218" s="133"/>
      <c r="BJ218" s="128" t="n">
        <f aca="false">IF($A218=$A217,BH218+BI218+BJ217,BH218+BI218)</f>
        <v>0</v>
      </c>
      <c r="BK218" s="133"/>
      <c r="BL218" s="133"/>
      <c r="BM218" s="128" t="n">
        <f aca="false">IF($A218=$A217,BK218+BL218+BM217,BK218+BL218)</f>
        <v>0</v>
      </c>
      <c r="BN218" s="133"/>
      <c r="BO218" s="133"/>
      <c r="BP218" s="128" t="n">
        <f aca="false">IF($A218=$A217,BN218+BO218+BP217,BN218+BO218)</f>
        <v>0</v>
      </c>
      <c r="BQ218" s="133"/>
      <c r="BR218" s="133"/>
      <c r="BS218" s="128" t="n">
        <f aca="false">IF($A218=$A217,BQ218+BR218+BS217,BQ218+BR218)</f>
        <v>0</v>
      </c>
      <c r="BT218" s="133"/>
      <c r="BU218" s="133"/>
      <c r="BV218" s="128" t="n">
        <f aca="false">IF($A218=$A217,BT218+BU218+BV217,BT218+BU218)</f>
        <v>0</v>
      </c>
      <c r="BW218" s="128" t="n">
        <f aca="false">IF(W218=0,0,IF(W218&gt;F$4,1,(IF(W218=BW$2,0,(IF(F$4-W218&gt;2,1,0))))))</f>
        <v>0</v>
      </c>
    </row>
    <row r="219" customFormat="false" ht="42.6" hidden="false" customHeight="true" outlineLevel="0" collapsed="false">
      <c r="A219" s="124" t="str">
        <f aca="false">IF(D219=D218,IF(A218=0,"",A218),IF(AND(D219&gt;0,D219&lt;&gt;D218),A218+1,""))</f>
        <v/>
      </c>
      <c r="B219" s="129"/>
      <c r="C219" s="129"/>
      <c r="D219" s="96"/>
      <c r="E219" s="138"/>
      <c r="F219" s="128" t="str">
        <f aca="false">IFERROR(IF(OR(ISTEXT(D219),ISNUMBER(D219)),HLOOKUP(I219-23*INT(I219/23),[2]Hoja2!B$1:X$2,2),""),1)</f>
        <v/>
      </c>
      <c r="G219" s="128" t="str">
        <f aca="false">LEFT(D219,1)</f>
        <v/>
      </c>
      <c r="H219" s="129" t="str">
        <f aca="false">IF(UPPER(G219)="Z",2,IF(UPPER(G219)="Y",1,IF(UPPER(G219)="X",0,LEFT(D219))))</f>
        <v/>
      </c>
      <c r="I219" s="129" t="str">
        <f aca="false">REPLACE(D219,1,1,H219)</f>
        <v/>
      </c>
      <c r="J219" s="96"/>
      <c r="K219" s="124" t="str">
        <f aca="false">IF(N219&gt;0,ROW(L219)-7,"")</f>
        <v/>
      </c>
      <c r="L219" s="130"/>
      <c r="M219" s="130"/>
      <c r="N219" s="131"/>
      <c r="O219" s="132"/>
      <c r="P219" s="128" t="str">
        <f aca="false">IFERROR(IF(OR(ISTEXT(N219),ISNUMBER(N219)),HLOOKUP(S219-23*INT(S219/23),[2]Hoja2!B$1:X$2,2),""),1)</f>
        <v/>
      </c>
      <c r="Q219" s="128" t="str">
        <f aca="false">LEFT(N219,1)</f>
        <v/>
      </c>
      <c r="R219" s="129" t="str">
        <f aca="false">IF(UPPER(Q219)="Z",2,IF(UPPER(Q219)="Y",1,IF(UPPER(Q219)="X",0,LEFT(N219))))</f>
        <v/>
      </c>
      <c r="S219" s="129" t="str">
        <f aca="false">REPLACE(N219,1,1,R219)</f>
        <v/>
      </c>
      <c r="T219" s="96"/>
      <c r="U219" s="133"/>
      <c r="V219" s="124" t="str">
        <f aca="false">IF(OR(ISTEXT(N219),ISNUMBER(N219)),IF($AD219=1,U219,0),"")</f>
        <v/>
      </c>
      <c r="W219" s="75" t="n">
        <v>36892</v>
      </c>
      <c r="X219" s="134"/>
      <c r="Y219" s="134"/>
      <c r="AA219" s="128" t="n">
        <f aca="false">IF(E219&lt;&gt;F219,0,1)</f>
        <v>1</v>
      </c>
      <c r="AB219" s="128" t="n">
        <f aca="false">IF(OR(T219="SI",T219="Si",T219="si",T219="sI",T219="s",T219="S"),1,0)</f>
        <v>0</v>
      </c>
      <c r="AC219" s="128" t="n">
        <f aca="false">IF(OR(J219="SI",J219="Si",J219="si",J219="sI",J219="s",J219="S"),1,0)</f>
        <v>0</v>
      </c>
      <c r="AD219" s="128" t="n">
        <f aca="false">AK219*AA219*AB219*AC219</f>
        <v>0</v>
      </c>
      <c r="AF219" s="136" t="n">
        <f aca="false">COUNTIF(D$8:D219,D219)</f>
        <v>0</v>
      </c>
      <c r="AG219" s="136" t="n">
        <f aca="false">COUNTIFS(D$8:D219,D219,A$8:A219,A219)</f>
        <v>0</v>
      </c>
      <c r="AH219" s="128" t="n">
        <f aca="false">AF219-AG219</f>
        <v>0</v>
      </c>
      <c r="AI219" s="128" t="n">
        <f aca="false">IF(OR(O219&lt;&gt;P219,P219=1,AA219=0),1,0)</f>
        <v>0</v>
      </c>
      <c r="AJ219" s="128" t="n">
        <f aca="false">IF(AR219&gt;0,1,0)+AH219</f>
        <v>0</v>
      </c>
      <c r="AK219" s="128" t="n">
        <f aca="false">IF(O219&lt;&gt;P219,0,1)</f>
        <v>1</v>
      </c>
      <c r="AL219" s="128" t="n">
        <f aca="false">IF(U219&gt;1,1,0)</f>
        <v>0</v>
      </c>
      <c r="AM219" s="136"/>
      <c r="AN219" s="137"/>
      <c r="AO219" s="139"/>
      <c r="AP219" s="128" t="str">
        <f aca="false">IF(SUMIF(AS$7:BU$7,"&gt;0",AS219:BU219)&gt;0,SUMIF(AS$7:BU$7,"&gt;0",AS219:BU219),"")</f>
        <v/>
      </c>
      <c r="AQ219" s="128"/>
      <c r="AR219" s="136" t="n">
        <f aca="false">COUNTIF(N$8:N219,N219)-1</f>
        <v>-1</v>
      </c>
      <c r="AS219" s="133"/>
      <c r="AT219" s="133"/>
      <c r="AU219" s="128" t="n">
        <f aca="false">IF($A219=$A218,AS219+AT219+AU218,AS219+AT219)</f>
        <v>0</v>
      </c>
      <c r="AV219" s="133"/>
      <c r="AW219" s="133"/>
      <c r="AX219" s="128" t="n">
        <f aca="false">IF($A219=$A218,AV219+AW219+AX218,AV219+AW219)</f>
        <v>0</v>
      </c>
      <c r="AY219" s="133"/>
      <c r="AZ219" s="133"/>
      <c r="BA219" s="128" t="n">
        <f aca="false">IF($A219=$A218,AY219+AZ219+BA218,AY219+AZ219)</f>
        <v>0</v>
      </c>
      <c r="BB219" s="133"/>
      <c r="BC219" s="133"/>
      <c r="BD219" s="128" t="n">
        <f aca="false">IF($A219=$A218,BB219+BC219+BD218,BB219+BC219)</f>
        <v>0</v>
      </c>
      <c r="BE219" s="133"/>
      <c r="BF219" s="133"/>
      <c r="BG219" s="128" t="n">
        <f aca="false">IF($A219=$A218,BE219+BF219+BG218,BE219+BF219)</f>
        <v>0</v>
      </c>
      <c r="BH219" s="133"/>
      <c r="BI219" s="133"/>
      <c r="BJ219" s="128" t="n">
        <f aca="false">IF($A219=$A218,BH219+BI219+BJ218,BH219+BI219)</f>
        <v>0</v>
      </c>
      <c r="BK219" s="133"/>
      <c r="BL219" s="133"/>
      <c r="BM219" s="128" t="n">
        <f aca="false">IF($A219=$A218,BK219+BL219+BM218,BK219+BL219)</f>
        <v>0</v>
      </c>
      <c r="BN219" s="133"/>
      <c r="BO219" s="133"/>
      <c r="BP219" s="128" t="n">
        <f aca="false">IF($A219=$A218,BN219+BO219+BP218,BN219+BO219)</f>
        <v>0</v>
      </c>
      <c r="BQ219" s="133"/>
      <c r="BR219" s="133"/>
      <c r="BS219" s="128" t="n">
        <f aca="false">IF($A219=$A218,BQ219+BR219+BS218,BQ219+BR219)</f>
        <v>0</v>
      </c>
      <c r="BT219" s="133"/>
      <c r="BU219" s="133"/>
      <c r="BV219" s="128" t="n">
        <f aca="false">IF($A219=$A218,BT219+BU219+BV218,BT219+BU219)</f>
        <v>0</v>
      </c>
      <c r="BW219" s="128" t="n">
        <f aca="false">IF(W219=0,0,IF(W219&gt;F$4,1,(IF(W219=BW$2,0,(IF(F$4-W219&gt;2,1,0))))))</f>
        <v>0</v>
      </c>
    </row>
    <row r="220" customFormat="false" ht="42.6" hidden="false" customHeight="true" outlineLevel="0" collapsed="false">
      <c r="A220" s="124" t="str">
        <f aca="false">IF(D220=D219,IF(A219=0,"",A219),IF(AND(D220&gt;0,D220&lt;&gt;D219),A219+1,""))</f>
        <v/>
      </c>
      <c r="B220" s="129"/>
      <c r="C220" s="129"/>
      <c r="D220" s="96"/>
      <c r="E220" s="138"/>
      <c r="F220" s="128" t="str">
        <f aca="false">IFERROR(IF(OR(ISTEXT(D220),ISNUMBER(D220)),HLOOKUP(I220-23*INT(I220/23),[2]Hoja2!B$1:X$2,2),""),1)</f>
        <v/>
      </c>
      <c r="G220" s="128" t="str">
        <f aca="false">LEFT(D220,1)</f>
        <v/>
      </c>
      <c r="H220" s="129" t="str">
        <f aca="false">IF(UPPER(G220)="Z",2,IF(UPPER(G220)="Y",1,IF(UPPER(G220)="X",0,LEFT(D220))))</f>
        <v/>
      </c>
      <c r="I220" s="129" t="str">
        <f aca="false">REPLACE(D220,1,1,H220)</f>
        <v/>
      </c>
      <c r="J220" s="96"/>
      <c r="K220" s="124" t="str">
        <f aca="false">IF(N220&gt;0,ROW(L220)-7,"")</f>
        <v/>
      </c>
      <c r="L220" s="130"/>
      <c r="M220" s="130"/>
      <c r="N220" s="131"/>
      <c r="O220" s="132"/>
      <c r="P220" s="128" t="str">
        <f aca="false">IFERROR(IF(OR(ISTEXT(N220),ISNUMBER(N220)),HLOOKUP(S220-23*INT(S220/23),[2]Hoja2!B$1:X$2,2),""),1)</f>
        <v/>
      </c>
      <c r="Q220" s="128" t="str">
        <f aca="false">LEFT(N220,1)</f>
        <v/>
      </c>
      <c r="R220" s="129" t="str">
        <f aca="false">IF(UPPER(Q220)="Z",2,IF(UPPER(Q220)="Y",1,IF(UPPER(Q220)="X",0,LEFT(N220))))</f>
        <v/>
      </c>
      <c r="S220" s="129" t="str">
        <f aca="false">REPLACE(N220,1,1,R220)</f>
        <v/>
      </c>
      <c r="T220" s="96"/>
      <c r="U220" s="133"/>
      <c r="V220" s="124" t="str">
        <f aca="false">IF(OR(ISTEXT(N220),ISNUMBER(N220)),IF($AD220=1,U220,0),"")</f>
        <v/>
      </c>
      <c r="W220" s="75" t="n">
        <v>36892</v>
      </c>
      <c r="X220" s="134"/>
      <c r="Y220" s="134"/>
      <c r="AA220" s="128" t="n">
        <f aca="false">IF(E220&lt;&gt;F220,0,1)</f>
        <v>1</v>
      </c>
      <c r="AB220" s="128" t="n">
        <f aca="false">IF(OR(T220="SI",T220="Si",T220="si",T220="sI",T220="s",T220="S"),1,0)</f>
        <v>0</v>
      </c>
      <c r="AC220" s="128" t="n">
        <f aca="false">IF(OR(J220="SI",J220="Si",J220="si",J220="sI",J220="s",J220="S"),1,0)</f>
        <v>0</v>
      </c>
      <c r="AD220" s="128" t="n">
        <f aca="false">AK220*AA220*AB220*AC220</f>
        <v>0</v>
      </c>
      <c r="AF220" s="136" t="n">
        <f aca="false">COUNTIF(D$8:D220,D220)</f>
        <v>0</v>
      </c>
      <c r="AG220" s="136" t="n">
        <f aca="false">COUNTIFS(D$8:D220,D220,A$8:A220,A220)</f>
        <v>0</v>
      </c>
      <c r="AH220" s="128" t="n">
        <f aca="false">AF220-AG220</f>
        <v>0</v>
      </c>
      <c r="AI220" s="128" t="n">
        <f aca="false">IF(OR(O220&lt;&gt;P220,P220=1,AA220=0),1,0)</f>
        <v>0</v>
      </c>
      <c r="AJ220" s="128" t="n">
        <f aca="false">IF(AR220&gt;0,1,0)+AH220</f>
        <v>0</v>
      </c>
      <c r="AK220" s="128" t="n">
        <f aca="false">IF(O220&lt;&gt;P220,0,1)</f>
        <v>1</v>
      </c>
      <c r="AL220" s="128" t="n">
        <f aca="false">IF(U220&gt;1,1,0)</f>
        <v>0</v>
      </c>
      <c r="AM220" s="136"/>
      <c r="AN220" s="137"/>
      <c r="AO220" s="139"/>
      <c r="AP220" s="128" t="str">
        <f aca="false">IF(SUMIF(AS$7:BU$7,"&gt;0",AS220:BU220)&gt;0,SUMIF(AS$7:BU$7,"&gt;0",AS220:BU220),"")</f>
        <v/>
      </c>
      <c r="AQ220" s="128"/>
      <c r="AR220" s="136" t="n">
        <f aca="false">COUNTIF(N$8:N220,N220)-1</f>
        <v>-1</v>
      </c>
      <c r="AS220" s="133"/>
      <c r="AT220" s="133"/>
      <c r="AU220" s="128" t="n">
        <f aca="false">IF($A220=$A219,AS220+AT220+AU219,AS220+AT220)</f>
        <v>0</v>
      </c>
      <c r="AV220" s="133"/>
      <c r="AW220" s="133"/>
      <c r="AX220" s="128" t="n">
        <f aca="false">IF($A220=$A219,AV220+AW220+AX219,AV220+AW220)</f>
        <v>0</v>
      </c>
      <c r="AY220" s="133"/>
      <c r="AZ220" s="133"/>
      <c r="BA220" s="128" t="n">
        <f aca="false">IF($A220=$A219,AY220+AZ220+BA219,AY220+AZ220)</f>
        <v>0</v>
      </c>
      <c r="BB220" s="133"/>
      <c r="BC220" s="133"/>
      <c r="BD220" s="128" t="n">
        <f aca="false">IF($A220=$A219,BB220+BC220+BD219,BB220+BC220)</f>
        <v>0</v>
      </c>
      <c r="BE220" s="133"/>
      <c r="BF220" s="133"/>
      <c r="BG220" s="128" t="n">
        <f aca="false">IF($A220=$A219,BE220+BF220+BG219,BE220+BF220)</f>
        <v>0</v>
      </c>
      <c r="BH220" s="133"/>
      <c r="BI220" s="133"/>
      <c r="BJ220" s="128" t="n">
        <f aca="false">IF($A220=$A219,BH220+BI220+BJ219,BH220+BI220)</f>
        <v>0</v>
      </c>
      <c r="BK220" s="133"/>
      <c r="BL220" s="133"/>
      <c r="BM220" s="128" t="n">
        <f aca="false">IF($A220=$A219,BK220+BL220+BM219,BK220+BL220)</f>
        <v>0</v>
      </c>
      <c r="BN220" s="133"/>
      <c r="BO220" s="133"/>
      <c r="BP220" s="128" t="n">
        <f aca="false">IF($A220=$A219,BN220+BO220+BP219,BN220+BO220)</f>
        <v>0</v>
      </c>
      <c r="BQ220" s="133"/>
      <c r="BR220" s="133"/>
      <c r="BS220" s="128" t="n">
        <f aca="false">IF($A220=$A219,BQ220+BR220+BS219,BQ220+BR220)</f>
        <v>0</v>
      </c>
      <c r="BT220" s="133"/>
      <c r="BU220" s="133"/>
      <c r="BV220" s="128" t="n">
        <f aca="false">IF($A220=$A219,BT220+BU220+BV219,BT220+BU220)</f>
        <v>0</v>
      </c>
      <c r="BW220" s="128" t="n">
        <f aca="false">IF(W220=0,0,IF(W220&gt;F$4,1,(IF(W220=BW$2,0,(IF(F$4-W220&gt;2,1,0))))))</f>
        <v>0</v>
      </c>
    </row>
    <row r="221" customFormat="false" ht="42.6" hidden="false" customHeight="true" outlineLevel="0" collapsed="false">
      <c r="A221" s="124" t="str">
        <f aca="false">IF(D221=D220,IF(A220=0,"",A220),IF(AND(D221&gt;0,D221&lt;&gt;D220),A220+1,""))</f>
        <v/>
      </c>
      <c r="B221" s="129"/>
      <c r="C221" s="129"/>
      <c r="D221" s="96"/>
      <c r="E221" s="138"/>
      <c r="F221" s="128" t="str">
        <f aca="false">IFERROR(IF(OR(ISTEXT(D221),ISNUMBER(D221)),HLOOKUP(I221-23*INT(I221/23),[2]Hoja2!B$1:X$2,2),""),1)</f>
        <v/>
      </c>
      <c r="G221" s="128" t="str">
        <f aca="false">LEFT(D221,1)</f>
        <v/>
      </c>
      <c r="H221" s="129" t="str">
        <f aca="false">IF(UPPER(G221)="Z",2,IF(UPPER(G221)="Y",1,IF(UPPER(G221)="X",0,LEFT(D221))))</f>
        <v/>
      </c>
      <c r="I221" s="129" t="str">
        <f aca="false">REPLACE(D221,1,1,H221)</f>
        <v/>
      </c>
      <c r="J221" s="96"/>
      <c r="K221" s="124" t="str">
        <f aca="false">IF(N221&gt;0,ROW(L221)-7,"")</f>
        <v/>
      </c>
      <c r="L221" s="130"/>
      <c r="M221" s="130"/>
      <c r="N221" s="131"/>
      <c r="O221" s="132"/>
      <c r="P221" s="128" t="str">
        <f aca="false">IFERROR(IF(OR(ISTEXT(N221),ISNUMBER(N221)),HLOOKUP(S221-23*INT(S221/23),[2]Hoja2!B$1:X$2,2),""),1)</f>
        <v/>
      </c>
      <c r="Q221" s="128" t="str">
        <f aca="false">LEFT(N221,1)</f>
        <v/>
      </c>
      <c r="R221" s="129" t="str">
        <f aca="false">IF(UPPER(Q221)="Z",2,IF(UPPER(Q221)="Y",1,IF(UPPER(Q221)="X",0,LEFT(N221))))</f>
        <v/>
      </c>
      <c r="S221" s="129" t="str">
        <f aca="false">REPLACE(N221,1,1,R221)</f>
        <v/>
      </c>
      <c r="T221" s="96"/>
      <c r="U221" s="133"/>
      <c r="V221" s="124" t="str">
        <f aca="false">IF(OR(ISTEXT(N221),ISNUMBER(N221)),IF($AD221=1,U221,0),"")</f>
        <v/>
      </c>
      <c r="W221" s="75" t="n">
        <v>36892</v>
      </c>
      <c r="X221" s="134"/>
      <c r="Y221" s="134"/>
      <c r="AA221" s="128" t="n">
        <f aca="false">IF(E221&lt;&gt;F221,0,1)</f>
        <v>1</v>
      </c>
      <c r="AB221" s="128" t="n">
        <f aca="false">IF(OR(T221="SI",T221="Si",T221="si",T221="sI",T221="s",T221="S"),1,0)</f>
        <v>0</v>
      </c>
      <c r="AC221" s="128" t="n">
        <f aca="false">IF(OR(J221="SI",J221="Si",J221="si",J221="sI",J221="s",J221="S"),1,0)</f>
        <v>0</v>
      </c>
      <c r="AD221" s="128" t="n">
        <f aca="false">AK221*AA221*AB221*AC221</f>
        <v>0</v>
      </c>
      <c r="AF221" s="136" t="n">
        <f aca="false">COUNTIF(D$8:D221,D221)</f>
        <v>0</v>
      </c>
      <c r="AG221" s="136" t="n">
        <f aca="false">COUNTIFS(D$8:D221,D221,A$8:A221,A221)</f>
        <v>0</v>
      </c>
      <c r="AH221" s="128" t="n">
        <f aca="false">AF221-AG221</f>
        <v>0</v>
      </c>
      <c r="AI221" s="128" t="n">
        <f aca="false">IF(OR(O221&lt;&gt;P221,P221=1,AA221=0),1,0)</f>
        <v>0</v>
      </c>
      <c r="AJ221" s="128" t="n">
        <f aca="false">IF(AR221&gt;0,1,0)+AH221</f>
        <v>0</v>
      </c>
      <c r="AK221" s="128" t="n">
        <f aca="false">IF(O221&lt;&gt;P221,0,1)</f>
        <v>1</v>
      </c>
      <c r="AL221" s="128" t="n">
        <f aca="false">IF(U221&gt;1,1,0)</f>
        <v>0</v>
      </c>
      <c r="AM221" s="136"/>
      <c r="AN221" s="137"/>
      <c r="AO221" s="139"/>
      <c r="AP221" s="128" t="str">
        <f aca="false">IF(SUMIF(AS$7:BU$7,"&gt;0",AS221:BU221)&gt;0,SUMIF(AS$7:BU$7,"&gt;0",AS221:BU221),"")</f>
        <v/>
      </c>
      <c r="AQ221" s="128"/>
      <c r="AR221" s="136" t="n">
        <f aca="false">COUNTIF(N$8:N221,N221)-1</f>
        <v>-1</v>
      </c>
      <c r="AS221" s="133"/>
      <c r="AT221" s="133"/>
      <c r="AU221" s="128" t="n">
        <f aca="false">IF($A221=$A220,AS221+AT221+AU220,AS221+AT221)</f>
        <v>0</v>
      </c>
      <c r="AV221" s="133"/>
      <c r="AW221" s="133"/>
      <c r="AX221" s="128" t="n">
        <f aca="false">IF($A221=$A220,AV221+AW221+AX220,AV221+AW221)</f>
        <v>0</v>
      </c>
      <c r="AY221" s="133"/>
      <c r="AZ221" s="133"/>
      <c r="BA221" s="128" t="n">
        <f aca="false">IF($A221=$A220,AY221+AZ221+BA220,AY221+AZ221)</f>
        <v>0</v>
      </c>
      <c r="BB221" s="133"/>
      <c r="BC221" s="133"/>
      <c r="BD221" s="128" t="n">
        <f aca="false">IF($A221=$A220,BB221+BC221+BD220,BB221+BC221)</f>
        <v>0</v>
      </c>
      <c r="BE221" s="133"/>
      <c r="BF221" s="133"/>
      <c r="BG221" s="128" t="n">
        <f aca="false">IF($A221=$A220,BE221+BF221+BG220,BE221+BF221)</f>
        <v>0</v>
      </c>
      <c r="BH221" s="133"/>
      <c r="BI221" s="133"/>
      <c r="BJ221" s="128" t="n">
        <f aca="false">IF($A221=$A220,BH221+BI221+BJ220,BH221+BI221)</f>
        <v>0</v>
      </c>
      <c r="BK221" s="133"/>
      <c r="BL221" s="133"/>
      <c r="BM221" s="128" t="n">
        <f aca="false">IF($A221=$A220,BK221+BL221+BM220,BK221+BL221)</f>
        <v>0</v>
      </c>
      <c r="BN221" s="133"/>
      <c r="BO221" s="133"/>
      <c r="BP221" s="128" t="n">
        <f aca="false">IF($A221=$A220,BN221+BO221+BP220,BN221+BO221)</f>
        <v>0</v>
      </c>
      <c r="BQ221" s="133"/>
      <c r="BR221" s="133"/>
      <c r="BS221" s="128" t="n">
        <f aca="false">IF($A221=$A220,BQ221+BR221+BS220,BQ221+BR221)</f>
        <v>0</v>
      </c>
      <c r="BT221" s="133"/>
      <c r="BU221" s="133"/>
      <c r="BV221" s="128" t="n">
        <f aca="false">IF($A221=$A220,BT221+BU221+BV220,BT221+BU221)</f>
        <v>0</v>
      </c>
      <c r="BW221" s="128" t="n">
        <f aca="false">IF(W221=0,0,IF(W221&gt;F$4,1,(IF(W221=BW$2,0,(IF(F$4-W221&gt;2,1,0))))))</f>
        <v>0</v>
      </c>
    </row>
    <row r="222" customFormat="false" ht="42.6" hidden="false" customHeight="true" outlineLevel="0" collapsed="false">
      <c r="A222" s="124" t="str">
        <f aca="false">IF(D222=D221,IF(A221=0,"",A221),IF(AND(D222&gt;0,D222&lt;&gt;D221),A221+1,""))</f>
        <v/>
      </c>
      <c r="B222" s="129"/>
      <c r="C222" s="129"/>
      <c r="D222" s="96"/>
      <c r="E222" s="138"/>
      <c r="F222" s="128" t="str">
        <f aca="false">IFERROR(IF(OR(ISTEXT(D222),ISNUMBER(D222)),HLOOKUP(I222-23*INT(I222/23),[2]Hoja2!B$1:X$2,2),""),1)</f>
        <v/>
      </c>
      <c r="G222" s="128" t="str">
        <f aca="false">LEFT(D222,1)</f>
        <v/>
      </c>
      <c r="H222" s="129" t="str">
        <f aca="false">IF(UPPER(G222)="Z",2,IF(UPPER(G222)="Y",1,IF(UPPER(G222)="X",0,LEFT(D222))))</f>
        <v/>
      </c>
      <c r="I222" s="129" t="str">
        <f aca="false">REPLACE(D222,1,1,H222)</f>
        <v/>
      </c>
      <c r="J222" s="96"/>
      <c r="K222" s="124" t="str">
        <f aca="false">IF(N222&gt;0,ROW(L222)-7,"")</f>
        <v/>
      </c>
      <c r="L222" s="130"/>
      <c r="M222" s="130"/>
      <c r="N222" s="131"/>
      <c r="O222" s="132"/>
      <c r="P222" s="128" t="str">
        <f aca="false">IFERROR(IF(OR(ISTEXT(N222),ISNUMBER(N222)),HLOOKUP(S222-23*INT(S222/23),[2]Hoja2!B$1:X$2,2),""),1)</f>
        <v/>
      </c>
      <c r="Q222" s="128" t="str">
        <f aca="false">LEFT(N222,1)</f>
        <v/>
      </c>
      <c r="R222" s="129" t="str">
        <f aca="false">IF(UPPER(Q222)="Z",2,IF(UPPER(Q222)="Y",1,IF(UPPER(Q222)="X",0,LEFT(N222))))</f>
        <v/>
      </c>
      <c r="S222" s="129" t="str">
        <f aca="false">REPLACE(N222,1,1,R222)</f>
        <v/>
      </c>
      <c r="T222" s="96"/>
      <c r="U222" s="133"/>
      <c r="V222" s="124" t="str">
        <f aca="false">IF(OR(ISTEXT(N222),ISNUMBER(N222)),IF($AD222=1,U222,0),"")</f>
        <v/>
      </c>
      <c r="W222" s="75" t="n">
        <v>36892</v>
      </c>
      <c r="X222" s="134"/>
      <c r="Y222" s="134"/>
      <c r="AA222" s="128" t="n">
        <f aca="false">IF(E222&lt;&gt;F222,0,1)</f>
        <v>1</v>
      </c>
      <c r="AB222" s="128" t="n">
        <f aca="false">IF(OR(T222="SI",T222="Si",T222="si",T222="sI",T222="s",T222="S"),1,0)</f>
        <v>0</v>
      </c>
      <c r="AC222" s="128" t="n">
        <f aca="false">IF(OR(J222="SI",J222="Si",J222="si",J222="sI",J222="s",J222="S"),1,0)</f>
        <v>0</v>
      </c>
      <c r="AD222" s="128" t="n">
        <f aca="false">AK222*AA222*AB222*AC222</f>
        <v>0</v>
      </c>
      <c r="AF222" s="136" t="n">
        <f aca="false">COUNTIF(D$8:D222,D222)</f>
        <v>0</v>
      </c>
      <c r="AG222" s="136" t="n">
        <f aca="false">COUNTIFS(D$8:D222,D222,A$8:A222,A222)</f>
        <v>0</v>
      </c>
      <c r="AH222" s="128" t="n">
        <f aca="false">AF222-AG222</f>
        <v>0</v>
      </c>
      <c r="AI222" s="128" t="n">
        <f aca="false">IF(OR(O222&lt;&gt;P222,P222=1,AA222=0),1,0)</f>
        <v>0</v>
      </c>
      <c r="AJ222" s="128" t="n">
        <f aca="false">IF(AR222&gt;0,1,0)+AH222</f>
        <v>0</v>
      </c>
      <c r="AK222" s="128" t="n">
        <f aca="false">IF(O222&lt;&gt;P222,0,1)</f>
        <v>1</v>
      </c>
      <c r="AL222" s="128" t="n">
        <f aca="false">IF(U222&gt;1,1,0)</f>
        <v>0</v>
      </c>
      <c r="AM222" s="136"/>
      <c r="AN222" s="137"/>
      <c r="AO222" s="139"/>
      <c r="AP222" s="128" t="str">
        <f aca="false">IF(SUMIF(AS$7:BU$7,"&gt;0",AS222:BU222)&gt;0,SUMIF(AS$7:BU$7,"&gt;0",AS222:BU222),"")</f>
        <v/>
      </c>
      <c r="AQ222" s="128"/>
      <c r="AR222" s="136" t="n">
        <f aca="false">COUNTIF(N$8:N222,N222)-1</f>
        <v>-1</v>
      </c>
      <c r="AS222" s="133"/>
      <c r="AT222" s="133"/>
      <c r="AU222" s="128" t="n">
        <f aca="false">IF($A222=$A221,AS222+AT222+AU221,AS222+AT222)</f>
        <v>0</v>
      </c>
      <c r="AV222" s="133"/>
      <c r="AW222" s="133"/>
      <c r="AX222" s="128" t="n">
        <f aca="false">IF($A222=$A221,AV222+AW222+AX221,AV222+AW222)</f>
        <v>0</v>
      </c>
      <c r="AY222" s="133"/>
      <c r="AZ222" s="133"/>
      <c r="BA222" s="128" t="n">
        <f aca="false">IF($A222=$A221,AY222+AZ222+BA221,AY222+AZ222)</f>
        <v>0</v>
      </c>
      <c r="BB222" s="133"/>
      <c r="BC222" s="133"/>
      <c r="BD222" s="128" t="n">
        <f aca="false">IF($A222=$A221,BB222+BC222+BD221,BB222+BC222)</f>
        <v>0</v>
      </c>
      <c r="BE222" s="133"/>
      <c r="BF222" s="133"/>
      <c r="BG222" s="128" t="n">
        <f aca="false">IF($A222=$A221,BE222+BF222+BG221,BE222+BF222)</f>
        <v>0</v>
      </c>
      <c r="BH222" s="133"/>
      <c r="BI222" s="133"/>
      <c r="BJ222" s="128" t="n">
        <f aca="false">IF($A222=$A221,BH222+BI222+BJ221,BH222+BI222)</f>
        <v>0</v>
      </c>
      <c r="BK222" s="133"/>
      <c r="BL222" s="133"/>
      <c r="BM222" s="128" t="n">
        <f aca="false">IF($A222=$A221,BK222+BL222+BM221,BK222+BL222)</f>
        <v>0</v>
      </c>
      <c r="BN222" s="133"/>
      <c r="BO222" s="133"/>
      <c r="BP222" s="128" t="n">
        <f aca="false">IF($A222=$A221,BN222+BO222+BP221,BN222+BO222)</f>
        <v>0</v>
      </c>
      <c r="BQ222" s="133"/>
      <c r="BR222" s="133"/>
      <c r="BS222" s="128" t="n">
        <f aca="false">IF($A222=$A221,BQ222+BR222+BS221,BQ222+BR222)</f>
        <v>0</v>
      </c>
      <c r="BT222" s="133"/>
      <c r="BU222" s="133"/>
      <c r="BV222" s="128" t="n">
        <f aca="false">IF($A222=$A221,BT222+BU222+BV221,BT222+BU222)</f>
        <v>0</v>
      </c>
      <c r="BW222" s="128" t="n">
        <f aca="false">IF(W222=0,0,IF(W222&gt;F$4,1,(IF(W222=BW$2,0,(IF(F$4-W222&gt;2,1,0))))))</f>
        <v>0</v>
      </c>
    </row>
    <row r="223" customFormat="false" ht="42.6" hidden="false" customHeight="true" outlineLevel="0" collapsed="false">
      <c r="A223" s="124" t="str">
        <f aca="false">IF(D223=D222,IF(A222=0,"",A222),IF(AND(D223&gt;0,D223&lt;&gt;D222),A222+1,""))</f>
        <v/>
      </c>
      <c r="B223" s="129"/>
      <c r="C223" s="129"/>
      <c r="D223" s="96"/>
      <c r="E223" s="138"/>
      <c r="F223" s="128" t="str">
        <f aca="false">IFERROR(IF(OR(ISTEXT(D223),ISNUMBER(D223)),HLOOKUP(I223-23*INT(I223/23),[2]Hoja2!B$1:X$2,2),""),1)</f>
        <v/>
      </c>
      <c r="G223" s="128" t="str">
        <f aca="false">LEFT(D223,1)</f>
        <v/>
      </c>
      <c r="H223" s="129" t="str">
        <f aca="false">IF(UPPER(G223)="Z",2,IF(UPPER(G223)="Y",1,IF(UPPER(G223)="X",0,LEFT(D223))))</f>
        <v/>
      </c>
      <c r="I223" s="129" t="str">
        <f aca="false">REPLACE(D223,1,1,H223)</f>
        <v/>
      </c>
      <c r="J223" s="96"/>
      <c r="K223" s="124" t="str">
        <f aca="false">IF(N223&gt;0,ROW(L223)-7,"")</f>
        <v/>
      </c>
      <c r="L223" s="130"/>
      <c r="M223" s="130"/>
      <c r="N223" s="131"/>
      <c r="O223" s="132"/>
      <c r="P223" s="128" t="str">
        <f aca="false">IFERROR(IF(OR(ISTEXT(N223),ISNUMBER(N223)),HLOOKUP(S223-23*INT(S223/23),[2]Hoja2!B$1:X$2,2),""),1)</f>
        <v/>
      </c>
      <c r="Q223" s="128" t="str">
        <f aca="false">LEFT(N223,1)</f>
        <v/>
      </c>
      <c r="R223" s="129" t="str">
        <f aca="false">IF(UPPER(Q223)="Z",2,IF(UPPER(Q223)="Y",1,IF(UPPER(Q223)="X",0,LEFT(N223))))</f>
        <v/>
      </c>
      <c r="S223" s="129" t="str">
        <f aca="false">REPLACE(N223,1,1,R223)</f>
        <v/>
      </c>
      <c r="T223" s="96"/>
      <c r="U223" s="133"/>
      <c r="V223" s="124" t="str">
        <f aca="false">IF(OR(ISTEXT(N223),ISNUMBER(N223)),IF($AD223=1,U223,0),"")</f>
        <v/>
      </c>
      <c r="W223" s="75" t="n">
        <v>36892</v>
      </c>
      <c r="X223" s="134"/>
      <c r="Y223" s="134"/>
      <c r="AA223" s="128" t="n">
        <f aca="false">IF(E223&lt;&gt;F223,0,1)</f>
        <v>1</v>
      </c>
      <c r="AB223" s="128" t="n">
        <f aca="false">IF(OR(T223="SI",T223="Si",T223="si",T223="sI",T223="s",T223="S"),1,0)</f>
        <v>0</v>
      </c>
      <c r="AC223" s="128" t="n">
        <f aca="false">IF(OR(J223="SI",J223="Si",J223="si",J223="sI",J223="s",J223="S"),1,0)</f>
        <v>0</v>
      </c>
      <c r="AD223" s="128" t="n">
        <f aca="false">AK223*AA223*AB223*AC223</f>
        <v>0</v>
      </c>
      <c r="AF223" s="136" t="n">
        <f aca="false">COUNTIF(D$8:D223,D223)</f>
        <v>0</v>
      </c>
      <c r="AG223" s="136" t="n">
        <f aca="false">COUNTIFS(D$8:D223,D223,A$8:A223,A223)</f>
        <v>0</v>
      </c>
      <c r="AH223" s="128" t="n">
        <f aca="false">AF223-AG223</f>
        <v>0</v>
      </c>
      <c r="AI223" s="128" t="n">
        <f aca="false">IF(OR(O223&lt;&gt;P223,P223=1,AA223=0),1,0)</f>
        <v>0</v>
      </c>
      <c r="AJ223" s="128" t="n">
        <f aca="false">IF(AR223&gt;0,1,0)+AH223</f>
        <v>0</v>
      </c>
      <c r="AK223" s="128" t="n">
        <f aca="false">IF(O223&lt;&gt;P223,0,1)</f>
        <v>1</v>
      </c>
      <c r="AL223" s="128" t="n">
        <f aca="false">IF(U223&gt;1,1,0)</f>
        <v>0</v>
      </c>
      <c r="AM223" s="136"/>
      <c r="AN223" s="137"/>
      <c r="AO223" s="139"/>
      <c r="AP223" s="128" t="str">
        <f aca="false">IF(SUMIF(AS$7:BU$7,"&gt;0",AS223:BU223)&gt;0,SUMIF(AS$7:BU$7,"&gt;0",AS223:BU223),"")</f>
        <v/>
      </c>
      <c r="AQ223" s="128"/>
      <c r="AR223" s="136" t="n">
        <f aca="false">COUNTIF(N$8:N223,N223)-1</f>
        <v>-1</v>
      </c>
      <c r="AS223" s="133"/>
      <c r="AT223" s="133"/>
      <c r="AU223" s="128" t="n">
        <f aca="false">IF($A223=$A222,AS223+AT223+AU222,AS223+AT223)</f>
        <v>0</v>
      </c>
      <c r="AV223" s="133"/>
      <c r="AW223" s="133"/>
      <c r="AX223" s="128" t="n">
        <f aca="false">IF($A223=$A222,AV223+AW223+AX222,AV223+AW223)</f>
        <v>0</v>
      </c>
      <c r="AY223" s="133"/>
      <c r="AZ223" s="133"/>
      <c r="BA223" s="128" t="n">
        <f aca="false">IF($A223=$A222,AY223+AZ223+BA222,AY223+AZ223)</f>
        <v>0</v>
      </c>
      <c r="BB223" s="133"/>
      <c r="BC223" s="133"/>
      <c r="BD223" s="128" t="n">
        <f aca="false">IF($A223=$A222,BB223+BC223+BD222,BB223+BC223)</f>
        <v>0</v>
      </c>
      <c r="BE223" s="133"/>
      <c r="BF223" s="133"/>
      <c r="BG223" s="128" t="n">
        <f aca="false">IF($A223=$A222,BE223+BF223+BG222,BE223+BF223)</f>
        <v>0</v>
      </c>
      <c r="BH223" s="133"/>
      <c r="BI223" s="133"/>
      <c r="BJ223" s="128" t="n">
        <f aca="false">IF($A223=$A222,BH223+BI223+BJ222,BH223+BI223)</f>
        <v>0</v>
      </c>
      <c r="BK223" s="133"/>
      <c r="BL223" s="133"/>
      <c r="BM223" s="128" t="n">
        <f aca="false">IF($A223=$A222,BK223+BL223+BM222,BK223+BL223)</f>
        <v>0</v>
      </c>
      <c r="BN223" s="133"/>
      <c r="BO223" s="133"/>
      <c r="BP223" s="128" t="n">
        <f aca="false">IF($A223=$A222,BN223+BO223+BP222,BN223+BO223)</f>
        <v>0</v>
      </c>
      <c r="BQ223" s="133"/>
      <c r="BR223" s="133"/>
      <c r="BS223" s="128" t="n">
        <f aca="false">IF($A223=$A222,BQ223+BR223+BS222,BQ223+BR223)</f>
        <v>0</v>
      </c>
      <c r="BT223" s="133"/>
      <c r="BU223" s="133"/>
      <c r="BV223" s="128" t="n">
        <f aca="false">IF($A223=$A222,BT223+BU223+BV222,BT223+BU223)</f>
        <v>0</v>
      </c>
      <c r="BW223" s="128" t="n">
        <f aca="false">IF(W223=0,0,IF(W223&gt;F$4,1,(IF(W223=BW$2,0,(IF(F$4-W223&gt;2,1,0))))))</f>
        <v>0</v>
      </c>
    </row>
    <row r="224" customFormat="false" ht="42.6" hidden="false" customHeight="true" outlineLevel="0" collapsed="false">
      <c r="A224" s="124" t="str">
        <f aca="false">IF(D224=D223,IF(A223=0,"",A223),IF(AND(D224&gt;0,D224&lt;&gt;D223),A223+1,""))</f>
        <v/>
      </c>
      <c r="B224" s="129"/>
      <c r="C224" s="129"/>
      <c r="D224" s="96"/>
      <c r="E224" s="138"/>
      <c r="F224" s="128" t="str">
        <f aca="false">IFERROR(IF(OR(ISTEXT(D224),ISNUMBER(D224)),HLOOKUP(I224-23*INT(I224/23),[2]Hoja2!B$1:X$2,2),""),1)</f>
        <v/>
      </c>
      <c r="G224" s="128" t="str">
        <f aca="false">LEFT(D224,1)</f>
        <v/>
      </c>
      <c r="H224" s="129" t="str">
        <f aca="false">IF(UPPER(G224)="Z",2,IF(UPPER(G224)="Y",1,IF(UPPER(G224)="X",0,LEFT(D224))))</f>
        <v/>
      </c>
      <c r="I224" s="129" t="str">
        <f aca="false">REPLACE(D224,1,1,H224)</f>
        <v/>
      </c>
      <c r="J224" s="96"/>
      <c r="K224" s="124" t="str">
        <f aca="false">IF(N224&gt;0,ROW(L224)-7,"")</f>
        <v/>
      </c>
      <c r="L224" s="130"/>
      <c r="M224" s="130"/>
      <c r="N224" s="131"/>
      <c r="O224" s="132"/>
      <c r="P224" s="128" t="str">
        <f aca="false">IFERROR(IF(OR(ISTEXT(N224),ISNUMBER(N224)),HLOOKUP(S224-23*INT(S224/23),[2]Hoja2!B$1:X$2,2),""),1)</f>
        <v/>
      </c>
      <c r="Q224" s="128" t="str">
        <f aca="false">LEFT(N224,1)</f>
        <v/>
      </c>
      <c r="R224" s="129" t="str">
        <f aca="false">IF(UPPER(Q224)="Z",2,IF(UPPER(Q224)="Y",1,IF(UPPER(Q224)="X",0,LEFT(N224))))</f>
        <v/>
      </c>
      <c r="S224" s="129" t="str">
        <f aca="false">REPLACE(N224,1,1,R224)</f>
        <v/>
      </c>
      <c r="T224" s="96"/>
      <c r="U224" s="133"/>
      <c r="V224" s="124" t="str">
        <f aca="false">IF(OR(ISTEXT(N224),ISNUMBER(N224)),IF($AD224=1,U224,0),"")</f>
        <v/>
      </c>
      <c r="W224" s="75" t="n">
        <v>36892</v>
      </c>
      <c r="X224" s="134"/>
      <c r="Y224" s="134"/>
      <c r="AA224" s="128" t="n">
        <f aca="false">IF(E224&lt;&gt;F224,0,1)</f>
        <v>1</v>
      </c>
      <c r="AB224" s="128" t="n">
        <f aca="false">IF(OR(T224="SI",T224="Si",T224="si",T224="sI",T224="s",T224="S"),1,0)</f>
        <v>0</v>
      </c>
      <c r="AC224" s="128" t="n">
        <f aca="false">IF(OR(J224="SI",J224="Si",J224="si",J224="sI",J224="s",J224="S"),1,0)</f>
        <v>0</v>
      </c>
      <c r="AD224" s="128" t="n">
        <f aca="false">AK224*AA224*AB224*AC224</f>
        <v>0</v>
      </c>
      <c r="AF224" s="136" t="n">
        <f aca="false">COUNTIF(D$8:D224,D224)</f>
        <v>0</v>
      </c>
      <c r="AG224" s="136" t="n">
        <f aca="false">COUNTIFS(D$8:D224,D224,A$8:A224,A224)</f>
        <v>0</v>
      </c>
      <c r="AH224" s="128" t="n">
        <f aca="false">AF224-AG224</f>
        <v>0</v>
      </c>
      <c r="AI224" s="128" t="n">
        <f aca="false">IF(OR(O224&lt;&gt;P224,P224=1,AA224=0),1,0)</f>
        <v>0</v>
      </c>
      <c r="AJ224" s="128" t="n">
        <f aca="false">IF(AR224&gt;0,1,0)+AH224</f>
        <v>0</v>
      </c>
      <c r="AK224" s="128" t="n">
        <f aca="false">IF(O224&lt;&gt;P224,0,1)</f>
        <v>1</v>
      </c>
      <c r="AL224" s="128" t="n">
        <f aca="false">IF(U224&gt;1,1,0)</f>
        <v>0</v>
      </c>
      <c r="AM224" s="136"/>
      <c r="AN224" s="137"/>
      <c r="AO224" s="139"/>
      <c r="AP224" s="128" t="str">
        <f aca="false">IF(SUMIF(AS$7:BU$7,"&gt;0",AS224:BU224)&gt;0,SUMIF(AS$7:BU$7,"&gt;0",AS224:BU224),"")</f>
        <v/>
      </c>
      <c r="AQ224" s="128"/>
      <c r="AR224" s="136" t="n">
        <f aca="false">COUNTIF(N$8:N224,N224)-1</f>
        <v>-1</v>
      </c>
      <c r="AS224" s="133"/>
      <c r="AT224" s="133"/>
      <c r="AU224" s="128" t="n">
        <f aca="false">IF($A224=$A223,AS224+AT224+AU223,AS224+AT224)</f>
        <v>0</v>
      </c>
      <c r="AV224" s="133"/>
      <c r="AW224" s="133"/>
      <c r="AX224" s="128" t="n">
        <f aca="false">IF($A224=$A223,AV224+AW224+AX223,AV224+AW224)</f>
        <v>0</v>
      </c>
      <c r="AY224" s="133"/>
      <c r="AZ224" s="133"/>
      <c r="BA224" s="128" t="n">
        <f aca="false">IF($A224=$A223,AY224+AZ224+BA223,AY224+AZ224)</f>
        <v>0</v>
      </c>
      <c r="BB224" s="133"/>
      <c r="BC224" s="133"/>
      <c r="BD224" s="128" t="n">
        <f aca="false">IF($A224=$A223,BB224+BC224+BD223,BB224+BC224)</f>
        <v>0</v>
      </c>
      <c r="BE224" s="133"/>
      <c r="BF224" s="133"/>
      <c r="BG224" s="128" t="n">
        <f aca="false">IF($A224=$A223,BE224+BF224+BG223,BE224+BF224)</f>
        <v>0</v>
      </c>
      <c r="BH224" s="133"/>
      <c r="BI224" s="133"/>
      <c r="BJ224" s="128" t="n">
        <f aca="false">IF($A224=$A223,BH224+BI224+BJ223,BH224+BI224)</f>
        <v>0</v>
      </c>
      <c r="BK224" s="133"/>
      <c r="BL224" s="133"/>
      <c r="BM224" s="128" t="n">
        <f aca="false">IF($A224=$A223,BK224+BL224+BM223,BK224+BL224)</f>
        <v>0</v>
      </c>
      <c r="BN224" s="133"/>
      <c r="BO224" s="133"/>
      <c r="BP224" s="128" t="n">
        <f aca="false">IF($A224=$A223,BN224+BO224+BP223,BN224+BO224)</f>
        <v>0</v>
      </c>
      <c r="BQ224" s="133"/>
      <c r="BR224" s="133"/>
      <c r="BS224" s="128" t="n">
        <f aca="false">IF($A224=$A223,BQ224+BR224+BS223,BQ224+BR224)</f>
        <v>0</v>
      </c>
      <c r="BT224" s="133"/>
      <c r="BU224" s="133"/>
      <c r="BV224" s="128" t="n">
        <f aca="false">IF($A224=$A223,BT224+BU224+BV223,BT224+BU224)</f>
        <v>0</v>
      </c>
      <c r="BW224" s="128" t="n">
        <f aca="false">IF(W224=0,0,IF(W224&gt;F$4,1,(IF(W224=BW$2,0,(IF(F$4-W224&gt;2,1,0))))))</f>
        <v>0</v>
      </c>
    </row>
    <row r="225" customFormat="false" ht="42.6" hidden="false" customHeight="true" outlineLevel="0" collapsed="false">
      <c r="A225" s="124" t="str">
        <f aca="false">IF(D225=D224,IF(A224=0,"",A224),IF(AND(D225&gt;0,D225&lt;&gt;D224),A224+1,""))</f>
        <v/>
      </c>
      <c r="B225" s="129"/>
      <c r="C225" s="129"/>
      <c r="D225" s="96"/>
      <c r="E225" s="138"/>
      <c r="F225" s="128" t="str">
        <f aca="false">IFERROR(IF(OR(ISTEXT(D225),ISNUMBER(D225)),HLOOKUP(I225-23*INT(I225/23),[2]Hoja2!B$1:X$2,2),""),1)</f>
        <v/>
      </c>
      <c r="G225" s="128" t="str">
        <f aca="false">LEFT(D225,1)</f>
        <v/>
      </c>
      <c r="H225" s="129" t="str">
        <f aca="false">IF(UPPER(G225)="Z",2,IF(UPPER(G225)="Y",1,IF(UPPER(G225)="X",0,LEFT(D225))))</f>
        <v/>
      </c>
      <c r="I225" s="129" t="str">
        <f aca="false">REPLACE(D225,1,1,H225)</f>
        <v/>
      </c>
      <c r="J225" s="96"/>
      <c r="K225" s="124" t="str">
        <f aca="false">IF(N225&gt;0,ROW(L225)-7,"")</f>
        <v/>
      </c>
      <c r="L225" s="130"/>
      <c r="M225" s="130"/>
      <c r="N225" s="131"/>
      <c r="O225" s="132"/>
      <c r="P225" s="128" t="str">
        <f aca="false">IFERROR(IF(OR(ISTEXT(N225),ISNUMBER(N225)),HLOOKUP(S225-23*INT(S225/23),[2]Hoja2!B$1:X$2,2),""),1)</f>
        <v/>
      </c>
      <c r="Q225" s="128" t="str">
        <f aca="false">LEFT(N225,1)</f>
        <v/>
      </c>
      <c r="R225" s="129" t="str">
        <f aca="false">IF(UPPER(Q225)="Z",2,IF(UPPER(Q225)="Y",1,IF(UPPER(Q225)="X",0,LEFT(N225))))</f>
        <v/>
      </c>
      <c r="S225" s="129" t="str">
        <f aca="false">REPLACE(N225,1,1,R225)</f>
        <v/>
      </c>
      <c r="T225" s="96"/>
      <c r="U225" s="133"/>
      <c r="V225" s="124" t="str">
        <f aca="false">IF(OR(ISTEXT(N225),ISNUMBER(N225)),IF($AD225=1,U225,0),"")</f>
        <v/>
      </c>
      <c r="W225" s="75" t="n">
        <v>36892</v>
      </c>
      <c r="X225" s="134"/>
      <c r="Y225" s="134"/>
      <c r="AA225" s="128" t="n">
        <f aca="false">IF(E225&lt;&gt;F225,0,1)</f>
        <v>1</v>
      </c>
      <c r="AB225" s="128" t="n">
        <f aca="false">IF(OR(T225="SI",T225="Si",T225="si",T225="sI",T225="s",T225="S"),1,0)</f>
        <v>0</v>
      </c>
      <c r="AC225" s="128" t="n">
        <f aca="false">IF(OR(J225="SI",J225="Si",J225="si",J225="sI",J225="s",J225="S"),1,0)</f>
        <v>0</v>
      </c>
      <c r="AD225" s="128" t="n">
        <f aca="false">AK225*AA225*AB225*AC225</f>
        <v>0</v>
      </c>
      <c r="AF225" s="136" t="n">
        <f aca="false">COUNTIF(D$8:D225,D225)</f>
        <v>0</v>
      </c>
      <c r="AG225" s="136" t="n">
        <f aca="false">COUNTIFS(D$8:D225,D225,A$8:A225,A225)</f>
        <v>0</v>
      </c>
      <c r="AH225" s="128" t="n">
        <f aca="false">AF225-AG225</f>
        <v>0</v>
      </c>
      <c r="AI225" s="128" t="n">
        <f aca="false">IF(OR(O225&lt;&gt;P225,P225=1,AA225=0),1,0)</f>
        <v>0</v>
      </c>
      <c r="AJ225" s="128" t="n">
        <f aca="false">IF(AR225&gt;0,1,0)+AH225</f>
        <v>0</v>
      </c>
      <c r="AK225" s="128" t="n">
        <f aca="false">IF(O225&lt;&gt;P225,0,1)</f>
        <v>1</v>
      </c>
      <c r="AL225" s="128" t="n">
        <f aca="false">IF(U225&gt;1,1,0)</f>
        <v>0</v>
      </c>
      <c r="AM225" s="136"/>
      <c r="AN225" s="137"/>
      <c r="AO225" s="139"/>
      <c r="AP225" s="128" t="str">
        <f aca="false">IF(SUMIF(AS$7:BU$7,"&gt;0",AS225:BU225)&gt;0,SUMIF(AS$7:BU$7,"&gt;0",AS225:BU225),"")</f>
        <v/>
      </c>
      <c r="AQ225" s="128"/>
      <c r="AR225" s="136" t="n">
        <f aca="false">COUNTIF(N$8:N225,N225)-1</f>
        <v>-1</v>
      </c>
      <c r="AS225" s="133"/>
      <c r="AT225" s="133"/>
      <c r="AU225" s="128" t="n">
        <f aca="false">IF($A225=$A224,AS225+AT225+AU224,AS225+AT225)</f>
        <v>0</v>
      </c>
      <c r="AV225" s="133"/>
      <c r="AW225" s="133"/>
      <c r="AX225" s="128" t="n">
        <f aca="false">IF($A225=$A224,AV225+AW225+AX224,AV225+AW225)</f>
        <v>0</v>
      </c>
      <c r="AY225" s="133"/>
      <c r="AZ225" s="133"/>
      <c r="BA225" s="128" t="n">
        <f aca="false">IF($A225=$A224,AY225+AZ225+BA224,AY225+AZ225)</f>
        <v>0</v>
      </c>
      <c r="BB225" s="133"/>
      <c r="BC225" s="133"/>
      <c r="BD225" s="128" t="n">
        <f aca="false">IF($A225=$A224,BB225+BC225+BD224,BB225+BC225)</f>
        <v>0</v>
      </c>
      <c r="BE225" s="133"/>
      <c r="BF225" s="133"/>
      <c r="BG225" s="128" t="n">
        <f aca="false">IF($A225=$A224,BE225+BF225+BG224,BE225+BF225)</f>
        <v>0</v>
      </c>
      <c r="BH225" s="133"/>
      <c r="BI225" s="133"/>
      <c r="BJ225" s="128" t="n">
        <f aca="false">IF($A225=$A224,BH225+BI225+BJ224,BH225+BI225)</f>
        <v>0</v>
      </c>
      <c r="BK225" s="133"/>
      <c r="BL225" s="133"/>
      <c r="BM225" s="128" t="n">
        <f aca="false">IF($A225=$A224,BK225+BL225+BM224,BK225+BL225)</f>
        <v>0</v>
      </c>
      <c r="BN225" s="133"/>
      <c r="BO225" s="133"/>
      <c r="BP225" s="128" t="n">
        <f aca="false">IF($A225=$A224,BN225+BO225+BP224,BN225+BO225)</f>
        <v>0</v>
      </c>
      <c r="BQ225" s="133"/>
      <c r="BR225" s="133"/>
      <c r="BS225" s="128" t="n">
        <f aca="false">IF($A225=$A224,BQ225+BR225+BS224,BQ225+BR225)</f>
        <v>0</v>
      </c>
      <c r="BT225" s="133"/>
      <c r="BU225" s="133"/>
      <c r="BV225" s="128" t="n">
        <f aca="false">IF($A225=$A224,BT225+BU225+BV224,BT225+BU225)</f>
        <v>0</v>
      </c>
      <c r="BW225" s="128" t="n">
        <f aca="false">IF(W225=0,0,IF(W225&gt;F$4,1,(IF(W225=BW$2,0,(IF(F$4-W225&gt;2,1,0))))))</f>
        <v>0</v>
      </c>
    </row>
    <row r="226" customFormat="false" ht="42.6" hidden="false" customHeight="true" outlineLevel="0" collapsed="false">
      <c r="A226" s="124" t="str">
        <f aca="false">IF(D226=D225,IF(A225=0,"",A225),IF(AND(D226&gt;0,D226&lt;&gt;D225),A225+1,""))</f>
        <v/>
      </c>
      <c r="B226" s="129"/>
      <c r="C226" s="129"/>
      <c r="D226" s="96"/>
      <c r="E226" s="138"/>
      <c r="F226" s="128" t="str">
        <f aca="false">IFERROR(IF(OR(ISTEXT(D226),ISNUMBER(D226)),HLOOKUP(I226-23*INT(I226/23),[2]Hoja2!B$1:X$2,2),""),1)</f>
        <v/>
      </c>
      <c r="G226" s="128" t="str">
        <f aca="false">LEFT(D226,1)</f>
        <v/>
      </c>
      <c r="H226" s="129" t="str">
        <f aca="false">IF(UPPER(G226)="Z",2,IF(UPPER(G226)="Y",1,IF(UPPER(G226)="X",0,LEFT(D226))))</f>
        <v/>
      </c>
      <c r="I226" s="129" t="str">
        <f aca="false">REPLACE(D226,1,1,H226)</f>
        <v/>
      </c>
      <c r="J226" s="96"/>
      <c r="K226" s="124" t="str">
        <f aca="false">IF(N226&gt;0,ROW(L226)-7,"")</f>
        <v/>
      </c>
      <c r="L226" s="130"/>
      <c r="M226" s="130"/>
      <c r="N226" s="131"/>
      <c r="O226" s="132"/>
      <c r="P226" s="128" t="str">
        <f aca="false">IFERROR(IF(OR(ISTEXT(N226),ISNUMBER(N226)),HLOOKUP(S226-23*INT(S226/23),[2]Hoja2!B$1:X$2,2),""),1)</f>
        <v/>
      </c>
      <c r="Q226" s="128" t="str">
        <f aca="false">LEFT(N226,1)</f>
        <v/>
      </c>
      <c r="R226" s="129" t="str">
        <f aca="false">IF(UPPER(Q226)="Z",2,IF(UPPER(Q226)="Y",1,IF(UPPER(Q226)="X",0,LEFT(N226))))</f>
        <v/>
      </c>
      <c r="S226" s="129" t="str">
        <f aca="false">REPLACE(N226,1,1,R226)</f>
        <v/>
      </c>
      <c r="T226" s="96"/>
      <c r="U226" s="133"/>
      <c r="V226" s="124" t="str">
        <f aca="false">IF(OR(ISTEXT(N226),ISNUMBER(N226)),IF($AD226=1,U226,0),"")</f>
        <v/>
      </c>
      <c r="W226" s="75" t="n">
        <v>36892</v>
      </c>
      <c r="X226" s="134"/>
      <c r="Y226" s="134"/>
      <c r="AA226" s="128" t="n">
        <f aca="false">IF(E226&lt;&gt;F226,0,1)</f>
        <v>1</v>
      </c>
      <c r="AB226" s="128" t="n">
        <f aca="false">IF(OR(T226="SI",T226="Si",T226="si",T226="sI",T226="s",T226="S"),1,0)</f>
        <v>0</v>
      </c>
      <c r="AC226" s="128" t="n">
        <f aca="false">IF(OR(J226="SI",J226="Si",J226="si",J226="sI",J226="s",J226="S"),1,0)</f>
        <v>0</v>
      </c>
      <c r="AD226" s="128" t="n">
        <f aca="false">AK226*AA226*AB226*AC226</f>
        <v>0</v>
      </c>
      <c r="AF226" s="136" t="n">
        <f aca="false">COUNTIF(D$8:D226,D226)</f>
        <v>0</v>
      </c>
      <c r="AG226" s="136" t="n">
        <f aca="false">COUNTIFS(D$8:D226,D226,A$8:A226,A226)</f>
        <v>0</v>
      </c>
      <c r="AH226" s="128" t="n">
        <f aca="false">AF226-AG226</f>
        <v>0</v>
      </c>
      <c r="AI226" s="128" t="n">
        <f aca="false">IF(OR(O226&lt;&gt;P226,P226=1,AA226=0),1,0)</f>
        <v>0</v>
      </c>
      <c r="AJ226" s="128" t="n">
        <f aca="false">IF(AR226&gt;0,1,0)+AH226</f>
        <v>0</v>
      </c>
      <c r="AK226" s="128" t="n">
        <f aca="false">IF(O226&lt;&gt;P226,0,1)</f>
        <v>1</v>
      </c>
      <c r="AL226" s="128" t="n">
        <f aca="false">IF(U226&gt;1,1,0)</f>
        <v>0</v>
      </c>
      <c r="AM226" s="136"/>
      <c r="AN226" s="137"/>
      <c r="AO226" s="139"/>
      <c r="AP226" s="128" t="str">
        <f aca="false">IF(SUMIF(AS$7:BU$7,"&gt;0",AS226:BU226)&gt;0,SUMIF(AS$7:BU$7,"&gt;0",AS226:BU226),"")</f>
        <v/>
      </c>
      <c r="AQ226" s="128"/>
      <c r="AR226" s="136" t="n">
        <f aca="false">COUNTIF(N$8:N226,N226)-1</f>
        <v>-1</v>
      </c>
      <c r="AS226" s="133"/>
      <c r="AT226" s="133"/>
      <c r="AU226" s="128" t="n">
        <f aca="false">IF($A226=$A225,AS226+AT226+AU225,AS226+AT226)</f>
        <v>0</v>
      </c>
      <c r="AV226" s="133"/>
      <c r="AW226" s="133"/>
      <c r="AX226" s="128" t="n">
        <f aca="false">IF($A226=$A225,AV226+AW226+AX225,AV226+AW226)</f>
        <v>0</v>
      </c>
      <c r="AY226" s="133"/>
      <c r="AZ226" s="133"/>
      <c r="BA226" s="128" t="n">
        <f aca="false">IF($A226=$A225,AY226+AZ226+BA225,AY226+AZ226)</f>
        <v>0</v>
      </c>
      <c r="BB226" s="133"/>
      <c r="BC226" s="133"/>
      <c r="BD226" s="128" t="n">
        <f aca="false">IF($A226=$A225,BB226+BC226+BD225,BB226+BC226)</f>
        <v>0</v>
      </c>
      <c r="BE226" s="133"/>
      <c r="BF226" s="133"/>
      <c r="BG226" s="128" t="n">
        <f aca="false">IF($A226=$A225,BE226+BF226+BG225,BE226+BF226)</f>
        <v>0</v>
      </c>
      <c r="BH226" s="133"/>
      <c r="BI226" s="133"/>
      <c r="BJ226" s="128" t="n">
        <f aca="false">IF($A226=$A225,BH226+BI226+BJ225,BH226+BI226)</f>
        <v>0</v>
      </c>
      <c r="BK226" s="133"/>
      <c r="BL226" s="133"/>
      <c r="BM226" s="128" t="n">
        <f aca="false">IF($A226=$A225,BK226+BL226+BM225,BK226+BL226)</f>
        <v>0</v>
      </c>
      <c r="BN226" s="133"/>
      <c r="BO226" s="133"/>
      <c r="BP226" s="128" t="n">
        <f aca="false">IF($A226=$A225,BN226+BO226+BP225,BN226+BO226)</f>
        <v>0</v>
      </c>
      <c r="BQ226" s="133"/>
      <c r="BR226" s="133"/>
      <c r="BS226" s="128" t="n">
        <f aca="false">IF($A226=$A225,BQ226+BR226+BS225,BQ226+BR226)</f>
        <v>0</v>
      </c>
      <c r="BT226" s="133"/>
      <c r="BU226" s="133"/>
      <c r="BV226" s="128" t="n">
        <f aca="false">IF($A226=$A225,BT226+BU226+BV225,BT226+BU226)</f>
        <v>0</v>
      </c>
      <c r="BW226" s="128" t="n">
        <f aca="false">IF(W226=0,0,IF(W226&gt;F$4,1,(IF(W226=BW$2,0,(IF(F$4-W226&gt;2,1,0))))))</f>
        <v>0</v>
      </c>
    </row>
    <row r="227" customFormat="false" ht="42.6" hidden="false" customHeight="true" outlineLevel="0" collapsed="false">
      <c r="A227" s="124" t="str">
        <f aca="false">IF(D227=D226,IF(A226=0,"",A226),IF(AND(D227&gt;0,D227&lt;&gt;D226),A226+1,""))</f>
        <v/>
      </c>
      <c r="B227" s="129"/>
      <c r="C227" s="129"/>
      <c r="D227" s="96"/>
      <c r="E227" s="138"/>
      <c r="F227" s="128" t="str">
        <f aca="false">IFERROR(IF(OR(ISTEXT(D227),ISNUMBER(D227)),HLOOKUP(I227-23*INT(I227/23),[2]Hoja2!B$1:X$2,2),""),1)</f>
        <v/>
      </c>
      <c r="G227" s="128" t="str">
        <f aca="false">LEFT(D227,1)</f>
        <v/>
      </c>
      <c r="H227" s="129" t="str">
        <f aca="false">IF(UPPER(G227)="Z",2,IF(UPPER(G227)="Y",1,IF(UPPER(G227)="X",0,LEFT(D227))))</f>
        <v/>
      </c>
      <c r="I227" s="129" t="str">
        <f aca="false">REPLACE(D227,1,1,H227)</f>
        <v/>
      </c>
      <c r="J227" s="96"/>
      <c r="K227" s="124" t="str">
        <f aca="false">IF(N227&gt;0,ROW(L227)-7,"")</f>
        <v/>
      </c>
      <c r="L227" s="130"/>
      <c r="M227" s="130"/>
      <c r="N227" s="131"/>
      <c r="O227" s="132"/>
      <c r="P227" s="128" t="str">
        <f aca="false">IFERROR(IF(OR(ISTEXT(N227),ISNUMBER(N227)),HLOOKUP(S227-23*INT(S227/23),[2]Hoja2!B$1:X$2,2),""),1)</f>
        <v/>
      </c>
      <c r="Q227" s="128" t="str">
        <f aca="false">LEFT(N227,1)</f>
        <v/>
      </c>
      <c r="R227" s="129" t="str">
        <f aca="false">IF(UPPER(Q227)="Z",2,IF(UPPER(Q227)="Y",1,IF(UPPER(Q227)="X",0,LEFT(N227))))</f>
        <v/>
      </c>
      <c r="S227" s="129" t="str">
        <f aca="false">REPLACE(N227,1,1,R227)</f>
        <v/>
      </c>
      <c r="T227" s="96"/>
      <c r="U227" s="133"/>
      <c r="V227" s="124" t="str">
        <f aca="false">IF(OR(ISTEXT(N227),ISNUMBER(N227)),IF($AD227=1,U227,0),"")</f>
        <v/>
      </c>
      <c r="W227" s="75" t="n">
        <v>36892</v>
      </c>
      <c r="X227" s="134"/>
      <c r="Y227" s="134"/>
      <c r="AA227" s="128" t="n">
        <f aca="false">IF(E227&lt;&gt;F227,0,1)</f>
        <v>1</v>
      </c>
      <c r="AB227" s="128" t="n">
        <f aca="false">IF(OR(T227="SI",T227="Si",T227="si",T227="sI",T227="s",T227="S"),1,0)</f>
        <v>0</v>
      </c>
      <c r="AC227" s="128" t="n">
        <f aca="false">IF(OR(J227="SI",J227="Si",J227="si",J227="sI",J227="s",J227="S"),1,0)</f>
        <v>0</v>
      </c>
      <c r="AD227" s="128" t="n">
        <f aca="false">AK227*AA227*AB227*AC227</f>
        <v>0</v>
      </c>
      <c r="AF227" s="136" t="n">
        <f aca="false">COUNTIF(D$8:D227,D227)</f>
        <v>0</v>
      </c>
      <c r="AG227" s="136" t="n">
        <f aca="false">COUNTIFS(D$8:D227,D227,A$8:A227,A227)</f>
        <v>0</v>
      </c>
      <c r="AH227" s="128" t="n">
        <f aca="false">AF227-AG227</f>
        <v>0</v>
      </c>
      <c r="AI227" s="128" t="n">
        <f aca="false">IF(OR(O227&lt;&gt;P227,P227=1,AA227=0),1,0)</f>
        <v>0</v>
      </c>
      <c r="AJ227" s="128" t="n">
        <f aca="false">IF(AR227&gt;0,1,0)+AH227</f>
        <v>0</v>
      </c>
      <c r="AK227" s="128" t="n">
        <f aca="false">IF(O227&lt;&gt;P227,0,1)</f>
        <v>1</v>
      </c>
      <c r="AL227" s="128" t="n">
        <f aca="false">IF(U227&gt;1,1,0)</f>
        <v>0</v>
      </c>
      <c r="AM227" s="136"/>
      <c r="AN227" s="137"/>
      <c r="AO227" s="139"/>
      <c r="AP227" s="128" t="str">
        <f aca="false">IF(SUMIF(AS$7:BU$7,"&gt;0",AS227:BU227)&gt;0,SUMIF(AS$7:BU$7,"&gt;0",AS227:BU227),"")</f>
        <v/>
      </c>
      <c r="AQ227" s="128"/>
      <c r="AR227" s="136" t="n">
        <f aca="false">COUNTIF(N$8:N227,N227)-1</f>
        <v>-1</v>
      </c>
      <c r="AS227" s="133"/>
      <c r="AT227" s="133"/>
      <c r="AU227" s="128" t="n">
        <f aca="false">IF($A227=$A226,AS227+AT227+AU226,AS227+AT227)</f>
        <v>0</v>
      </c>
      <c r="AV227" s="133"/>
      <c r="AW227" s="133"/>
      <c r="AX227" s="128" t="n">
        <f aca="false">IF($A227=$A226,AV227+AW227+AX226,AV227+AW227)</f>
        <v>0</v>
      </c>
      <c r="AY227" s="133"/>
      <c r="AZ227" s="133"/>
      <c r="BA227" s="128" t="n">
        <f aca="false">IF($A227=$A226,AY227+AZ227+BA226,AY227+AZ227)</f>
        <v>0</v>
      </c>
      <c r="BB227" s="133"/>
      <c r="BC227" s="133"/>
      <c r="BD227" s="128" t="n">
        <f aca="false">IF($A227=$A226,BB227+BC227+BD226,BB227+BC227)</f>
        <v>0</v>
      </c>
      <c r="BE227" s="133"/>
      <c r="BF227" s="133"/>
      <c r="BG227" s="128" t="n">
        <f aca="false">IF($A227=$A226,BE227+BF227+BG226,BE227+BF227)</f>
        <v>0</v>
      </c>
      <c r="BH227" s="133"/>
      <c r="BI227" s="133"/>
      <c r="BJ227" s="128" t="n">
        <f aca="false">IF($A227=$A226,BH227+BI227+BJ226,BH227+BI227)</f>
        <v>0</v>
      </c>
      <c r="BK227" s="133"/>
      <c r="BL227" s="133"/>
      <c r="BM227" s="128" t="n">
        <f aca="false">IF($A227=$A226,BK227+BL227+BM226,BK227+BL227)</f>
        <v>0</v>
      </c>
      <c r="BN227" s="133"/>
      <c r="BO227" s="133"/>
      <c r="BP227" s="128" t="n">
        <f aca="false">IF($A227=$A226,BN227+BO227+BP226,BN227+BO227)</f>
        <v>0</v>
      </c>
      <c r="BQ227" s="133"/>
      <c r="BR227" s="133"/>
      <c r="BS227" s="128" t="n">
        <f aca="false">IF($A227=$A226,BQ227+BR227+BS226,BQ227+BR227)</f>
        <v>0</v>
      </c>
      <c r="BT227" s="133"/>
      <c r="BU227" s="133"/>
      <c r="BV227" s="128" t="n">
        <f aca="false">IF($A227=$A226,BT227+BU227+BV226,BT227+BU227)</f>
        <v>0</v>
      </c>
      <c r="BW227" s="128" t="n">
        <f aca="false">IF(W227=0,0,IF(W227&gt;F$4,1,(IF(W227=BW$2,0,(IF(F$4-W227&gt;2,1,0))))))</f>
        <v>0</v>
      </c>
    </row>
    <row r="228" customFormat="false" ht="42.6" hidden="false" customHeight="true" outlineLevel="0" collapsed="false">
      <c r="A228" s="124" t="str">
        <f aca="false">IF(D228=D227,IF(A227=0,"",A227),IF(AND(D228&gt;0,D228&lt;&gt;D227),A227+1,""))</f>
        <v/>
      </c>
      <c r="B228" s="129"/>
      <c r="C228" s="129"/>
      <c r="D228" s="96"/>
      <c r="E228" s="138"/>
      <c r="F228" s="128" t="str">
        <f aca="false">IFERROR(IF(OR(ISTEXT(D228),ISNUMBER(D228)),HLOOKUP(I228-23*INT(I228/23),[2]Hoja2!B$1:X$2,2),""),1)</f>
        <v/>
      </c>
      <c r="G228" s="128" t="str">
        <f aca="false">LEFT(D228,1)</f>
        <v/>
      </c>
      <c r="H228" s="129" t="str">
        <f aca="false">IF(UPPER(G228)="Z",2,IF(UPPER(G228)="Y",1,IF(UPPER(G228)="X",0,LEFT(D228))))</f>
        <v/>
      </c>
      <c r="I228" s="129" t="str">
        <f aca="false">REPLACE(D228,1,1,H228)</f>
        <v/>
      </c>
      <c r="J228" s="96"/>
      <c r="K228" s="124" t="str">
        <f aca="false">IF(N228&gt;0,ROW(L228)-7,"")</f>
        <v/>
      </c>
      <c r="L228" s="130"/>
      <c r="M228" s="130"/>
      <c r="N228" s="131"/>
      <c r="O228" s="132"/>
      <c r="P228" s="128" t="str">
        <f aca="false">IFERROR(IF(OR(ISTEXT(N228),ISNUMBER(N228)),HLOOKUP(S228-23*INT(S228/23),[2]Hoja2!B$1:X$2,2),""),1)</f>
        <v/>
      </c>
      <c r="Q228" s="128" t="str">
        <f aca="false">LEFT(N228,1)</f>
        <v/>
      </c>
      <c r="R228" s="129" t="str">
        <f aca="false">IF(UPPER(Q228)="Z",2,IF(UPPER(Q228)="Y",1,IF(UPPER(Q228)="X",0,LEFT(N228))))</f>
        <v/>
      </c>
      <c r="S228" s="129" t="str">
        <f aca="false">REPLACE(N228,1,1,R228)</f>
        <v/>
      </c>
      <c r="T228" s="96"/>
      <c r="U228" s="133"/>
      <c r="V228" s="124" t="str">
        <f aca="false">IF(OR(ISTEXT(N228),ISNUMBER(N228)),IF($AD228=1,U228,0),"")</f>
        <v/>
      </c>
      <c r="W228" s="75" t="n">
        <v>36892</v>
      </c>
      <c r="X228" s="134"/>
      <c r="Y228" s="134"/>
      <c r="AA228" s="128" t="n">
        <f aca="false">IF(E228&lt;&gt;F228,0,1)</f>
        <v>1</v>
      </c>
      <c r="AB228" s="128" t="n">
        <f aca="false">IF(OR(T228="SI",T228="Si",T228="si",T228="sI",T228="s",T228="S"),1,0)</f>
        <v>0</v>
      </c>
      <c r="AC228" s="128" t="n">
        <f aca="false">IF(OR(J228="SI",J228="Si",J228="si",J228="sI",J228="s",J228="S"),1,0)</f>
        <v>0</v>
      </c>
      <c r="AD228" s="128" t="n">
        <f aca="false">AK228*AA228*AB228*AC228</f>
        <v>0</v>
      </c>
      <c r="AF228" s="136" t="n">
        <f aca="false">COUNTIF(D$8:D228,D228)</f>
        <v>0</v>
      </c>
      <c r="AG228" s="136" t="n">
        <f aca="false">COUNTIFS(D$8:D228,D228,A$8:A228,A228)</f>
        <v>0</v>
      </c>
      <c r="AH228" s="128" t="n">
        <f aca="false">AF228-AG228</f>
        <v>0</v>
      </c>
      <c r="AI228" s="128" t="n">
        <f aca="false">IF(OR(O228&lt;&gt;P228,P228=1,AA228=0),1,0)</f>
        <v>0</v>
      </c>
      <c r="AJ228" s="128" t="n">
        <f aca="false">IF(AR228&gt;0,1,0)+AH228</f>
        <v>0</v>
      </c>
      <c r="AK228" s="128" t="n">
        <f aca="false">IF(O228&lt;&gt;P228,0,1)</f>
        <v>1</v>
      </c>
      <c r="AL228" s="128" t="n">
        <f aca="false">IF(U228&gt;1,1,0)</f>
        <v>0</v>
      </c>
      <c r="AM228" s="136"/>
      <c r="AN228" s="137"/>
      <c r="AO228" s="139"/>
      <c r="AP228" s="128" t="str">
        <f aca="false">IF(SUMIF(AS$7:BU$7,"&gt;0",AS228:BU228)&gt;0,SUMIF(AS$7:BU$7,"&gt;0",AS228:BU228),"")</f>
        <v/>
      </c>
      <c r="AQ228" s="128"/>
      <c r="AR228" s="136" t="n">
        <f aca="false">COUNTIF(N$8:N228,N228)-1</f>
        <v>-1</v>
      </c>
      <c r="AS228" s="133"/>
      <c r="AT228" s="133"/>
      <c r="AU228" s="128" t="n">
        <f aca="false">IF($A228=$A227,AS228+AT228+AU227,AS228+AT228)</f>
        <v>0</v>
      </c>
      <c r="AV228" s="133"/>
      <c r="AW228" s="133"/>
      <c r="AX228" s="128" t="n">
        <f aca="false">IF($A228=$A227,AV228+AW228+AX227,AV228+AW228)</f>
        <v>0</v>
      </c>
      <c r="AY228" s="133"/>
      <c r="AZ228" s="133"/>
      <c r="BA228" s="128" t="n">
        <f aca="false">IF($A228=$A227,AY228+AZ228+BA227,AY228+AZ228)</f>
        <v>0</v>
      </c>
      <c r="BB228" s="133"/>
      <c r="BC228" s="133"/>
      <c r="BD228" s="128" t="n">
        <f aca="false">IF($A228=$A227,BB228+BC228+BD227,BB228+BC228)</f>
        <v>0</v>
      </c>
      <c r="BE228" s="133"/>
      <c r="BF228" s="133"/>
      <c r="BG228" s="128" t="n">
        <f aca="false">IF($A228=$A227,BE228+BF228+BG227,BE228+BF228)</f>
        <v>0</v>
      </c>
      <c r="BH228" s="133"/>
      <c r="BI228" s="133"/>
      <c r="BJ228" s="128" t="n">
        <f aca="false">IF($A228=$A227,BH228+BI228+BJ227,BH228+BI228)</f>
        <v>0</v>
      </c>
      <c r="BK228" s="133"/>
      <c r="BL228" s="133"/>
      <c r="BM228" s="128" t="n">
        <f aca="false">IF($A228=$A227,BK228+BL228+BM227,BK228+BL228)</f>
        <v>0</v>
      </c>
      <c r="BN228" s="133"/>
      <c r="BO228" s="133"/>
      <c r="BP228" s="128" t="n">
        <f aca="false">IF($A228=$A227,BN228+BO228+BP227,BN228+BO228)</f>
        <v>0</v>
      </c>
      <c r="BQ228" s="133"/>
      <c r="BR228" s="133"/>
      <c r="BS228" s="128" t="n">
        <f aca="false">IF($A228=$A227,BQ228+BR228+BS227,BQ228+BR228)</f>
        <v>0</v>
      </c>
      <c r="BT228" s="133"/>
      <c r="BU228" s="133"/>
      <c r="BV228" s="128" t="n">
        <f aca="false">IF($A228=$A227,BT228+BU228+BV227,BT228+BU228)</f>
        <v>0</v>
      </c>
      <c r="BW228" s="128" t="n">
        <f aca="false">IF(W228=0,0,IF(W228&gt;F$4,1,(IF(W228=BW$2,0,(IF(F$4-W228&gt;2,1,0))))))</f>
        <v>0</v>
      </c>
    </row>
    <row r="229" customFormat="false" ht="42.6" hidden="false" customHeight="true" outlineLevel="0" collapsed="false">
      <c r="A229" s="124" t="str">
        <f aca="false">IF(D229=D228,IF(A228=0,"",A228),IF(AND(D229&gt;0,D229&lt;&gt;D228),A228+1,""))</f>
        <v/>
      </c>
      <c r="B229" s="129"/>
      <c r="C229" s="129"/>
      <c r="D229" s="96"/>
      <c r="E229" s="138"/>
      <c r="F229" s="128" t="str">
        <f aca="false">IFERROR(IF(OR(ISTEXT(D229),ISNUMBER(D229)),HLOOKUP(I229-23*INT(I229/23),[2]Hoja2!B$1:X$2,2),""),1)</f>
        <v/>
      </c>
      <c r="G229" s="128" t="str">
        <f aca="false">LEFT(D229,1)</f>
        <v/>
      </c>
      <c r="H229" s="129" t="str">
        <f aca="false">IF(UPPER(G229)="Z",2,IF(UPPER(G229)="Y",1,IF(UPPER(G229)="X",0,LEFT(D229))))</f>
        <v/>
      </c>
      <c r="I229" s="129" t="str">
        <f aca="false">REPLACE(D229,1,1,H229)</f>
        <v/>
      </c>
      <c r="J229" s="96"/>
      <c r="K229" s="124" t="str">
        <f aca="false">IF(N229&gt;0,ROW(L229)-7,"")</f>
        <v/>
      </c>
      <c r="L229" s="130"/>
      <c r="M229" s="130"/>
      <c r="N229" s="131"/>
      <c r="O229" s="132"/>
      <c r="P229" s="128" t="str">
        <f aca="false">IFERROR(IF(OR(ISTEXT(N229),ISNUMBER(N229)),HLOOKUP(S229-23*INT(S229/23),[2]Hoja2!B$1:X$2,2),""),1)</f>
        <v/>
      </c>
      <c r="Q229" s="128" t="str">
        <f aca="false">LEFT(N229,1)</f>
        <v/>
      </c>
      <c r="R229" s="129" t="str">
        <f aca="false">IF(UPPER(Q229)="Z",2,IF(UPPER(Q229)="Y",1,IF(UPPER(Q229)="X",0,LEFT(N229))))</f>
        <v/>
      </c>
      <c r="S229" s="129" t="str">
        <f aca="false">REPLACE(N229,1,1,R229)</f>
        <v/>
      </c>
      <c r="T229" s="96"/>
      <c r="U229" s="133"/>
      <c r="V229" s="124" t="str">
        <f aca="false">IF(OR(ISTEXT(N229),ISNUMBER(N229)),IF($AD229=1,U229,0),"")</f>
        <v/>
      </c>
      <c r="W229" s="75" t="n">
        <v>36892</v>
      </c>
      <c r="X229" s="134"/>
      <c r="Y229" s="134"/>
      <c r="AA229" s="128" t="n">
        <f aca="false">IF(E229&lt;&gt;F229,0,1)</f>
        <v>1</v>
      </c>
      <c r="AB229" s="128" t="n">
        <f aca="false">IF(OR(T229="SI",T229="Si",T229="si",T229="sI",T229="s",T229="S"),1,0)</f>
        <v>0</v>
      </c>
      <c r="AC229" s="128" t="n">
        <f aca="false">IF(OR(J229="SI",J229="Si",J229="si",J229="sI",J229="s",J229="S"),1,0)</f>
        <v>0</v>
      </c>
      <c r="AD229" s="128" t="n">
        <f aca="false">AK229*AA229*AB229*AC229</f>
        <v>0</v>
      </c>
      <c r="AF229" s="136" t="n">
        <f aca="false">COUNTIF(D$8:D229,D229)</f>
        <v>0</v>
      </c>
      <c r="AG229" s="136" t="n">
        <f aca="false">COUNTIFS(D$8:D229,D229,A$8:A229,A229)</f>
        <v>0</v>
      </c>
      <c r="AH229" s="128" t="n">
        <f aca="false">AF229-AG229</f>
        <v>0</v>
      </c>
      <c r="AI229" s="128" t="n">
        <f aca="false">IF(OR(O229&lt;&gt;P229,P229=1,AA229=0),1,0)</f>
        <v>0</v>
      </c>
      <c r="AJ229" s="128" t="n">
        <f aca="false">IF(AR229&gt;0,1,0)+AH229</f>
        <v>0</v>
      </c>
      <c r="AK229" s="128" t="n">
        <f aca="false">IF(O229&lt;&gt;P229,0,1)</f>
        <v>1</v>
      </c>
      <c r="AL229" s="128" t="n">
        <f aca="false">IF(U229&gt;1,1,0)</f>
        <v>0</v>
      </c>
      <c r="AM229" s="136"/>
      <c r="AN229" s="137"/>
      <c r="AO229" s="139"/>
      <c r="AP229" s="128" t="str">
        <f aca="false">IF(SUMIF(AS$7:BU$7,"&gt;0",AS229:BU229)&gt;0,SUMIF(AS$7:BU$7,"&gt;0",AS229:BU229),"")</f>
        <v/>
      </c>
      <c r="AQ229" s="128"/>
      <c r="AR229" s="136" t="n">
        <f aca="false">COUNTIF(N$8:N229,N229)-1</f>
        <v>-1</v>
      </c>
      <c r="AS229" s="133"/>
      <c r="AT229" s="133"/>
      <c r="AU229" s="128" t="n">
        <f aca="false">IF($A229=$A228,AS229+AT229+AU228,AS229+AT229)</f>
        <v>0</v>
      </c>
      <c r="AV229" s="133"/>
      <c r="AW229" s="133"/>
      <c r="AX229" s="128" t="n">
        <f aca="false">IF($A229=$A228,AV229+AW229+AX228,AV229+AW229)</f>
        <v>0</v>
      </c>
      <c r="AY229" s="133"/>
      <c r="AZ229" s="133"/>
      <c r="BA229" s="128" t="n">
        <f aca="false">IF($A229=$A228,AY229+AZ229+BA228,AY229+AZ229)</f>
        <v>0</v>
      </c>
      <c r="BB229" s="133"/>
      <c r="BC229" s="133"/>
      <c r="BD229" s="128" t="n">
        <f aca="false">IF($A229=$A228,BB229+BC229+BD228,BB229+BC229)</f>
        <v>0</v>
      </c>
      <c r="BE229" s="133"/>
      <c r="BF229" s="133"/>
      <c r="BG229" s="128" t="n">
        <f aca="false">IF($A229=$A228,BE229+BF229+BG228,BE229+BF229)</f>
        <v>0</v>
      </c>
      <c r="BH229" s="133"/>
      <c r="BI229" s="133"/>
      <c r="BJ229" s="128" t="n">
        <f aca="false">IF($A229=$A228,BH229+BI229+BJ228,BH229+BI229)</f>
        <v>0</v>
      </c>
      <c r="BK229" s="133"/>
      <c r="BL229" s="133"/>
      <c r="BM229" s="128" t="n">
        <f aca="false">IF($A229=$A228,BK229+BL229+BM228,BK229+BL229)</f>
        <v>0</v>
      </c>
      <c r="BN229" s="133"/>
      <c r="BO229" s="133"/>
      <c r="BP229" s="128" t="n">
        <f aca="false">IF($A229=$A228,BN229+BO229+BP228,BN229+BO229)</f>
        <v>0</v>
      </c>
      <c r="BQ229" s="133"/>
      <c r="BR229" s="133"/>
      <c r="BS229" s="128" t="n">
        <f aca="false">IF($A229=$A228,BQ229+BR229+BS228,BQ229+BR229)</f>
        <v>0</v>
      </c>
      <c r="BT229" s="133"/>
      <c r="BU229" s="133"/>
      <c r="BV229" s="128" t="n">
        <f aca="false">IF($A229=$A228,BT229+BU229+BV228,BT229+BU229)</f>
        <v>0</v>
      </c>
      <c r="BW229" s="128" t="n">
        <f aca="false">IF(W229=0,0,IF(W229&gt;F$4,1,(IF(W229=BW$2,0,(IF(F$4-W229&gt;2,1,0))))))</f>
        <v>0</v>
      </c>
    </row>
    <row r="230" customFormat="false" ht="42.6" hidden="false" customHeight="true" outlineLevel="0" collapsed="false">
      <c r="A230" s="124" t="str">
        <f aca="false">IF(D230=D229,IF(A229=0,"",A229),IF(AND(D230&gt;0,D230&lt;&gt;D229),A229+1,""))</f>
        <v/>
      </c>
      <c r="B230" s="129"/>
      <c r="C230" s="129"/>
      <c r="D230" s="96"/>
      <c r="E230" s="138"/>
      <c r="F230" s="128" t="str">
        <f aca="false">IFERROR(IF(OR(ISTEXT(D230),ISNUMBER(D230)),HLOOKUP(I230-23*INT(I230/23),[2]Hoja2!B$1:X$2,2),""),1)</f>
        <v/>
      </c>
      <c r="G230" s="128" t="str">
        <f aca="false">LEFT(D230,1)</f>
        <v/>
      </c>
      <c r="H230" s="129" t="str">
        <f aca="false">IF(UPPER(G230)="Z",2,IF(UPPER(G230)="Y",1,IF(UPPER(G230)="X",0,LEFT(D230))))</f>
        <v/>
      </c>
      <c r="I230" s="129" t="str">
        <f aca="false">REPLACE(D230,1,1,H230)</f>
        <v/>
      </c>
      <c r="J230" s="96"/>
      <c r="K230" s="124" t="str">
        <f aca="false">IF(N230&gt;0,ROW(L230)-7,"")</f>
        <v/>
      </c>
      <c r="L230" s="130"/>
      <c r="M230" s="130"/>
      <c r="N230" s="131"/>
      <c r="O230" s="132"/>
      <c r="P230" s="128" t="str">
        <f aca="false">IFERROR(IF(OR(ISTEXT(N230),ISNUMBER(N230)),HLOOKUP(S230-23*INT(S230/23),[2]Hoja2!B$1:X$2,2),""),1)</f>
        <v/>
      </c>
      <c r="Q230" s="128" t="str">
        <f aca="false">LEFT(N230,1)</f>
        <v/>
      </c>
      <c r="R230" s="129" t="str">
        <f aca="false">IF(UPPER(Q230)="Z",2,IF(UPPER(Q230)="Y",1,IF(UPPER(Q230)="X",0,LEFT(N230))))</f>
        <v/>
      </c>
      <c r="S230" s="129" t="str">
        <f aca="false">REPLACE(N230,1,1,R230)</f>
        <v/>
      </c>
      <c r="T230" s="96"/>
      <c r="U230" s="133"/>
      <c r="V230" s="124" t="str">
        <f aca="false">IF(OR(ISTEXT(N230),ISNUMBER(N230)),IF($AD230=1,U230,0),"")</f>
        <v/>
      </c>
      <c r="W230" s="75" t="n">
        <v>36892</v>
      </c>
      <c r="X230" s="134"/>
      <c r="Y230" s="134"/>
      <c r="AA230" s="128" t="n">
        <f aca="false">IF(E230&lt;&gt;F230,0,1)</f>
        <v>1</v>
      </c>
      <c r="AB230" s="128" t="n">
        <f aca="false">IF(OR(T230="SI",T230="Si",T230="si",T230="sI",T230="s",T230="S"),1,0)</f>
        <v>0</v>
      </c>
      <c r="AC230" s="128" t="n">
        <f aca="false">IF(OR(J230="SI",J230="Si",J230="si",J230="sI",J230="s",J230="S"),1,0)</f>
        <v>0</v>
      </c>
      <c r="AD230" s="128" t="n">
        <f aca="false">AK230*AA230*AB230*AC230</f>
        <v>0</v>
      </c>
      <c r="AF230" s="136" t="n">
        <f aca="false">COUNTIF(D$8:D230,D230)</f>
        <v>0</v>
      </c>
      <c r="AG230" s="136" t="n">
        <f aca="false">COUNTIFS(D$8:D230,D230,A$8:A230,A230)</f>
        <v>0</v>
      </c>
      <c r="AH230" s="128" t="n">
        <f aca="false">AF230-AG230</f>
        <v>0</v>
      </c>
      <c r="AI230" s="128" t="n">
        <f aca="false">IF(OR(O230&lt;&gt;P230,P230=1,AA230=0),1,0)</f>
        <v>0</v>
      </c>
      <c r="AJ230" s="128" t="n">
        <f aca="false">IF(AR230&gt;0,1,0)+AH230</f>
        <v>0</v>
      </c>
      <c r="AK230" s="128" t="n">
        <f aca="false">IF(O230&lt;&gt;P230,0,1)</f>
        <v>1</v>
      </c>
      <c r="AL230" s="128" t="n">
        <f aca="false">IF(U230&gt;1,1,0)</f>
        <v>0</v>
      </c>
      <c r="AM230" s="136"/>
      <c r="AN230" s="137"/>
      <c r="AO230" s="139"/>
      <c r="AP230" s="128" t="str">
        <f aca="false">IF(SUMIF(AS$7:BU$7,"&gt;0",AS230:BU230)&gt;0,SUMIF(AS$7:BU$7,"&gt;0",AS230:BU230),"")</f>
        <v/>
      </c>
      <c r="AQ230" s="128"/>
      <c r="AR230" s="136" t="n">
        <f aca="false">COUNTIF(N$8:N230,N230)-1</f>
        <v>-1</v>
      </c>
      <c r="AS230" s="133"/>
      <c r="AT230" s="133"/>
      <c r="AU230" s="128" t="n">
        <f aca="false">IF($A230=$A229,AS230+AT230+AU229,AS230+AT230)</f>
        <v>0</v>
      </c>
      <c r="AV230" s="133"/>
      <c r="AW230" s="133"/>
      <c r="AX230" s="128" t="n">
        <f aca="false">IF($A230=$A229,AV230+AW230+AX229,AV230+AW230)</f>
        <v>0</v>
      </c>
      <c r="AY230" s="133"/>
      <c r="AZ230" s="133"/>
      <c r="BA230" s="128" t="n">
        <f aca="false">IF($A230=$A229,AY230+AZ230+BA229,AY230+AZ230)</f>
        <v>0</v>
      </c>
      <c r="BB230" s="133"/>
      <c r="BC230" s="133"/>
      <c r="BD230" s="128" t="n">
        <f aca="false">IF($A230=$A229,BB230+BC230+BD229,BB230+BC230)</f>
        <v>0</v>
      </c>
      <c r="BE230" s="133"/>
      <c r="BF230" s="133"/>
      <c r="BG230" s="128" t="n">
        <f aca="false">IF($A230=$A229,BE230+BF230+BG229,BE230+BF230)</f>
        <v>0</v>
      </c>
      <c r="BH230" s="133"/>
      <c r="BI230" s="133"/>
      <c r="BJ230" s="128" t="n">
        <f aca="false">IF($A230=$A229,BH230+BI230+BJ229,BH230+BI230)</f>
        <v>0</v>
      </c>
      <c r="BK230" s="133"/>
      <c r="BL230" s="133"/>
      <c r="BM230" s="128" t="n">
        <f aca="false">IF($A230=$A229,BK230+BL230+BM229,BK230+BL230)</f>
        <v>0</v>
      </c>
      <c r="BN230" s="133"/>
      <c r="BO230" s="133"/>
      <c r="BP230" s="128" t="n">
        <f aca="false">IF($A230=$A229,BN230+BO230+BP229,BN230+BO230)</f>
        <v>0</v>
      </c>
      <c r="BQ230" s="133"/>
      <c r="BR230" s="133"/>
      <c r="BS230" s="128" t="n">
        <f aca="false">IF($A230=$A229,BQ230+BR230+BS229,BQ230+BR230)</f>
        <v>0</v>
      </c>
      <c r="BT230" s="133"/>
      <c r="BU230" s="133"/>
      <c r="BV230" s="128" t="n">
        <f aca="false">IF($A230=$A229,BT230+BU230+BV229,BT230+BU230)</f>
        <v>0</v>
      </c>
      <c r="BW230" s="128" t="n">
        <f aca="false">IF(W230=0,0,IF(W230&gt;F$4,1,(IF(W230=BW$2,0,(IF(F$4-W230&gt;2,1,0))))))</f>
        <v>0</v>
      </c>
    </row>
    <row r="231" customFormat="false" ht="42.6" hidden="false" customHeight="true" outlineLevel="0" collapsed="false">
      <c r="A231" s="124" t="str">
        <f aca="false">IF(D231=D230,IF(A230=0,"",A230),IF(AND(D231&gt;0,D231&lt;&gt;D230),A230+1,""))</f>
        <v/>
      </c>
      <c r="B231" s="129"/>
      <c r="C231" s="129"/>
      <c r="D231" s="96"/>
      <c r="E231" s="138"/>
      <c r="F231" s="128" t="str">
        <f aca="false">IFERROR(IF(OR(ISTEXT(D231),ISNUMBER(D231)),HLOOKUP(I231-23*INT(I231/23),[2]Hoja2!B$1:X$2,2),""),1)</f>
        <v/>
      </c>
      <c r="G231" s="128" t="str">
        <f aca="false">LEFT(D231,1)</f>
        <v/>
      </c>
      <c r="H231" s="129" t="str">
        <f aca="false">IF(UPPER(G231)="Z",2,IF(UPPER(G231)="Y",1,IF(UPPER(G231)="X",0,LEFT(D231))))</f>
        <v/>
      </c>
      <c r="I231" s="129" t="str">
        <f aca="false">REPLACE(D231,1,1,H231)</f>
        <v/>
      </c>
      <c r="J231" s="96"/>
      <c r="K231" s="124" t="str">
        <f aca="false">IF(N231&gt;0,ROW(L231)-7,"")</f>
        <v/>
      </c>
      <c r="L231" s="130"/>
      <c r="M231" s="130"/>
      <c r="N231" s="131"/>
      <c r="O231" s="132"/>
      <c r="P231" s="128" t="str">
        <f aca="false">IFERROR(IF(OR(ISTEXT(N231),ISNUMBER(N231)),HLOOKUP(S231-23*INT(S231/23),[2]Hoja2!B$1:X$2,2),""),1)</f>
        <v/>
      </c>
      <c r="Q231" s="128" t="str">
        <f aca="false">LEFT(N231,1)</f>
        <v/>
      </c>
      <c r="R231" s="129" t="str">
        <f aca="false">IF(UPPER(Q231)="Z",2,IF(UPPER(Q231)="Y",1,IF(UPPER(Q231)="X",0,LEFT(N231))))</f>
        <v/>
      </c>
      <c r="S231" s="129" t="str">
        <f aca="false">REPLACE(N231,1,1,R231)</f>
        <v/>
      </c>
      <c r="T231" s="96"/>
      <c r="U231" s="133"/>
      <c r="V231" s="124" t="str">
        <f aca="false">IF(OR(ISTEXT(N231),ISNUMBER(N231)),IF($AD231=1,U231,0),"")</f>
        <v/>
      </c>
      <c r="W231" s="75" t="n">
        <v>36892</v>
      </c>
      <c r="X231" s="134"/>
      <c r="Y231" s="134"/>
      <c r="AA231" s="128" t="n">
        <f aca="false">IF(E231&lt;&gt;F231,0,1)</f>
        <v>1</v>
      </c>
      <c r="AB231" s="128" t="n">
        <f aca="false">IF(OR(T231="SI",T231="Si",T231="si",T231="sI",T231="s",T231="S"),1,0)</f>
        <v>0</v>
      </c>
      <c r="AC231" s="128" t="n">
        <f aca="false">IF(OR(J231="SI",J231="Si",J231="si",J231="sI",J231="s",J231="S"),1,0)</f>
        <v>0</v>
      </c>
      <c r="AD231" s="128" t="n">
        <f aca="false">AK231*AA231*AB231*AC231</f>
        <v>0</v>
      </c>
      <c r="AF231" s="136" t="n">
        <f aca="false">COUNTIF(D$8:D231,D231)</f>
        <v>0</v>
      </c>
      <c r="AG231" s="136" t="n">
        <f aca="false">COUNTIFS(D$8:D231,D231,A$8:A231,A231)</f>
        <v>0</v>
      </c>
      <c r="AH231" s="128" t="n">
        <f aca="false">AF231-AG231</f>
        <v>0</v>
      </c>
      <c r="AI231" s="128" t="n">
        <f aca="false">IF(OR(O231&lt;&gt;P231,P231=1,AA231=0),1,0)</f>
        <v>0</v>
      </c>
      <c r="AJ231" s="128" t="n">
        <f aca="false">IF(AR231&gt;0,1,0)+AH231</f>
        <v>0</v>
      </c>
      <c r="AK231" s="128" t="n">
        <f aca="false">IF(O231&lt;&gt;P231,0,1)</f>
        <v>1</v>
      </c>
      <c r="AL231" s="128" t="n">
        <f aca="false">IF(U231&gt;1,1,0)</f>
        <v>0</v>
      </c>
      <c r="AM231" s="136"/>
      <c r="AN231" s="137"/>
      <c r="AO231" s="139"/>
      <c r="AP231" s="128" t="str">
        <f aca="false">IF(SUMIF(AS$7:BU$7,"&gt;0",AS231:BU231)&gt;0,SUMIF(AS$7:BU$7,"&gt;0",AS231:BU231),"")</f>
        <v/>
      </c>
      <c r="AQ231" s="128"/>
      <c r="AR231" s="136" t="n">
        <f aca="false">COUNTIF(N$8:N231,N231)-1</f>
        <v>-1</v>
      </c>
      <c r="AS231" s="133"/>
      <c r="AT231" s="133"/>
      <c r="AU231" s="128" t="n">
        <f aca="false">IF($A231=$A230,AS231+AT231+AU230,AS231+AT231)</f>
        <v>0</v>
      </c>
      <c r="AV231" s="133"/>
      <c r="AW231" s="133"/>
      <c r="AX231" s="128" t="n">
        <f aca="false">IF($A231=$A230,AV231+AW231+AX230,AV231+AW231)</f>
        <v>0</v>
      </c>
      <c r="AY231" s="133"/>
      <c r="AZ231" s="133"/>
      <c r="BA231" s="128" t="n">
        <f aca="false">IF($A231=$A230,AY231+AZ231+BA230,AY231+AZ231)</f>
        <v>0</v>
      </c>
      <c r="BB231" s="133"/>
      <c r="BC231" s="133"/>
      <c r="BD231" s="128" t="n">
        <f aca="false">IF($A231=$A230,BB231+BC231+BD230,BB231+BC231)</f>
        <v>0</v>
      </c>
      <c r="BE231" s="133"/>
      <c r="BF231" s="133"/>
      <c r="BG231" s="128" t="n">
        <f aca="false">IF($A231=$A230,BE231+BF231+BG230,BE231+BF231)</f>
        <v>0</v>
      </c>
      <c r="BH231" s="133"/>
      <c r="BI231" s="133"/>
      <c r="BJ231" s="128" t="n">
        <f aca="false">IF($A231=$A230,BH231+BI231+BJ230,BH231+BI231)</f>
        <v>0</v>
      </c>
      <c r="BK231" s="133"/>
      <c r="BL231" s="133"/>
      <c r="BM231" s="128" t="n">
        <f aca="false">IF($A231=$A230,BK231+BL231+BM230,BK231+BL231)</f>
        <v>0</v>
      </c>
      <c r="BN231" s="133"/>
      <c r="BO231" s="133"/>
      <c r="BP231" s="128" t="n">
        <f aca="false">IF($A231=$A230,BN231+BO231+BP230,BN231+BO231)</f>
        <v>0</v>
      </c>
      <c r="BQ231" s="133"/>
      <c r="BR231" s="133"/>
      <c r="BS231" s="128" t="n">
        <f aca="false">IF($A231=$A230,BQ231+BR231+BS230,BQ231+BR231)</f>
        <v>0</v>
      </c>
      <c r="BT231" s="133"/>
      <c r="BU231" s="133"/>
      <c r="BV231" s="128" t="n">
        <f aca="false">IF($A231=$A230,BT231+BU231+BV230,BT231+BU231)</f>
        <v>0</v>
      </c>
      <c r="BW231" s="128" t="n">
        <f aca="false">IF(W231=0,0,IF(W231&gt;F$4,1,(IF(W231=BW$2,0,(IF(F$4-W231&gt;2,1,0))))))</f>
        <v>0</v>
      </c>
    </row>
    <row r="232" customFormat="false" ht="42.6" hidden="false" customHeight="true" outlineLevel="0" collapsed="false">
      <c r="A232" s="124" t="str">
        <f aca="false">IF(D232=D231,IF(A231=0,"",A231),IF(AND(D232&gt;0,D232&lt;&gt;D231),A231+1,""))</f>
        <v/>
      </c>
      <c r="B232" s="129"/>
      <c r="C232" s="129"/>
      <c r="D232" s="96"/>
      <c r="E232" s="138"/>
      <c r="F232" s="128" t="str">
        <f aca="false">IFERROR(IF(OR(ISTEXT(D232),ISNUMBER(D232)),HLOOKUP(I232-23*INT(I232/23),[2]Hoja2!B$1:X$2,2),""),1)</f>
        <v/>
      </c>
      <c r="G232" s="128" t="str">
        <f aca="false">LEFT(D232,1)</f>
        <v/>
      </c>
      <c r="H232" s="129" t="str">
        <f aca="false">IF(UPPER(G232)="Z",2,IF(UPPER(G232)="Y",1,IF(UPPER(G232)="X",0,LEFT(D232))))</f>
        <v/>
      </c>
      <c r="I232" s="129" t="str">
        <f aca="false">REPLACE(D232,1,1,H232)</f>
        <v/>
      </c>
      <c r="J232" s="96"/>
      <c r="K232" s="124" t="str">
        <f aca="false">IF(N232&gt;0,ROW(L232)-7,"")</f>
        <v/>
      </c>
      <c r="L232" s="130"/>
      <c r="M232" s="130"/>
      <c r="N232" s="131"/>
      <c r="O232" s="132"/>
      <c r="P232" s="128" t="str">
        <f aca="false">IFERROR(IF(OR(ISTEXT(N232),ISNUMBER(N232)),HLOOKUP(S232-23*INT(S232/23),[2]Hoja2!B$1:X$2,2),""),1)</f>
        <v/>
      </c>
      <c r="Q232" s="128" t="str">
        <f aca="false">LEFT(N232,1)</f>
        <v/>
      </c>
      <c r="R232" s="129" t="str">
        <f aca="false">IF(UPPER(Q232)="Z",2,IF(UPPER(Q232)="Y",1,IF(UPPER(Q232)="X",0,LEFT(N232))))</f>
        <v/>
      </c>
      <c r="S232" s="129" t="str">
        <f aca="false">REPLACE(N232,1,1,R232)</f>
        <v/>
      </c>
      <c r="T232" s="96"/>
      <c r="U232" s="133"/>
      <c r="V232" s="124" t="str">
        <f aca="false">IF(OR(ISTEXT(N232),ISNUMBER(N232)),IF($AD232=1,U232,0),"")</f>
        <v/>
      </c>
      <c r="W232" s="75" t="n">
        <v>36892</v>
      </c>
      <c r="X232" s="134"/>
      <c r="Y232" s="134"/>
      <c r="AA232" s="128" t="n">
        <f aca="false">IF(E232&lt;&gt;F232,0,1)</f>
        <v>1</v>
      </c>
      <c r="AB232" s="128" t="n">
        <f aca="false">IF(OR(T232="SI",T232="Si",T232="si",T232="sI",T232="s",T232="S"),1,0)</f>
        <v>0</v>
      </c>
      <c r="AC232" s="128" t="n">
        <f aca="false">IF(OR(J232="SI",J232="Si",J232="si",J232="sI",J232="s",J232="S"),1,0)</f>
        <v>0</v>
      </c>
      <c r="AD232" s="128" t="n">
        <f aca="false">AK232*AA232*AB232*AC232</f>
        <v>0</v>
      </c>
      <c r="AF232" s="136" t="n">
        <f aca="false">COUNTIF(D$8:D232,D232)</f>
        <v>0</v>
      </c>
      <c r="AG232" s="136" t="n">
        <f aca="false">COUNTIFS(D$8:D232,D232,A$8:A232,A232)</f>
        <v>0</v>
      </c>
      <c r="AH232" s="128" t="n">
        <f aca="false">AF232-AG232</f>
        <v>0</v>
      </c>
      <c r="AI232" s="128" t="n">
        <f aca="false">IF(OR(O232&lt;&gt;P232,P232=1,AA232=0),1,0)</f>
        <v>0</v>
      </c>
      <c r="AJ232" s="128" t="n">
        <f aca="false">IF(AR232&gt;0,1,0)+AH232</f>
        <v>0</v>
      </c>
      <c r="AK232" s="128" t="n">
        <f aca="false">IF(O232&lt;&gt;P232,0,1)</f>
        <v>1</v>
      </c>
      <c r="AL232" s="128" t="n">
        <f aca="false">IF(U232&gt;1,1,0)</f>
        <v>0</v>
      </c>
      <c r="AM232" s="136"/>
      <c r="AN232" s="137"/>
      <c r="AO232" s="139"/>
      <c r="AP232" s="128" t="str">
        <f aca="false">IF(SUMIF(AS$7:BU$7,"&gt;0",AS232:BU232)&gt;0,SUMIF(AS$7:BU$7,"&gt;0",AS232:BU232),"")</f>
        <v/>
      </c>
      <c r="AQ232" s="128"/>
      <c r="AR232" s="136" t="n">
        <f aca="false">COUNTIF(N$8:N232,N232)-1</f>
        <v>-1</v>
      </c>
      <c r="AS232" s="133"/>
      <c r="AT232" s="133"/>
      <c r="AU232" s="128" t="n">
        <f aca="false">IF($A232=$A231,AS232+AT232+AU231,AS232+AT232)</f>
        <v>0</v>
      </c>
      <c r="AV232" s="133"/>
      <c r="AW232" s="133"/>
      <c r="AX232" s="128" t="n">
        <f aca="false">IF($A232=$A231,AV232+AW232+AX231,AV232+AW232)</f>
        <v>0</v>
      </c>
      <c r="AY232" s="133"/>
      <c r="AZ232" s="133"/>
      <c r="BA232" s="128" t="n">
        <f aca="false">IF($A232=$A231,AY232+AZ232+BA231,AY232+AZ232)</f>
        <v>0</v>
      </c>
      <c r="BB232" s="133"/>
      <c r="BC232" s="133"/>
      <c r="BD232" s="128" t="n">
        <f aca="false">IF($A232=$A231,BB232+BC232+BD231,BB232+BC232)</f>
        <v>0</v>
      </c>
      <c r="BE232" s="133"/>
      <c r="BF232" s="133"/>
      <c r="BG232" s="128" t="n">
        <f aca="false">IF($A232=$A231,BE232+BF232+BG231,BE232+BF232)</f>
        <v>0</v>
      </c>
      <c r="BH232" s="133"/>
      <c r="BI232" s="133"/>
      <c r="BJ232" s="128" t="n">
        <f aca="false">IF($A232=$A231,BH232+BI232+BJ231,BH232+BI232)</f>
        <v>0</v>
      </c>
      <c r="BK232" s="133"/>
      <c r="BL232" s="133"/>
      <c r="BM232" s="128" t="n">
        <f aca="false">IF($A232=$A231,BK232+BL232+BM231,BK232+BL232)</f>
        <v>0</v>
      </c>
      <c r="BN232" s="133"/>
      <c r="BO232" s="133"/>
      <c r="BP232" s="128" t="n">
        <f aca="false">IF($A232=$A231,BN232+BO232+BP231,BN232+BO232)</f>
        <v>0</v>
      </c>
      <c r="BQ232" s="133"/>
      <c r="BR232" s="133"/>
      <c r="BS232" s="128" t="n">
        <f aca="false">IF($A232=$A231,BQ232+BR232+BS231,BQ232+BR232)</f>
        <v>0</v>
      </c>
      <c r="BT232" s="133"/>
      <c r="BU232" s="133"/>
      <c r="BV232" s="128" t="n">
        <f aca="false">IF($A232=$A231,BT232+BU232+BV231,BT232+BU232)</f>
        <v>0</v>
      </c>
      <c r="BW232" s="128" t="n">
        <f aca="false">IF(W232=0,0,IF(W232&gt;F$4,1,(IF(W232=BW$2,0,(IF(F$4-W232&gt;2,1,0))))))</f>
        <v>0</v>
      </c>
    </row>
    <row r="233" customFormat="false" ht="42.6" hidden="false" customHeight="true" outlineLevel="0" collapsed="false">
      <c r="A233" s="124" t="str">
        <f aca="false">IF(D233=D232,IF(A232=0,"",A232),IF(AND(D233&gt;0,D233&lt;&gt;D232),A232+1,""))</f>
        <v/>
      </c>
      <c r="B233" s="129"/>
      <c r="C233" s="129"/>
      <c r="D233" s="96"/>
      <c r="E233" s="138"/>
      <c r="F233" s="128" t="str">
        <f aca="false">IFERROR(IF(OR(ISTEXT(D233),ISNUMBER(D233)),HLOOKUP(I233-23*INT(I233/23),[2]Hoja2!B$1:X$2,2),""),1)</f>
        <v/>
      </c>
      <c r="G233" s="128" t="str">
        <f aca="false">LEFT(D233,1)</f>
        <v/>
      </c>
      <c r="H233" s="129" t="str">
        <f aca="false">IF(UPPER(G233)="Z",2,IF(UPPER(G233)="Y",1,IF(UPPER(G233)="X",0,LEFT(D233))))</f>
        <v/>
      </c>
      <c r="I233" s="129" t="str">
        <f aca="false">REPLACE(D233,1,1,H233)</f>
        <v/>
      </c>
      <c r="J233" s="96"/>
      <c r="K233" s="124" t="str">
        <f aca="false">IF(N233&gt;0,ROW(L233)-7,"")</f>
        <v/>
      </c>
      <c r="L233" s="130"/>
      <c r="M233" s="130"/>
      <c r="N233" s="131"/>
      <c r="O233" s="132"/>
      <c r="P233" s="128" t="str">
        <f aca="false">IFERROR(IF(OR(ISTEXT(N233),ISNUMBER(N233)),HLOOKUP(S233-23*INT(S233/23),[2]Hoja2!B$1:X$2,2),""),1)</f>
        <v/>
      </c>
      <c r="Q233" s="128" t="str">
        <f aca="false">LEFT(N233,1)</f>
        <v/>
      </c>
      <c r="R233" s="129" t="str">
        <f aca="false">IF(UPPER(Q233)="Z",2,IF(UPPER(Q233)="Y",1,IF(UPPER(Q233)="X",0,LEFT(N233))))</f>
        <v/>
      </c>
      <c r="S233" s="129" t="str">
        <f aca="false">REPLACE(N233,1,1,R233)</f>
        <v/>
      </c>
      <c r="T233" s="96"/>
      <c r="U233" s="133"/>
      <c r="V233" s="124" t="str">
        <f aca="false">IF(OR(ISTEXT(N233),ISNUMBER(N233)),IF($AD233=1,U233,0),"")</f>
        <v/>
      </c>
      <c r="W233" s="75" t="n">
        <v>36892</v>
      </c>
      <c r="X233" s="134"/>
      <c r="Y233" s="134"/>
      <c r="AA233" s="128" t="n">
        <f aca="false">IF(E233&lt;&gt;F233,0,1)</f>
        <v>1</v>
      </c>
      <c r="AB233" s="128" t="n">
        <f aca="false">IF(OR(T233="SI",T233="Si",T233="si",T233="sI",T233="s",T233="S"),1,0)</f>
        <v>0</v>
      </c>
      <c r="AC233" s="128" t="n">
        <f aca="false">IF(OR(J233="SI",J233="Si",J233="si",J233="sI",J233="s",J233="S"),1,0)</f>
        <v>0</v>
      </c>
      <c r="AD233" s="128" t="n">
        <f aca="false">AK233*AA233*AB233*AC233</f>
        <v>0</v>
      </c>
      <c r="AF233" s="136" t="n">
        <f aca="false">COUNTIF(D$8:D233,D233)</f>
        <v>0</v>
      </c>
      <c r="AG233" s="136" t="n">
        <f aca="false">COUNTIFS(D$8:D233,D233,A$8:A233,A233)</f>
        <v>0</v>
      </c>
      <c r="AH233" s="128" t="n">
        <f aca="false">AF233-AG233</f>
        <v>0</v>
      </c>
      <c r="AI233" s="128" t="n">
        <f aca="false">IF(OR(O233&lt;&gt;P233,P233=1,AA233=0),1,0)</f>
        <v>0</v>
      </c>
      <c r="AJ233" s="128" t="n">
        <f aca="false">IF(AR233&gt;0,1,0)+AH233</f>
        <v>0</v>
      </c>
      <c r="AK233" s="128" t="n">
        <f aca="false">IF(O233&lt;&gt;P233,0,1)</f>
        <v>1</v>
      </c>
      <c r="AL233" s="128" t="n">
        <f aca="false">IF(U233&gt;1,1,0)</f>
        <v>0</v>
      </c>
      <c r="AM233" s="136"/>
      <c r="AN233" s="137"/>
      <c r="AO233" s="139"/>
      <c r="AP233" s="128" t="str">
        <f aca="false">IF(SUMIF(AS$7:BU$7,"&gt;0",AS233:BU233)&gt;0,SUMIF(AS$7:BU$7,"&gt;0",AS233:BU233),"")</f>
        <v/>
      </c>
      <c r="AQ233" s="128"/>
      <c r="AR233" s="136" t="n">
        <f aca="false">COUNTIF(N$8:N233,N233)-1</f>
        <v>-1</v>
      </c>
      <c r="AS233" s="133"/>
      <c r="AT233" s="133"/>
      <c r="AU233" s="128" t="n">
        <f aca="false">IF($A233=$A232,AS233+AT233+AU232,AS233+AT233)</f>
        <v>0</v>
      </c>
      <c r="AV233" s="133"/>
      <c r="AW233" s="133"/>
      <c r="AX233" s="128" t="n">
        <f aca="false">IF($A233=$A232,AV233+AW233+AX232,AV233+AW233)</f>
        <v>0</v>
      </c>
      <c r="AY233" s="133"/>
      <c r="AZ233" s="133"/>
      <c r="BA233" s="128" t="n">
        <f aca="false">IF($A233=$A232,AY233+AZ233+BA232,AY233+AZ233)</f>
        <v>0</v>
      </c>
      <c r="BB233" s="133"/>
      <c r="BC233" s="133"/>
      <c r="BD233" s="128" t="n">
        <f aca="false">IF($A233=$A232,BB233+BC233+BD232,BB233+BC233)</f>
        <v>0</v>
      </c>
      <c r="BE233" s="133"/>
      <c r="BF233" s="133"/>
      <c r="BG233" s="128" t="n">
        <f aca="false">IF($A233=$A232,BE233+BF233+BG232,BE233+BF233)</f>
        <v>0</v>
      </c>
      <c r="BH233" s="133"/>
      <c r="BI233" s="133"/>
      <c r="BJ233" s="128" t="n">
        <f aca="false">IF($A233=$A232,BH233+BI233+BJ232,BH233+BI233)</f>
        <v>0</v>
      </c>
      <c r="BK233" s="133"/>
      <c r="BL233" s="133"/>
      <c r="BM233" s="128" t="n">
        <f aca="false">IF($A233=$A232,BK233+BL233+BM232,BK233+BL233)</f>
        <v>0</v>
      </c>
      <c r="BN233" s="133"/>
      <c r="BO233" s="133"/>
      <c r="BP233" s="128" t="n">
        <f aca="false">IF($A233=$A232,BN233+BO233+BP232,BN233+BO233)</f>
        <v>0</v>
      </c>
      <c r="BQ233" s="133"/>
      <c r="BR233" s="133"/>
      <c r="BS233" s="128" t="n">
        <f aca="false">IF($A233=$A232,BQ233+BR233+BS232,BQ233+BR233)</f>
        <v>0</v>
      </c>
      <c r="BT233" s="133"/>
      <c r="BU233" s="133"/>
      <c r="BV233" s="128" t="n">
        <f aca="false">IF($A233=$A232,BT233+BU233+BV232,BT233+BU233)</f>
        <v>0</v>
      </c>
      <c r="BW233" s="128" t="n">
        <f aca="false">IF(W233=0,0,IF(W233&gt;F$4,1,(IF(W233=BW$2,0,(IF(F$4-W233&gt;2,1,0))))))</f>
        <v>0</v>
      </c>
    </row>
    <row r="234" customFormat="false" ht="42.6" hidden="false" customHeight="true" outlineLevel="0" collapsed="false">
      <c r="A234" s="124" t="str">
        <f aca="false">IF(D234=D233,IF(A233=0,"",A233),IF(AND(D234&gt;0,D234&lt;&gt;D233),A233+1,""))</f>
        <v/>
      </c>
      <c r="B234" s="129"/>
      <c r="C234" s="129"/>
      <c r="D234" s="96"/>
      <c r="E234" s="138"/>
      <c r="F234" s="128" t="str">
        <f aca="false">IFERROR(IF(OR(ISTEXT(D234),ISNUMBER(D234)),HLOOKUP(I234-23*INT(I234/23),[2]Hoja2!B$1:X$2,2),""),1)</f>
        <v/>
      </c>
      <c r="G234" s="128" t="str">
        <f aca="false">LEFT(D234,1)</f>
        <v/>
      </c>
      <c r="H234" s="129" t="str">
        <f aca="false">IF(UPPER(G234)="Z",2,IF(UPPER(G234)="Y",1,IF(UPPER(G234)="X",0,LEFT(D234))))</f>
        <v/>
      </c>
      <c r="I234" s="129" t="str">
        <f aca="false">REPLACE(D234,1,1,H234)</f>
        <v/>
      </c>
      <c r="J234" s="96"/>
      <c r="K234" s="124" t="str">
        <f aca="false">IF(N234&gt;0,ROW(L234)-7,"")</f>
        <v/>
      </c>
      <c r="L234" s="130"/>
      <c r="M234" s="130"/>
      <c r="N234" s="131"/>
      <c r="O234" s="132"/>
      <c r="P234" s="128" t="str">
        <f aca="false">IFERROR(IF(OR(ISTEXT(N234),ISNUMBER(N234)),HLOOKUP(S234-23*INT(S234/23),[2]Hoja2!B$1:X$2,2),""),1)</f>
        <v/>
      </c>
      <c r="Q234" s="128" t="str">
        <f aca="false">LEFT(N234,1)</f>
        <v/>
      </c>
      <c r="R234" s="129" t="str">
        <f aca="false">IF(UPPER(Q234)="Z",2,IF(UPPER(Q234)="Y",1,IF(UPPER(Q234)="X",0,LEFT(N234))))</f>
        <v/>
      </c>
      <c r="S234" s="129" t="str">
        <f aca="false">REPLACE(N234,1,1,R234)</f>
        <v/>
      </c>
      <c r="T234" s="96"/>
      <c r="U234" s="133"/>
      <c r="V234" s="124" t="str">
        <f aca="false">IF(OR(ISTEXT(N234),ISNUMBER(N234)),IF($AD234=1,U234,0),"")</f>
        <v/>
      </c>
      <c r="W234" s="75" t="n">
        <v>36892</v>
      </c>
      <c r="X234" s="134"/>
      <c r="Y234" s="134"/>
      <c r="AA234" s="128" t="n">
        <f aca="false">IF(E234&lt;&gt;F234,0,1)</f>
        <v>1</v>
      </c>
      <c r="AB234" s="128" t="n">
        <f aca="false">IF(OR(T234="SI",T234="Si",T234="si",T234="sI",T234="s",T234="S"),1,0)</f>
        <v>0</v>
      </c>
      <c r="AC234" s="128" t="n">
        <f aca="false">IF(OR(J234="SI",J234="Si",J234="si",J234="sI",J234="s",J234="S"),1,0)</f>
        <v>0</v>
      </c>
      <c r="AD234" s="128" t="n">
        <f aca="false">AK234*AA234*AB234*AC234</f>
        <v>0</v>
      </c>
      <c r="AF234" s="136" t="n">
        <f aca="false">COUNTIF(D$8:D234,D234)</f>
        <v>0</v>
      </c>
      <c r="AG234" s="136" t="n">
        <f aca="false">COUNTIFS(D$8:D234,D234,A$8:A234,A234)</f>
        <v>0</v>
      </c>
      <c r="AH234" s="128" t="n">
        <f aca="false">AF234-AG234</f>
        <v>0</v>
      </c>
      <c r="AI234" s="128" t="n">
        <f aca="false">IF(OR(O234&lt;&gt;P234,P234=1,AA234=0),1,0)</f>
        <v>0</v>
      </c>
      <c r="AJ234" s="128" t="n">
        <f aca="false">IF(AR234&gt;0,1,0)+AH234</f>
        <v>0</v>
      </c>
      <c r="AK234" s="128" t="n">
        <f aca="false">IF(O234&lt;&gt;P234,0,1)</f>
        <v>1</v>
      </c>
      <c r="AL234" s="128" t="n">
        <f aca="false">IF(U234&gt;1,1,0)</f>
        <v>0</v>
      </c>
      <c r="AM234" s="136"/>
      <c r="AN234" s="137"/>
      <c r="AO234" s="139"/>
      <c r="AP234" s="128" t="str">
        <f aca="false">IF(SUMIF(AS$7:BU$7,"&gt;0",AS234:BU234)&gt;0,SUMIF(AS$7:BU$7,"&gt;0",AS234:BU234),"")</f>
        <v/>
      </c>
      <c r="AQ234" s="128"/>
      <c r="AR234" s="136" t="n">
        <f aca="false">COUNTIF(N$8:N234,N234)-1</f>
        <v>-1</v>
      </c>
      <c r="AS234" s="133"/>
      <c r="AT234" s="133"/>
      <c r="AU234" s="128" t="n">
        <f aca="false">IF($A234=$A233,AS234+AT234+AU233,AS234+AT234)</f>
        <v>0</v>
      </c>
      <c r="AV234" s="133"/>
      <c r="AW234" s="133"/>
      <c r="AX234" s="128" t="n">
        <f aca="false">IF($A234=$A233,AV234+AW234+AX233,AV234+AW234)</f>
        <v>0</v>
      </c>
      <c r="AY234" s="133"/>
      <c r="AZ234" s="133"/>
      <c r="BA234" s="128" t="n">
        <f aca="false">IF($A234=$A233,AY234+AZ234+BA233,AY234+AZ234)</f>
        <v>0</v>
      </c>
      <c r="BB234" s="133"/>
      <c r="BC234" s="133"/>
      <c r="BD234" s="128" t="n">
        <f aca="false">IF($A234=$A233,BB234+BC234+BD233,BB234+BC234)</f>
        <v>0</v>
      </c>
      <c r="BE234" s="133"/>
      <c r="BF234" s="133"/>
      <c r="BG234" s="128" t="n">
        <f aca="false">IF($A234=$A233,BE234+BF234+BG233,BE234+BF234)</f>
        <v>0</v>
      </c>
      <c r="BH234" s="133"/>
      <c r="BI234" s="133"/>
      <c r="BJ234" s="128" t="n">
        <f aca="false">IF($A234=$A233,BH234+BI234+BJ233,BH234+BI234)</f>
        <v>0</v>
      </c>
      <c r="BK234" s="133"/>
      <c r="BL234" s="133"/>
      <c r="BM234" s="128" t="n">
        <f aca="false">IF($A234=$A233,BK234+BL234+BM233,BK234+BL234)</f>
        <v>0</v>
      </c>
      <c r="BN234" s="133"/>
      <c r="BO234" s="133"/>
      <c r="BP234" s="128" t="n">
        <f aca="false">IF($A234=$A233,BN234+BO234+BP233,BN234+BO234)</f>
        <v>0</v>
      </c>
      <c r="BQ234" s="133"/>
      <c r="BR234" s="133"/>
      <c r="BS234" s="128" t="n">
        <f aca="false">IF($A234=$A233,BQ234+BR234+BS233,BQ234+BR234)</f>
        <v>0</v>
      </c>
      <c r="BT234" s="133"/>
      <c r="BU234" s="133"/>
      <c r="BV234" s="128" t="n">
        <f aca="false">IF($A234=$A233,BT234+BU234+BV233,BT234+BU234)</f>
        <v>0</v>
      </c>
      <c r="BW234" s="128" t="n">
        <f aca="false">IF(W234=0,0,IF(W234&gt;F$4,1,(IF(W234=BW$2,0,(IF(F$4-W234&gt;2,1,0))))))</f>
        <v>0</v>
      </c>
    </row>
    <row r="235" customFormat="false" ht="42.6" hidden="false" customHeight="true" outlineLevel="0" collapsed="false">
      <c r="A235" s="124" t="str">
        <f aca="false">IF(D235=D234,IF(A234=0,"",A234),IF(AND(D235&gt;0,D235&lt;&gt;D234),A234+1,""))</f>
        <v/>
      </c>
      <c r="B235" s="129"/>
      <c r="C235" s="129"/>
      <c r="D235" s="96"/>
      <c r="E235" s="138"/>
      <c r="F235" s="128" t="str">
        <f aca="false">IFERROR(IF(OR(ISTEXT(D235),ISNUMBER(D235)),HLOOKUP(I235-23*INT(I235/23),[2]Hoja2!B$1:X$2,2),""),1)</f>
        <v/>
      </c>
      <c r="G235" s="128" t="str">
        <f aca="false">LEFT(D235,1)</f>
        <v/>
      </c>
      <c r="H235" s="129" t="str">
        <f aca="false">IF(UPPER(G235)="Z",2,IF(UPPER(G235)="Y",1,IF(UPPER(G235)="X",0,LEFT(D235))))</f>
        <v/>
      </c>
      <c r="I235" s="129" t="str">
        <f aca="false">REPLACE(D235,1,1,H235)</f>
        <v/>
      </c>
      <c r="J235" s="96"/>
      <c r="K235" s="124" t="str">
        <f aca="false">IF(N235&gt;0,ROW(L235)-7,"")</f>
        <v/>
      </c>
      <c r="L235" s="130"/>
      <c r="M235" s="130"/>
      <c r="N235" s="131"/>
      <c r="O235" s="132"/>
      <c r="P235" s="128" t="str">
        <f aca="false">IFERROR(IF(OR(ISTEXT(N235),ISNUMBER(N235)),HLOOKUP(S235-23*INT(S235/23),[2]Hoja2!B$1:X$2,2),""),1)</f>
        <v/>
      </c>
      <c r="Q235" s="128" t="str">
        <f aca="false">LEFT(N235,1)</f>
        <v/>
      </c>
      <c r="R235" s="129" t="str">
        <f aca="false">IF(UPPER(Q235)="Z",2,IF(UPPER(Q235)="Y",1,IF(UPPER(Q235)="X",0,LEFT(N235))))</f>
        <v/>
      </c>
      <c r="S235" s="129" t="str">
        <f aca="false">REPLACE(N235,1,1,R235)</f>
        <v/>
      </c>
      <c r="T235" s="96"/>
      <c r="U235" s="133"/>
      <c r="V235" s="124" t="str">
        <f aca="false">IF(OR(ISTEXT(N235),ISNUMBER(N235)),IF($AD235=1,U235,0),"")</f>
        <v/>
      </c>
      <c r="W235" s="75" t="n">
        <v>36892</v>
      </c>
      <c r="X235" s="134"/>
      <c r="Y235" s="134"/>
      <c r="AA235" s="128" t="n">
        <f aca="false">IF(E235&lt;&gt;F235,0,1)</f>
        <v>1</v>
      </c>
      <c r="AB235" s="128" t="n">
        <f aca="false">IF(OR(T235="SI",T235="Si",T235="si",T235="sI",T235="s",T235="S"),1,0)</f>
        <v>0</v>
      </c>
      <c r="AC235" s="128" t="n">
        <f aca="false">IF(OR(J235="SI",J235="Si",J235="si",J235="sI",J235="s",J235="S"),1,0)</f>
        <v>0</v>
      </c>
      <c r="AD235" s="128" t="n">
        <f aca="false">AK235*AA235*AB235*AC235</f>
        <v>0</v>
      </c>
      <c r="AF235" s="136" t="n">
        <f aca="false">COUNTIF(D$8:D235,D235)</f>
        <v>0</v>
      </c>
      <c r="AG235" s="136" t="n">
        <f aca="false">COUNTIFS(D$8:D235,D235,A$8:A235,A235)</f>
        <v>0</v>
      </c>
      <c r="AH235" s="128" t="n">
        <f aca="false">AF235-AG235</f>
        <v>0</v>
      </c>
      <c r="AI235" s="128" t="n">
        <f aca="false">IF(OR(O235&lt;&gt;P235,P235=1,AA235=0),1,0)</f>
        <v>0</v>
      </c>
      <c r="AJ235" s="128" t="n">
        <f aca="false">IF(AR235&gt;0,1,0)+AH235</f>
        <v>0</v>
      </c>
      <c r="AK235" s="128" t="n">
        <f aca="false">IF(O235&lt;&gt;P235,0,1)</f>
        <v>1</v>
      </c>
      <c r="AL235" s="128" t="n">
        <f aca="false">IF(U235&gt;1,1,0)</f>
        <v>0</v>
      </c>
      <c r="AM235" s="136"/>
      <c r="AN235" s="137"/>
      <c r="AO235" s="139"/>
      <c r="AP235" s="128" t="str">
        <f aca="false">IF(SUMIF(AS$7:BU$7,"&gt;0",AS235:BU235)&gt;0,SUMIF(AS$7:BU$7,"&gt;0",AS235:BU235),"")</f>
        <v/>
      </c>
      <c r="AQ235" s="128"/>
      <c r="AR235" s="136" t="n">
        <f aca="false">COUNTIF(N$8:N235,N235)-1</f>
        <v>-1</v>
      </c>
      <c r="AS235" s="133"/>
      <c r="AT235" s="133"/>
      <c r="AU235" s="128" t="n">
        <f aca="false">IF($A235=$A234,AS235+AT235+AU234,AS235+AT235)</f>
        <v>0</v>
      </c>
      <c r="AV235" s="133"/>
      <c r="AW235" s="133"/>
      <c r="AX235" s="128" t="n">
        <f aca="false">IF($A235=$A234,AV235+AW235+AX234,AV235+AW235)</f>
        <v>0</v>
      </c>
      <c r="AY235" s="133"/>
      <c r="AZ235" s="133"/>
      <c r="BA235" s="128" t="n">
        <f aca="false">IF($A235=$A234,AY235+AZ235+BA234,AY235+AZ235)</f>
        <v>0</v>
      </c>
      <c r="BB235" s="133"/>
      <c r="BC235" s="133"/>
      <c r="BD235" s="128" t="n">
        <f aca="false">IF($A235=$A234,BB235+BC235+BD234,BB235+BC235)</f>
        <v>0</v>
      </c>
      <c r="BE235" s="133"/>
      <c r="BF235" s="133"/>
      <c r="BG235" s="128" t="n">
        <f aca="false">IF($A235=$A234,BE235+BF235+BG234,BE235+BF235)</f>
        <v>0</v>
      </c>
      <c r="BH235" s="133"/>
      <c r="BI235" s="133"/>
      <c r="BJ235" s="128" t="n">
        <f aca="false">IF($A235=$A234,BH235+BI235+BJ234,BH235+BI235)</f>
        <v>0</v>
      </c>
      <c r="BK235" s="133"/>
      <c r="BL235" s="133"/>
      <c r="BM235" s="128" t="n">
        <f aca="false">IF($A235=$A234,BK235+BL235+BM234,BK235+BL235)</f>
        <v>0</v>
      </c>
      <c r="BN235" s="133"/>
      <c r="BO235" s="133"/>
      <c r="BP235" s="128" t="n">
        <f aca="false">IF($A235=$A234,BN235+BO235+BP234,BN235+BO235)</f>
        <v>0</v>
      </c>
      <c r="BQ235" s="133"/>
      <c r="BR235" s="133"/>
      <c r="BS235" s="128" t="n">
        <f aca="false">IF($A235=$A234,BQ235+BR235+BS234,BQ235+BR235)</f>
        <v>0</v>
      </c>
      <c r="BT235" s="133"/>
      <c r="BU235" s="133"/>
      <c r="BV235" s="128" t="n">
        <f aca="false">IF($A235=$A234,BT235+BU235+BV234,BT235+BU235)</f>
        <v>0</v>
      </c>
      <c r="BW235" s="128" t="n">
        <f aca="false">IF(W235=0,0,IF(W235&gt;F$4,1,(IF(W235=BW$2,0,(IF(F$4-W235&gt;2,1,0))))))</f>
        <v>0</v>
      </c>
    </row>
    <row r="236" customFormat="false" ht="42.6" hidden="false" customHeight="true" outlineLevel="0" collapsed="false">
      <c r="A236" s="124" t="str">
        <f aca="false">IF(D236=D235,IF(A235=0,"",A235),IF(AND(D236&gt;0,D236&lt;&gt;D235),A235+1,""))</f>
        <v/>
      </c>
      <c r="B236" s="129"/>
      <c r="C236" s="129"/>
      <c r="D236" s="96"/>
      <c r="E236" s="138"/>
      <c r="F236" s="128" t="str">
        <f aca="false">IFERROR(IF(OR(ISTEXT(D236),ISNUMBER(D236)),HLOOKUP(I236-23*INT(I236/23),[2]Hoja2!B$1:X$2,2),""),1)</f>
        <v/>
      </c>
      <c r="G236" s="128" t="str">
        <f aca="false">LEFT(D236,1)</f>
        <v/>
      </c>
      <c r="H236" s="129" t="str">
        <f aca="false">IF(UPPER(G236)="Z",2,IF(UPPER(G236)="Y",1,IF(UPPER(G236)="X",0,LEFT(D236))))</f>
        <v/>
      </c>
      <c r="I236" s="129" t="str">
        <f aca="false">REPLACE(D236,1,1,H236)</f>
        <v/>
      </c>
      <c r="J236" s="96"/>
      <c r="K236" s="124" t="str">
        <f aca="false">IF(N236&gt;0,ROW(L236)-7,"")</f>
        <v/>
      </c>
      <c r="L236" s="130"/>
      <c r="M236" s="130"/>
      <c r="N236" s="131"/>
      <c r="O236" s="132"/>
      <c r="P236" s="128" t="str">
        <f aca="false">IFERROR(IF(OR(ISTEXT(N236),ISNUMBER(N236)),HLOOKUP(S236-23*INT(S236/23),[2]Hoja2!B$1:X$2,2),""),1)</f>
        <v/>
      </c>
      <c r="Q236" s="128" t="str">
        <f aca="false">LEFT(N236,1)</f>
        <v/>
      </c>
      <c r="R236" s="129" t="str">
        <f aca="false">IF(UPPER(Q236)="Z",2,IF(UPPER(Q236)="Y",1,IF(UPPER(Q236)="X",0,LEFT(N236))))</f>
        <v/>
      </c>
      <c r="S236" s="129" t="str">
        <f aca="false">REPLACE(N236,1,1,R236)</f>
        <v/>
      </c>
      <c r="T236" s="96"/>
      <c r="U236" s="133"/>
      <c r="V236" s="124" t="str">
        <f aca="false">IF(OR(ISTEXT(N236),ISNUMBER(N236)),IF($AD236=1,U236,0),"")</f>
        <v/>
      </c>
      <c r="W236" s="75" t="n">
        <v>36892</v>
      </c>
      <c r="X236" s="134"/>
      <c r="Y236" s="134"/>
      <c r="AA236" s="128" t="n">
        <f aca="false">IF(E236&lt;&gt;F236,0,1)</f>
        <v>1</v>
      </c>
      <c r="AB236" s="128" t="n">
        <f aca="false">IF(OR(T236="SI",T236="Si",T236="si",T236="sI",T236="s",T236="S"),1,0)</f>
        <v>0</v>
      </c>
      <c r="AC236" s="128" t="n">
        <f aca="false">IF(OR(J236="SI",J236="Si",J236="si",J236="sI",J236="s",J236="S"),1,0)</f>
        <v>0</v>
      </c>
      <c r="AD236" s="128" t="n">
        <f aca="false">AK236*AA236*AB236*AC236</f>
        <v>0</v>
      </c>
      <c r="AF236" s="136" t="n">
        <f aca="false">COUNTIF(D$8:D236,D236)</f>
        <v>0</v>
      </c>
      <c r="AG236" s="136" t="n">
        <f aca="false">COUNTIFS(D$8:D236,D236,A$8:A236,A236)</f>
        <v>0</v>
      </c>
      <c r="AH236" s="128" t="n">
        <f aca="false">AF236-AG236</f>
        <v>0</v>
      </c>
      <c r="AI236" s="128" t="n">
        <f aca="false">IF(OR(O236&lt;&gt;P236,P236=1,AA236=0),1,0)</f>
        <v>0</v>
      </c>
      <c r="AJ236" s="128" t="n">
        <f aca="false">IF(AR236&gt;0,1,0)+AH236</f>
        <v>0</v>
      </c>
      <c r="AK236" s="128" t="n">
        <f aca="false">IF(O236&lt;&gt;P236,0,1)</f>
        <v>1</v>
      </c>
      <c r="AL236" s="128" t="n">
        <f aca="false">IF(U236&gt;1,1,0)</f>
        <v>0</v>
      </c>
      <c r="AM236" s="136"/>
      <c r="AN236" s="137"/>
      <c r="AO236" s="139"/>
      <c r="AP236" s="128" t="str">
        <f aca="false">IF(SUMIF(AS$7:BU$7,"&gt;0",AS236:BU236)&gt;0,SUMIF(AS$7:BU$7,"&gt;0",AS236:BU236),"")</f>
        <v/>
      </c>
      <c r="AQ236" s="128"/>
      <c r="AR236" s="136" t="n">
        <f aca="false">COUNTIF(N$8:N236,N236)-1</f>
        <v>-1</v>
      </c>
      <c r="AS236" s="133"/>
      <c r="AT236" s="133"/>
      <c r="AU236" s="128" t="n">
        <f aca="false">IF($A236=$A235,AS236+AT236+AU235,AS236+AT236)</f>
        <v>0</v>
      </c>
      <c r="AV236" s="133"/>
      <c r="AW236" s="133"/>
      <c r="AX236" s="128" t="n">
        <f aca="false">IF($A236=$A235,AV236+AW236+AX235,AV236+AW236)</f>
        <v>0</v>
      </c>
      <c r="AY236" s="133"/>
      <c r="AZ236" s="133"/>
      <c r="BA236" s="128" t="n">
        <f aca="false">IF($A236=$A235,AY236+AZ236+BA235,AY236+AZ236)</f>
        <v>0</v>
      </c>
      <c r="BB236" s="133"/>
      <c r="BC236" s="133"/>
      <c r="BD236" s="128" t="n">
        <f aca="false">IF($A236=$A235,BB236+BC236+BD235,BB236+BC236)</f>
        <v>0</v>
      </c>
      <c r="BE236" s="133"/>
      <c r="BF236" s="133"/>
      <c r="BG236" s="128" t="n">
        <f aca="false">IF($A236=$A235,BE236+BF236+BG235,BE236+BF236)</f>
        <v>0</v>
      </c>
      <c r="BH236" s="133"/>
      <c r="BI236" s="133"/>
      <c r="BJ236" s="128" t="n">
        <f aca="false">IF($A236=$A235,BH236+BI236+BJ235,BH236+BI236)</f>
        <v>0</v>
      </c>
      <c r="BK236" s="133"/>
      <c r="BL236" s="133"/>
      <c r="BM236" s="128" t="n">
        <f aca="false">IF($A236=$A235,BK236+BL236+BM235,BK236+BL236)</f>
        <v>0</v>
      </c>
      <c r="BN236" s="133"/>
      <c r="BO236" s="133"/>
      <c r="BP236" s="128" t="n">
        <f aca="false">IF($A236=$A235,BN236+BO236+BP235,BN236+BO236)</f>
        <v>0</v>
      </c>
      <c r="BQ236" s="133"/>
      <c r="BR236" s="133"/>
      <c r="BS236" s="128" t="n">
        <f aca="false">IF($A236=$A235,BQ236+BR236+BS235,BQ236+BR236)</f>
        <v>0</v>
      </c>
      <c r="BT236" s="133"/>
      <c r="BU236" s="133"/>
      <c r="BV236" s="128" t="n">
        <f aca="false">IF($A236=$A235,BT236+BU236+BV235,BT236+BU236)</f>
        <v>0</v>
      </c>
      <c r="BW236" s="128" t="n">
        <f aca="false">IF(W236=0,0,IF(W236&gt;F$4,1,(IF(W236=BW$2,0,(IF(F$4-W236&gt;2,1,0))))))</f>
        <v>0</v>
      </c>
    </row>
    <row r="237" customFormat="false" ht="42.6" hidden="false" customHeight="true" outlineLevel="0" collapsed="false">
      <c r="A237" s="124" t="str">
        <f aca="false">IF(D237=D236,IF(A236=0,"",A236),IF(AND(D237&gt;0,D237&lt;&gt;D236),A236+1,""))</f>
        <v/>
      </c>
      <c r="B237" s="129"/>
      <c r="C237" s="129"/>
      <c r="D237" s="96"/>
      <c r="E237" s="138"/>
      <c r="F237" s="128" t="str">
        <f aca="false">IFERROR(IF(OR(ISTEXT(D237),ISNUMBER(D237)),HLOOKUP(I237-23*INT(I237/23),[2]Hoja2!B$1:X$2,2),""),1)</f>
        <v/>
      </c>
      <c r="G237" s="128" t="str">
        <f aca="false">LEFT(D237,1)</f>
        <v/>
      </c>
      <c r="H237" s="129" t="str">
        <f aca="false">IF(UPPER(G237)="Z",2,IF(UPPER(G237)="Y",1,IF(UPPER(G237)="X",0,LEFT(D237))))</f>
        <v/>
      </c>
      <c r="I237" s="129" t="str">
        <f aca="false">REPLACE(D237,1,1,H237)</f>
        <v/>
      </c>
      <c r="J237" s="96"/>
      <c r="K237" s="124" t="str">
        <f aca="false">IF(N237&gt;0,ROW(L237)-7,"")</f>
        <v/>
      </c>
      <c r="L237" s="130"/>
      <c r="M237" s="130"/>
      <c r="N237" s="131"/>
      <c r="O237" s="132"/>
      <c r="P237" s="128" t="str">
        <f aca="false">IFERROR(IF(OR(ISTEXT(N237),ISNUMBER(N237)),HLOOKUP(S237-23*INT(S237/23),[2]Hoja2!B$1:X$2,2),""),1)</f>
        <v/>
      </c>
      <c r="Q237" s="128" t="str">
        <f aca="false">LEFT(N237,1)</f>
        <v/>
      </c>
      <c r="R237" s="129" t="str">
        <f aca="false">IF(UPPER(Q237)="Z",2,IF(UPPER(Q237)="Y",1,IF(UPPER(Q237)="X",0,LEFT(N237))))</f>
        <v/>
      </c>
      <c r="S237" s="129" t="str">
        <f aca="false">REPLACE(N237,1,1,R237)</f>
        <v/>
      </c>
      <c r="T237" s="96"/>
      <c r="U237" s="133"/>
      <c r="V237" s="124" t="str">
        <f aca="false">IF(OR(ISTEXT(N237),ISNUMBER(N237)),IF($AD237=1,U237,0),"")</f>
        <v/>
      </c>
      <c r="W237" s="75" t="n">
        <v>36892</v>
      </c>
      <c r="X237" s="134"/>
      <c r="Y237" s="134"/>
      <c r="AA237" s="128" t="n">
        <f aca="false">IF(E237&lt;&gt;F237,0,1)</f>
        <v>1</v>
      </c>
      <c r="AB237" s="128" t="n">
        <f aca="false">IF(OR(T237="SI",T237="Si",T237="si",T237="sI",T237="s",T237="S"),1,0)</f>
        <v>0</v>
      </c>
      <c r="AC237" s="128" t="n">
        <f aca="false">IF(OR(J237="SI",J237="Si",J237="si",J237="sI",J237="s",J237="S"),1,0)</f>
        <v>0</v>
      </c>
      <c r="AD237" s="128" t="n">
        <f aca="false">AK237*AA237*AB237*AC237</f>
        <v>0</v>
      </c>
      <c r="AF237" s="136" t="n">
        <f aca="false">COUNTIF(D$8:D237,D237)</f>
        <v>0</v>
      </c>
      <c r="AG237" s="136" t="n">
        <f aca="false">COUNTIFS(D$8:D237,D237,A$8:A237,A237)</f>
        <v>0</v>
      </c>
      <c r="AH237" s="128" t="n">
        <f aca="false">AF237-AG237</f>
        <v>0</v>
      </c>
      <c r="AI237" s="128" t="n">
        <f aca="false">IF(OR(O237&lt;&gt;P237,P237=1,AA237=0),1,0)</f>
        <v>0</v>
      </c>
      <c r="AJ237" s="128" t="n">
        <f aca="false">IF(AR237&gt;0,1,0)+AH237</f>
        <v>0</v>
      </c>
      <c r="AK237" s="128" t="n">
        <f aca="false">IF(O237&lt;&gt;P237,0,1)</f>
        <v>1</v>
      </c>
      <c r="AL237" s="128" t="n">
        <f aca="false">IF(U237&gt;1,1,0)</f>
        <v>0</v>
      </c>
      <c r="AM237" s="136"/>
      <c r="AN237" s="137"/>
      <c r="AO237" s="139"/>
      <c r="AP237" s="128" t="str">
        <f aca="false">IF(SUMIF(AS$7:BU$7,"&gt;0",AS237:BU237)&gt;0,SUMIF(AS$7:BU$7,"&gt;0",AS237:BU237),"")</f>
        <v/>
      </c>
      <c r="AQ237" s="128"/>
      <c r="AR237" s="136" t="n">
        <f aca="false">COUNTIF(N$8:N237,N237)-1</f>
        <v>-1</v>
      </c>
      <c r="AS237" s="133"/>
      <c r="AT237" s="133"/>
      <c r="AU237" s="128" t="n">
        <f aca="false">IF($A237=$A236,AS237+AT237+AU236,AS237+AT237)</f>
        <v>0</v>
      </c>
      <c r="AV237" s="133"/>
      <c r="AW237" s="133"/>
      <c r="AX237" s="128" t="n">
        <f aca="false">IF($A237=$A236,AV237+AW237+AX236,AV237+AW237)</f>
        <v>0</v>
      </c>
      <c r="AY237" s="133"/>
      <c r="AZ237" s="133"/>
      <c r="BA237" s="128" t="n">
        <f aca="false">IF($A237=$A236,AY237+AZ237+BA236,AY237+AZ237)</f>
        <v>0</v>
      </c>
      <c r="BB237" s="133"/>
      <c r="BC237" s="133"/>
      <c r="BD237" s="128" t="n">
        <f aca="false">IF($A237=$A236,BB237+BC237+BD236,BB237+BC237)</f>
        <v>0</v>
      </c>
      <c r="BE237" s="133"/>
      <c r="BF237" s="133"/>
      <c r="BG237" s="128" t="n">
        <f aca="false">IF($A237=$A236,BE237+BF237+BG236,BE237+BF237)</f>
        <v>0</v>
      </c>
      <c r="BH237" s="133"/>
      <c r="BI237" s="133"/>
      <c r="BJ237" s="128" t="n">
        <f aca="false">IF($A237=$A236,BH237+BI237+BJ236,BH237+BI237)</f>
        <v>0</v>
      </c>
      <c r="BK237" s="133"/>
      <c r="BL237" s="133"/>
      <c r="BM237" s="128" t="n">
        <f aca="false">IF($A237=$A236,BK237+BL237+BM236,BK237+BL237)</f>
        <v>0</v>
      </c>
      <c r="BN237" s="133"/>
      <c r="BO237" s="133"/>
      <c r="BP237" s="128" t="n">
        <f aca="false">IF($A237=$A236,BN237+BO237+BP236,BN237+BO237)</f>
        <v>0</v>
      </c>
      <c r="BQ237" s="133"/>
      <c r="BR237" s="133"/>
      <c r="BS237" s="128" t="n">
        <f aca="false">IF($A237=$A236,BQ237+BR237+BS236,BQ237+BR237)</f>
        <v>0</v>
      </c>
      <c r="BT237" s="133"/>
      <c r="BU237" s="133"/>
      <c r="BV237" s="128" t="n">
        <f aca="false">IF($A237=$A236,BT237+BU237+BV236,BT237+BU237)</f>
        <v>0</v>
      </c>
      <c r="BW237" s="128" t="n">
        <f aca="false">IF(W237=0,0,IF(W237&gt;F$4,1,(IF(W237=BW$2,0,(IF(F$4-W237&gt;2,1,0))))))</f>
        <v>0</v>
      </c>
    </row>
    <row r="238" customFormat="false" ht="42.6" hidden="false" customHeight="true" outlineLevel="0" collapsed="false">
      <c r="A238" s="124" t="str">
        <f aca="false">IF(D238=D237,IF(A237=0,"",A237),IF(AND(D238&gt;0,D238&lt;&gt;D237),A237+1,""))</f>
        <v/>
      </c>
      <c r="B238" s="129"/>
      <c r="C238" s="129"/>
      <c r="D238" s="96"/>
      <c r="E238" s="138"/>
      <c r="F238" s="128" t="str">
        <f aca="false">IFERROR(IF(OR(ISTEXT(D238),ISNUMBER(D238)),HLOOKUP(I238-23*INT(I238/23),[2]Hoja2!B$1:X$2,2),""),1)</f>
        <v/>
      </c>
      <c r="G238" s="128" t="str">
        <f aca="false">LEFT(D238,1)</f>
        <v/>
      </c>
      <c r="H238" s="129" t="str">
        <f aca="false">IF(UPPER(G238)="Z",2,IF(UPPER(G238)="Y",1,IF(UPPER(G238)="X",0,LEFT(D238))))</f>
        <v/>
      </c>
      <c r="I238" s="129" t="str">
        <f aca="false">REPLACE(D238,1,1,H238)</f>
        <v/>
      </c>
      <c r="J238" s="96"/>
      <c r="K238" s="124" t="str">
        <f aca="false">IF(N238&gt;0,ROW(L238)-7,"")</f>
        <v/>
      </c>
      <c r="L238" s="130"/>
      <c r="M238" s="130"/>
      <c r="N238" s="131"/>
      <c r="O238" s="132"/>
      <c r="P238" s="128" t="str">
        <f aca="false">IFERROR(IF(OR(ISTEXT(N238),ISNUMBER(N238)),HLOOKUP(S238-23*INT(S238/23),[2]Hoja2!B$1:X$2,2),""),1)</f>
        <v/>
      </c>
      <c r="Q238" s="128" t="str">
        <f aca="false">LEFT(N238,1)</f>
        <v/>
      </c>
      <c r="R238" s="129" t="str">
        <f aca="false">IF(UPPER(Q238)="Z",2,IF(UPPER(Q238)="Y",1,IF(UPPER(Q238)="X",0,LEFT(N238))))</f>
        <v/>
      </c>
      <c r="S238" s="129" t="str">
        <f aca="false">REPLACE(N238,1,1,R238)</f>
        <v/>
      </c>
      <c r="T238" s="96"/>
      <c r="U238" s="133"/>
      <c r="V238" s="124" t="str">
        <f aca="false">IF(OR(ISTEXT(N238),ISNUMBER(N238)),IF($AD238=1,U238,0),"")</f>
        <v/>
      </c>
      <c r="W238" s="75" t="n">
        <v>36892</v>
      </c>
      <c r="X238" s="134"/>
      <c r="Y238" s="134"/>
      <c r="AA238" s="128" t="n">
        <f aca="false">IF(E238&lt;&gt;F238,0,1)</f>
        <v>1</v>
      </c>
      <c r="AB238" s="128" t="n">
        <f aca="false">IF(OR(T238="SI",T238="Si",T238="si",T238="sI",T238="s",T238="S"),1,0)</f>
        <v>0</v>
      </c>
      <c r="AC238" s="128" t="n">
        <f aca="false">IF(OR(J238="SI",J238="Si",J238="si",J238="sI",J238="s",J238="S"),1,0)</f>
        <v>0</v>
      </c>
      <c r="AD238" s="128" t="n">
        <f aca="false">AK238*AA238*AB238*AC238</f>
        <v>0</v>
      </c>
      <c r="AF238" s="136" t="n">
        <f aca="false">COUNTIF(D$8:D238,D238)</f>
        <v>0</v>
      </c>
      <c r="AG238" s="136" t="n">
        <f aca="false">COUNTIFS(D$8:D238,D238,A$8:A238,A238)</f>
        <v>0</v>
      </c>
      <c r="AH238" s="128" t="n">
        <f aca="false">AF238-AG238</f>
        <v>0</v>
      </c>
      <c r="AI238" s="128" t="n">
        <f aca="false">IF(OR(O238&lt;&gt;P238,P238=1,AA238=0),1,0)</f>
        <v>0</v>
      </c>
      <c r="AJ238" s="128" t="n">
        <f aca="false">IF(AR238&gt;0,1,0)+AH238</f>
        <v>0</v>
      </c>
      <c r="AK238" s="128" t="n">
        <f aca="false">IF(O238&lt;&gt;P238,0,1)</f>
        <v>1</v>
      </c>
      <c r="AL238" s="128" t="n">
        <f aca="false">IF(U238&gt;1,1,0)</f>
        <v>0</v>
      </c>
      <c r="AM238" s="136"/>
      <c r="AN238" s="137"/>
      <c r="AO238" s="139"/>
      <c r="AP238" s="128" t="str">
        <f aca="false">IF(SUMIF(AS$7:BU$7,"&gt;0",AS238:BU238)&gt;0,SUMIF(AS$7:BU$7,"&gt;0",AS238:BU238),"")</f>
        <v/>
      </c>
      <c r="AQ238" s="128"/>
      <c r="AR238" s="136" t="n">
        <f aca="false">COUNTIF(N$8:N238,N238)-1</f>
        <v>-1</v>
      </c>
      <c r="AS238" s="133"/>
      <c r="AT238" s="133"/>
      <c r="AU238" s="128" t="n">
        <f aca="false">IF($A238=$A237,AS238+AT238+AU237,AS238+AT238)</f>
        <v>0</v>
      </c>
      <c r="AV238" s="133"/>
      <c r="AW238" s="133"/>
      <c r="AX238" s="128" t="n">
        <f aca="false">IF($A238=$A237,AV238+AW238+AX237,AV238+AW238)</f>
        <v>0</v>
      </c>
      <c r="AY238" s="133"/>
      <c r="AZ238" s="133"/>
      <c r="BA238" s="128" t="n">
        <f aca="false">IF($A238=$A237,AY238+AZ238+BA237,AY238+AZ238)</f>
        <v>0</v>
      </c>
      <c r="BB238" s="133"/>
      <c r="BC238" s="133"/>
      <c r="BD238" s="128" t="n">
        <f aca="false">IF($A238=$A237,BB238+BC238+BD237,BB238+BC238)</f>
        <v>0</v>
      </c>
      <c r="BE238" s="133"/>
      <c r="BF238" s="133"/>
      <c r="BG238" s="128" t="n">
        <f aca="false">IF($A238=$A237,BE238+BF238+BG237,BE238+BF238)</f>
        <v>0</v>
      </c>
      <c r="BH238" s="133"/>
      <c r="BI238" s="133"/>
      <c r="BJ238" s="128" t="n">
        <f aca="false">IF($A238=$A237,BH238+BI238+BJ237,BH238+BI238)</f>
        <v>0</v>
      </c>
      <c r="BK238" s="133"/>
      <c r="BL238" s="133"/>
      <c r="BM238" s="128" t="n">
        <f aca="false">IF($A238=$A237,BK238+BL238+BM237,BK238+BL238)</f>
        <v>0</v>
      </c>
      <c r="BN238" s="133"/>
      <c r="BO238" s="133"/>
      <c r="BP238" s="128" t="n">
        <f aca="false">IF($A238=$A237,BN238+BO238+BP237,BN238+BO238)</f>
        <v>0</v>
      </c>
      <c r="BQ238" s="133"/>
      <c r="BR238" s="133"/>
      <c r="BS238" s="128" t="n">
        <f aca="false">IF($A238=$A237,BQ238+BR238+BS237,BQ238+BR238)</f>
        <v>0</v>
      </c>
      <c r="BT238" s="133"/>
      <c r="BU238" s="133"/>
      <c r="BV238" s="128" t="n">
        <f aca="false">IF($A238=$A237,BT238+BU238+BV237,BT238+BU238)</f>
        <v>0</v>
      </c>
      <c r="BW238" s="128" t="n">
        <f aca="false">IF(W238=0,0,IF(W238&gt;F$4,1,(IF(W238=BW$2,0,(IF(F$4-W238&gt;2,1,0))))))</f>
        <v>0</v>
      </c>
    </row>
    <row r="239" customFormat="false" ht="42.6" hidden="false" customHeight="true" outlineLevel="0" collapsed="false">
      <c r="A239" s="124" t="str">
        <f aca="false">IF(D239=D238,IF(A238=0,"",A238),IF(AND(D239&gt;0,D239&lt;&gt;D238),A238+1,""))</f>
        <v/>
      </c>
      <c r="B239" s="129"/>
      <c r="C239" s="129"/>
      <c r="D239" s="96"/>
      <c r="E239" s="138"/>
      <c r="F239" s="128" t="str">
        <f aca="false">IFERROR(IF(OR(ISTEXT(D239),ISNUMBER(D239)),HLOOKUP(I239-23*INT(I239/23),[2]Hoja2!B$1:X$2,2),""),1)</f>
        <v/>
      </c>
      <c r="G239" s="128" t="str">
        <f aca="false">LEFT(D239,1)</f>
        <v/>
      </c>
      <c r="H239" s="129" t="str">
        <f aca="false">IF(UPPER(G239)="Z",2,IF(UPPER(G239)="Y",1,IF(UPPER(G239)="X",0,LEFT(D239))))</f>
        <v/>
      </c>
      <c r="I239" s="129" t="str">
        <f aca="false">REPLACE(D239,1,1,H239)</f>
        <v/>
      </c>
      <c r="J239" s="96"/>
      <c r="K239" s="124" t="str">
        <f aca="false">IF(N239&gt;0,ROW(L239)-7,"")</f>
        <v/>
      </c>
      <c r="L239" s="130"/>
      <c r="M239" s="130"/>
      <c r="N239" s="131"/>
      <c r="O239" s="132"/>
      <c r="P239" s="128" t="str">
        <f aca="false">IFERROR(IF(OR(ISTEXT(N239),ISNUMBER(N239)),HLOOKUP(S239-23*INT(S239/23),[2]Hoja2!B$1:X$2,2),""),1)</f>
        <v/>
      </c>
      <c r="Q239" s="128" t="str">
        <f aca="false">LEFT(N239,1)</f>
        <v/>
      </c>
      <c r="R239" s="129" t="str">
        <f aca="false">IF(UPPER(Q239)="Z",2,IF(UPPER(Q239)="Y",1,IF(UPPER(Q239)="X",0,LEFT(N239))))</f>
        <v/>
      </c>
      <c r="S239" s="129" t="str">
        <f aca="false">REPLACE(N239,1,1,R239)</f>
        <v/>
      </c>
      <c r="T239" s="96"/>
      <c r="U239" s="133"/>
      <c r="V239" s="124" t="str">
        <f aca="false">IF(OR(ISTEXT(N239),ISNUMBER(N239)),IF($AD239=1,U239,0),"")</f>
        <v/>
      </c>
      <c r="W239" s="75" t="n">
        <v>36892</v>
      </c>
      <c r="X239" s="134"/>
      <c r="Y239" s="134"/>
      <c r="AA239" s="128" t="n">
        <f aca="false">IF(E239&lt;&gt;F239,0,1)</f>
        <v>1</v>
      </c>
      <c r="AB239" s="128" t="n">
        <f aca="false">IF(OR(T239="SI",T239="Si",T239="si",T239="sI",T239="s",T239="S"),1,0)</f>
        <v>0</v>
      </c>
      <c r="AC239" s="128" t="n">
        <f aca="false">IF(OR(J239="SI",J239="Si",J239="si",J239="sI",J239="s",J239="S"),1,0)</f>
        <v>0</v>
      </c>
      <c r="AD239" s="128" t="n">
        <f aca="false">AK239*AA239*AB239*AC239</f>
        <v>0</v>
      </c>
      <c r="AF239" s="136" t="n">
        <f aca="false">COUNTIF(D$8:D239,D239)</f>
        <v>0</v>
      </c>
      <c r="AG239" s="136" t="n">
        <f aca="false">COUNTIFS(D$8:D239,D239,A$8:A239,A239)</f>
        <v>0</v>
      </c>
      <c r="AH239" s="128" t="n">
        <f aca="false">AF239-AG239</f>
        <v>0</v>
      </c>
      <c r="AI239" s="128" t="n">
        <f aca="false">IF(OR(O239&lt;&gt;P239,P239=1,AA239=0),1,0)</f>
        <v>0</v>
      </c>
      <c r="AJ239" s="128" t="n">
        <f aca="false">IF(AR239&gt;0,1,0)+AH239</f>
        <v>0</v>
      </c>
      <c r="AK239" s="128" t="n">
        <f aca="false">IF(O239&lt;&gt;P239,0,1)</f>
        <v>1</v>
      </c>
      <c r="AL239" s="128" t="n">
        <f aca="false">IF(U239&gt;1,1,0)</f>
        <v>0</v>
      </c>
      <c r="AM239" s="136"/>
      <c r="AN239" s="137"/>
      <c r="AO239" s="139"/>
      <c r="AP239" s="128" t="str">
        <f aca="false">IF(SUMIF(AS$7:BU$7,"&gt;0",AS239:BU239)&gt;0,SUMIF(AS$7:BU$7,"&gt;0",AS239:BU239),"")</f>
        <v/>
      </c>
      <c r="AQ239" s="128"/>
      <c r="AR239" s="136" t="n">
        <f aca="false">COUNTIF(N$8:N239,N239)-1</f>
        <v>-1</v>
      </c>
      <c r="AS239" s="133"/>
      <c r="AT239" s="133"/>
      <c r="AU239" s="128" t="n">
        <f aca="false">IF($A239=$A238,AS239+AT239+AU238,AS239+AT239)</f>
        <v>0</v>
      </c>
      <c r="AV239" s="133"/>
      <c r="AW239" s="133"/>
      <c r="AX239" s="128" t="n">
        <f aca="false">IF($A239=$A238,AV239+AW239+AX238,AV239+AW239)</f>
        <v>0</v>
      </c>
      <c r="AY239" s="133"/>
      <c r="AZ239" s="133"/>
      <c r="BA239" s="128" t="n">
        <f aca="false">IF($A239=$A238,AY239+AZ239+BA238,AY239+AZ239)</f>
        <v>0</v>
      </c>
      <c r="BB239" s="133"/>
      <c r="BC239" s="133"/>
      <c r="BD239" s="128" t="n">
        <f aca="false">IF($A239=$A238,BB239+BC239+BD238,BB239+BC239)</f>
        <v>0</v>
      </c>
      <c r="BE239" s="133"/>
      <c r="BF239" s="133"/>
      <c r="BG239" s="128" t="n">
        <f aca="false">IF($A239=$A238,BE239+BF239+BG238,BE239+BF239)</f>
        <v>0</v>
      </c>
      <c r="BH239" s="133"/>
      <c r="BI239" s="133"/>
      <c r="BJ239" s="128" t="n">
        <f aca="false">IF($A239=$A238,BH239+BI239+BJ238,BH239+BI239)</f>
        <v>0</v>
      </c>
      <c r="BK239" s="133"/>
      <c r="BL239" s="133"/>
      <c r="BM239" s="128" t="n">
        <f aca="false">IF($A239=$A238,BK239+BL239+BM238,BK239+BL239)</f>
        <v>0</v>
      </c>
      <c r="BN239" s="133"/>
      <c r="BO239" s="133"/>
      <c r="BP239" s="128" t="n">
        <f aca="false">IF($A239=$A238,BN239+BO239+BP238,BN239+BO239)</f>
        <v>0</v>
      </c>
      <c r="BQ239" s="133"/>
      <c r="BR239" s="133"/>
      <c r="BS239" s="128" t="n">
        <f aca="false">IF($A239=$A238,BQ239+BR239+BS238,BQ239+BR239)</f>
        <v>0</v>
      </c>
      <c r="BT239" s="133"/>
      <c r="BU239" s="133"/>
      <c r="BV239" s="128" t="n">
        <f aca="false">IF($A239=$A238,BT239+BU239+BV238,BT239+BU239)</f>
        <v>0</v>
      </c>
      <c r="BW239" s="128" t="n">
        <f aca="false">IF(W239=0,0,IF(W239&gt;F$4,1,(IF(W239=BW$2,0,(IF(F$4-W239&gt;2,1,0))))))</f>
        <v>0</v>
      </c>
    </row>
    <row r="240" customFormat="false" ht="42.6" hidden="false" customHeight="true" outlineLevel="0" collapsed="false">
      <c r="A240" s="124" t="str">
        <f aca="false">IF(D240=D239,IF(A239=0,"",A239),IF(AND(D240&gt;0,D240&lt;&gt;D239),A239+1,""))</f>
        <v/>
      </c>
      <c r="B240" s="129"/>
      <c r="C240" s="129"/>
      <c r="D240" s="96"/>
      <c r="E240" s="138"/>
      <c r="F240" s="128" t="str">
        <f aca="false">IFERROR(IF(OR(ISTEXT(D240),ISNUMBER(D240)),HLOOKUP(I240-23*INT(I240/23),[2]Hoja2!B$1:X$2,2),""),1)</f>
        <v/>
      </c>
      <c r="G240" s="128" t="str">
        <f aca="false">LEFT(D240,1)</f>
        <v/>
      </c>
      <c r="H240" s="129" t="str">
        <f aca="false">IF(UPPER(G240)="Z",2,IF(UPPER(G240)="Y",1,IF(UPPER(G240)="X",0,LEFT(D240))))</f>
        <v/>
      </c>
      <c r="I240" s="129" t="str">
        <f aca="false">REPLACE(D240,1,1,H240)</f>
        <v/>
      </c>
      <c r="J240" s="96"/>
      <c r="K240" s="124" t="str">
        <f aca="false">IF(N240&gt;0,ROW(L240)-7,"")</f>
        <v/>
      </c>
      <c r="L240" s="130"/>
      <c r="M240" s="130"/>
      <c r="N240" s="131"/>
      <c r="O240" s="132"/>
      <c r="P240" s="128" t="str">
        <f aca="false">IFERROR(IF(OR(ISTEXT(N240),ISNUMBER(N240)),HLOOKUP(S240-23*INT(S240/23),[2]Hoja2!B$1:X$2,2),""),1)</f>
        <v/>
      </c>
      <c r="Q240" s="128" t="str">
        <f aca="false">LEFT(N240,1)</f>
        <v/>
      </c>
      <c r="R240" s="129" t="str">
        <f aca="false">IF(UPPER(Q240)="Z",2,IF(UPPER(Q240)="Y",1,IF(UPPER(Q240)="X",0,LEFT(N240))))</f>
        <v/>
      </c>
      <c r="S240" s="129" t="str">
        <f aca="false">REPLACE(N240,1,1,R240)</f>
        <v/>
      </c>
      <c r="T240" s="96"/>
      <c r="U240" s="133"/>
      <c r="V240" s="124" t="str">
        <f aca="false">IF(OR(ISTEXT(N240),ISNUMBER(N240)),IF($AD240=1,U240,0),"")</f>
        <v/>
      </c>
      <c r="W240" s="75" t="n">
        <v>36892</v>
      </c>
      <c r="X240" s="134"/>
      <c r="Y240" s="134"/>
      <c r="AA240" s="128" t="n">
        <f aca="false">IF(E240&lt;&gt;F240,0,1)</f>
        <v>1</v>
      </c>
      <c r="AB240" s="128" t="n">
        <f aca="false">IF(OR(T240="SI",T240="Si",T240="si",T240="sI",T240="s",T240="S"),1,0)</f>
        <v>0</v>
      </c>
      <c r="AC240" s="128" t="n">
        <f aca="false">IF(OR(J240="SI",J240="Si",J240="si",J240="sI",J240="s",J240="S"),1,0)</f>
        <v>0</v>
      </c>
      <c r="AD240" s="128" t="n">
        <f aca="false">AK240*AA240*AB240*AC240</f>
        <v>0</v>
      </c>
      <c r="AF240" s="136" t="n">
        <f aca="false">COUNTIF(D$8:D240,D240)</f>
        <v>0</v>
      </c>
      <c r="AG240" s="136" t="n">
        <f aca="false">COUNTIFS(D$8:D240,D240,A$8:A240,A240)</f>
        <v>0</v>
      </c>
      <c r="AH240" s="128" t="n">
        <f aca="false">AF240-AG240</f>
        <v>0</v>
      </c>
      <c r="AI240" s="128" t="n">
        <f aca="false">IF(OR(O240&lt;&gt;P240,P240=1,AA240=0),1,0)</f>
        <v>0</v>
      </c>
      <c r="AJ240" s="128" t="n">
        <f aca="false">IF(AR240&gt;0,1,0)+AH240</f>
        <v>0</v>
      </c>
      <c r="AK240" s="128" t="n">
        <f aca="false">IF(O240&lt;&gt;P240,0,1)</f>
        <v>1</v>
      </c>
      <c r="AL240" s="128" t="n">
        <f aca="false">IF(U240&gt;1,1,0)</f>
        <v>0</v>
      </c>
      <c r="AM240" s="136"/>
      <c r="AN240" s="137"/>
      <c r="AO240" s="139"/>
      <c r="AP240" s="128" t="str">
        <f aca="false">IF(SUMIF(AS$7:BU$7,"&gt;0",AS240:BU240)&gt;0,SUMIF(AS$7:BU$7,"&gt;0",AS240:BU240),"")</f>
        <v/>
      </c>
      <c r="AQ240" s="128"/>
      <c r="AR240" s="136" t="n">
        <f aca="false">COUNTIF(N$8:N240,N240)-1</f>
        <v>-1</v>
      </c>
      <c r="AS240" s="133"/>
      <c r="AT240" s="133"/>
      <c r="AU240" s="128" t="n">
        <f aca="false">IF($A240=$A239,AS240+AT240+AU239,AS240+AT240)</f>
        <v>0</v>
      </c>
      <c r="AV240" s="133"/>
      <c r="AW240" s="133"/>
      <c r="AX240" s="128" t="n">
        <f aca="false">IF($A240=$A239,AV240+AW240+AX239,AV240+AW240)</f>
        <v>0</v>
      </c>
      <c r="AY240" s="133"/>
      <c r="AZ240" s="133"/>
      <c r="BA240" s="128" t="n">
        <f aca="false">IF($A240=$A239,AY240+AZ240+BA239,AY240+AZ240)</f>
        <v>0</v>
      </c>
      <c r="BB240" s="133"/>
      <c r="BC240" s="133"/>
      <c r="BD240" s="128" t="n">
        <f aca="false">IF($A240=$A239,BB240+BC240+BD239,BB240+BC240)</f>
        <v>0</v>
      </c>
      <c r="BE240" s="133"/>
      <c r="BF240" s="133"/>
      <c r="BG240" s="128" t="n">
        <f aca="false">IF($A240=$A239,BE240+BF240+BG239,BE240+BF240)</f>
        <v>0</v>
      </c>
      <c r="BH240" s="133"/>
      <c r="BI240" s="133"/>
      <c r="BJ240" s="128" t="n">
        <f aca="false">IF($A240=$A239,BH240+BI240+BJ239,BH240+BI240)</f>
        <v>0</v>
      </c>
      <c r="BK240" s="133"/>
      <c r="BL240" s="133"/>
      <c r="BM240" s="128" t="n">
        <f aca="false">IF($A240=$A239,BK240+BL240+BM239,BK240+BL240)</f>
        <v>0</v>
      </c>
      <c r="BN240" s="133"/>
      <c r="BO240" s="133"/>
      <c r="BP240" s="128" t="n">
        <f aca="false">IF($A240=$A239,BN240+BO240+BP239,BN240+BO240)</f>
        <v>0</v>
      </c>
      <c r="BQ240" s="133"/>
      <c r="BR240" s="133"/>
      <c r="BS240" s="128" t="n">
        <f aca="false">IF($A240=$A239,BQ240+BR240+BS239,BQ240+BR240)</f>
        <v>0</v>
      </c>
      <c r="BT240" s="133"/>
      <c r="BU240" s="133"/>
      <c r="BV240" s="128" t="n">
        <f aca="false">IF($A240=$A239,BT240+BU240+BV239,BT240+BU240)</f>
        <v>0</v>
      </c>
      <c r="BW240" s="128" t="n">
        <f aca="false">IF(W240=0,0,IF(W240&gt;F$4,1,(IF(W240=BW$2,0,(IF(F$4-W240&gt;2,1,0))))))</f>
        <v>0</v>
      </c>
    </row>
    <row r="241" customFormat="false" ht="42.6" hidden="false" customHeight="true" outlineLevel="0" collapsed="false">
      <c r="A241" s="124" t="str">
        <f aca="false">IF(D241=D240,IF(A240=0,"",A240),IF(AND(D241&gt;0,D241&lt;&gt;D240),A240+1,""))</f>
        <v/>
      </c>
      <c r="B241" s="129"/>
      <c r="C241" s="129"/>
      <c r="D241" s="96"/>
      <c r="E241" s="138"/>
      <c r="F241" s="128" t="str">
        <f aca="false">IFERROR(IF(OR(ISTEXT(D241),ISNUMBER(D241)),HLOOKUP(I241-23*INT(I241/23),[2]Hoja2!B$1:X$2,2),""),1)</f>
        <v/>
      </c>
      <c r="G241" s="128" t="str">
        <f aca="false">LEFT(D241,1)</f>
        <v/>
      </c>
      <c r="H241" s="129" t="str">
        <f aca="false">IF(UPPER(G241)="Z",2,IF(UPPER(G241)="Y",1,IF(UPPER(G241)="X",0,LEFT(D241))))</f>
        <v/>
      </c>
      <c r="I241" s="129" t="str">
        <f aca="false">REPLACE(D241,1,1,H241)</f>
        <v/>
      </c>
      <c r="J241" s="96"/>
      <c r="K241" s="124" t="str">
        <f aca="false">IF(N241&gt;0,ROW(L241)-7,"")</f>
        <v/>
      </c>
      <c r="L241" s="130"/>
      <c r="M241" s="130"/>
      <c r="N241" s="131"/>
      <c r="O241" s="132"/>
      <c r="P241" s="128" t="str">
        <f aca="false">IFERROR(IF(OR(ISTEXT(N241),ISNUMBER(N241)),HLOOKUP(S241-23*INT(S241/23),[2]Hoja2!B$1:X$2,2),""),1)</f>
        <v/>
      </c>
      <c r="Q241" s="128" t="str">
        <f aca="false">LEFT(N241,1)</f>
        <v/>
      </c>
      <c r="R241" s="129" t="str">
        <f aca="false">IF(UPPER(Q241)="Z",2,IF(UPPER(Q241)="Y",1,IF(UPPER(Q241)="X",0,LEFT(N241))))</f>
        <v/>
      </c>
      <c r="S241" s="129" t="str">
        <f aca="false">REPLACE(N241,1,1,R241)</f>
        <v/>
      </c>
      <c r="T241" s="96"/>
      <c r="U241" s="133"/>
      <c r="V241" s="124" t="str">
        <f aca="false">IF(OR(ISTEXT(N241),ISNUMBER(N241)),IF($AD241=1,U241,0),"")</f>
        <v/>
      </c>
      <c r="W241" s="75" t="n">
        <v>36892</v>
      </c>
      <c r="X241" s="134"/>
      <c r="Y241" s="134"/>
      <c r="AA241" s="128" t="n">
        <f aca="false">IF(E241&lt;&gt;F241,0,1)</f>
        <v>1</v>
      </c>
      <c r="AB241" s="128" t="n">
        <f aca="false">IF(OR(T241="SI",T241="Si",T241="si",T241="sI",T241="s",T241="S"),1,0)</f>
        <v>0</v>
      </c>
      <c r="AC241" s="128" t="n">
        <f aca="false">IF(OR(J241="SI",J241="Si",J241="si",J241="sI",J241="s",J241="S"),1,0)</f>
        <v>0</v>
      </c>
      <c r="AD241" s="128" t="n">
        <f aca="false">AK241*AA241*AB241*AC241</f>
        <v>0</v>
      </c>
      <c r="AF241" s="136" t="n">
        <f aca="false">COUNTIF(D$8:D241,D241)</f>
        <v>0</v>
      </c>
      <c r="AG241" s="136" t="n">
        <f aca="false">COUNTIFS(D$8:D241,D241,A$8:A241,A241)</f>
        <v>0</v>
      </c>
      <c r="AH241" s="128" t="n">
        <f aca="false">AF241-AG241</f>
        <v>0</v>
      </c>
      <c r="AI241" s="128" t="n">
        <f aca="false">IF(OR(O241&lt;&gt;P241,P241=1,AA241=0),1,0)</f>
        <v>0</v>
      </c>
      <c r="AJ241" s="128" t="n">
        <f aca="false">IF(AR241&gt;0,1,0)+AH241</f>
        <v>0</v>
      </c>
      <c r="AK241" s="128" t="n">
        <f aca="false">IF(O241&lt;&gt;P241,0,1)</f>
        <v>1</v>
      </c>
      <c r="AL241" s="128" t="n">
        <f aca="false">IF(U241&gt;1,1,0)</f>
        <v>0</v>
      </c>
      <c r="AM241" s="136"/>
      <c r="AN241" s="137"/>
      <c r="AO241" s="139"/>
      <c r="AP241" s="128" t="str">
        <f aca="false">IF(SUMIF(AS$7:BU$7,"&gt;0",AS241:BU241)&gt;0,SUMIF(AS$7:BU$7,"&gt;0",AS241:BU241),"")</f>
        <v/>
      </c>
      <c r="AQ241" s="128"/>
      <c r="AR241" s="136" t="n">
        <f aca="false">COUNTIF(N$8:N241,N241)-1</f>
        <v>-1</v>
      </c>
      <c r="AS241" s="133"/>
      <c r="AT241" s="133"/>
      <c r="AU241" s="128" t="n">
        <f aca="false">IF($A241=$A240,AS241+AT241+AU240,AS241+AT241)</f>
        <v>0</v>
      </c>
      <c r="AV241" s="133"/>
      <c r="AW241" s="133"/>
      <c r="AX241" s="128" t="n">
        <f aca="false">IF($A241=$A240,AV241+AW241+AX240,AV241+AW241)</f>
        <v>0</v>
      </c>
      <c r="AY241" s="133"/>
      <c r="AZ241" s="133"/>
      <c r="BA241" s="128" t="n">
        <f aca="false">IF($A241=$A240,AY241+AZ241+BA240,AY241+AZ241)</f>
        <v>0</v>
      </c>
      <c r="BB241" s="133"/>
      <c r="BC241" s="133"/>
      <c r="BD241" s="128" t="n">
        <f aca="false">IF($A241=$A240,BB241+BC241+BD240,BB241+BC241)</f>
        <v>0</v>
      </c>
      <c r="BE241" s="133"/>
      <c r="BF241" s="133"/>
      <c r="BG241" s="128" t="n">
        <f aca="false">IF($A241=$A240,BE241+BF241+BG240,BE241+BF241)</f>
        <v>0</v>
      </c>
      <c r="BH241" s="133"/>
      <c r="BI241" s="133"/>
      <c r="BJ241" s="128" t="n">
        <f aca="false">IF($A241=$A240,BH241+BI241+BJ240,BH241+BI241)</f>
        <v>0</v>
      </c>
      <c r="BK241" s="133"/>
      <c r="BL241" s="133"/>
      <c r="BM241" s="128" t="n">
        <f aca="false">IF($A241=$A240,BK241+BL241+BM240,BK241+BL241)</f>
        <v>0</v>
      </c>
      <c r="BN241" s="133"/>
      <c r="BO241" s="133"/>
      <c r="BP241" s="128" t="n">
        <f aca="false">IF($A241=$A240,BN241+BO241+BP240,BN241+BO241)</f>
        <v>0</v>
      </c>
      <c r="BQ241" s="133"/>
      <c r="BR241" s="133"/>
      <c r="BS241" s="128" t="n">
        <f aca="false">IF($A241=$A240,BQ241+BR241+BS240,BQ241+BR241)</f>
        <v>0</v>
      </c>
      <c r="BT241" s="133"/>
      <c r="BU241" s="133"/>
      <c r="BV241" s="128" t="n">
        <f aca="false">IF($A241=$A240,BT241+BU241+BV240,BT241+BU241)</f>
        <v>0</v>
      </c>
      <c r="BW241" s="128" t="n">
        <f aca="false">IF(W241=0,0,IF(W241&gt;F$4,1,(IF(W241=BW$2,0,(IF(F$4-W241&gt;2,1,0))))))</f>
        <v>0</v>
      </c>
    </row>
    <row r="242" customFormat="false" ht="42.6" hidden="false" customHeight="true" outlineLevel="0" collapsed="false">
      <c r="A242" s="124" t="str">
        <f aca="false">IF(D242=D241,IF(A241=0,"",A241),IF(AND(D242&gt;0,D242&lt;&gt;D241),A241+1,""))</f>
        <v/>
      </c>
      <c r="B242" s="129"/>
      <c r="C242" s="129"/>
      <c r="D242" s="96"/>
      <c r="E242" s="138"/>
      <c r="F242" s="128" t="str">
        <f aca="false">IFERROR(IF(OR(ISTEXT(D242),ISNUMBER(D242)),HLOOKUP(I242-23*INT(I242/23),[2]Hoja2!B$1:X$2,2),""),1)</f>
        <v/>
      </c>
      <c r="G242" s="128" t="str">
        <f aca="false">LEFT(D242,1)</f>
        <v/>
      </c>
      <c r="H242" s="129" t="str">
        <f aca="false">IF(UPPER(G242)="Z",2,IF(UPPER(G242)="Y",1,IF(UPPER(G242)="X",0,LEFT(D242))))</f>
        <v/>
      </c>
      <c r="I242" s="129" t="str">
        <f aca="false">REPLACE(D242,1,1,H242)</f>
        <v/>
      </c>
      <c r="J242" s="96"/>
      <c r="K242" s="124" t="str">
        <f aca="false">IF(N242&gt;0,ROW(L242)-7,"")</f>
        <v/>
      </c>
      <c r="L242" s="130"/>
      <c r="M242" s="130"/>
      <c r="N242" s="131"/>
      <c r="O242" s="132"/>
      <c r="P242" s="128" t="str">
        <f aca="false">IFERROR(IF(OR(ISTEXT(N242),ISNUMBER(N242)),HLOOKUP(S242-23*INT(S242/23),[2]Hoja2!B$1:X$2,2),""),1)</f>
        <v/>
      </c>
      <c r="Q242" s="128" t="str">
        <f aca="false">LEFT(N242,1)</f>
        <v/>
      </c>
      <c r="R242" s="129" t="str">
        <f aca="false">IF(UPPER(Q242)="Z",2,IF(UPPER(Q242)="Y",1,IF(UPPER(Q242)="X",0,LEFT(N242))))</f>
        <v/>
      </c>
      <c r="S242" s="129" t="str">
        <f aca="false">REPLACE(N242,1,1,R242)</f>
        <v/>
      </c>
      <c r="T242" s="96"/>
      <c r="U242" s="133"/>
      <c r="V242" s="124" t="str">
        <f aca="false">IF(OR(ISTEXT(N242),ISNUMBER(N242)),IF($AD242=1,U242,0),"")</f>
        <v/>
      </c>
      <c r="W242" s="75" t="n">
        <v>36892</v>
      </c>
      <c r="X242" s="134"/>
      <c r="Y242" s="134"/>
      <c r="AA242" s="128" t="n">
        <f aca="false">IF(E242&lt;&gt;F242,0,1)</f>
        <v>1</v>
      </c>
      <c r="AB242" s="128" t="n">
        <f aca="false">IF(OR(T242="SI",T242="Si",T242="si",T242="sI",T242="s",T242="S"),1,0)</f>
        <v>0</v>
      </c>
      <c r="AC242" s="128" t="n">
        <f aca="false">IF(OR(J242="SI",J242="Si",J242="si",J242="sI",J242="s",J242="S"),1,0)</f>
        <v>0</v>
      </c>
      <c r="AD242" s="128" t="n">
        <f aca="false">AK242*AA242*AB242*AC242</f>
        <v>0</v>
      </c>
      <c r="AF242" s="136" t="n">
        <f aca="false">COUNTIF(D$8:D242,D242)</f>
        <v>0</v>
      </c>
      <c r="AG242" s="136" t="n">
        <f aca="false">COUNTIFS(D$8:D242,D242,A$8:A242,A242)</f>
        <v>0</v>
      </c>
      <c r="AH242" s="128" t="n">
        <f aca="false">AF242-AG242</f>
        <v>0</v>
      </c>
      <c r="AI242" s="128" t="n">
        <f aca="false">IF(OR(O242&lt;&gt;P242,P242=1,AA242=0),1,0)</f>
        <v>0</v>
      </c>
      <c r="AJ242" s="128" t="n">
        <f aca="false">IF(AR242&gt;0,1,0)+AH242</f>
        <v>0</v>
      </c>
      <c r="AK242" s="128" t="n">
        <f aca="false">IF(O242&lt;&gt;P242,0,1)</f>
        <v>1</v>
      </c>
      <c r="AL242" s="128" t="n">
        <f aca="false">IF(U242&gt;1,1,0)</f>
        <v>0</v>
      </c>
      <c r="AM242" s="136"/>
      <c r="AN242" s="137"/>
      <c r="AO242" s="139"/>
      <c r="AP242" s="128" t="str">
        <f aca="false">IF(SUMIF(AS$7:BU$7,"&gt;0",AS242:BU242)&gt;0,SUMIF(AS$7:BU$7,"&gt;0",AS242:BU242),"")</f>
        <v/>
      </c>
      <c r="AQ242" s="128"/>
      <c r="AR242" s="136" t="n">
        <f aca="false">COUNTIF(N$8:N242,N242)-1</f>
        <v>-1</v>
      </c>
      <c r="AS242" s="133"/>
      <c r="AT242" s="133"/>
      <c r="AU242" s="128" t="n">
        <f aca="false">IF($A242=$A241,AS242+AT242+AU241,AS242+AT242)</f>
        <v>0</v>
      </c>
      <c r="AV242" s="133"/>
      <c r="AW242" s="133"/>
      <c r="AX242" s="128" t="n">
        <f aca="false">IF($A242=$A241,AV242+AW242+AX241,AV242+AW242)</f>
        <v>0</v>
      </c>
      <c r="AY242" s="133"/>
      <c r="AZ242" s="133"/>
      <c r="BA242" s="128" t="n">
        <f aca="false">IF($A242=$A241,AY242+AZ242+BA241,AY242+AZ242)</f>
        <v>0</v>
      </c>
      <c r="BB242" s="133"/>
      <c r="BC242" s="133"/>
      <c r="BD242" s="128" t="n">
        <f aca="false">IF($A242=$A241,BB242+BC242+BD241,BB242+BC242)</f>
        <v>0</v>
      </c>
      <c r="BE242" s="133"/>
      <c r="BF242" s="133"/>
      <c r="BG242" s="128" t="n">
        <f aca="false">IF($A242=$A241,BE242+BF242+BG241,BE242+BF242)</f>
        <v>0</v>
      </c>
      <c r="BH242" s="133"/>
      <c r="BI242" s="133"/>
      <c r="BJ242" s="128" t="n">
        <f aca="false">IF($A242=$A241,BH242+BI242+BJ241,BH242+BI242)</f>
        <v>0</v>
      </c>
      <c r="BK242" s="133"/>
      <c r="BL242" s="133"/>
      <c r="BM242" s="128" t="n">
        <f aca="false">IF($A242=$A241,BK242+BL242+BM241,BK242+BL242)</f>
        <v>0</v>
      </c>
      <c r="BN242" s="133"/>
      <c r="BO242" s="133"/>
      <c r="BP242" s="128" t="n">
        <f aca="false">IF($A242=$A241,BN242+BO242+BP241,BN242+BO242)</f>
        <v>0</v>
      </c>
      <c r="BQ242" s="133"/>
      <c r="BR242" s="133"/>
      <c r="BS242" s="128" t="n">
        <f aca="false">IF($A242=$A241,BQ242+BR242+BS241,BQ242+BR242)</f>
        <v>0</v>
      </c>
      <c r="BT242" s="133"/>
      <c r="BU242" s="133"/>
      <c r="BV242" s="128" t="n">
        <f aca="false">IF($A242=$A241,BT242+BU242+BV241,BT242+BU242)</f>
        <v>0</v>
      </c>
      <c r="BW242" s="128" t="n">
        <f aca="false">IF(W242=0,0,IF(W242&gt;F$4,1,(IF(W242=BW$2,0,(IF(F$4-W242&gt;2,1,0))))))</f>
        <v>0</v>
      </c>
    </row>
    <row r="243" customFormat="false" ht="42.6" hidden="false" customHeight="true" outlineLevel="0" collapsed="false">
      <c r="A243" s="124" t="str">
        <f aca="false">IF(D243=D242,IF(A242=0,"",A242),IF(AND(D243&gt;0,D243&lt;&gt;D242),A242+1,""))</f>
        <v/>
      </c>
      <c r="B243" s="129"/>
      <c r="C243" s="129"/>
      <c r="D243" s="96"/>
      <c r="E243" s="138"/>
      <c r="F243" s="128" t="str">
        <f aca="false">IFERROR(IF(OR(ISTEXT(D243),ISNUMBER(D243)),HLOOKUP(I243-23*INT(I243/23),[2]Hoja2!B$1:X$2,2),""),1)</f>
        <v/>
      </c>
      <c r="G243" s="128" t="str">
        <f aca="false">LEFT(D243,1)</f>
        <v/>
      </c>
      <c r="H243" s="129" t="str">
        <f aca="false">IF(UPPER(G243)="Z",2,IF(UPPER(G243)="Y",1,IF(UPPER(G243)="X",0,LEFT(D243))))</f>
        <v/>
      </c>
      <c r="I243" s="129" t="str">
        <f aca="false">REPLACE(D243,1,1,H243)</f>
        <v/>
      </c>
      <c r="J243" s="96"/>
      <c r="K243" s="124" t="str">
        <f aca="false">IF(N243&gt;0,ROW(L243)-7,"")</f>
        <v/>
      </c>
      <c r="L243" s="130"/>
      <c r="M243" s="130"/>
      <c r="N243" s="131"/>
      <c r="O243" s="132"/>
      <c r="P243" s="128" t="str">
        <f aca="false">IFERROR(IF(OR(ISTEXT(N243),ISNUMBER(N243)),HLOOKUP(S243-23*INT(S243/23),[2]Hoja2!B$1:X$2,2),""),1)</f>
        <v/>
      </c>
      <c r="Q243" s="128" t="str">
        <f aca="false">LEFT(N243,1)</f>
        <v/>
      </c>
      <c r="R243" s="129" t="str">
        <f aca="false">IF(UPPER(Q243)="Z",2,IF(UPPER(Q243)="Y",1,IF(UPPER(Q243)="X",0,LEFT(N243))))</f>
        <v/>
      </c>
      <c r="S243" s="129" t="str">
        <f aca="false">REPLACE(N243,1,1,R243)</f>
        <v/>
      </c>
      <c r="T243" s="96"/>
      <c r="U243" s="133"/>
      <c r="V243" s="124" t="str">
        <f aca="false">IF(OR(ISTEXT(N243),ISNUMBER(N243)),IF($AD243=1,U243,0),"")</f>
        <v/>
      </c>
      <c r="W243" s="75" t="n">
        <v>36892</v>
      </c>
      <c r="X243" s="134"/>
      <c r="Y243" s="134"/>
      <c r="AA243" s="128" t="n">
        <f aca="false">IF(E243&lt;&gt;F243,0,1)</f>
        <v>1</v>
      </c>
      <c r="AB243" s="128" t="n">
        <f aca="false">IF(OR(T243="SI",T243="Si",T243="si",T243="sI",T243="s",T243="S"),1,0)</f>
        <v>0</v>
      </c>
      <c r="AC243" s="128" t="n">
        <f aca="false">IF(OR(J243="SI",J243="Si",J243="si",J243="sI",J243="s",J243="S"),1,0)</f>
        <v>0</v>
      </c>
      <c r="AD243" s="128" t="n">
        <f aca="false">AK243*AA243*AB243*AC243</f>
        <v>0</v>
      </c>
      <c r="AF243" s="136" t="n">
        <f aca="false">COUNTIF(D$8:D243,D243)</f>
        <v>0</v>
      </c>
      <c r="AG243" s="136" t="n">
        <f aca="false">COUNTIFS(D$8:D243,D243,A$8:A243,A243)</f>
        <v>0</v>
      </c>
      <c r="AH243" s="128" t="n">
        <f aca="false">AF243-AG243</f>
        <v>0</v>
      </c>
      <c r="AI243" s="128" t="n">
        <f aca="false">IF(OR(O243&lt;&gt;P243,P243=1,AA243=0),1,0)</f>
        <v>0</v>
      </c>
      <c r="AJ243" s="128" t="n">
        <f aca="false">IF(AR243&gt;0,1,0)+AH243</f>
        <v>0</v>
      </c>
      <c r="AK243" s="128" t="n">
        <f aca="false">IF(O243&lt;&gt;P243,0,1)</f>
        <v>1</v>
      </c>
      <c r="AL243" s="128" t="n">
        <f aca="false">IF(U243&gt;1,1,0)</f>
        <v>0</v>
      </c>
      <c r="AM243" s="136"/>
      <c r="AN243" s="137"/>
      <c r="AO243" s="139"/>
      <c r="AP243" s="128" t="str">
        <f aca="false">IF(SUMIF(AS$7:BU$7,"&gt;0",AS243:BU243)&gt;0,SUMIF(AS$7:BU$7,"&gt;0",AS243:BU243),"")</f>
        <v/>
      </c>
      <c r="AQ243" s="128"/>
      <c r="AR243" s="136" t="n">
        <f aca="false">COUNTIF(N$8:N243,N243)-1</f>
        <v>-1</v>
      </c>
      <c r="AS243" s="133"/>
      <c r="AT243" s="133"/>
      <c r="AU243" s="128" t="n">
        <f aca="false">IF($A243=$A242,AS243+AT243+AU242,AS243+AT243)</f>
        <v>0</v>
      </c>
      <c r="AV243" s="133"/>
      <c r="AW243" s="133"/>
      <c r="AX243" s="128" t="n">
        <f aca="false">IF($A243=$A242,AV243+AW243+AX242,AV243+AW243)</f>
        <v>0</v>
      </c>
      <c r="AY243" s="133"/>
      <c r="AZ243" s="133"/>
      <c r="BA243" s="128" t="n">
        <f aca="false">IF($A243=$A242,AY243+AZ243+BA242,AY243+AZ243)</f>
        <v>0</v>
      </c>
      <c r="BB243" s="133"/>
      <c r="BC243" s="133"/>
      <c r="BD243" s="128" t="n">
        <f aca="false">IF($A243=$A242,BB243+BC243+BD242,BB243+BC243)</f>
        <v>0</v>
      </c>
      <c r="BE243" s="133"/>
      <c r="BF243" s="133"/>
      <c r="BG243" s="128" t="n">
        <f aca="false">IF($A243=$A242,BE243+BF243+BG242,BE243+BF243)</f>
        <v>0</v>
      </c>
      <c r="BH243" s="133"/>
      <c r="BI243" s="133"/>
      <c r="BJ243" s="128" t="n">
        <f aca="false">IF($A243=$A242,BH243+BI243+BJ242,BH243+BI243)</f>
        <v>0</v>
      </c>
      <c r="BK243" s="133"/>
      <c r="BL243" s="133"/>
      <c r="BM243" s="128" t="n">
        <f aca="false">IF($A243=$A242,BK243+BL243+BM242,BK243+BL243)</f>
        <v>0</v>
      </c>
      <c r="BN243" s="133"/>
      <c r="BO243" s="133"/>
      <c r="BP243" s="128" t="n">
        <f aca="false">IF($A243=$A242,BN243+BO243+BP242,BN243+BO243)</f>
        <v>0</v>
      </c>
      <c r="BQ243" s="133"/>
      <c r="BR243" s="133"/>
      <c r="BS243" s="128" t="n">
        <f aca="false">IF($A243=$A242,BQ243+BR243+BS242,BQ243+BR243)</f>
        <v>0</v>
      </c>
      <c r="BT243" s="133"/>
      <c r="BU243" s="133"/>
      <c r="BV243" s="128" t="n">
        <f aca="false">IF($A243=$A242,BT243+BU243+BV242,BT243+BU243)</f>
        <v>0</v>
      </c>
      <c r="BW243" s="128" t="n">
        <f aca="false">IF(W243=0,0,IF(W243&gt;F$4,1,(IF(W243=BW$2,0,(IF(F$4-W243&gt;2,1,0))))))</f>
        <v>0</v>
      </c>
    </row>
    <row r="244" customFormat="false" ht="42.6" hidden="false" customHeight="true" outlineLevel="0" collapsed="false">
      <c r="A244" s="124" t="str">
        <f aca="false">IF(D244=D243,IF(A243=0,"",A243),IF(AND(D244&gt;0,D244&lt;&gt;D243),A243+1,""))</f>
        <v/>
      </c>
      <c r="B244" s="129"/>
      <c r="C244" s="129"/>
      <c r="D244" s="96"/>
      <c r="E244" s="138"/>
      <c r="F244" s="128" t="str">
        <f aca="false">IFERROR(IF(OR(ISTEXT(D244),ISNUMBER(D244)),HLOOKUP(I244-23*INT(I244/23),[2]Hoja2!B$1:X$2,2),""),1)</f>
        <v/>
      </c>
      <c r="G244" s="128" t="str">
        <f aca="false">LEFT(D244,1)</f>
        <v/>
      </c>
      <c r="H244" s="129" t="str">
        <f aca="false">IF(UPPER(G244)="Z",2,IF(UPPER(G244)="Y",1,IF(UPPER(G244)="X",0,LEFT(D244))))</f>
        <v/>
      </c>
      <c r="I244" s="129" t="str">
        <f aca="false">REPLACE(D244,1,1,H244)</f>
        <v/>
      </c>
      <c r="J244" s="96"/>
      <c r="K244" s="124" t="str">
        <f aca="false">IF(N244&gt;0,ROW(L244)-7,"")</f>
        <v/>
      </c>
      <c r="L244" s="130"/>
      <c r="M244" s="130"/>
      <c r="N244" s="131"/>
      <c r="O244" s="132"/>
      <c r="P244" s="128" t="str">
        <f aca="false">IFERROR(IF(OR(ISTEXT(N244),ISNUMBER(N244)),HLOOKUP(S244-23*INT(S244/23),[2]Hoja2!B$1:X$2,2),""),1)</f>
        <v/>
      </c>
      <c r="Q244" s="128" t="str">
        <f aca="false">LEFT(N244,1)</f>
        <v/>
      </c>
      <c r="R244" s="129" t="str">
        <f aca="false">IF(UPPER(Q244)="Z",2,IF(UPPER(Q244)="Y",1,IF(UPPER(Q244)="X",0,LEFT(N244))))</f>
        <v/>
      </c>
      <c r="S244" s="129" t="str">
        <f aca="false">REPLACE(N244,1,1,R244)</f>
        <v/>
      </c>
      <c r="T244" s="96"/>
      <c r="U244" s="133"/>
      <c r="V244" s="124" t="str">
        <f aca="false">IF(OR(ISTEXT(N244),ISNUMBER(N244)),IF($AD244=1,U244,0),"")</f>
        <v/>
      </c>
      <c r="W244" s="75" t="n">
        <v>36892</v>
      </c>
      <c r="X244" s="134"/>
      <c r="Y244" s="134"/>
      <c r="AA244" s="128" t="n">
        <f aca="false">IF(E244&lt;&gt;F244,0,1)</f>
        <v>1</v>
      </c>
      <c r="AB244" s="128" t="n">
        <f aca="false">IF(OR(T244="SI",T244="Si",T244="si",T244="sI",T244="s",T244="S"),1,0)</f>
        <v>0</v>
      </c>
      <c r="AC244" s="128" t="n">
        <f aca="false">IF(OR(J244="SI",J244="Si",J244="si",J244="sI",J244="s",J244="S"),1,0)</f>
        <v>0</v>
      </c>
      <c r="AD244" s="128" t="n">
        <f aca="false">AK244*AA244*AB244*AC244</f>
        <v>0</v>
      </c>
      <c r="AF244" s="136" t="n">
        <f aca="false">COUNTIF(D$8:D244,D244)</f>
        <v>0</v>
      </c>
      <c r="AG244" s="136" t="n">
        <f aca="false">COUNTIFS(D$8:D244,D244,A$8:A244,A244)</f>
        <v>0</v>
      </c>
      <c r="AH244" s="128" t="n">
        <f aca="false">AF244-AG244</f>
        <v>0</v>
      </c>
      <c r="AI244" s="128" t="n">
        <f aca="false">IF(OR(O244&lt;&gt;P244,P244=1,AA244=0),1,0)</f>
        <v>0</v>
      </c>
      <c r="AJ244" s="128" t="n">
        <f aca="false">IF(AR244&gt;0,1,0)+AH244</f>
        <v>0</v>
      </c>
      <c r="AK244" s="128" t="n">
        <f aca="false">IF(O244&lt;&gt;P244,0,1)</f>
        <v>1</v>
      </c>
      <c r="AL244" s="128" t="n">
        <f aca="false">IF(U244&gt;1,1,0)</f>
        <v>0</v>
      </c>
      <c r="AM244" s="136"/>
      <c r="AN244" s="137"/>
      <c r="AO244" s="139"/>
      <c r="AP244" s="128" t="str">
        <f aca="false">IF(SUMIF(AS$7:BU$7,"&gt;0",AS244:BU244)&gt;0,SUMIF(AS$7:BU$7,"&gt;0",AS244:BU244),"")</f>
        <v/>
      </c>
      <c r="AQ244" s="128"/>
      <c r="AR244" s="136" t="n">
        <f aca="false">COUNTIF(N$8:N244,N244)-1</f>
        <v>-1</v>
      </c>
      <c r="AS244" s="133"/>
      <c r="AT244" s="133"/>
      <c r="AU244" s="128" t="n">
        <f aca="false">IF($A244=$A243,AS244+AT244+AU243,AS244+AT244)</f>
        <v>0</v>
      </c>
      <c r="AV244" s="133"/>
      <c r="AW244" s="133"/>
      <c r="AX244" s="128" t="n">
        <f aca="false">IF($A244=$A243,AV244+AW244+AX243,AV244+AW244)</f>
        <v>0</v>
      </c>
      <c r="AY244" s="133"/>
      <c r="AZ244" s="133"/>
      <c r="BA244" s="128" t="n">
        <f aca="false">IF($A244=$A243,AY244+AZ244+BA243,AY244+AZ244)</f>
        <v>0</v>
      </c>
      <c r="BB244" s="133"/>
      <c r="BC244" s="133"/>
      <c r="BD244" s="128" t="n">
        <f aca="false">IF($A244=$A243,BB244+BC244+BD243,BB244+BC244)</f>
        <v>0</v>
      </c>
      <c r="BE244" s="133"/>
      <c r="BF244" s="133"/>
      <c r="BG244" s="128" t="n">
        <f aca="false">IF($A244=$A243,BE244+BF244+BG243,BE244+BF244)</f>
        <v>0</v>
      </c>
      <c r="BH244" s="133"/>
      <c r="BI244" s="133"/>
      <c r="BJ244" s="128" t="n">
        <f aca="false">IF($A244=$A243,BH244+BI244+BJ243,BH244+BI244)</f>
        <v>0</v>
      </c>
      <c r="BK244" s="133"/>
      <c r="BL244" s="133"/>
      <c r="BM244" s="128" t="n">
        <f aca="false">IF($A244=$A243,BK244+BL244+BM243,BK244+BL244)</f>
        <v>0</v>
      </c>
      <c r="BN244" s="133"/>
      <c r="BO244" s="133"/>
      <c r="BP244" s="128" t="n">
        <f aca="false">IF($A244=$A243,BN244+BO244+BP243,BN244+BO244)</f>
        <v>0</v>
      </c>
      <c r="BQ244" s="133"/>
      <c r="BR244" s="133"/>
      <c r="BS244" s="128" t="n">
        <f aca="false">IF($A244=$A243,BQ244+BR244+BS243,BQ244+BR244)</f>
        <v>0</v>
      </c>
      <c r="BT244" s="133"/>
      <c r="BU244" s="133"/>
      <c r="BV244" s="128" t="n">
        <f aca="false">IF($A244=$A243,BT244+BU244+BV243,BT244+BU244)</f>
        <v>0</v>
      </c>
      <c r="BW244" s="128" t="n">
        <f aca="false">IF(W244=0,0,IF(W244&gt;F$4,1,(IF(W244=BW$2,0,(IF(F$4-W244&gt;2,1,0))))))</f>
        <v>0</v>
      </c>
    </row>
    <row r="245" customFormat="false" ht="42.6" hidden="false" customHeight="true" outlineLevel="0" collapsed="false">
      <c r="A245" s="124" t="str">
        <f aca="false">IF(D245=D244,IF(A244=0,"",A244),IF(AND(D245&gt;0,D245&lt;&gt;D244),A244+1,""))</f>
        <v/>
      </c>
      <c r="B245" s="129"/>
      <c r="C245" s="129"/>
      <c r="D245" s="96"/>
      <c r="E245" s="138"/>
      <c r="F245" s="128" t="str">
        <f aca="false">IFERROR(IF(OR(ISTEXT(D245),ISNUMBER(D245)),HLOOKUP(I245-23*INT(I245/23),[2]Hoja2!B$1:X$2,2),""),1)</f>
        <v/>
      </c>
      <c r="G245" s="128" t="str">
        <f aca="false">LEFT(D245,1)</f>
        <v/>
      </c>
      <c r="H245" s="129" t="str">
        <f aca="false">IF(UPPER(G245)="Z",2,IF(UPPER(G245)="Y",1,IF(UPPER(G245)="X",0,LEFT(D245))))</f>
        <v/>
      </c>
      <c r="I245" s="129" t="str">
        <f aca="false">REPLACE(D245,1,1,H245)</f>
        <v/>
      </c>
      <c r="J245" s="96"/>
      <c r="K245" s="124" t="str">
        <f aca="false">IF(N245&gt;0,ROW(L245)-7,"")</f>
        <v/>
      </c>
      <c r="L245" s="130"/>
      <c r="M245" s="130"/>
      <c r="N245" s="131"/>
      <c r="O245" s="132"/>
      <c r="P245" s="128" t="str">
        <f aca="false">IFERROR(IF(OR(ISTEXT(N245),ISNUMBER(N245)),HLOOKUP(S245-23*INT(S245/23),[2]Hoja2!B$1:X$2,2),""),1)</f>
        <v/>
      </c>
      <c r="Q245" s="128" t="str">
        <f aca="false">LEFT(N245,1)</f>
        <v/>
      </c>
      <c r="R245" s="129" t="str">
        <f aca="false">IF(UPPER(Q245)="Z",2,IF(UPPER(Q245)="Y",1,IF(UPPER(Q245)="X",0,LEFT(N245))))</f>
        <v/>
      </c>
      <c r="S245" s="129" t="str">
        <f aca="false">REPLACE(N245,1,1,R245)</f>
        <v/>
      </c>
      <c r="T245" s="96"/>
      <c r="U245" s="133"/>
      <c r="V245" s="124" t="str">
        <f aca="false">IF(OR(ISTEXT(N245),ISNUMBER(N245)),IF($AD245=1,U245,0),"")</f>
        <v/>
      </c>
      <c r="W245" s="75" t="n">
        <v>36892</v>
      </c>
      <c r="X245" s="134"/>
      <c r="Y245" s="134"/>
      <c r="AA245" s="128" t="n">
        <f aca="false">IF(E245&lt;&gt;F245,0,1)</f>
        <v>1</v>
      </c>
      <c r="AB245" s="128" t="n">
        <f aca="false">IF(OR(T245="SI",T245="Si",T245="si",T245="sI",T245="s",T245="S"),1,0)</f>
        <v>0</v>
      </c>
      <c r="AC245" s="128" t="n">
        <f aca="false">IF(OR(J245="SI",J245="Si",J245="si",J245="sI",J245="s",J245="S"),1,0)</f>
        <v>0</v>
      </c>
      <c r="AD245" s="128" t="n">
        <f aca="false">AK245*AA245*AB245*AC245</f>
        <v>0</v>
      </c>
      <c r="AF245" s="136" t="n">
        <f aca="false">COUNTIF(D$8:D245,D245)</f>
        <v>0</v>
      </c>
      <c r="AG245" s="136" t="n">
        <f aca="false">COUNTIFS(D$8:D245,D245,A$8:A245,A245)</f>
        <v>0</v>
      </c>
      <c r="AH245" s="128" t="n">
        <f aca="false">AF245-AG245</f>
        <v>0</v>
      </c>
      <c r="AI245" s="128" t="n">
        <f aca="false">IF(OR(O245&lt;&gt;P245,P245=1,AA245=0),1,0)</f>
        <v>0</v>
      </c>
      <c r="AJ245" s="128" t="n">
        <f aca="false">IF(AR245&gt;0,1,0)+AH245</f>
        <v>0</v>
      </c>
      <c r="AK245" s="128" t="n">
        <f aca="false">IF(O245&lt;&gt;P245,0,1)</f>
        <v>1</v>
      </c>
      <c r="AL245" s="128" t="n">
        <f aca="false">IF(U245&gt;1,1,0)</f>
        <v>0</v>
      </c>
      <c r="AM245" s="136"/>
      <c r="AN245" s="137"/>
      <c r="AO245" s="139"/>
      <c r="AP245" s="128" t="str">
        <f aca="false">IF(SUMIF(AS$7:BU$7,"&gt;0",AS245:BU245)&gt;0,SUMIF(AS$7:BU$7,"&gt;0",AS245:BU245),"")</f>
        <v/>
      </c>
      <c r="AQ245" s="128"/>
      <c r="AR245" s="136" t="n">
        <f aca="false">COUNTIF(N$8:N245,N245)-1</f>
        <v>-1</v>
      </c>
      <c r="AS245" s="133"/>
      <c r="AT245" s="133"/>
      <c r="AU245" s="128" t="n">
        <f aca="false">IF($A245=$A244,AS245+AT245+AU244,AS245+AT245)</f>
        <v>0</v>
      </c>
      <c r="AV245" s="133"/>
      <c r="AW245" s="133"/>
      <c r="AX245" s="128" t="n">
        <f aca="false">IF($A245=$A244,AV245+AW245+AX244,AV245+AW245)</f>
        <v>0</v>
      </c>
      <c r="AY245" s="133"/>
      <c r="AZ245" s="133"/>
      <c r="BA245" s="128" t="n">
        <f aca="false">IF($A245=$A244,AY245+AZ245+BA244,AY245+AZ245)</f>
        <v>0</v>
      </c>
      <c r="BB245" s="133"/>
      <c r="BC245" s="133"/>
      <c r="BD245" s="128" t="n">
        <f aca="false">IF($A245=$A244,BB245+BC245+BD244,BB245+BC245)</f>
        <v>0</v>
      </c>
      <c r="BE245" s="133"/>
      <c r="BF245" s="133"/>
      <c r="BG245" s="128" t="n">
        <f aca="false">IF($A245=$A244,BE245+BF245+BG244,BE245+BF245)</f>
        <v>0</v>
      </c>
      <c r="BH245" s="133"/>
      <c r="BI245" s="133"/>
      <c r="BJ245" s="128" t="n">
        <f aca="false">IF($A245=$A244,BH245+BI245+BJ244,BH245+BI245)</f>
        <v>0</v>
      </c>
      <c r="BK245" s="133"/>
      <c r="BL245" s="133"/>
      <c r="BM245" s="128" t="n">
        <f aca="false">IF($A245=$A244,BK245+BL245+BM244,BK245+BL245)</f>
        <v>0</v>
      </c>
      <c r="BN245" s="133"/>
      <c r="BO245" s="133"/>
      <c r="BP245" s="128" t="n">
        <f aca="false">IF($A245=$A244,BN245+BO245+BP244,BN245+BO245)</f>
        <v>0</v>
      </c>
      <c r="BQ245" s="133"/>
      <c r="BR245" s="133"/>
      <c r="BS245" s="128" t="n">
        <f aca="false">IF($A245=$A244,BQ245+BR245+BS244,BQ245+BR245)</f>
        <v>0</v>
      </c>
      <c r="BT245" s="133"/>
      <c r="BU245" s="133"/>
      <c r="BV245" s="128" t="n">
        <f aca="false">IF($A245=$A244,BT245+BU245+BV244,BT245+BU245)</f>
        <v>0</v>
      </c>
      <c r="BW245" s="128" t="n">
        <f aca="false">IF(W245=0,0,IF(W245&gt;F$4,1,(IF(W245=BW$2,0,(IF(F$4-W245&gt;2,1,0))))))</f>
        <v>0</v>
      </c>
    </row>
    <row r="246" customFormat="false" ht="42.6" hidden="false" customHeight="true" outlineLevel="0" collapsed="false">
      <c r="A246" s="124" t="str">
        <f aca="false">IF(D246=D245,IF(A245=0,"",A245),IF(AND(D246&gt;0,D246&lt;&gt;D245),A245+1,""))</f>
        <v/>
      </c>
      <c r="B246" s="129"/>
      <c r="C246" s="129"/>
      <c r="D246" s="96"/>
      <c r="E246" s="138"/>
      <c r="F246" s="128" t="str">
        <f aca="false">IFERROR(IF(OR(ISTEXT(D246),ISNUMBER(D246)),HLOOKUP(I246-23*INT(I246/23),[2]Hoja2!B$1:X$2,2),""),1)</f>
        <v/>
      </c>
      <c r="G246" s="128" t="str">
        <f aca="false">LEFT(D246,1)</f>
        <v/>
      </c>
      <c r="H246" s="129" t="str">
        <f aca="false">IF(UPPER(G246)="Z",2,IF(UPPER(G246)="Y",1,IF(UPPER(G246)="X",0,LEFT(D246))))</f>
        <v/>
      </c>
      <c r="I246" s="129" t="str">
        <f aca="false">REPLACE(D246,1,1,H246)</f>
        <v/>
      </c>
      <c r="J246" s="96"/>
      <c r="K246" s="124" t="str">
        <f aca="false">IF(N246&gt;0,ROW(L246)-7,"")</f>
        <v/>
      </c>
      <c r="L246" s="130"/>
      <c r="M246" s="130"/>
      <c r="N246" s="131"/>
      <c r="O246" s="132"/>
      <c r="P246" s="128" t="str">
        <f aca="false">IFERROR(IF(OR(ISTEXT(N246),ISNUMBER(N246)),HLOOKUP(S246-23*INT(S246/23),[2]Hoja2!B$1:X$2,2),""),1)</f>
        <v/>
      </c>
      <c r="Q246" s="128" t="str">
        <f aca="false">LEFT(N246,1)</f>
        <v/>
      </c>
      <c r="R246" s="129" t="str">
        <f aca="false">IF(UPPER(Q246)="Z",2,IF(UPPER(Q246)="Y",1,IF(UPPER(Q246)="X",0,LEFT(N246))))</f>
        <v/>
      </c>
      <c r="S246" s="129" t="str">
        <f aca="false">REPLACE(N246,1,1,R246)</f>
        <v/>
      </c>
      <c r="T246" s="96"/>
      <c r="U246" s="133"/>
      <c r="V246" s="124" t="str">
        <f aca="false">IF(OR(ISTEXT(N246),ISNUMBER(N246)),IF($AD246=1,U246,0),"")</f>
        <v/>
      </c>
      <c r="W246" s="75" t="n">
        <v>36892</v>
      </c>
      <c r="X246" s="134"/>
      <c r="Y246" s="134"/>
      <c r="AA246" s="128" t="n">
        <f aca="false">IF(E246&lt;&gt;F246,0,1)</f>
        <v>1</v>
      </c>
      <c r="AB246" s="128" t="n">
        <f aca="false">IF(OR(T246="SI",T246="Si",T246="si",T246="sI",T246="s",T246="S"),1,0)</f>
        <v>0</v>
      </c>
      <c r="AC246" s="128" t="n">
        <f aca="false">IF(OR(J246="SI",J246="Si",J246="si",J246="sI",J246="s",J246="S"),1,0)</f>
        <v>0</v>
      </c>
      <c r="AD246" s="128" t="n">
        <f aca="false">AK246*AA246*AB246*AC246</f>
        <v>0</v>
      </c>
      <c r="AF246" s="136" t="n">
        <f aca="false">COUNTIF(D$8:D246,D246)</f>
        <v>0</v>
      </c>
      <c r="AG246" s="136" t="n">
        <f aca="false">COUNTIFS(D$8:D246,D246,A$8:A246,A246)</f>
        <v>0</v>
      </c>
      <c r="AH246" s="128" t="n">
        <f aca="false">AF246-AG246</f>
        <v>0</v>
      </c>
      <c r="AI246" s="128" t="n">
        <f aca="false">IF(OR(O246&lt;&gt;P246,P246=1,AA246=0),1,0)</f>
        <v>0</v>
      </c>
      <c r="AJ246" s="128" t="n">
        <f aca="false">IF(AR246&gt;0,1,0)+AH246</f>
        <v>0</v>
      </c>
      <c r="AK246" s="128" t="n">
        <f aca="false">IF(O246&lt;&gt;P246,0,1)</f>
        <v>1</v>
      </c>
      <c r="AL246" s="128" t="n">
        <f aca="false">IF(U246&gt;1,1,0)</f>
        <v>0</v>
      </c>
      <c r="AM246" s="136"/>
      <c r="AN246" s="137"/>
      <c r="AO246" s="139"/>
      <c r="AP246" s="128" t="str">
        <f aca="false">IF(SUMIF(AS$7:BU$7,"&gt;0",AS246:BU246)&gt;0,SUMIF(AS$7:BU$7,"&gt;0",AS246:BU246),"")</f>
        <v/>
      </c>
      <c r="AQ246" s="128"/>
      <c r="AR246" s="136" t="n">
        <f aca="false">COUNTIF(N$8:N246,N246)-1</f>
        <v>-1</v>
      </c>
      <c r="AS246" s="133"/>
      <c r="AT246" s="133"/>
      <c r="AU246" s="128" t="n">
        <f aca="false">IF($A246=$A245,AS246+AT246+AU245,AS246+AT246)</f>
        <v>0</v>
      </c>
      <c r="AV246" s="133"/>
      <c r="AW246" s="133"/>
      <c r="AX246" s="128" t="n">
        <f aca="false">IF($A246=$A245,AV246+AW246+AX245,AV246+AW246)</f>
        <v>0</v>
      </c>
      <c r="AY246" s="133"/>
      <c r="AZ246" s="133"/>
      <c r="BA246" s="128" t="n">
        <f aca="false">IF($A246=$A245,AY246+AZ246+BA245,AY246+AZ246)</f>
        <v>0</v>
      </c>
      <c r="BB246" s="133"/>
      <c r="BC246" s="133"/>
      <c r="BD246" s="128" t="n">
        <f aca="false">IF($A246=$A245,BB246+BC246+BD245,BB246+BC246)</f>
        <v>0</v>
      </c>
      <c r="BE246" s="133"/>
      <c r="BF246" s="133"/>
      <c r="BG246" s="128" t="n">
        <f aca="false">IF($A246=$A245,BE246+BF246+BG245,BE246+BF246)</f>
        <v>0</v>
      </c>
      <c r="BH246" s="133"/>
      <c r="BI246" s="133"/>
      <c r="BJ246" s="128" t="n">
        <f aca="false">IF($A246=$A245,BH246+BI246+BJ245,BH246+BI246)</f>
        <v>0</v>
      </c>
      <c r="BK246" s="133"/>
      <c r="BL246" s="133"/>
      <c r="BM246" s="128" t="n">
        <f aca="false">IF($A246=$A245,BK246+BL246+BM245,BK246+BL246)</f>
        <v>0</v>
      </c>
      <c r="BN246" s="133"/>
      <c r="BO246" s="133"/>
      <c r="BP246" s="128" t="n">
        <f aca="false">IF($A246=$A245,BN246+BO246+BP245,BN246+BO246)</f>
        <v>0</v>
      </c>
      <c r="BQ246" s="133"/>
      <c r="BR246" s="133"/>
      <c r="BS246" s="128" t="n">
        <f aca="false">IF($A246=$A245,BQ246+BR246+BS245,BQ246+BR246)</f>
        <v>0</v>
      </c>
      <c r="BT246" s="133"/>
      <c r="BU246" s="133"/>
      <c r="BV246" s="128" t="n">
        <f aca="false">IF($A246=$A245,BT246+BU246+BV245,BT246+BU246)</f>
        <v>0</v>
      </c>
      <c r="BW246" s="128" t="n">
        <f aca="false">IF(W246=0,0,IF(W246&gt;F$4,1,(IF(W246=BW$2,0,(IF(F$4-W246&gt;2,1,0))))))</f>
        <v>0</v>
      </c>
    </row>
    <row r="247" customFormat="false" ht="42.6" hidden="false" customHeight="true" outlineLevel="0" collapsed="false">
      <c r="A247" s="124" t="str">
        <f aca="false">IF(D247=D246,IF(A246=0,"",A246),IF(AND(D247&gt;0,D247&lt;&gt;D246),A246+1,""))</f>
        <v/>
      </c>
      <c r="B247" s="129"/>
      <c r="C247" s="129"/>
      <c r="D247" s="96"/>
      <c r="E247" s="138"/>
      <c r="F247" s="128" t="str">
        <f aca="false">IFERROR(IF(OR(ISTEXT(D247),ISNUMBER(D247)),HLOOKUP(I247-23*INT(I247/23),[2]Hoja2!B$1:X$2,2),""),1)</f>
        <v/>
      </c>
      <c r="G247" s="128" t="str">
        <f aca="false">LEFT(D247,1)</f>
        <v/>
      </c>
      <c r="H247" s="129" t="str">
        <f aca="false">IF(UPPER(G247)="Z",2,IF(UPPER(G247)="Y",1,IF(UPPER(G247)="X",0,LEFT(D247))))</f>
        <v/>
      </c>
      <c r="I247" s="129" t="str">
        <f aca="false">REPLACE(D247,1,1,H247)</f>
        <v/>
      </c>
      <c r="J247" s="96"/>
      <c r="K247" s="124" t="str">
        <f aca="false">IF(N247&gt;0,ROW(L247)-7,"")</f>
        <v/>
      </c>
      <c r="L247" s="130"/>
      <c r="M247" s="130"/>
      <c r="N247" s="131"/>
      <c r="O247" s="132"/>
      <c r="P247" s="128" t="str">
        <f aca="false">IFERROR(IF(OR(ISTEXT(N247),ISNUMBER(N247)),HLOOKUP(S247-23*INT(S247/23),[2]Hoja2!B$1:X$2,2),""),1)</f>
        <v/>
      </c>
      <c r="Q247" s="128" t="str">
        <f aca="false">LEFT(N247,1)</f>
        <v/>
      </c>
      <c r="R247" s="129" t="str">
        <f aca="false">IF(UPPER(Q247)="Z",2,IF(UPPER(Q247)="Y",1,IF(UPPER(Q247)="X",0,LEFT(N247))))</f>
        <v/>
      </c>
      <c r="S247" s="129" t="str">
        <f aca="false">REPLACE(N247,1,1,R247)</f>
        <v/>
      </c>
      <c r="T247" s="96"/>
      <c r="U247" s="133"/>
      <c r="V247" s="124" t="str">
        <f aca="false">IF(OR(ISTEXT(N247),ISNUMBER(N247)),IF($AD247=1,U247,0),"")</f>
        <v/>
      </c>
      <c r="W247" s="75" t="n">
        <v>36892</v>
      </c>
      <c r="X247" s="134"/>
      <c r="Y247" s="134"/>
      <c r="AA247" s="128" t="n">
        <f aca="false">IF(E247&lt;&gt;F247,0,1)</f>
        <v>1</v>
      </c>
      <c r="AB247" s="128" t="n">
        <f aca="false">IF(OR(T247="SI",T247="Si",T247="si",T247="sI",T247="s",T247="S"),1,0)</f>
        <v>0</v>
      </c>
      <c r="AC247" s="128" t="n">
        <f aca="false">IF(OR(J247="SI",J247="Si",J247="si",J247="sI",J247="s",J247="S"),1,0)</f>
        <v>0</v>
      </c>
      <c r="AD247" s="128" t="n">
        <f aca="false">AK247*AA247*AB247*AC247</f>
        <v>0</v>
      </c>
      <c r="AF247" s="136" t="n">
        <f aca="false">COUNTIF(D$8:D247,D247)</f>
        <v>0</v>
      </c>
      <c r="AG247" s="136" t="n">
        <f aca="false">COUNTIFS(D$8:D247,D247,A$8:A247,A247)</f>
        <v>0</v>
      </c>
      <c r="AH247" s="128" t="n">
        <f aca="false">AF247-AG247</f>
        <v>0</v>
      </c>
      <c r="AI247" s="128" t="n">
        <f aca="false">IF(OR(O247&lt;&gt;P247,P247=1,AA247=0),1,0)</f>
        <v>0</v>
      </c>
      <c r="AJ247" s="128" t="n">
        <f aca="false">IF(AR247&gt;0,1,0)+AH247</f>
        <v>0</v>
      </c>
      <c r="AK247" s="128" t="n">
        <f aca="false">IF(O247&lt;&gt;P247,0,1)</f>
        <v>1</v>
      </c>
      <c r="AL247" s="128" t="n">
        <f aca="false">IF(U247&gt;1,1,0)</f>
        <v>0</v>
      </c>
      <c r="AM247" s="136"/>
      <c r="AN247" s="137"/>
      <c r="AO247" s="139"/>
      <c r="AP247" s="128" t="str">
        <f aca="false">IF(SUMIF(AS$7:BU$7,"&gt;0",AS247:BU247)&gt;0,SUMIF(AS$7:BU$7,"&gt;0",AS247:BU247),"")</f>
        <v/>
      </c>
      <c r="AQ247" s="128"/>
      <c r="AR247" s="136" t="n">
        <f aca="false">COUNTIF(N$8:N247,N247)-1</f>
        <v>-1</v>
      </c>
      <c r="AS247" s="133"/>
      <c r="AT247" s="133"/>
      <c r="AU247" s="128" t="n">
        <f aca="false">IF($A247=$A246,AS247+AT247+AU246,AS247+AT247)</f>
        <v>0</v>
      </c>
      <c r="AV247" s="133"/>
      <c r="AW247" s="133"/>
      <c r="AX247" s="128" t="n">
        <f aca="false">IF($A247=$A246,AV247+AW247+AX246,AV247+AW247)</f>
        <v>0</v>
      </c>
      <c r="AY247" s="133"/>
      <c r="AZ247" s="133"/>
      <c r="BA247" s="128" t="n">
        <f aca="false">IF($A247=$A246,AY247+AZ247+BA246,AY247+AZ247)</f>
        <v>0</v>
      </c>
      <c r="BB247" s="133"/>
      <c r="BC247" s="133"/>
      <c r="BD247" s="128" t="n">
        <f aca="false">IF($A247=$A246,BB247+BC247+BD246,BB247+BC247)</f>
        <v>0</v>
      </c>
      <c r="BE247" s="133"/>
      <c r="BF247" s="133"/>
      <c r="BG247" s="128" t="n">
        <f aca="false">IF($A247=$A246,BE247+BF247+BG246,BE247+BF247)</f>
        <v>0</v>
      </c>
      <c r="BH247" s="133"/>
      <c r="BI247" s="133"/>
      <c r="BJ247" s="128" t="n">
        <f aca="false">IF($A247=$A246,BH247+BI247+BJ246,BH247+BI247)</f>
        <v>0</v>
      </c>
      <c r="BK247" s="133"/>
      <c r="BL247" s="133"/>
      <c r="BM247" s="128" t="n">
        <f aca="false">IF($A247=$A246,BK247+BL247+BM246,BK247+BL247)</f>
        <v>0</v>
      </c>
      <c r="BN247" s="133"/>
      <c r="BO247" s="133"/>
      <c r="BP247" s="128" t="n">
        <f aca="false">IF($A247=$A246,BN247+BO247+BP246,BN247+BO247)</f>
        <v>0</v>
      </c>
      <c r="BQ247" s="133"/>
      <c r="BR247" s="133"/>
      <c r="BS247" s="128" t="n">
        <f aca="false">IF($A247=$A246,BQ247+BR247+BS246,BQ247+BR247)</f>
        <v>0</v>
      </c>
      <c r="BT247" s="133"/>
      <c r="BU247" s="133"/>
      <c r="BV247" s="128" t="n">
        <f aca="false">IF($A247=$A246,BT247+BU247+BV246,BT247+BU247)</f>
        <v>0</v>
      </c>
      <c r="BW247" s="128" t="n">
        <f aca="false">IF(W247=0,0,IF(W247&gt;F$4,1,(IF(W247=BW$2,0,(IF(F$4-W247&gt;2,1,0))))))</f>
        <v>0</v>
      </c>
    </row>
    <row r="248" customFormat="false" ht="42.6" hidden="false" customHeight="true" outlineLevel="0" collapsed="false">
      <c r="A248" s="124" t="str">
        <f aca="false">IF(D248=D247,IF(A247=0,"",A247),IF(AND(D248&gt;0,D248&lt;&gt;D247),A247+1,""))</f>
        <v/>
      </c>
      <c r="B248" s="129"/>
      <c r="C248" s="129"/>
      <c r="D248" s="96"/>
      <c r="E248" s="138"/>
      <c r="F248" s="128" t="str">
        <f aca="false">IFERROR(IF(OR(ISTEXT(D248),ISNUMBER(D248)),HLOOKUP(I248-23*INT(I248/23),[2]Hoja2!B$1:X$2,2),""),1)</f>
        <v/>
      </c>
      <c r="G248" s="128" t="str">
        <f aca="false">LEFT(D248,1)</f>
        <v/>
      </c>
      <c r="H248" s="129" t="str">
        <f aca="false">IF(UPPER(G248)="Z",2,IF(UPPER(G248)="Y",1,IF(UPPER(G248)="X",0,LEFT(D248))))</f>
        <v/>
      </c>
      <c r="I248" s="129" t="str">
        <f aca="false">REPLACE(D248,1,1,H248)</f>
        <v/>
      </c>
      <c r="J248" s="96"/>
      <c r="K248" s="124" t="str">
        <f aca="false">IF(N248&gt;0,ROW(L248)-7,"")</f>
        <v/>
      </c>
      <c r="L248" s="130"/>
      <c r="M248" s="130"/>
      <c r="N248" s="131"/>
      <c r="O248" s="132"/>
      <c r="P248" s="128" t="str">
        <f aca="false">IFERROR(IF(OR(ISTEXT(N248),ISNUMBER(N248)),HLOOKUP(S248-23*INT(S248/23),[2]Hoja2!B$1:X$2,2),""),1)</f>
        <v/>
      </c>
      <c r="Q248" s="128" t="str">
        <f aca="false">LEFT(N248,1)</f>
        <v/>
      </c>
      <c r="R248" s="129" t="str">
        <f aca="false">IF(UPPER(Q248)="Z",2,IF(UPPER(Q248)="Y",1,IF(UPPER(Q248)="X",0,LEFT(N248))))</f>
        <v/>
      </c>
      <c r="S248" s="129" t="str">
        <f aca="false">REPLACE(N248,1,1,R248)</f>
        <v/>
      </c>
      <c r="T248" s="96"/>
      <c r="U248" s="133"/>
      <c r="V248" s="124" t="str">
        <f aca="false">IF(OR(ISTEXT(N248),ISNUMBER(N248)),IF($AD248=1,U248,0),"")</f>
        <v/>
      </c>
      <c r="W248" s="75" t="n">
        <v>36892</v>
      </c>
      <c r="X248" s="134"/>
      <c r="Y248" s="134"/>
      <c r="AA248" s="128" t="n">
        <f aca="false">IF(E248&lt;&gt;F248,0,1)</f>
        <v>1</v>
      </c>
      <c r="AB248" s="128" t="n">
        <f aca="false">IF(OR(T248="SI",T248="Si",T248="si",T248="sI",T248="s",T248="S"),1,0)</f>
        <v>0</v>
      </c>
      <c r="AC248" s="128" t="n">
        <f aca="false">IF(OR(J248="SI",J248="Si",J248="si",J248="sI",J248="s",J248="S"),1,0)</f>
        <v>0</v>
      </c>
      <c r="AD248" s="128" t="n">
        <f aca="false">AK248*AA248*AB248*AC248</f>
        <v>0</v>
      </c>
      <c r="AF248" s="136" t="n">
        <f aca="false">COUNTIF(D$8:D248,D248)</f>
        <v>0</v>
      </c>
      <c r="AG248" s="136" t="n">
        <f aca="false">COUNTIFS(D$8:D248,D248,A$8:A248,A248)</f>
        <v>0</v>
      </c>
      <c r="AH248" s="128" t="n">
        <f aca="false">AF248-AG248</f>
        <v>0</v>
      </c>
      <c r="AI248" s="128" t="n">
        <f aca="false">IF(OR(O248&lt;&gt;P248,P248=1,AA248=0),1,0)</f>
        <v>0</v>
      </c>
      <c r="AJ248" s="128" t="n">
        <f aca="false">IF(AR248&gt;0,1,0)+AH248</f>
        <v>0</v>
      </c>
      <c r="AK248" s="128" t="n">
        <f aca="false">IF(O248&lt;&gt;P248,0,1)</f>
        <v>1</v>
      </c>
      <c r="AL248" s="128" t="n">
        <f aca="false">IF(U248&gt;1,1,0)</f>
        <v>0</v>
      </c>
      <c r="AM248" s="136"/>
      <c r="AN248" s="137"/>
      <c r="AO248" s="139"/>
      <c r="AP248" s="128" t="str">
        <f aca="false">IF(SUMIF(AS$7:BU$7,"&gt;0",AS248:BU248)&gt;0,SUMIF(AS$7:BU$7,"&gt;0",AS248:BU248),"")</f>
        <v/>
      </c>
      <c r="AQ248" s="128"/>
      <c r="AR248" s="136" t="n">
        <f aca="false">COUNTIF(N$8:N248,N248)-1</f>
        <v>-1</v>
      </c>
      <c r="AS248" s="133"/>
      <c r="AT248" s="133"/>
      <c r="AU248" s="128" t="n">
        <f aca="false">IF($A248=$A247,AS248+AT248+AU247,AS248+AT248)</f>
        <v>0</v>
      </c>
      <c r="AV248" s="133"/>
      <c r="AW248" s="133"/>
      <c r="AX248" s="128" t="n">
        <f aca="false">IF($A248=$A247,AV248+AW248+AX247,AV248+AW248)</f>
        <v>0</v>
      </c>
      <c r="AY248" s="133"/>
      <c r="AZ248" s="133"/>
      <c r="BA248" s="128" t="n">
        <f aca="false">IF($A248=$A247,AY248+AZ248+BA247,AY248+AZ248)</f>
        <v>0</v>
      </c>
      <c r="BB248" s="133"/>
      <c r="BC248" s="133"/>
      <c r="BD248" s="128" t="n">
        <f aca="false">IF($A248=$A247,BB248+BC248+BD247,BB248+BC248)</f>
        <v>0</v>
      </c>
      <c r="BE248" s="133"/>
      <c r="BF248" s="133"/>
      <c r="BG248" s="128" t="n">
        <f aca="false">IF($A248=$A247,BE248+BF248+BG247,BE248+BF248)</f>
        <v>0</v>
      </c>
      <c r="BH248" s="133"/>
      <c r="BI248" s="133"/>
      <c r="BJ248" s="128" t="n">
        <f aca="false">IF($A248=$A247,BH248+BI248+BJ247,BH248+BI248)</f>
        <v>0</v>
      </c>
      <c r="BK248" s="133"/>
      <c r="BL248" s="133"/>
      <c r="BM248" s="128" t="n">
        <f aca="false">IF($A248=$A247,BK248+BL248+BM247,BK248+BL248)</f>
        <v>0</v>
      </c>
      <c r="BN248" s="133"/>
      <c r="BO248" s="133"/>
      <c r="BP248" s="128" t="n">
        <f aca="false">IF($A248=$A247,BN248+BO248+BP247,BN248+BO248)</f>
        <v>0</v>
      </c>
      <c r="BQ248" s="133"/>
      <c r="BR248" s="133"/>
      <c r="BS248" s="128" t="n">
        <f aca="false">IF($A248=$A247,BQ248+BR248+BS247,BQ248+BR248)</f>
        <v>0</v>
      </c>
      <c r="BT248" s="133"/>
      <c r="BU248" s="133"/>
      <c r="BV248" s="128" t="n">
        <f aca="false">IF($A248=$A247,BT248+BU248+BV247,BT248+BU248)</f>
        <v>0</v>
      </c>
      <c r="BW248" s="128" t="n">
        <f aca="false">IF(W248=0,0,IF(W248&gt;F$4,1,(IF(W248=BW$2,0,(IF(F$4-W248&gt;2,1,0))))))</f>
        <v>0</v>
      </c>
    </row>
    <row r="249" customFormat="false" ht="42.6" hidden="false" customHeight="true" outlineLevel="0" collapsed="false">
      <c r="A249" s="124" t="str">
        <f aca="false">IF(D249=D248,IF(A248=0,"",A248),IF(AND(D249&gt;0,D249&lt;&gt;D248),A248+1,""))</f>
        <v/>
      </c>
      <c r="B249" s="129"/>
      <c r="C249" s="129"/>
      <c r="D249" s="96"/>
      <c r="E249" s="138"/>
      <c r="F249" s="128" t="str">
        <f aca="false">IFERROR(IF(OR(ISTEXT(D249),ISNUMBER(D249)),HLOOKUP(I249-23*INT(I249/23),[2]Hoja2!B$1:X$2,2),""),1)</f>
        <v/>
      </c>
      <c r="G249" s="128" t="str">
        <f aca="false">LEFT(D249,1)</f>
        <v/>
      </c>
      <c r="H249" s="129" t="str">
        <f aca="false">IF(UPPER(G249)="Z",2,IF(UPPER(G249)="Y",1,IF(UPPER(G249)="X",0,LEFT(D249))))</f>
        <v/>
      </c>
      <c r="I249" s="129" t="str">
        <f aca="false">REPLACE(D249,1,1,H249)</f>
        <v/>
      </c>
      <c r="J249" s="96"/>
      <c r="K249" s="124" t="str">
        <f aca="false">IF(N249&gt;0,ROW(L249)-7,"")</f>
        <v/>
      </c>
      <c r="L249" s="130"/>
      <c r="M249" s="130"/>
      <c r="N249" s="131"/>
      <c r="O249" s="132"/>
      <c r="P249" s="128" t="str">
        <f aca="false">IFERROR(IF(OR(ISTEXT(N249),ISNUMBER(N249)),HLOOKUP(S249-23*INT(S249/23),[2]Hoja2!B$1:X$2,2),""),1)</f>
        <v/>
      </c>
      <c r="Q249" s="128" t="str">
        <f aca="false">LEFT(N249,1)</f>
        <v/>
      </c>
      <c r="R249" s="129" t="str">
        <f aca="false">IF(UPPER(Q249)="Z",2,IF(UPPER(Q249)="Y",1,IF(UPPER(Q249)="X",0,LEFT(N249))))</f>
        <v/>
      </c>
      <c r="S249" s="129" t="str">
        <f aca="false">REPLACE(N249,1,1,R249)</f>
        <v/>
      </c>
      <c r="T249" s="96"/>
      <c r="U249" s="133"/>
      <c r="V249" s="124" t="str">
        <f aca="false">IF(OR(ISTEXT(N249),ISNUMBER(N249)),IF($AD249=1,U249,0),"")</f>
        <v/>
      </c>
      <c r="W249" s="75" t="n">
        <v>36892</v>
      </c>
      <c r="X249" s="134"/>
      <c r="Y249" s="134"/>
      <c r="AA249" s="128" t="n">
        <f aca="false">IF(E249&lt;&gt;F249,0,1)</f>
        <v>1</v>
      </c>
      <c r="AB249" s="128" t="n">
        <f aca="false">IF(OR(T249="SI",T249="Si",T249="si",T249="sI",T249="s",T249="S"),1,0)</f>
        <v>0</v>
      </c>
      <c r="AC249" s="128" t="n">
        <f aca="false">IF(OR(J249="SI",J249="Si",J249="si",J249="sI",J249="s",J249="S"),1,0)</f>
        <v>0</v>
      </c>
      <c r="AD249" s="128" t="n">
        <f aca="false">AK249*AA249*AB249*AC249</f>
        <v>0</v>
      </c>
      <c r="AF249" s="136" t="n">
        <f aca="false">COUNTIF(D$8:D249,D249)</f>
        <v>0</v>
      </c>
      <c r="AG249" s="136" t="n">
        <f aca="false">COUNTIFS(D$8:D249,D249,A$8:A249,A249)</f>
        <v>0</v>
      </c>
      <c r="AH249" s="128" t="n">
        <f aca="false">AF249-AG249</f>
        <v>0</v>
      </c>
      <c r="AI249" s="128" t="n">
        <f aca="false">IF(OR(O249&lt;&gt;P249,P249=1,AA249=0),1,0)</f>
        <v>0</v>
      </c>
      <c r="AJ249" s="128" t="n">
        <f aca="false">IF(AR249&gt;0,1,0)+AH249</f>
        <v>0</v>
      </c>
      <c r="AK249" s="128" t="n">
        <f aca="false">IF(O249&lt;&gt;P249,0,1)</f>
        <v>1</v>
      </c>
      <c r="AL249" s="128" t="n">
        <f aca="false">IF(U249&gt;1,1,0)</f>
        <v>0</v>
      </c>
      <c r="AM249" s="136"/>
      <c r="AN249" s="137"/>
      <c r="AO249" s="139"/>
      <c r="AP249" s="128" t="str">
        <f aca="false">IF(SUMIF(AS$7:BU$7,"&gt;0",AS249:BU249)&gt;0,SUMIF(AS$7:BU$7,"&gt;0",AS249:BU249),"")</f>
        <v/>
      </c>
      <c r="AQ249" s="128"/>
      <c r="AR249" s="136" t="n">
        <f aca="false">COUNTIF(N$8:N249,N249)-1</f>
        <v>-1</v>
      </c>
      <c r="AS249" s="133"/>
      <c r="AT249" s="133"/>
      <c r="AU249" s="128" t="n">
        <f aca="false">IF($A249=$A248,AS249+AT249+AU248,AS249+AT249)</f>
        <v>0</v>
      </c>
      <c r="AV249" s="133"/>
      <c r="AW249" s="133"/>
      <c r="AX249" s="128" t="n">
        <f aca="false">IF($A249=$A248,AV249+AW249+AX248,AV249+AW249)</f>
        <v>0</v>
      </c>
      <c r="AY249" s="133"/>
      <c r="AZ249" s="133"/>
      <c r="BA249" s="128" t="n">
        <f aca="false">IF($A249=$A248,AY249+AZ249+BA248,AY249+AZ249)</f>
        <v>0</v>
      </c>
      <c r="BB249" s="133"/>
      <c r="BC249" s="133"/>
      <c r="BD249" s="128" t="n">
        <f aca="false">IF($A249=$A248,BB249+BC249+BD248,BB249+BC249)</f>
        <v>0</v>
      </c>
      <c r="BE249" s="133"/>
      <c r="BF249" s="133"/>
      <c r="BG249" s="128" t="n">
        <f aca="false">IF($A249=$A248,BE249+BF249+BG248,BE249+BF249)</f>
        <v>0</v>
      </c>
      <c r="BH249" s="133"/>
      <c r="BI249" s="133"/>
      <c r="BJ249" s="128" t="n">
        <f aca="false">IF($A249=$A248,BH249+BI249+BJ248,BH249+BI249)</f>
        <v>0</v>
      </c>
      <c r="BK249" s="133"/>
      <c r="BL249" s="133"/>
      <c r="BM249" s="128" t="n">
        <f aca="false">IF($A249=$A248,BK249+BL249+BM248,BK249+BL249)</f>
        <v>0</v>
      </c>
      <c r="BN249" s="133"/>
      <c r="BO249" s="133"/>
      <c r="BP249" s="128" t="n">
        <f aca="false">IF($A249=$A248,BN249+BO249+BP248,BN249+BO249)</f>
        <v>0</v>
      </c>
      <c r="BQ249" s="133"/>
      <c r="BR249" s="133"/>
      <c r="BS249" s="128" t="n">
        <f aca="false">IF($A249=$A248,BQ249+BR249+BS248,BQ249+BR249)</f>
        <v>0</v>
      </c>
      <c r="BT249" s="133"/>
      <c r="BU249" s="133"/>
      <c r="BV249" s="128" t="n">
        <f aca="false">IF($A249=$A248,BT249+BU249+BV248,BT249+BU249)</f>
        <v>0</v>
      </c>
      <c r="BW249" s="128" t="n">
        <f aca="false">IF(W249=0,0,IF(W249&gt;F$4,1,(IF(W249=BW$2,0,(IF(F$4-W249&gt;2,1,0))))))</f>
        <v>0</v>
      </c>
    </row>
    <row r="250" customFormat="false" ht="42.6" hidden="false" customHeight="true" outlineLevel="0" collapsed="false">
      <c r="A250" s="124" t="str">
        <f aca="false">IF(D250=D249,IF(A249=0,"",A249),IF(AND(D250&gt;0,D250&lt;&gt;D249),A249+1,""))</f>
        <v/>
      </c>
      <c r="B250" s="129"/>
      <c r="C250" s="129"/>
      <c r="D250" s="96"/>
      <c r="E250" s="138"/>
      <c r="F250" s="128" t="str">
        <f aca="false">IFERROR(IF(OR(ISTEXT(D250),ISNUMBER(D250)),HLOOKUP(I250-23*INT(I250/23),[2]Hoja2!B$1:X$2,2),""),1)</f>
        <v/>
      </c>
      <c r="G250" s="128" t="str">
        <f aca="false">LEFT(D250,1)</f>
        <v/>
      </c>
      <c r="H250" s="129" t="str">
        <f aca="false">IF(UPPER(G250)="Z",2,IF(UPPER(G250)="Y",1,IF(UPPER(G250)="X",0,LEFT(D250))))</f>
        <v/>
      </c>
      <c r="I250" s="129" t="str">
        <f aca="false">REPLACE(D250,1,1,H250)</f>
        <v/>
      </c>
      <c r="J250" s="96"/>
      <c r="K250" s="124" t="str">
        <f aca="false">IF(N250&gt;0,ROW(L250)-7,"")</f>
        <v/>
      </c>
      <c r="L250" s="130"/>
      <c r="M250" s="130"/>
      <c r="N250" s="131"/>
      <c r="O250" s="132"/>
      <c r="P250" s="128" t="str">
        <f aca="false">IFERROR(IF(OR(ISTEXT(N250),ISNUMBER(N250)),HLOOKUP(S250-23*INT(S250/23),[2]Hoja2!B$1:X$2,2),""),1)</f>
        <v/>
      </c>
      <c r="Q250" s="128" t="str">
        <f aca="false">LEFT(N250,1)</f>
        <v/>
      </c>
      <c r="R250" s="129" t="str">
        <f aca="false">IF(UPPER(Q250)="Z",2,IF(UPPER(Q250)="Y",1,IF(UPPER(Q250)="X",0,LEFT(N250))))</f>
        <v/>
      </c>
      <c r="S250" s="129" t="str">
        <f aca="false">REPLACE(N250,1,1,R250)</f>
        <v/>
      </c>
      <c r="T250" s="96"/>
      <c r="U250" s="133"/>
      <c r="V250" s="124" t="str">
        <f aca="false">IF(OR(ISTEXT(N250),ISNUMBER(N250)),IF($AD250=1,U250,0),"")</f>
        <v/>
      </c>
      <c r="W250" s="75" t="n">
        <v>36892</v>
      </c>
      <c r="X250" s="134"/>
      <c r="Y250" s="134"/>
      <c r="AA250" s="128" t="n">
        <f aca="false">IF(E250&lt;&gt;F250,0,1)</f>
        <v>1</v>
      </c>
      <c r="AB250" s="128" t="n">
        <f aca="false">IF(OR(T250="SI",T250="Si",T250="si",T250="sI",T250="s",T250="S"),1,0)</f>
        <v>0</v>
      </c>
      <c r="AC250" s="128" t="n">
        <f aca="false">IF(OR(J250="SI",J250="Si",J250="si",J250="sI",J250="s",J250="S"),1,0)</f>
        <v>0</v>
      </c>
      <c r="AD250" s="128" t="n">
        <f aca="false">AK250*AA250*AB250*AC250</f>
        <v>0</v>
      </c>
      <c r="AF250" s="136" t="n">
        <f aca="false">COUNTIF(D$8:D250,D250)</f>
        <v>0</v>
      </c>
      <c r="AG250" s="136" t="n">
        <f aca="false">COUNTIFS(D$8:D250,D250,A$8:A250,A250)</f>
        <v>0</v>
      </c>
      <c r="AH250" s="128" t="n">
        <f aca="false">AF250-AG250</f>
        <v>0</v>
      </c>
      <c r="AI250" s="128" t="n">
        <f aca="false">IF(OR(O250&lt;&gt;P250,P250=1,AA250=0),1,0)</f>
        <v>0</v>
      </c>
      <c r="AJ250" s="128" t="n">
        <f aca="false">IF(AR250&gt;0,1,0)+AH250</f>
        <v>0</v>
      </c>
      <c r="AK250" s="128" t="n">
        <f aca="false">IF(O250&lt;&gt;P250,0,1)</f>
        <v>1</v>
      </c>
      <c r="AL250" s="128" t="n">
        <f aca="false">IF(U250&gt;1,1,0)</f>
        <v>0</v>
      </c>
      <c r="AM250" s="136"/>
      <c r="AN250" s="137"/>
      <c r="AO250" s="139"/>
      <c r="AP250" s="128" t="str">
        <f aca="false">IF(SUMIF(AS$7:BU$7,"&gt;0",AS250:BU250)&gt;0,SUMIF(AS$7:BU$7,"&gt;0",AS250:BU250),"")</f>
        <v/>
      </c>
      <c r="AQ250" s="128"/>
      <c r="AR250" s="136" t="n">
        <f aca="false">COUNTIF(N$8:N250,N250)-1</f>
        <v>-1</v>
      </c>
      <c r="AS250" s="133"/>
      <c r="AT250" s="133"/>
      <c r="AU250" s="128" t="n">
        <f aca="false">IF($A250=$A249,AS250+AT250+AU249,AS250+AT250)</f>
        <v>0</v>
      </c>
      <c r="AV250" s="133"/>
      <c r="AW250" s="133"/>
      <c r="AX250" s="128" t="n">
        <f aca="false">IF($A250=$A249,AV250+AW250+AX249,AV250+AW250)</f>
        <v>0</v>
      </c>
      <c r="AY250" s="133"/>
      <c r="AZ250" s="133"/>
      <c r="BA250" s="128" t="n">
        <f aca="false">IF($A250=$A249,AY250+AZ250+BA249,AY250+AZ250)</f>
        <v>0</v>
      </c>
      <c r="BB250" s="133"/>
      <c r="BC250" s="133"/>
      <c r="BD250" s="128" t="n">
        <f aca="false">IF($A250=$A249,BB250+BC250+BD249,BB250+BC250)</f>
        <v>0</v>
      </c>
      <c r="BE250" s="133"/>
      <c r="BF250" s="133"/>
      <c r="BG250" s="128" t="n">
        <f aca="false">IF($A250=$A249,BE250+BF250+BG249,BE250+BF250)</f>
        <v>0</v>
      </c>
      <c r="BH250" s="133"/>
      <c r="BI250" s="133"/>
      <c r="BJ250" s="128" t="n">
        <f aca="false">IF($A250=$A249,BH250+BI250+BJ249,BH250+BI250)</f>
        <v>0</v>
      </c>
      <c r="BK250" s="133"/>
      <c r="BL250" s="133"/>
      <c r="BM250" s="128" t="n">
        <f aca="false">IF($A250=$A249,BK250+BL250+BM249,BK250+BL250)</f>
        <v>0</v>
      </c>
      <c r="BN250" s="133"/>
      <c r="BO250" s="133"/>
      <c r="BP250" s="128" t="n">
        <f aca="false">IF($A250=$A249,BN250+BO250+BP249,BN250+BO250)</f>
        <v>0</v>
      </c>
      <c r="BQ250" s="133"/>
      <c r="BR250" s="133"/>
      <c r="BS250" s="128" t="n">
        <f aca="false">IF($A250=$A249,BQ250+BR250+BS249,BQ250+BR250)</f>
        <v>0</v>
      </c>
      <c r="BT250" s="133"/>
      <c r="BU250" s="133"/>
      <c r="BV250" s="128" t="n">
        <f aca="false">IF($A250=$A249,BT250+BU250+BV249,BT250+BU250)</f>
        <v>0</v>
      </c>
      <c r="BW250" s="128" t="n">
        <f aca="false">IF(W250=0,0,IF(W250&gt;F$4,1,(IF(W250=BW$2,0,(IF(F$4-W250&gt;2,1,0))))))</f>
        <v>0</v>
      </c>
    </row>
    <row r="251" customFormat="false" ht="42.6" hidden="false" customHeight="true" outlineLevel="0" collapsed="false">
      <c r="A251" s="124" t="str">
        <f aca="false">IF(D251=D250,IF(A250=0,"",A250),IF(AND(D251&gt;0,D251&lt;&gt;D250),A250+1,""))</f>
        <v/>
      </c>
      <c r="B251" s="129"/>
      <c r="C251" s="129"/>
      <c r="D251" s="96"/>
      <c r="E251" s="138"/>
      <c r="F251" s="128" t="str">
        <f aca="false">IFERROR(IF(OR(ISTEXT(D251),ISNUMBER(D251)),HLOOKUP(I251-23*INT(I251/23),[2]Hoja2!B$1:X$2,2),""),1)</f>
        <v/>
      </c>
      <c r="G251" s="128" t="str">
        <f aca="false">LEFT(D251,1)</f>
        <v/>
      </c>
      <c r="H251" s="129" t="str">
        <f aca="false">IF(UPPER(G251)="Z",2,IF(UPPER(G251)="Y",1,IF(UPPER(G251)="X",0,LEFT(D251))))</f>
        <v/>
      </c>
      <c r="I251" s="129" t="str">
        <f aca="false">REPLACE(D251,1,1,H251)</f>
        <v/>
      </c>
      <c r="J251" s="96"/>
      <c r="K251" s="124" t="str">
        <f aca="false">IF(N251&gt;0,ROW(L251)-7,"")</f>
        <v/>
      </c>
      <c r="L251" s="130"/>
      <c r="M251" s="130"/>
      <c r="N251" s="131"/>
      <c r="O251" s="132"/>
      <c r="P251" s="128" t="str">
        <f aca="false">IFERROR(IF(OR(ISTEXT(N251),ISNUMBER(N251)),HLOOKUP(S251-23*INT(S251/23),[2]Hoja2!B$1:X$2,2),""),1)</f>
        <v/>
      </c>
      <c r="Q251" s="128" t="str">
        <f aca="false">LEFT(N251,1)</f>
        <v/>
      </c>
      <c r="R251" s="129" t="str">
        <f aca="false">IF(UPPER(Q251)="Z",2,IF(UPPER(Q251)="Y",1,IF(UPPER(Q251)="X",0,LEFT(N251))))</f>
        <v/>
      </c>
      <c r="S251" s="129" t="str">
        <f aca="false">REPLACE(N251,1,1,R251)</f>
        <v/>
      </c>
      <c r="T251" s="96"/>
      <c r="U251" s="133"/>
      <c r="V251" s="124" t="str">
        <f aca="false">IF(OR(ISTEXT(N251),ISNUMBER(N251)),IF($AD251=1,U251,0),"")</f>
        <v/>
      </c>
      <c r="W251" s="75" t="n">
        <v>36892</v>
      </c>
      <c r="X251" s="134"/>
      <c r="Y251" s="134"/>
      <c r="AA251" s="128" t="n">
        <f aca="false">IF(E251&lt;&gt;F251,0,1)</f>
        <v>1</v>
      </c>
      <c r="AB251" s="128" t="n">
        <f aca="false">IF(OR(T251="SI",T251="Si",T251="si",T251="sI",T251="s",T251="S"),1,0)</f>
        <v>0</v>
      </c>
      <c r="AC251" s="128" t="n">
        <f aca="false">IF(OR(J251="SI",J251="Si",J251="si",J251="sI",J251="s",J251="S"),1,0)</f>
        <v>0</v>
      </c>
      <c r="AD251" s="128" t="n">
        <f aca="false">AK251*AA251*AB251*AC251</f>
        <v>0</v>
      </c>
      <c r="AF251" s="136" t="n">
        <f aca="false">COUNTIF(D$8:D251,D251)</f>
        <v>0</v>
      </c>
      <c r="AG251" s="136" t="n">
        <f aca="false">COUNTIFS(D$8:D251,D251,A$8:A251,A251)</f>
        <v>0</v>
      </c>
      <c r="AH251" s="128" t="n">
        <f aca="false">AF251-AG251</f>
        <v>0</v>
      </c>
      <c r="AI251" s="128" t="n">
        <f aca="false">IF(OR(O251&lt;&gt;P251,P251=1,AA251=0),1,0)</f>
        <v>0</v>
      </c>
      <c r="AJ251" s="128" t="n">
        <f aca="false">IF(AR251&gt;0,1,0)+AH251</f>
        <v>0</v>
      </c>
      <c r="AK251" s="128" t="n">
        <f aca="false">IF(O251&lt;&gt;P251,0,1)</f>
        <v>1</v>
      </c>
      <c r="AL251" s="128" t="n">
        <f aca="false">IF(U251&gt;1,1,0)</f>
        <v>0</v>
      </c>
      <c r="AM251" s="136"/>
      <c r="AN251" s="137"/>
      <c r="AO251" s="139"/>
      <c r="AP251" s="128" t="str">
        <f aca="false">IF(SUMIF(AS$7:BU$7,"&gt;0",AS251:BU251)&gt;0,SUMIF(AS$7:BU$7,"&gt;0",AS251:BU251),"")</f>
        <v/>
      </c>
      <c r="AQ251" s="128"/>
      <c r="AR251" s="136" t="n">
        <f aca="false">COUNTIF(N$8:N251,N251)-1</f>
        <v>-1</v>
      </c>
      <c r="AS251" s="133"/>
      <c r="AT251" s="133"/>
      <c r="AU251" s="128" t="n">
        <f aca="false">IF($A251=$A250,AS251+AT251+AU250,AS251+AT251)</f>
        <v>0</v>
      </c>
      <c r="AV251" s="133"/>
      <c r="AW251" s="133"/>
      <c r="AX251" s="128" t="n">
        <f aca="false">IF($A251=$A250,AV251+AW251+AX250,AV251+AW251)</f>
        <v>0</v>
      </c>
      <c r="AY251" s="133"/>
      <c r="AZ251" s="133"/>
      <c r="BA251" s="128" t="n">
        <f aca="false">IF($A251=$A250,AY251+AZ251+BA250,AY251+AZ251)</f>
        <v>0</v>
      </c>
      <c r="BB251" s="133"/>
      <c r="BC251" s="133"/>
      <c r="BD251" s="128" t="n">
        <f aca="false">IF($A251=$A250,BB251+BC251+BD250,BB251+BC251)</f>
        <v>0</v>
      </c>
      <c r="BE251" s="133"/>
      <c r="BF251" s="133"/>
      <c r="BG251" s="128" t="n">
        <f aca="false">IF($A251=$A250,BE251+BF251+BG250,BE251+BF251)</f>
        <v>0</v>
      </c>
      <c r="BH251" s="133"/>
      <c r="BI251" s="133"/>
      <c r="BJ251" s="128" t="n">
        <f aca="false">IF($A251=$A250,BH251+BI251+BJ250,BH251+BI251)</f>
        <v>0</v>
      </c>
      <c r="BK251" s="133"/>
      <c r="BL251" s="133"/>
      <c r="BM251" s="128" t="n">
        <f aca="false">IF($A251=$A250,BK251+BL251+BM250,BK251+BL251)</f>
        <v>0</v>
      </c>
      <c r="BN251" s="133"/>
      <c r="BO251" s="133"/>
      <c r="BP251" s="128" t="n">
        <f aca="false">IF($A251=$A250,BN251+BO251+BP250,BN251+BO251)</f>
        <v>0</v>
      </c>
      <c r="BQ251" s="133"/>
      <c r="BR251" s="133"/>
      <c r="BS251" s="128" t="n">
        <f aca="false">IF($A251=$A250,BQ251+BR251+BS250,BQ251+BR251)</f>
        <v>0</v>
      </c>
      <c r="BT251" s="133"/>
      <c r="BU251" s="133"/>
      <c r="BV251" s="128" t="n">
        <f aca="false">IF($A251=$A250,BT251+BU251+BV250,BT251+BU251)</f>
        <v>0</v>
      </c>
      <c r="BW251" s="128" t="n">
        <f aca="false">IF(W251=0,0,IF(W251&gt;F$4,1,(IF(W251=BW$2,0,(IF(F$4-W251&gt;2,1,0))))))</f>
        <v>0</v>
      </c>
    </row>
    <row r="252" customFormat="false" ht="42.6" hidden="false" customHeight="true" outlineLevel="0" collapsed="false">
      <c r="A252" s="124" t="str">
        <f aca="false">IF(D252=D251,IF(A251=0,"",A251),IF(AND(D252&gt;0,D252&lt;&gt;D251),A251+1,""))</f>
        <v/>
      </c>
      <c r="B252" s="129"/>
      <c r="C252" s="129"/>
      <c r="D252" s="96"/>
      <c r="E252" s="138"/>
      <c r="F252" s="128" t="str">
        <f aca="false">IFERROR(IF(OR(ISTEXT(D252),ISNUMBER(D252)),HLOOKUP(I252-23*INT(I252/23),[2]Hoja2!B$1:X$2,2),""),1)</f>
        <v/>
      </c>
      <c r="G252" s="128" t="str">
        <f aca="false">LEFT(D252,1)</f>
        <v/>
      </c>
      <c r="H252" s="129" t="str">
        <f aca="false">IF(UPPER(G252)="Z",2,IF(UPPER(G252)="Y",1,IF(UPPER(G252)="X",0,LEFT(D252))))</f>
        <v/>
      </c>
      <c r="I252" s="129" t="str">
        <f aca="false">REPLACE(D252,1,1,H252)</f>
        <v/>
      </c>
      <c r="J252" s="96"/>
      <c r="K252" s="124" t="str">
        <f aca="false">IF(N252&gt;0,ROW(L252)-7,"")</f>
        <v/>
      </c>
      <c r="L252" s="130"/>
      <c r="M252" s="130"/>
      <c r="N252" s="131"/>
      <c r="O252" s="132"/>
      <c r="P252" s="128" t="str">
        <f aca="false">IFERROR(IF(OR(ISTEXT(N252),ISNUMBER(N252)),HLOOKUP(S252-23*INT(S252/23),[2]Hoja2!B$1:X$2,2),""),1)</f>
        <v/>
      </c>
      <c r="Q252" s="128" t="str">
        <f aca="false">LEFT(N252,1)</f>
        <v/>
      </c>
      <c r="R252" s="129" t="str">
        <f aca="false">IF(UPPER(Q252)="Z",2,IF(UPPER(Q252)="Y",1,IF(UPPER(Q252)="X",0,LEFT(N252))))</f>
        <v/>
      </c>
      <c r="S252" s="129" t="str">
        <f aca="false">REPLACE(N252,1,1,R252)</f>
        <v/>
      </c>
      <c r="T252" s="96"/>
      <c r="U252" s="133"/>
      <c r="V252" s="124" t="str">
        <f aca="false">IF(OR(ISTEXT(N252),ISNUMBER(N252)),IF($AD252=1,U252,0),"")</f>
        <v/>
      </c>
      <c r="W252" s="75" t="n">
        <v>36892</v>
      </c>
      <c r="X252" s="134"/>
      <c r="Y252" s="134"/>
      <c r="AA252" s="128" t="n">
        <f aca="false">IF(E252&lt;&gt;F252,0,1)</f>
        <v>1</v>
      </c>
      <c r="AB252" s="128" t="n">
        <f aca="false">IF(OR(T252="SI",T252="Si",T252="si",T252="sI",T252="s",T252="S"),1,0)</f>
        <v>0</v>
      </c>
      <c r="AC252" s="128" t="n">
        <f aca="false">IF(OR(J252="SI",J252="Si",J252="si",J252="sI",J252="s",J252="S"),1,0)</f>
        <v>0</v>
      </c>
      <c r="AD252" s="128" t="n">
        <f aca="false">AK252*AA252*AB252*AC252</f>
        <v>0</v>
      </c>
      <c r="AF252" s="136" t="n">
        <f aca="false">COUNTIF(D$8:D252,D252)</f>
        <v>0</v>
      </c>
      <c r="AG252" s="136" t="n">
        <f aca="false">COUNTIFS(D$8:D252,D252,A$8:A252,A252)</f>
        <v>0</v>
      </c>
      <c r="AH252" s="128" t="n">
        <f aca="false">AF252-AG252</f>
        <v>0</v>
      </c>
      <c r="AI252" s="128" t="n">
        <f aca="false">IF(OR(O252&lt;&gt;P252,P252=1,AA252=0),1,0)</f>
        <v>0</v>
      </c>
      <c r="AJ252" s="128" t="n">
        <f aca="false">IF(AR252&gt;0,1,0)+AH252</f>
        <v>0</v>
      </c>
      <c r="AK252" s="128" t="n">
        <f aca="false">IF(O252&lt;&gt;P252,0,1)</f>
        <v>1</v>
      </c>
      <c r="AL252" s="128" t="n">
        <f aca="false">IF(U252&gt;1,1,0)</f>
        <v>0</v>
      </c>
      <c r="AM252" s="136"/>
      <c r="AN252" s="137"/>
      <c r="AO252" s="139"/>
      <c r="AP252" s="128" t="str">
        <f aca="false">IF(SUMIF(AS$7:BU$7,"&gt;0",AS252:BU252)&gt;0,SUMIF(AS$7:BU$7,"&gt;0",AS252:BU252),"")</f>
        <v/>
      </c>
      <c r="AQ252" s="128"/>
      <c r="AR252" s="136" t="n">
        <f aca="false">COUNTIF(N$8:N252,N252)-1</f>
        <v>-1</v>
      </c>
      <c r="AS252" s="133"/>
      <c r="AT252" s="133"/>
      <c r="AU252" s="128" t="n">
        <f aca="false">IF($A252=$A251,AS252+AT252+AU251,AS252+AT252)</f>
        <v>0</v>
      </c>
      <c r="AV252" s="133"/>
      <c r="AW252" s="133"/>
      <c r="AX252" s="128" t="n">
        <f aca="false">IF($A252=$A251,AV252+AW252+AX251,AV252+AW252)</f>
        <v>0</v>
      </c>
      <c r="AY252" s="133"/>
      <c r="AZ252" s="133"/>
      <c r="BA252" s="128" t="n">
        <f aca="false">IF($A252=$A251,AY252+AZ252+BA251,AY252+AZ252)</f>
        <v>0</v>
      </c>
      <c r="BB252" s="133"/>
      <c r="BC252" s="133"/>
      <c r="BD252" s="128" t="n">
        <f aca="false">IF($A252=$A251,BB252+BC252+BD251,BB252+BC252)</f>
        <v>0</v>
      </c>
      <c r="BE252" s="133"/>
      <c r="BF252" s="133"/>
      <c r="BG252" s="128" t="n">
        <f aca="false">IF($A252=$A251,BE252+BF252+BG251,BE252+BF252)</f>
        <v>0</v>
      </c>
      <c r="BH252" s="133"/>
      <c r="BI252" s="133"/>
      <c r="BJ252" s="128" t="n">
        <f aca="false">IF($A252=$A251,BH252+BI252+BJ251,BH252+BI252)</f>
        <v>0</v>
      </c>
      <c r="BK252" s="133"/>
      <c r="BL252" s="133"/>
      <c r="BM252" s="128" t="n">
        <f aca="false">IF($A252=$A251,BK252+BL252+BM251,BK252+BL252)</f>
        <v>0</v>
      </c>
      <c r="BN252" s="133"/>
      <c r="BO252" s="133"/>
      <c r="BP252" s="128" t="n">
        <f aca="false">IF($A252=$A251,BN252+BO252+BP251,BN252+BO252)</f>
        <v>0</v>
      </c>
      <c r="BQ252" s="133"/>
      <c r="BR252" s="133"/>
      <c r="BS252" s="128" t="n">
        <f aca="false">IF($A252=$A251,BQ252+BR252+BS251,BQ252+BR252)</f>
        <v>0</v>
      </c>
      <c r="BT252" s="133"/>
      <c r="BU252" s="133"/>
      <c r="BV252" s="128" t="n">
        <f aca="false">IF($A252=$A251,BT252+BU252+BV251,BT252+BU252)</f>
        <v>0</v>
      </c>
      <c r="BW252" s="128" t="n">
        <f aca="false">IF(W252=0,0,IF(W252&gt;F$4,1,(IF(W252=BW$2,0,(IF(F$4-W252&gt;2,1,0))))))</f>
        <v>0</v>
      </c>
    </row>
    <row r="253" customFormat="false" ht="42.6" hidden="false" customHeight="true" outlineLevel="0" collapsed="false">
      <c r="A253" s="124" t="str">
        <f aca="false">IF(D253=D252,IF(A252=0,"",A252),IF(AND(D253&gt;0,D253&lt;&gt;D252),A252+1,""))</f>
        <v/>
      </c>
      <c r="B253" s="129"/>
      <c r="C253" s="129"/>
      <c r="D253" s="96"/>
      <c r="E253" s="138"/>
      <c r="F253" s="128" t="str">
        <f aca="false">IFERROR(IF(OR(ISTEXT(D253),ISNUMBER(D253)),HLOOKUP(I253-23*INT(I253/23),[2]Hoja2!B$1:X$2,2),""),1)</f>
        <v/>
      </c>
      <c r="G253" s="128" t="str">
        <f aca="false">LEFT(D253,1)</f>
        <v/>
      </c>
      <c r="H253" s="129" t="str">
        <f aca="false">IF(UPPER(G253)="Z",2,IF(UPPER(G253)="Y",1,IF(UPPER(G253)="X",0,LEFT(D253))))</f>
        <v/>
      </c>
      <c r="I253" s="129" t="str">
        <f aca="false">REPLACE(D253,1,1,H253)</f>
        <v/>
      </c>
      <c r="J253" s="96"/>
      <c r="K253" s="124" t="str">
        <f aca="false">IF(N253&gt;0,ROW(L253)-7,"")</f>
        <v/>
      </c>
      <c r="L253" s="130"/>
      <c r="M253" s="130"/>
      <c r="N253" s="131"/>
      <c r="O253" s="132"/>
      <c r="P253" s="128" t="str">
        <f aca="false">IFERROR(IF(OR(ISTEXT(N253),ISNUMBER(N253)),HLOOKUP(S253-23*INT(S253/23),[2]Hoja2!B$1:X$2,2),""),1)</f>
        <v/>
      </c>
      <c r="Q253" s="128" t="str">
        <f aca="false">LEFT(N253,1)</f>
        <v/>
      </c>
      <c r="R253" s="129" t="str">
        <f aca="false">IF(UPPER(Q253)="Z",2,IF(UPPER(Q253)="Y",1,IF(UPPER(Q253)="X",0,LEFT(N253))))</f>
        <v/>
      </c>
      <c r="S253" s="129" t="str">
        <f aca="false">REPLACE(N253,1,1,R253)</f>
        <v/>
      </c>
      <c r="T253" s="96"/>
      <c r="U253" s="133"/>
      <c r="V253" s="124" t="str">
        <f aca="false">IF(OR(ISTEXT(N253),ISNUMBER(N253)),IF($AD253=1,U253,0),"")</f>
        <v/>
      </c>
      <c r="W253" s="75" t="n">
        <v>36892</v>
      </c>
      <c r="X253" s="134"/>
      <c r="Y253" s="134"/>
      <c r="AA253" s="128" t="n">
        <f aca="false">IF(E253&lt;&gt;F253,0,1)</f>
        <v>1</v>
      </c>
      <c r="AB253" s="128" t="n">
        <f aca="false">IF(OR(T253="SI",T253="Si",T253="si",T253="sI",T253="s",T253="S"),1,0)</f>
        <v>0</v>
      </c>
      <c r="AC253" s="128" t="n">
        <f aca="false">IF(OR(J253="SI",J253="Si",J253="si",J253="sI",J253="s",J253="S"),1,0)</f>
        <v>0</v>
      </c>
      <c r="AD253" s="128" t="n">
        <f aca="false">AK253*AA253*AB253*AC253</f>
        <v>0</v>
      </c>
      <c r="AF253" s="136" t="n">
        <f aca="false">COUNTIF(D$8:D253,D253)</f>
        <v>0</v>
      </c>
      <c r="AG253" s="136" t="n">
        <f aca="false">COUNTIFS(D$8:D253,D253,A$8:A253,A253)</f>
        <v>0</v>
      </c>
      <c r="AH253" s="128" t="n">
        <f aca="false">AF253-AG253</f>
        <v>0</v>
      </c>
      <c r="AI253" s="128" t="n">
        <f aca="false">IF(OR(O253&lt;&gt;P253,P253=1,AA253=0),1,0)</f>
        <v>0</v>
      </c>
      <c r="AJ253" s="128" t="n">
        <f aca="false">IF(AR253&gt;0,1,0)+AH253</f>
        <v>0</v>
      </c>
      <c r="AK253" s="128" t="n">
        <f aca="false">IF(O253&lt;&gt;P253,0,1)</f>
        <v>1</v>
      </c>
      <c r="AL253" s="128" t="n">
        <f aca="false">IF(U253&gt;1,1,0)</f>
        <v>0</v>
      </c>
      <c r="AM253" s="136"/>
      <c r="AN253" s="137"/>
      <c r="AO253" s="139"/>
      <c r="AP253" s="128" t="str">
        <f aca="false">IF(SUMIF(AS$7:BU$7,"&gt;0",AS253:BU253)&gt;0,SUMIF(AS$7:BU$7,"&gt;0",AS253:BU253),"")</f>
        <v/>
      </c>
      <c r="AQ253" s="128"/>
      <c r="AR253" s="136" t="n">
        <f aca="false">COUNTIF(N$8:N253,N253)-1</f>
        <v>-1</v>
      </c>
      <c r="AS253" s="133"/>
      <c r="AT253" s="133"/>
      <c r="AU253" s="128" t="n">
        <f aca="false">IF($A253=$A252,AS253+AT253+AU252,AS253+AT253)</f>
        <v>0</v>
      </c>
      <c r="AV253" s="133"/>
      <c r="AW253" s="133"/>
      <c r="AX253" s="128" t="n">
        <f aca="false">IF($A253=$A252,AV253+AW253+AX252,AV253+AW253)</f>
        <v>0</v>
      </c>
      <c r="AY253" s="133"/>
      <c r="AZ253" s="133"/>
      <c r="BA253" s="128" t="n">
        <f aca="false">IF($A253=$A252,AY253+AZ253+BA252,AY253+AZ253)</f>
        <v>0</v>
      </c>
      <c r="BB253" s="133"/>
      <c r="BC253" s="133"/>
      <c r="BD253" s="128" t="n">
        <f aca="false">IF($A253=$A252,BB253+BC253+BD252,BB253+BC253)</f>
        <v>0</v>
      </c>
      <c r="BE253" s="133"/>
      <c r="BF253" s="133"/>
      <c r="BG253" s="128" t="n">
        <f aca="false">IF($A253=$A252,BE253+BF253+BG252,BE253+BF253)</f>
        <v>0</v>
      </c>
      <c r="BH253" s="133"/>
      <c r="BI253" s="133"/>
      <c r="BJ253" s="128" t="n">
        <f aca="false">IF($A253=$A252,BH253+BI253+BJ252,BH253+BI253)</f>
        <v>0</v>
      </c>
      <c r="BK253" s="133"/>
      <c r="BL253" s="133"/>
      <c r="BM253" s="128" t="n">
        <f aca="false">IF($A253=$A252,BK253+BL253+BM252,BK253+BL253)</f>
        <v>0</v>
      </c>
      <c r="BN253" s="133"/>
      <c r="BO253" s="133"/>
      <c r="BP253" s="128" t="n">
        <f aca="false">IF($A253=$A252,BN253+BO253+BP252,BN253+BO253)</f>
        <v>0</v>
      </c>
      <c r="BQ253" s="133"/>
      <c r="BR253" s="133"/>
      <c r="BS253" s="128" t="n">
        <f aca="false">IF($A253=$A252,BQ253+BR253+BS252,BQ253+BR253)</f>
        <v>0</v>
      </c>
      <c r="BT253" s="133"/>
      <c r="BU253" s="133"/>
      <c r="BV253" s="128" t="n">
        <f aca="false">IF($A253=$A252,BT253+BU253+BV252,BT253+BU253)</f>
        <v>0</v>
      </c>
      <c r="BW253" s="128" t="n">
        <f aca="false">IF(W253=0,0,IF(W253&gt;F$4,1,(IF(W253=BW$2,0,(IF(F$4-W253&gt;2,1,0))))))</f>
        <v>0</v>
      </c>
    </row>
    <row r="254" customFormat="false" ht="42.6" hidden="false" customHeight="true" outlineLevel="0" collapsed="false">
      <c r="A254" s="124" t="str">
        <f aca="false">IF(D254=D253,IF(A253=0,"",A253),IF(AND(D254&gt;0,D254&lt;&gt;D253),A253+1,""))</f>
        <v/>
      </c>
      <c r="B254" s="129"/>
      <c r="C254" s="129"/>
      <c r="D254" s="96"/>
      <c r="E254" s="138"/>
      <c r="F254" s="128" t="str">
        <f aca="false">IFERROR(IF(OR(ISTEXT(D254),ISNUMBER(D254)),HLOOKUP(I254-23*INT(I254/23),[2]Hoja2!B$1:X$2,2),""),1)</f>
        <v/>
      </c>
      <c r="G254" s="128" t="str">
        <f aca="false">LEFT(D254,1)</f>
        <v/>
      </c>
      <c r="H254" s="129" t="str">
        <f aca="false">IF(UPPER(G254)="Z",2,IF(UPPER(G254)="Y",1,IF(UPPER(G254)="X",0,LEFT(D254))))</f>
        <v/>
      </c>
      <c r="I254" s="129" t="str">
        <f aca="false">REPLACE(D254,1,1,H254)</f>
        <v/>
      </c>
      <c r="J254" s="96"/>
      <c r="K254" s="124" t="str">
        <f aca="false">IF(N254&gt;0,ROW(L254)-7,"")</f>
        <v/>
      </c>
      <c r="L254" s="130"/>
      <c r="M254" s="130"/>
      <c r="N254" s="131"/>
      <c r="O254" s="132"/>
      <c r="P254" s="128" t="str">
        <f aca="false">IFERROR(IF(OR(ISTEXT(N254),ISNUMBER(N254)),HLOOKUP(S254-23*INT(S254/23),[2]Hoja2!B$1:X$2,2),""),1)</f>
        <v/>
      </c>
      <c r="Q254" s="128" t="str">
        <f aca="false">LEFT(N254,1)</f>
        <v/>
      </c>
      <c r="R254" s="129" t="str">
        <f aca="false">IF(UPPER(Q254)="Z",2,IF(UPPER(Q254)="Y",1,IF(UPPER(Q254)="X",0,LEFT(N254))))</f>
        <v/>
      </c>
      <c r="S254" s="129" t="str">
        <f aca="false">REPLACE(N254,1,1,R254)</f>
        <v/>
      </c>
      <c r="T254" s="96"/>
      <c r="U254" s="133"/>
      <c r="V254" s="124" t="str">
        <f aca="false">IF(OR(ISTEXT(N254),ISNUMBER(N254)),IF($AD254=1,U254,0),"")</f>
        <v/>
      </c>
      <c r="W254" s="75" t="n">
        <v>36892</v>
      </c>
      <c r="X254" s="134"/>
      <c r="Y254" s="134"/>
      <c r="AA254" s="128" t="n">
        <f aca="false">IF(E254&lt;&gt;F254,0,1)</f>
        <v>1</v>
      </c>
      <c r="AB254" s="128" t="n">
        <f aca="false">IF(OR(T254="SI",T254="Si",T254="si",T254="sI",T254="s",T254="S"),1,0)</f>
        <v>0</v>
      </c>
      <c r="AC254" s="128" t="n">
        <f aca="false">IF(OR(J254="SI",J254="Si",J254="si",J254="sI",J254="s",J254="S"),1,0)</f>
        <v>0</v>
      </c>
      <c r="AD254" s="128" t="n">
        <f aca="false">AK254*AA254*AB254*AC254</f>
        <v>0</v>
      </c>
      <c r="AF254" s="136" t="n">
        <f aca="false">COUNTIF(D$8:D254,D254)</f>
        <v>0</v>
      </c>
      <c r="AG254" s="136" t="n">
        <f aca="false">COUNTIFS(D$8:D254,D254,A$8:A254,A254)</f>
        <v>0</v>
      </c>
      <c r="AH254" s="128" t="n">
        <f aca="false">AF254-AG254</f>
        <v>0</v>
      </c>
      <c r="AI254" s="128" t="n">
        <f aca="false">IF(OR(O254&lt;&gt;P254,P254=1,AA254=0),1,0)</f>
        <v>0</v>
      </c>
      <c r="AJ254" s="128" t="n">
        <f aca="false">IF(AR254&gt;0,1,0)+AH254</f>
        <v>0</v>
      </c>
      <c r="AK254" s="128" t="n">
        <f aca="false">IF(O254&lt;&gt;P254,0,1)</f>
        <v>1</v>
      </c>
      <c r="AL254" s="128" t="n">
        <f aca="false">IF(U254&gt;1,1,0)</f>
        <v>0</v>
      </c>
      <c r="AM254" s="136"/>
      <c r="AN254" s="137"/>
      <c r="AO254" s="139"/>
      <c r="AP254" s="128" t="str">
        <f aca="false">IF(SUMIF(AS$7:BU$7,"&gt;0",AS254:BU254)&gt;0,SUMIF(AS$7:BU$7,"&gt;0",AS254:BU254),"")</f>
        <v/>
      </c>
      <c r="AQ254" s="128"/>
      <c r="AR254" s="136" t="n">
        <f aca="false">COUNTIF(N$8:N254,N254)-1</f>
        <v>-1</v>
      </c>
      <c r="AS254" s="133"/>
      <c r="AT254" s="133"/>
      <c r="AU254" s="128" t="n">
        <f aca="false">IF($A254=$A253,AS254+AT254+AU253,AS254+AT254)</f>
        <v>0</v>
      </c>
      <c r="AV254" s="133"/>
      <c r="AW254" s="133"/>
      <c r="AX254" s="128" t="n">
        <f aca="false">IF($A254=$A253,AV254+AW254+AX253,AV254+AW254)</f>
        <v>0</v>
      </c>
      <c r="AY254" s="133"/>
      <c r="AZ254" s="133"/>
      <c r="BA254" s="128" t="n">
        <f aca="false">IF($A254=$A253,AY254+AZ254+BA253,AY254+AZ254)</f>
        <v>0</v>
      </c>
      <c r="BB254" s="133"/>
      <c r="BC254" s="133"/>
      <c r="BD254" s="128" t="n">
        <f aca="false">IF($A254=$A253,BB254+BC254+BD253,BB254+BC254)</f>
        <v>0</v>
      </c>
      <c r="BE254" s="133"/>
      <c r="BF254" s="133"/>
      <c r="BG254" s="128" t="n">
        <f aca="false">IF($A254=$A253,BE254+BF254+BG253,BE254+BF254)</f>
        <v>0</v>
      </c>
      <c r="BH254" s="133"/>
      <c r="BI254" s="133"/>
      <c r="BJ254" s="128" t="n">
        <f aca="false">IF($A254=$A253,BH254+BI254+BJ253,BH254+BI254)</f>
        <v>0</v>
      </c>
      <c r="BK254" s="133"/>
      <c r="BL254" s="133"/>
      <c r="BM254" s="128" t="n">
        <f aca="false">IF($A254=$A253,BK254+BL254+BM253,BK254+BL254)</f>
        <v>0</v>
      </c>
      <c r="BN254" s="133"/>
      <c r="BO254" s="133"/>
      <c r="BP254" s="128" t="n">
        <f aca="false">IF($A254=$A253,BN254+BO254+BP253,BN254+BO254)</f>
        <v>0</v>
      </c>
      <c r="BQ254" s="133"/>
      <c r="BR254" s="133"/>
      <c r="BS254" s="128" t="n">
        <f aca="false">IF($A254=$A253,BQ254+BR254+BS253,BQ254+BR254)</f>
        <v>0</v>
      </c>
      <c r="BT254" s="133"/>
      <c r="BU254" s="133"/>
      <c r="BV254" s="128" t="n">
        <f aca="false">IF($A254=$A253,BT254+BU254+BV253,BT254+BU254)</f>
        <v>0</v>
      </c>
      <c r="BW254" s="128" t="n">
        <f aca="false">IF(W254=0,0,IF(W254&gt;F$4,1,(IF(W254=BW$2,0,(IF(F$4-W254&gt;2,1,0))))))</f>
        <v>0</v>
      </c>
    </row>
    <row r="255" customFormat="false" ht="42.6" hidden="false" customHeight="true" outlineLevel="0" collapsed="false">
      <c r="A255" s="124" t="str">
        <f aca="false">IF(D255=D254,IF(A254=0,"",A254),IF(AND(D255&gt;0,D255&lt;&gt;D254),A254+1,""))</f>
        <v/>
      </c>
      <c r="B255" s="129"/>
      <c r="C255" s="129"/>
      <c r="D255" s="96"/>
      <c r="E255" s="138"/>
      <c r="F255" s="128" t="str">
        <f aca="false">IFERROR(IF(OR(ISTEXT(D255),ISNUMBER(D255)),HLOOKUP(I255-23*INT(I255/23),[2]Hoja2!B$1:X$2,2),""),1)</f>
        <v/>
      </c>
      <c r="G255" s="128" t="str">
        <f aca="false">LEFT(D255,1)</f>
        <v/>
      </c>
      <c r="H255" s="129" t="str">
        <f aca="false">IF(UPPER(G255)="Z",2,IF(UPPER(G255)="Y",1,IF(UPPER(G255)="X",0,LEFT(D255))))</f>
        <v/>
      </c>
      <c r="I255" s="129" t="str">
        <f aca="false">REPLACE(D255,1,1,H255)</f>
        <v/>
      </c>
      <c r="J255" s="96"/>
      <c r="K255" s="124" t="str">
        <f aca="false">IF(N255&gt;0,ROW(L255)-7,"")</f>
        <v/>
      </c>
      <c r="L255" s="130"/>
      <c r="M255" s="130"/>
      <c r="N255" s="131"/>
      <c r="O255" s="132"/>
      <c r="P255" s="128" t="str">
        <f aca="false">IFERROR(IF(OR(ISTEXT(N255),ISNUMBER(N255)),HLOOKUP(S255-23*INT(S255/23),[2]Hoja2!B$1:X$2,2),""),1)</f>
        <v/>
      </c>
      <c r="Q255" s="128" t="str">
        <f aca="false">LEFT(N255,1)</f>
        <v/>
      </c>
      <c r="R255" s="129" t="str">
        <f aca="false">IF(UPPER(Q255)="Z",2,IF(UPPER(Q255)="Y",1,IF(UPPER(Q255)="X",0,LEFT(N255))))</f>
        <v/>
      </c>
      <c r="S255" s="129" t="str">
        <f aca="false">REPLACE(N255,1,1,R255)</f>
        <v/>
      </c>
      <c r="T255" s="96"/>
      <c r="U255" s="133"/>
      <c r="V255" s="124" t="str">
        <f aca="false">IF(OR(ISTEXT(N255),ISNUMBER(N255)),IF($AD255=1,U255,0),"")</f>
        <v/>
      </c>
      <c r="W255" s="75" t="n">
        <v>36892</v>
      </c>
      <c r="X255" s="134"/>
      <c r="Y255" s="134"/>
      <c r="AA255" s="128" t="n">
        <f aca="false">IF(E255&lt;&gt;F255,0,1)</f>
        <v>1</v>
      </c>
      <c r="AB255" s="128" t="n">
        <f aca="false">IF(OR(T255="SI",T255="Si",T255="si",T255="sI",T255="s",T255="S"),1,0)</f>
        <v>0</v>
      </c>
      <c r="AC255" s="128" t="n">
        <f aca="false">IF(OR(J255="SI",J255="Si",J255="si",J255="sI",J255="s",J255="S"),1,0)</f>
        <v>0</v>
      </c>
      <c r="AD255" s="128" t="n">
        <f aca="false">AK255*AA255*AB255*AC255</f>
        <v>0</v>
      </c>
      <c r="AF255" s="136" t="n">
        <f aca="false">COUNTIF(D$8:D255,D255)</f>
        <v>0</v>
      </c>
      <c r="AG255" s="136" t="n">
        <f aca="false">COUNTIFS(D$8:D255,D255,A$8:A255,A255)</f>
        <v>0</v>
      </c>
      <c r="AH255" s="128" t="n">
        <f aca="false">AF255-AG255</f>
        <v>0</v>
      </c>
      <c r="AI255" s="128" t="n">
        <f aca="false">IF(OR(O255&lt;&gt;P255,P255=1,AA255=0),1,0)</f>
        <v>0</v>
      </c>
      <c r="AJ255" s="128" t="n">
        <f aca="false">IF(AR255&gt;0,1,0)+AH255</f>
        <v>0</v>
      </c>
      <c r="AK255" s="128" t="n">
        <f aca="false">IF(O255&lt;&gt;P255,0,1)</f>
        <v>1</v>
      </c>
      <c r="AL255" s="128" t="n">
        <f aca="false">IF(U255&gt;1,1,0)</f>
        <v>0</v>
      </c>
      <c r="AM255" s="136"/>
      <c r="AN255" s="137"/>
      <c r="AO255" s="139"/>
      <c r="AP255" s="128" t="str">
        <f aca="false">IF(SUMIF(AS$7:BU$7,"&gt;0",AS255:BU255)&gt;0,SUMIF(AS$7:BU$7,"&gt;0",AS255:BU255),"")</f>
        <v/>
      </c>
      <c r="AQ255" s="128"/>
      <c r="AR255" s="136" t="n">
        <f aca="false">COUNTIF(N$8:N255,N255)-1</f>
        <v>-1</v>
      </c>
      <c r="AS255" s="133"/>
      <c r="AT255" s="133"/>
      <c r="AU255" s="128" t="n">
        <f aca="false">IF($A255=$A254,AS255+AT255+AU254,AS255+AT255)</f>
        <v>0</v>
      </c>
      <c r="AV255" s="133"/>
      <c r="AW255" s="133"/>
      <c r="AX255" s="128" t="n">
        <f aca="false">IF($A255=$A254,AV255+AW255+AX254,AV255+AW255)</f>
        <v>0</v>
      </c>
      <c r="AY255" s="133"/>
      <c r="AZ255" s="133"/>
      <c r="BA255" s="128" t="n">
        <f aca="false">IF($A255=$A254,AY255+AZ255+BA254,AY255+AZ255)</f>
        <v>0</v>
      </c>
      <c r="BB255" s="133"/>
      <c r="BC255" s="133"/>
      <c r="BD255" s="128" t="n">
        <f aca="false">IF($A255=$A254,BB255+BC255+BD254,BB255+BC255)</f>
        <v>0</v>
      </c>
      <c r="BE255" s="133"/>
      <c r="BF255" s="133"/>
      <c r="BG255" s="128" t="n">
        <f aca="false">IF($A255=$A254,BE255+BF255+BG254,BE255+BF255)</f>
        <v>0</v>
      </c>
      <c r="BH255" s="133"/>
      <c r="BI255" s="133"/>
      <c r="BJ255" s="128" t="n">
        <f aca="false">IF($A255=$A254,BH255+BI255+BJ254,BH255+BI255)</f>
        <v>0</v>
      </c>
      <c r="BK255" s="133"/>
      <c r="BL255" s="133"/>
      <c r="BM255" s="128" t="n">
        <f aca="false">IF($A255=$A254,BK255+BL255+BM254,BK255+BL255)</f>
        <v>0</v>
      </c>
      <c r="BN255" s="133"/>
      <c r="BO255" s="133"/>
      <c r="BP255" s="128" t="n">
        <f aca="false">IF($A255=$A254,BN255+BO255+BP254,BN255+BO255)</f>
        <v>0</v>
      </c>
      <c r="BQ255" s="133"/>
      <c r="BR255" s="133"/>
      <c r="BS255" s="128" t="n">
        <f aca="false">IF($A255=$A254,BQ255+BR255+BS254,BQ255+BR255)</f>
        <v>0</v>
      </c>
      <c r="BT255" s="133"/>
      <c r="BU255" s="133"/>
      <c r="BV255" s="128" t="n">
        <f aca="false">IF($A255=$A254,BT255+BU255+BV254,BT255+BU255)</f>
        <v>0</v>
      </c>
      <c r="BW255" s="128" t="n">
        <f aca="false">IF(W255=0,0,IF(W255&gt;F$4,1,(IF(W255=BW$2,0,(IF(F$4-W255&gt;2,1,0))))))</f>
        <v>0</v>
      </c>
    </row>
    <row r="256" customFormat="false" ht="42.6" hidden="false" customHeight="true" outlineLevel="0" collapsed="false">
      <c r="A256" s="124" t="str">
        <f aca="false">IF(D256=D255,IF(A255=0,"",A255),IF(AND(D256&gt;0,D256&lt;&gt;D255),A255+1,""))</f>
        <v/>
      </c>
      <c r="B256" s="129"/>
      <c r="C256" s="129"/>
      <c r="D256" s="96"/>
      <c r="E256" s="138"/>
      <c r="F256" s="128" t="str">
        <f aca="false">IFERROR(IF(OR(ISTEXT(D256),ISNUMBER(D256)),HLOOKUP(I256-23*INT(I256/23),[2]Hoja2!B$1:X$2,2),""),1)</f>
        <v/>
      </c>
      <c r="G256" s="128" t="str">
        <f aca="false">LEFT(D256,1)</f>
        <v/>
      </c>
      <c r="H256" s="129" t="str">
        <f aca="false">IF(UPPER(G256)="Z",2,IF(UPPER(G256)="Y",1,IF(UPPER(G256)="X",0,LEFT(D256))))</f>
        <v/>
      </c>
      <c r="I256" s="129" t="str">
        <f aca="false">REPLACE(D256,1,1,H256)</f>
        <v/>
      </c>
      <c r="J256" s="96"/>
      <c r="K256" s="124" t="str">
        <f aca="false">IF(N256&gt;0,ROW(L256)-7,"")</f>
        <v/>
      </c>
      <c r="L256" s="130"/>
      <c r="M256" s="130"/>
      <c r="N256" s="131"/>
      <c r="O256" s="132"/>
      <c r="P256" s="128" t="str">
        <f aca="false">IFERROR(IF(OR(ISTEXT(N256),ISNUMBER(N256)),HLOOKUP(S256-23*INT(S256/23),[2]Hoja2!B$1:X$2,2),""),1)</f>
        <v/>
      </c>
      <c r="Q256" s="128" t="str">
        <f aca="false">LEFT(N256,1)</f>
        <v/>
      </c>
      <c r="R256" s="129" t="str">
        <f aca="false">IF(UPPER(Q256)="Z",2,IF(UPPER(Q256)="Y",1,IF(UPPER(Q256)="X",0,LEFT(N256))))</f>
        <v/>
      </c>
      <c r="S256" s="129" t="str">
        <f aca="false">REPLACE(N256,1,1,R256)</f>
        <v/>
      </c>
      <c r="T256" s="96"/>
      <c r="U256" s="133"/>
      <c r="V256" s="124" t="str">
        <f aca="false">IF(OR(ISTEXT(N256),ISNUMBER(N256)),IF($AD256=1,U256,0),"")</f>
        <v/>
      </c>
      <c r="W256" s="75" t="n">
        <v>36892</v>
      </c>
      <c r="X256" s="134"/>
      <c r="Y256" s="134"/>
      <c r="AA256" s="128" t="n">
        <f aca="false">IF(E256&lt;&gt;F256,0,1)</f>
        <v>1</v>
      </c>
      <c r="AB256" s="128" t="n">
        <f aca="false">IF(OR(T256="SI",T256="Si",T256="si",T256="sI",T256="s",T256="S"),1,0)</f>
        <v>0</v>
      </c>
      <c r="AC256" s="128" t="n">
        <f aca="false">IF(OR(J256="SI",J256="Si",J256="si",J256="sI",J256="s",J256="S"),1,0)</f>
        <v>0</v>
      </c>
      <c r="AD256" s="128" t="n">
        <f aca="false">AK256*AA256*AB256*AC256</f>
        <v>0</v>
      </c>
      <c r="AF256" s="136" t="n">
        <f aca="false">COUNTIF(D$8:D256,D256)</f>
        <v>0</v>
      </c>
      <c r="AG256" s="136" t="n">
        <f aca="false">COUNTIFS(D$8:D256,D256,A$8:A256,A256)</f>
        <v>0</v>
      </c>
      <c r="AH256" s="128" t="n">
        <f aca="false">AF256-AG256</f>
        <v>0</v>
      </c>
      <c r="AI256" s="128" t="n">
        <f aca="false">IF(OR(O256&lt;&gt;P256,P256=1,AA256=0),1,0)</f>
        <v>0</v>
      </c>
      <c r="AJ256" s="128" t="n">
        <f aca="false">IF(AR256&gt;0,1,0)+AH256</f>
        <v>0</v>
      </c>
      <c r="AK256" s="128" t="n">
        <f aca="false">IF(O256&lt;&gt;P256,0,1)</f>
        <v>1</v>
      </c>
      <c r="AL256" s="128" t="n">
        <f aca="false">IF(U256&gt;1,1,0)</f>
        <v>0</v>
      </c>
      <c r="AM256" s="136"/>
      <c r="AN256" s="137"/>
      <c r="AO256" s="139"/>
      <c r="AP256" s="128" t="str">
        <f aca="false">IF(SUMIF(AS$7:BU$7,"&gt;0",AS256:BU256)&gt;0,SUMIF(AS$7:BU$7,"&gt;0",AS256:BU256),"")</f>
        <v/>
      </c>
      <c r="AQ256" s="128"/>
      <c r="AR256" s="136" t="n">
        <f aca="false">COUNTIF(N$8:N256,N256)-1</f>
        <v>-1</v>
      </c>
      <c r="AS256" s="133"/>
      <c r="AT256" s="133"/>
      <c r="AU256" s="128" t="n">
        <f aca="false">IF($A256=$A255,AS256+AT256+AU255,AS256+AT256)</f>
        <v>0</v>
      </c>
      <c r="AV256" s="133"/>
      <c r="AW256" s="133"/>
      <c r="AX256" s="128" t="n">
        <f aca="false">IF($A256=$A255,AV256+AW256+AX255,AV256+AW256)</f>
        <v>0</v>
      </c>
      <c r="AY256" s="133"/>
      <c r="AZ256" s="133"/>
      <c r="BA256" s="128" t="n">
        <f aca="false">IF($A256=$A255,AY256+AZ256+BA255,AY256+AZ256)</f>
        <v>0</v>
      </c>
      <c r="BB256" s="133"/>
      <c r="BC256" s="133"/>
      <c r="BD256" s="128" t="n">
        <f aca="false">IF($A256=$A255,BB256+BC256+BD255,BB256+BC256)</f>
        <v>0</v>
      </c>
      <c r="BE256" s="133"/>
      <c r="BF256" s="133"/>
      <c r="BG256" s="128" t="n">
        <f aca="false">IF($A256=$A255,BE256+BF256+BG255,BE256+BF256)</f>
        <v>0</v>
      </c>
      <c r="BH256" s="133"/>
      <c r="BI256" s="133"/>
      <c r="BJ256" s="128" t="n">
        <f aca="false">IF($A256=$A255,BH256+BI256+BJ255,BH256+BI256)</f>
        <v>0</v>
      </c>
      <c r="BK256" s="133"/>
      <c r="BL256" s="133"/>
      <c r="BM256" s="128" t="n">
        <f aca="false">IF($A256=$A255,BK256+BL256+BM255,BK256+BL256)</f>
        <v>0</v>
      </c>
      <c r="BN256" s="133"/>
      <c r="BO256" s="133"/>
      <c r="BP256" s="128" t="n">
        <f aca="false">IF($A256=$A255,BN256+BO256+BP255,BN256+BO256)</f>
        <v>0</v>
      </c>
      <c r="BQ256" s="133"/>
      <c r="BR256" s="133"/>
      <c r="BS256" s="128" t="n">
        <f aca="false">IF($A256=$A255,BQ256+BR256+BS255,BQ256+BR256)</f>
        <v>0</v>
      </c>
      <c r="BT256" s="133"/>
      <c r="BU256" s="133"/>
      <c r="BV256" s="128" t="n">
        <f aca="false">IF($A256=$A255,BT256+BU256+BV255,BT256+BU256)</f>
        <v>0</v>
      </c>
      <c r="BW256" s="128" t="n">
        <f aca="false">IF(W256=0,0,IF(W256&gt;F$4,1,(IF(W256=BW$2,0,(IF(F$4-W256&gt;2,1,0))))))</f>
        <v>0</v>
      </c>
    </row>
    <row r="257" customFormat="false" ht="42.6" hidden="false" customHeight="true" outlineLevel="0" collapsed="false">
      <c r="A257" s="124" t="str">
        <f aca="false">IF(D257=D256,IF(A256=0,"",A256),IF(AND(D257&gt;0,D257&lt;&gt;D256),A256+1,""))</f>
        <v/>
      </c>
      <c r="B257" s="129"/>
      <c r="C257" s="129"/>
      <c r="D257" s="96"/>
      <c r="E257" s="138"/>
      <c r="F257" s="128" t="str">
        <f aca="false">IFERROR(IF(OR(ISTEXT(D257),ISNUMBER(D257)),HLOOKUP(I257-23*INT(I257/23),[2]Hoja2!B$1:X$2,2),""),1)</f>
        <v/>
      </c>
      <c r="G257" s="128" t="str">
        <f aca="false">LEFT(D257,1)</f>
        <v/>
      </c>
      <c r="H257" s="129" t="str">
        <f aca="false">IF(UPPER(G257)="Z",2,IF(UPPER(G257)="Y",1,IF(UPPER(G257)="X",0,LEFT(D257))))</f>
        <v/>
      </c>
      <c r="I257" s="129" t="str">
        <f aca="false">REPLACE(D257,1,1,H257)</f>
        <v/>
      </c>
      <c r="J257" s="96"/>
      <c r="K257" s="124" t="str">
        <f aca="false">IF(N257&gt;0,ROW(L257)-7,"")</f>
        <v/>
      </c>
      <c r="L257" s="130"/>
      <c r="M257" s="130"/>
      <c r="N257" s="131"/>
      <c r="O257" s="132"/>
      <c r="P257" s="128" t="str">
        <f aca="false">IFERROR(IF(OR(ISTEXT(N257),ISNUMBER(N257)),HLOOKUP(S257-23*INT(S257/23),[2]Hoja2!B$1:X$2,2),""),1)</f>
        <v/>
      </c>
      <c r="Q257" s="128" t="str">
        <f aca="false">LEFT(N257,1)</f>
        <v/>
      </c>
      <c r="R257" s="129" t="str">
        <f aca="false">IF(UPPER(Q257)="Z",2,IF(UPPER(Q257)="Y",1,IF(UPPER(Q257)="X",0,LEFT(N257))))</f>
        <v/>
      </c>
      <c r="S257" s="129" t="str">
        <f aca="false">REPLACE(N257,1,1,R257)</f>
        <v/>
      </c>
      <c r="T257" s="96"/>
      <c r="U257" s="133"/>
      <c r="V257" s="124" t="str">
        <f aca="false">IF(OR(ISTEXT(N257),ISNUMBER(N257)),IF($AD257=1,U257,0),"")</f>
        <v/>
      </c>
      <c r="W257" s="75" t="n">
        <v>36892</v>
      </c>
      <c r="X257" s="134"/>
      <c r="Y257" s="134"/>
      <c r="AA257" s="128" t="n">
        <f aca="false">IF(E257&lt;&gt;F257,0,1)</f>
        <v>1</v>
      </c>
      <c r="AB257" s="128" t="n">
        <f aca="false">IF(OR(T257="SI",T257="Si",T257="si",T257="sI",T257="s",T257="S"),1,0)</f>
        <v>0</v>
      </c>
      <c r="AC257" s="128" t="n">
        <f aca="false">IF(OR(J257="SI",J257="Si",J257="si",J257="sI",J257="s",J257="S"),1,0)</f>
        <v>0</v>
      </c>
      <c r="AD257" s="128" t="n">
        <f aca="false">AK257*AA257*AB257*AC257</f>
        <v>0</v>
      </c>
      <c r="AF257" s="136" t="n">
        <f aca="false">COUNTIF(D$8:D257,D257)</f>
        <v>0</v>
      </c>
      <c r="AG257" s="136" t="n">
        <f aca="false">COUNTIFS(D$8:D257,D257,A$8:A257,A257)</f>
        <v>0</v>
      </c>
      <c r="AH257" s="128" t="n">
        <f aca="false">AF257-AG257</f>
        <v>0</v>
      </c>
      <c r="AI257" s="128" t="n">
        <f aca="false">IF(OR(O257&lt;&gt;P257,P257=1,AA257=0),1,0)</f>
        <v>0</v>
      </c>
      <c r="AJ257" s="128" t="n">
        <f aca="false">IF(AR257&gt;0,1,0)+AH257</f>
        <v>0</v>
      </c>
      <c r="AK257" s="128" t="n">
        <f aca="false">IF(O257&lt;&gt;P257,0,1)</f>
        <v>1</v>
      </c>
      <c r="AL257" s="128" t="n">
        <f aca="false">IF(U257&gt;1,1,0)</f>
        <v>0</v>
      </c>
      <c r="AM257" s="136"/>
      <c r="AN257" s="137"/>
      <c r="AO257" s="139"/>
      <c r="AP257" s="128" t="str">
        <f aca="false">IF(SUMIF(AS$7:BU$7,"&gt;0",AS257:BU257)&gt;0,SUMIF(AS$7:BU$7,"&gt;0",AS257:BU257),"")</f>
        <v/>
      </c>
      <c r="AQ257" s="128"/>
      <c r="AR257" s="136" t="n">
        <f aca="false">COUNTIF(N$8:N257,N257)-1</f>
        <v>-1</v>
      </c>
      <c r="AS257" s="133"/>
      <c r="AT257" s="133"/>
      <c r="AU257" s="128" t="n">
        <f aca="false">IF($A257=$A256,AS257+AT257+AU256,AS257+AT257)</f>
        <v>0</v>
      </c>
      <c r="AV257" s="133"/>
      <c r="AW257" s="133"/>
      <c r="AX257" s="128" t="n">
        <f aca="false">IF($A257=$A256,AV257+AW257+AX256,AV257+AW257)</f>
        <v>0</v>
      </c>
      <c r="AY257" s="133"/>
      <c r="AZ257" s="133"/>
      <c r="BA257" s="128" t="n">
        <f aca="false">IF($A257=$A256,AY257+AZ257+BA256,AY257+AZ257)</f>
        <v>0</v>
      </c>
      <c r="BB257" s="133"/>
      <c r="BC257" s="133"/>
      <c r="BD257" s="128" t="n">
        <f aca="false">IF($A257=$A256,BB257+BC257+BD256,BB257+BC257)</f>
        <v>0</v>
      </c>
      <c r="BE257" s="133"/>
      <c r="BF257" s="133"/>
      <c r="BG257" s="128" t="n">
        <f aca="false">IF($A257=$A256,BE257+BF257+BG256,BE257+BF257)</f>
        <v>0</v>
      </c>
      <c r="BH257" s="133"/>
      <c r="BI257" s="133"/>
      <c r="BJ257" s="128" t="n">
        <f aca="false">IF($A257=$A256,BH257+BI257+BJ256,BH257+BI257)</f>
        <v>0</v>
      </c>
      <c r="BK257" s="133"/>
      <c r="BL257" s="133"/>
      <c r="BM257" s="128" t="n">
        <f aca="false">IF($A257=$A256,BK257+BL257+BM256,BK257+BL257)</f>
        <v>0</v>
      </c>
      <c r="BN257" s="133"/>
      <c r="BO257" s="133"/>
      <c r="BP257" s="128" t="n">
        <f aca="false">IF($A257=$A256,BN257+BO257+BP256,BN257+BO257)</f>
        <v>0</v>
      </c>
      <c r="BQ257" s="133"/>
      <c r="BR257" s="133"/>
      <c r="BS257" s="128" t="n">
        <f aca="false">IF($A257=$A256,BQ257+BR257+BS256,BQ257+BR257)</f>
        <v>0</v>
      </c>
      <c r="BT257" s="133"/>
      <c r="BU257" s="133"/>
      <c r="BV257" s="128" t="n">
        <f aca="false">IF($A257=$A256,BT257+BU257+BV256,BT257+BU257)</f>
        <v>0</v>
      </c>
      <c r="BW257" s="128" t="n">
        <f aca="false">IF(W257=0,0,IF(W257&gt;F$4,1,(IF(W257=BW$2,0,(IF(F$4-W257&gt;2,1,0))))))</f>
        <v>0</v>
      </c>
    </row>
    <row r="258" customFormat="false" ht="42.6" hidden="false" customHeight="true" outlineLevel="0" collapsed="false">
      <c r="A258" s="124" t="str">
        <f aca="false">IF(D258=D257,IF(A257=0,"",A257),IF(AND(D258&gt;0,D258&lt;&gt;D257),A257+1,""))</f>
        <v/>
      </c>
      <c r="B258" s="129"/>
      <c r="C258" s="129"/>
      <c r="D258" s="96"/>
      <c r="E258" s="138"/>
      <c r="F258" s="128" t="str">
        <f aca="false">IFERROR(IF(OR(ISTEXT(D258),ISNUMBER(D258)),HLOOKUP(I258-23*INT(I258/23),[2]Hoja2!B$1:X$2,2),""),1)</f>
        <v/>
      </c>
      <c r="G258" s="128" t="str">
        <f aca="false">LEFT(D258,1)</f>
        <v/>
      </c>
      <c r="H258" s="129" t="str">
        <f aca="false">IF(UPPER(G258)="Z",2,IF(UPPER(G258)="Y",1,IF(UPPER(G258)="X",0,LEFT(D258))))</f>
        <v/>
      </c>
      <c r="I258" s="129" t="str">
        <f aca="false">REPLACE(D258,1,1,H258)</f>
        <v/>
      </c>
      <c r="J258" s="96"/>
      <c r="K258" s="124" t="str">
        <f aca="false">IF(N258&gt;0,ROW(L258)-7,"")</f>
        <v/>
      </c>
      <c r="L258" s="130"/>
      <c r="M258" s="130"/>
      <c r="N258" s="131"/>
      <c r="O258" s="132"/>
      <c r="P258" s="128" t="str">
        <f aca="false">IFERROR(IF(OR(ISTEXT(N258),ISNUMBER(N258)),HLOOKUP(S258-23*INT(S258/23),[2]Hoja2!B$1:X$2,2),""),1)</f>
        <v/>
      </c>
      <c r="Q258" s="128" t="str">
        <f aca="false">LEFT(N258,1)</f>
        <v/>
      </c>
      <c r="R258" s="129" t="str">
        <f aca="false">IF(UPPER(Q258)="Z",2,IF(UPPER(Q258)="Y",1,IF(UPPER(Q258)="X",0,LEFT(N258))))</f>
        <v/>
      </c>
      <c r="S258" s="129" t="str">
        <f aca="false">REPLACE(N258,1,1,R258)</f>
        <v/>
      </c>
      <c r="T258" s="96"/>
      <c r="U258" s="133"/>
      <c r="V258" s="124" t="str">
        <f aca="false">IF(OR(ISTEXT(N258),ISNUMBER(N258)),IF($AD258=1,U258,0),"")</f>
        <v/>
      </c>
      <c r="W258" s="75" t="n">
        <v>36892</v>
      </c>
      <c r="X258" s="134"/>
      <c r="Y258" s="134"/>
      <c r="AA258" s="128" t="n">
        <f aca="false">IF(E258&lt;&gt;F258,0,1)</f>
        <v>1</v>
      </c>
      <c r="AB258" s="128" t="n">
        <f aca="false">IF(OR(T258="SI",T258="Si",T258="si",T258="sI",T258="s",T258="S"),1,0)</f>
        <v>0</v>
      </c>
      <c r="AC258" s="128" t="n">
        <f aca="false">IF(OR(J258="SI",J258="Si",J258="si",J258="sI",J258="s",J258="S"),1,0)</f>
        <v>0</v>
      </c>
      <c r="AD258" s="128" t="n">
        <f aca="false">AK258*AA258*AB258*AC258</f>
        <v>0</v>
      </c>
      <c r="AF258" s="136" t="n">
        <f aca="false">COUNTIF(D$8:D258,D258)</f>
        <v>0</v>
      </c>
      <c r="AG258" s="136" t="n">
        <f aca="false">COUNTIFS(D$8:D258,D258,A$8:A258,A258)</f>
        <v>0</v>
      </c>
      <c r="AH258" s="128" t="n">
        <f aca="false">AF258-AG258</f>
        <v>0</v>
      </c>
      <c r="AI258" s="128" t="n">
        <f aca="false">IF(OR(O258&lt;&gt;P258,P258=1,AA258=0),1,0)</f>
        <v>0</v>
      </c>
      <c r="AJ258" s="128" t="n">
        <f aca="false">IF(AR258&gt;0,1,0)+AH258</f>
        <v>0</v>
      </c>
      <c r="AK258" s="128" t="n">
        <f aca="false">IF(O258&lt;&gt;P258,0,1)</f>
        <v>1</v>
      </c>
      <c r="AL258" s="128" t="n">
        <f aca="false">IF(U258&gt;1,1,0)</f>
        <v>0</v>
      </c>
      <c r="AM258" s="136"/>
      <c r="AN258" s="137"/>
      <c r="AO258" s="139"/>
      <c r="AP258" s="128" t="str">
        <f aca="false">IF(SUMIF(AS$7:BU$7,"&gt;0",AS258:BU258)&gt;0,SUMIF(AS$7:BU$7,"&gt;0",AS258:BU258),"")</f>
        <v/>
      </c>
      <c r="AQ258" s="128"/>
      <c r="AR258" s="136" t="n">
        <f aca="false">COUNTIF(N$8:N258,N258)-1</f>
        <v>-1</v>
      </c>
      <c r="AS258" s="133"/>
      <c r="AT258" s="133"/>
      <c r="AU258" s="128" t="n">
        <f aca="false">IF($A258=$A257,AS258+AT258+AU257,AS258+AT258)</f>
        <v>0</v>
      </c>
      <c r="AV258" s="133"/>
      <c r="AW258" s="133"/>
      <c r="AX258" s="128" t="n">
        <f aca="false">IF($A258=$A257,AV258+AW258+AX257,AV258+AW258)</f>
        <v>0</v>
      </c>
      <c r="AY258" s="133"/>
      <c r="AZ258" s="133"/>
      <c r="BA258" s="128" t="n">
        <f aca="false">IF($A258=$A257,AY258+AZ258+BA257,AY258+AZ258)</f>
        <v>0</v>
      </c>
      <c r="BB258" s="133"/>
      <c r="BC258" s="133"/>
      <c r="BD258" s="128" t="n">
        <f aca="false">IF($A258=$A257,BB258+BC258+BD257,BB258+BC258)</f>
        <v>0</v>
      </c>
      <c r="BE258" s="133"/>
      <c r="BF258" s="133"/>
      <c r="BG258" s="128" t="n">
        <f aca="false">IF($A258=$A257,BE258+BF258+BG257,BE258+BF258)</f>
        <v>0</v>
      </c>
      <c r="BH258" s="133"/>
      <c r="BI258" s="133"/>
      <c r="BJ258" s="128" t="n">
        <f aca="false">IF($A258=$A257,BH258+BI258+BJ257,BH258+BI258)</f>
        <v>0</v>
      </c>
      <c r="BK258" s="133"/>
      <c r="BL258" s="133"/>
      <c r="BM258" s="128" t="n">
        <f aca="false">IF($A258=$A257,BK258+BL258+BM257,BK258+BL258)</f>
        <v>0</v>
      </c>
      <c r="BN258" s="133"/>
      <c r="BO258" s="133"/>
      <c r="BP258" s="128" t="n">
        <f aca="false">IF($A258=$A257,BN258+BO258+BP257,BN258+BO258)</f>
        <v>0</v>
      </c>
      <c r="BQ258" s="133"/>
      <c r="BR258" s="133"/>
      <c r="BS258" s="128" t="n">
        <f aca="false">IF($A258=$A257,BQ258+BR258+BS257,BQ258+BR258)</f>
        <v>0</v>
      </c>
      <c r="BT258" s="133"/>
      <c r="BU258" s="133"/>
      <c r="BV258" s="128" t="n">
        <f aca="false">IF($A258=$A257,BT258+BU258+BV257,BT258+BU258)</f>
        <v>0</v>
      </c>
      <c r="BW258" s="128" t="n">
        <f aca="false">IF(W258=0,0,IF(W258&gt;F$4,1,(IF(W258=BW$2,0,(IF(F$4-W258&gt;2,1,0))))))</f>
        <v>0</v>
      </c>
    </row>
    <row r="259" customFormat="false" ht="42.6" hidden="false" customHeight="true" outlineLevel="0" collapsed="false">
      <c r="A259" s="124" t="str">
        <f aca="false">IF(D259=D258,IF(A258=0,"",A258),IF(AND(D259&gt;0,D259&lt;&gt;D258),A258+1,""))</f>
        <v/>
      </c>
      <c r="B259" s="129"/>
      <c r="C259" s="129"/>
      <c r="D259" s="96"/>
      <c r="E259" s="138"/>
      <c r="F259" s="128" t="str">
        <f aca="false">IFERROR(IF(OR(ISTEXT(D259),ISNUMBER(D259)),HLOOKUP(I259-23*INT(I259/23),[2]Hoja2!B$1:X$2,2),""),1)</f>
        <v/>
      </c>
      <c r="G259" s="128" t="str">
        <f aca="false">LEFT(D259,1)</f>
        <v/>
      </c>
      <c r="H259" s="129" t="str">
        <f aca="false">IF(UPPER(G259)="Z",2,IF(UPPER(G259)="Y",1,IF(UPPER(G259)="X",0,LEFT(D259))))</f>
        <v/>
      </c>
      <c r="I259" s="129" t="str">
        <f aca="false">REPLACE(D259,1,1,H259)</f>
        <v/>
      </c>
      <c r="J259" s="96"/>
      <c r="K259" s="124" t="str">
        <f aca="false">IF(N259&gt;0,ROW(L259)-7,"")</f>
        <v/>
      </c>
      <c r="L259" s="130"/>
      <c r="M259" s="130"/>
      <c r="N259" s="131"/>
      <c r="O259" s="132"/>
      <c r="P259" s="128" t="str">
        <f aca="false">IFERROR(IF(OR(ISTEXT(N259),ISNUMBER(N259)),HLOOKUP(S259-23*INT(S259/23),[2]Hoja2!B$1:X$2,2),""),1)</f>
        <v/>
      </c>
      <c r="Q259" s="128" t="str">
        <f aca="false">LEFT(N259,1)</f>
        <v/>
      </c>
      <c r="R259" s="129" t="str">
        <f aca="false">IF(UPPER(Q259)="Z",2,IF(UPPER(Q259)="Y",1,IF(UPPER(Q259)="X",0,LEFT(N259))))</f>
        <v/>
      </c>
      <c r="S259" s="129" t="str">
        <f aca="false">REPLACE(N259,1,1,R259)</f>
        <v/>
      </c>
      <c r="T259" s="96"/>
      <c r="U259" s="133"/>
      <c r="V259" s="124" t="str">
        <f aca="false">IF(OR(ISTEXT(N259),ISNUMBER(N259)),IF($AD259=1,U259,0),"")</f>
        <v/>
      </c>
      <c r="W259" s="75" t="n">
        <v>36892</v>
      </c>
      <c r="X259" s="134"/>
      <c r="Y259" s="134"/>
      <c r="AA259" s="128" t="n">
        <f aca="false">IF(E259&lt;&gt;F259,0,1)</f>
        <v>1</v>
      </c>
      <c r="AB259" s="128" t="n">
        <f aca="false">IF(OR(T259="SI",T259="Si",T259="si",T259="sI",T259="s",T259="S"),1,0)</f>
        <v>0</v>
      </c>
      <c r="AC259" s="128" t="n">
        <f aca="false">IF(OR(J259="SI",J259="Si",J259="si",J259="sI",J259="s",J259="S"),1,0)</f>
        <v>0</v>
      </c>
      <c r="AD259" s="128" t="n">
        <f aca="false">AK259*AA259*AB259*AC259</f>
        <v>0</v>
      </c>
      <c r="AF259" s="136" t="n">
        <f aca="false">COUNTIF(D$8:D259,D259)</f>
        <v>0</v>
      </c>
      <c r="AG259" s="136" t="n">
        <f aca="false">COUNTIFS(D$8:D259,D259,A$8:A259,A259)</f>
        <v>0</v>
      </c>
      <c r="AH259" s="128" t="n">
        <f aca="false">AF259-AG259</f>
        <v>0</v>
      </c>
      <c r="AI259" s="128" t="n">
        <f aca="false">IF(OR(O259&lt;&gt;P259,P259=1,AA259=0),1,0)</f>
        <v>0</v>
      </c>
      <c r="AJ259" s="128" t="n">
        <f aca="false">IF(AR259&gt;0,1,0)+AH259</f>
        <v>0</v>
      </c>
      <c r="AK259" s="128" t="n">
        <f aca="false">IF(O259&lt;&gt;P259,0,1)</f>
        <v>1</v>
      </c>
      <c r="AL259" s="128" t="n">
        <f aca="false">IF(U259&gt;1,1,0)</f>
        <v>0</v>
      </c>
      <c r="AM259" s="136"/>
      <c r="AN259" s="137"/>
      <c r="AO259" s="139"/>
      <c r="AP259" s="128" t="str">
        <f aca="false">IF(SUMIF(AS$7:BU$7,"&gt;0",AS259:BU259)&gt;0,SUMIF(AS$7:BU$7,"&gt;0",AS259:BU259),"")</f>
        <v/>
      </c>
      <c r="AQ259" s="128"/>
      <c r="AR259" s="136" t="n">
        <f aca="false">COUNTIF(N$8:N259,N259)-1</f>
        <v>-1</v>
      </c>
      <c r="AS259" s="133"/>
      <c r="AT259" s="133"/>
      <c r="AU259" s="128" t="n">
        <f aca="false">IF($A259=$A258,AS259+AT259+AU258,AS259+AT259)</f>
        <v>0</v>
      </c>
      <c r="AV259" s="133"/>
      <c r="AW259" s="133"/>
      <c r="AX259" s="128" t="n">
        <f aca="false">IF($A259=$A258,AV259+AW259+AX258,AV259+AW259)</f>
        <v>0</v>
      </c>
      <c r="AY259" s="133"/>
      <c r="AZ259" s="133"/>
      <c r="BA259" s="128" t="n">
        <f aca="false">IF($A259=$A258,AY259+AZ259+BA258,AY259+AZ259)</f>
        <v>0</v>
      </c>
      <c r="BB259" s="133"/>
      <c r="BC259" s="133"/>
      <c r="BD259" s="128" t="n">
        <f aca="false">IF($A259=$A258,BB259+BC259+BD258,BB259+BC259)</f>
        <v>0</v>
      </c>
      <c r="BE259" s="133"/>
      <c r="BF259" s="133"/>
      <c r="BG259" s="128" t="n">
        <f aca="false">IF($A259=$A258,BE259+BF259+BG258,BE259+BF259)</f>
        <v>0</v>
      </c>
      <c r="BH259" s="133"/>
      <c r="BI259" s="133"/>
      <c r="BJ259" s="128" t="n">
        <f aca="false">IF($A259=$A258,BH259+BI259+BJ258,BH259+BI259)</f>
        <v>0</v>
      </c>
      <c r="BK259" s="133"/>
      <c r="BL259" s="133"/>
      <c r="BM259" s="128" t="n">
        <f aca="false">IF($A259=$A258,BK259+BL259+BM258,BK259+BL259)</f>
        <v>0</v>
      </c>
      <c r="BN259" s="133"/>
      <c r="BO259" s="133"/>
      <c r="BP259" s="128" t="n">
        <f aca="false">IF($A259=$A258,BN259+BO259+BP258,BN259+BO259)</f>
        <v>0</v>
      </c>
      <c r="BQ259" s="133"/>
      <c r="BR259" s="133"/>
      <c r="BS259" s="128" t="n">
        <f aca="false">IF($A259=$A258,BQ259+BR259+BS258,BQ259+BR259)</f>
        <v>0</v>
      </c>
      <c r="BT259" s="133"/>
      <c r="BU259" s="133"/>
      <c r="BV259" s="128" t="n">
        <f aca="false">IF($A259=$A258,BT259+BU259+BV258,BT259+BU259)</f>
        <v>0</v>
      </c>
      <c r="BW259" s="128" t="n">
        <f aca="false">IF(W259=0,0,IF(W259&gt;F$4,1,(IF(W259=BW$2,0,(IF(F$4-W259&gt;2,1,0))))))</f>
        <v>0</v>
      </c>
    </row>
    <row r="260" customFormat="false" ht="42.6" hidden="false" customHeight="true" outlineLevel="0" collapsed="false">
      <c r="A260" s="124" t="str">
        <f aca="false">IF(D260=D259,IF(A259=0,"",A259),IF(AND(D260&gt;0,D260&lt;&gt;D259),A259+1,""))</f>
        <v/>
      </c>
      <c r="B260" s="129"/>
      <c r="C260" s="129"/>
      <c r="D260" s="96"/>
      <c r="E260" s="138"/>
      <c r="F260" s="128" t="str">
        <f aca="false">IFERROR(IF(OR(ISTEXT(D260),ISNUMBER(D260)),HLOOKUP(I260-23*INT(I260/23),[2]Hoja2!B$1:X$2,2),""),1)</f>
        <v/>
      </c>
      <c r="G260" s="128" t="str">
        <f aca="false">LEFT(D260,1)</f>
        <v/>
      </c>
      <c r="H260" s="129" t="str">
        <f aca="false">IF(UPPER(G260)="Z",2,IF(UPPER(G260)="Y",1,IF(UPPER(G260)="X",0,LEFT(D260))))</f>
        <v/>
      </c>
      <c r="I260" s="129" t="str">
        <f aca="false">REPLACE(D260,1,1,H260)</f>
        <v/>
      </c>
      <c r="J260" s="96"/>
      <c r="K260" s="124" t="str">
        <f aca="false">IF(N260&gt;0,ROW(L260)-7,"")</f>
        <v/>
      </c>
      <c r="L260" s="130"/>
      <c r="M260" s="130"/>
      <c r="N260" s="131"/>
      <c r="O260" s="132"/>
      <c r="P260" s="128" t="str">
        <f aca="false">IFERROR(IF(OR(ISTEXT(N260),ISNUMBER(N260)),HLOOKUP(S260-23*INT(S260/23),[2]Hoja2!B$1:X$2,2),""),1)</f>
        <v/>
      </c>
      <c r="Q260" s="128" t="str">
        <f aca="false">LEFT(N260,1)</f>
        <v/>
      </c>
      <c r="R260" s="129" t="str">
        <f aca="false">IF(UPPER(Q260)="Z",2,IF(UPPER(Q260)="Y",1,IF(UPPER(Q260)="X",0,LEFT(N260))))</f>
        <v/>
      </c>
      <c r="S260" s="129" t="str">
        <f aca="false">REPLACE(N260,1,1,R260)</f>
        <v/>
      </c>
      <c r="T260" s="96"/>
      <c r="U260" s="133"/>
      <c r="V260" s="124" t="str">
        <f aca="false">IF(OR(ISTEXT(N260),ISNUMBER(N260)),IF($AD260=1,U260,0),"")</f>
        <v/>
      </c>
      <c r="W260" s="75" t="n">
        <v>36892</v>
      </c>
      <c r="X260" s="134"/>
      <c r="Y260" s="134"/>
      <c r="AA260" s="128" t="n">
        <f aca="false">IF(E260&lt;&gt;F260,0,1)</f>
        <v>1</v>
      </c>
      <c r="AB260" s="128" t="n">
        <f aca="false">IF(OR(T260="SI",T260="Si",T260="si",T260="sI",T260="s",T260="S"),1,0)</f>
        <v>0</v>
      </c>
      <c r="AC260" s="128" t="n">
        <f aca="false">IF(OR(J260="SI",J260="Si",J260="si",J260="sI",J260="s",J260="S"),1,0)</f>
        <v>0</v>
      </c>
      <c r="AD260" s="128" t="n">
        <f aca="false">AK260*AA260*AB260*AC260</f>
        <v>0</v>
      </c>
      <c r="AF260" s="136" t="n">
        <f aca="false">COUNTIF(D$8:D260,D260)</f>
        <v>0</v>
      </c>
      <c r="AG260" s="136" t="n">
        <f aca="false">COUNTIFS(D$8:D260,D260,A$8:A260,A260)</f>
        <v>0</v>
      </c>
      <c r="AH260" s="128" t="n">
        <f aca="false">AF260-AG260</f>
        <v>0</v>
      </c>
      <c r="AI260" s="128" t="n">
        <f aca="false">IF(OR(O260&lt;&gt;P260,P260=1,AA260=0),1,0)</f>
        <v>0</v>
      </c>
      <c r="AJ260" s="128" t="n">
        <f aca="false">IF(AR260&gt;0,1,0)+AH260</f>
        <v>0</v>
      </c>
      <c r="AK260" s="128" t="n">
        <f aca="false">IF(O260&lt;&gt;P260,0,1)</f>
        <v>1</v>
      </c>
      <c r="AL260" s="128" t="n">
        <f aca="false">IF(U260&gt;1,1,0)</f>
        <v>0</v>
      </c>
      <c r="AM260" s="136"/>
      <c r="AN260" s="137"/>
      <c r="AO260" s="139"/>
      <c r="AP260" s="128" t="str">
        <f aca="false">IF(SUMIF(AS$7:BU$7,"&gt;0",AS260:BU260)&gt;0,SUMIF(AS$7:BU$7,"&gt;0",AS260:BU260),"")</f>
        <v/>
      </c>
      <c r="AQ260" s="128"/>
      <c r="AR260" s="136" t="n">
        <f aca="false">COUNTIF(N$8:N260,N260)-1</f>
        <v>-1</v>
      </c>
      <c r="AS260" s="133"/>
      <c r="AT260" s="133"/>
      <c r="AU260" s="128" t="n">
        <f aca="false">IF($A260=$A259,AS260+AT260+AU259,AS260+AT260)</f>
        <v>0</v>
      </c>
      <c r="AV260" s="133"/>
      <c r="AW260" s="133"/>
      <c r="AX260" s="128" t="n">
        <f aca="false">IF($A260=$A259,AV260+AW260+AX259,AV260+AW260)</f>
        <v>0</v>
      </c>
      <c r="AY260" s="133"/>
      <c r="AZ260" s="133"/>
      <c r="BA260" s="128" t="n">
        <f aca="false">IF($A260=$A259,AY260+AZ260+BA259,AY260+AZ260)</f>
        <v>0</v>
      </c>
      <c r="BB260" s="133"/>
      <c r="BC260" s="133"/>
      <c r="BD260" s="128" t="n">
        <f aca="false">IF($A260=$A259,BB260+BC260+BD259,BB260+BC260)</f>
        <v>0</v>
      </c>
      <c r="BE260" s="133"/>
      <c r="BF260" s="133"/>
      <c r="BG260" s="128" t="n">
        <f aca="false">IF($A260=$A259,BE260+BF260+BG259,BE260+BF260)</f>
        <v>0</v>
      </c>
      <c r="BH260" s="133"/>
      <c r="BI260" s="133"/>
      <c r="BJ260" s="128" t="n">
        <f aca="false">IF($A260=$A259,BH260+BI260+BJ259,BH260+BI260)</f>
        <v>0</v>
      </c>
      <c r="BK260" s="133"/>
      <c r="BL260" s="133"/>
      <c r="BM260" s="128" t="n">
        <f aca="false">IF($A260=$A259,BK260+BL260+BM259,BK260+BL260)</f>
        <v>0</v>
      </c>
      <c r="BN260" s="133"/>
      <c r="BO260" s="133"/>
      <c r="BP260" s="128" t="n">
        <f aca="false">IF($A260=$A259,BN260+BO260+BP259,BN260+BO260)</f>
        <v>0</v>
      </c>
      <c r="BQ260" s="133"/>
      <c r="BR260" s="133"/>
      <c r="BS260" s="128" t="n">
        <f aca="false">IF($A260=$A259,BQ260+BR260+BS259,BQ260+BR260)</f>
        <v>0</v>
      </c>
      <c r="BT260" s="133"/>
      <c r="BU260" s="133"/>
      <c r="BV260" s="128" t="n">
        <f aca="false">IF($A260=$A259,BT260+BU260+BV259,BT260+BU260)</f>
        <v>0</v>
      </c>
      <c r="BW260" s="128" t="n">
        <f aca="false">IF(W260=0,0,IF(W260&gt;F$4,1,(IF(W260=BW$2,0,(IF(F$4-W260&gt;2,1,0))))))</f>
        <v>0</v>
      </c>
    </row>
    <row r="261" customFormat="false" ht="42.6" hidden="false" customHeight="true" outlineLevel="0" collapsed="false">
      <c r="A261" s="124" t="str">
        <f aca="false">IF(D261=D260,IF(A260=0,"",A260),IF(AND(D261&gt;0,D261&lt;&gt;D260),A260+1,""))</f>
        <v/>
      </c>
      <c r="B261" s="129"/>
      <c r="C261" s="129"/>
      <c r="D261" s="96"/>
      <c r="E261" s="138"/>
      <c r="F261" s="128" t="str">
        <f aca="false">IFERROR(IF(OR(ISTEXT(D261),ISNUMBER(D261)),HLOOKUP(I261-23*INT(I261/23),[2]Hoja2!B$1:X$2,2),""),1)</f>
        <v/>
      </c>
      <c r="G261" s="128" t="str">
        <f aca="false">LEFT(D261,1)</f>
        <v/>
      </c>
      <c r="H261" s="129" t="str">
        <f aca="false">IF(UPPER(G261)="Z",2,IF(UPPER(G261)="Y",1,IF(UPPER(G261)="X",0,LEFT(D261))))</f>
        <v/>
      </c>
      <c r="I261" s="129" t="str">
        <f aca="false">REPLACE(D261,1,1,H261)</f>
        <v/>
      </c>
      <c r="J261" s="96"/>
      <c r="K261" s="124" t="str">
        <f aca="false">IF(N261&gt;0,ROW(L261)-7,"")</f>
        <v/>
      </c>
      <c r="L261" s="130"/>
      <c r="M261" s="130"/>
      <c r="N261" s="131"/>
      <c r="O261" s="132"/>
      <c r="P261" s="128" t="str">
        <f aca="false">IFERROR(IF(OR(ISTEXT(N261),ISNUMBER(N261)),HLOOKUP(S261-23*INT(S261/23),[2]Hoja2!B$1:X$2,2),""),1)</f>
        <v/>
      </c>
      <c r="Q261" s="128" t="str">
        <f aca="false">LEFT(N261,1)</f>
        <v/>
      </c>
      <c r="R261" s="129" t="str">
        <f aca="false">IF(UPPER(Q261)="Z",2,IF(UPPER(Q261)="Y",1,IF(UPPER(Q261)="X",0,LEFT(N261))))</f>
        <v/>
      </c>
      <c r="S261" s="129" t="str">
        <f aca="false">REPLACE(N261,1,1,R261)</f>
        <v/>
      </c>
      <c r="T261" s="96"/>
      <c r="U261" s="133"/>
      <c r="V261" s="124" t="str">
        <f aca="false">IF(OR(ISTEXT(N261),ISNUMBER(N261)),IF($AD261=1,U261,0),"")</f>
        <v/>
      </c>
      <c r="W261" s="75" t="n">
        <v>36892</v>
      </c>
      <c r="X261" s="134"/>
      <c r="Y261" s="134"/>
      <c r="AA261" s="128" t="n">
        <f aca="false">IF(E261&lt;&gt;F261,0,1)</f>
        <v>1</v>
      </c>
      <c r="AB261" s="128" t="n">
        <f aca="false">IF(OR(T261="SI",T261="Si",T261="si",T261="sI",T261="s",T261="S"),1,0)</f>
        <v>0</v>
      </c>
      <c r="AC261" s="128" t="n">
        <f aca="false">IF(OR(J261="SI",J261="Si",J261="si",J261="sI",J261="s",J261="S"),1,0)</f>
        <v>0</v>
      </c>
      <c r="AD261" s="128" t="n">
        <f aca="false">AK261*AA261*AB261*AC261</f>
        <v>0</v>
      </c>
      <c r="AF261" s="136" t="n">
        <f aca="false">COUNTIF(D$8:D261,D261)</f>
        <v>0</v>
      </c>
      <c r="AG261" s="136" t="n">
        <f aca="false">COUNTIFS(D$8:D261,D261,A$8:A261,A261)</f>
        <v>0</v>
      </c>
      <c r="AH261" s="128" t="n">
        <f aca="false">AF261-AG261</f>
        <v>0</v>
      </c>
      <c r="AI261" s="128" t="n">
        <f aca="false">IF(OR(O261&lt;&gt;P261,P261=1,AA261=0),1,0)</f>
        <v>0</v>
      </c>
      <c r="AJ261" s="128" t="n">
        <f aca="false">IF(AR261&gt;0,1,0)+AH261</f>
        <v>0</v>
      </c>
      <c r="AK261" s="128" t="n">
        <f aca="false">IF(O261&lt;&gt;P261,0,1)</f>
        <v>1</v>
      </c>
      <c r="AL261" s="128" t="n">
        <f aca="false">IF(U261&gt;1,1,0)</f>
        <v>0</v>
      </c>
      <c r="AM261" s="136"/>
      <c r="AN261" s="137"/>
      <c r="AO261" s="139"/>
      <c r="AP261" s="128" t="str">
        <f aca="false">IF(SUMIF(AS$7:BU$7,"&gt;0",AS261:BU261)&gt;0,SUMIF(AS$7:BU$7,"&gt;0",AS261:BU261),"")</f>
        <v/>
      </c>
      <c r="AQ261" s="128"/>
      <c r="AR261" s="136" t="n">
        <f aca="false">COUNTIF(N$8:N261,N261)-1</f>
        <v>-1</v>
      </c>
      <c r="AS261" s="133"/>
      <c r="AT261" s="133"/>
      <c r="AU261" s="128" t="n">
        <f aca="false">IF($A261=$A260,AS261+AT261+AU260,AS261+AT261)</f>
        <v>0</v>
      </c>
      <c r="AV261" s="133"/>
      <c r="AW261" s="133"/>
      <c r="AX261" s="128" t="n">
        <f aca="false">IF($A261=$A260,AV261+AW261+AX260,AV261+AW261)</f>
        <v>0</v>
      </c>
      <c r="AY261" s="133"/>
      <c r="AZ261" s="133"/>
      <c r="BA261" s="128" t="n">
        <f aca="false">IF($A261=$A260,AY261+AZ261+BA260,AY261+AZ261)</f>
        <v>0</v>
      </c>
      <c r="BB261" s="133"/>
      <c r="BC261" s="133"/>
      <c r="BD261" s="128" t="n">
        <f aca="false">IF($A261=$A260,BB261+BC261+BD260,BB261+BC261)</f>
        <v>0</v>
      </c>
      <c r="BE261" s="133"/>
      <c r="BF261" s="133"/>
      <c r="BG261" s="128" t="n">
        <f aca="false">IF($A261=$A260,BE261+BF261+BG260,BE261+BF261)</f>
        <v>0</v>
      </c>
      <c r="BH261" s="133"/>
      <c r="BI261" s="133"/>
      <c r="BJ261" s="128" t="n">
        <f aca="false">IF($A261=$A260,BH261+BI261+BJ260,BH261+BI261)</f>
        <v>0</v>
      </c>
      <c r="BK261" s="133"/>
      <c r="BL261" s="133"/>
      <c r="BM261" s="128" t="n">
        <f aca="false">IF($A261=$A260,BK261+BL261+BM260,BK261+BL261)</f>
        <v>0</v>
      </c>
      <c r="BN261" s="133"/>
      <c r="BO261" s="133"/>
      <c r="BP261" s="128" t="n">
        <f aca="false">IF($A261=$A260,BN261+BO261+BP260,BN261+BO261)</f>
        <v>0</v>
      </c>
      <c r="BQ261" s="133"/>
      <c r="BR261" s="133"/>
      <c r="BS261" s="128" t="n">
        <f aca="false">IF($A261=$A260,BQ261+BR261+BS260,BQ261+BR261)</f>
        <v>0</v>
      </c>
      <c r="BT261" s="133"/>
      <c r="BU261" s="133"/>
      <c r="BV261" s="128" t="n">
        <f aca="false">IF($A261=$A260,BT261+BU261+BV260,BT261+BU261)</f>
        <v>0</v>
      </c>
      <c r="BW261" s="128" t="n">
        <f aca="false">IF(W261=0,0,IF(W261&gt;F$4,1,(IF(W261=BW$2,0,(IF(F$4-W261&gt;2,1,0))))))</f>
        <v>0</v>
      </c>
    </row>
    <row r="262" customFormat="false" ht="42.6" hidden="false" customHeight="true" outlineLevel="0" collapsed="false">
      <c r="A262" s="124" t="str">
        <f aca="false">IF(D262=D261,IF(A261=0,"",A261),IF(AND(D262&gt;0,D262&lt;&gt;D261),A261+1,""))</f>
        <v/>
      </c>
      <c r="B262" s="129"/>
      <c r="C262" s="129"/>
      <c r="D262" s="96"/>
      <c r="E262" s="138"/>
      <c r="F262" s="128" t="str">
        <f aca="false">IFERROR(IF(OR(ISTEXT(D262),ISNUMBER(D262)),HLOOKUP(I262-23*INT(I262/23),[2]Hoja2!B$1:X$2,2),""),1)</f>
        <v/>
      </c>
      <c r="G262" s="128" t="str">
        <f aca="false">LEFT(D262,1)</f>
        <v/>
      </c>
      <c r="H262" s="129" t="str">
        <f aca="false">IF(UPPER(G262)="Z",2,IF(UPPER(G262)="Y",1,IF(UPPER(G262)="X",0,LEFT(D262))))</f>
        <v/>
      </c>
      <c r="I262" s="129" t="str">
        <f aca="false">REPLACE(D262,1,1,H262)</f>
        <v/>
      </c>
      <c r="J262" s="96"/>
      <c r="K262" s="124" t="str">
        <f aca="false">IF(N262&gt;0,ROW(L262)-7,"")</f>
        <v/>
      </c>
      <c r="L262" s="130"/>
      <c r="M262" s="130"/>
      <c r="N262" s="131"/>
      <c r="O262" s="132"/>
      <c r="P262" s="128" t="str">
        <f aca="false">IFERROR(IF(OR(ISTEXT(N262),ISNUMBER(N262)),HLOOKUP(S262-23*INT(S262/23),[2]Hoja2!B$1:X$2,2),""),1)</f>
        <v/>
      </c>
      <c r="Q262" s="128" t="str">
        <f aca="false">LEFT(N262,1)</f>
        <v/>
      </c>
      <c r="R262" s="129" t="str">
        <f aca="false">IF(UPPER(Q262)="Z",2,IF(UPPER(Q262)="Y",1,IF(UPPER(Q262)="X",0,LEFT(N262))))</f>
        <v/>
      </c>
      <c r="S262" s="129" t="str">
        <f aca="false">REPLACE(N262,1,1,R262)</f>
        <v/>
      </c>
      <c r="T262" s="96"/>
      <c r="U262" s="133"/>
      <c r="V262" s="124" t="str">
        <f aca="false">IF(OR(ISTEXT(N262),ISNUMBER(N262)),IF($AD262=1,U262,0),"")</f>
        <v/>
      </c>
      <c r="W262" s="75" t="n">
        <v>36892</v>
      </c>
      <c r="X262" s="134"/>
      <c r="Y262" s="134"/>
      <c r="AA262" s="128" t="n">
        <f aca="false">IF(E262&lt;&gt;F262,0,1)</f>
        <v>1</v>
      </c>
      <c r="AB262" s="128" t="n">
        <f aca="false">IF(OR(T262="SI",T262="Si",T262="si",T262="sI",T262="s",T262="S"),1,0)</f>
        <v>0</v>
      </c>
      <c r="AC262" s="128" t="n">
        <f aca="false">IF(OR(J262="SI",J262="Si",J262="si",J262="sI",J262="s",J262="S"),1,0)</f>
        <v>0</v>
      </c>
      <c r="AD262" s="128" t="n">
        <f aca="false">AK262*AA262*AB262*AC262</f>
        <v>0</v>
      </c>
      <c r="AF262" s="136" t="n">
        <f aca="false">COUNTIF(D$8:D262,D262)</f>
        <v>0</v>
      </c>
      <c r="AG262" s="136" t="n">
        <f aca="false">COUNTIFS(D$8:D262,D262,A$8:A262,A262)</f>
        <v>0</v>
      </c>
      <c r="AH262" s="128" t="n">
        <f aca="false">AF262-AG262</f>
        <v>0</v>
      </c>
      <c r="AI262" s="128" t="n">
        <f aca="false">IF(OR(O262&lt;&gt;P262,P262=1,AA262=0),1,0)</f>
        <v>0</v>
      </c>
      <c r="AJ262" s="128" t="n">
        <f aca="false">IF(AR262&gt;0,1,0)+AH262</f>
        <v>0</v>
      </c>
      <c r="AK262" s="128" t="n">
        <f aca="false">IF(O262&lt;&gt;P262,0,1)</f>
        <v>1</v>
      </c>
      <c r="AL262" s="128" t="n">
        <f aca="false">IF(U262&gt;1,1,0)</f>
        <v>0</v>
      </c>
      <c r="AM262" s="136"/>
      <c r="AN262" s="137"/>
      <c r="AO262" s="139"/>
      <c r="AP262" s="128" t="str">
        <f aca="false">IF(SUMIF(AS$7:BU$7,"&gt;0",AS262:BU262)&gt;0,SUMIF(AS$7:BU$7,"&gt;0",AS262:BU262),"")</f>
        <v/>
      </c>
      <c r="AQ262" s="128"/>
      <c r="AR262" s="136" t="n">
        <f aca="false">COUNTIF(N$8:N262,N262)-1</f>
        <v>-1</v>
      </c>
      <c r="AS262" s="133"/>
      <c r="AT262" s="133"/>
      <c r="AU262" s="128" t="n">
        <f aca="false">IF($A262=$A261,AS262+AT262+AU261,AS262+AT262)</f>
        <v>0</v>
      </c>
      <c r="AV262" s="133"/>
      <c r="AW262" s="133"/>
      <c r="AX262" s="128" t="n">
        <f aca="false">IF($A262=$A261,AV262+AW262+AX261,AV262+AW262)</f>
        <v>0</v>
      </c>
      <c r="AY262" s="133"/>
      <c r="AZ262" s="133"/>
      <c r="BA262" s="128" t="n">
        <f aca="false">IF($A262=$A261,AY262+AZ262+BA261,AY262+AZ262)</f>
        <v>0</v>
      </c>
      <c r="BB262" s="133"/>
      <c r="BC262" s="133"/>
      <c r="BD262" s="128" t="n">
        <f aca="false">IF($A262=$A261,BB262+BC262+BD261,BB262+BC262)</f>
        <v>0</v>
      </c>
      <c r="BE262" s="133"/>
      <c r="BF262" s="133"/>
      <c r="BG262" s="128" t="n">
        <f aca="false">IF($A262=$A261,BE262+BF262+BG261,BE262+BF262)</f>
        <v>0</v>
      </c>
      <c r="BH262" s="133"/>
      <c r="BI262" s="133"/>
      <c r="BJ262" s="128" t="n">
        <f aca="false">IF($A262=$A261,BH262+BI262+BJ261,BH262+BI262)</f>
        <v>0</v>
      </c>
      <c r="BK262" s="133"/>
      <c r="BL262" s="133"/>
      <c r="BM262" s="128" t="n">
        <f aca="false">IF($A262=$A261,BK262+BL262+BM261,BK262+BL262)</f>
        <v>0</v>
      </c>
      <c r="BN262" s="133"/>
      <c r="BO262" s="133"/>
      <c r="BP262" s="128" t="n">
        <f aca="false">IF($A262=$A261,BN262+BO262+BP261,BN262+BO262)</f>
        <v>0</v>
      </c>
      <c r="BQ262" s="133"/>
      <c r="BR262" s="133"/>
      <c r="BS262" s="128" t="n">
        <f aca="false">IF($A262=$A261,BQ262+BR262+BS261,BQ262+BR262)</f>
        <v>0</v>
      </c>
      <c r="BT262" s="133"/>
      <c r="BU262" s="133"/>
      <c r="BV262" s="128" t="n">
        <f aca="false">IF($A262=$A261,BT262+BU262+BV261,BT262+BU262)</f>
        <v>0</v>
      </c>
      <c r="BW262" s="128" t="n">
        <f aca="false">IF(W262=0,0,IF(W262&gt;F$4,1,(IF(W262=BW$2,0,(IF(F$4-W262&gt;2,1,0))))))</f>
        <v>0</v>
      </c>
    </row>
    <row r="263" customFormat="false" ht="42.6" hidden="false" customHeight="true" outlineLevel="0" collapsed="false">
      <c r="A263" s="124" t="str">
        <f aca="false">IF(D263=D262,IF(A262=0,"",A262),IF(AND(D263&gt;0,D263&lt;&gt;D262),A262+1,""))</f>
        <v/>
      </c>
      <c r="B263" s="129"/>
      <c r="C263" s="129"/>
      <c r="D263" s="96"/>
      <c r="E263" s="138"/>
      <c r="F263" s="128" t="str">
        <f aca="false">IFERROR(IF(OR(ISTEXT(D263),ISNUMBER(D263)),HLOOKUP(I263-23*INT(I263/23),[2]Hoja2!B$1:X$2,2),""),1)</f>
        <v/>
      </c>
      <c r="G263" s="128" t="str">
        <f aca="false">LEFT(D263,1)</f>
        <v/>
      </c>
      <c r="H263" s="129" t="str">
        <f aca="false">IF(UPPER(G263)="Z",2,IF(UPPER(G263)="Y",1,IF(UPPER(G263)="X",0,LEFT(D263))))</f>
        <v/>
      </c>
      <c r="I263" s="129" t="str">
        <f aca="false">REPLACE(D263,1,1,H263)</f>
        <v/>
      </c>
      <c r="J263" s="96"/>
      <c r="K263" s="124" t="str">
        <f aca="false">IF(N263&gt;0,ROW(L263)-7,"")</f>
        <v/>
      </c>
      <c r="L263" s="130"/>
      <c r="M263" s="130"/>
      <c r="N263" s="131"/>
      <c r="O263" s="132"/>
      <c r="P263" s="128" t="str">
        <f aca="false">IFERROR(IF(OR(ISTEXT(N263),ISNUMBER(N263)),HLOOKUP(S263-23*INT(S263/23),[2]Hoja2!B$1:X$2,2),""),1)</f>
        <v/>
      </c>
      <c r="Q263" s="128" t="str">
        <f aca="false">LEFT(N263,1)</f>
        <v/>
      </c>
      <c r="R263" s="129" t="str">
        <f aca="false">IF(UPPER(Q263)="Z",2,IF(UPPER(Q263)="Y",1,IF(UPPER(Q263)="X",0,LEFT(N263))))</f>
        <v/>
      </c>
      <c r="S263" s="129" t="str">
        <f aca="false">REPLACE(N263,1,1,R263)</f>
        <v/>
      </c>
      <c r="T263" s="96"/>
      <c r="U263" s="133"/>
      <c r="V263" s="124" t="str">
        <f aca="false">IF(OR(ISTEXT(N263),ISNUMBER(N263)),IF($AD263=1,U263,0),"")</f>
        <v/>
      </c>
      <c r="W263" s="75" t="n">
        <v>36892</v>
      </c>
      <c r="X263" s="134"/>
      <c r="Y263" s="134"/>
      <c r="AA263" s="128" t="n">
        <f aca="false">IF(E263&lt;&gt;F263,0,1)</f>
        <v>1</v>
      </c>
      <c r="AB263" s="128" t="n">
        <f aca="false">IF(OR(T263="SI",T263="Si",T263="si",T263="sI",T263="s",T263="S"),1,0)</f>
        <v>0</v>
      </c>
      <c r="AC263" s="128" t="n">
        <f aca="false">IF(OR(J263="SI",J263="Si",J263="si",J263="sI",J263="s",J263="S"),1,0)</f>
        <v>0</v>
      </c>
      <c r="AD263" s="128" t="n">
        <f aca="false">AK263*AA263*AB263*AC263</f>
        <v>0</v>
      </c>
      <c r="AF263" s="136" t="n">
        <f aca="false">COUNTIF(D$8:D263,D263)</f>
        <v>0</v>
      </c>
      <c r="AG263" s="136" t="n">
        <f aca="false">COUNTIFS(D$8:D263,D263,A$8:A263,A263)</f>
        <v>0</v>
      </c>
      <c r="AH263" s="128" t="n">
        <f aca="false">AF263-AG263</f>
        <v>0</v>
      </c>
      <c r="AI263" s="128" t="n">
        <f aca="false">IF(OR(O263&lt;&gt;P263,P263=1,AA263=0),1,0)</f>
        <v>0</v>
      </c>
      <c r="AJ263" s="128" t="n">
        <f aca="false">IF(AR263&gt;0,1,0)+AH263</f>
        <v>0</v>
      </c>
      <c r="AK263" s="128" t="n">
        <f aca="false">IF(O263&lt;&gt;P263,0,1)</f>
        <v>1</v>
      </c>
      <c r="AL263" s="128" t="n">
        <f aca="false">IF(U263&gt;1,1,0)</f>
        <v>0</v>
      </c>
      <c r="AM263" s="136"/>
      <c r="AN263" s="137"/>
      <c r="AO263" s="139"/>
      <c r="AP263" s="128" t="str">
        <f aca="false">IF(SUMIF(AS$7:BU$7,"&gt;0",AS263:BU263)&gt;0,SUMIF(AS$7:BU$7,"&gt;0",AS263:BU263),"")</f>
        <v/>
      </c>
      <c r="AQ263" s="128"/>
      <c r="AR263" s="136" t="n">
        <f aca="false">COUNTIF(N$8:N263,N263)-1</f>
        <v>-1</v>
      </c>
      <c r="AS263" s="133"/>
      <c r="AT263" s="133"/>
      <c r="AU263" s="128" t="n">
        <f aca="false">IF($A263=$A262,AS263+AT263+AU262,AS263+AT263)</f>
        <v>0</v>
      </c>
      <c r="AV263" s="133"/>
      <c r="AW263" s="133"/>
      <c r="AX263" s="128" t="n">
        <f aca="false">IF($A263=$A262,AV263+AW263+AX262,AV263+AW263)</f>
        <v>0</v>
      </c>
      <c r="AY263" s="133"/>
      <c r="AZ263" s="133"/>
      <c r="BA263" s="128" t="n">
        <f aca="false">IF($A263=$A262,AY263+AZ263+BA262,AY263+AZ263)</f>
        <v>0</v>
      </c>
      <c r="BB263" s="133"/>
      <c r="BC263" s="133"/>
      <c r="BD263" s="128" t="n">
        <f aca="false">IF($A263=$A262,BB263+BC263+BD262,BB263+BC263)</f>
        <v>0</v>
      </c>
      <c r="BE263" s="133"/>
      <c r="BF263" s="133"/>
      <c r="BG263" s="128" t="n">
        <f aca="false">IF($A263=$A262,BE263+BF263+BG262,BE263+BF263)</f>
        <v>0</v>
      </c>
      <c r="BH263" s="133"/>
      <c r="BI263" s="133"/>
      <c r="BJ263" s="128" t="n">
        <f aca="false">IF($A263=$A262,BH263+BI263+BJ262,BH263+BI263)</f>
        <v>0</v>
      </c>
      <c r="BK263" s="133"/>
      <c r="BL263" s="133"/>
      <c r="BM263" s="128" t="n">
        <f aca="false">IF($A263=$A262,BK263+BL263+BM262,BK263+BL263)</f>
        <v>0</v>
      </c>
      <c r="BN263" s="133"/>
      <c r="BO263" s="133"/>
      <c r="BP263" s="128" t="n">
        <f aca="false">IF($A263=$A262,BN263+BO263+BP262,BN263+BO263)</f>
        <v>0</v>
      </c>
      <c r="BQ263" s="133"/>
      <c r="BR263" s="133"/>
      <c r="BS263" s="128" t="n">
        <f aca="false">IF($A263=$A262,BQ263+BR263+BS262,BQ263+BR263)</f>
        <v>0</v>
      </c>
      <c r="BT263" s="133"/>
      <c r="BU263" s="133"/>
      <c r="BV263" s="128" t="n">
        <f aca="false">IF($A263=$A262,BT263+BU263+BV262,BT263+BU263)</f>
        <v>0</v>
      </c>
      <c r="BW263" s="128" t="n">
        <f aca="false">IF(W263=0,0,IF(W263&gt;F$4,1,(IF(W263=BW$2,0,(IF(F$4-W263&gt;2,1,0))))))</f>
        <v>0</v>
      </c>
    </row>
    <row r="264" customFormat="false" ht="42.6" hidden="false" customHeight="true" outlineLevel="0" collapsed="false">
      <c r="A264" s="124" t="str">
        <f aca="false">IF(D264=D263,IF(A263=0,"",A263),IF(AND(D264&gt;0,D264&lt;&gt;D263),A263+1,""))</f>
        <v/>
      </c>
      <c r="B264" s="129"/>
      <c r="C264" s="129"/>
      <c r="D264" s="96"/>
      <c r="E264" s="138"/>
      <c r="F264" s="128" t="str">
        <f aca="false">IFERROR(IF(OR(ISTEXT(D264),ISNUMBER(D264)),HLOOKUP(I264-23*INT(I264/23),[2]Hoja2!B$1:X$2,2),""),1)</f>
        <v/>
      </c>
      <c r="G264" s="128" t="str">
        <f aca="false">LEFT(D264,1)</f>
        <v/>
      </c>
      <c r="H264" s="129" t="str">
        <f aca="false">IF(UPPER(G264)="Z",2,IF(UPPER(G264)="Y",1,IF(UPPER(G264)="X",0,LEFT(D264))))</f>
        <v/>
      </c>
      <c r="I264" s="129" t="str">
        <f aca="false">REPLACE(D264,1,1,H264)</f>
        <v/>
      </c>
      <c r="J264" s="96"/>
      <c r="K264" s="124" t="str">
        <f aca="false">IF(N264&gt;0,ROW(L264)-7,"")</f>
        <v/>
      </c>
      <c r="L264" s="130"/>
      <c r="M264" s="130"/>
      <c r="N264" s="131"/>
      <c r="O264" s="132"/>
      <c r="P264" s="128" t="str">
        <f aca="false">IFERROR(IF(OR(ISTEXT(N264),ISNUMBER(N264)),HLOOKUP(S264-23*INT(S264/23),[2]Hoja2!B$1:X$2,2),""),1)</f>
        <v/>
      </c>
      <c r="Q264" s="128" t="str">
        <f aca="false">LEFT(N264,1)</f>
        <v/>
      </c>
      <c r="R264" s="129" t="str">
        <f aca="false">IF(UPPER(Q264)="Z",2,IF(UPPER(Q264)="Y",1,IF(UPPER(Q264)="X",0,LEFT(N264))))</f>
        <v/>
      </c>
      <c r="S264" s="129" t="str">
        <f aca="false">REPLACE(N264,1,1,R264)</f>
        <v/>
      </c>
      <c r="T264" s="96"/>
      <c r="U264" s="133"/>
      <c r="V264" s="124" t="str">
        <f aca="false">IF(OR(ISTEXT(N264),ISNUMBER(N264)),IF($AD264=1,U264,0),"")</f>
        <v/>
      </c>
      <c r="W264" s="75" t="n">
        <v>36892</v>
      </c>
      <c r="X264" s="134"/>
      <c r="Y264" s="134"/>
      <c r="AA264" s="128" t="n">
        <f aca="false">IF(E264&lt;&gt;F264,0,1)</f>
        <v>1</v>
      </c>
      <c r="AB264" s="128" t="n">
        <f aca="false">IF(OR(T264="SI",T264="Si",T264="si",T264="sI",T264="s",T264="S"),1,0)</f>
        <v>0</v>
      </c>
      <c r="AC264" s="128" t="n">
        <f aca="false">IF(OR(J264="SI",J264="Si",J264="si",J264="sI",J264="s",J264="S"),1,0)</f>
        <v>0</v>
      </c>
      <c r="AD264" s="128" t="n">
        <f aca="false">AK264*AA264*AB264*AC264</f>
        <v>0</v>
      </c>
      <c r="AF264" s="136" t="n">
        <f aca="false">COUNTIF(D$8:D264,D264)</f>
        <v>0</v>
      </c>
      <c r="AG264" s="136" t="n">
        <f aca="false">COUNTIFS(D$8:D264,D264,A$8:A264,A264)</f>
        <v>0</v>
      </c>
      <c r="AH264" s="128" t="n">
        <f aca="false">AF264-AG264</f>
        <v>0</v>
      </c>
      <c r="AI264" s="128" t="n">
        <f aca="false">IF(OR(O264&lt;&gt;P264,P264=1,AA264=0),1,0)</f>
        <v>0</v>
      </c>
      <c r="AJ264" s="128" t="n">
        <f aca="false">IF(AR264&gt;0,1,0)+AH264</f>
        <v>0</v>
      </c>
      <c r="AK264" s="128" t="n">
        <f aca="false">IF(O264&lt;&gt;P264,0,1)</f>
        <v>1</v>
      </c>
      <c r="AL264" s="128" t="n">
        <f aca="false">IF(U264&gt;1,1,0)</f>
        <v>0</v>
      </c>
      <c r="AM264" s="136"/>
      <c r="AN264" s="137"/>
      <c r="AO264" s="139"/>
      <c r="AP264" s="128" t="str">
        <f aca="false">IF(SUMIF(AS$7:BU$7,"&gt;0",AS264:BU264)&gt;0,SUMIF(AS$7:BU$7,"&gt;0",AS264:BU264),"")</f>
        <v/>
      </c>
      <c r="AQ264" s="128"/>
      <c r="AR264" s="136" t="n">
        <f aca="false">COUNTIF(N$8:N264,N264)-1</f>
        <v>-1</v>
      </c>
      <c r="AS264" s="133"/>
      <c r="AT264" s="133"/>
      <c r="AU264" s="128" t="n">
        <f aca="false">IF($A264=$A263,AS264+AT264+AU263,AS264+AT264)</f>
        <v>0</v>
      </c>
      <c r="AV264" s="133"/>
      <c r="AW264" s="133"/>
      <c r="AX264" s="128" t="n">
        <f aca="false">IF($A264=$A263,AV264+AW264+AX263,AV264+AW264)</f>
        <v>0</v>
      </c>
      <c r="AY264" s="133"/>
      <c r="AZ264" s="133"/>
      <c r="BA264" s="128" t="n">
        <f aca="false">IF($A264=$A263,AY264+AZ264+BA263,AY264+AZ264)</f>
        <v>0</v>
      </c>
      <c r="BB264" s="133"/>
      <c r="BC264" s="133"/>
      <c r="BD264" s="128" t="n">
        <f aca="false">IF($A264=$A263,BB264+BC264+BD263,BB264+BC264)</f>
        <v>0</v>
      </c>
      <c r="BE264" s="133"/>
      <c r="BF264" s="133"/>
      <c r="BG264" s="128" t="n">
        <f aca="false">IF($A264=$A263,BE264+BF264+BG263,BE264+BF264)</f>
        <v>0</v>
      </c>
      <c r="BH264" s="133"/>
      <c r="BI264" s="133"/>
      <c r="BJ264" s="128" t="n">
        <f aca="false">IF($A264=$A263,BH264+BI264+BJ263,BH264+BI264)</f>
        <v>0</v>
      </c>
      <c r="BK264" s="133"/>
      <c r="BL264" s="133"/>
      <c r="BM264" s="128" t="n">
        <f aca="false">IF($A264=$A263,BK264+BL264+BM263,BK264+BL264)</f>
        <v>0</v>
      </c>
      <c r="BN264" s="133"/>
      <c r="BO264" s="133"/>
      <c r="BP264" s="128" t="n">
        <f aca="false">IF($A264=$A263,BN264+BO264+BP263,BN264+BO264)</f>
        <v>0</v>
      </c>
      <c r="BQ264" s="133"/>
      <c r="BR264" s="133"/>
      <c r="BS264" s="128" t="n">
        <f aca="false">IF($A264=$A263,BQ264+BR264+BS263,BQ264+BR264)</f>
        <v>0</v>
      </c>
      <c r="BT264" s="133"/>
      <c r="BU264" s="133"/>
      <c r="BV264" s="128" t="n">
        <f aca="false">IF($A264=$A263,BT264+BU264+BV263,BT264+BU264)</f>
        <v>0</v>
      </c>
      <c r="BW264" s="128" t="n">
        <f aca="false">IF(W264=0,0,IF(W264&gt;F$4,1,(IF(W264=BW$2,0,(IF(F$4-W264&gt;2,1,0))))))</f>
        <v>0</v>
      </c>
    </row>
    <row r="265" customFormat="false" ht="42.6" hidden="false" customHeight="true" outlineLevel="0" collapsed="false">
      <c r="A265" s="124" t="str">
        <f aca="false">IF(D265=D264,IF(A264=0,"",A264),IF(AND(D265&gt;0,D265&lt;&gt;D264),A264+1,""))</f>
        <v/>
      </c>
      <c r="B265" s="129"/>
      <c r="C265" s="129"/>
      <c r="D265" s="96"/>
      <c r="E265" s="138"/>
      <c r="F265" s="128" t="str">
        <f aca="false">IFERROR(IF(OR(ISTEXT(D265),ISNUMBER(D265)),HLOOKUP(I265-23*INT(I265/23),[2]Hoja2!B$1:X$2,2),""),1)</f>
        <v/>
      </c>
      <c r="G265" s="128" t="str">
        <f aca="false">LEFT(D265,1)</f>
        <v/>
      </c>
      <c r="H265" s="129" t="str">
        <f aca="false">IF(UPPER(G265)="Z",2,IF(UPPER(G265)="Y",1,IF(UPPER(G265)="X",0,LEFT(D265))))</f>
        <v/>
      </c>
      <c r="I265" s="129" t="str">
        <f aca="false">REPLACE(D265,1,1,H265)</f>
        <v/>
      </c>
      <c r="J265" s="96"/>
      <c r="K265" s="124" t="str">
        <f aca="false">IF(N265&gt;0,ROW(L265)-7,"")</f>
        <v/>
      </c>
      <c r="L265" s="130"/>
      <c r="M265" s="130"/>
      <c r="N265" s="131"/>
      <c r="O265" s="132"/>
      <c r="P265" s="128" t="str">
        <f aca="false">IFERROR(IF(OR(ISTEXT(N265),ISNUMBER(N265)),HLOOKUP(S265-23*INT(S265/23),[2]Hoja2!B$1:X$2,2),""),1)</f>
        <v/>
      </c>
      <c r="Q265" s="128" t="str">
        <f aca="false">LEFT(N265,1)</f>
        <v/>
      </c>
      <c r="R265" s="129" t="str">
        <f aca="false">IF(UPPER(Q265)="Z",2,IF(UPPER(Q265)="Y",1,IF(UPPER(Q265)="X",0,LEFT(N265))))</f>
        <v/>
      </c>
      <c r="S265" s="129" t="str">
        <f aca="false">REPLACE(N265,1,1,R265)</f>
        <v/>
      </c>
      <c r="T265" s="96"/>
      <c r="U265" s="133"/>
      <c r="V265" s="124" t="str">
        <f aca="false">IF(OR(ISTEXT(N265),ISNUMBER(N265)),IF($AD265=1,U265,0),"")</f>
        <v/>
      </c>
      <c r="W265" s="75" t="n">
        <v>36892</v>
      </c>
      <c r="X265" s="134"/>
      <c r="Y265" s="134"/>
      <c r="AA265" s="128" t="n">
        <f aca="false">IF(E265&lt;&gt;F265,0,1)</f>
        <v>1</v>
      </c>
      <c r="AB265" s="128" t="n">
        <f aca="false">IF(OR(T265="SI",T265="Si",T265="si",T265="sI",T265="s",T265="S"),1,0)</f>
        <v>0</v>
      </c>
      <c r="AC265" s="128" t="n">
        <f aca="false">IF(OR(J265="SI",J265="Si",J265="si",J265="sI",J265="s",J265="S"),1,0)</f>
        <v>0</v>
      </c>
      <c r="AD265" s="128" t="n">
        <f aca="false">AK265*AA265*AB265*AC265</f>
        <v>0</v>
      </c>
      <c r="AF265" s="136" t="n">
        <f aca="false">COUNTIF(D$8:D265,D265)</f>
        <v>0</v>
      </c>
      <c r="AG265" s="136" t="n">
        <f aca="false">COUNTIFS(D$8:D265,D265,A$8:A265,A265)</f>
        <v>0</v>
      </c>
      <c r="AH265" s="128" t="n">
        <f aca="false">AF265-AG265</f>
        <v>0</v>
      </c>
      <c r="AI265" s="128" t="n">
        <f aca="false">IF(OR(O265&lt;&gt;P265,P265=1,AA265=0),1,0)</f>
        <v>0</v>
      </c>
      <c r="AJ265" s="128" t="n">
        <f aca="false">IF(AR265&gt;0,1,0)+AH265</f>
        <v>0</v>
      </c>
      <c r="AK265" s="128" t="n">
        <f aca="false">IF(O265&lt;&gt;P265,0,1)</f>
        <v>1</v>
      </c>
      <c r="AL265" s="128" t="n">
        <f aca="false">IF(U265&gt;1,1,0)</f>
        <v>0</v>
      </c>
      <c r="AM265" s="136"/>
      <c r="AN265" s="137"/>
      <c r="AO265" s="139"/>
      <c r="AP265" s="128" t="str">
        <f aca="false">IF(SUMIF(AS$7:BU$7,"&gt;0",AS265:BU265)&gt;0,SUMIF(AS$7:BU$7,"&gt;0",AS265:BU265),"")</f>
        <v/>
      </c>
      <c r="AQ265" s="128"/>
      <c r="AR265" s="136" t="n">
        <f aca="false">COUNTIF(N$8:N265,N265)-1</f>
        <v>-1</v>
      </c>
      <c r="AS265" s="133"/>
      <c r="AT265" s="133"/>
      <c r="AU265" s="128" t="n">
        <f aca="false">IF($A265=$A264,AS265+AT265+AU264,AS265+AT265)</f>
        <v>0</v>
      </c>
      <c r="AV265" s="133"/>
      <c r="AW265" s="133"/>
      <c r="AX265" s="128" t="n">
        <f aca="false">IF($A265=$A264,AV265+AW265+AX264,AV265+AW265)</f>
        <v>0</v>
      </c>
      <c r="AY265" s="133"/>
      <c r="AZ265" s="133"/>
      <c r="BA265" s="128" t="n">
        <f aca="false">IF($A265=$A264,AY265+AZ265+BA264,AY265+AZ265)</f>
        <v>0</v>
      </c>
      <c r="BB265" s="133"/>
      <c r="BC265" s="133"/>
      <c r="BD265" s="128" t="n">
        <f aca="false">IF($A265=$A264,BB265+BC265+BD264,BB265+BC265)</f>
        <v>0</v>
      </c>
      <c r="BE265" s="133"/>
      <c r="BF265" s="133"/>
      <c r="BG265" s="128" t="n">
        <f aca="false">IF($A265=$A264,BE265+BF265+BG264,BE265+BF265)</f>
        <v>0</v>
      </c>
      <c r="BH265" s="133"/>
      <c r="BI265" s="133"/>
      <c r="BJ265" s="128" t="n">
        <f aca="false">IF($A265=$A264,BH265+BI265+BJ264,BH265+BI265)</f>
        <v>0</v>
      </c>
      <c r="BK265" s="133"/>
      <c r="BL265" s="133"/>
      <c r="BM265" s="128" t="n">
        <f aca="false">IF($A265=$A264,BK265+BL265+BM264,BK265+BL265)</f>
        <v>0</v>
      </c>
      <c r="BN265" s="133"/>
      <c r="BO265" s="133"/>
      <c r="BP265" s="128" t="n">
        <f aca="false">IF($A265=$A264,BN265+BO265+BP264,BN265+BO265)</f>
        <v>0</v>
      </c>
      <c r="BQ265" s="133"/>
      <c r="BR265" s="133"/>
      <c r="BS265" s="128" t="n">
        <f aca="false">IF($A265=$A264,BQ265+BR265+BS264,BQ265+BR265)</f>
        <v>0</v>
      </c>
      <c r="BT265" s="133"/>
      <c r="BU265" s="133"/>
      <c r="BV265" s="128" t="n">
        <f aca="false">IF($A265=$A264,BT265+BU265+BV264,BT265+BU265)</f>
        <v>0</v>
      </c>
      <c r="BW265" s="128" t="n">
        <f aca="false">IF(W265=0,0,IF(W265&gt;F$4,1,(IF(W265=BW$2,0,(IF(F$4-W265&gt;2,1,0))))))</f>
        <v>0</v>
      </c>
    </row>
    <row r="266" customFormat="false" ht="42.6" hidden="false" customHeight="true" outlineLevel="0" collapsed="false">
      <c r="A266" s="124" t="str">
        <f aca="false">IF(D266=D265,IF(A265=0,"",A265),IF(AND(D266&gt;0,D266&lt;&gt;D265),A265+1,""))</f>
        <v/>
      </c>
      <c r="B266" s="129"/>
      <c r="C266" s="129"/>
      <c r="D266" s="96"/>
      <c r="E266" s="138"/>
      <c r="F266" s="128" t="str">
        <f aca="false">IFERROR(IF(OR(ISTEXT(D266),ISNUMBER(D266)),HLOOKUP(I266-23*INT(I266/23),[2]Hoja2!B$1:X$2,2),""),1)</f>
        <v/>
      </c>
      <c r="G266" s="128" t="str">
        <f aca="false">LEFT(D266,1)</f>
        <v/>
      </c>
      <c r="H266" s="129" t="str">
        <f aca="false">IF(UPPER(G266)="Z",2,IF(UPPER(G266)="Y",1,IF(UPPER(G266)="X",0,LEFT(D266))))</f>
        <v/>
      </c>
      <c r="I266" s="129" t="str">
        <f aca="false">REPLACE(D266,1,1,H266)</f>
        <v/>
      </c>
      <c r="J266" s="96"/>
      <c r="K266" s="124" t="str">
        <f aca="false">IF(N266&gt;0,ROW(L266)-7,"")</f>
        <v/>
      </c>
      <c r="L266" s="130"/>
      <c r="M266" s="130"/>
      <c r="N266" s="131"/>
      <c r="O266" s="132"/>
      <c r="P266" s="128" t="str">
        <f aca="false">IFERROR(IF(OR(ISTEXT(N266),ISNUMBER(N266)),HLOOKUP(S266-23*INT(S266/23),[2]Hoja2!B$1:X$2,2),""),1)</f>
        <v/>
      </c>
      <c r="Q266" s="128" t="str">
        <f aca="false">LEFT(N266,1)</f>
        <v/>
      </c>
      <c r="R266" s="129" t="str">
        <f aca="false">IF(UPPER(Q266)="Z",2,IF(UPPER(Q266)="Y",1,IF(UPPER(Q266)="X",0,LEFT(N266))))</f>
        <v/>
      </c>
      <c r="S266" s="129" t="str">
        <f aca="false">REPLACE(N266,1,1,R266)</f>
        <v/>
      </c>
      <c r="T266" s="96"/>
      <c r="U266" s="133"/>
      <c r="V266" s="124" t="str">
        <f aca="false">IF(OR(ISTEXT(N266),ISNUMBER(N266)),IF($AD266=1,U266,0),"")</f>
        <v/>
      </c>
      <c r="W266" s="75" t="n">
        <v>36892</v>
      </c>
      <c r="X266" s="134"/>
      <c r="Y266" s="134"/>
      <c r="AA266" s="128" t="n">
        <f aca="false">IF(E266&lt;&gt;F266,0,1)</f>
        <v>1</v>
      </c>
      <c r="AB266" s="128" t="n">
        <f aca="false">IF(OR(T266="SI",T266="Si",T266="si",T266="sI",T266="s",T266="S"),1,0)</f>
        <v>0</v>
      </c>
      <c r="AC266" s="128" t="n">
        <f aca="false">IF(OR(J266="SI",J266="Si",J266="si",J266="sI",J266="s",J266="S"),1,0)</f>
        <v>0</v>
      </c>
      <c r="AD266" s="128" t="n">
        <f aca="false">AK266*AA266*AB266*AC266</f>
        <v>0</v>
      </c>
      <c r="AF266" s="136" t="n">
        <f aca="false">COUNTIF(D$8:D266,D266)</f>
        <v>0</v>
      </c>
      <c r="AG266" s="136" t="n">
        <f aca="false">COUNTIFS(D$8:D266,D266,A$8:A266,A266)</f>
        <v>0</v>
      </c>
      <c r="AH266" s="128" t="n">
        <f aca="false">AF266-AG266</f>
        <v>0</v>
      </c>
      <c r="AI266" s="128" t="n">
        <f aca="false">IF(OR(O266&lt;&gt;P266,P266=1,AA266=0),1,0)</f>
        <v>0</v>
      </c>
      <c r="AJ266" s="128" t="n">
        <f aca="false">IF(AR266&gt;0,1,0)+AH266</f>
        <v>0</v>
      </c>
      <c r="AK266" s="128" t="n">
        <f aca="false">IF(O266&lt;&gt;P266,0,1)</f>
        <v>1</v>
      </c>
      <c r="AL266" s="128" t="n">
        <f aca="false">IF(U266&gt;1,1,0)</f>
        <v>0</v>
      </c>
      <c r="AM266" s="136"/>
      <c r="AN266" s="137"/>
      <c r="AO266" s="139"/>
      <c r="AP266" s="128" t="str">
        <f aca="false">IF(SUMIF(AS$7:BU$7,"&gt;0",AS266:BU266)&gt;0,SUMIF(AS$7:BU$7,"&gt;0",AS266:BU266),"")</f>
        <v/>
      </c>
      <c r="AQ266" s="128"/>
      <c r="AR266" s="136" t="n">
        <f aca="false">COUNTIF(N$8:N266,N266)-1</f>
        <v>-1</v>
      </c>
      <c r="AS266" s="133"/>
      <c r="AT266" s="133"/>
      <c r="AU266" s="128" t="n">
        <f aca="false">IF($A266=$A265,AS266+AT266+AU265,AS266+AT266)</f>
        <v>0</v>
      </c>
      <c r="AV266" s="133"/>
      <c r="AW266" s="133"/>
      <c r="AX266" s="128" t="n">
        <f aca="false">IF($A266=$A265,AV266+AW266+AX265,AV266+AW266)</f>
        <v>0</v>
      </c>
      <c r="AY266" s="133"/>
      <c r="AZ266" s="133"/>
      <c r="BA266" s="128" t="n">
        <f aca="false">IF($A266=$A265,AY266+AZ266+BA265,AY266+AZ266)</f>
        <v>0</v>
      </c>
      <c r="BB266" s="133"/>
      <c r="BC266" s="133"/>
      <c r="BD266" s="128" t="n">
        <f aca="false">IF($A266=$A265,BB266+BC266+BD265,BB266+BC266)</f>
        <v>0</v>
      </c>
      <c r="BE266" s="133"/>
      <c r="BF266" s="133"/>
      <c r="BG266" s="128" t="n">
        <f aca="false">IF($A266=$A265,BE266+BF266+BG265,BE266+BF266)</f>
        <v>0</v>
      </c>
      <c r="BH266" s="133"/>
      <c r="BI266" s="133"/>
      <c r="BJ266" s="128" t="n">
        <f aca="false">IF($A266=$A265,BH266+BI266+BJ265,BH266+BI266)</f>
        <v>0</v>
      </c>
      <c r="BK266" s="133"/>
      <c r="BL266" s="133"/>
      <c r="BM266" s="128" t="n">
        <f aca="false">IF($A266=$A265,BK266+BL266+BM265,BK266+BL266)</f>
        <v>0</v>
      </c>
      <c r="BN266" s="133"/>
      <c r="BO266" s="133"/>
      <c r="BP266" s="128" t="n">
        <f aca="false">IF($A266=$A265,BN266+BO266+BP265,BN266+BO266)</f>
        <v>0</v>
      </c>
      <c r="BQ266" s="133"/>
      <c r="BR266" s="133"/>
      <c r="BS266" s="128" t="n">
        <f aca="false">IF($A266=$A265,BQ266+BR266+BS265,BQ266+BR266)</f>
        <v>0</v>
      </c>
      <c r="BT266" s="133"/>
      <c r="BU266" s="133"/>
      <c r="BV266" s="128" t="n">
        <f aca="false">IF($A266=$A265,BT266+BU266+BV265,BT266+BU266)</f>
        <v>0</v>
      </c>
      <c r="BW266" s="128" t="n">
        <f aca="false">IF(W266=0,0,IF(W266&gt;F$4,1,(IF(W266=BW$2,0,(IF(F$4-W266&gt;2,1,0))))))</f>
        <v>0</v>
      </c>
    </row>
    <row r="267" customFormat="false" ht="42.6" hidden="false" customHeight="true" outlineLevel="0" collapsed="false">
      <c r="A267" s="124" t="str">
        <f aca="false">IF(D267=D266,IF(A266=0,"",A266),IF(AND(D267&gt;0,D267&lt;&gt;D266),A266+1,""))</f>
        <v/>
      </c>
      <c r="B267" s="129"/>
      <c r="C267" s="129"/>
      <c r="D267" s="96"/>
      <c r="E267" s="138"/>
      <c r="F267" s="128" t="str">
        <f aca="false">IFERROR(IF(OR(ISTEXT(D267),ISNUMBER(D267)),HLOOKUP(I267-23*INT(I267/23),[2]Hoja2!B$1:X$2,2),""),1)</f>
        <v/>
      </c>
      <c r="G267" s="128" t="str">
        <f aca="false">LEFT(D267,1)</f>
        <v/>
      </c>
      <c r="H267" s="129" t="str">
        <f aca="false">IF(UPPER(G267)="Z",2,IF(UPPER(G267)="Y",1,IF(UPPER(G267)="X",0,LEFT(D267))))</f>
        <v/>
      </c>
      <c r="I267" s="129" t="str">
        <f aca="false">REPLACE(D267,1,1,H267)</f>
        <v/>
      </c>
      <c r="J267" s="96"/>
      <c r="K267" s="124" t="str">
        <f aca="false">IF(N267&gt;0,ROW(L267)-7,"")</f>
        <v/>
      </c>
      <c r="L267" s="130"/>
      <c r="M267" s="130"/>
      <c r="N267" s="131"/>
      <c r="O267" s="132"/>
      <c r="P267" s="128" t="str">
        <f aca="false">IFERROR(IF(OR(ISTEXT(N267),ISNUMBER(N267)),HLOOKUP(S267-23*INT(S267/23),[2]Hoja2!B$1:X$2,2),""),1)</f>
        <v/>
      </c>
      <c r="Q267" s="128" t="str">
        <f aca="false">LEFT(N267,1)</f>
        <v/>
      </c>
      <c r="R267" s="129" t="str">
        <f aca="false">IF(UPPER(Q267)="Z",2,IF(UPPER(Q267)="Y",1,IF(UPPER(Q267)="X",0,LEFT(N267))))</f>
        <v/>
      </c>
      <c r="S267" s="129" t="str">
        <f aca="false">REPLACE(N267,1,1,R267)</f>
        <v/>
      </c>
      <c r="T267" s="96"/>
      <c r="U267" s="133"/>
      <c r="V267" s="124" t="str">
        <f aca="false">IF(OR(ISTEXT(N267),ISNUMBER(N267)),IF($AD267=1,U267,0),"")</f>
        <v/>
      </c>
      <c r="W267" s="75" t="n">
        <v>36892</v>
      </c>
      <c r="X267" s="134"/>
      <c r="Y267" s="134"/>
      <c r="AA267" s="128" t="n">
        <f aca="false">IF(E267&lt;&gt;F267,0,1)</f>
        <v>1</v>
      </c>
      <c r="AB267" s="128" t="n">
        <f aca="false">IF(OR(T267="SI",T267="Si",T267="si",T267="sI",T267="s",T267="S"),1,0)</f>
        <v>0</v>
      </c>
      <c r="AC267" s="128" t="n">
        <f aca="false">IF(OR(J267="SI",J267="Si",J267="si",J267="sI",J267="s",J267="S"),1,0)</f>
        <v>0</v>
      </c>
      <c r="AD267" s="128" t="n">
        <f aca="false">AK267*AA267*AB267*AC267</f>
        <v>0</v>
      </c>
      <c r="AF267" s="136" t="n">
        <f aca="false">COUNTIF(D$8:D267,D267)</f>
        <v>0</v>
      </c>
      <c r="AG267" s="136" t="n">
        <f aca="false">COUNTIFS(D$8:D267,D267,A$8:A267,A267)</f>
        <v>0</v>
      </c>
      <c r="AH267" s="128" t="n">
        <f aca="false">AF267-AG267</f>
        <v>0</v>
      </c>
      <c r="AI267" s="128" t="n">
        <f aca="false">IF(OR(O267&lt;&gt;P267,P267=1,AA267=0),1,0)</f>
        <v>0</v>
      </c>
      <c r="AJ267" s="128" t="n">
        <f aca="false">IF(AR267&gt;0,1,0)+AH267</f>
        <v>0</v>
      </c>
      <c r="AK267" s="128" t="n">
        <f aca="false">IF(O267&lt;&gt;P267,0,1)</f>
        <v>1</v>
      </c>
      <c r="AL267" s="128" t="n">
        <f aca="false">IF(U267&gt;1,1,0)</f>
        <v>0</v>
      </c>
      <c r="AM267" s="136"/>
      <c r="AN267" s="137"/>
      <c r="AO267" s="139"/>
      <c r="AP267" s="128" t="str">
        <f aca="false">IF(SUMIF(AS$7:BU$7,"&gt;0",AS267:BU267)&gt;0,SUMIF(AS$7:BU$7,"&gt;0",AS267:BU267),"")</f>
        <v/>
      </c>
      <c r="AQ267" s="128"/>
      <c r="AR267" s="136" t="n">
        <f aca="false">COUNTIF(N$8:N267,N267)-1</f>
        <v>-1</v>
      </c>
      <c r="AS267" s="133"/>
      <c r="AT267" s="133"/>
      <c r="AU267" s="128" t="n">
        <f aca="false">IF($A267=$A266,AS267+AT267+AU266,AS267+AT267)</f>
        <v>0</v>
      </c>
      <c r="AV267" s="133"/>
      <c r="AW267" s="133"/>
      <c r="AX267" s="128" t="n">
        <f aca="false">IF($A267=$A266,AV267+AW267+AX266,AV267+AW267)</f>
        <v>0</v>
      </c>
      <c r="AY267" s="133"/>
      <c r="AZ267" s="133"/>
      <c r="BA267" s="128" t="n">
        <f aca="false">IF($A267=$A266,AY267+AZ267+BA266,AY267+AZ267)</f>
        <v>0</v>
      </c>
      <c r="BB267" s="133"/>
      <c r="BC267" s="133"/>
      <c r="BD267" s="128" t="n">
        <f aca="false">IF($A267=$A266,BB267+BC267+BD266,BB267+BC267)</f>
        <v>0</v>
      </c>
      <c r="BE267" s="133"/>
      <c r="BF267" s="133"/>
      <c r="BG267" s="128" t="n">
        <f aca="false">IF($A267=$A266,BE267+BF267+BG266,BE267+BF267)</f>
        <v>0</v>
      </c>
      <c r="BH267" s="133"/>
      <c r="BI267" s="133"/>
      <c r="BJ267" s="128" t="n">
        <f aca="false">IF($A267=$A266,BH267+BI267+BJ266,BH267+BI267)</f>
        <v>0</v>
      </c>
      <c r="BK267" s="133"/>
      <c r="BL267" s="133"/>
      <c r="BM267" s="128" t="n">
        <f aca="false">IF($A267=$A266,BK267+BL267+BM266,BK267+BL267)</f>
        <v>0</v>
      </c>
      <c r="BN267" s="133"/>
      <c r="BO267" s="133"/>
      <c r="BP267" s="128" t="n">
        <f aca="false">IF($A267=$A266,BN267+BO267+BP266,BN267+BO267)</f>
        <v>0</v>
      </c>
      <c r="BQ267" s="133"/>
      <c r="BR267" s="133"/>
      <c r="BS267" s="128" t="n">
        <f aca="false">IF($A267=$A266,BQ267+BR267+BS266,BQ267+BR267)</f>
        <v>0</v>
      </c>
      <c r="BT267" s="133"/>
      <c r="BU267" s="133"/>
      <c r="BV267" s="128" t="n">
        <f aca="false">IF($A267=$A266,BT267+BU267+BV266,BT267+BU267)</f>
        <v>0</v>
      </c>
      <c r="BW267" s="128" t="n">
        <f aca="false">IF(W267=0,0,IF(W267&gt;F$4,1,(IF(W267=BW$2,0,(IF(F$4-W267&gt;2,1,0))))))</f>
        <v>0</v>
      </c>
    </row>
    <row r="268" customFormat="false" ht="42.6" hidden="false" customHeight="true" outlineLevel="0" collapsed="false">
      <c r="A268" s="124" t="str">
        <f aca="false">IF(D268=D267,IF(A267=0,"",A267),IF(AND(D268&gt;0,D268&lt;&gt;D267),A267+1,""))</f>
        <v/>
      </c>
      <c r="B268" s="129"/>
      <c r="C268" s="129"/>
      <c r="D268" s="96"/>
      <c r="E268" s="138"/>
      <c r="F268" s="128" t="str">
        <f aca="false">IFERROR(IF(OR(ISTEXT(D268),ISNUMBER(D268)),HLOOKUP(I268-23*INT(I268/23),[2]Hoja2!B$1:X$2,2),""),1)</f>
        <v/>
      </c>
      <c r="G268" s="128" t="str">
        <f aca="false">LEFT(D268,1)</f>
        <v/>
      </c>
      <c r="H268" s="129" t="str">
        <f aca="false">IF(UPPER(G268)="Z",2,IF(UPPER(G268)="Y",1,IF(UPPER(G268)="X",0,LEFT(D268))))</f>
        <v/>
      </c>
      <c r="I268" s="129" t="str">
        <f aca="false">REPLACE(D268,1,1,H268)</f>
        <v/>
      </c>
      <c r="J268" s="96"/>
      <c r="K268" s="124" t="str">
        <f aca="false">IF(N268&gt;0,ROW(L268)-7,"")</f>
        <v/>
      </c>
      <c r="L268" s="130"/>
      <c r="M268" s="130"/>
      <c r="N268" s="131"/>
      <c r="O268" s="132"/>
      <c r="P268" s="128" t="str">
        <f aca="false">IFERROR(IF(OR(ISTEXT(N268),ISNUMBER(N268)),HLOOKUP(S268-23*INT(S268/23),[2]Hoja2!B$1:X$2,2),""),1)</f>
        <v/>
      </c>
      <c r="Q268" s="128" t="str">
        <f aca="false">LEFT(N268,1)</f>
        <v/>
      </c>
      <c r="R268" s="129" t="str">
        <f aca="false">IF(UPPER(Q268)="Z",2,IF(UPPER(Q268)="Y",1,IF(UPPER(Q268)="X",0,LEFT(N268))))</f>
        <v/>
      </c>
      <c r="S268" s="129" t="str">
        <f aca="false">REPLACE(N268,1,1,R268)</f>
        <v/>
      </c>
      <c r="T268" s="96"/>
      <c r="U268" s="133"/>
      <c r="V268" s="124" t="str">
        <f aca="false">IF(OR(ISTEXT(N268),ISNUMBER(N268)),IF($AD268=1,U268,0),"")</f>
        <v/>
      </c>
      <c r="W268" s="75" t="n">
        <v>36892</v>
      </c>
      <c r="X268" s="134"/>
      <c r="Y268" s="134"/>
      <c r="AA268" s="128" t="n">
        <f aca="false">IF(E268&lt;&gt;F268,0,1)</f>
        <v>1</v>
      </c>
      <c r="AB268" s="128" t="n">
        <f aca="false">IF(OR(T268="SI",T268="Si",T268="si",T268="sI",T268="s",T268="S"),1,0)</f>
        <v>0</v>
      </c>
      <c r="AC268" s="128" t="n">
        <f aca="false">IF(OR(J268="SI",J268="Si",J268="si",J268="sI",J268="s",J268="S"),1,0)</f>
        <v>0</v>
      </c>
      <c r="AD268" s="128" t="n">
        <f aca="false">AK268*AA268*AB268*AC268</f>
        <v>0</v>
      </c>
      <c r="AF268" s="136" t="n">
        <f aca="false">COUNTIF(D$8:D268,D268)</f>
        <v>0</v>
      </c>
      <c r="AG268" s="136" t="n">
        <f aca="false">COUNTIFS(D$8:D268,D268,A$8:A268,A268)</f>
        <v>0</v>
      </c>
      <c r="AH268" s="128" t="n">
        <f aca="false">AF268-AG268</f>
        <v>0</v>
      </c>
      <c r="AI268" s="128" t="n">
        <f aca="false">IF(OR(O268&lt;&gt;P268,P268=1,AA268=0),1,0)</f>
        <v>0</v>
      </c>
      <c r="AJ268" s="128" t="n">
        <f aca="false">IF(AR268&gt;0,1,0)+AH268</f>
        <v>0</v>
      </c>
      <c r="AK268" s="128" t="n">
        <f aca="false">IF(O268&lt;&gt;P268,0,1)</f>
        <v>1</v>
      </c>
      <c r="AL268" s="128" t="n">
        <f aca="false">IF(U268&gt;1,1,0)</f>
        <v>0</v>
      </c>
      <c r="AM268" s="136"/>
      <c r="AN268" s="137"/>
      <c r="AO268" s="139"/>
      <c r="AP268" s="128" t="str">
        <f aca="false">IF(SUMIF(AS$7:BU$7,"&gt;0",AS268:BU268)&gt;0,SUMIF(AS$7:BU$7,"&gt;0",AS268:BU268),"")</f>
        <v/>
      </c>
      <c r="AQ268" s="128"/>
      <c r="AR268" s="136" t="n">
        <f aca="false">COUNTIF(N$8:N268,N268)-1</f>
        <v>-1</v>
      </c>
      <c r="AS268" s="133"/>
      <c r="AT268" s="133"/>
      <c r="AU268" s="128" t="n">
        <f aca="false">IF($A268=$A267,AS268+AT268+AU267,AS268+AT268)</f>
        <v>0</v>
      </c>
      <c r="AV268" s="133"/>
      <c r="AW268" s="133"/>
      <c r="AX268" s="128" t="n">
        <f aca="false">IF($A268=$A267,AV268+AW268+AX267,AV268+AW268)</f>
        <v>0</v>
      </c>
      <c r="AY268" s="133"/>
      <c r="AZ268" s="133"/>
      <c r="BA268" s="128" t="n">
        <f aca="false">IF($A268=$A267,AY268+AZ268+BA267,AY268+AZ268)</f>
        <v>0</v>
      </c>
      <c r="BB268" s="133"/>
      <c r="BC268" s="133"/>
      <c r="BD268" s="128" t="n">
        <f aca="false">IF($A268=$A267,BB268+BC268+BD267,BB268+BC268)</f>
        <v>0</v>
      </c>
      <c r="BE268" s="133"/>
      <c r="BF268" s="133"/>
      <c r="BG268" s="128" t="n">
        <f aca="false">IF($A268=$A267,BE268+BF268+BG267,BE268+BF268)</f>
        <v>0</v>
      </c>
      <c r="BH268" s="133"/>
      <c r="BI268" s="133"/>
      <c r="BJ268" s="128" t="n">
        <f aca="false">IF($A268=$A267,BH268+BI268+BJ267,BH268+BI268)</f>
        <v>0</v>
      </c>
      <c r="BK268" s="133"/>
      <c r="BL268" s="133"/>
      <c r="BM268" s="128" t="n">
        <f aca="false">IF($A268=$A267,BK268+BL268+BM267,BK268+BL268)</f>
        <v>0</v>
      </c>
      <c r="BN268" s="133"/>
      <c r="BO268" s="133"/>
      <c r="BP268" s="128" t="n">
        <f aca="false">IF($A268=$A267,BN268+BO268+BP267,BN268+BO268)</f>
        <v>0</v>
      </c>
      <c r="BQ268" s="133"/>
      <c r="BR268" s="133"/>
      <c r="BS268" s="128" t="n">
        <f aca="false">IF($A268=$A267,BQ268+BR268+BS267,BQ268+BR268)</f>
        <v>0</v>
      </c>
      <c r="BT268" s="133"/>
      <c r="BU268" s="133"/>
      <c r="BV268" s="128" t="n">
        <f aca="false">IF($A268=$A267,BT268+BU268+BV267,BT268+BU268)</f>
        <v>0</v>
      </c>
      <c r="BW268" s="128" t="n">
        <f aca="false">IF(W268=0,0,IF(W268&gt;F$4,1,(IF(W268=BW$2,0,(IF(F$4-W268&gt;2,1,0))))))</f>
        <v>0</v>
      </c>
    </row>
    <row r="269" customFormat="false" ht="42.6" hidden="false" customHeight="true" outlineLevel="0" collapsed="false">
      <c r="A269" s="124" t="str">
        <f aca="false">IF(D269=D268,IF(A268=0,"",A268),IF(AND(D269&gt;0,D269&lt;&gt;D268),A268+1,""))</f>
        <v/>
      </c>
      <c r="B269" s="129"/>
      <c r="C269" s="129"/>
      <c r="D269" s="96"/>
      <c r="E269" s="138"/>
      <c r="F269" s="128" t="str">
        <f aca="false">IFERROR(IF(OR(ISTEXT(D269),ISNUMBER(D269)),HLOOKUP(I269-23*INT(I269/23),[2]Hoja2!B$1:X$2,2),""),1)</f>
        <v/>
      </c>
      <c r="G269" s="128" t="str">
        <f aca="false">LEFT(D269,1)</f>
        <v/>
      </c>
      <c r="H269" s="129" t="str">
        <f aca="false">IF(UPPER(G269)="Z",2,IF(UPPER(G269)="Y",1,IF(UPPER(G269)="X",0,LEFT(D269))))</f>
        <v/>
      </c>
      <c r="I269" s="129" t="str">
        <f aca="false">REPLACE(D269,1,1,H269)</f>
        <v/>
      </c>
      <c r="J269" s="96"/>
      <c r="K269" s="124" t="str">
        <f aca="false">IF(N269&gt;0,ROW(L269)-7,"")</f>
        <v/>
      </c>
      <c r="L269" s="130"/>
      <c r="M269" s="130"/>
      <c r="N269" s="131"/>
      <c r="O269" s="132"/>
      <c r="P269" s="128" t="str">
        <f aca="false">IFERROR(IF(OR(ISTEXT(N269),ISNUMBER(N269)),HLOOKUP(S269-23*INT(S269/23),[2]Hoja2!B$1:X$2,2),""),1)</f>
        <v/>
      </c>
      <c r="Q269" s="128" t="str">
        <f aca="false">LEFT(N269,1)</f>
        <v/>
      </c>
      <c r="R269" s="129" t="str">
        <f aca="false">IF(UPPER(Q269)="Z",2,IF(UPPER(Q269)="Y",1,IF(UPPER(Q269)="X",0,LEFT(N269))))</f>
        <v/>
      </c>
      <c r="S269" s="129" t="str">
        <f aca="false">REPLACE(N269,1,1,R269)</f>
        <v/>
      </c>
      <c r="T269" s="96"/>
      <c r="U269" s="133"/>
      <c r="V269" s="124" t="str">
        <f aca="false">IF(OR(ISTEXT(N269),ISNUMBER(N269)),IF($AD269=1,U269,0),"")</f>
        <v/>
      </c>
      <c r="W269" s="75" t="n">
        <v>36892</v>
      </c>
      <c r="X269" s="134"/>
      <c r="Y269" s="134"/>
      <c r="AA269" s="128" t="n">
        <f aca="false">IF(E269&lt;&gt;F269,0,1)</f>
        <v>1</v>
      </c>
      <c r="AB269" s="128" t="n">
        <f aca="false">IF(OR(T269="SI",T269="Si",T269="si",T269="sI",T269="s",T269="S"),1,0)</f>
        <v>0</v>
      </c>
      <c r="AC269" s="128" t="n">
        <f aca="false">IF(OR(J269="SI",J269="Si",J269="si",J269="sI",J269="s",J269="S"),1,0)</f>
        <v>0</v>
      </c>
      <c r="AD269" s="128" t="n">
        <f aca="false">AK269*AA269*AB269*AC269</f>
        <v>0</v>
      </c>
      <c r="AF269" s="136" t="n">
        <f aca="false">COUNTIF(D$8:D269,D269)</f>
        <v>0</v>
      </c>
      <c r="AG269" s="136" t="n">
        <f aca="false">COUNTIFS(D$8:D269,D269,A$8:A269,A269)</f>
        <v>0</v>
      </c>
      <c r="AH269" s="128" t="n">
        <f aca="false">AF269-AG269</f>
        <v>0</v>
      </c>
      <c r="AI269" s="128" t="n">
        <f aca="false">IF(OR(O269&lt;&gt;P269,P269=1,AA269=0),1,0)</f>
        <v>0</v>
      </c>
      <c r="AJ269" s="128" t="n">
        <f aca="false">IF(AR269&gt;0,1,0)+AH269</f>
        <v>0</v>
      </c>
      <c r="AK269" s="128" t="n">
        <f aca="false">IF(O269&lt;&gt;P269,0,1)</f>
        <v>1</v>
      </c>
      <c r="AL269" s="128" t="n">
        <f aca="false">IF(U269&gt;1,1,0)</f>
        <v>0</v>
      </c>
      <c r="AM269" s="136"/>
      <c r="AN269" s="137"/>
      <c r="AO269" s="139"/>
      <c r="AP269" s="128" t="str">
        <f aca="false">IF(SUMIF(AS$7:BU$7,"&gt;0",AS269:BU269)&gt;0,SUMIF(AS$7:BU$7,"&gt;0",AS269:BU269),"")</f>
        <v/>
      </c>
      <c r="AQ269" s="128"/>
      <c r="AR269" s="136" t="n">
        <f aca="false">COUNTIF(N$8:N269,N269)-1</f>
        <v>-1</v>
      </c>
      <c r="AS269" s="133"/>
      <c r="AT269" s="133"/>
      <c r="AU269" s="128" t="n">
        <f aca="false">IF($A269=$A268,AS269+AT269+AU268,AS269+AT269)</f>
        <v>0</v>
      </c>
      <c r="AV269" s="133"/>
      <c r="AW269" s="133"/>
      <c r="AX269" s="128" t="n">
        <f aca="false">IF($A269=$A268,AV269+AW269+AX268,AV269+AW269)</f>
        <v>0</v>
      </c>
      <c r="AY269" s="133"/>
      <c r="AZ269" s="133"/>
      <c r="BA269" s="128" t="n">
        <f aca="false">IF($A269=$A268,AY269+AZ269+BA268,AY269+AZ269)</f>
        <v>0</v>
      </c>
      <c r="BB269" s="133"/>
      <c r="BC269" s="133"/>
      <c r="BD269" s="128" t="n">
        <f aca="false">IF($A269=$A268,BB269+BC269+BD268,BB269+BC269)</f>
        <v>0</v>
      </c>
      <c r="BE269" s="133"/>
      <c r="BF269" s="133"/>
      <c r="BG269" s="128" t="n">
        <f aca="false">IF($A269=$A268,BE269+BF269+BG268,BE269+BF269)</f>
        <v>0</v>
      </c>
      <c r="BH269" s="133"/>
      <c r="BI269" s="133"/>
      <c r="BJ269" s="128" t="n">
        <f aca="false">IF($A269=$A268,BH269+BI269+BJ268,BH269+BI269)</f>
        <v>0</v>
      </c>
      <c r="BK269" s="133"/>
      <c r="BL269" s="133"/>
      <c r="BM269" s="128" t="n">
        <f aca="false">IF($A269=$A268,BK269+BL269+BM268,BK269+BL269)</f>
        <v>0</v>
      </c>
      <c r="BN269" s="133"/>
      <c r="BO269" s="133"/>
      <c r="BP269" s="128" t="n">
        <f aca="false">IF($A269=$A268,BN269+BO269+BP268,BN269+BO269)</f>
        <v>0</v>
      </c>
      <c r="BQ269" s="133"/>
      <c r="BR269" s="133"/>
      <c r="BS269" s="128" t="n">
        <f aca="false">IF($A269=$A268,BQ269+BR269+BS268,BQ269+BR269)</f>
        <v>0</v>
      </c>
      <c r="BT269" s="133"/>
      <c r="BU269" s="133"/>
      <c r="BV269" s="128" t="n">
        <f aca="false">IF($A269=$A268,BT269+BU269+BV268,BT269+BU269)</f>
        <v>0</v>
      </c>
      <c r="BW269" s="128" t="n">
        <f aca="false">IF(W269=0,0,IF(W269&gt;F$4,1,(IF(W269=BW$2,0,(IF(F$4-W269&gt;2,1,0))))))</f>
        <v>0</v>
      </c>
    </row>
    <row r="270" customFormat="false" ht="42.6" hidden="false" customHeight="true" outlineLevel="0" collapsed="false">
      <c r="A270" s="124" t="str">
        <f aca="false">IF(D270=D269,IF(A269=0,"",A269),IF(AND(D270&gt;0,D270&lt;&gt;D269),A269+1,""))</f>
        <v/>
      </c>
      <c r="B270" s="129"/>
      <c r="C270" s="129"/>
      <c r="D270" s="96"/>
      <c r="E270" s="138"/>
      <c r="F270" s="128" t="str">
        <f aca="false">IFERROR(IF(OR(ISTEXT(D270),ISNUMBER(D270)),HLOOKUP(I270-23*INT(I270/23),[2]Hoja2!B$1:X$2,2),""),1)</f>
        <v/>
      </c>
      <c r="G270" s="128" t="str">
        <f aca="false">LEFT(D270,1)</f>
        <v/>
      </c>
      <c r="H270" s="129" t="str">
        <f aca="false">IF(UPPER(G270)="Z",2,IF(UPPER(G270)="Y",1,IF(UPPER(G270)="X",0,LEFT(D270))))</f>
        <v/>
      </c>
      <c r="I270" s="129" t="str">
        <f aca="false">REPLACE(D270,1,1,H270)</f>
        <v/>
      </c>
      <c r="J270" s="96"/>
      <c r="K270" s="124" t="str">
        <f aca="false">IF(N270&gt;0,ROW(L270)-7,"")</f>
        <v/>
      </c>
      <c r="L270" s="130"/>
      <c r="M270" s="130"/>
      <c r="N270" s="131"/>
      <c r="O270" s="132"/>
      <c r="P270" s="128" t="str">
        <f aca="false">IFERROR(IF(OR(ISTEXT(N270),ISNUMBER(N270)),HLOOKUP(S270-23*INT(S270/23),[2]Hoja2!B$1:X$2,2),""),1)</f>
        <v/>
      </c>
      <c r="Q270" s="128" t="str">
        <f aca="false">LEFT(N270,1)</f>
        <v/>
      </c>
      <c r="R270" s="129" t="str">
        <f aca="false">IF(UPPER(Q270)="Z",2,IF(UPPER(Q270)="Y",1,IF(UPPER(Q270)="X",0,LEFT(N270))))</f>
        <v/>
      </c>
      <c r="S270" s="129" t="str">
        <f aca="false">REPLACE(N270,1,1,R270)</f>
        <v/>
      </c>
      <c r="T270" s="96"/>
      <c r="U270" s="133"/>
      <c r="V270" s="124" t="str">
        <f aca="false">IF(OR(ISTEXT(N270),ISNUMBER(N270)),IF($AD270=1,U270,0),"")</f>
        <v/>
      </c>
      <c r="W270" s="75" t="n">
        <v>36892</v>
      </c>
      <c r="X270" s="134"/>
      <c r="Y270" s="134"/>
      <c r="AA270" s="128" t="n">
        <f aca="false">IF(E270&lt;&gt;F270,0,1)</f>
        <v>1</v>
      </c>
      <c r="AB270" s="128" t="n">
        <f aca="false">IF(OR(T270="SI",T270="Si",T270="si",T270="sI",T270="s",T270="S"),1,0)</f>
        <v>0</v>
      </c>
      <c r="AC270" s="128" t="n">
        <f aca="false">IF(OR(J270="SI",J270="Si",J270="si",J270="sI",J270="s",J270="S"),1,0)</f>
        <v>0</v>
      </c>
      <c r="AD270" s="128" t="n">
        <f aca="false">AK270*AA270*AB270*AC270</f>
        <v>0</v>
      </c>
      <c r="AF270" s="136" t="n">
        <f aca="false">COUNTIF(D$8:D270,D270)</f>
        <v>0</v>
      </c>
      <c r="AG270" s="136" t="n">
        <f aca="false">COUNTIFS(D$8:D270,D270,A$8:A270,A270)</f>
        <v>0</v>
      </c>
      <c r="AH270" s="128" t="n">
        <f aca="false">AF270-AG270</f>
        <v>0</v>
      </c>
      <c r="AI270" s="128" t="n">
        <f aca="false">IF(OR(O270&lt;&gt;P270,P270=1,AA270=0),1,0)</f>
        <v>0</v>
      </c>
      <c r="AJ270" s="128" t="n">
        <f aca="false">IF(AR270&gt;0,1,0)+AH270</f>
        <v>0</v>
      </c>
      <c r="AK270" s="128" t="n">
        <f aca="false">IF(O270&lt;&gt;P270,0,1)</f>
        <v>1</v>
      </c>
      <c r="AL270" s="128" t="n">
        <f aca="false">IF(U270&gt;1,1,0)</f>
        <v>0</v>
      </c>
      <c r="AM270" s="136"/>
      <c r="AN270" s="137"/>
      <c r="AO270" s="139"/>
      <c r="AP270" s="128" t="str">
        <f aca="false">IF(SUMIF(AS$7:BU$7,"&gt;0",AS270:BU270)&gt;0,SUMIF(AS$7:BU$7,"&gt;0",AS270:BU270),"")</f>
        <v/>
      </c>
      <c r="AQ270" s="128"/>
      <c r="AR270" s="136" t="n">
        <f aca="false">COUNTIF(N$8:N270,N270)-1</f>
        <v>-1</v>
      </c>
      <c r="AS270" s="133"/>
      <c r="AT270" s="133"/>
      <c r="AU270" s="128" t="n">
        <f aca="false">IF($A270=$A269,AS270+AT270+AU269,AS270+AT270)</f>
        <v>0</v>
      </c>
      <c r="AV270" s="133"/>
      <c r="AW270" s="133"/>
      <c r="AX270" s="128" t="n">
        <f aca="false">IF($A270=$A269,AV270+AW270+AX269,AV270+AW270)</f>
        <v>0</v>
      </c>
      <c r="AY270" s="133"/>
      <c r="AZ270" s="133"/>
      <c r="BA270" s="128" t="n">
        <f aca="false">IF($A270=$A269,AY270+AZ270+BA269,AY270+AZ270)</f>
        <v>0</v>
      </c>
      <c r="BB270" s="133"/>
      <c r="BC270" s="133"/>
      <c r="BD270" s="128" t="n">
        <f aca="false">IF($A270=$A269,BB270+BC270+BD269,BB270+BC270)</f>
        <v>0</v>
      </c>
      <c r="BE270" s="133"/>
      <c r="BF270" s="133"/>
      <c r="BG270" s="128" t="n">
        <f aca="false">IF($A270=$A269,BE270+BF270+BG269,BE270+BF270)</f>
        <v>0</v>
      </c>
      <c r="BH270" s="133"/>
      <c r="BI270" s="133"/>
      <c r="BJ270" s="128" t="n">
        <f aca="false">IF($A270=$A269,BH270+BI270+BJ269,BH270+BI270)</f>
        <v>0</v>
      </c>
      <c r="BK270" s="133"/>
      <c r="BL270" s="133"/>
      <c r="BM270" s="128" t="n">
        <f aca="false">IF($A270=$A269,BK270+BL270+BM269,BK270+BL270)</f>
        <v>0</v>
      </c>
      <c r="BN270" s="133"/>
      <c r="BO270" s="133"/>
      <c r="BP270" s="128" t="n">
        <f aca="false">IF($A270=$A269,BN270+BO270+BP269,BN270+BO270)</f>
        <v>0</v>
      </c>
      <c r="BQ270" s="133"/>
      <c r="BR270" s="133"/>
      <c r="BS270" s="128" t="n">
        <f aca="false">IF($A270=$A269,BQ270+BR270+BS269,BQ270+BR270)</f>
        <v>0</v>
      </c>
      <c r="BT270" s="133"/>
      <c r="BU270" s="133"/>
      <c r="BV270" s="128" t="n">
        <f aca="false">IF($A270=$A269,BT270+BU270+BV269,BT270+BU270)</f>
        <v>0</v>
      </c>
      <c r="BW270" s="128" t="n">
        <f aca="false">IF(W270=0,0,IF(W270&gt;F$4,1,(IF(W270=BW$2,0,(IF(F$4-W270&gt;2,1,0))))))</f>
        <v>0</v>
      </c>
    </row>
    <row r="271" customFormat="false" ht="42.6" hidden="false" customHeight="true" outlineLevel="0" collapsed="false">
      <c r="A271" s="124" t="str">
        <f aca="false">IF(D271=D270,IF(A270=0,"",A270),IF(AND(D271&gt;0,D271&lt;&gt;D270),A270+1,""))</f>
        <v/>
      </c>
      <c r="B271" s="129"/>
      <c r="C271" s="129"/>
      <c r="D271" s="96"/>
      <c r="E271" s="138"/>
      <c r="F271" s="128" t="str">
        <f aca="false">IFERROR(IF(OR(ISTEXT(D271),ISNUMBER(D271)),HLOOKUP(I271-23*INT(I271/23),[2]Hoja2!B$1:X$2,2),""),1)</f>
        <v/>
      </c>
      <c r="G271" s="128" t="str">
        <f aca="false">LEFT(D271,1)</f>
        <v/>
      </c>
      <c r="H271" s="129" t="str">
        <f aca="false">IF(UPPER(G271)="Z",2,IF(UPPER(G271)="Y",1,IF(UPPER(G271)="X",0,LEFT(D271))))</f>
        <v/>
      </c>
      <c r="I271" s="129" t="str">
        <f aca="false">REPLACE(D271,1,1,H271)</f>
        <v/>
      </c>
      <c r="J271" s="96"/>
      <c r="K271" s="124" t="str">
        <f aca="false">IF(N271&gt;0,ROW(L271)-7,"")</f>
        <v/>
      </c>
      <c r="L271" s="130"/>
      <c r="M271" s="130"/>
      <c r="N271" s="131"/>
      <c r="O271" s="132"/>
      <c r="P271" s="128" t="str">
        <f aca="false">IFERROR(IF(OR(ISTEXT(N271),ISNUMBER(N271)),HLOOKUP(S271-23*INT(S271/23),[2]Hoja2!B$1:X$2,2),""),1)</f>
        <v/>
      </c>
      <c r="Q271" s="128" t="str">
        <f aca="false">LEFT(N271,1)</f>
        <v/>
      </c>
      <c r="R271" s="129" t="str">
        <f aca="false">IF(UPPER(Q271)="Z",2,IF(UPPER(Q271)="Y",1,IF(UPPER(Q271)="X",0,LEFT(N271))))</f>
        <v/>
      </c>
      <c r="S271" s="129" t="str">
        <f aca="false">REPLACE(N271,1,1,R271)</f>
        <v/>
      </c>
      <c r="T271" s="96"/>
      <c r="U271" s="133"/>
      <c r="V271" s="124" t="str">
        <f aca="false">IF(OR(ISTEXT(N271),ISNUMBER(N271)),IF($AD271=1,U271,0),"")</f>
        <v/>
      </c>
      <c r="W271" s="75" t="n">
        <v>36892</v>
      </c>
      <c r="X271" s="134"/>
      <c r="Y271" s="134"/>
      <c r="AA271" s="128" t="n">
        <f aca="false">IF(E271&lt;&gt;F271,0,1)</f>
        <v>1</v>
      </c>
      <c r="AB271" s="128" t="n">
        <f aca="false">IF(OR(T271="SI",T271="Si",T271="si",T271="sI",T271="s",T271="S"),1,0)</f>
        <v>0</v>
      </c>
      <c r="AC271" s="128" t="n">
        <f aca="false">IF(OR(J271="SI",J271="Si",J271="si",J271="sI",J271="s",J271="S"),1,0)</f>
        <v>0</v>
      </c>
      <c r="AD271" s="128" t="n">
        <f aca="false">AK271*AA271*AB271*AC271</f>
        <v>0</v>
      </c>
      <c r="AF271" s="136" t="n">
        <f aca="false">COUNTIF(D$8:D271,D271)</f>
        <v>0</v>
      </c>
      <c r="AG271" s="136" t="n">
        <f aca="false">COUNTIFS(D$8:D271,D271,A$8:A271,A271)</f>
        <v>0</v>
      </c>
      <c r="AH271" s="128" t="n">
        <f aca="false">AF271-AG271</f>
        <v>0</v>
      </c>
      <c r="AI271" s="128" t="n">
        <f aca="false">IF(OR(O271&lt;&gt;P271,P271=1,AA271=0),1,0)</f>
        <v>0</v>
      </c>
      <c r="AJ271" s="128" t="n">
        <f aca="false">IF(AR271&gt;0,1,0)+AH271</f>
        <v>0</v>
      </c>
      <c r="AK271" s="128" t="n">
        <f aca="false">IF(O271&lt;&gt;P271,0,1)</f>
        <v>1</v>
      </c>
      <c r="AL271" s="128" t="n">
        <f aca="false">IF(U271&gt;1,1,0)</f>
        <v>0</v>
      </c>
      <c r="AM271" s="136"/>
      <c r="AN271" s="137"/>
      <c r="AO271" s="139"/>
      <c r="AP271" s="128" t="str">
        <f aca="false">IF(SUMIF(AS$7:BU$7,"&gt;0",AS271:BU271)&gt;0,SUMIF(AS$7:BU$7,"&gt;0",AS271:BU271),"")</f>
        <v/>
      </c>
      <c r="AQ271" s="128"/>
      <c r="AR271" s="136" t="n">
        <f aca="false">COUNTIF(N$8:N271,N271)-1</f>
        <v>-1</v>
      </c>
      <c r="AS271" s="133"/>
      <c r="AT271" s="133"/>
      <c r="AU271" s="128" t="n">
        <f aca="false">IF($A271=$A270,AS271+AT271+AU270,AS271+AT271)</f>
        <v>0</v>
      </c>
      <c r="AV271" s="133"/>
      <c r="AW271" s="133"/>
      <c r="AX271" s="128" t="n">
        <f aca="false">IF($A271=$A270,AV271+AW271+AX270,AV271+AW271)</f>
        <v>0</v>
      </c>
      <c r="AY271" s="133"/>
      <c r="AZ271" s="133"/>
      <c r="BA271" s="128" t="n">
        <f aca="false">IF($A271=$A270,AY271+AZ271+BA270,AY271+AZ271)</f>
        <v>0</v>
      </c>
      <c r="BB271" s="133"/>
      <c r="BC271" s="133"/>
      <c r="BD271" s="128" t="n">
        <f aca="false">IF($A271=$A270,BB271+BC271+BD270,BB271+BC271)</f>
        <v>0</v>
      </c>
      <c r="BE271" s="133"/>
      <c r="BF271" s="133"/>
      <c r="BG271" s="128" t="n">
        <f aca="false">IF($A271=$A270,BE271+BF271+BG270,BE271+BF271)</f>
        <v>0</v>
      </c>
      <c r="BH271" s="133"/>
      <c r="BI271" s="133"/>
      <c r="BJ271" s="128" t="n">
        <f aca="false">IF($A271=$A270,BH271+BI271+BJ270,BH271+BI271)</f>
        <v>0</v>
      </c>
      <c r="BK271" s="133"/>
      <c r="BL271" s="133"/>
      <c r="BM271" s="128" t="n">
        <f aca="false">IF($A271=$A270,BK271+BL271+BM270,BK271+BL271)</f>
        <v>0</v>
      </c>
      <c r="BN271" s="133"/>
      <c r="BO271" s="133"/>
      <c r="BP271" s="128" t="n">
        <f aca="false">IF($A271=$A270,BN271+BO271+BP270,BN271+BO271)</f>
        <v>0</v>
      </c>
      <c r="BQ271" s="133"/>
      <c r="BR271" s="133"/>
      <c r="BS271" s="128" t="n">
        <f aca="false">IF($A271=$A270,BQ271+BR271+BS270,BQ271+BR271)</f>
        <v>0</v>
      </c>
      <c r="BT271" s="133"/>
      <c r="BU271" s="133"/>
      <c r="BV271" s="128" t="n">
        <f aca="false">IF($A271=$A270,BT271+BU271+BV270,BT271+BU271)</f>
        <v>0</v>
      </c>
      <c r="BW271" s="128" t="n">
        <f aca="false">IF(W271=0,0,IF(W271&gt;F$4,1,(IF(W271=BW$2,0,(IF(F$4-W271&gt;2,1,0))))))</f>
        <v>0</v>
      </c>
    </row>
    <row r="272" customFormat="false" ht="42.6" hidden="false" customHeight="true" outlineLevel="0" collapsed="false">
      <c r="A272" s="124" t="str">
        <f aca="false">IF(D272=D271,IF(A271=0,"",A271),IF(AND(D272&gt;0,D272&lt;&gt;D271),A271+1,""))</f>
        <v/>
      </c>
      <c r="B272" s="129"/>
      <c r="C272" s="129"/>
      <c r="D272" s="96"/>
      <c r="E272" s="138"/>
      <c r="F272" s="128" t="str">
        <f aca="false">IFERROR(IF(OR(ISTEXT(D272),ISNUMBER(D272)),HLOOKUP(I272-23*INT(I272/23),[2]Hoja2!B$1:X$2,2),""),1)</f>
        <v/>
      </c>
      <c r="G272" s="128" t="str">
        <f aca="false">LEFT(D272,1)</f>
        <v/>
      </c>
      <c r="H272" s="129" t="str">
        <f aca="false">IF(UPPER(G272)="Z",2,IF(UPPER(G272)="Y",1,IF(UPPER(G272)="X",0,LEFT(D272))))</f>
        <v/>
      </c>
      <c r="I272" s="129" t="str">
        <f aca="false">REPLACE(D272,1,1,H272)</f>
        <v/>
      </c>
      <c r="J272" s="96"/>
      <c r="K272" s="124" t="str">
        <f aca="false">IF(N272&gt;0,ROW(L272)-7,"")</f>
        <v/>
      </c>
      <c r="L272" s="130"/>
      <c r="M272" s="130"/>
      <c r="N272" s="131"/>
      <c r="O272" s="132"/>
      <c r="P272" s="128" t="str">
        <f aca="false">IFERROR(IF(OR(ISTEXT(N272),ISNUMBER(N272)),HLOOKUP(S272-23*INT(S272/23),[2]Hoja2!B$1:X$2,2),""),1)</f>
        <v/>
      </c>
      <c r="Q272" s="128" t="str">
        <f aca="false">LEFT(N272,1)</f>
        <v/>
      </c>
      <c r="R272" s="129" t="str">
        <f aca="false">IF(UPPER(Q272)="Z",2,IF(UPPER(Q272)="Y",1,IF(UPPER(Q272)="X",0,LEFT(N272))))</f>
        <v/>
      </c>
      <c r="S272" s="129" t="str">
        <f aca="false">REPLACE(N272,1,1,R272)</f>
        <v/>
      </c>
      <c r="T272" s="96"/>
      <c r="U272" s="133"/>
      <c r="V272" s="124" t="str">
        <f aca="false">IF(OR(ISTEXT(N272),ISNUMBER(N272)),IF($AD272=1,U272,0),"")</f>
        <v/>
      </c>
      <c r="W272" s="75" t="n">
        <v>36892</v>
      </c>
      <c r="X272" s="134"/>
      <c r="Y272" s="134"/>
      <c r="AA272" s="128" t="n">
        <f aca="false">IF(E272&lt;&gt;F272,0,1)</f>
        <v>1</v>
      </c>
      <c r="AB272" s="128" t="n">
        <f aca="false">IF(OR(T272="SI",T272="Si",T272="si",T272="sI",T272="s",T272="S"),1,0)</f>
        <v>0</v>
      </c>
      <c r="AC272" s="128" t="n">
        <f aca="false">IF(OR(J272="SI",J272="Si",J272="si",J272="sI",J272="s",J272="S"),1,0)</f>
        <v>0</v>
      </c>
      <c r="AD272" s="128" t="n">
        <f aca="false">AK272*AA272*AB272*AC272</f>
        <v>0</v>
      </c>
      <c r="AF272" s="136" t="n">
        <f aca="false">COUNTIF(D$8:D272,D272)</f>
        <v>0</v>
      </c>
      <c r="AG272" s="136" t="n">
        <f aca="false">COUNTIFS(D$8:D272,D272,A$8:A272,A272)</f>
        <v>0</v>
      </c>
      <c r="AH272" s="128" t="n">
        <f aca="false">AF272-AG272</f>
        <v>0</v>
      </c>
      <c r="AI272" s="128" t="n">
        <f aca="false">IF(OR(O272&lt;&gt;P272,P272=1,AA272=0),1,0)</f>
        <v>0</v>
      </c>
      <c r="AJ272" s="128" t="n">
        <f aca="false">IF(AR272&gt;0,1,0)+AH272</f>
        <v>0</v>
      </c>
      <c r="AK272" s="128" t="n">
        <f aca="false">IF(O272&lt;&gt;P272,0,1)</f>
        <v>1</v>
      </c>
      <c r="AL272" s="128" t="n">
        <f aca="false">IF(U272&gt;1,1,0)</f>
        <v>0</v>
      </c>
      <c r="AM272" s="136"/>
      <c r="AN272" s="137"/>
      <c r="AO272" s="139"/>
      <c r="AP272" s="128" t="str">
        <f aca="false">IF(SUMIF(AS$7:BU$7,"&gt;0",AS272:BU272)&gt;0,SUMIF(AS$7:BU$7,"&gt;0",AS272:BU272),"")</f>
        <v/>
      </c>
      <c r="AQ272" s="128"/>
      <c r="AR272" s="136" t="n">
        <f aca="false">COUNTIF(N$8:N272,N272)-1</f>
        <v>-1</v>
      </c>
      <c r="AS272" s="133"/>
      <c r="AT272" s="133"/>
      <c r="AU272" s="128" t="n">
        <f aca="false">IF($A272=$A271,AS272+AT272+AU271,AS272+AT272)</f>
        <v>0</v>
      </c>
      <c r="AV272" s="133"/>
      <c r="AW272" s="133"/>
      <c r="AX272" s="128" t="n">
        <f aca="false">IF($A272=$A271,AV272+AW272+AX271,AV272+AW272)</f>
        <v>0</v>
      </c>
      <c r="AY272" s="133"/>
      <c r="AZ272" s="133"/>
      <c r="BA272" s="128" t="n">
        <f aca="false">IF($A272=$A271,AY272+AZ272+BA271,AY272+AZ272)</f>
        <v>0</v>
      </c>
      <c r="BB272" s="133"/>
      <c r="BC272" s="133"/>
      <c r="BD272" s="128" t="n">
        <f aca="false">IF($A272=$A271,BB272+BC272+BD271,BB272+BC272)</f>
        <v>0</v>
      </c>
      <c r="BE272" s="133"/>
      <c r="BF272" s="133"/>
      <c r="BG272" s="128" t="n">
        <f aca="false">IF($A272=$A271,BE272+BF272+BG271,BE272+BF272)</f>
        <v>0</v>
      </c>
      <c r="BH272" s="133"/>
      <c r="BI272" s="133"/>
      <c r="BJ272" s="128" t="n">
        <f aca="false">IF($A272=$A271,BH272+BI272+BJ271,BH272+BI272)</f>
        <v>0</v>
      </c>
      <c r="BK272" s="133"/>
      <c r="BL272" s="133"/>
      <c r="BM272" s="128" t="n">
        <f aca="false">IF($A272=$A271,BK272+BL272+BM271,BK272+BL272)</f>
        <v>0</v>
      </c>
      <c r="BN272" s="133"/>
      <c r="BO272" s="133"/>
      <c r="BP272" s="128" t="n">
        <f aca="false">IF($A272=$A271,BN272+BO272+BP271,BN272+BO272)</f>
        <v>0</v>
      </c>
      <c r="BQ272" s="133"/>
      <c r="BR272" s="133"/>
      <c r="BS272" s="128" t="n">
        <f aca="false">IF($A272=$A271,BQ272+BR272+BS271,BQ272+BR272)</f>
        <v>0</v>
      </c>
      <c r="BT272" s="133"/>
      <c r="BU272" s="133"/>
      <c r="BV272" s="128" t="n">
        <f aca="false">IF($A272=$A271,BT272+BU272+BV271,BT272+BU272)</f>
        <v>0</v>
      </c>
      <c r="BW272" s="128" t="n">
        <f aca="false">IF(W272=0,0,IF(W272&gt;F$4,1,(IF(W272=BW$2,0,(IF(F$4-W272&gt;2,1,0))))))</f>
        <v>0</v>
      </c>
    </row>
    <row r="273" customFormat="false" ht="42.6" hidden="false" customHeight="true" outlineLevel="0" collapsed="false">
      <c r="A273" s="124" t="str">
        <f aca="false">IF(D273=D272,IF(A272=0,"",A272),IF(AND(D273&gt;0,D273&lt;&gt;D272),A272+1,""))</f>
        <v/>
      </c>
      <c r="B273" s="129"/>
      <c r="C273" s="129"/>
      <c r="D273" s="96"/>
      <c r="E273" s="138"/>
      <c r="F273" s="128" t="str">
        <f aca="false">IFERROR(IF(OR(ISTEXT(D273),ISNUMBER(D273)),HLOOKUP(I273-23*INT(I273/23),[2]Hoja2!B$1:X$2,2),""),1)</f>
        <v/>
      </c>
      <c r="G273" s="128" t="str">
        <f aca="false">LEFT(D273,1)</f>
        <v/>
      </c>
      <c r="H273" s="129" t="str">
        <f aca="false">IF(UPPER(G273)="Z",2,IF(UPPER(G273)="Y",1,IF(UPPER(G273)="X",0,LEFT(D273))))</f>
        <v/>
      </c>
      <c r="I273" s="129" t="str">
        <f aca="false">REPLACE(D273,1,1,H273)</f>
        <v/>
      </c>
      <c r="J273" s="96"/>
      <c r="K273" s="124" t="str">
        <f aca="false">IF(N273&gt;0,ROW(L273)-7,"")</f>
        <v/>
      </c>
      <c r="L273" s="130"/>
      <c r="M273" s="130"/>
      <c r="N273" s="131"/>
      <c r="O273" s="132"/>
      <c r="P273" s="128" t="str">
        <f aca="false">IFERROR(IF(OR(ISTEXT(N273),ISNUMBER(N273)),HLOOKUP(S273-23*INT(S273/23),[2]Hoja2!B$1:X$2,2),""),1)</f>
        <v/>
      </c>
      <c r="Q273" s="128" t="str">
        <f aca="false">LEFT(N273,1)</f>
        <v/>
      </c>
      <c r="R273" s="129" t="str">
        <f aca="false">IF(UPPER(Q273)="Z",2,IF(UPPER(Q273)="Y",1,IF(UPPER(Q273)="X",0,LEFT(N273))))</f>
        <v/>
      </c>
      <c r="S273" s="129" t="str">
        <f aca="false">REPLACE(N273,1,1,R273)</f>
        <v/>
      </c>
      <c r="T273" s="96"/>
      <c r="U273" s="133"/>
      <c r="V273" s="124" t="str">
        <f aca="false">IF(OR(ISTEXT(N273),ISNUMBER(N273)),IF($AD273=1,U273,0),"")</f>
        <v/>
      </c>
      <c r="W273" s="75" t="n">
        <v>36892</v>
      </c>
      <c r="X273" s="134"/>
      <c r="Y273" s="134"/>
      <c r="AA273" s="128" t="n">
        <f aca="false">IF(E273&lt;&gt;F273,0,1)</f>
        <v>1</v>
      </c>
      <c r="AB273" s="128" t="n">
        <f aca="false">IF(OR(T273="SI",T273="Si",T273="si",T273="sI",T273="s",T273="S"),1,0)</f>
        <v>0</v>
      </c>
      <c r="AC273" s="128" t="n">
        <f aca="false">IF(OR(J273="SI",J273="Si",J273="si",J273="sI",J273="s",J273="S"),1,0)</f>
        <v>0</v>
      </c>
      <c r="AD273" s="128" t="n">
        <f aca="false">AK273*AA273*AB273*AC273</f>
        <v>0</v>
      </c>
      <c r="AF273" s="136" t="n">
        <f aca="false">COUNTIF(D$8:D273,D273)</f>
        <v>0</v>
      </c>
      <c r="AG273" s="136" t="n">
        <f aca="false">COUNTIFS(D$8:D273,D273,A$8:A273,A273)</f>
        <v>0</v>
      </c>
      <c r="AH273" s="128" t="n">
        <f aca="false">AF273-AG273</f>
        <v>0</v>
      </c>
      <c r="AI273" s="128" t="n">
        <f aca="false">IF(OR(O273&lt;&gt;P273,P273=1,AA273=0),1,0)</f>
        <v>0</v>
      </c>
      <c r="AJ273" s="128" t="n">
        <f aca="false">IF(AR273&gt;0,1,0)+AH273</f>
        <v>0</v>
      </c>
      <c r="AK273" s="128" t="n">
        <f aca="false">IF(O273&lt;&gt;P273,0,1)</f>
        <v>1</v>
      </c>
      <c r="AL273" s="128" t="n">
        <f aca="false">IF(U273&gt;1,1,0)</f>
        <v>0</v>
      </c>
      <c r="AM273" s="136"/>
      <c r="AN273" s="137"/>
      <c r="AO273" s="139"/>
      <c r="AP273" s="128" t="str">
        <f aca="false">IF(SUMIF(AS$7:BU$7,"&gt;0",AS273:BU273)&gt;0,SUMIF(AS$7:BU$7,"&gt;0",AS273:BU273),"")</f>
        <v/>
      </c>
      <c r="AQ273" s="128"/>
      <c r="AR273" s="136" t="n">
        <f aca="false">COUNTIF(N$8:N273,N273)-1</f>
        <v>-1</v>
      </c>
      <c r="AS273" s="133"/>
      <c r="AT273" s="133"/>
      <c r="AU273" s="128" t="n">
        <f aca="false">IF($A273=$A272,AS273+AT273+AU272,AS273+AT273)</f>
        <v>0</v>
      </c>
      <c r="AV273" s="133"/>
      <c r="AW273" s="133"/>
      <c r="AX273" s="128" t="n">
        <f aca="false">IF($A273=$A272,AV273+AW273+AX272,AV273+AW273)</f>
        <v>0</v>
      </c>
      <c r="AY273" s="133"/>
      <c r="AZ273" s="133"/>
      <c r="BA273" s="128" t="n">
        <f aca="false">IF($A273=$A272,AY273+AZ273+BA272,AY273+AZ273)</f>
        <v>0</v>
      </c>
      <c r="BB273" s="133"/>
      <c r="BC273" s="133"/>
      <c r="BD273" s="128" t="n">
        <f aca="false">IF($A273=$A272,BB273+BC273+BD272,BB273+BC273)</f>
        <v>0</v>
      </c>
      <c r="BE273" s="133"/>
      <c r="BF273" s="133"/>
      <c r="BG273" s="128" t="n">
        <f aca="false">IF($A273=$A272,BE273+BF273+BG272,BE273+BF273)</f>
        <v>0</v>
      </c>
      <c r="BH273" s="133"/>
      <c r="BI273" s="133"/>
      <c r="BJ273" s="128" t="n">
        <f aca="false">IF($A273=$A272,BH273+BI273+BJ272,BH273+BI273)</f>
        <v>0</v>
      </c>
      <c r="BK273" s="133"/>
      <c r="BL273" s="133"/>
      <c r="BM273" s="128" t="n">
        <f aca="false">IF($A273=$A272,BK273+BL273+BM272,BK273+BL273)</f>
        <v>0</v>
      </c>
      <c r="BN273" s="133"/>
      <c r="BO273" s="133"/>
      <c r="BP273" s="128" t="n">
        <f aca="false">IF($A273=$A272,BN273+BO273+BP272,BN273+BO273)</f>
        <v>0</v>
      </c>
      <c r="BQ273" s="133"/>
      <c r="BR273" s="133"/>
      <c r="BS273" s="128" t="n">
        <f aca="false">IF($A273=$A272,BQ273+BR273+BS272,BQ273+BR273)</f>
        <v>0</v>
      </c>
      <c r="BT273" s="133"/>
      <c r="BU273" s="133"/>
      <c r="BV273" s="128" t="n">
        <f aca="false">IF($A273=$A272,BT273+BU273+BV272,BT273+BU273)</f>
        <v>0</v>
      </c>
      <c r="BW273" s="128" t="n">
        <f aca="false">IF(W273=0,0,IF(W273&gt;F$4,1,(IF(W273=BW$2,0,(IF(F$4-W273&gt;2,1,0))))))</f>
        <v>0</v>
      </c>
    </row>
    <row r="274" customFormat="false" ht="42.6" hidden="false" customHeight="true" outlineLevel="0" collapsed="false">
      <c r="A274" s="124" t="str">
        <f aca="false">IF(D274=D273,IF(A273=0,"",A273),IF(AND(D274&gt;0,D274&lt;&gt;D273),A273+1,""))</f>
        <v/>
      </c>
      <c r="B274" s="129"/>
      <c r="C274" s="129"/>
      <c r="D274" s="96"/>
      <c r="E274" s="138"/>
      <c r="F274" s="128" t="str">
        <f aca="false">IFERROR(IF(OR(ISTEXT(D274),ISNUMBER(D274)),HLOOKUP(I274-23*INT(I274/23),[2]Hoja2!B$1:X$2,2),""),1)</f>
        <v/>
      </c>
      <c r="G274" s="128" t="str">
        <f aca="false">LEFT(D274,1)</f>
        <v/>
      </c>
      <c r="H274" s="129" t="str">
        <f aca="false">IF(UPPER(G274)="Z",2,IF(UPPER(G274)="Y",1,IF(UPPER(G274)="X",0,LEFT(D274))))</f>
        <v/>
      </c>
      <c r="I274" s="129" t="str">
        <f aca="false">REPLACE(D274,1,1,H274)</f>
        <v/>
      </c>
      <c r="J274" s="96"/>
      <c r="K274" s="124" t="str">
        <f aca="false">IF(N274&gt;0,ROW(L274)-7,"")</f>
        <v/>
      </c>
      <c r="L274" s="130"/>
      <c r="M274" s="130"/>
      <c r="N274" s="131"/>
      <c r="O274" s="132"/>
      <c r="P274" s="128" t="str">
        <f aca="false">IFERROR(IF(OR(ISTEXT(N274),ISNUMBER(N274)),HLOOKUP(S274-23*INT(S274/23),[2]Hoja2!B$1:X$2,2),""),1)</f>
        <v/>
      </c>
      <c r="Q274" s="128" t="str">
        <f aca="false">LEFT(N274,1)</f>
        <v/>
      </c>
      <c r="R274" s="129" t="str">
        <f aca="false">IF(UPPER(Q274)="Z",2,IF(UPPER(Q274)="Y",1,IF(UPPER(Q274)="X",0,LEFT(N274))))</f>
        <v/>
      </c>
      <c r="S274" s="129" t="str">
        <f aca="false">REPLACE(N274,1,1,R274)</f>
        <v/>
      </c>
      <c r="T274" s="96"/>
      <c r="U274" s="133"/>
      <c r="V274" s="124" t="str">
        <f aca="false">IF(OR(ISTEXT(N274),ISNUMBER(N274)),IF($AD274=1,U274,0),"")</f>
        <v/>
      </c>
      <c r="W274" s="75" t="n">
        <v>36892</v>
      </c>
      <c r="X274" s="134"/>
      <c r="Y274" s="134"/>
      <c r="AA274" s="128" t="n">
        <f aca="false">IF(E274&lt;&gt;F274,0,1)</f>
        <v>1</v>
      </c>
      <c r="AB274" s="128" t="n">
        <f aca="false">IF(OR(T274="SI",T274="Si",T274="si",T274="sI",T274="s",T274="S"),1,0)</f>
        <v>0</v>
      </c>
      <c r="AC274" s="128" t="n">
        <f aca="false">IF(OR(J274="SI",J274="Si",J274="si",J274="sI",J274="s",J274="S"),1,0)</f>
        <v>0</v>
      </c>
      <c r="AD274" s="128" t="n">
        <f aca="false">AK274*AA274*AB274*AC274</f>
        <v>0</v>
      </c>
      <c r="AF274" s="136" t="n">
        <f aca="false">COUNTIF(D$8:D274,D274)</f>
        <v>0</v>
      </c>
      <c r="AG274" s="136" t="n">
        <f aca="false">COUNTIFS(D$8:D274,D274,A$8:A274,A274)</f>
        <v>0</v>
      </c>
      <c r="AH274" s="128" t="n">
        <f aca="false">AF274-AG274</f>
        <v>0</v>
      </c>
      <c r="AI274" s="128" t="n">
        <f aca="false">IF(OR(O274&lt;&gt;P274,P274=1,AA274=0),1,0)</f>
        <v>0</v>
      </c>
      <c r="AJ274" s="128" t="n">
        <f aca="false">IF(AR274&gt;0,1,0)+AH274</f>
        <v>0</v>
      </c>
      <c r="AK274" s="128" t="n">
        <f aca="false">IF(O274&lt;&gt;P274,0,1)</f>
        <v>1</v>
      </c>
      <c r="AL274" s="128" t="n">
        <f aca="false">IF(U274&gt;1,1,0)</f>
        <v>0</v>
      </c>
      <c r="AM274" s="136"/>
      <c r="AN274" s="137"/>
      <c r="AO274" s="139"/>
      <c r="AP274" s="128" t="str">
        <f aca="false">IF(SUMIF(AS$7:BU$7,"&gt;0",AS274:BU274)&gt;0,SUMIF(AS$7:BU$7,"&gt;0",AS274:BU274),"")</f>
        <v/>
      </c>
      <c r="AQ274" s="128"/>
      <c r="AR274" s="136" t="n">
        <f aca="false">COUNTIF(N$8:N274,N274)-1</f>
        <v>-1</v>
      </c>
      <c r="AS274" s="133"/>
      <c r="AT274" s="133"/>
      <c r="AU274" s="128" t="n">
        <f aca="false">IF($A274=$A273,AS274+AT274+AU273,AS274+AT274)</f>
        <v>0</v>
      </c>
      <c r="AV274" s="133"/>
      <c r="AW274" s="133"/>
      <c r="AX274" s="128" t="n">
        <f aca="false">IF($A274=$A273,AV274+AW274+AX273,AV274+AW274)</f>
        <v>0</v>
      </c>
      <c r="AY274" s="133"/>
      <c r="AZ274" s="133"/>
      <c r="BA274" s="128" t="n">
        <f aca="false">IF($A274=$A273,AY274+AZ274+BA273,AY274+AZ274)</f>
        <v>0</v>
      </c>
      <c r="BB274" s="133"/>
      <c r="BC274" s="133"/>
      <c r="BD274" s="128" t="n">
        <f aca="false">IF($A274=$A273,BB274+BC274+BD273,BB274+BC274)</f>
        <v>0</v>
      </c>
      <c r="BE274" s="133"/>
      <c r="BF274" s="133"/>
      <c r="BG274" s="128" t="n">
        <f aca="false">IF($A274=$A273,BE274+BF274+BG273,BE274+BF274)</f>
        <v>0</v>
      </c>
      <c r="BH274" s="133"/>
      <c r="BI274" s="133"/>
      <c r="BJ274" s="128" t="n">
        <f aca="false">IF($A274=$A273,BH274+BI274+BJ273,BH274+BI274)</f>
        <v>0</v>
      </c>
      <c r="BK274" s="133"/>
      <c r="BL274" s="133"/>
      <c r="BM274" s="128" t="n">
        <f aca="false">IF($A274=$A273,BK274+BL274+BM273,BK274+BL274)</f>
        <v>0</v>
      </c>
      <c r="BN274" s="133"/>
      <c r="BO274" s="133"/>
      <c r="BP274" s="128" t="n">
        <f aca="false">IF($A274=$A273,BN274+BO274+BP273,BN274+BO274)</f>
        <v>0</v>
      </c>
      <c r="BQ274" s="133"/>
      <c r="BR274" s="133"/>
      <c r="BS274" s="128" t="n">
        <f aca="false">IF($A274=$A273,BQ274+BR274+BS273,BQ274+BR274)</f>
        <v>0</v>
      </c>
      <c r="BT274" s="133"/>
      <c r="BU274" s="133"/>
      <c r="BV274" s="128" t="n">
        <f aca="false">IF($A274=$A273,BT274+BU274+BV273,BT274+BU274)</f>
        <v>0</v>
      </c>
      <c r="BW274" s="128" t="n">
        <f aca="false">IF(W274=0,0,IF(W274&gt;F$4,1,(IF(W274=BW$2,0,(IF(F$4-W274&gt;2,1,0))))))</f>
        <v>0</v>
      </c>
    </row>
    <row r="275" customFormat="false" ht="42.6" hidden="false" customHeight="true" outlineLevel="0" collapsed="false">
      <c r="A275" s="124" t="str">
        <f aca="false">IF(D275=D274,IF(A274=0,"",A274),IF(AND(D275&gt;0,D275&lt;&gt;D274),A274+1,""))</f>
        <v/>
      </c>
      <c r="B275" s="129"/>
      <c r="C275" s="129"/>
      <c r="D275" s="96"/>
      <c r="E275" s="138"/>
      <c r="F275" s="128" t="str">
        <f aca="false">IFERROR(IF(OR(ISTEXT(D275),ISNUMBER(D275)),HLOOKUP(I275-23*INT(I275/23),[2]Hoja2!B$1:X$2,2),""),1)</f>
        <v/>
      </c>
      <c r="G275" s="128" t="str">
        <f aca="false">LEFT(D275,1)</f>
        <v/>
      </c>
      <c r="H275" s="129" t="str">
        <f aca="false">IF(UPPER(G275)="Z",2,IF(UPPER(G275)="Y",1,IF(UPPER(G275)="X",0,LEFT(D275))))</f>
        <v/>
      </c>
      <c r="I275" s="129" t="str">
        <f aca="false">REPLACE(D275,1,1,H275)</f>
        <v/>
      </c>
      <c r="J275" s="96"/>
      <c r="K275" s="124" t="str">
        <f aca="false">IF(N275&gt;0,ROW(L275)-7,"")</f>
        <v/>
      </c>
      <c r="L275" s="130"/>
      <c r="M275" s="130"/>
      <c r="N275" s="131"/>
      <c r="O275" s="132"/>
      <c r="P275" s="128" t="str">
        <f aca="false">IFERROR(IF(OR(ISTEXT(N275),ISNUMBER(N275)),HLOOKUP(S275-23*INT(S275/23),[2]Hoja2!B$1:X$2,2),""),1)</f>
        <v/>
      </c>
      <c r="Q275" s="128" t="str">
        <f aca="false">LEFT(N275,1)</f>
        <v/>
      </c>
      <c r="R275" s="129" t="str">
        <f aca="false">IF(UPPER(Q275)="Z",2,IF(UPPER(Q275)="Y",1,IF(UPPER(Q275)="X",0,LEFT(N275))))</f>
        <v/>
      </c>
      <c r="S275" s="129" t="str">
        <f aca="false">REPLACE(N275,1,1,R275)</f>
        <v/>
      </c>
      <c r="T275" s="96"/>
      <c r="U275" s="133"/>
      <c r="V275" s="124" t="str">
        <f aca="false">IF(OR(ISTEXT(N275),ISNUMBER(N275)),IF($AD275=1,U275,0),"")</f>
        <v/>
      </c>
      <c r="W275" s="75" t="n">
        <v>36892</v>
      </c>
      <c r="X275" s="134"/>
      <c r="Y275" s="134"/>
      <c r="AA275" s="128" t="n">
        <f aca="false">IF(E275&lt;&gt;F275,0,1)</f>
        <v>1</v>
      </c>
      <c r="AB275" s="128" t="n">
        <f aca="false">IF(OR(T275="SI",T275="Si",T275="si",T275="sI",T275="s",T275="S"),1,0)</f>
        <v>0</v>
      </c>
      <c r="AC275" s="128" t="n">
        <f aca="false">IF(OR(J275="SI",J275="Si",J275="si",J275="sI",J275="s",J275="S"),1,0)</f>
        <v>0</v>
      </c>
      <c r="AD275" s="128" t="n">
        <f aca="false">AK275*AA275*AB275*AC275</f>
        <v>0</v>
      </c>
      <c r="AF275" s="136" t="n">
        <f aca="false">COUNTIF(D$8:D275,D275)</f>
        <v>0</v>
      </c>
      <c r="AG275" s="136" t="n">
        <f aca="false">COUNTIFS(D$8:D275,D275,A$8:A275,A275)</f>
        <v>0</v>
      </c>
      <c r="AH275" s="128" t="n">
        <f aca="false">AF275-AG275</f>
        <v>0</v>
      </c>
      <c r="AI275" s="128" t="n">
        <f aca="false">IF(OR(O275&lt;&gt;P275,P275=1,AA275=0),1,0)</f>
        <v>0</v>
      </c>
      <c r="AJ275" s="128" t="n">
        <f aca="false">IF(AR275&gt;0,1,0)+AH275</f>
        <v>0</v>
      </c>
      <c r="AK275" s="128" t="n">
        <f aca="false">IF(O275&lt;&gt;P275,0,1)</f>
        <v>1</v>
      </c>
      <c r="AL275" s="128" t="n">
        <f aca="false">IF(U275&gt;1,1,0)</f>
        <v>0</v>
      </c>
      <c r="AM275" s="136"/>
      <c r="AN275" s="137"/>
      <c r="AO275" s="139"/>
      <c r="AP275" s="128" t="str">
        <f aca="false">IF(SUMIF(AS$7:BU$7,"&gt;0",AS275:BU275)&gt;0,SUMIF(AS$7:BU$7,"&gt;0",AS275:BU275),"")</f>
        <v/>
      </c>
      <c r="AQ275" s="128"/>
      <c r="AR275" s="136" t="n">
        <f aca="false">COUNTIF(N$8:N275,N275)-1</f>
        <v>-1</v>
      </c>
      <c r="AS275" s="133"/>
      <c r="AT275" s="133"/>
      <c r="AU275" s="128" t="n">
        <f aca="false">IF($A275=$A274,AS275+AT275+AU274,AS275+AT275)</f>
        <v>0</v>
      </c>
      <c r="AV275" s="133"/>
      <c r="AW275" s="133"/>
      <c r="AX275" s="128" t="n">
        <f aca="false">IF($A275=$A274,AV275+AW275+AX274,AV275+AW275)</f>
        <v>0</v>
      </c>
      <c r="AY275" s="133"/>
      <c r="AZ275" s="133"/>
      <c r="BA275" s="128" t="n">
        <f aca="false">IF($A275=$A274,AY275+AZ275+BA274,AY275+AZ275)</f>
        <v>0</v>
      </c>
      <c r="BB275" s="133"/>
      <c r="BC275" s="133"/>
      <c r="BD275" s="128" t="n">
        <f aca="false">IF($A275=$A274,BB275+BC275+BD274,BB275+BC275)</f>
        <v>0</v>
      </c>
      <c r="BE275" s="133"/>
      <c r="BF275" s="133"/>
      <c r="BG275" s="128" t="n">
        <f aca="false">IF($A275=$A274,BE275+BF275+BG274,BE275+BF275)</f>
        <v>0</v>
      </c>
      <c r="BH275" s="133"/>
      <c r="BI275" s="133"/>
      <c r="BJ275" s="128" t="n">
        <f aca="false">IF($A275=$A274,BH275+BI275+BJ274,BH275+BI275)</f>
        <v>0</v>
      </c>
      <c r="BK275" s="133"/>
      <c r="BL275" s="133"/>
      <c r="BM275" s="128" t="n">
        <f aca="false">IF($A275=$A274,BK275+BL275+BM274,BK275+BL275)</f>
        <v>0</v>
      </c>
      <c r="BN275" s="133"/>
      <c r="BO275" s="133"/>
      <c r="BP275" s="128" t="n">
        <f aca="false">IF($A275=$A274,BN275+BO275+BP274,BN275+BO275)</f>
        <v>0</v>
      </c>
      <c r="BQ275" s="133"/>
      <c r="BR275" s="133"/>
      <c r="BS275" s="128" t="n">
        <f aca="false">IF($A275=$A274,BQ275+BR275+BS274,BQ275+BR275)</f>
        <v>0</v>
      </c>
      <c r="BT275" s="133"/>
      <c r="BU275" s="133"/>
      <c r="BV275" s="128" t="n">
        <f aca="false">IF($A275=$A274,BT275+BU275+BV274,BT275+BU275)</f>
        <v>0</v>
      </c>
      <c r="BW275" s="128" t="n">
        <f aca="false">IF(W275=0,0,IF(W275&gt;F$4,1,(IF(W275=BW$2,0,(IF(F$4-W275&gt;2,1,0))))))</f>
        <v>0</v>
      </c>
    </row>
    <row r="276" customFormat="false" ht="42.6" hidden="false" customHeight="true" outlineLevel="0" collapsed="false">
      <c r="A276" s="124" t="str">
        <f aca="false">IF(D276=D275,IF(A275=0,"",A275),IF(AND(D276&gt;0,D276&lt;&gt;D275),A275+1,""))</f>
        <v/>
      </c>
      <c r="B276" s="129"/>
      <c r="C276" s="129"/>
      <c r="D276" s="96"/>
      <c r="E276" s="138"/>
      <c r="F276" s="128" t="str">
        <f aca="false">IFERROR(IF(OR(ISTEXT(D276),ISNUMBER(D276)),HLOOKUP(I276-23*INT(I276/23),[2]Hoja2!B$1:X$2,2),""),1)</f>
        <v/>
      </c>
      <c r="G276" s="128" t="str">
        <f aca="false">LEFT(D276,1)</f>
        <v/>
      </c>
      <c r="H276" s="129" t="str">
        <f aca="false">IF(UPPER(G276)="Z",2,IF(UPPER(G276)="Y",1,IF(UPPER(G276)="X",0,LEFT(D276))))</f>
        <v/>
      </c>
      <c r="I276" s="129" t="str">
        <f aca="false">REPLACE(D276,1,1,H276)</f>
        <v/>
      </c>
      <c r="J276" s="96"/>
      <c r="K276" s="124" t="str">
        <f aca="false">IF(N276&gt;0,ROW(L276)-7,"")</f>
        <v/>
      </c>
      <c r="L276" s="130"/>
      <c r="M276" s="130"/>
      <c r="N276" s="131"/>
      <c r="O276" s="132"/>
      <c r="P276" s="128" t="str">
        <f aca="false">IFERROR(IF(OR(ISTEXT(N276),ISNUMBER(N276)),HLOOKUP(S276-23*INT(S276/23),[2]Hoja2!B$1:X$2,2),""),1)</f>
        <v/>
      </c>
      <c r="Q276" s="128" t="str">
        <f aca="false">LEFT(N276,1)</f>
        <v/>
      </c>
      <c r="R276" s="129" t="str">
        <f aca="false">IF(UPPER(Q276)="Z",2,IF(UPPER(Q276)="Y",1,IF(UPPER(Q276)="X",0,LEFT(N276))))</f>
        <v/>
      </c>
      <c r="S276" s="129" t="str">
        <f aca="false">REPLACE(N276,1,1,R276)</f>
        <v/>
      </c>
      <c r="T276" s="96"/>
      <c r="U276" s="133"/>
      <c r="V276" s="124" t="str">
        <f aca="false">IF(OR(ISTEXT(N276),ISNUMBER(N276)),IF($AD276=1,U276,0),"")</f>
        <v/>
      </c>
      <c r="W276" s="75" t="n">
        <v>36892</v>
      </c>
      <c r="X276" s="134"/>
      <c r="Y276" s="134"/>
      <c r="AA276" s="128" t="n">
        <f aca="false">IF(E276&lt;&gt;F276,0,1)</f>
        <v>1</v>
      </c>
      <c r="AB276" s="128" t="n">
        <f aca="false">IF(OR(T276="SI",T276="Si",T276="si",T276="sI",T276="s",T276="S"),1,0)</f>
        <v>0</v>
      </c>
      <c r="AC276" s="128" t="n">
        <f aca="false">IF(OR(J276="SI",J276="Si",J276="si",J276="sI",J276="s",J276="S"),1,0)</f>
        <v>0</v>
      </c>
      <c r="AD276" s="128" t="n">
        <f aca="false">AK276*AA276*AB276*AC276</f>
        <v>0</v>
      </c>
      <c r="AF276" s="136" t="n">
        <f aca="false">COUNTIF(D$8:D276,D276)</f>
        <v>0</v>
      </c>
      <c r="AG276" s="136" t="n">
        <f aca="false">COUNTIFS(D$8:D276,D276,A$8:A276,A276)</f>
        <v>0</v>
      </c>
      <c r="AH276" s="128" t="n">
        <f aca="false">AF276-AG276</f>
        <v>0</v>
      </c>
      <c r="AI276" s="128" t="n">
        <f aca="false">IF(OR(O276&lt;&gt;P276,P276=1,AA276=0),1,0)</f>
        <v>0</v>
      </c>
      <c r="AJ276" s="128" t="n">
        <f aca="false">IF(AR276&gt;0,1,0)+AH276</f>
        <v>0</v>
      </c>
      <c r="AK276" s="128" t="n">
        <f aca="false">IF(O276&lt;&gt;P276,0,1)</f>
        <v>1</v>
      </c>
      <c r="AL276" s="128" t="n">
        <f aca="false">IF(U276&gt;1,1,0)</f>
        <v>0</v>
      </c>
      <c r="AM276" s="136"/>
      <c r="AN276" s="137"/>
      <c r="AO276" s="139"/>
      <c r="AP276" s="128" t="str">
        <f aca="false">IF(SUMIF(AS$7:BU$7,"&gt;0",AS276:BU276)&gt;0,SUMIF(AS$7:BU$7,"&gt;0",AS276:BU276),"")</f>
        <v/>
      </c>
      <c r="AQ276" s="128"/>
      <c r="AR276" s="136" t="n">
        <f aca="false">COUNTIF(N$8:N276,N276)-1</f>
        <v>-1</v>
      </c>
      <c r="AS276" s="133"/>
      <c r="AT276" s="133"/>
      <c r="AU276" s="128" t="n">
        <f aca="false">IF($A276=$A275,AS276+AT276+AU275,AS276+AT276)</f>
        <v>0</v>
      </c>
      <c r="AV276" s="133"/>
      <c r="AW276" s="133"/>
      <c r="AX276" s="128" t="n">
        <f aca="false">IF($A276=$A275,AV276+AW276+AX275,AV276+AW276)</f>
        <v>0</v>
      </c>
      <c r="AY276" s="133"/>
      <c r="AZ276" s="133"/>
      <c r="BA276" s="128" t="n">
        <f aca="false">IF($A276=$A275,AY276+AZ276+BA275,AY276+AZ276)</f>
        <v>0</v>
      </c>
      <c r="BB276" s="133"/>
      <c r="BC276" s="133"/>
      <c r="BD276" s="128" t="n">
        <f aca="false">IF($A276=$A275,BB276+BC276+BD275,BB276+BC276)</f>
        <v>0</v>
      </c>
      <c r="BE276" s="133"/>
      <c r="BF276" s="133"/>
      <c r="BG276" s="128" t="n">
        <f aca="false">IF($A276=$A275,BE276+BF276+BG275,BE276+BF276)</f>
        <v>0</v>
      </c>
      <c r="BH276" s="133"/>
      <c r="BI276" s="133"/>
      <c r="BJ276" s="128" t="n">
        <f aca="false">IF($A276=$A275,BH276+BI276+BJ275,BH276+BI276)</f>
        <v>0</v>
      </c>
      <c r="BK276" s="133"/>
      <c r="BL276" s="133"/>
      <c r="BM276" s="128" t="n">
        <f aca="false">IF($A276=$A275,BK276+BL276+BM275,BK276+BL276)</f>
        <v>0</v>
      </c>
      <c r="BN276" s="133"/>
      <c r="BO276" s="133"/>
      <c r="BP276" s="128" t="n">
        <f aca="false">IF($A276=$A275,BN276+BO276+BP275,BN276+BO276)</f>
        <v>0</v>
      </c>
      <c r="BQ276" s="133"/>
      <c r="BR276" s="133"/>
      <c r="BS276" s="128" t="n">
        <f aca="false">IF($A276=$A275,BQ276+BR276+BS275,BQ276+BR276)</f>
        <v>0</v>
      </c>
      <c r="BT276" s="133"/>
      <c r="BU276" s="133"/>
      <c r="BV276" s="128" t="n">
        <f aca="false">IF($A276=$A275,BT276+BU276+BV275,BT276+BU276)</f>
        <v>0</v>
      </c>
      <c r="BW276" s="128" t="n">
        <f aca="false">IF(W276=0,0,IF(W276&gt;F$4,1,(IF(W276=BW$2,0,(IF(F$4-W276&gt;2,1,0))))))</f>
        <v>0</v>
      </c>
    </row>
    <row r="277" customFormat="false" ht="42.6" hidden="false" customHeight="true" outlineLevel="0" collapsed="false">
      <c r="A277" s="124" t="str">
        <f aca="false">IF(D277=D276,IF(A276=0,"",A276),IF(AND(D277&gt;0,D277&lt;&gt;D276),A276+1,""))</f>
        <v/>
      </c>
      <c r="B277" s="129"/>
      <c r="C277" s="129"/>
      <c r="D277" s="96"/>
      <c r="E277" s="138"/>
      <c r="F277" s="128" t="str">
        <f aca="false">IFERROR(IF(OR(ISTEXT(D277),ISNUMBER(D277)),HLOOKUP(I277-23*INT(I277/23),[2]Hoja2!B$1:X$2,2),""),1)</f>
        <v/>
      </c>
      <c r="G277" s="128" t="str">
        <f aca="false">LEFT(D277,1)</f>
        <v/>
      </c>
      <c r="H277" s="129" t="str">
        <f aca="false">IF(UPPER(G277)="Z",2,IF(UPPER(G277)="Y",1,IF(UPPER(G277)="X",0,LEFT(D277))))</f>
        <v/>
      </c>
      <c r="I277" s="129" t="str">
        <f aca="false">REPLACE(D277,1,1,H277)</f>
        <v/>
      </c>
      <c r="J277" s="96"/>
      <c r="K277" s="124" t="str">
        <f aca="false">IF(N277&gt;0,ROW(L277)-7,"")</f>
        <v/>
      </c>
      <c r="L277" s="130"/>
      <c r="M277" s="130"/>
      <c r="N277" s="131"/>
      <c r="O277" s="132"/>
      <c r="P277" s="128" t="str">
        <f aca="false">IFERROR(IF(OR(ISTEXT(N277),ISNUMBER(N277)),HLOOKUP(S277-23*INT(S277/23),[2]Hoja2!B$1:X$2,2),""),1)</f>
        <v/>
      </c>
      <c r="Q277" s="128" t="str">
        <f aca="false">LEFT(N277,1)</f>
        <v/>
      </c>
      <c r="R277" s="129" t="str">
        <f aca="false">IF(UPPER(Q277)="Z",2,IF(UPPER(Q277)="Y",1,IF(UPPER(Q277)="X",0,LEFT(N277))))</f>
        <v/>
      </c>
      <c r="S277" s="129" t="str">
        <f aca="false">REPLACE(N277,1,1,R277)</f>
        <v/>
      </c>
      <c r="T277" s="96"/>
      <c r="U277" s="133"/>
      <c r="V277" s="124" t="str">
        <f aca="false">IF(OR(ISTEXT(N277),ISNUMBER(N277)),IF($AD277=1,U277,0),"")</f>
        <v/>
      </c>
      <c r="W277" s="75" t="n">
        <v>36892</v>
      </c>
      <c r="X277" s="134"/>
      <c r="Y277" s="134"/>
      <c r="AA277" s="128" t="n">
        <f aca="false">IF(E277&lt;&gt;F277,0,1)</f>
        <v>1</v>
      </c>
      <c r="AB277" s="128" t="n">
        <f aca="false">IF(OR(T277="SI",T277="Si",T277="si",T277="sI",T277="s",T277="S"),1,0)</f>
        <v>0</v>
      </c>
      <c r="AC277" s="128" t="n">
        <f aca="false">IF(OR(J277="SI",J277="Si",J277="si",J277="sI",J277="s",J277="S"),1,0)</f>
        <v>0</v>
      </c>
      <c r="AD277" s="128" t="n">
        <f aca="false">AK277*AA277*AB277*AC277</f>
        <v>0</v>
      </c>
      <c r="AF277" s="136" t="n">
        <f aca="false">COUNTIF(D$8:D277,D277)</f>
        <v>0</v>
      </c>
      <c r="AG277" s="136" t="n">
        <f aca="false">COUNTIFS(D$8:D277,D277,A$8:A277,A277)</f>
        <v>0</v>
      </c>
      <c r="AH277" s="128" t="n">
        <f aca="false">AF277-AG277</f>
        <v>0</v>
      </c>
      <c r="AI277" s="128" t="n">
        <f aca="false">IF(OR(O277&lt;&gt;P277,P277=1,AA277=0),1,0)</f>
        <v>0</v>
      </c>
      <c r="AJ277" s="128" t="n">
        <f aca="false">IF(AR277&gt;0,1,0)+AH277</f>
        <v>0</v>
      </c>
      <c r="AK277" s="128" t="n">
        <f aca="false">IF(O277&lt;&gt;P277,0,1)</f>
        <v>1</v>
      </c>
      <c r="AL277" s="128" t="n">
        <f aca="false">IF(U277&gt;1,1,0)</f>
        <v>0</v>
      </c>
      <c r="AM277" s="136"/>
      <c r="AN277" s="137"/>
      <c r="AO277" s="139"/>
      <c r="AP277" s="128" t="str">
        <f aca="false">IF(SUMIF(AS$7:BU$7,"&gt;0",AS277:BU277)&gt;0,SUMIF(AS$7:BU$7,"&gt;0",AS277:BU277),"")</f>
        <v/>
      </c>
      <c r="AQ277" s="128"/>
      <c r="AR277" s="136" t="n">
        <f aca="false">COUNTIF(N$8:N277,N277)-1</f>
        <v>-1</v>
      </c>
      <c r="AS277" s="133"/>
      <c r="AT277" s="133"/>
      <c r="AU277" s="128" t="n">
        <f aca="false">IF($A277=$A276,AS277+AT277+AU276,AS277+AT277)</f>
        <v>0</v>
      </c>
      <c r="AV277" s="133"/>
      <c r="AW277" s="133"/>
      <c r="AX277" s="128" t="n">
        <f aca="false">IF($A277=$A276,AV277+AW277+AX276,AV277+AW277)</f>
        <v>0</v>
      </c>
      <c r="AY277" s="133"/>
      <c r="AZ277" s="133"/>
      <c r="BA277" s="128" t="n">
        <f aca="false">IF($A277=$A276,AY277+AZ277+BA276,AY277+AZ277)</f>
        <v>0</v>
      </c>
      <c r="BB277" s="133"/>
      <c r="BC277" s="133"/>
      <c r="BD277" s="128" t="n">
        <f aca="false">IF($A277=$A276,BB277+BC277+BD276,BB277+BC277)</f>
        <v>0</v>
      </c>
      <c r="BE277" s="133"/>
      <c r="BF277" s="133"/>
      <c r="BG277" s="128" t="n">
        <f aca="false">IF($A277=$A276,BE277+BF277+BG276,BE277+BF277)</f>
        <v>0</v>
      </c>
      <c r="BH277" s="133"/>
      <c r="BI277" s="133"/>
      <c r="BJ277" s="128" t="n">
        <f aca="false">IF($A277=$A276,BH277+BI277+BJ276,BH277+BI277)</f>
        <v>0</v>
      </c>
      <c r="BK277" s="133"/>
      <c r="BL277" s="133"/>
      <c r="BM277" s="128" t="n">
        <f aca="false">IF($A277=$A276,BK277+BL277+BM276,BK277+BL277)</f>
        <v>0</v>
      </c>
      <c r="BN277" s="133"/>
      <c r="BO277" s="133"/>
      <c r="BP277" s="128" t="n">
        <f aca="false">IF($A277=$A276,BN277+BO277+BP276,BN277+BO277)</f>
        <v>0</v>
      </c>
      <c r="BQ277" s="133"/>
      <c r="BR277" s="133"/>
      <c r="BS277" s="128" t="n">
        <f aca="false">IF($A277=$A276,BQ277+BR277+BS276,BQ277+BR277)</f>
        <v>0</v>
      </c>
      <c r="BT277" s="133"/>
      <c r="BU277" s="133"/>
      <c r="BV277" s="128" t="n">
        <f aca="false">IF($A277=$A276,BT277+BU277+BV276,BT277+BU277)</f>
        <v>0</v>
      </c>
      <c r="BW277" s="128" t="n">
        <f aca="false">IF(W277=0,0,IF(W277&gt;F$4,1,(IF(W277=BW$2,0,(IF(F$4-W277&gt;2,1,0))))))</f>
        <v>0</v>
      </c>
    </row>
    <row r="278" customFormat="false" ht="42.6" hidden="false" customHeight="true" outlineLevel="0" collapsed="false">
      <c r="A278" s="124" t="str">
        <f aca="false">IF(D278=D277,IF(A277=0,"",A277),IF(AND(D278&gt;0,D278&lt;&gt;D277),A277+1,""))</f>
        <v/>
      </c>
      <c r="B278" s="129"/>
      <c r="C278" s="129"/>
      <c r="D278" s="96"/>
      <c r="E278" s="138"/>
      <c r="F278" s="128" t="str">
        <f aca="false">IFERROR(IF(OR(ISTEXT(D278),ISNUMBER(D278)),HLOOKUP(I278-23*INT(I278/23),[2]Hoja2!B$1:X$2,2),""),1)</f>
        <v/>
      </c>
      <c r="G278" s="128" t="str">
        <f aca="false">LEFT(D278,1)</f>
        <v/>
      </c>
      <c r="H278" s="129" t="str">
        <f aca="false">IF(UPPER(G278)="Z",2,IF(UPPER(G278)="Y",1,IF(UPPER(G278)="X",0,LEFT(D278))))</f>
        <v/>
      </c>
      <c r="I278" s="129" t="str">
        <f aca="false">REPLACE(D278,1,1,H278)</f>
        <v/>
      </c>
      <c r="J278" s="96"/>
      <c r="K278" s="124" t="str">
        <f aca="false">IF(N278&gt;0,ROW(L278)-7,"")</f>
        <v/>
      </c>
      <c r="L278" s="130"/>
      <c r="M278" s="130"/>
      <c r="N278" s="131"/>
      <c r="O278" s="132"/>
      <c r="P278" s="128" t="str">
        <f aca="false">IFERROR(IF(OR(ISTEXT(N278),ISNUMBER(N278)),HLOOKUP(S278-23*INT(S278/23),[2]Hoja2!B$1:X$2,2),""),1)</f>
        <v/>
      </c>
      <c r="Q278" s="128" t="str">
        <f aca="false">LEFT(N278,1)</f>
        <v/>
      </c>
      <c r="R278" s="129" t="str">
        <f aca="false">IF(UPPER(Q278)="Z",2,IF(UPPER(Q278)="Y",1,IF(UPPER(Q278)="X",0,LEFT(N278))))</f>
        <v/>
      </c>
      <c r="S278" s="129" t="str">
        <f aca="false">REPLACE(N278,1,1,R278)</f>
        <v/>
      </c>
      <c r="T278" s="96"/>
      <c r="U278" s="133"/>
      <c r="V278" s="124" t="str">
        <f aca="false">IF(OR(ISTEXT(N278),ISNUMBER(N278)),IF($AD278=1,U278,0),"")</f>
        <v/>
      </c>
      <c r="W278" s="75" t="n">
        <v>36892</v>
      </c>
      <c r="X278" s="134"/>
      <c r="Y278" s="134"/>
      <c r="AA278" s="128" t="n">
        <f aca="false">IF(E278&lt;&gt;F278,0,1)</f>
        <v>1</v>
      </c>
      <c r="AB278" s="128" t="n">
        <f aca="false">IF(OR(T278="SI",T278="Si",T278="si",T278="sI",T278="s",T278="S"),1,0)</f>
        <v>0</v>
      </c>
      <c r="AC278" s="128" t="n">
        <f aca="false">IF(OR(J278="SI",J278="Si",J278="si",J278="sI",J278="s",J278="S"),1,0)</f>
        <v>0</v>
      </c>
      <c r="AD278" s="128" t="n">
        <f aca="false">AK278*AA278*AB278*AC278</f>
        <v>0</v>
      </c>
      <c r="AF278" s="136" t="n">
        <f aca="false">COUNTIF(D$8:D278,D278)</f>
        <v>0</v>
      </c>
      <c r="AG278" s="136" t="n">
        <f aca="false">COUNTIFS(D$8:D278,D278,A$8:A278,A278)</f>
        <v>0</v>
      </c>
      <c r="AH278" s="128" t="n">
        <f aca="false">AF278-AG278</f>
        <v>0</v>
      </c>
      <c r="AI278" s="128" t="n">
        <f aca="false">IF(OR(O278&lt;&gt;P278,P278=1,AA278=0),1,0)</f>
        <v>0</v>
      </c>
      <c r="AJ278" s="128" t="n">
        <f aca="false">IF(AR278&gt;0,1,0)+AH278</f>
        <v>0</v>
      </c>
      <c r="AK278" s="128" t="n">
        <f aca="false">IF(O278&lt;&gt;P278,0,1)</f>
        <v>1</v>
      </c>
      <c r="AL278" s="128" t="n">
        <f aca="false">IF(U278&gt;1,1,0)</f>
        <v>0</v>
      </c>
      <c r="AM278" s="136"/>
      <c r="AN278" s="137"/>
      <c r="AO278" s="139"/>
      <c r="AP278" s="128" t="str">
        <f aca="false">IF(SUMIF(AS$7:BU$7,"&gt;0",AS278:BU278)&gt;0,SUMIF(AS$7:BU$7,"&gt;0",AS278:BU278),"")</f>
        <v/>
      </c>
      <c r="AQ278" s="128"/>
      <c r="AR278" s="136" t="n">
        <f aca="false">COUNTIF(N$8:N278,N278)-1</f>
        <v>-1</v>
      </c>
      <c r="AS278" s="133"/>
      <c r="AT278" s="133"/>
      <c r="AU278" s="128" t="n">
        <f aca="false">IF($A278=$A277,AS278+AT278+AU277,AS278+AT278)</f>
        <v>0</v>
      </c>
      <c r="AV278" s="133"/>
      <c r="AW278" s="133"/>
      <c r="AX278" s="128" t="n">
        <f aca="false">IF($A278=$A277,AV278+AW278+AX277,AV278+AW278)</f>
        <v>0</v>
      </c>
      <c r="AY278" s="133"/>
      <c r="AZ278" s="133"/>
      <c r="BA278" s="128" t="n">
        <f aca="false">IF($A278=$A277,AY278+AZ278+BA277,AY278+AZ278)</f>
        <v>0</v>
      </c>
      <c r="BB278" s="133"/>
      <c r="BC278" s="133"/>
      <c r="BD278" s="128" t="n">
        <f aca="false">IF($A278=$A277,BB278+BC278+BD277,BB278+BC278)</f>
        <v>0</v>
      </c>
      <c r="BE278" s="133"/>
      <c r="BF278" s="133"/>
      <c r="BG278" s="128" t="n">
        <f aca="false">IF($A278=$A277,BE278+BF278+BG277,BE278+BF278)</f>
        <v>0</v>
      </c>
      <c r="BH278" s="133"/>
      <c r="BI278" s="133"/>
      <c r="BJ278" s="128" t="n">
        <f aca="false">IF($A278=$A277,BH278+BI278+BJ277,BH278+BI278)</f>
        <v>0</v>
      </c>
      <c r="BK278" s="133"/>
      <c r="BL278" s="133"/>
      <c r="BM278" s="128" t="n">
        <f aca="false">IF($A278=$A277,BK278+BL278+BM277,BK278+BL278)</f>
        <v>0</v>
      </c>
      <c r="BN278" s="133"/>
      <c r="BO278" s="133"/>
      <c r="BP278" s="128" t="n">
        <f aca="false">IF($A278=$A277,BN278+BO278+BP277,BN278+BO278)</f>
        <v>0</v>
      </c>
      <c r="BQ278" s="133"/>
      <c r="BR278" s="133"/>
      <c r="BS278" s="128" t="n">
        <f aca="false">IF($A278=$A277,BQ278+BR278+BS277,BQ278+BR278)</f>
        <v>0</v>
      </c>
      <c r="BT278" s="133"/>
      <c r="BU278" s="133"/>
      <c r="BV278" s="128" t="n">
        <f aca="false">IF($A278=$A277,BT278+BU278+BV277,BT278+BU278)</f>
        <v>0</v>
      </c>
      <c r="BW278" s="128" t="n">
        <f aca="false">IF(W278=0,0,IF(W278&gt;F$4,1,(IF(W278=BW$2,0,(IF(F$4-W278&gt;2,1,0))))))</f>
        <v>0</v>
      </c>
    </row>
    <row r="279" customFormat="false" ht="42.6" hidden="false" customHeight="true" outlineLevel="0" collapsed="false">
      <c r="A279" s="124" t="str">
        <f aca="false">IF(D279=D278,IF(A278=0,"",A278),IF(AND(D279&gt;0,D279&lt;&gt;D278),A278+1,""))</f>
        <v/>
      </c>
      <c r="B279" s="129"/>
      <c r="C279" s="129"/>
      <c r="D279" s="96"/>
      <c r="E279" s="138"/>
      <c r="F279" s="128" t="str">
        <f aca="false">IFERROR(IF(OR(ISTEXT(D279),ISNUMBER(D279)),HLOOKUP(I279-23*INT(I279/23),[2]Hoja2!B$1:X$2,2),""),1)</f>
        <v/>
      </c>
      <c r="G279" s="128" t="str">
        <f aca="false">LEFT(D279,1)</f>
        <v/>
      </c>
      <c r="H279" s="129" t="str">
        <f aca="false">IF(UPPER(G279)="Z",2,IF(UPPER(G279)="Y",1,IF(UPPER(G279)="X",0,LEFT(D279))))</f>
        <v/>
      </c>
      <c r="I279" s="129" t="str">
        <f aca="false">REPLACE(D279,1,1,H279)</f>
        <v/>
      </c>
      <c r="J279" s="96"/>
      <c r="K279" s="124" t="str">
        <f aca="false">IF(N279&gt;0,ROW(L279)-7,"")</f>
        <v/>
      </c>
      <c r="L279" s="130"/>
      <c r="M279" s="130"/>
      <c r="N279" s="131"/>
      <c r="O279" s="132"/>
      <c r="P279" s="128" t="str">
        <f aca="false">IFERROR(IF(OR(ISTEXT(N279),ISNUMBER(N279)),HLOOKUP(S279-23*INT(S279/23),[2]Hoja2!B$1:X$2,2),""),1)</f>
        <v/>
      </c>
      <c r="Q279" s="128" t="str">
        <f aca="false">LEFT(N279,1)</f>
        <v/>
      </c>
      <c r="R279" s="129" t="str">
        <f aca="false">IF(UPPER(Q279)="Z",2,IF(UPPER(Q279)="Y",1,IF(UPPER(Q279)="X",0,LEFT(N279))))</f>
        <v/>
      </c>
      <c r="S279" s="129" t="str">
        <f aca="false">REPLACE(N279,1,1,R279)</f>
        <v/>
      </c>
      <c r="T279" s="96"/>
      <c r="U279" s="133"/>
      <c r="V279" s="124" t="str">
        <f aca="false">IF(OR(ISTEXT(N279),ISNUMBER(N279)),IF($AD279=1,U279,0),"")</f>
        <v/>
      </c>
      <c r="W279" s="75" t="n">
        <v>36892</v>
      </c>
      <c r="X279" s="134"/>
      <c r="Y279" s="134"/>
      <c r="AA279" s="128" t="n">
        <f aca="false">IF(E279&lt;&gt;F279,0,1)</f>
        <v>1</v>
      </c>
      <c r="AB279" s="128" t="n">
        <f aca="false">IF(OR(T279="SI",T279="Si",T279="si",T279="sI",T279="s",T279="S"),1,0)</f>
        <v>0</v>
      </c>
      <c r="AC279" s="128" t="n">
        <f aca="false">IF(OR(J279="SI",J279="Si",J279="si",J279="sI",J279="s",J279="S"),1,0)</f>
        <v>0</v>
      </c>
      <c r="AD279" s="128" t="n">
        <f aca="false">AK279*AA279*AB279*AC279</f>
        <v>0</v>
      </c>
      <c r="AF279" s="136" t="n">
        <f aca="false">COUNTIF(D$8:D279,D279)</f>
        <v>0</v>
      </c>
      <c r="AG279" s="136" t="n">
        <f aca="false">COUNTIFS(D$8:D279,D279,A$8:A279,A279)</f>
        <v>0</v>
      </c>
      <c r="AH279" s="128" t="n">
        <f aca="false">AF279-AG279</f>
        <v>0</v>
      </c>
      <c r="AI279" s="128" t="n">
        <f aca="false">IF(OR(O279&lt;&gt;P279,P279=1,AA279=0),1,0)</f>
        <v>0</v>
      </c>
      <c r="AJ279" s="128" t="n">
        <f aca="false">IF(AR279&gt;0,1,0)+AH279</f>
        <v>0</v>
      </c>
      <c r="AK279" s="128" t="n">
        <f aca="false">IF(O279&lt;&gt;P279,0,1)</f>
        <v>1</v>
      </c>
      <c r="AL279" s="128" t="n">
        <f aca="false">IF(U279&gt;1,1,0)</f>
        <v>0</v>
      </c>
      <c r="AM279" s="136"/>
      <c r="AN279" s="137"/>
      <c r="AO279" s="139"/>
      <c r="AP279" s="128" t="str">
        <f aca="false">IF(SUMIF(AS$7:BU$7,"&gt;0",AS279:BU279)&gt;0,SUMIF(AS$7:BU$7,"&gt;0",AS279:BU279),"")</f>
        <v/>
      </c>
      <c r="AQ279" s="128"/>
      <c r="AR279" s="136" t="n">
        <f aca="false">COUNTIF(N$8:N279,N279)-1</f>
        <v>-1</v>
      </c>
      <c r="AS279" s="133"/>
      <c r="AT279" s="133"/>
      <c r="AU279" s="128" t="n">
        <f aca="false">IF($A279=$A278,AS279+AT279+AU278,AS279+AT279)</f>
        <v>0</v>
      </c>
      <c r="AV279" s="133"/>
      <c r="AW279" s="133"/>
      <c r="AX279" s="128" t="n">
        <f aca="false">IF($A279=$A278,AV279+AW279+AX278,AV279+AW279)</f>
        <v>0</v>
      </c>
      <c r="AY279" s="133"/>
      <c r="AZ279" s="133"/>
      <c r="BA279" s="128" t="n">
        <f aca="false">IF($A279=$A278,AY279+AZ279+BA278,AY279+AZ279)</f>
        <v>0</v>
      </c>
      <c r="BB279" s="133"/>
      <c r="BC279" s="133"/>
      <c r="BD279" s="128" t="n">
        <f aca="false">IF($A279=$A278,BB279+BC279+BD278,BB279+BC279)</f>
        <v>0</v>
      </c>
      <c r="BE279" s="133"/>
      <c r="BF279" s="133"/>
      <c r="BG279" s="128" t="n">
        <f aca="false">IF($A279=$A278,BE279+BF279+BG278,BE279+BF279)</f>
        <v>0</v>
      </c>
      <c r="BH279" s="133"/>
      <c r="BI279" s="133"/>
      <c r="BJ279" s="128" t="n">
        <f aca="false">IF($A279=$A278,BH279+BI279+BJ278,BH279+BI279)</f>
        <v>0</v>
      </c>
      <c r="BK279" s="133"/>
      <c r="BL279" s="133"/>
      <c r="BM279" s="128" t="n">
        <f aca="false">IF($A279=$A278,BK279+BL279+BM278,BK279+BL279)</f>
        <v>0</v>
      </c>
      <c r="BN279" s="133"/>
      <c r="BO279" s="133"/>
      <c r="BP279" s="128" t="n">
        <f aca="false">IF($A279=$A278,BN279+BO279+BP278,BN279+BO279)</f>
        <v>0</v>
      </c>
      <c r="BQ279" s="133"/>
      <c r="BR279" s="133"/>
      <c r="BS279" s="128" t="n">
        <f aca="false">IF($A279=$A278,BQ279+BR279+BS278,BQ279+BR279)</f>
        <v>0</v>
      </c>
      <c r="BT279" s="133"/>
      <c r="BU279" s="133"/>
      <c r="BV279" s="128" t="n">
        <f aca="false">IF($A279=$A278,BT279+BU279+BV278,BT279+BU279)</f>
        <v>0</v>
      </c>
      <c r="BW279" s="128" t="n">
        <f aca="false">IF(W279=0,0,IF(W279&gt;F$4,1,(IF(W279=BW$2,0,(IF(F$4-W279&gt;2,1,0))))))</f>
        <v>0</v>
      </c>
    </row>
    <row r="280" customFormat="false" ht="42.6" hidden="false" customHeight="true" outlineLevel="0" collapsed="false">
      <c r="A280" s="124" t="str">
        <f aca="false">IF(D280=D279,IF(A279=0,"",A279),IF(AND(D280&gt;0,D280&lt;&gt;D279),A279+1,""))</f>
        <v/>
      </c>
      <c r="B280" s="129"/>
      <c r="C280" s="129"/>
      <c r="D280" s="96"/>
      <c r="E280" s="138"/>
      <c r="F280" s="128" t="str">
        <f aca="false">IFERROR(IF(OR(ISTEXT(D280),ISNUMBER(D280)),HLOOKUP(I280-23*INT(I280/23),[2]Hoja2!B$1:X$2,2),""),1)</f>
        <v/>
      </c>
      <c r="G280" s="128" t="str">
        <f aca="false">LEFT(D280,1)</f>
        <v/>
      </c>
      <c r="H280" s="129" t="str">
        <f aca="false">IF(UPPER(G280)="Z",2,IF(UPPER(G280)="Y",1,IF(UPPER(G280)="X",0,LEFT(D280))))</f>
        <v/>
      </c>
      <c r="I280" s="129" t="str">
        <f aca="false">REPLACE(D280,1,1,H280)</f>
        <v/>
      </c>
      <c r="J280" s="96"/>
      <c r="K280" s="124" t="str">
        <f aca="false">IF(N280&gt;0,ROW(L280)-7,"")</f>
        <v/>
      </c>
      <c r="L280" s="130"/>
      <c r="M280" s="130"/>
      <c r="N280" s="131"/>
      <c r="O280" s="132"/>
      <c r="P280" s="128" t="str">
        <f aca="false">IFERROR(IF(OR(ISTEXT(N280),ISNUMBER(N280)),HLOOKUP(S280-23*INT(S280/23),[2]Hoja2!B$1:X$2,2),""),1)</f>
        <v/>
      </c>
      <c r="Q280" s="128" t="str">
        <f aca="false">LEFT(N280,1)</f>
        <v/>
      </c>
      <c r="R280" s="129" t="str">
        <f aca="false">IF(UPPER(Q280)="Z",2,IF(UPPER(Q280)="Y",1,IF(UPPER(Q280)="X",0,LEFT(N280))))</f>
        <v/>
      </c>
      <c r="S280" s="129" t="str">
        <f aca="false">REPLACE(N280,1,1,R280)</f>
        <v/>
      </c>
      <c r="T280" s="96"/>
      <c r="U280" s="133"/>
      <c r="V280" s="124" t="str">
        <f aca="false">IF(OR(ISTEXT(N280),ISNUMBER(N280)),IF($AD280=1,U280,0),"")</f>
        <v/>
      </c>
      <c r="W280" s="75" t="n">
        <v>36892</v>
      </c>
      <c r="X280" s="134"/>
      <c r="Y280" s="134"/>
      <c r="AA280" s="128" t="n">
        <f aca="false">IF(E280&lt;&gt;F280,0,1)</f>
        <v>1</v>
      </c>
      <c r="AB280" s="128" t="n">
        <f aca="false">IF(OR(T280="SI",T280="Si",T280="si",T280="sI",T280="s",T280="S"),1,0)</f>
        <v>0</v>
      </c>
      <c r="AC280" s="128" t="n">
        <f aca="false">IF(OR(J280="SI",J280="Si",J280="si",J280="sI",J280="s",J280="S"),1,0)</f>
        <v>0</v>
      </c>
      <c r="AD280" s="128" t="n">
        <f aca="false">AK280*AA280*AB280*AC280</f>
        <v>0</v>
      </c>
      <c r="AF280" s="136" t="n">
        <f aca="false">COUNTIF(D$8:D280,D280)</f>
        <v>0</v>
      </c>
      <c r="AG280" s="136" t="n">
        <f aca="false">COUNTIFS(D$8:D280,D280,A$8:A280,A280)</f>
        <v>0</v>
      </c>
      <c r="AH280" s="128" t="n">
        <f aca="false">AF280-AG280</f>
        <v>0</v>
      </c>
      <c r="AI280" s="128" t="n">
        <f aca="false">IF(OR(O280&lt;&gt;P280,P280=1,AA280=0),1,0)</f>
        <v>0</v>
      </c>
      <c r="AJ280" s="128" t="n">
        <f aca="false">IF(AR280&gt;0,1,0)+AH280</f>
        <v>0</v>
      </c>
      <c r="AK280" s="128" t="n">
        <f aca="false">IF(O280&lt;&gt;P280,0,1)</f>
        <v>1</v>
      </c>
      <c r="AL280" s="128" t="n">
        <f aca="false">IF(U280&gt;1,1,0)</f>
        <v>0</v>
      </c>
      <c r="AM280" s="136"/>
      <c r="AN280" s="137"/>
      <c r="AO280" s="139"/>
      <c r="AP280" s="128" t="str">
        <f aca="false">IF(SUMIF(AS$7:BU$7,"&gt;0",AS280:BU280)&gt;0,SUMIF(AS$7:BU$7,"&gt;0",AS280:BU280),"")</f>
        <v/>
      </c>
      <c r="AQ280" s="128"/>
      <c r="AR280" s="136" t="n">
        <f aca="false">COUNTIF(N$8:N280,N280)-1</f>
        <v>-1</v>
      </c>
      <c r="AS280" s="133"/>
      <c r="AT280" s="133"/>
      <c r="AU280" s="128" t="n">
        <f aca="false">IF($A280=$A279,AS280+AT280+AU279,AS280+AT280)</f>
        <v>0</v>
      </c>
      <c r="AV280" s="133"/>
      <c r="AW280" s="133"/>
      <c r="AX280" s="128" t="n">
        <f aca="false">IF($A280=$A279,AV280+AW280+AX279,AV280+AW280)</f>
        <v>0</v>
      </c>
      <c r="AY280" s="133"/>
      <c r="AZ280" s="133"/>
      <c r="BA280" s="128" t="n">
        <f aca="false">IF($A280=$A279,AY280+AZ280+BA279,AY280+AZ280)</f>
        <v>0</v>
      </c>
      <c r="BB280" s="133"/>
      <c r="BC280" s="133"/>
      <c r="BD280" s="128" t="n">
        <f aca="false">IF($A280=$A279,BB280+BC280+BD279,BB280+BC280)</f>
        <v>0</v>
      </c>
      <c r="BE280" s="133"/>
      <c r="BF280" s="133"/>
      <c r="BG280" s="128" t="n">
        <f aca="false">IF($A280=$A279,BE280+BF280+BG279,BE280+BF280)</f>
        <v>0</v>
      </c>
      <c r="BH280" s="133"/>
      <c r="BI280" s="133"/>
      <c r="BJ280" s="128" t="n">
        <f aca="false">IF($A280=$A279,BH280+BI280+BJ279,BH280+BI280)</f>
        <v>0</v>
      </c>
      <c r="BK280" s="133"/>
      <c r="BL280" s="133"/>
      <c r="BM280" s="128" t="n">
        <f aca="false">IF($A280=$A279,BK280+BL280+BM279,BK280+BL280)</f>
        <v>0</v>
      </c>
      <c r="BN280" s="133"/>
      <c r="BO280" s="133"/>
      <c r="BP280" s="128" t="n">
        <f aca="false">IF($A280=$A279,BN280+BO280+BP279,BN280+BO280)</f>
        <v>0</v>
      </c>
      <c r="BQ280" s="133"/>
      <c r="BR280" s="133"/>
      <c r="BS280" s="128" t="n">
        <f aca="false">IF($A280=$A279,BQ280+BR280+BS279,BQ280+BR280)</f>
        <v>0</v>
      </c>
      <c r="BT280" s="133"/>
      <c r="BU280" s="133"/>
      <c r="BV280" s="128" t="n">
        <f aca="false">IF($A280=$A279,BT280+BU280+BV279,BT280+BU280)</f>
        <v>0</v>
      </c>
      <c r="BW280" s="128" t="n">
        <f aca="false">IF(W280=0,0,IF(W280&gt;F$4,1,(IF(W280=BW$2,0,(IF(F$4-W280&gt;2,1,0))))))</f>
        <v>0</v>
      </c>
    </row>
    <row r="281" customFormat="false" ht="42.6" hidden="false" customHeight="true" outlineLevel="0" collapsed="false">
      <c r="A281" s="124" t="str">
        <f aca="false">IF(D281=D280,IF(A280=0,"",A280),IF(AND(D281&gt;0,D281&lt;&gt;D280),A280+1,""))</f>
        <v/>
      </c>
      <c r="B281" s="129"/>
      <c r="C281" s="129"/>
      <c r="D281" s="96"/>
      <c r="E281" s="138"/>
      <c r="F281" s="128" t="str">
        <f aca="false">IFERROR(IF(OR(ISTEXT(D281),ISNUMBER(D281)),HLOOKUP(I281-23*INT(I281/23),[2]Hoja2!B$1:X$2,2),""),1)</f>
        <v/>
      </c>
      <c r="G281" s="128" t="str">
        <f aca="false">LEFT(D281,1)</f>
        <v/>
      </c>
      <c r="H281" s="129" t="str">
        <f aca="false">IF(UPPER(G281)="Z",2,IF(UPPER(G281)="Y",1,IF(UPPER(G281)="X",0,LEFT(D281))))</f>
        <v/>
      </c>
      <c r="I281" s="129" t="str">
        <f aca="false">REPLACE(D281,1,1,H281)</f>
        <v/>
      </c>
      <c r="J281" s="96"/>
      <c r="K281" s="124" t="str">
        <f aca="false">IF(N281&gt;0,ROW(L281)-7,"")</f>
        <v/>
      </c>
      <c r="L281" s="130"/>
      <c r="M281" s="130"/>
      <c r="N281" s="131"/>
      <c r="O281" s="132"/>
      <c r="P281" s="128" t="str">
        <f aca="false">IFERROR(IF(OR(ISTEXT(N281),ISNUMBER(N281)),HLOOKUP(S281-23*INT(S281/23),[2]Hoja2!B$1:X$2,2),""),1)</f>
        <v/>
      </c>
      <c r="Q281" s="128" t="str">
        <f aca="false">LEFT(N281,1)</f>
        <v/>
      </c>
      <c r="R281" s="129" t="str">
        <f aca="false">IF(UPPER(Q281)="Z",2,IF(UPPER(Q281)="Y",1,IF(UPPER(Q281)="X",0,LEFT(N281))))</f>
        <v/>
      </c>
      <c r="S281" s="129" t="str">
        <f aca="false">REPLACE(N281,1,1,R281)</f>
        <v/>
      </c>
      <c r="T281" s="96"/>
      <c r="U281" s="133"/>
      <c r="V281" s="124" t="str">
        <f aca="false">IF(OR(ISTEXT(N281),ISNUMBER(N281)),IF($AD281=1,U281,0),"")</f>
        <v/>
      </c>
      <c r="W281" s="75" t="n">
        <v>36892</v>
      </c>
      <c r="X281" s="134"/>
      <c r="Y281" s="134"/>
      <c r="AA281" s="128" t="n">
        <f aca="false">IF(E281&lt;&gt;F281,0,1)</f>
        <v>1</v>
      </c>
      <c r="AB281" s="128" t="n">
        <f aca="false">IF(OR(T281="SI",T281="Si",T281="si",T281="sI",T281="s",T281="S"),1,0)</f>
        <v>0</v>
      </c>
      <c r="AC281" s="128" t="n">
        <f aca="false">IF(OR(J281="SI",J281="Si",J281="si",J281="sI",J281="s",J281="S"),1,0)</f>
        <v>0</v>
      </c>
      <c r="AD281" s="128" t="n">
        <f aca="false">AK281*AA281*AB281*AC281</f>
        <v>0</v>
      </c>
      <c r="AF281" s="136" t="n">
        <f aca="false">COUNTIF(D$8:D281,D281)</f>
        <v>0</v>
      </c>
      <c r="AG281" s="136" t="n">
        <f aca="false">COUNTIFS(D$8:D281,D281,A$8:A281,A281)</f>
        <v>0</v>
      </c>
      <c r="AH281" s="128" t="n">
        <f aca="false">AF281-AG281</f>
        <v>0</v>
      </c>
      <c r="AI281" s="128" t="n">
        <f aca="false">IF(OR(O281&lt;&gt;P281,P281=1,AA281=0),1,0)</f>
        <v>0</v>
      </c>
      <c r="AJ281" s="128" t="n">
        <f aca="false">IF(AR281&gt;0,1,0)+AH281</f>
        <v>0</v>
      </c>
      <c r="AK281" s="128" t="n">
        <f aca="false">IF(O281&lt;&gt;P281,0,1)</f>
        <v>1</v>
      </c>
      <c r="AL281" s="128" t="n">
        <f aca="false">IF(U281&gt;1,1,0)</f>
        <v>0</v>
      </c>
      <c r="AM281" s="136"/>
      <c r="AN281" s="137"/>
      <c r="AO281" s="139"/>
      <c r="AP281" s="128" t="str">
        <f aca="false">IF(SUMIF(AS$7:BU$7,"&gt;0",AS281:BU281)&gt;0,SUMIF(AS$7:BU$7,"&gt;0",AS281:BU281),"")</f>
        <v/>
      </c>
      <c r="AQ281" s="128"/>
      <c r="AR281" s="136" t="n">
        <f aca="false">COUNTIF(N$8:N281,N281)-1</f>
        <v>-1</v>
      </c>
      <c r="AS281" s="133"/>
      <c r="AT281" s="133"/>
      <c r="AU281" s="128" t="n">
        <f aca="false">IF($A281=$A280,AS281+AT281+AU280,AS281+AT281)</f>
        <v>0</v>
      </c>
      <c r="AV281" s="133"/>
      <c r="AW281" s="133"/>
      <c r="AX281" s="128" t="n">
        <f aca="false">IF($A281=$A280,AV281+AW281+AX280,AV281+AW281)</f>
        <v>0</v>
      </c>
      <c r="AY281" s="133"/>
      <c r="AZ281" s="133"/>
      <c r="BA281" s="128" t="n">
        <f aca="false">IF($A281=$A280,AY281+AZ281+BA280,AY281+AZ281)</f>
        <v>0</v>
      </c>
      <c r="BB281" s="133"/>
      <c r="BC281" s="133"/>
      <c r="BD281" s="128" t="n">
        <f aca="false">IF($A281=$A280,BB281+BC281+BD280,BB281+BC281)</f>
        <v>0</v>
      </c>
      <c r="BE281" s="133"/>
      <c r="BF281" s="133"/>
      <c r="BG281" s="128" t="n">
        <f aca="false">IF($A281=$A280,BE281+BF281+BG280,BE281+BF281)</f>
        <v>0</v>
      </c>
      <c r="BH281" s="133"/>
      <c r="BI281" s="133"/>
      <c r="BJ281" s="128" t="n">
        <f aca="false">IF($A281=$A280,BH281+BI281+BJ280,BH281+BI281)</f>
        <v>0</v>
      </c>
      <c r="BK281" s="133"/>
      <c r="BL281" s="133"/>
      <c r="BM281" s="128" t="n">
        <f aca="false">IF($A281=$A280,BK281+BL281+BM280,BK281+BL281)</f>
        <v>0</v>
      </c>
      <c r="BN281" s="133"/>
      <c r="BO281" s="133"/>
      <c r="BP281" s="128" t="n">
        <f aca="false">IF($A281=$A280,BN281+BO281+BP280,BN281+BO281)</f>
        <v>0</v>
      </c>
      <c r="BQ281" s="133"/>
      <c r="BR281" s="133"/>
      <c r="BS281" s="128" t="n">
        <f aca="false">IF($A281=$A280,BQ281+BR281+BS280,BQ281+BR281)</f>
        <v>0</v>
      </c>
      <c r="BT281" s="133"/>
      <c r="BU281" s="133"/>
      <c r="BV281" s="128" t="n">
        <f aca="false">IF($A281=$A280,BT281+BU281+BV280,BT281+BU281)</f>
        <v>0</v>
      </c>
      <c r="BW281" s="128" t="n">
        <f aca="false">IF(W281=0,0,IF(W281&gt;F$4,1,(IF(W281=BW$2,0,(IF(F$4-W281&gt;2,1,0))))))</f>
        <v>0</v>
      </c>
    </row>
    <row r="282" customFormat="false" ht="42.6" hidden="false" customHeight="true" outlineLevel="0" collapsed="false">
      <c r="A282" s="124" t="str">
        <f aca="false">IF(D282=D281,IF(A281=0,"",A281),IF(AND(D282&gt;0,D282&lt;&gt;D281),A281+1,""))</f>
        <v/>
      </c>
      <c r="B282" s="129"/>
      <c r="C282" s="129"/>
      <c r="D282" s="96"/>
      <c r="E282" s="138"/>
      <c r="F282" s="128" t="str">
        <f aca="false">IFERROR(IF(OR(ISTEXT(D282),ISNUMBER(D282)),HLOOKUP(I282-23*INT(I282/23),[2]Hoja2!B$1:X$2,2),""),1)</f>
        <v/>
      </c>
      <c r="G282" s="128" t="str">
        <f aca="false">LEFT(D282,1)</f>
        <v/>
      </c>
      <c r="H282" s="129" t="str">
        <f aca="false">IF(UPPER(G282)="Z",2,IF(UPPER(G282)="Y",1,IF(UPPER(G282)="X",0,LEFT(D282))))</f>
        <v/>
      </c>
      <c r="I282" s="129" t="str">
        <f aca="false">REPLACE(D282,1,1,H282)</f>
        <v/>
      </c>
      <c r="J282" s="96"/>
      <c r="K282" s="124" t="str">
        <f aca="false">IF(N282&gt;0,ROW(L282)-7,"")</f>
        <v/>
      </c>
      <c r="L282" s="130"/>
      <c r="M282" s="130"/>
      <c r="N282" s="131"/>
      <c r="O282" s="132"/>
      <c r="P282" s="128" t="str">
        <f aca="false">IFERROR(IF(OR(ISTEXT(N282),ISNUMBER(N282)),HLOOKUP(S282-23*INT(S282/23),[2]Hoja2!B$1:X$2,2),""),1)</f>
        <v/>
      </c>
      <c r="Q282" s="128" t="str">
        <f aca="false">LEFT(N282,1)</f>
        <v/>
      </c>
      <c r="R282" s="129" t="str">
        <f aca="false">IF(UPPER(Q282)="Z",2,IF(UPPER(Q282)="Y",1,IF(UPPER(Q282)="X",0,LEFT(N282))))</f>
        <v/>
      </c>
      <c r="S282" s="129" t="str">
        <f aca="false">REPLACE(N282,1,1,R282)</f>
        <v/>
      </c>
      <c r="T282" s="96"/>
      <c r="U282" s="133"/>
      <c r="V282" s="124" t="str">
        <f aca="false">IF(OR(ISTEXT(N282),ISNUMBER(N282)),IF($AD282=1,U282,0),"")</f>
        <v/>
      </c>
      <c r="W282" s="75" t="n">
        <v>36892</v>
      </c>
      <c r="X282" s="134"/>
      <c r="Y282" s="134"/>
      <c r="AA282" s="128" t="n">
        <f aca="false">IF(E282&lt;&gt;F282,0,1)</f>
        <v>1</v>
      </c>
      <c r="AB282" s="128" t="n">
        <f aca="false">IF(OR(T282="SI",T282="Si",T282="si",T282="sI",T282="s",T282="S"),1,0)</f>
        <v>0</v>
      </c>
      <c r="AC282" s="128" t="n">
        <f aca="false">IF(OR(J282="SI",J282="Si",J282="si",J282="sI",J282="s",J282="S"),1,0)</f>
        <v>0</v>
      </c>
      <c r="AD282" s="128" t="n">
        <f aca="false">AK282*AA282*AB282*AC282</f>
        <v>0</v>
      </c>
      <c r="AF282" s="136" t="n">
        <f aca="false">COUNTIF(D$8:D282,D282)</f>
        <v>0</v>
      </c>
      <c r="AG282" s="136" t="n">
        <f aca="false">COUNTIFS(D$8:D282,D282,A$8:A282,A282)</f>
        <v>0</v>
      </c>
      <c r="AH282" s="128" t="n">
        <f aca="false">AF282-AG282</f>
        <v>0</v>
      </c>
      <c r="AI282" s="128" t="n">
        <f aca="false">IF(OR(O282&lt;&gt;P282,P282=1,AA282=0),1,0)</f>
        <v>0</v>
      </c>
      <c r="AJ282" s="128" t="n">
        <f aca="false">IF(AR282&gt;0,1,0)+AH282</f>
        <v>0</v>
      </c>
      <c r="AK282" s="128" t="n">
        <f aca="false">IF(O282&lt;&gt;P282,0,1)</f>
        <v>1</v>
      </c>
      <c r="AL282" s="128" t="n">
        <f aca="false">IF(U282&gt;1,1,0)</f>
        <v>0</v>
      </c>
      <c r="AM282" s="136"/>
      <c r="AN282" s="137"/>
      <c r="AO282" s="139"/>
      <c r="AP282" s="128" t="str">
        <f aca="false">IF(SUMIF(AS$7:BU$7,"&gt;0",AS282:BU282)&gt;0,SUMIF(AS$7:BU$7,"&gt;0",AS282:BU282),"")</f>
        <v/>
      </c>
      <c r="AQ282" s="128"/>
      <c r="AR282" s="136" t="n">
        <f aca="false">COUNTIF(N$8:N282,N282)-1</f>
        <v>-1</v>
      </c>
      <c r="AS282" s="133"/>
      <c r="AT282" s="133"/>
      <c r="AU282" s="128" t="n">
        <f aca="false">IF($A282=$A281,AS282+AT282+AU281,AS282+AT282)</f>
        <v>0</v>
      </c>
      <c r="AV282" s="133"/>
      <c r="AW282" s="133"/>
      <c r="AX282" s="128" t="n">
        <f aca="false">IF($A282=$A281,AV282+AW282+AX281,AV282+AW282)</f>
        <v>0</v>
      </c>
      <c r="AY282" s="133"/>
      <c r="AZ282" s="133"/>
      <c r="BA282" s="128" t="n">
        <f aca="false">IF($A282=$A281,AY282+AZ282+BA281,AY282+AZ282)</f>
        <v>0</v>
      </c>
      <c r="BB282" s="133"/>
      <c r="BC282" s="133"/>
      <c r="BD282" s="128" t="n">
        <f aca="false">IF($A282=$A281,BB282+BC282+BD281,BB282+BC282)</f>
        <v>0</v>
      </c>
      <c r="BE282" s="133"/>
      <c r="BF282" s="133"/>
      <c r="BG282" s="128" t="n">
        <f aca="false">IF($A282=$A281,BE282+BF282+BG281,BE282+BF282)</f>
        <v>0</v>
      </c>
      <c r="BH282" s="133"/>
      <c r="BI282" s="133"/>
      <c r="BJ282" s="128" t="n">
        <f aca="false">IF($A282=$A281,BH282+BI282+BJ281,BH282+BI282)</f>
        <v>0</v>
      </c>
      <c r="BK282" s="133"/>
      <c r="BL282" s="133"/>
      <c r="BM282" s="128" t="n">
        <f aca="false">IF($A282=$A281,BK282+BL282+BM281,BK282+BL282)</f>
        <v>0</v>
      </c>
      <c r="BN282" s="133"/>
      <c r="BO282" s="133"/>
      <c r="BP282" s="128" t="n">
        <f aca="false">IF($A282=$A281,BN282+BO282+BP281,BN282+BO282)</f>
        <v>0</v>
      </c>
      <c r="BQ282" s="133"/>
      <c r="BR282" s="133"/>
      <c r="BS282" s="128" t="n">
        <f aca="false">IF($A282=$A281,BQ282+BR282+BS281,BQ282+BR282)</f>
        <v>0</v>
      </c>
      <c r="BT282" s="133"/>
      <c r="BU282" s="133"/>
      <c r="BV282" s="128" t="n">
        <f aca="false">IF($A282=$A281,BT282+BU282+BV281,BT282+BU282)</f>
        <v>0</v>
      </c>
      <c r="BW282" s="128" t="n">
        <f aca="false">IF(W282=0,0,IF(W282&gt;F$4,1,(IF(W282=BW$2,0,(IF(F$4-W282&gt;2,1,0))))))</f>
        <v>0</v>
      </c>
    </row>
    <row r="283" customFormat="false" ht="42.6" hidden="false" customHeight="true" outlineLevel="0" collapsed="false">
      <c r="A283" s="124" t="str">
        <f aca="false">IF(D283=D282,IF(A282=0,"",A282),IF(AND(D283&gt;0,D283&lt;&gt;D282),A282+1,""))</f>
        <v/>
      </c>
      <c r="B283" s="129"/>
      <c r="C283" s="129"/>
      <c r="D283" s="96"/>
      <c r="E283" s="138"/>
      <c r="F283" s="128" t="str">
        <f aca="false">IFERROR(IF(OR(ISTEXT(D283),ISNUMBER(D283)),HLOOKUP(I283-23*INT(I283/23),[2]Hoja2!B$1:X$2,2),""),1)</f>
        <v/>
      </c>
      <c r="G283" s="128" t="str">
        <f aca="false">LEFT(D283,1)</f>
        <v/>
      </c>
      <c r="H283" s="129" t="str">
        <f aca="false">IF(UPPER(G283)="Z",2,IF(UPPER(G283)="Y",1,IF(UPPER(G283)="X",0,LEFT(D283))))</f>
        <v/>
      </c>
      <c r="I283" s="129" t="str">
        <f aca="false">REPLACE(D283,1,1,H283)</f>
        <v/>
      </c>
      <c r="J283" s="96"/>
      <c r="K283" s="124" t="str">
        <f aca="false">IF(N283&gt;0,ROW(L283)-7,"")</f>
        <v/>
      </c>
      <c r="L283" s="130"/>
      <c r="M283" s="130"/>
      <c r="N283" s="131"/>
      <c r="O283" s="132"/>
      <c r="P283" s="128" t="str">
        <f aca="false">IFERROR(IF(OR(ISTEXT(N283),ISNUMBER(N283)),HLOOKUP(S283-23*INT(S283/23),[2]Hoja2!B$1:X$2,2),""),1)</f>
        <v/>
      </c>
      <c r="Q283" s="128" t="str">
        <f aca="false">LEFT(N283,1)</f>
        <v/>
      </c>
      <c r="R283" s="129" t="str">
        <f aca="false">IF(UPPER(Q283)="Z",2,IF(UPPER(Q283)="Y",1,IF(UPPER(Q283)="X",0,LEFT(N283))))</f>
        <v/>
      </c>
      <c r="S283" s="129" t="str">
        <f aca="false">REPLACE(N283,1,1,R283)</f>
        <v/>
      </c>
      <c r="T283" s="96"/>
      <c r="U283" s="133"/>
      <c r="V283" s="124" t="str">
        <f aca="false">IF(OR(ISTEXT(N283),ISNUMBER(N283)),IF($AD283=1,U283,0),"")</f>
        <v/>
      </c>
      <c r="W283" s="75" t="n">
        <v>36892</v>
      </c>
      <c r="X283" s="134"/>
      <c r="Y283" s="134"/>
      <c r="AA283" s="128" t="n">
        <f aca="false">IF(E283&lt;&gt;F283,0,1)</f>
        <v>1</v>
      </c>
      <c r="AB283" s="128" t="n">
        <f aca="false">IF(OR(T283="SI",T283="Si",T283="si",T283="sI",T283="s",T283="S"),1,0)</f>
        <v>0</v>
      </c>
      <c r="AC283" s="128" t="n">
        <f aca="false">IF(OR(J283="SI",J283="Si",J283="si",J283="sI",J283="s",J283="S"),1,0)</f>
        <v>0</v>
      </c>
      <c r="AD283" s="128" t="n">
        <f aca="false">AK283*AA283*AB283*AC283</f>
        <v>0</v>
      </c>
      <c r="AF283" s="136" t="n">
        <f aca="false">COUNTIF(D$8:D283,D283)</f>
        <v>0</v>
      </c>
      <c r="AG283" s="136" t="n">
        <f aca="false">COUNTIFS(D$8:D283,D283,A$8:A283,A283)</f>
        <v>0</v>
      </c>
      <c r="AH283" s="128" t="n">
        <f aca="false">AF283-AG283</f>
        <v>0</v>
      </c>
      <c r="AI283" s="128" t="n">
        <f aca="false">IF(OR(O283&lt;&gt;P283,P283=1,AA283=0),1,0)</f>
        <v>0</v>
      </c>
      <c r="AJ283" s="128" t="n">
        <f aca="false">IF(AR283&gt;0,1,0)+AH283</f>
        <v>0</v>
      </c>
      <c r="AK283" s="128" t="n">
        <f aca="false">IF(O283&lt;&gt;P283,0,1)</f>
        <v>1</v>
      </c>
      <c r="AL283" s="128" t="n">
        <f aca="false">IF(U283&gt;1,1,0)</f>
        <v>0</v>
      </c>
      <c r="AM283" s="136"/>
      <c r="AN283" s="137"/>
      <c r="AO283" s="139"/>
      <c r="AP283" s="128" t="str">
        <f aca="false">IF(SUMIF(AS$7:BU$7,"&gt;0",AS283:BU283)&gt;0,SUMIF(AS$7:BU$7,"&gt;0",AS283:BU283),"")</f>
        <v/>
      </c>
      <c r="AQ283" s="128"/>
      <c r="AR283" s="136" t="n">
        <f aca="false">COUNTIF(N$8:N283,N283)-1</f>
        <v>-1</v>
      </c>
      <c r="AS283" s="133"/>
      <c r="AT283" s="133"/>
      <c r="AU283" s="128" t="n">
        <f aca="false">IF($A283=$A282,AS283+AT283+AU282,AS283+AT283)</f>
        <v>0</v>
      </c>
      <c r="AV283" s="133"/>
      <c r="AW283" s="133"/>
      <c r="AX283" s="128" t="n">
        <f aca="false">IF($A283=$A282,AV283+AW283+AX282,AV283+AW283)</f>
        <v>0</v>
      </c>
      <c r="AY283" s="133"/>
      <c r="AZ283" s="133"/>
      <c r="BA283" s="128" t="n">
        <f aca="false">IF($A283=$A282,AY283+AZ283+BA282,AY283+AZ283)</f>
        <v>0</v>
      </c>
      <c r="BB283" s="133"/>
      <c r="BC283" s="133"/>
      <c r="BD283" s="128" t="n">
        <f aca="false">IF($A283=$A282,BB283+BC283+BD282,BB283+BC283)</f>
        <v>0</v>
      </c>
      <c r="BE283" s="133"/>
      <c r="BF283" s="133"/>
      <c r="BG283" s="128" t="n">
        <f aca="false">IF($A283=$A282,BE283+BF283+BG282,BE283+BF283)</f>
        <v>0</v>
      </c>
      <c r="BH283" s="133"/>
      <c r="BI283" s="133"/>
      <c r="BJ283" s="128" t="n">
        <f aca="false">IF($A283=$A282,BH283+BI283+BJ282,BH283+BI283)</f>
        <v>0</v>
      </c>
      <c r="BK283" s="133"/>
      <c r="BL283" s="133"/>
      <c r="BM283" s="128" t="n">
        <f aca="false">IF($A283=$A282,BK283+BL283+BM282,BK283+BL283)</f>
        <v>0</v>
      </c>
      <c r="BN283" s="133"/>
      <c r="BO283" s="133"/>
      <c r="BP283" s="128" t="n">
        <f aca="false">IF($A283=$A282,BN283+BO283+BP282,BN283+BO283)</f>
        <v>0</v>
      </c>
      <c r="BQ283" s="133"/>
      <c r="BR283" s="133"/>
      <c r="BS283" s="128" t="n">
        <f aca="false">IF($A283=$A282,BQ283+BR283+BS282,BQ283+BR283)</f>
        <v>0</v>
      </c>
      <c r="BT283" s="133"/>
      <c r="BU283" s="133"/>
      <c r="BV283" s="128" t="n">
        <f aca="false">IF($A283=$A282,BT283+BU283+BV282,BT283+BU283)</f>
        <v>0</v>
      </c>
      <c r="BW283" s="128" t="n">
        <f aca="false">IF(W283=0,0,IF(W283&gt;F$4,1,(IF(W283=BW$2,0,(IF(F$4-W283&gt;2,1,0))))))</f>
        <v>0</v>
      </c>
    </row>
    <row r="284" customFormat="false" ht="42.6" hidden="false" customHeight="true" outlineLevel="0" collapsed="false">
      <c r="A284" s="124" t="str">
        <f aca="false">IF(D284=D283,IF(A283=0,"",A283),IF(AND(D284&gt;0,D284&lt;&gt;D283),A283+1,""))</f>
        <v/>
      </c>
      <c r="B284" s="129"/>
      <c r="C284" s="129"/>
      <c r="D284" s="96"/>
      <c r="E284" s="138"/>
      <c r="F284" s="128" t="str">
        <f aca="false">IFERROR(IF(OR(ISTEXT(D284),ISNUMBER(D284)),HLOOKUP(I284-23*INT(I284/23),[2]Hoja2!B$1:X$2,2),""),1)</f>
        <v/>
      </c>
      <c r="G284" s="128" t="str">
        <f aca="false">LEFT(D284,1)</f>
        <v/>
      </c>
      <c r="H284" s="129" t="str">
        <f aca="false">IF(UPPER(G284)="Z",2,IF(UPPER(G284)="Y",1,IF(UPPER(G284)="X",0,LEFT(D284))))</f>
        <v/>
      </c>
      <c r="I284" s="129" t="str">
        <f aca="false">REPLACE(D284,1,1,H284)</f>
        <v/>
      </c>
      <c r="J284" s="96"/>
      <c r="K284" s="124" t="str">
        <f aca="false">IF(N284&gt;0,ROW(L284)-7,"")</f>
        <v/>
      </c>
      <c r="L284" s="130"/>
      <c r="M284" s="130"/>
      <c r="N284" s="131"/>
      <c r="O284" s="132"/>
      <c r="P284" s="128" t="str">
        <f aca="false">IFERROR(IF(OR(ISTEXT(N284),ISNUMBER(N284)),HLOOKUP(S284-23*INT(S284/23),[2]Hoja2!B$1:X$2,2),""),1)</f>
        <v/>
      </c>
      <c r="Q284" s="128" t="str">
        <f aca="false">LEFT(N284,1)</f>
        <v/>
      </c>
      <c r="R284" s="129" t="str">
        <f aca="false">IF(UPPER(Q284)="Z",2,IF(UPPER(Q284)="Y",1,IF(UPPER(Q284)="X",0,LEFT(N284))))</f>
        <v/>
      </c>
      <c r="S284" s="129" t="str">
        <f aca="false">REPLACE(N284,1,1,R284)</f>
        <v/>
      </c>
      <c r="T284" s="96"/>
      <c r="U284" s="133"/>
      <c r="V284" s="124" t="str">
        <f aca="false">IF(OR(ISTEXT(N284),ISNUMBER(N284)),IF($AD284=1,U284,0),"")</f>
        <v/>
      </c>
      <c r="W284" s="75" t="n">
        <v>36892</v>
      </c>
      <c r="X284" s="134"/>
      <c r="Y284" s="134"/>
      <c r="AA284" s="128" t="n">
        <f aca="false">IF(E284&lt;&gt;F284,0,1)</f>
        <v>1</v>
      </c>
      <c r="AB284" s="128" t="n">
        <f aca="false">IF(OR(T284="SI",T284="Si",T284="si",T284="sI",T284="s",T284="S"),1,0)</f>
        <v>0</v>
      </c>
      <c r="AC284" s="128" t="n">
        <f aca="false">IF(OR(J284="SI",J284="Si",J284="si",J284="sI",J284="s",J284="S"),1,0)</f>
        <v>0</v>
      </c>
      <c r="AD284" s="128" t="n">
        <f aca="false">AK284*AA284*AB284*AC284</f>
        <v>0</v>
      </c>
      <c r="AF284" s="136" t="n">
        <f aca="false">COUNTIF(D$8:D284,D284)</f>
        <v>0</v>
      </c>
      <c r="AG284" s="136" t="n">
        <f aca="false">COUNTIFS(D$8:D284,D284,A$8:A284,A284)</f>
        <v>0</v>
      </c>
      <c r="AH284" s="128" t="n">
        <f aca="false">AF284-AG284</f>
        <v>0</v>
      </c>
      <c r="AI284" s="128" t="n">
        <f aca="false">IF(OR(O284&lt;&gt;P284,P284=1,AA284=0),1,0)</f>
        <v>0</v>
      </c>
      <c r="AJ284" s="128" t="n">
        <f aca="false">IF(AR284&gt;0,1,0)+AH284</f>
        <v>0</v>
      </c>
      <c r="AK284" s="128" t="n">
        <f aca="false">IF(O284&lt;&gt;P284,0,1)</f>
        <v>1</v>
      </c>
      <c r="AL284" s="128" t="n">
        <f aca="false">IF(U284&gt;1,1,0)</f>
        <v>0</v>
      </c>
      <c r="AM284" s="136"/>
      <c r="AN284" s="137"/>
      <c r="AO284" s="139"/>
      <c r="AP284" s="128" t="str">
        <f aca="false">IF(SUMIF(AS$7:BU$7,"&gt;0",AS284:BU284)&gt;0,SUMIF(AS$7:BU$7,"&gt;0",AS284:BU284),"")</f>
        <v/>
      </c>
      <c r="AQ284" s="128"/>
      <c r="AR284" s="136" t="n">
        <f aca="false">COUNTIF(N$8:N284,N284)-1</f>
        <v>-1</v>
      </c>
      <c r="AS284" s="133"/>
      <c r="AT284" s="133"/>
      <c r="AU284" s="128" t="n">
        <f aca="false">IF($A284=$A283,AS284+AT284+AU283,AS284+AT284)</f>
        <v>0</v>
      </c>
      <c r="AV284" s="133"/>
      <c r="AW284" s="133"/>
      <c r="AX284" s="128" t="n">
        <f aca="false">IF($A284=$A283,AV284+AW284+AX283,AV284+AW284)</f>
        <v>0</v>
      </c>
      <c r="AY284" s="133"/>
      <c r="AZ284" s="133"/>
      <c r="BA284" s="128" t="n">
        <f aca="false">IF($A284=$A283,AY284+AZ284+BA283,AY284+AZ284)</f>
        <v>0</v>
      </c>
      <c r="BB284" s="133"/>
      <c r="BC284" s="133"/>
      <c r="BD284" s="128" t="n">
        <f aca="false">IF($A284=$A283,BB284+BC284+BD283,BB284+BC284)</f>
        <v>0</v>
      </c>
      <c r="BE284" s="133"/>
      <c r="BF284" s="133"/>
      <c r="BG284" s="128" t="n">
        <f aca="false">IF($A284=$A283,BE284+BF284+BG283,BE284+BF284)</f>
        <v>0</v>
      </c>
      <c r="BH284" s="133"/>
      <c r="BI284" s="133"/>
      <c r="BJ284" s="128" t="n">
        <f aca="false">IF($A284=$A283,BH284+BI284+BJ283,BH284+BI284)</f>
        <v>0</v>
      </c>
      <c r="BK284" s="133"/>
      <c r="BL284" s="133"/>
      <c r="BM284" s="128" t="n">
        <f aca="false">IF($A284=$A283,BK284+BL284+BM283,BK284+BL284)</f>
        <v>0</v>
      </c>
      <c r="BN284" s="133"/>
      <c r="BO284" s="133"/>
      <c r="BP284" s="128" t="n">
        <f aca="false">IF($A284=$A283,BN284+BO284+BP283,BN284+BO284)</f>
        <v>0</v>
      </c>
      <c r="BQ284" s="133"/>
      <c r="BR284" s="133"/>
      <c r="BS284" s="128" t="n">
        <f aca="false">IF($A284=$A283,BQ284+BR284+BS283,BQ284+BR284)</f>
        <v>0</v>
      </c>
      <c r="BT284" s="133"/>
      <c r="BU284" s="133"/>
      <c r="BV284" s="128" t="n">
        <f aca="false">IF($A284=$A283,BT284+BU284+BV283,BT284+BU284)</f>
        <v>0</v>
      </c>
      <c r="BW284" s="128" t="n">
        <f aca="false">IF(W284=0,0,IF(W284&gt;F$4,1,(IF(W284=BW$2,0,(IF(F$4-W284&gt;2,1,0))))))</f>
        <v>0</v>
      </c>
    </row>
    <row r="285" customFormat="false" ht="42.6" hidden="false" customHeight="true" outlineLevel="0" collapsed="false">
      <c r="A285" s="124" t="str">
        <f aca="false">IF(D285=D284,IF(A284=0,"",A284),IF(AND(D285&gt;0,D285&lt;&gt;D284),A284+1,""))</f>
        <v/>
      </c>
      <c r="B285" s="129"/>
      <c r="C285" s="129"/>
      <c r="D285" s="96"/>
      <c r="E285" s="138"/>
      <c r="F285" s="128" t="str">
        <f aca="false">IFERROR(IF(OR(ISTEXT(D285),ISNUMBER(D285)),HLOOKUP(I285-23*INT(I285/23),[2]Hoja2!B$1:X$2,2),""),1)</f>
        <v/>
      </c>
      <c r="G285" s="128" t="str">
        <f aca="false">LEFT(D285,1)</f>
        <v/>
      </c>
      <c r="H285" s="129" t="str">
        <f aca="false">IF(UPPER(G285)="Z",2,IF(UPPER(G285)="Y",1,IF(UPPER(G285)="X",0,LEFT(D285))))</f>
        <v/>
      </c>
      <c r="I285" s="129" t="str">
        <f aca="false">REPLACE(D285,1,1,H285)</f>
        <v/>
      </c>
      <c r="J285" s="96"/>
      <c r="K285" s="124" t="str">
        <f aca="false">IF(N285&gt;0,ROW(L285)-7,"")</f>
        <v/>
      </c>
      <c r="L285" s="130"/>
      <c r="M285" s="130"/>
      <c r="N285" s="131"/>
      <c r="O285" s="132"/>
      <c r="P285" s="128" t="str">
        <f aca="false">IFERROR(IF(OR(ISTEXT(N285),ISNUMBER(N285)),HLOOKUP(S285-23*INT(S285/23),[2]Hoja2!B$1:X$2,2),""),1)</f>
        <v/>
      </c>
      <c r="Q285" s="128" t="str">
        <f aca="false">LEFT(N285,1)</f>
        <v/>
      </c>
      <c r="R285" s="129" t="str">
        <f aca="false">IF(UPPER(Q285)="Z",2,IF(UPPER(Q285)="Y",1,IF(UPPER(Q285)="X",0,LEFT(N285))))</f>
        <v/>
      </c>
      <c r="S285" s="129" t="str">
        <f aca="false">REPLACE(N285,1,1,R285)</f>
        <v/>
      </c>
      <c r="T285" s="96"/>
      <c r="U285" s="133"/>
      <c r="V285" s="124" t="str">
        <f aca="false">IF(OR(ISTEXT(N285),ISNUMBER(N285)),IF($AD285=1,U285,0),"")</f>
        <v/>
      </c>
      <c r="W285" s="75" t="n">
        <v>36892</v>
      </c>
      <c r="X285" s="134"/>
      <c r="Y285" s="134"/>
      <c r="AA285" s="128" t="n">
        <f aca="false">IF(E285&lt;&gt;F285,0,1)</f>
        <v>1</v>
      </c>
      <c r="AB285" s="128" t="n">
        <f aca="false">IF(OR(T285="SI",T285="Si",T285="si",T285="sI",T285="s",T285="S"),1,0)</f>
        <v>0</v>
      </c>
      <c r="AC285" s="128" t="n">
        <f aca="false">IF(OR(J285="SI",J285="Si",J285="si",J285="sI",J285="s",J285="S"),1,0)</f>
        <v>0</v>
      </c>
      <c r="AD285" s="128" t="n">
        <f aca="false">AK285*AA285*AB285*AC285</f>
        <v>0</v>
      </c>
      <c r="AF285" s="136" t="n">
        <f aca="false">COUNTIF(D$8:D285,D285)</f>
        <v>0</v>
      </c>
      <c r="AG285" s="136" t="n">
        <f aca="false">COUNTIFS(D$8:D285,D285,A$8:A285,A285)</f>
        <v>0</v>
      </c>
      <c r="AH285" s="128" t="n">
        <f aca="false">AF285-AG285</f>
        <v>0</v>
      </c>
      <c r="AI285" s="128" t="n">
        <f aca="false">IF(OR(O285&lt;&gt;P285,P285=1,AA285=0),1,0)</f>
        <v>0</v>
      </c>
      <c r="AJ285" s="128" t="n">
        <f aca="false">IF(AR285&gt;0,1,0)+AH285</f>
        <v>0</v>
      </c>
      <c r="AK285" s="128" t="n">
        <f aca="false">IF(O285&lt;&gt;P285,0,1)</f>
        <v>1</v>
      </c>
      <c r="AL285" s="128" t="n">
        <f aca="false">IF(U285&gt;1,1,0)</f>
        <v>0</v>
      </c>
      <c r="AM285" s="136"/>
      <c r="AN285" s="137"/>
      <c r="AO285" s="139"/>
      <c r="AP285" s="128" t="str">
        <f aca="false">IF(SUMIF(AS$7:BU$7,"&gt;0",AS285:BU285)&gt;0,SUMIF(AS$7:BU$7,"&gt;0",AS285:BU285),"")</f>
        <v/>
      </c>
      <c r="AQ285" s="128"/>
      <c r="AR285" s="136" t="n">
        <f aca="false">COUNTIF(N$8:N285,N285)-1</f>
        <v>-1</v>
      </c>
      <c r="AS285" s="133"/>
      <c r="AT285" s="133"/>
      <c r="AU285" s="128" t="n">
        <f aca="false">IF($A285=$A284,AS285+AT285+AU284,AS285+AT285)</f>
        <v>0</v>
      </c>
      <c r="AV285" s="133"/>
      <c r="AW285" s="133"/>
      <c r="AX285" s="128" t="n">
        <f aca="false">IF($A285=$A284,AV285+AW285+AX284,AV285+AW285)</f>
        <v>0</v>
      </c>
      <c r="AY285" s="133"/>
      <c r="AZ285" s="133"/>
      <c r="BA285" s="128" t="n">
        <f aca="false">IF($A285=$A284,AY285+AZ285+BA284,AY285+AZ285)</f>
        <v>0</v>
      </c>
      <c r="BB285" s="133"/>
      <c r="BC285" s="133"/>
      <c r="BD285" s="128" t="n">
        <f aca="false">IF($A285=$A284,BB285+BC285+BD284,BB285+BC285)</f>
        <v>0</v>
      </c>
      <c r="BE285" s="133"/>
      <c r="BF285" s="133"/>
      <c r="BG285" s="128" t="n">
        <f aca="false">IF($A285=$A284,BE285+BF285+BG284,BE285+BF285)</f>
        <v>0</v>
      </c>
      <c r="BH285" s="133"/>
      <c r="BI285" s="133"/>
      <c r="BJ285" s="128" t="n">
        <f aca="false">IF($A285=$A284,BH285+BI285+BJ284,BH285+BI285)</f>
        <v>0</v>
      </c>
      <c r="BK285" s="133"/>
      <c r="BL285" s="133"/>
      <c r="BM285" s="128" t="n">
        <f aca="false">IF($A285=$A284,BK285+BL285+BM284,BK285+BL285)</f>
        <v>0</v>
      </c>
      <c r="BN285" s="133"/>
      <c r="BO285" s="133"/>
      <c r="BP285" s="128" t="n">
        <f aca="false">IF($A285=$A284,BN285+BO285+BP284,BN285+BO285)</f>
        <v>0</v>
      </c>
      <c r="BQ285" s="133"/>
      <c r="BR285" s="133"/>
      <c r="BS285" s="128" t="n">
        <f aca="false">IF($A285=$A284,BQ285+BR285+BS284,BQ285+BR285)</f>
        <v>0</v>
      </c>
      <c r="BT285" s="133"/>
      <c r="BU285" s="133"/>
      <c r="BV285" s="128" t="n">
        <f aca="false">IF($A285=$A284,BT285+BU285+BV284,BT285+BU285)</f>
        <v>0</v>
      </c>
      <c r="BW285" s="128" t="n">
        <f aca="false">IF(W285=0,0,IF(W285&gt;F$4,1,(IF(W285=BW$2,0,(IF(F$4-W285&gt;2,1,0))))))</f>
        <v>0</v>
      </c>
    </row>
    <row r="286" customFormat="false" ht="42.6" hidden="false" customHeight="true" outlineLevel="0" collapsed="false">
      <c r="A286" s="124" t="str">
        <f aca="false">IF(D286=D285,IF(A285=0,"",A285),IF(AND(D286&gt;0,D286&lt;&gt;D285),A285+1,""))</f>
        <v/>
      </c>
      <c r="B286" s="129"/>
      <c r="C286" s="129"/>
      <c r="D286" s="96"/>
      <c r="E286" s="138"/>
      <c r="F286" s="128" t="str">
        <f aca="false">IFERROR(IF(OR(ISTEXT(D286),ISNUMBER(D286)),HLOOKUP(I286-23*INT(I286/23),[2]Hoja2!B$1:X$2,2),""),1)</f>
        <v/>
      </c>
      <c r="G286" s="128" t="str">
        <f aca="false">LEFT(D286,1)</f>
        <v/>
      </c>
      <c r="H286" s="129" t="str">
        <f aca="false">IF(UPPER(G286)="Z",2,IF(UPPER(G286)="Y",1,IF(UPPER(G286)="X",0,LEFT(D286))))</f>
        <v/>
      </c>
      <c r="I286" s="129" t="str">
        <f aca="false">REPLACE(D286,1,1,H286)</f>
        <v/>
      </c>
      <c r="J286" s="96"/>
      <c r="K286" s="124" t="str">
        <f aca="false">IF(N286&gt;0,ROW(L286)-7,"")</f>
        <v/>
      </c>
      <c r="L286" s="130"/>
      <c r="M286" s="130"/>
      <c r="N286" s="131"/>
      <c r="O286" s="132"/>
      <c r="P286" s="128" t="str">
        <f aca="false">IFERROR(IF(OR(ISTEXT(N286),ISNUMBER(N286)),HLOOKUP(S286-23*INT(S286/23),[2]Hoja2!B$1:X$2,2),""),1)</f>
        <v/>
      </c>
      <c r="Q286" s="128" t="str">
        <f aca="false">LEFT(N286,1)</f>
        <v/>
      </c>
      <c r="R286" s="129" t="str">
        <f aca="false">IF(UPPER(Q286)="Z",2,IF(UPPER(Q286)="Y",1,IF(UPPER(Q286)="X",0,LEFT(N286))))</f>
        <v/>
      </c>
      <c r="S286" s="129" t="str">
        <f aca="false">REPLACE(N286,1,1,R286)</f>
        <v/>
      </c>
      <c r="T286" s="96"/>
      <c r="U286" s="133"/>
      <c r="V286" s="124" t="str">
        <f aca="false">IF(OR(ISTEXT(N286),ISNUMBER(N286)),IF($AD286=1,U286,0),"")</f>
        <v/>
      </c>
      <c r="W286" s="75" t="n">
        <v>36892</v>
      </c>
      <c r="X286" s="134"/>
      <c r="Y286" s="134"/>
      <c r="AA286" s="128" t="n">
        <f aca="false">IF(E286&lt;&gt;F286,0,1)</f>
        <v>1</v>
      </c>
      <c r="AB286" s="128" t="n">
        <f aca="false">IF(OR(T286="SI",T286="Si",T286="si",T286="sI",T286="s",T286="S"),1,0)</f>
        <v>0</v>
      </c>
      <c r="AC286" s="128" t="n">
        <f aca="false">IF(OR(J286="SI",J286="Si",J286="si",J286="sI",J286="s",J286="S"),1,0)</f>
        <v>0</v>
      </c>
      <c r="AD286" s="128" t="n">
        <f aca="false">AK286*AA286*AB286*AC286</f>
        <v>0</v>
      </c>
      <c r="AF286" s="136" t="n">
        <f aca="false">COUNTIF(D$8:D286,D286)</f>
        <v>0</v>
      </c>
      <c r="AG286" s="136" t="n">
        <f aca="false">COUNTIFS(D$8:D286,D286,A$8:A286,A286)</f>
        <v>0</v>
      </c>
      <c r="AH286" s="128" t="n">
        <f aca="false">AF286-AG286</f>
        <v>0</v>
      </c>
      <c r="AI286" s="128" t="n">
        <f aca="false">IF(OR(O286&lt;&gt;P286,P286=1,AA286=0),1,0)</f>
        <v>0</v>
      </c>
      <c r="AJ286" s="128" t="n">
        <f aca="false">IF(AR286&gt;0,1,0)+AH286</f>
        <v>0</v>
      </c>
      <c r="AK286" s="128" t="n">
        <f aca="false">IF(O286&lt;&gt;P286,0,1)</f>
        <v>1</v>
      </c>
      <c r="AL286" s="128" t="n">
        <f aca="false">IF(U286&gt;1,1,0)</f>
        <v>0</v>
      </c>
      <c r="AM286" s="136"/>
      <c r="AN286" s="137"/>
      <c r="AO286" s="139"/>
      <c r="AP286" s="128" t="str">
        <f aca="false">IF(SUMIF(AS$7:BU$7,"&gt;0",AS286:BU286)&gt;0,SUMIF(AS$7:BU$7,"&gt;0",AS286:BU286),"")</f>
        <v/>
      </c>
      <c r="AQ286" s="128"/>
      <c r="AR286" s="136" t="n">
        <f aca="false">COUNTIF(N$8:N286,N286)-1</f>
        <v>-1</v>
      </c>
      <c r="AS286" s="133"/>
      <c r="AT286" s="133"/>
      <c r="AU286" s="128" t="n">
        <f aca="false">IF($A286=$A285,AS286+AT286+AU285,AS286+AT286)</f>
        <v>0</v>
      </c>
      <c r="AV286" s="133"/>
      <c r="AW286" s="133"/>
      <c r="AX286" s="128" t="n">
        <f aca="false">IF($A286=$A285,AV286+AW286+AX285,AV286+AW286)</f>
        <v>0</v>
      </c>
      <c r="AY286" s="133"/>
      <c r="AZ286" s="133"/>
      <c r="BA286" s="128" t="n">
        <f aca="false">IF($A286=$A285,AY286+AZ286+BA285,AY286+AZ286)</f>
        <v>0</v>
      </c>
      <c r="BB286" s="133"/>
      <c r="BC286" s="133"/>
      <c r="BD286" s="128" t="n">
        <f aca="false">IF($A286=$A285,BB286+BC286+BD285,BB286+BC286)</f>
        <v>0</v>
      </c>
      <c r="BE286" s="133"/>
      <c r="BF286" s="133"/>
      <c r="BG286" s="128" t="n">
        <f aca="false">IF($A286=$A285,BE286+BF286+BG285,BE286+BF286)</f>
        <v>0</v>
      </c>
      <c r="BH286" s="133"/>
      <c r="BI286" s="133"/>
      <c r="BJ286" s="128" t="n">
        <f aca="false">IF($A286=$A285,BH286+BI286+BJ285,BH286+BI286)</f>
        <v>0</v>
      </c>
      <c r="BK286" s="133"/>
      <c r="BL286" s="133"/>
      <c r="BM286" s="128" t="n">
        <f aca="false">IF($A286=$A285,BK286+BL286+BM285,BK286+BL286)</f>
        <v>0</v>
      </c>
      <c r="BN286" s="133"/>
      <c r="BO286" s="133"/>
      <c r="BP286" s="128" t="n">
        <f aca="false">IF($A286=$A285,BN286+BO286+BP285,BN286+BO286)</f>
        <v>0</v>
      </c>
      <c r="BQ286" s="133"/>
      <c r="BR286" s="133"/>
      <c r="BS286" s="128" t="n">
        <f aca="false">IF($A286=$A285,BQ286+BR286+BS285,BQ286+BR286)</f>
        <v>0</v>
      </c>
      <c r="BT286" s="133"/>
      <c r="BU286" s="133"/>
      <c r="BV286" s="128" t="n">
        <f aca="false">IF($A286=$A285,BT286+BU286+BV285,BT286+BU286)</f>
        <v>0</v>
      </c>
      <c r="BW286" s="128" t="n">
        <f aca="false">IF(W286=0,0,IF(W286&gt;F$4,1,(IF(W286=BW$2,0,(IF(F$4-W286&gt;2,1,0))))))</f>
        <v>0</v>
      </c>
    </row>
    <row r="287" customFormat="false" ht="42.6" hidden="false" customHeight="true" outlineLevel="0" collapsed="false">
      <c r="A287" s="124" t="str">
        <f aca="false">IF(D287=D286,IF(A286=0,"",A286),IF(AND(D287&gt;0,D287&lt;&gt;D286),A286+1,""))</f>
        <v/>
      </c>
      <c r="B287" s="129"/>
      <c r="C287" s="129"/>
      <c r="D287" s="96"/>
      <c r="E287" s="138"/>
      <c r="F287" s="128" t="str">
        <f aca="false">IFERROR(IF(OR(ISTEXT(D287),ISNUMBER(D287)),HLOOKUP(I287-23*INT(I287/23),[2]Hoja2!B$1:X$2,2),""),1)</f>
        <v/>
      </c>
      <c r="G287" s="128" t="str">
        <f aca="false">LEFT(D287,1)</f>
        <v/>
      </c>
      <c r="H287" s="129" t="str">
        <f aca="false">IF(UPPER(G287)="Z",2,IF(UPPER(G287)="Y",1,IF(UPPER(G287)="X",0,LEFT(D287))))</f>
        <v/>
      </c>
      <c r="I287" s="129" t="str">
        <f aca="false">REPLACE(D287,1,1,H287)</f>
        <v/>
      </c>
      <c r="J287" s="96"/>
      <c r="K287" s="124" t="str">
        <f aca="false">IF(N287&gt;0,ROW(L287)-7,"")</f>
        <v/>
      </c>
      <c r="L287" s="130"/>
      <c r="M287" s="130"/>
      <c r="N287" s="131"/>
      <c r="O287" s="132"/>
      <c r="P287" s="128" t="str">
        <f aca="false">IFERROR(IF(OR(ISTEXT(N287),ISNUMBER(N287)),HLOOKUP(S287-23*INT(S287/23),[2]Hoja2!B$1:X$2,2),""),1)</f>
        <v/>
      </c>
      <c r="Q287" s="128" t="str">
        <f aca="false">LEFT(N287,1)</f>
        <v/>
      </c>
      <c r="R287" s="129" t="str">
        <f aca="false">IF(UPPER(Q287)="Z",2,IF(UPPER(Q287)="Y",1,IF(UPPER(Q287)="X",0,LEFT(N287))))</f>
        <v/>
      </c>
      <c r="S287" s="129" t="str">
        <f aca="false">REPLACE(N287,1,1,R287)</f>
        <v/>
      </c>
      <c r="T287" s="96"/>
      <c r="U287" s="133"/>
      <c r="V287" s="124" t="str">
        <f aca="false">IF(OR(ISTEXT(N287),ISNUMBER(N287)),IF($AD287=1,U287,0),"")</f>
        <v/>
      </c>
      <c r="W287" s="75" t="n">
        <v>36892</v>
      </c>
      <c r="X287" s="134"/>
      <c r="Y287" s="134"/>
      <c r="AA287" s="128" t="n">
        <f aca="false">IF(E287&lt;&gt;F287,0,1)</f>
        <v>1</v>
      </c>
      <c r="AB287" s="128" t="n">
        <f aca="false">IF(OR(T287="SI",T287="Si",T287="si",T287="sI",T287="s",T287="S"),1,0)</f>
        <v>0</v>
      </c>
      <c r="AC287" s="128" t="n">
        <f aca="false">IF(OR(J287="SI",J287="Si",J287="si",J287="sI",J287="s",J287="S"),1,0)</f>
        <v>0</v>
      </c>
      <c r="AD287" s="128" t="n">
        <f aca="false">AK287*AA287*AB287*AC287</f>
        <v>0</v>
      </c>
      <c r="AF287" s="136" t="n">
        <f aca="false">COUNTIF(D$8:D287,D287)</f>
        <v>0</v>
      </c>
      <c r="AG287" s="136" t="n">
        <f aca="false">COUNTIFS(D$8:D287,D287,A$8:A287,A287)</f>
        <v>0</v>
      </c>
      <c r="AH287" s="128" t="n">
        <f aca="false">AF287-AG287</f>
        <v>0</v>
      </c>
      <c r="AI287" s="128" t="n">
        <f aca="false">IF(OR(O287&lt;&gt;P287,P287=1,AA287=0),1,0)</f>
        <v>0</v>
      </c>
      <c r="AJ287" s="128" t="n">
        <f aca="false">IF(AR287&gt;0,1,0)+AH287</f>
        <v>0</v>
      </c>
      <c r="AK287" s="128" t="n">
        <f aca="false">IF(O287&lt;&gt;P287,0,1)</f>
        <v>1</v>
      </c>
      <c r="AL287" s="128" t="n">
        <f aca="false">IF(U287&gt;1,1,0)</f>
        <v>0</v>
      </c>
      <c r="AM287" s="136"/>
      <c r="AN287" s="137"/>
      <c r="AO287" s="139"/>
      <c r="AP287" s="128" t="str">
        <f aca="false">IF(SUMIF(AS$7:BU$7,"&gt;0",AS287:BU287)&gt;0,SUMIF(AS$7:BU$7,"&gt;0",AS287:BU287),"")</f>
        <v/>
      </c>
      <c r="AQ287" s="128"/>
      <c r="AR287" s="136" t="n">
        <f aca="false">COUNTIF(N$8:N287,N287)-1</f>
        <v>-1</v>
      </c>
      <c r="AS287" s="133"/>
      <c r="AT287" s="133"/>
      <c r="AU287" s="128" t="n">
        <f aca="false">IF($A287=$A286,AS287+AT287+AU286,AS287+AT287)</f>
        <v>0</v>
      </c>
      <c r="AV287" s="133"/>
      <c r="AW287" s="133"/>
      <c r="AX287" s="128" t="n">
        <f aca="false">IF($A287=$A286,AV287+AW287+AX286,AV287+AW287)</f>
        <v>0</v>
      </c>
      <c r="AY287" s="133"/>
      <c r="AZ287" s="133"/>
      <c r="BA287" s="128" t="n">
        <f aca="false">IF($A287=$A286,AY287+AZ287+BA286,AY287+AZ287)</f>
        <v>0</v>
      </c>
      <c r="BB287" s="133"/>
      <c r="BC287" s="133"/>
      <c r="BD287" s="128" t="n">
        <f aca="false">IF($A287=$A286,BB287+BC287+BD286,BB287+BC287)</f>
        <v>0</v>
      </c>
      <c r="BE287" s="133"/>
      <c r="BF287" s="133"/>
      <c r="BG287" s="128" t="n">
        <f aca="false">IF($A287=$A286,BE287+BF287+BG286,BE287+BF287)</f>
        <v>0</v>
      </c>
      <c r="BH287" s="133"/>
      <c r="BI287" s="133"/>
      <c r="BJ287" s="128" t="n">
        <f aca="false">IF($A287=$A286,BH287+BI287+BJ286,BH287+BI287)</f>
        <v>0</v>
      </c>
      <c r="BK287" s="133"/>
      <c r="BL287" s="133"/>
      <c r="BM287" s="128" t="n">
        <f aca="false">IF($A287=$A286,BK287+BL287+BM286,BK287+BL287)</f>
        <v>0</v>
      </c>
      <c r="BN287" s="133"/>
      <c r="BO287" s="133"/>
      <c r="BP287" s="128" t="n">
        <f aca="false">IF($A287=$A286,BN287+BO287+BP286,BN287+BO287)</f>
        <v>0</v>
      </c>
      <c r="BQ287" s="133"/>
      <c r="BR287" s="133"/>
      <c r="BS287" s="128" t="n">
        <f aca="false">IF($A287=$A286,BQ287+BR287+BS286,BQ287+BR287)</f>
        <v>0</v>
      </c>
      <c r="BT287" s="133"/>
      <c r="BU287" s="133"/>
      <c r="BV287" s="128" t="n">
        <f aca="false">IF($A287=$A286,BT287+BU287+BV286,BT287+BU287)</f>
        <v>0</v>
      </c>
      <c r="BW287" s="128" t="n">
        <f aca="false">IF(W287=0,0,IF(W287&gt;F$4,1,(IF(W287=BW$2,0,(IF(F$4-W287&gt;2,1,0))))))</f>
        <v>0</v>
      </c>
    </row>
    <row r="288" customFormat="false" ht="42.6" hidden="false" customHeight="true" outlineLevel="0" collapsed="false">
      <c r="A288" s="124" t="str">
        <f aca="false">IF(D288=D287,IF(A287=0,"",A287),IF(AND(D288&gt;0,D288&lt;&gt;D287),A287+1,""))</f>
        <v/>
      </c>
      <c r="B288" s="129"/>
      <c r="C288" s="129"/>
      <c r="D288" s="96"/>
      <c r="E288" s="138"/>
      <c r="F288" s="128" t="str">
        <f aca="false">IFERROR(IF(OR(ISTEXT(D288),ISNUMBER(D288)),HLOOKUP(I288-23*INT(I288/23),[2]Hoja2!B$1:X$2,2),""),1)</f>
        <v/>
      </c>
      <c r="G288" s="128" t="str">
        <f aca="false">LEFT(D288,1)</f>
        <v/>
      </c>
      <c r="H288" s="129" t="str">
        <f aca="false">IF(UPPER(G288)="Z",2,IF(UPPER(G288)="Y",1,IF(UPPER(G288)="X",0,LEFT(D288))))</f>
        <v/>
      </c>
      <c r="I288" s="129" t="str">
        <f aca="false">REPLACE(D288,1,1,H288)</f>
        <v/>
      </c>
      <c r="J288" s="96"/>
      <c r="K288" s="124" t="str">
        <f aca="false">IF(N288&gt;0,ROW(L288)-7,"")</f>
        <v/>
      </c>
      <c r="L288" s="130"/>
      <c r="M288" s="130"/>
      <c r="N288" s="131"/>
      <c r="O288" s="132"/>
      <c r="P288" s="128" t="str">
        <f aca="false">IFERROR(IF(OR(ISTEXT(N288),ISNUMBER(N288)),HLOOKUP(S288-23*INT(S288/23),[2]Hoja2!B$1:X$2,2),""),1)</f>
        <v/>
      </c>
      <c r="Q288" s="128" t="str">
        <f aca="false">LEFT(N288,1)</f>
        <v/>
      </c>
      <c r="R288" s="129" t="str">
        <f aca="false">IF(UPPER(Q288)="Z",2,IF(UPPER(Q288)="Y",1,IF(UPPER(Q288)="X",0,LEFT(N288))))</f>
        <v/>
      </c>
      <c r="S288" s="129" t="str">
        <f aca="false">REPLACE(N288,1,1,R288)</f>
        <v/>
      </c>
      <c r="T288" s="96"/>
      <c r="U288" s="133"/>
      <c r="V288" s="124" t="str">
        <f aca="false">IF(OR(ISTEXT(N288),ISNUMBER(N288)),IF($AD288=1,U288,0),"")</f>
        <v/>
      </c>
      <c r="W288" s="75" t="n">
        <v>36892</v>
      </c>
      <c r="X288" s="134"/>
      <c r="Y288" s="134"/>
      <c r="AA288" s="128" t="n">
        <f aca="false">IF(E288&lt;&gt;F288,0,1)</f>
        <v>1</v>
      </c>
      <c r="AB288" s="128" t="n">
        <f aca="false">IF(OR(T288="SI",T288="Si",T288="si",T288="sI",T288="s",T288="S"),1,0)</f>
        <v>0</v>
      </c>
      <c r="AC288" s="128" t="n">
        <f aca="false">IF(OR(J288="SI",J288="Si",J288="si",J288="sI",J288="s",J288="S"),1,0)</f>
        <v>0</v>
      </c>
      <c r="AD288" s="128" t="n">
        <f aca="false">AK288*AA288*AB288*AC288</f>
        <v>0</v>
      </c>
      <c r="AF288" s="136" t="n">
        <f aca="false">COUNTIF(D$8:D288,D288)</f>
        <v>0</v>
      </c>
      <c r="AG288" s="136" t="n">
        <f aca="false">COUNTIFS(D$8:D288,D288,A$8:A288,A288)</f>
        <v>0</v>
      </c>
      <c r="AH288" s="128" t="n">
        <f aca="false">AF288-AG288</f>
        <v>0</v>
      </c>
      <c r="AI288" s="128" t="n">
        <f aca="false">IF(OR(O288&lt;&gt;P288,P288=1,AA288=0),1,0)</f>
        <v>0</v>
      </c>
      <c r="AJ288" s="128" t="n">
        <f aca="false">IF(AR288&gt;0,1,0)+AH288</f>
        <v>0</v>
      </c>
      <c r="AK288" s="128" t="n">
        <f aca="false">IF(O288&lt;&gt;P288,0,1)</f>
        <v>1</v>
      </c>
      <c r="AL288" s="128" t="n">
        <f aca="false">IF(U288&gt;1,1,0)</f>
        <v>0</v>
      </c>
      <c r="AM288" s="136"/>
      <c r="AN288" s="137"/>
      <c r="AO288" s="139"/>
      <c r="AP288" s="128" t="str">
        <f aca="false">IF(SUMIF(AS$7:BU$7,"&gt;0",AS288:BU288)&gt;0,SUMIF(AS$7:BU$7,"&gt;0",AS288:BU288),"")</f>
        <v/>
      </c>
      <c r="AQ288" s="128"/>
      <c r="AR288" s="136" t="n">
        <f aca="false">COUNTIF(N$8:N288,N288)-1</f>
        <v>-1</v>
      </c>
      <c r="AS288" s="133"/>
      <c r="AT288" s="133"/>
      <c r="AU288" s="128" t="n">
        <f aca="false">IF($A288=$A287,AS288+AT288+AU287,AS288+AT288)</f>
        <v>0</v>
      </c>
      <c r="AV288" s="133"/>
      <c r="AW288" s="133"/>
      <c r="AX288" s="128" t="n">
        <f aca="false">IF($A288=$A287,AV288+AW288+AX287,AV288+AW288)</f>
        <v>0</v>
      </c>
      <c r="AY288" s="133"/>
      <c r="AZ288" s="133"/>
      <c r="BA288" s="128" t="n">
        <f aca="false">IF($A288=$A287,AY288+AZ288+BA287,AY288+AZ288)</f>
        <v>0</v>
      </c>
      <c r="BB288" s="133"/>
      <c r="BC288" s="133"/>
      <c r="BD288" s="128" t="n">
        <f aca="false">IF($A288=$A287,BB288+BC288+BD287,BB288+BC288)</f>
        <v>0</v>
      </c>
      <c r="BE288" s="133"/>
      <c r="BF288" s="133"/>
      <c r="BG288" s="128" t="n">
        <f aca="false">IF($A288=$A287,BE288+BF288+BG287,BE288+BF288)</f>
        <v>0</v>
      </c>
      <c r="BH288" s="133"/>
      <c r="BI288" s="133"/>
      <c r="BJ288" s="128" t="n">
        <f aca="false">IF($A288=$A287,BH288+BI288+BJ287,BH288+BI288)</f>
        <v>0</v>
      </c>
      <c r="BK288" s="133"/>
      <c r="BL288" s="133"/>
      <c r="BM288" s="128" t="n">
        <f aca="false">IF($A288=$A287,BK288+BL288+BM287,BK288+BL288)</f>
        <v>0</v>
      </c>
      <c r="BN288" s="133"/>
      <c r="BO288" s="133"/>
      <c r="BP288" s="128" t="n">
        <f aca="false">IF($A288=$A287,BN288+BO288+BP287,BN288+BO288)</f>
        <v>0</v>
      </c>
      <c r="BQ288" s="133"/>
      <c r="BR288" s="133"/>
      <c r="BS288" s="128" t="n">
        <f aca="false">IF($A288=$A287,BQ288+BR288+BS287,BQ288+BR288)</f>
        <v>0</v>
      </c>
      <c r="BT288" s="133"/>
      <c r="BU288" s="133"/>
      <c r="BV288" s="128" t="n">
        <f aca="false">IF($A288=$A287,BT288+BU288+BV287,BT288+BU288)</f>
        <v>0</v>
      </c>
      <c r="BW288" s="128" t="n">
        <f aca="false">IF(W288=0,0,IF(W288&gt;F$4,1,(IF(W288=BW$2,0,(IF(F$4-W288&gt;2,1,0))))))</f>
        <v>0</v>
      </c>
    </row>
    <row r="289" customFormat="false" ht="42.6" hidden="false" customHeight="true" outlineLevel="0" collapsed="false">
      <c r="A289" s="124" t="str">
        <f aca="false">IF(D289=D288,IF(A288=0,"",A288),IF(AND(D289&gt;0,D289&lt;&gt;D288),A288+1,""))</f>
        <v/>
      </c>
      <c r="B289" s="129"/>
      <c r="C289" s="129"/>
      <c r="D289" s="96"/>
      <c r="E289" s="138"/>
      <c r="F289" s="128" t="str">
        <f aca="false">IFERROR(IF(OR(ISTEXT(D289),ISNUMBER(D289)),HLOOKUP(I289-23*INT(I289/23),[2]Hoja2!B$1:X$2,2),""),1)</f>
        <v/>
      </c>
      <c r="G289" s="128" t="str">
        <f aca="false">LEFT(D289,1)</f>
        <v/>
      </c>
      <c r="H289" s="129" t="str">
        <f aca="false">IF(UPPER(G289)="Z",2,IF(UPPER(G289)="Y",1,IF(UPPER(G289)="X",0,LEFT(D289))))</f>
        <v/>
      </c>
      <c r="I289" s="129" t="str">
        <f aca="false">REPLACE(D289,1,1,H289)</f>
        <v/>
      </c>
      <c r="J289" s="96"/>
      <c r="K289" s="124" t="str">
        <f aca="false">IF(N289&gt;0,ROW(L289)-7,"")</f>
        <v/>
      </c>
      <c r="L289" s="130"/>
      <c r="M289" s="130"/>
      <c r="N289" s="131"/>
      <c r="O289" s="132"/>
      <c r="P289" s="128" t="str">
        <f aca="false">IFERROR(IF(OR(ISTEXT(N289),ISNUMBER(N289)),HLOOKUP(S289-23*INT(S289/23),[2]Hoja2!B$1:X$2,2),""),1)</f>
        <v/>
      </c>
      <c r="Q289" s="128" t="str">
        <f aca="false">LEFT(N289,1)</f>
        <v/>
      </c>
      <c r="R289" s="129" t="str">
        <f aca="false">IF(UPPER(Q289)="Z",2,IF(UPPER(Q289)="Y",1,IF(UPPER(Q289)="X",0,LEFT(N289))))</f>
        <v/>
      </c>
      <c r="S289" s="129" t="str">
        <f aca="false">REPLACE(N289,1,1,R289)</f>
        <v/>
      </c>
      <c r="T289" s="96"/>
      <c r="U289" s="133"/>
      <c r="V289" s="124" t="str">
        <f aca="false">IF(OR(ISTEXT(N289),ISNUMBER(N289)),IF($AD289=1,U289,0),"")</f>
        <v/>
      </c>
      <c r="W289" s="75" t="n">
        <v>36892</v>
      </c>
      <c r="X289" s="134"/>
      <c r="Y289" s="134"/>
      <c r="AA289" s="128" t="n">
        <f aca="false">IF(E289&lt;&gt;F289,0,1)</f>
        <v>1</v>
      </c>
      <c r="AB289" s="128" t="n">
        <f aca="false">IF(OR(T289="SI",T289="Si",T289="si",T289="sI",T289="s",T289="S"),1,0)</f>
        <v>0</v>
      </c>
      <c r="AC289" s="128" t="n">
        <f aca="false">IF(OR(J289="SI",J289="Si",J289="si",J289="sI",J289="s",J289="S"),1,0)</f>
        <v>0</v>
      </c>
      <c r="AD289" s="128" t="n">
        <f aca="false">AK289*AA289*AB289*AC289</f>
        <v>0</v>
      </c>
      <c r="AF289" s="136" t="n">
        <f aca="false">COUNTIF(D$8:D289,D289)</f>
        <v>0</v>
      </c>
      <c r="AG289" s="136" t="n">
        <f aca="false">COUNTIFS(D$8:D289,D289,A$8:A289,A289)</f>
        <v>0</v>
      </c>
      <c r="AH289" s="128" t="n">
        <f aca="false">AF289-AG289</f>
        <v>0</v>
      </c>
      <c r="AI289" s="128" t="n">
        <f aca="false">IF(OR(O289&lt;&gt;P289,P289=1,AA289=0),1,0)</f>
        <v>0</v>
      </c>
      <c r="AJ289" s="128" t="n">
        <f aca="false">IF(AR289&gt;0,1,0)+AH289</f>
        <v>0</v>
      </c>
      <c r="AK289" s="128" t="n">
        <f aca="false">IF(O289&lt;&gt;P289,0,1)</f>
        <v>1</v>
      </c>
      <c r="AL289" s="128" t="n">
        <f aca="false">IF(U289&gt;1,1,0)</f>
        <v>0</v>
      </c>
      <c r="AM289" s="136"/>
      <c r="AN289" s="137"/>
      <c r="AO289" s="139"/>
      <c r="AP289" s="128" t="str">
        <f aca="false">IF(SUMIF(AS$7:BU$7,"&gt;0",AS289:BU289)&gt;0,SUMIF(AS$7:BU$7,"&gt;0",AS289:BU289),"")</f>
        <v/>
      </c>
      <c r="AQ289" s="128"/>
      <c r="AR289" s="136" t="n">
        <f aca="false">COUNTIF(N$8:N289,N289)-1</f>
        <v>-1</v>
      </c>
      <c r="AS289" s="133"/>
      <c r="AT289" s="133"/>
      <c r="AU289" s="128" t="n">
        <f aca="false">IF($A289=$A288,AS289+AT289+AU288,AS289+AT289)</f>
        <v>0</v>
      </c>
      <c r="AV289" s="133"/>
      <c r="AW289" s="133"/>
      <c r="AX289" s="128" t="n">
        <f aca="false">IF($A289=$A288,AV289+AW289+AX288,AV289+AW289)</f>
        <v>0</v>
      </c>
      <c r="AY289" s="133"/>
      <c r="AZ289" s="133"/>
      <c r="BA289" s="128" t="n">
        <f aca="false">IF($A289=$A288,AY289+AZ289+BA288,AY289+AZ289)</f>
        <v>0</v>
      </c>
      <c r="BB289" s="133"/>
      <c r="BC289" s="133"/>
      <c r="BD289" s="128" t="n">
        <f aca="false">IF($A289=$A288,BB289+BC289+BD288,BB289+BC289)</f>
        <v>0</v>
      </c>
      <c r="BE289" s="133"/>
      <c r="BF289" s="133"/>
      <c r="BG289" s="128" t="n">
        <f aca="false">IF($A289=$A288,BE289+BF289+BG288,BE289+BF289)</f>
        <v>0</v>
      </c>
      <c r="BH289" s="133"/>
      <c r="BI289" s="133"/>
      <c r="BJ289" s="128" t="n">
        <f aca="false">IF($A289=$A288,BH289+BI289+BJ288,BH289+BI289)</f>
        <v>0</v>
      </c>
      <c r="BK289" s="133"/>
      <c r="BL289" s="133"/>
      <c r="BM289" s="128" t="n">
        <f aca="false">IF($A289=$A288,BK289+BL289+BM288,BK289+BL289)</f>
        <v>0</v>
      </c>
      <c r="BN289" s="133"/>
      <c r="BO289" s="133"/>
      <c r="BP289" s="128" t="n">
        <f aca="false">IF($A289=$A288,BN289+BO289+BP288,BN289+BO289)</f>
        <v>0</v>
      </c>
      <c r="BQ289" s="133"/>
      <c r="BR289" s="133"/>
      <c r="BS289" s="128" t="n">
        <f aca="false">IF($A289=$A288,BQ289+BR289+BS288,BQ289+BR289)</f>
        <v>0</v>
      </c>
      <c r="BT289" s="133"/>
      <c r="BU289" s="133"/>
      <c r="BV289" s="128" t="n">
        <f aca="false">IF($A289=$A288,BT289+BU289+BV288,BT289+BU289)</f>
        <v>0</v>
      </c>
      <c r="BW289" s="128" t="n">
        <f aca="false">IF(W289=0,0,IF(W289&gt;F$4,1,(IF(W289=BW$2,0,(IF(F$4-W289&gt;2,1,0))))))</f>
        <v>0</v>
      </c>
    </row>
    <row r="290" customFormat="false" ht="42.6" hidden="false" customHeight="true" outlineLevel="0" collapsed="false">
      <c r="A290" s="124" t="str">
        <f aca="false">IF(D290=D289,IF(A289=0,"",A289),IF(AND(D290&gt;0,D290&lt;&gt;D289),A289+1,""))</f>
        <v/>
      </c>
      <c r="B290" s="129"/>
      <c r="C290" s="129"/>
      <c r="D290" s="96"/>
      <c r="E290" s="138"/>
      <c r="F290" s="128" t="str">
        <f aca="false">IFERROR(IF(OR(ISTEXT(D290),ISNUMBER(D290)),HLOOKUP(I290-23*INT(I290/23),[2]Hoja2!B$1:X$2,2),""),1)</f>
        <v/>
      </c>
      <c r="G290" s="128" t="str">
        <f aca="false">LEFT(D290,1)</f>
        <v/>
      </c>
      <c r="H290" s="129" t="str">
        <f aca="false">IF(UPPER(G290)="Z",2,IF(UPPER(G290)="Y",1,IF(UPPER(G290)="X",0,LEFT(D290))))</f>
        <v/>
      </c>
      <c r="I290" s="129" t="str">
        <f aca="false">REPLACE(D290,1,1,H290)</f>
        <v/>
      </c>
      <c r="J290" s="96"/>
      <c r="K290" s="124" t="str">
        <f aca="false">IF(N290&gt;0,ROW(L290)-7,"")</f>
        <v/>
      </c>
      <c r="L290" s="130"/>
      <c r="M290" s="130"/>
      <c r="N290" s="131"/>
      <c r="O290" s="132"/>
      <c r="P290" s="128" t="str">
        <f aca="false">IFERROR(IF(OR(ISTEXT(N290),ISNUMBER(N290)),HLOOKUP(S290-23*INT(S290/23),[2]Hoja2!B$1:X$2,2),""),1)</f>
        <v/>
      </c>
      <c r="Q290" s="128" t="str">
        <f aca="false">LEFT(N290,1)</f>
        <v/>
      </c>
      <c r="R290" s="129" t="str">
        <f aca="false">IF(UPPER(Q290)="Z",2,IF(UPPER(Q290)="Y",1,IF(UPPER(Q290)="X",0,LEFT(N290))))</f>
        <v/>
      </c>
      <c r="S290" s="129" t="str">
        <f aca="false">REPLACE(N290,1,1,R290)</f>
        <v/>
      </c>
      <c r="T290" s="96"/>
      <c r="U290" s="133"/>
      <c r="V290" s="124" t="str">
        <f aca="false">IF(OR(ISTEXT(N290),ISNUMBER(N290)),IF($AD290=1,U290,0),"")</f>
        <v/>
      </c>
      <c r="W290" s="75" t="n">
        <v>36892</v>
      </c>
      <c r="X290" s="134"/>
      <c r="Y290" s="134"/>
      <c r="AA290" s="128" t="n">
        <f aca="false">IF(E290&lt;&gt;F290,0,1)</f>
        <v>1</v>
      </c>
      <c r="AB290" s="128" t="n">
        <f aca="false">IF(OR(T290="SI",T290="Si",T290="si",T290="sI",T290="s",T290="S"),1,0)</f>
        <v>0</v>
      </c>
      <c r="AC290" s="128" t="n">
        <f aca="false">IF(OR(J290="SI",J290="Si",J290="si",J290="sI",J290="s",J290="S"),1,0)</f>
        <v>0</v>
      </c>
      <c r="AD290" s="128" t="n">
        <f aca="false">AK290*AA290*AB290*AC290</f>
        <v>0</v>
      </c>
      <c r="AF290" s="136" t="n">
        <f aca="false">COUNTIF(D$8:D290,D290)</f>
        <v>0</v>
      </c>
      <c r="AG290" s="136" t="n">
        <f aca="false">COUNTIFS(D$8:D290,D290,A$8:A290,A290)</f>
        <v>0</v>
      </c>
      <c r="AH290" s="128" t="n">
        <f aca="false">AF290-AG290</f>
        <v>0</v>
      </c>
      <c r="AI290" s="128" t="n">
        <f aca="false">IF(OR(O290&lt;&gt;P290,P290=1,AA290=0),1,0)</f>
        <v>0</v>
      </c>
      <c r="AJ290" s="128" t="n">
        <f aca="false">IF(AR290&gt;0,1,0)+AH290</f>
        <v>0</v>
      </c>
      <c r="AK290" s="128" t="n">
        <f aca="false">IF(O290&lt;&gt;P290,0,1)</f>
        <v>1</v>
      </c>
      <c r="AL290" s="128" t="n">
        <f aca="false">IF(U290&gt;1,1,0)</f>
        <v>0</v>
      </c>
      <c r="AM290" s="136"/>
      <c r="AN290" s="137"/>
      <c r="AO290" s="139"/>
      <c r="AP290" s="128" t="str">
        <f aca="false">IF(SUMIF(AS$7:BU$7,"&gt;0",AS290:BU290)&gt;0,SUMIF(AS$7:BU$7,"&gt;0",AS290:BU290),"")</f>
        <v/>
      </c>
      <c r="AQ290" s="128"/>
      <c r="AR290" s="136" t="n">
        <f aca="false">COUNTIF(N$8:N290,N290)-1</f>
        <v>-1</v>
      </c>
      <c r="AS290" s="133"/>
      <c r="AT290" s="133"/>
      <c r="AU290" s="128" t="n">
        <f aca="false">IF($A290=$A289,AS290+AT290+AU289,AS290+AT290)</f>
        <v>0</v>
      </c>
      <c r="AV290" s="133"/>
      <c r="AW290" s="133"/>
      <c r="AX290" s="128" t="n">
        <f aca="false">IF($A290=$A289,AV290+AW290+AX289,AV290+AW290)</f>
        <v>0</v>
      </c>
      <c r="AY290" s="133"/>
      <c r="AZ290" s="133"/>
      <c r="BA290" s="128" t="n">
        <f aca="false">IF($A290=$A289,AY290+AZ290+BA289,AY290+AZ290)</f>
        <v>0</v>
      </c>
      <c r="BB290" s="133"/>
      <c r="BC290" s="133"/>
      <c r="BD290" s="128" t="n">
        <f aca="false">IF($A290=$A289,BB290+BC290+BD289,BB290+BC290)</f>
        <v>0</v>
      </c>
      <c r="BE290" s="133"/>
      <c r="BF290" s="133"/>
      <c r="BG290" s="128" t="n">
        <f aca="false">IF($A290=$A289,BE290+BF290+BG289,BE290+BF290)</f>
        <v>0</v>
      </c>
      <c r="BH290" s="133"/>
      <c r="BI290" s="133"/>
      <c r="BJ290" s="128" t="n">
        <f aca="false">IF($A290=$A289,BH290+BI290+BJ289,BH290+BI290)</f>
        <v>0</v>
      </c>
      <c r="BK290" s="133"/>
      <c r="BL290" s="133"/>
      <c r="BM290" s="128" t="n">
        <f aca="false">IF($A290=$A289,BK290+BL290+BM289,BK290+BL290)</f>
        <v>0</v>
      </c>
      <c r="BN290" s="133"/>
      <c r="BO290" s="133"/>
      <c r="BP290" s="128" t="n">
        <f aca="false">IF($A290=$A289,BN290+BO290+BP289,BN290+BO290)</f>
        <v>0</v>
      </c>
      <c r="BQ290" s="133"/>
      <c r="BR290" s="133"/>
      <c r="BS290" s="128" t="n">
        <f aca="false">IF($A290=$A289,BQ290+BR290+BS289,BQ290+BR290)</f>
        <v>0</v>
      </c>
      <c r="BT290" s="133"/>
      <c r="BU290" s="133"/>
      <c r="BV290" s="128" t="n">
        <f aca="false">IF($A290=$A289,BT290+BU290+BV289,BT290+BU290)</f>
        <v>0</v>
      </c>
      <c r="BW290" s="128" t="n">
        <f aca="false">IF(W290=0,0,IF(W290&gt;F$4,1,(IF(W290=BW$2,0,(IF(F$4-W290&gt;2,1,0))))))</f>
        <v>0</v>
      </c>
    </row>
    <row r="291" customFormat="false" ht="42.6" hidden="false" customHeight="true" outlineLevel="0" collapsed="false">
      <c r="A291" s="124" t="str">
        <f aca="false">IF(D291=D290,IF(A290=0,"",A290),IF(AND(D291&gt;0,D291&lt;&gt;D290),A290+1,""))</f>
        <v/>
      </c>
      <c r="B291" s="129"/>
      <c r="C291" s="129"/>
      <c r="D291" s="96"/>
      <c r="E291" s="138"/>
      <c r="F291" s="128" t="str">
        <f aca="false">IFERROR(IF(OR(ISTEXT(D291),ISNUMBER(D291)),HLOOKUP(I291-23*INT(I291/23),[2]Hoja2!B$1:X$2,2),""),1)</f>
        <v/>
      </c>
      <c r="G291" s="128" t="str">
        <f aca="false">LEFT(D291,1)</f>
        <v/>
      </c>
      <c r="H291" s="129" t="str">
        <f aca="false">IF(UPPER(G291)="Z",2,IF(UPPER(G291)="Y",1,IF(UPPER(G291)="X",0,LEFT(D291))))</f>
        <v/>
      </c>
      <c r="I291" s="129" t="str">
        <f aca="false">REPLACE(D291,1,1,H291)</f>
        <v/>
      </c>
      <c r="J291" s="96"/>
      <c r="K291" s="124" t="str">
        <f aca="false">IF(N291&gt;0,ROW(L291)-7,"")</f>
        <v/>
      </c>
      <c r="L291" s="130"/>
      <c r="M291" s="130"/>
      <c r="N291" s="131"/>
      <c r="O291" s="132"/>
      <c r="P291" s="128" t="str">
        <f aca="false">IFERROR(IF(OR(ISTEXT(N291),ISNUMBER(N291)),HLOOKUP(S291-23*INT(S291/23),[2]Hoja2!B$1:X$2,2),""),1)</f>
        <v/>
      </c>
      <c r="Q291" s="128" t="str">
        <f aca="false">LEFT(N291,1)</f>
        <v/>
      </c>
      <c r="R291" s="129" t="str">
        <f aca="false">IF(UPPER(Q291)="Z",2,IF(UPPER(Q291)="Y",1,IF(UPPER(Q291)="X",0,LEFT(N291))))</f>
        <v/>
      </c>
      <c r="S291" s="129" t="str">
        <f aca="false">REPLACE(N291,1,1,R291)</f>
        <v/>
      </c>
      <c r="T291" s="96"/>
      <c r="U291" s="133"/>
      <c r="V291" s="124" t="str">
        <f aca="false">IF(OR(ISTEXT(N291),ISNUMBER(N291)),IF($AD291=1,U291,0),"")</f>
        <v/>
      </c>
      <c r="W291" s="75" t="n">
        <v>36892</v>
      </c>
      <c r="X291" s="134"/>
      <c r="Y291" s="134"/>
      <c r="AA291" s="128" t="n">
        <f aca="false">IF(E291&lt;&gt;F291,0,1)</f>
        <v>1</v>
      </c>
      <c r="AB291" s="128" t="n">
        <f aca="false">IF(OR(T291="SI",T291="Si",T291="si",T291="sI",T291="s",T291="S"),1,0)</f>
        <v>0</v>
      </c>
      <c r="AC291" s="128" t="n">
        <f aca="false">IF(OR(J291="SI",J291="Si",J291="si",J291="sI",J291="s",J291="S"),1,0)</f>
        <v>0</v>
      </c>
      <c r="AD291" s="128" t="n">
        <f aca="false">AK291*AA291*AB291*AC291</f>
        <v>0</v>
      </c>
      <c r="AF291" s="136" t="n">
        <f aca="false">COUNTIF(D$8:D291,D291)</f>
        <v>0</v>
      </c>
      <c r="AG291" s="136" t="n">
        <f aca="false">COUNTIFS(D$8:D291,D291,A$8:A291,A291)</f>
        <v>0</v>
      </c>
      <c r="AH291" s="128" t="n">
        <f aca="false">AF291-AG291</f>
        <v>0</v>
      </c>
      <c r="AI291" s="128" t="n">
        <f aca="false">IF(OR(O291&lt;&gt;P291,P291=1,AA291=0),1,0)</f>
        <v>0</v>
      </c>
      <c r="AJ291" s="128" t="n">
        <f aca="false">IF(AR291&gt;0,1,0)+AH291</f>
        <v>0</v>
      </c>
      <c r="AK291" s="128" t="n">
        <f aca="false">IF(O291&lt;&gt;P291,0,1)</f>
        <v>1</v>
      </c>
      <c r="AL291" s="128" t="n">
        <f aca="false">IF(U291&gt;1,1,0)</f>
        <v>0</v>
      </c>
      <c r="AM291" s="136"/>
      <c r="AN291" s="137"/>
      <c r="AO291" s="139"/>
      <c r="AP291" s="128" t="str">
        <f aca="false">IF(SUMIF(AS$7:BU$7,"&gt;0",AS291:BU291)&gt;0,SUMIF(AS$7:BU$7,"&gt;0",AS291:BU291),"")</f>
        <v/>
      </c>
      <c r="AQ291" s="128"/>
      <c r="AR291" s="136" t="n">
        <f aca="false">COUNTIF(N$8:N291,N291)-1</f>
        <v>-1</v>
      </c>
      <c r="AS291" s="133"/>
      <c r="AT291" s="133"/>
      <c r="AU291" s="128" t="n">
        <f aca="false">IF($A291=$A290,AS291+AT291+AU290,AS291+AT291)</f>
        <v>0</v>
      </c>
      <c r="AV291" s="133"/>
      <c r="AW291" s="133"/>
      <c r="AX291" s="128" t="n">
        <f aca="false">IF($A291=$A290,AV291+AW291+AX290,AV291+AW291)</f>
        <v>0</v>
      </c>
      <c r="AY291" s="133"/>
      <c r="AZ291" s="133"/>
      <c r="BA291" s="128" t="n">
        <f aca="false">IF($A291=$A290,AY291+AZ291+BA290,AY291+AZ291)</f>
        <v>0</v>
      </c>
      <c r="BB291" s="133"/>
      <c r="BC291" s="133"/>
      <c r="BD291" s="128" t="n">
        <f aca="false">IF($A291=$A290,BB291+BC291+BD290,BB291+BC291)</f>
        <v>0</v>
      </c>
      <c r="BE291" s="133"/>
      <c r="BF291" s="133"/>
      <c r="BG291" s="128" t="n">
        <f aca="false">IF($A291=$A290,BE291+BF291+BG290,BE291+BF291)</f>
        <v>0</v>
      </c>
      <c r="BH291" s="133"/>
      <c r="BI291" s="133"/>
      <c r="BJ291" s="128" t="n">
        <f aca="false">IF($A291=$A290,BH291+BI291+BJ290,BH291+BI291)</f>
        <v>0</v>
      </c>
      <c r="BK291" s="133"/>
      <c r="BL291" s="133"/>
      <c r="BM291" s="128" t="n">
        <f aca="false">IF($A291=$A290,BK291+BL291+BM290,BK291+BL291)</f>
        <v>0</v>
      </c>
      <c r="BN291" s="133"/>
      <c r="BO291" s="133"/>
      <c r="BP291" s="128" t="n">
        <f aca="false">IF($A291=$A290,BN291+BO291+BP290,BN291+BO291)</f>
        <v>0</v>
      </c>
      <c r="BQ291" s="133"/>
      <c r="BR291" s="133"/>
      <c r="BS291" s="128" t="n">
        <f aca="false">IF($A291=$A290,BQ291+BR291+BS290,BQ291+BR291)</f>
        <v>0</v>
      </c>
      <c r="BT291" s="133"/>
      <c r="BU291" s="133"/>
      <c r="BV291" s="128" t="n">
        <f aca="false">IF($A291=$A290,BT291+BU291+BV290,BT291+BU291)</f>
        <v>0</v>
      </c>
      <c r="BW291" s="128" t="n">
        <f aca="false">IF(W291=0,0,IF(W291&gt;F$4,1,(IF(W291=BW$2,0,(IF(F$4-W291&gt;2,1,0))))))</f>
        <v>0</v>
      </c>
    </row>
    <row r="292" customFormat="false" ht="42.6" hidden="false" customHeight="true" outlineLevel="0" collapsed="false">
      <c r="A292" s="124" t="str">
        <f aca="false">IF(D292=D291,IF(A291=0,"",A291),IF(AND(D292&gt;0,D292&lt;&gt;D291),A291+1,""))</f>
        <v/>
      </c>
      <c r="B292" s="129"/>
      <c r="C292" s="129"/>
      <c r="D292" s="96"/>
      <c r="E292" s="138"/>
      <c r="F292" s="128" t="str">
        <f aca="false">IFERROR(IF(OR(ISTEXT(D292),ISNUMBER(D292)),HLOOKUP(I292-23*INT(I292/23),[2]Hoja2!B$1:X$2,2),""),1)</f>
        <v/>
      </c>
      <c r="G292" s="128" t="str">
        <f aca="false">LEFT(D292,1)</f>
        <v/>
      </c>
      <c r="H292" s="129" t="str">
        <f aca="false">IF(UPPER(G292)="Z",2,IF(UPPER(G292)="Y",1,IF(UPPER(G292)="X",0,LEFT(D292))))</f>
        <v/>
      </c>
      <c r="I292" s="129" t="str">
        <f aca="false">REPLACE(D292,1,1,H292)</f>
        <v/>
      </c>
      <c r="J292" s="96"/>
      <c r="K292" s="124" t="str">
        <f aca="false">IF(N292&gt;0,ROW(L292)-7,"")</f>
        <v/>
      </c>
      <c r="L292" s="130"/>
      <c r="M292" s="130"/>
      <c r="N292" s="131"/>
      <c r="O292" s="132"/>
      <c r="P292" s="128" t="str">
        <f aca="false">IFERROR(IF(OR(ISTEXT(N292),ISNUMBER(N292)),HLOOKUP(S292-23*INT(S292/23),[2]Hoja2!B$1:X$2,2),""),1)</f>
        <v/>
      </c>
      <c r="Q292" s="128" t="str">
        <f aca="false">LEFT(N292,1)</f>
        <v/>
      </c>
      <c r="R292" s="129" t="str">
        <f aca="false">IF(UPPER(Q292)="Z",2,IF(UPPER(Q292)="Y",1,IF(UPPER(Q292)="X",0,LEFT(N292))))</f>
        <v/>
      </c>
      <c r="S292" s="129" t="str">
        <f aca="false">REPLACE(N292,1,1,R292)</f>
        <v/>
      </c>
      <c r="T292" s="96"/>
      <c r="U292" s="133"/>
      <c r="V292" s="124" t="str">
        <f aca="false">IF(OR(ISTEXT(N292),ISNUMBER(N292)),IF($AD292=1,U292,0),"")</f>
        <v/>
      </c>
      <c r="W292" s="75" t="n">
        <v>36892</v>
      </c>
      <c r="X292" s="134"/>
      <c r="Y292" s="134"/>
      <c r="AA292" s="128" t="n">
        <f aca="false">IF(E292&lt;&gt;F292,0,1)</f>
        <v>1</v>
      </c>
      <c r="AB292" s="128" t="n">
        <f aca="false">IF(OR(T292="SI",T292="Si",T292="si",T292="sI",T292="s",T292="S"),1,0)</f>
        <v>0</v>
      </c>
      <c r="AC292" s="128" t="n">
        <f aca="false">IF(OR(J292="SI",J292="Si",J292="si",J292="sI",J292="s",J292="S"),1,0)</f>
        <v>0</v>
      </c>
      <c r="AD292" s="128" t="n">
        <f aca="false">AK292*AA292*AB292*AC292</f>
        <v>0</v>
      </c>
      <c r="AF292" s="136" t="n">
        <f aca="false">COUNTIF(D$8:D292,D292)</f>
        <v>0</v>
      </c>
      <c r="AG292" s="136" t="n">
        <f aca="false">COUNTIFS(D$8:D292,D292,A$8:A292,A292)</f>
        <v>0</v>
      </c>
      <c r="AH292" s="128" t="n">
        <f aca="false">AF292-AG292</f>
        <v>0</v>
      </c>
      <c r="AI292" s="128" t="n">
        <f aca="false">IF(OR(O292&lt;&gt;P292,P292=1,AA292=0),1,0)</f>
        <v>0</v>
      </c>
      <c r="AJ292" s="128" t="n">
        <f aca="false">IF(AR292&gt;0,1,0)+AH292</f>
        <v>0</v>
      </c>
      <c r="AK292" s="128" t="n">
        <f aca="false">IF(O292&lt;&gt;P292,0,1)</f>
        <v>1</v>
      </c>
      <c r="AL292" s="128" t="n">
        <f aca="false">IF(U292&gt;1,1,0)</f>
        <v>0</v>
      </c>
      <c r="AM292" s="136"/>
      <c r="AN292" s="137"/>
      <c r="AO292" s="139"/>
      <c r="AP292" s="128" t="str">
        <f aca="false">IF(SUMIF(AS$7:BU$7,"&gt;0",AS292:BU292)&gt;0,SUMIF(AS$7:BU$7,"&gt;0",AS292:BU292),"")</f>
        <v/>
      </c>
      <c r="AQ292" s="128"/>
      <c r="AR292" s="136" t="n">
        <f aca="false">COUNTIF(N$8:N292,N292)-1</f>
        <v>-1</v>
      </c>
      <c r="AS292" s="133"/>
      <c r="AT292" s="133"/>
      <c r="AU292" s="128" t="n">
        <f aca="false">IF($A292=$A291,AS292+AT292+AU291,AS292+AT292)</f>
        <v>0</v>
      </c>
      <c r="AV292" s="133"/>
      <c r="AW292" s="133"/>
      <c r="AX292" s="128" t="n">
        <f aca="false">IF($A292=$A291,AV292+AW292+AX291,AV292+AW292)</f>
        <v>0</v>
      </c>
      <c r="AY292" s="133"/>
      <c r="AZ292" s="133"/>
      <c r="BA292" s="128" t="n">
        <f aca="false">IF($A292=$A291,AY292+AZ292+BA291,AY292+AZ292)</f>
        <v>0</v>
      </c>
      <c r="BB292" s="133"/>
      <c r="BC292" s="133"/>
      <c r="BD292" s="128" t="n">
        <f aca="false">IF($A292=$A291,BB292+BC292+BD291,BB292+BC292)</f>
        <v>0</v>
      </c>
      <c r="BE292" s="133"/>
      <c r="BF292" s="133"/>
      <c r="BG292" s="128" t="n">
        <f aca="false">IF($A292=$A291,BE292+BF292+BG291,BE292+BF292)</f>
        <v>0</v>
      </c>
      <c r="BH292" s="133"/>
      <c r="BI292" s="133"/>
      <c r="BJ292" s="128" t="n">
        <f aca="false">IF($A292=$A291,BH292+BI292+BJ291,BH292+BI292)</f>
        <v>0</v>
      </c>
      <c r="BK292" s="133"/>
      <c r="BL292" s="133"/>
      <c r="BM292" s="128" t="n">
        <f aca="false">IF($A292=$A291,BK292+BL292+BM291,BK292+BL292)</f>
        <v>0</v>
      </c>
      <c r="BN292" s="133"/>
      <c r="BO292" s="133"/>
      <c r="BP292" s="128" t="n">
        <f aca="false">IF($A292=$A291,BN292+BO292+BP291,BN292+BO292)</f>
        <v>0</v>
      </c>
      <c r="BQ292" s="133"/>
      <c r="BR292" s="133"/>
      <c r="BS292" s="128" t="n">
        <f aca="false">IF($A292=$A291,BQ292+BR292+BS291,BQ292+BR292)</f>
        <v>0</v>
      </c>
      <c r="BT292" s="133"/>
      <c r="BU292" s="133"/>
      <c r="BV292" s="128" t="n">
        <f aca="false">IF($A292=$A291,BT292+BU292+BV291,BT292+BU292)</f>
        <v>0</v>
      </c>
      <c r="BW292" s="128" t="n">
        <f aca="false">IF(W292=0,0,IF(W292&gt;F$4,1,(IF(W292=BW$2,0,(IF(F$4-W292&gt;2,1,0))))))</f>
        <v>0</v>
      </c>
    </row>
    <row r="293" customFormat="false" ht="42.6" hidden="false" customHeight="true" outlineLevel="0" collapsed="false">
      <c r="A293" s="124" t="str">
        <f aca="false">IF(D293=D292,IF(A292=0,"",A292),IF(AND(D293&gt;0,D293&lt;&gt;D292),A292+1,""))</f>
        <v/>
      </c>
      <c r="B293" s="129"/>
      <c r="C293" s="129"/>
      <c r="D293" s="96"/>
      <c r="E293" s="138"/>
      <c r="F293" s="128" t="str">
        <f aca="false">IFERROR(IF(OR(ISTEXT(D293),ISNUMBER(D293)),HLOOKUP(I293-23*INT(I293/23),[2]Hoja2!B$1:X$2,2),""),1)</f>
        <v/>
      </c>
      <c r="G293" s="128" t="str">
        <f aca="false">LEFT(D293,1)</f>
        <v/>
      </c>
      <c r="H293" s="129" t="str">
        <f aca="false">IF(UPPER(G293)="Z",2,IF(UPPER(G293)="Y",1,IF(UPPER(G293)="X",0,LEFT(D293))))</f>
        <v/>
      </c>
      <c r="I293" s="129" t="str">
        <f aca="false">REPLACE(D293,1,1,H293)</f>
        <v/>
      </c>
      <c r="J293" s="96"/>
      <c r="K293" s="124" t="str">
        <f aca="false">IF(N293&gt;0,ROW(L293)-7,"")</f>
        <v/>
      </c>
      <c r="L293" s="130"/>
      <c r="M293" s="130"/>
      <c r="N293" s="131"/>
      <c r="O293" s="132"/>
      <c r="P293" s="128" t="str">
        <f aca="false">IFERROR(IF(OR(ISTEXT(N293),ISNUMBER(N293)),HLOOKUP(S293-23*INT(S293/23),[2]Hoja2!B$1:X$2,2),""),1)</f>
        <v/>
      </c>
      <c r="Q293" s="128" t="str">
        <f aca="false">LEFT(N293,1)</f>
        <v/>
      </c>
      <c r="R293" s="129" t="str">
        <f aca="false">IF(UPPER(Q293)="Z",2,IF(UPPER(Q293)="Y",1,IF(UPPER(Q293)="X",0,LEFT(N293))))</f>
        <v/>
      </c>
      <c r="S293" s="129" t="str">
        <f aca="false">REPLACE(N293,1,1,R293)</f>
        <v/>
      </c>
      <c r="T293" s="96"/>
      <c r="U293" s="133"/>
      <c r="V293" s="124" t="str">
        <f aca="false">IF(OR(ISTEXT(N293),ISNUMBER(N293)),IF($AD293=1,U293,0),"")</f>
        <v/>
      </c>
      <c r="W293" s="75" t="n">
        <v>36892</v>
      </c>
      <c r="X293" s="134"/>
      <c r="Y293" s="134"/>
      <c r="AA293" s="128" t="n">
        <f aca="false">IF(E293&lt;&gt;F293,0,1)</f>
        <v>1</v>
      </c>
      <c r="AB293" s="128" t="n">
        <f aca="false">IF(OR(T293="SI",T293="Si",T293="si",T293="sI",T293="s",T293="S"),1,0)</f>
        <v>0</v>
      </c>
      <c r="AC293" s="128" t="n">
        <f aca="false">IF(OR(J293="SI",J293="Si",J293="si",J293="sI",J293="s",J293="S"),1,0)</f>
        <v>0</v>
      </c>
      <c r="AD293" s="128" t="n">
        <f aca="false">AK293*AA293*AB293*AC293</f>
        <v>0</v>
      </c>
      <c r="AF293" s="136" t="n">
        <f aca="false">COUNTIF(D$8:D293,D293)</f>
        <v>0</v>
      </c>
      <c r="AG293" s="136" t="n">
        <f aca="false">COUNTIFS(D$8:D293,D293,A$8:A293,A293)</f>
        <v>0</v>
      </c>
      <c r="AH293" s="128" t="n">
        <f aca="false">AF293-AG293</f>
        <v>0</v>
      </c>
      <c r="AI293" s="128" t="n">
        <f aca="false">IF(OR(O293&lt;&gt;P293,P293=1,AA293=0),1,0)</f>
        <v>0</v>
      </c>
      <c r="AJ293" s="128" t="n">
        <f aca="false">IF(AR293&gt;0,1,0)+AH293</f>
        <v>0</v>
      </c>
      <c r="AK293" s="128" t="n">
        <f aca="false">IF(O293&lt;&gt;P293,0,1)</f>
        <v>1</v>
      </c>
      <c r="AL293" s="128" t="n">
        <f aca="false">IF(U293&gt;1,1,0)</f>
        <v>0</v>
      </c>
      <c r="AM293" s="136"/>
      <c r="AN293" s="137"/>
      <c r="AO293" s="139"/>
      <c r="AP293" s="128" t="str">
        <f aca="false">IF(SUMIF(AS$7:BU$7,"&gt;0",AS293:BU293)&gt;0,SUMIF(AS$7:BU$7,"&gt;0",AS293:BU293),"")</f>
        <v/>
      </c>
      <c r="AQ293" s="128"/>
      <c r="AR293" s="136" t="n">
        <f aca="false">COUNTIF(N$8:N293,N293)-1</f>
        <v>-1</v>
      </c>
      <c r="AS293" s="133"/>
      <c r="AT293" s="133"/>
      <c r="AU293" s="128" t="n">
        <f aca="false">IF($A293=$A292,AS293+AT293+AU292,AS293+AT293)</f>
        <v>0</v>
      </c>
      <c r="AV293" s="133"/>
      <c r="AW293" s="133"/>
      <c r="AX293" s="128" t="n">
        <f aca="false">IF($A293=$A292,AV293+AW293+AX292,AV293+AW293)</f>
        <v>0</v>
      </c>
      <c r="AY293" s="133"/>
      <c r="AZ293" s="133"/>
      <c r="BA293" s="128" t="n">
        <f aca="false">IF($A293=$A292,AY293+AZ293+BA292,AY293+AZ293)</f>
        <v>0</v>
      </c>
      <c r="BB293" s="133"/>
      <c r="BC293" s="133"/>
      <c r="BD293" s="128" t="n">
        <f aca="false">IF($A293=$A292,BB293+BC293+BD292,BB293+BC293)</f>
        <v>0</v>
      </c>
      <c r="BE293" s="133"/>
      <c r="BF293" s="133"/>
      <c r="BG293" s="128" t="n">
        <f aca="false">IF($A293=$A292,BE293+BF293+BG292,BE293+BF293)</f>
        <v>0</v>
      </c>
      <c r="BH293" s="133"/>
      <c r="BI293" s="133"/>
      <c r="BJ293" s="128" t="n">
        <f aca="false">IF($A293=$A292,BH293+BI293+BJ292,BH293+BI293)</f>
        <v>0</v>
      </c>
      <c r="BK293" s="133"/>
      <c r="BL293" s="133"/>
      <c r="BM293" s="128" t="n">
        <f aca="false">IF($A293=$A292,BK293+BL293+BM292,BK293+BL293)</f>
        <v>0</v>
      </c>
      <c r="BN293" s="133"/>
      <c r="BO293" s="133"/>
      <c r="BP293" s="128" t="n">
        <f aca="false">IF($A293=$A292,BN293+BO293+BP292,BN293+BO293)</f>
        <v>0</v>
      </c>
      <c r="BQ293" s="133"/>
      <c r="BR293" s="133"/>
      <c r="BS293" s="128" t="n">
        <f aca="false">IF($A293=$A292,BQ293+BR293+BS292,BQ293+BR293)</f>
        <v>0</v>
      </c>
      <c r="BT293" s="133"/>
      <c r="BU293" s="133"/>
      <c r="BV293" s="128" t="n">
        <f aca="false">IF($A293=$A292,BT293+BU293+BV292,BT293+BU293)</f>
        <v>0</v>
      </c>
      <c r="BW293" s="128" t="n">
        <f aca="false">IF(W293=0,0,IF(W293&gt;F$4,1,(IF(W293=BW$2,0,(IF(F$4-W293&gt;2,1,0))))))</f>
        <v>0</v>
      </c>
    </row>
    <row r="294" customFormat="false" ht="42.6" hidden="false" customHeight="true" outlineLevel="0" collapsed="false">
      <c r="A294" s="124" t="str">
        <f aca="false">IF(D294=D293,IF(A293=0,"",A293),IF(AND(D294&gt;0,D294&lt;&gt;D293),A293+1,""))</f>
        <v/>
      </c>
      <c r="B294" s="129"/>
      <c r="C294" s="129"/>
      <c r="D294" s="96"/>
      <c r="E294" s="138"/>
      <c r="F294" s="128" t="str">
        <f aca="false">IFERROR(IF(OR(ISTEXT(D294),ISNUMBER(D294)),HLOOKUP(I294-23*INT(I294/23),[2]Hoja2!B$1:X$2,2),""),1)</f>
        <v/>
      </c>
      <c r="G294" s="128" t="str">
        <f aca="false">LEFT(D294,1)</f>
        <v/>
      </c>
      <c r="H294" s="129" t="str">
        <f aca="false">IF(UPPER(G294)="Z",2,IF(UPPER(G294)="Y",1,IF(UPPER(G294)="X",0,LEFT(D294))))</f>
        <v/>
      </c>
      <c r="I294" s="129" t="str">
        <f aca="false">REPLACE(D294,1,1,H294)</f>
        <v/>
      </c>
      <c r="J294" s="96"/>
      <c r="K294" s="124" t="str">
        <f aca="false">IF(N294&gt;0,ROW(L294)-7,"")</f>
        <v/>
      </c>
      <c r="L294" s="130"/>
      <c r="M294" s="130"/>
      <c r="N294" s="131"/>
      <c r="O294" s="132"/>
      <c r="P294" s="128" t="str">
        <f aca="false">IFERROR(IF(OR(ISTEXT(N294),ISNUMBER(N294)),HLOOKUP(S294-23*INT(S294/23),[2]Hoja2!B$1:X$2,2),""),1)</f>
        <v/>
      </c>
      <c r="Q294" s="128" t="str">
        <f aca="false">LEFT(N294,1)</f>
        <v/>
      </c>
      <c r="R294" s="129" t="str">
        <f aca="false">IF(UPPER(Q294)="Z",2,IF(UPPER(Q294)="Y",1,IF(UPPER(Q294)="X",0,LEFT(N294))))</f>
        <v/>
      </c>
      <c r="S294" s="129" t="str">
        <f aca="false">REPLACE(N294,1,1,R294)</f>
        <v/>
      </c>
      <c r="T294" s="96"/>
      <c r="U294" s="133"/>
      <c r="V294" s="124" t="str">
        <f aca="false">IF(OR(ISTEXT(N294),ISNUMBER(N294)),IF($AD294=1,U294,0),"")</f>
        <v/>
      </c>
      <c r="W294" s="75" t="n">
        <v>36892</v>
      </c>
      <c r="X294" s="134"/>
      <c r="Y294" s="134"/>
      <c r="AA294" s="128" t="n">
        <f aca="false">IF(E294&lt;&gt;F294,0,1)</f>
        <v>1</v>
      </c>
      <c r="AB294" s="128" t="n">
        <f aca="false">IF(OR(T294="SI",T294="Si",T294="si",T294="sI",T294="s",T294="S"),1,0)</f>
        <v>0</v>
      </c>
      <c r="AC294" s="128" t="n">
        <f aca="false">IF(OR(J294="SI",J294="Si",J294="si",J294="sI",J294="s",J294="S"),1,0)</f>
        <v>0</v>
      </c>
      <c r="AD294" s="128" t="n">
        <f aca="false">AK294*AA294*AB294*AC294</f>
        <v>0</v>
      </c>
      <c r="AF294" s="136" t="n">
        <f aca="false">COUNTIF(D$8:D294,D294)</f>
        <v>0</v>
      </c>
      <c r="AG294" s="136" t="n">
        <f aca="false">COUNTIFS(D$8:D294,D294,A$8:A294,A294)</f>
        <v>0</v>
      </c>
      <c r="AH294" s="128" t="n">
        <f aca="false">AF294-AG294</f>
        <v>0</v>
      </c>
      <c r="AI294" s="128" t="n">
        <f aca="false">IF(OR(O294&lt;&gt;P294,P294=1,AA294=0),1,0)</f>
        <v>0</v>
      </c>
      <c r="AJ294" s="128" t="n">
        <f aca="false">IF(AR294&gt;0,1,0)+AH294</f>
        <v>0</v>
      </c>
      <c r="AK294" s="128" t="n">
        <f aca="false">IF(O294&lt;&gt;P294,0,1)</f>
        <v>1</v>
      </c>
      <c r="AL294" s="128" t="n">
        <f aca="false">IF(U294&gt;1,1,0)</f>
        <v>0</v>
      </c>
      <c r="AM294" s="136"/>
      <c r="AN294" s="137"/>
      <c r="AO294" s="139"/>
      <c r="AP294" s="128" t="str">
        <f aca="false">IF(SUMIF(AS$7:BU$7,"&gt;0",AS294:BU294)&gt;0,SUMIF(AS$7:BU$7,"&gt;0",AS294:BU294),"")</f>
        <v/>
      </c>
      <c r="AQ294" s="128"/>
      <c r="AR294" s="136" t="n">
        <f aca="false">COUNTIF(N$8:N294,N294)-1</f>
        <v>-1</v>
      </c>
      <c r="AS294" s="133"/>
      <c r="AT294" s="133"/>
      <c r="AU294" s="128" t="n">
        <f aca="false">IF($A294=$A293,AS294+AT294+AU293,AS294+AT294)</f>
        <v>0</v>
      </c>
      <c r="AV294" s="133"/>
      <c r="AW294" s="133"/>
      <c r="AX294" s="128" t="n">
        <f aca="false">IF($A294=$A293,AV294+AW294+AX293,AV294+AW294)</f>
        <v>0</v>
      </c>
      <c r="AY294" s="133"/>
      <c r="AZ294" s="133"/>
      <c r="BA294" s="128" t="n">
        <f aca="false">IF($A294=$A293,AY294+AZ294+BA293,AY294+AZ294)</f>
        <v>0</v>
      </c>
      <c r="BB294" s="133"/>
      <c r="BC294" s="133"/>
      <c r="BD294" s="128" t="n">
        <f aca="false">IF($A294=$A293,BB294+BC294+BD293,BB294+BC294)</f>
        <v>0</v>
      </c>
      <c r="BE294" s="133"/>
      <c r="BF294" s="133"/>
      <c r="BG294" s="128" t="n">
        <f aca="false">IF($A294=$A293,BE294+BF294+BG293,BE294+BF294)</f>
        <v>0</v>
      </c>
      <c r="BH294" s="133"/>
      <c r="BI294" s="133"/>
      <c r="BJ294" s="128" t="n">
        <f aca="false">IF($A294=$A293,BH294+BI294+BJ293,BH294+BI294)</f>
        <v>0</v>
      </c>
      <c r="BK294" s="133"/>
      <c r="BL294" s="133"/>
      <c r="BM294" s="128" t="n">
        <f aca="false">IF($A294=$A293,BK294+BL294+BM293,BK294+BL294)</f>
        <v>0</v>
      </c>
      <c r="BN294" s="133"/>
      <c r="BO294" s="133"/>
      <c r="BP294" s="128" t="n">
        <f aca="false">IF($A294=$A293,BN294+BO294+BP293,BN294+BO294)</f>
        <v>0</v>
      </c>
      <c r="BQ294" s="133"/>
      <c r="BR294" s="133"/>
      <c r="BS294" s="128" t="n">
        <f aca="false">IF($A294=$A293,BQ294+BR294+BS293,BQ294+BR294)</f>
        <v>0</v>
      </c>
      <c r="BT294" s="133"/>
      <c r="BU294" s="133"/>
      <c r="BV294" s="128" t="n">
        <f aca="false">IF($A294=$A293,BT294+BU294+BV293,BT294+BU294)</f>
        <v>0</v>
      </c>
      <c r="BW294" s="128" t="n">
        <f aca="false">IF(W294=0,0,IF(W294&gt;F$4,1,(IF(W294=BW$2,0,(IF(F$4-W294&gt;2,1,0))))))</f>
        <v>0</v>
      </c>
    </row>
    <row r="295" customFormat="false" ht="42.6" hidden="false" customHeight="true" outlineLevel="0" collapsed="false">
      <c r="A295" s="124" t="str">
        <f aca="false">IF(D295=D294,IF(A294=0,"",A294),IF(AND(D295&gt;0,D295&lt;&gt;D294),A294+1,""))</f>
        <v/>
      </c>
      <c r="B295" s="129"/>
      <c r="C295" s="129"/>
      <c r="D295" s="96"/>
      <c r="E295" s="138"/>
      <c r="F295" s="128" t="str">
        <f aca="false">IFERROR(IF(OR(ISTEXT(D295),ISNUMBER(D295)),HLOOKUP(I295-23*INT(I295/23),[2]Hoja2!B$1:X$2,2),""),1)</f>
        <v/>
      </c>
      <c r="G295" s="128" t="str">
        <f aca="false">LEFT(D295,1)</f>
        <v/>
      </c>
      <c r="H295" s="129" t="str">
        <f aca="false">IF(UPPER(G295)="Z",2,IF(UPPER(G295)="Y",1,IF(UPPER(G295)="X",0,LEFT(D295))))</f>
        <v/>
      </c>
      <c r="I295" s="129" t="str">
        <f aca="false">REPLACE(D295,1,1,H295)</f>
        <v/>
      </c>
      <c r="J295" s="96"/>
      <c r="K295" s="124" t="str">
        <f aca="false">IF(N295&gt;0,ROW(L295)-7,"")</f>
        <v/>
      </c>
      <c r="L295" s="130"/>
      <c r="M295" s="130"/>
      <c r="N295" s="131"/>
      <c r="O295" s="132"/>
      <c r="P295" s="128" t="str">
        <f aca="false">IFERROR(IF(OR(ISTEXT(N295),ISNUMBER(N295)),HLOOKUP(S295-23*INT(S295/23),[2]Hoja2!B$1:X$2,2),""),1)</f>
        <v/>
      </c>
      <c r="Q295" s="128" t="str">
        <f aca="false">LEFT(N295,1)</f>
        <v/>
      </c>
      <c r="R295" s="129" t="str">
        <f aca="false">IF(UPPER(Q295)="Z",2,IF(UPPER(Q295)="Y",1,IF(UPPER(Q295)="X",0,LEFT(N295))))</f>
        <v/>
      </c>
      <c r="S295" s="129" t="str">
        <f aca="false">REPLACE(N295,1,1,R295)</f>
        <v/>
      </c>
      <c r="T295" s="96"/>
      <c r="U295" s="133"/>
      <c r="V295" s="124" t="str">
        <f aca="false">IF(OR(ISTEXT(N295),ISNUMBER(N295)),IF($AD295=1,U295,0),"")</f>
        <v/>
      </c>
      <c r="W295" s="75" t="n">
        <v>36892</v>
      </c>
      <c r="X295" s="134"/>
      <c r="Y295" s="134"/>
      <c r="AA295" s="128" t="n">
        <f aca="false">IF(E295&lt;&gt;F295,0,1)</f>
        <v>1</v>
      </c>
      <c r="AB295" s="128" t="n">
        <f aca="false">IF(OR(T295="SI",T295="Si",T295="si",T295="sI",T295="s",T295="S"),1,0)</f>
        <v>0</v>
      </c>
      <c r="AC295" s="128" t="n">
        <f aca="false">IF(OR(J295="SI",J295="Si",J295="si",J295="sI",J295="s",J295="S"),1,0)</f>
        <v>0</v>
      </c>
      <c r="AD295" s="128" t="n">
        <f aca="false">AK295*AA295*AB295*AC295</f>
        <v>0</v>
      </c>
      <c r="AF295" s="136" t="n">
        <f aca="false">COUNTIF(D$8:D295,D295)</f>
        <v>0</v>
      </c>
      <c r="AG295" s="136" t="n">
        <f aca="false">COUNTIFS(D$8:D295,D295,A$8:A295,A295)</f>
        <v>0</v>
      </c>
      <c r="AH295" s="128" t="n">
        <f aca="false">AF295-AG295</f>
        <v>0</v>
      </c>
      <c r="AI295" s="128" t="n">
        <f aca="false">IF(OR(O295&lt;&gt;P295,P295=1,AA295=0),1,0)</f>
        <v>0</v>
      </c>
      <c r="AJ295" s="128" t="n">
        <f aca="false">IF(AR295&gt;0,1,0)+AH295</f>
        <v>0</v>
      </c>
      <c r="AK295" s="128" t="n">
        <f aca="false">IF(O295&lt;&gt;P295,0,1)</f>
        <v>1</v>
      </c>
      <c r="AL295" s="128" t="n">
        <f aca="false">IF(U295&gt;1,1,0)</f>
        <v>0</v>
      </c>
      <c r="AM295" s="136"/>
      <c r="AN295" s="137"/>
      <c r="AO295" s="139"/>
      <c r="AP295" s="128" t="str">
        <f aca="false">IF(SUMIF(AS$7:BU$7,"&gt;0",AS295:BU295)&gt;0,SUMIF(AS$7:BU$7,"&gt;0",AS295:BU295),"")</f>
        <v/>
      </c>
      <c r="AQ295" s="128"/>
      <c r="AR295" s="136" t="n">
        <f aca="false">COUNTIF(N$8:N295,N295)-1</f>
        <v>-1</v>
      </c>
      <c r="AS295" s="133"/>
      <c r="AT295" s="133"/>
      <c r="AU295" s="128" t="n">
        <f aca="false">IF($A295=$A294,AS295+AT295+AU294,AS295+AT295)</f>
        <v>0</v>
      </c>
      <c r="AV295" s="133"/>
      <c r="AW295" s="133"/>
      <c r="AX295" s="128" t="n">
        <f aca="false">IF($A295=$A294,AV295+AW295+AX294,AV295+AW295)</f>
        <v>0</v>
      </c>
      <c r="AY295" s="133"/>
      <c r="AZ295" s="133"/>
      <c r="BA295" s="128" t="n">
        <f aca="false">IF($A295=$A294,AY295+AZ295+BA294,AY295+AZ295)</f>
        <v>0</v>
      </c>
      <c r="BB295" s="133"/>
      <c r="BC295" s="133"/>
      <c r="BD295" s="128" t="n">
        <f aca="false">IF($A295=$A294,BB295+BC295+BD294,BB295+BC295)</f>
        <v>0</v>
      </c>
      <c r="BE295" s="133"/>
      <c r="BF295" s="133"/>
      <c r="BG295" s="128" t="n">
        <f aca="false">IF($A295=$A294,BE295+BF295+BG294,BE295+BF295)</f>
        <v>0</v>
      </c>
      <c r="BH295" s="133"/>
      <c r="BI295" s="133"/>
      <c r="BJ295" s="128" t="n">
        <f aca="false">IF($A295=$A294,BH295+BI295+BJ294,BH295+BI295)</f>
        <v>0</v>
      </c>
      <c r="BK295" s="133"/>
      <c r="BL295" s="133"/>
      <c r="BM295" s="128" t="n">
        <f aca="false">IF($A295=$A294,BK295+BL295+BM294,BK295+BL295)</f>
        <v>0</v>
      </c>
      <c r="BN295" s="133"/>
      <c r="BO295" s="133"/>
      <c r="BP295" s="128" t="n">
        <f aca="false">IF($A295=$A294,BN295+BO295+BP294,BN295+BO295)</f>
        <v>0</v>
      </c>
      <c r="BQ295" s="133"/>
      <c r="BR295" s="133"/>
      <c r="BS295" s="128" t="n">
        <f aca="false">IF($A295=$A294,BQ295+BR295+BS294,BQ295+BR295)</f>
        <v>0</v>
      </c>
      <c r="BT295" s="133"/>
      <c r="BU295" s="133"/>
      <c r="BV295" s="128" t="n">
        <f aca="false">IF($A295=$A294,BT295+BU295+BV294,BT295+BU295)</f>
        <v>0</v>
      </c>
      <c r="BW295" s="128" t="n">
        <f aca="false">IF(W295=0,0,IF(W295&gt;F$4,1,(IF(W295=BW$2,0,(IF(F$4-W295&gt;2,1,0))))))</f>
        <v>0</v>
      </c>
    </row>
    <row r="296" customFormat="false" ht="42.6" hidden="false" customHeight="true" outlineLevel="0" collapsed="false">
      <c r="A296" s="124" t="str">
        <f aca="false">IF(D296=D295,IF(A295=0,"",A295),IF(AND(D296&gt;0,D296&lt;&gt;D295),A295+1,""))</f>
        <v/>
      </c>
      <c r="B296" s="129"/>
      <c r="C296" s="129"/>
      <c r="D296" s="96"/>
      <c r="E296" s="138"/>
      <c r="F296" s="128" t="str">
        <f aca="false">IFERROR(IF(OR(ISTEXT(D296),ISNUMBER(D296)),HLOOKUP(I296-23*INT(I296/23),[2]Hoja2!B$1:X$2,2),""),1)</f>
        <v/>
      </c>
      <c r="G296" s="128" t="str">
        <f aca="false">LEFT(D296,1)</f>
        <v/>
      </c>
      <c r="H296" s="129" t="str">
        <f aca="false">IF(UPPER(G296)="Z",2,IF(UPPER(G296)="Y",1,IF(UPPER(G296)="X",0,LEFT(D296))))</f>
        <v/>
      </c>
      <c r="I296" s="129" t="str">
        <f aca="false">REPLACE(D296,1,1,H296)</f>
        <v/>
      </c>
      <c r="J296" s="96"/>
      <c r="K296" s="124" t="str">
        <f aca="false">IF(N296&gt;0,ROW(L296)-7,"")</f>
        <v/>
      </c>
      <c r="L296" s="130"/>
      <c r="M296" s="130"/>
      <c r="N296" s="131"/>
      <c r="O296" s="132"/>
      <c r="P296" s="128" t="str">
        <f aca="false">IFERROR(IF(OR(ISTEXT(N296),ISNUMBER(N296)),HLOOKUP(S296-23*INT(S296/23),[2]Hoja2!B$1:X$2,2),""),1)</f>
        <v/>
      </c>
      <c r="Q296" s="128" t="str">
        <f aca="false">LEFT(N296,1)</f>
        <v/>
      </c>
      <c r="R296" s="129" t="str">
        <f aca="false">IF(UPPER(Q296)="Z",2,IF(UPPER(Q296)="Y",1,IF(UPPER(Q296)="X",0,LEFT(N296))))</f>
        <v/>
      </c>
      <c r="S296" s="129" t="str">
        <f aca="false">REPLACE(N296,1,1,R296)</f>
        <v/>
      </c>
      <c r="T296" s="96"/>
      <c r="U296" s="133"/>
      <c r="V296" s="124" t="str">
        <f aca="false">IF(OR(ISTEXT(N296),ISNUMBER(N296)),IF($AD296=1,U296,0),"")</f>
        <v/>
      </c>
      <c r="W296" s="75" t="n">
        <v>36892</v>
      </c>
      <c r="X296" s="134"/>
      <c r="Y296" s="134"/>
      <c r="AA296" s="128" t="n">
        <f aca="false">IF(E296&lt;&gt;F296,0,1)</f>
        <v>1</v>
      </c>
      <c r="AB296" s="128" t="n">
        <f aca="false">IF(OR(T296="SI",T296="Si",T296="si",T296="sI",T296="s",T296="S"),1,0)</f>
        <v>0</v>
      </c>
      <c r="AC296" s="128" t="n">
        <f aca="false">IF(OR(J296="SI",J296="Si",J296="si",J296="sI",J296="s",J296="S"),1,0)</f>
        <v>0</v>
      </c>
      <c r="AD296" s="128" t="n">
        <f aca="false">AK296*AA296*AB296*AC296</f>
        <v>0</v>
      </c>
      <c r="AF296" s="136" t="n">
        <f aca="false">COUNTIF(D$8:D296,D296)</f>
        <v>0</v>
      </c>
      <c r="AG296" s="136" t="n">
        <f aca="false">COUNTIFS(D$8:D296,D296,A$8:A296,A296)</f>
        <v>0</v>
      </c>
      <c r="AH296" s="128" t="n">
        <f aca="false">AF296-AG296</f>
        <v>0</v>
      </c>
      <c r="AI296" s="128" t="n">
        <f aca="false">IF(OR(O296&lt;&gt;P296,P296=1,AA296=0),1,0)</f>
        <v>0</v>
      </c>
      <c r="AJ296" s="128" t="n">
        <f aca="false">IF(AR296&gt;0,1,0)+AH296</f>
        <v>0</v>
      </c>
      <c r="AK296" s="128" t="n">
        <f aca="false">IF(O296&lt;&gt;P296,0,1)</f>
        <v>1</v>
      </c>
      <c r="AL296" s="128" t="n">
        <f aca="false">IF(U296&gt;1,1,0)</f>
        <v>0</v>
      </c>
      <c r="AM296" s="136"/>
      <c r="AN296" s="137"/>
      <c r="AO296" s="139"/>
      <c r="AP296" s="128" t="str">
        <f aca="false">IF(SUMIF(AS$7:BU$7,"&gt;0",AS296:BU296)&gt;0,SUMIF(AS$7:BU$7,"&gt;0",AS296:BU296),"")</f>
        <v/>
      </c>
      <c r="AQ296" s="128"/>
      <c r="AR296" s="136" t="n">
        <f aca="false">COUNTIF(N$8:N296,N296)-1</f>
        <v>-1</v>
      </c>
      <c r="AS296" s="133"/>
      <c r="AT296" s="133"/>
      <c r="AU296" s="128" t="n">
        <f aca="false">IF($A296=$A295,AS296+AT296+AU295,AS296+AT296)</f>
        <v>0</v>
      </c>
      <c r="AV296" s="133"/>
      <c r="AW296" s="133"/>
      <c r="AX296" s="128" t="n">
        <f aca="false">IF($A296=$A295,AV296+AW296+AX295,AV296+AW296)</f>
        <v>0</v>
      </c>
      <c r="AY296" s="133"/>
      <c r="AZ296" s="133"/>
      <c r="BA296" s="128" t="n">
        <f aca="false">IF($A296=$A295,AY296+AZ296+BA295,AY296+AZ296)</f>
        <v>0</v>
      </c>
      <c r="BB296" s="133"/>
      <c r="BC296" s="133"/>
      <c r="BD296" s="128" t="n">
        <f aca="false">IF($A296=$A295,BB296+BC296+BD295,BB296+BC296)</f>
        <v>0</v>
      </c>
      <c r="BE296" s="133"/>
      <c r="BF296" s="133"/>
      <c r="BG296" s="128" t="n">
        <f aca="false">IF($A296=$A295,BE296+BF296+BG295,BE296+BF296)</f>
        <v>0</v>
      </c>
      <c r="BH296" s="133"/>
      <c r="BI296" s="133"/>
      <c r="BJ296" s="128" t="n">
        <f aca="false">IF($A296=$A295,BH296+BI296+BJ295,BH296+BI296)</f>
        <v>0</v>
      </c>
      <c r="BK296" s="133"/>
      <c r="BL296" s="133"/>
      <c r="BM296" s="128" t="n">
        <f aca="false">IF($A296=$A295,BK296+BL296+BM295,BK296+BL296)</f>
        <v>0</v>
      </c>
      <c r="BN296" s="133"/>
      <c r="BO296" s="133"/>
      <c r="BP296" s="128" t="n">
        <f aca="false">IF($A296=$A295,BN296+BO296+BP295,BN296+BO296)</f>
        <v>0</v>
      </c>
      <c r="BQ296" s="133"/>
      <c r="BR296" s="133"/>
      <c r="BS296" s="128" t="n">
        <f aca="false">IF($A296=$A295,BQ296+BR296+BS295,BQ296+BR296)</f>
        <v>0</v>
      </c>
      <c r="BT296" s="133"/>
      <c r="BU296" s="133"/>
      <c r="BV296" s="128" t="n">
        <f aca="false">IF($A296=$A295,BT296+BU296+BV295,BT296+BU296)</f>
        <v>0</v>
      </c>
      <c r="BW296" s="128" t="n">
        <f aca="false">IF(W296=0,0,IF(W296&gt;F$4,1,(IF(W296=BW$2,0,(IF(F$4-W296&gt;2,1,0))))))</f>
        <v>0</v>
      </c>
    </row>
    <row r="297" customFormat="false" ht="42.6" hidden="false" customHeight="true" outlineLevel="0" collapsed="false">
      <c r="A297" s="124" t="str">
        <f aca="false">IF(D297=D296,IF(A296=0,"",A296),IF(AND(D297&gt;0,D297&lt;&gt;D296),A296+1,""))</f>
        <v/>
      </c>
      <c r="B297" s="129"/>
      <c r="C297" s="129"/>
      <c r="D297" s="96"/>
      <c r="E297" s="138"/>
      <c r="F297" s="128" t="str">
        <f aca="false">IFERROR(IF(OR(ISTEXT(D297),ISNUMBER(D297)),HLOOKUP(I297-23*INT(I297/23),[2]Hoja2!B$1:X$2,2),""),1)</f>
        <v/>
      </c>
      <c r="G297" s="128" t="str">
        <f aca="false">LEFT(D297,1)</f>
        <v/>
      </c>
      <c r="H297" s="129" t="str">
        <f aca="false">IF(UPPER(G297)="Z",2,IF(UPPER(G297)="Y",1,IF(UPPER(G297)="X",0,LEFT(D297))))</f>
        <v/>
      </c>
      <c r="I297" s="129" t="str">
        <f aca="false">REPLACE(D297,1,1,H297)</f>
        <v/>
      </c>
      <c r="J297" s="96"/>
      <c r="K297" s="124" t="str">
        <f aca="false">IF(N297&gt;0,ROW(L297)-7,"")</f>
        <v/>
      </c>
      <c r="L297" s="130"/>
      <c r="M297" s="130"/>
      <c r="N297" s="131"/>
      <c r="O297" s="132"/>
      <c r="P297" s="128" t="str">
        <f aca="false">IFERROR(IF(OR(ISTEXT(N297),ISNUMBER(N297)),HLOOKUP(S297-23*INT(S297/23),[2]Hoja2!B$1:X$2,2),""),1)</f>
        <v/>
      </c>
      <c r="Q297" s="128" t="str">
        <f aca="false">LEFT(N297,1)</f>
        <v/>
      </c>
      <c r="R297" s="129" t="str">
        <f aca="false">IF(UPPER(Q297)="Z",2,IF(UPPER(Q297)="Y",1,IF(UPPER(Q297)="X",0,LEFT(N297))))</f>
        <v/>
      </c>
      <c r="S297" s="129" t="str">
        <f aca="false">REPLACE(N297,1,1,R297)</f>
        <v/>
      </c>
      <c r="T297" s="96"/>
      <c r="U297" s="133"/>
      <c r="V297" s="124" t="str">
        <f aca="false">IF(OR(ISTEXT(N297),ISNUMBER(N297)),IF($AD297=1,U297,0),"")</f>
        <v/>
      </c>
      <c r="W297" s="75" t="n">
        <v>36892</v>
      </c>
      <c r="X297" s="134"/>
      <c r="Y297" s="134"/>
      <c r="AA297" s="128" t="n">
        <f aca="false">IF(E297&lt;&gt;F297,0,1)</f>
        <v>1</v>
      </c>
      <c r="AB297" s="128" t="n">
        <f aca="false">IF(OR(T297="SI",T297="Si",T297="si",T297="sI",T297="s",T297="S"),1,0)</f>
        <v>0</v>
      </c>
      <c r="AC297" s="128" t="n">
        <f aca="false">IF(OR(J297="SI",J297="Si",J297="si",J297="sI",J297="s",J297="S"),1,0)</f>
        <v>0</v>
      </c>
      <c r="AD297" s="128" t="n">
        <f aca="false">AK297*AA297*AB297*AC297</f>
        <v>0</v>
      </c>
      <c r="AF297" s="136" t="n">
        <f aca="false">COUNTIF(D$8:D297,D297)</f>
        <v>0</v>
      </c>
      <c r="AG297" s="136" t="n">
        <f aca="false">COUNTIFS(D$8:D297,D297,A$8:A297,A297)</f>
        <v>0</v>
      </c>
      <c r="AH297" s="128" t="n">
        <f aca="false">AF297-AG297</f>
        <v>0</v>
      </c>
      <c r="AI297" s="128" t="n">
        <f aca="false">IF(OR(O297&lt;&gt;P297,P297=1,AA297=0),1,0)</f>
        <v>0</v>
      </c>
      <c r="AJ297" s="128" t="n">
        <f aca="false">IF(AR297&gt;0,1,0)+AH297</f>
        <v>0</v>
      </c>
      <c r="AK297" s="128" t="n">
        <f aca="false">IF(O297&lt;&gt;P297,0,1)</f>
        <v>1</v>
      </c>
      <c r="AL297" s="128" t="n">
        <f aca="false">IF(U297&gt;1,1,0)</f>
        <v>0</v>
      </c>
      <c r="AM297" s="136"/>
      <c r="AN297" s="137"/>
      <c r="AO297" s="139"/>
      <c r="AP297" s="128" t="str">
        <f aca="false">IF(SUMIF(AS$7:BU$7,"&gt;0",AS297:BU297)&gt;0,SUMIF(AS$7:BU$7,"&gt;0",AS297:BU297),"")</f>
        <v/>
      </c>
      <c r="AQ297" s="128"/>
      <c r="AR297" s="136" t="n">
        <f aca="false">COUNTIF(N$8:N297,N297)-1</f>
        <v>-1</v>
      </c>
      <c r="AS297" s="133"/>
      <c r="AT297" s="133"/>
      <c r="AU297" s="128" t="n">
        <f aca="false">IF($A297=$A296,AS297+AT297+AU296,AS297+AT297)</f>
        <v>0</v>
      </c>
      <c r="AV297" s="133"/>
      <c r="AW297" s="133"/>
      <c r="AX297" s="128" t="n">
        <f aca="false">IF($A297=$A296,AV297+AW297+AX296,AV297+AW297)</f>
        <v>0</v>
      </c>
      <c r="AY297" s="133"/>
      <c r="AZ297" s="133"/>
      <c r="BA297" s="128" t="n">
        <f aca="false">IF($A297=$A296,AY297+AZ297+BA296,AY297+AZ297)</f>
        <v>0</v>
      </c>
      <c r="BB297" s="133"/>
      <c r="BC297" s="133"/>
      <c r="BD297" s="128" t="n">
        <f aca="false">IF($A297=$A296,BB297+BC297+BD296,BB297+BC297)</f>
        <v>0</v>
      </c>
      <c r="BE297" s="133"/>
      <c r="BF297" s="133"/>
      <c r="BG297" s="128" t="n">
        <f aca="false">IF($A297=$A296,BE297+BF297+BG296,BE297+BF297)</f>
        <v>0</v>
      </c>
      <c r="BH297" s="133"/>
      <c r="BI297" s="133"/>
      <c r="BJ297" s="128" t="n">
        <f aca="false">IF($A297=$A296,BH297+BI297+BJ296,BH297+BI297)</f>
        <v>0</v>
      </c>
      <c r="BK297" s="133"/>
      <c r="BL297" s="133"/>
      <c r="BM297" s="128" t="n">
        <f aca="false">IF($A297=$A296,BK297+BL297+BM296,BK297+BL297)</f>
        <v>0</v>
      </c>
      <c r="BN297" s="133"/>
      <c r="BO297" s="133"/>
      <c r="BP297" s="128" t="n">
        <f aca="false">IF($A297=$A296,BN297+BO297+BP296,BN297+BO297)</f>
        <v>0</v>
      </c>
      <c r="BQ297" s="133"/>
      <c r="BR297" s="133"/>
      <c r="BS297" s="128" t="n">
        <f aca="false">IF($A297=$A296,BQ297+BR297+BS296,BQ297+BR297)</f>
        <v>0</v>
      </c>
      <c r="BT297" s="133"/>
      <c r="BU297" s="133"/>
      <c r="BV297" s="128" t="n">
        <f aca="false">IF($A297=$A296,BT297+BU297+BV296,BT297+BU297)</f>
        <v>0</v>
      </c>
      <c r="BW297" s="128" t="n">
        <f aca="false">IF(W297=0,0,IF(W297&gt;F$4,1,(IF(W297=BW$2,0,(IF(F$4-W297&gt;2,1,0))))))</f>
        <v>0</v>
      </c>
    </row>
    <row r="298" customFormat="false" ht="42.6" hidden="false" customHeight="true" outlineLevel="0" collapsed="false">
      <c r="A298" s="124" t="str">
        <f aca="false">IF(D298=D297,IF(A297=0,"",A297),IF(AND(D298&gt;0,D298&lt;&gt;D297),A297+1,""))</f>
        <v/>
      </c>
      <c r="B298" s="129"/>
      <c r="C298" s="129"/>
      <c r="D298" s="96"/>
      <c r="E298" s="138"/>
      <c r="F298" s="128" t="str">
        <f aca="false">IFERROR(IF(OR(ISTEXT(D298),ISNUMBER(D298)),HLOOKUP(I298-23*INT(I298/23),[2]Hoja2!B$1:X$2,2),""),1)</f>
        <v/>
      </c>
      <c r="G298" s="128" t="str">
        <f aca="false">LEFT(D298,1)</f>
        <v/>
      </c>
      <c r="H298" s="129" t="str">
        <f aca="false">IF(UPPER(G298)="Z",2,IF(UPPER(G298)="Y",1,IF(UPPER(G298)="X",0,LEFT(D298))))</f>
        <v/>
      </c>
      <c r="I298" s="129" t="str">
        <f aca="false">REPLACE(D298,1,1,H298)</f>
        <v/>
      </c>
      <c r="J298" s="96"/>
      <c r="K298" s="124" t="str">
        <f aca="false">IF(N298&gt;0,ROW(L298)-7,"")</f>
        <v/>
      </c>
      <c r="L298" s="130"/>
      <c r="M298" s="130"/>
      <c r="N298" s="131"/>
      <c r="O298" s="132"/>
      <c r="P298" s="128" t="str">
        <f aca="false">IFERROR(IF(OR(ISTEXT(N298),ISNUMBER(N298)),HLOOKUP(S298-23*INT(S298/23),[2]Hoja2!B$1:X$2,2),""),1)</f>
        <v/>
      </c>
      <c r="Q298" s="128" t="str">
        <f aca="false">LEFT(N298,1)</f>
        <v/>
      </c>
      <c r="R298" s="129" t="str">
        <f aca="false">IF(UPPER(Q298)="Z",2,IF(UPPER(Q298)="Y",1,IF(UPPER(Q298)="X",0,LEFT(N298))))</f>
        <v/>
      </c>
      <c r="S298" s="129" t="str">
        <f aca="false">REPLACE(N298,1,1,R298)</f>
        <v/>
      </c>
      <c r="T298" s="96"/>
      <c r="U298" s="133"/>
      <c r="V298" s="124" t="str">
        <f aca="false">IF(OR(ISTEXT(N298),ISNUMBER(N298)),IF($AD298=1,U298,0),"")</f>
        <v/>
      </c>
      <c r="W298" s="75" t="n">
        <v>36892</v>
      </c>
      <c r="X298" s="134"/>
      <c r="Y298" s="134"/>
      <c r="AA298" s="128" t="n">
        <f aca="false">IF(E298&lt;&gt;F298,0,1)</f>
        <v>1</v>
      </c>
      <c r="AB298" s="128" t="n">
        <f aca="false">IF(OR(T298="SI",T298="Si",T298="si",T298="sI",T298="s",T298="S"),1,0)</f>
        <v>0</v>
      </c>
      <c r="AC298" s="128" t="n">
        <f aca="false">IF(OR(J298="SI",J298="Si",J298="si",J298="sI",J298="s",J298="S"),1,0)</f>
        <v>0</v>
      </c>
      <c r="AD298" s="128" t="n">
        <f aca="false">AK298*AA298*AB298*AC298</f>
        <v>0</v>
      </c>
      <c r="AF298" s="136" t="n">
        <f aca="false">COUNTIF(D$8:D298,D298)</f>
        <v>0</v>
      </c>
      <c r="AG298" s="136" t="n">
        <f aca="false">COUNTIFS(D$8:D298,D298,A$8:A298,A298)</f>
        <v>0</v>
      </c>
      <c r="AH298" s="128" t="n">
        <f aca="false">AF298-AG298</f>
        <v>0</v>
      </c>
      <c r="AI298" s="128" t="n">
        <f aca="false">IF(OR(O298&lt;&gt;P298,P298=1,AA298=0),1,0)</f>
        <v>0</v>
      </c>
      <c r="AJ298" s="128" t="n">
        <f aca="false">IF(AR298&gt;0,1,0)+AH298</f>
        <v>0</v>
      </c>
      <c r="AK298" s="128" t="n">
        <f aca="false">IF(O298&lt;&gt;P298,0,1)</f>
        <v>1</v>
      </c>
      <c r="AL298" s="128" t="n">
        <f aca="false">IF(U298&gt;1,1,0)</f>
        <v>0</v>
      </c>
      <c r="AM298" s="136"/>
      <c r="AN298" s="137"/>
      <c r="AO298" s="139"/>
      <c r="AP298" s="128" t="str">
        <f aca="false">IF(SUMIF(AS$7:BU$7,"&gt;0",AS298:BU298)&gt;0,SUMIF(AS$7:BU$7,"&gt;0",AS298:BU298),"")</f>
        <v/>
      </c>
      <c r="AQ298" s="128"/>
      <c r="AR298" s="136" t="n">
        <f aca="false">COUNTIF(N$8:N298,N298)-1</f>
        <v>-1</v>
      </c>
      <c r="AS298" s="133"/>
      <c r="AT298" s="133"/>
      <c r="AU298" s="128" t="n">
        <f aca="false">IF($A298=$A297,AS298+AT298+AU297,AS298+AT298)</f>
        <v>0</v>
      </c>
      <c r="AV298" s="133"/>
      <c r="AW298" s="133"/>
      <c r="AX298" s="128" t="n">
        <f aca="false">IF($A298=$A297,AV298+AW298+AX297,AV298+AW298)</f>
        <v>0</v>
      </c>
      <c r="AY298" s="133"/>
      <c r="AZ298" s="133"/>
      <c r="BA298" s="128" t="n">
        <f aca="false">IF($A298=$A297,AY298+AZ298+BA297,AY298+AZ298)</f>
        <v>0</v>
      </c>
      <c r="BB298" s="133"/>
      <c r="BC298" s="133"/>
      <c r="BD298" s="128" t="n">
        <f aca="false">IF($A298=$A297,BB298+BC298+BD297,BB298+BC298)</f>
        <v>0</v>
      </c>
      <c r="BE298" s="133"/>
      <c r="BF298" s="133"/>
      <c r="BG298" s="128" t="n">
        <f aca="false">IF($A298=$A297,BE298+BF298+BG297,BE298+BF298)</f>
        <v>0</v>
      </c>
      <c r="BH298" s="133"/>
      <c r="BI298" s="133"/>
      <c r="BJ298" s="128" t="n">
        <f aca="false">IF($A298=$A297,BH298+BI298+BJ297,BH298+BI298)</f>
        <v>0</v>
      </c>
      <c r="BK298" s="133"/>
      <c r="BL298" s="133"/>
      <c r="BM298" s="128" t="n">
        <f aca="false">IF($A298=$A297,BK298+BL298+BM297,BK298+BL298)</f>
        <v>0</v>
      </c>
      <c r="BN298" s="133"/>
      <c r="BO298" s="133"/>
      <c r="BP298" s="128" t="n">
        <f aca="false">IF($A298=$A297,BN298+BO298+BP297,BN298+BO298)</f>
        <v>0</v>
      </c>
      <c r="BQ298" s="133"/>
      <c r="BR298" s="133"/>
      <c r="BS298" s="128" t="n">
        <f aca="false">IF($A298=$A297,BQ298+BR298+BS297,BQ298+BR298)</f>
        <v>0</v>
      </c>
      <c r="BT298" s="133"/>
      <c r="BU298" s="133"/>
      <c r="BV298" s="128" t="n">
        <f aca="false">IF($A298=$A297,BT298+BU298+BV297,BT298+BU298)</f>
        <v>0</v>
      </c>
      <c r="BW298" s="128" t="n">
        <f aca="false">IF(W298=0,0,IF(W298&gt;F$4,1,(IF(W298=BW$2,0,(IF(F$4-W298&gt;2,1,0))))))</f>
        <v>0</v>
      </c>
    </row>
    <row r="299" customFormat="false" ht="42.6" hidden="false" customHeight="true" outlineLevel="0" collapsed="false">
      <c r="A299" s="124" t="str">
        <f aca="false">IF(D299=D298,IF(A298=0,"",A298),IF(AND(D299&gt;0,D299&lt;&gt;D298),A298+1,""))</f>
        <v/>
      </c>
      <c r="B299" s="129"/>
      <c r="C299" s="129"/>
      <c r="D299" s="96"/>
      <c r="E299" s="138"/>
      <c r="F299" s="128" t="str">
        <f aca="false">IFERROR(IF(OR(ISTEXT(D299),ISNUMBER(D299)),HLOOKUP(I299-23*INT(I299/23),[2]Hoja2!B$1:X$2,2),""),1)</f>
        <v/>
      </c>
      <c r="G299" s="128" t="str">
        <f aca="false">LEFT(D299,1)</f>
        <v/>
      </c>
      <c r="H299" s="129" t="str">
        <f aca="false">IF(UPPER(G299)="Z",2,IF(UPPER(G299)="Y",1,IF(UPPER(G299)="X",0,LEFT(D299))))</f>
        <v/>
      </c>
      <c r="I299" s="129" t="str">
        <f aca="false">REPLACE(D299,1,1,H299)</f>
        <v/>
      </c>
      <c r="J299" s="96"/>
      <c r="K299" s="124" t="str">
        <f aca="false">IF(N299&gt;0,ROW(L299)-7,"")</f>
        <v/>
      </c>
      <c r="L299" s="130"/>
      <c r="M299" s="130"/>
      <c r="N299" s="131"/>
      <c r="O299" s="132"/>
      <c r="P299" s="128" t="str">
        <f aca="false">IFERROR(IF(OR(ISTEXT(N299),ISNUMBER(N299)),HLOOKUP(S299-23*INT(S299/23),[2]Hoja2!B$1:X$2,2),""),1)</f>
        <v/>
      </c>
      <c r="Q299" s="128" t="str">
        <f aca="false">LEFT(N299,1)</f>
        <v/>
      </c>
      <c r="R299" s="129" t="str">
        <f aca="false">IF(UPPER(Q299)="Z",2,IF(UPPER(Q299)="Y",1,IF(UPPER(Q299)="X",0,LEFT(N299))))</f>
        <v/>
      </c>
      <c r="S299" s="129" t="str">
        <f aca="false">REPLACE(N299,1,1,R299)</f>
        <v/>
      </c>
      <c r="T299" s="96"/>
      <c r="U299" s="133"/>
      <c r="V299" s="124" t="str">
        <f aca="false">IF(OR(ISTEXT(N299),ISNUMBER(N299)),IF($AD299=1,U299,0),"")</f>
        <v/>
      </c>
      <c r="W299" s="75" t="n">
        <v>36892</v>
      </c>
      <c r="X299" s="134"/>
      <c r="Y299" s="134"/>
      <c r="AA299" s="128" t="n">
        <f aca="false">IF(E299&lt;&gt;F299,0,1)</f>
        <v>1</v>
      </c>
      <c r="AB299" s="128" t="n">
        <f aca="false">IF(OR(T299="SI",T299="Si",T299="si",T299="sI",T299="s",T299="S"),1,0)</f>
        <v>0</v>
      </c>
      <c r="AC299" s="128" t="n">
        <f aca="false">IF(OR(J299="SI",J299="Si",J299="si",J299="sI",J299="s",J299="S"),1,0)</f>
        <v>0</v>
      </c>
      <c r="AD299" s="128" t="n">
        <f aca="false">AK299*AA299*AB299*AC299</f>
        <v>0</v>
      </c>
      <c r="AF299" s="136" t="n">
        <f aca="false">COUNTIF(D$8:D299,D299)</f>
        <v>0</v>
      </c>
      <c r="AG299" s="136" t="n">
        <f aca="false">COUNTIFS(D$8:D299,D299,A$8:A299,A299)</f>
        <v>0</v>
      </c>
      <c r="AH299" s="128" t="n">
        <f aca="false">AF299-AG299</f>
        <v>0</v>
      </c>
      <c r="AI299" s="128" t="n">
        <f aca="false">IF(OR(O299&lt;&gt;P299,P299=1,AA299=0),1,0)</f>
        <v>0</v>
      </c>
      <c r="AJ299" s="128" t="n">
        <f aca="false">IF(AR299&gt;0,1,0)+AH299</f>
        <v>0</v>
      </c>
      <c r="AK299" s="128" t="n">
        <f aca="false">IF(O299&lt;&gt;P299,0,1)</f>
        <v>1</v>
      </c>
      <c r="AL299" s="128" t="n">
        <f aca="false">IF(U299&gt;1,1,0)</f>
        <v>0</v>
      </c>
      <c r="AM299" s="136"/>
      <c r="AN299" s="137"/>
      <c r="AO299" s="139"/>
      <c r="AP299" s="128" t="str">
        <f aca="false">IF(SUMIF(AS$7:BU$7,"&gt;0",AS299:BU299)&gt;0,SUMIF(AS$7:BU$7,"&gt;0",AS299:BU299),"")</f>
        <v/>
      </c>
      <c r="AQ299" s="128"/>
      <c r="AR299" s="136" t="n">
        <f aca="false">COUNTIF(N$8:N299,N299)-1</f>
        <v>-1</v>
      </c>
      <c r="AS299" s="133"/>
      <c r="AT299" s="133"/>
      <c r="AU299" s="128" t="n">
        <f aca="false">IF($A299=$A298,AS299+AT299+AU298,AS299+AT299)</f>
        <v>0</v>
      </c>
      <c r="AV299" s="133"/>
      <c r="AW299" s="133"/>
      <c r="AX299" s="128" t="n">
        <f aca="false">IF($A299=$A298,AV299+AW299+AX298,AV299+AW299)</f>
        <v>0</v>
      </c>
      <c r="AY299" s="133"/>
      <c r="AZ299" s="133"/>
      <c r="BA299" s="128" t="n">
        <f aca="false">IF($A299=$A298,AY299+AZ299+BA298,AY299+AZ299)</f>
        <v>0</v>
      </c>
      <c r="BB299" s="133"/>
      <c r="BC299" s="133"/>
      <c r="BD299" s="128" t="n">
        <f aca="false">IF($A299=$A298,BB299+BC299+BD298,BB299+BC299)</f>
        <v>0</v>
      </c>
      <c r="BE299" s="133"/>
      <c r="BF299" s="133"/>
      <c r="BG299" s="128" t="n">
        <f aca="false">IF($A299=$A298,BE299+BF299+BG298,BE299+BF299)</f>
        <v>0</v>
      </c>
      <c r="BH299" s="133"/>
      <c r="BI299" s="133"/>
      <c r="BJ299" s="128" t="n">
        <f aca="false">IF($A299=$A298,BH299+BI299+BJ298,BH299+BI299)</f>
        <v>0</v>
      </c>
      <c r="BK299" s="133"/>
      <c r="BL299" s="133"/>
      <c r="BM299" s="128" t="n">
        <f aca="false">IF($A299=$A298,BK299+BL299+BM298,BK299+BL299)</f>
        <v>0</v>
      </c>
      <c r="BN299" s="133"/>
      <c r="BO299" s="133"/>
      <c r="BP299" s="128" t="n">
        <f aca="false">IF($A299=$A298,BN299+BO299+BP298,BN299+BO299)</f>
        <v>0</v>
      </c>
      <c r="BQ299" s="133"/>
      <c r="BR299" s="133"/>
      <c r="BS299" s="128" t="n">
        <f aca="false">IF($A299=$A298,BQ299+BR299+BS298,BQ299+BR299)</f>
        <v>0</v>
      </c>
      <c r="BT299" s="133"/>
      <c r="BU299" s="133"/>
      <c r="BV299" s="128" t="n">
        <f aca="false">IF($A299=$A298,BT299+BU299+BV298,BT299+BU299)</f>
        <v>0</v>
      </c>
      <c r="BW299" s="128" t="n">
        <f aca="false">IF(W299=0,0,IF(W299&gt;F$4,1,(IF(W299=BW$2,0,(IF(F$4-W299&gt;2,1,0))))))</f>
        <v>0</v>
      </c>
    </row>
    <row r="300" customFormat="false" ht="42.6" hidden="false" customHeight="true" outlineLevel="0" collapsed="false">
      <c r="A300" s="124" t="str">
        <f aca="false">IF(D300=D299,IF(A299=0,"",A299),IF(AND(D300&gt;0,D300&lt;&gt;D299),A299+1,""))</f>
        <v/>
      </c>
      <c r="B300" s="129"/>
      <c r="C300" s="129"/>
      <c r="D300" s="96"/>
      <c r="E300" s="138"/>
      <c r="F300" s="128" t="str">
        <f aca="false">IFERROR(IF(OR(ISTEXT(D300),ISNUMBER(D300)),HLOOKUP(I300-23*INT(I300/23),[2]Hoja2!B$1:X$2,2),""),1)</f>
        <v/>
      </c>
      <c r="G300" s="128" t="str">
        <f aca="false">LEFT(D300,1)</f>
        <v/>
      </c>
      <c r="H300" s="129" t="str">
        <f aca="false">IF(UPPER(G300)="Z",2,IF(UPPER(G300)="Y",1,IF(UPPER(G300)="X",0,LEFT(D300))))</f>
        <v/>
      </c>
      <c r="I300" s="129" t="str">
        <f aca="false">REPLACE(D300,1,1,H300)</f>
        <v/>
      </c>
      <c r="J300" s="96"/>
      <c r="K300" s="124" t="str">
        <f aca="false">IF(N300&gt;0,ROW(L300)-7,"")</f>
        <v/>
      </c>
      <c r="L300" s="130"/>
      <c r="M300" s="130"/>
      <c r="N300" s="131"/>
      <c r="O300" s="132"/>
      <c r="P300" s="128" t="str">
        <f aca="false">IFERROR(IF(OR(ISTEXT(N300),ISNUMBER(N300)),HLOOKUP(S300-23*INT(S300/23),[2]Hoja2!B$1:X$2,2),""),1)</f>
        <v/>
      </c>
      <c r="Q300" s="128" t="str">
        <f aca="false">LEFT(N300,1)</f>
        <v/>
      </c>
      <c r="R300" s="129" t="str">
        <f aca="false">IF(UPPER(Q300)="Z",2,IF(UPPER(Q300)="Y",1,IF(UPPER(Q300)="X",0,LEFT(N300))))</f>
        <v/>
      </c>
      <c r="S300" s="129" t="str">
        <f aca="false">REPLACE(N300,1,1,R300)</f>
        <v/>
      </c>
      <c r="T300" s="96"/>
      <c r="U300" s="133"/>
      <c r="V300" s="124" t="str">
        <f aca="false">IF(OR(ISTEXT(N300),ISNUMBER(N300)),IF($AD300=1,U300,0),"")</f>
        <v/>
      </c>
      <c r="W300" s="75" t="n">
        <v>36892</v>
      </c>
      <c r="X300" s="134"/>
      <c r="Y300" s="134"/>
      <c r="AA300" s="128" t="n">
        <f aca="false">IF(E300&lt;&gt;F300,0,1)</f>
        <v>1</v>
      </c>
      <c r="AB300" s="128" t="n">
        <f aca="false">IF(OR(T300="SI",T300="Si",T300="si",T300="sI",T300="s",T300="S"),1,0)</f>
        <v>0</v>
      </c>
      <c r="AC300" s="128" t="n">
        <f aca="false">IF(OR(J300="SI",J300="Si",J300="si",J300="sI",J300="s",J300="S"),1,0)</f>
        <v>0</v>
      </c>
      <c r="AD300" s="128" t="n">
        <f aca="false">AK300*AA300*AB300*AC300</f>
        <v>0</v>
      </c>
      <c r="AF300" s="136" t="n">
        <f aca="false">COUNTIF(D$8:D300,D300)</f>
        <v>0</v>
      </c>
      <c r="AG300" s="136" t="n">
        <f aca="false">COUNTIFS(D$8:D300,D300,A$8:A300,A300)</f>
        <v>0</v>
      </c>
      <c r="AH300" s="128" t="n">
        <f aca="false">AF300-AG300</f>
        <v>0</v>
      </c>
      <c r="AI300" s="128" t="n">
        <f aca="false">IF(OR(O300&lt;&gt;P300,P300=1,AA300=0),1,0)</f>
        <v>0</v>
      </c>
      <c r="AJ300" s="128" t="n">
        <f aca="false">IF(AR300&gt;0,1,0)+AH300</f>
        <v>0</v>
      </c>
      <c r="AK300" s="128" t="n">
        <f aca="false">IF(O300&lt;&gt;P300,0,1)</f>
        <v>1</v>
      </c>
      <c r="AL300" s="128" t="n">
        <f aca="false">IF(U300&gt;1,1,0)</f>
        <v>0</v>
      </c>
      <c r="AM300" s="136"/>
      <c r="AN300" s="137"/>
      <c r="AO300" s="139"/>
      <c r="AP300" s="128" t="str">
        <f aca="false">IF(SUMIF(AS$7:BU$7,"&gt;0",AS300:BU300)&gt;0,SUMIF(AS$7:BU$7,"&gt;0",AS300:BU300),"")</f>
        <v/>
      </c>
      <c r="AQ300" s="128"/>
      <c r="AR300" s="136" t="n">
        <f aca="false">COUNTIF(N$8:N300,N300)-1</f>
        <v>-1</v>
      </c>
      <c r="AS300" s="133"/>
      <c r="AT300" s="133"/>
      <c r="AU300" s="128" t="n">
        <f aca="false">IF($A300=$A299,AS300+AT300+AU299,AS300+AT300)</f>
        <v>0</v>
      </c>
      <c r="AV300" s="133"/>
      <c r="AW300" s="133"/>
      <c r="AX300" s="128" t="n">
        <f aca="false">IF($A300=$A299,AV300+AW300+AX299,AV300+AW300)</f>
        <v>0</v>
      </c>
      <c r="AY300" s="133"/>
      <c r="AZ300" s="133"/>
      <c r="BA300" s="128" t="n">
        <f aca="false">IF($A300=$A299,AY300+AZ300+BA299,AY300+AZ300)</f>
        <v>0</v>
      </c>
      <c r="BB300" s="133"/>
      <c r="BC300" s="133"/>
      <c r="BD300" s="128" t="n">
        <f aca="false">IF($A300=$A299,BB300+BC300+BD299,BB300+BC300)</f>
        <v>0</v>
      </c>
      <c r="BE300" s="133"/>
      <c r="BF300" s="133"/>
      <c r="BG300" s="128" t="n">
        <f aca="false">IF($A300=$A299,BE300+BF300+BG299,BE300+BF300)</f>
        <v>0</v>
      </c>
      <c r="BH300" s="133"/>
      <c r="BI300" s="133"/>
      <c r="BJ300" s="128" t="n">
        <f aca="false">IF($A300=$A299,BH300+BI300+BJ299,BH300+BI300)</f>
        <v>0</v>
      </c>
      <c r="BK300" s="133"/>
      <c r="BL300" s="133"/>
      <c r="BM300" s="128" t="n">
        <f aca="false">IF($A300=$A299,BK300+BL300+BM299,BK300+BL300)</f>
        <v>0</v>
      </c>
      <c r="BN300" s="133"/>
      <c r="BO300" s="133"/>
      <c r="BP300" s="128" t="n">
        <f aca="false">IF($A300=$A299,BN300+BO300+BP299,BN300+BO300)</f>
        <v>0</v>
      </c>
      <c r="BQ300" s="133"/>
      <c r="BR300" s="133"/>
      <c r="BS300" s="128" t="n">
        <f aca="false">IF($A300=$A299,BQ300+BR300+BS299,BQ300+BR300)</f>
        <v>0</v>
      </c>
      <c r="BT300" s="133"/>
      <c r="BU300" s="133"/>
      <c r="BV300" s="128" t="n">
        <f aca="false">IF($A300=$A299,BT300+BU300+BV299,BT300+BU300)</f>
        <v>0</v>
      </c>
      <c r="BW300" s="128" t="n">
        <f aca="false">IF(W300=0,0,IF(W300&gt;F$4,1,(IF(W300=BW$2,0,(IF(F$4-W300&gt;2,1,0))))))</f>
        <v>0</v>
      </c>
    </row>
    <row r="301" customFormat="false" ht="42.6" hidden="false" customHeight="true" outlineLevel="0" collapsed="false">
      <c r="A301" s="124" t="str">
        <f aca="false">IF(D301=D300,IF(A300=0,"",A300),IF(AND(D301&gt;0,D301&lt;&gt;D300),A300+1,""))</f>
        <v/>
      </c>
      <c r="B301" s="129"/>
      <c r="C301" s="129"/>
      <c r="D301" s="96"/>
      <c r="E301" s="138"/>
      <c r="F301" s="128" t="str">
        <f aca="false">IFERROR(IF(OR(ISTEXT(D301),ISNUMBER(D301)),HLOOKUP(I301-23*INT(I301/23),[2]Hoja2!B$1:X$2,2),""),1)</f>
        <v/>
      </c>
      <c r="G301" s="128" t="str">
        <f aca="false">LEFT(D301,1)</f>
        <v/>
      </c>
      <c r="H301" s="129" t="str">
        <f aca="false">IF(UPPER(G301)="Z",2,IF(UPPER(G301)="Y",1,IF(UPPER(G301)="X",0,LEFT(D301))))</f>
        <v/>
      </c>
      <c r="I301" s="129" t="str">
        <f aca="false">REPLACE(D301,1,1,H301)</f>
        <v/>
      </c>
      <c r="J301" s="96"/>
      <c r="K301" s="124" t="str">
        <f aca="false">IF(N301&gt;0,ROW(L301)-7,"")</f>
        <v/>
      </c>
      <c r="L301" s="130"/>
      <c r="M301" s="130"/>
      <c r="N301" s="131"/>
      <c r="O301" s="132"/>
      <c r="P301" s="128" t="str">
        <f aca="false">IFERROR(IF(OR(ISTEXT(N301),ISNUMBER(N301)),HLOOKUP(S301-23*INT(S301/23),[2]Hoja2!B$1:X$2,2),""),1)</f>
        <v/>
      </c>
      <c r="Q301" s="128" t="str">
        <f aca="false">LEFT(N301,1)</f>
        <v/>
      </c>
      <c r="R301" s="129" t="str">
        <f aca="false">IF(UPPER(Q301)="Z",2,IF(UPPER(Q301)="Y",1,IF(UPPER(Q301)="X",0,LEFT(N301))))</f>
        <v/>
      </c>
      <c r="S301" s="129" t="str">
        <f aca="false">REPLACE(N301,1,1,R301)</f>
        <v/>
      </c>
      <c r="T301" s="96"/>
      <c r="U301" s="133"/>
      <c r="V301" s="124" t="str">
        <f aca="false">IF(OR(ISTEXT(N301),ISNUMBER(N301)),IF($AD301=1,U301,0),"")</f>
        <v/>
      </c>
      <c r="W301" s="75" t="n">
        <v>36892</v>
      </c>
      <c r="X301" s="134"/>
      <c r="Y301" s="134"/>
      <c r="AA301" s="128" t="n">
        <f aca="false">IF(E301&lt;&gt;F301,0,1)</f>
        <v>1</v>
      </c>
      <c r="AB301" s="128" t="n">
        <f aca="false">IF(OR(T301="SI",T301="Si",T301="si",T301="sI",T301="s",T301="S"),1,0)</f>
        <v>0</v>
      </c>
      <c r="AC301" s="128" t="n">
        <f aca="false">IF(OR(J301="SI",J301="Si",J301="si",J301="sI",J301="s",J301="S"),1,0)</f>
        <v>0</v>
      </c>
      <c r="AD301" s="128" t="n">
        <f aca="false">AK301*AA301*AB301*AC301</f>
        <v>0</v>
      </c>
      <c r="AF301" s="136" t="n">
        <f aca="false">COUNTIF(D$8:D301,D301)</f>
        <v>0</v>
      </c>
      <c r="AG301" s="136" t="n">
        <f aca="false">COUNTIFS(D$8:D301,D301,A$8:A301,A301)</f>
        <v>0</v>
      </c>
      <c r="AH301" s="128" t="n">
        <f aca="false">AF301-AG301</f>
        <v>0</v>
      </c>
      <c r="AI301" s="128" t="n">
        <f aca="false">IF(OR(O301&lt;&gt;P301,P301=1,AA301=0),1,0)</f>
        <v>0</v>
      </c>
      <c r="AJ301" s="128" t="n">
        <f aca="false">IF(AR301&gt;0,1,0)+AH301</f>
        <v>0</v>
      </c>
      <c r="AK301" s="128" t="n">
        <f aca="false">IF(O301&lt;&gt;P301,0,1)</f>
        <v>1</v>
      </c>
      <c r="AL301" s="128" t="n">
        <f aca="false">IF(U301&gt;1,1,0)</f>
        <v>0</v>
      </c>
      <c r="AM301" s="136"/>
      <c r="AN301" s="137"/>
      <c r="AO301" s="139"/>
      <c r="AP301" s="128" t="str">
        <f aca="false">IF(SUMIF(AS$7:BU$7,"&gt;0",AS301:BU301)&gt;0,SUMIF(AS$7:BU$7,"&gt;0",AS301:BU301),"")</f>
        <v/>
      </c>
      <c r="AQ301" s="128"/>
      <c r="AR301" s="136" t="n">
        <f aca="false">COUNTIF(N$8:N301,N301)-1</f>
        <v>-1</v>
      </c>
      <c r="AS301" s="133"/>
      <c r="AT301" s="133"/>
      <c r="AU301" s="128" t="n">
        <f aca="false">IF($A301=$A300,AS301+AT301+AU300,AS301+AT301)</f>
        <v>0</v>
      </c>
      <c r="AV301" s="133"/>
      <c r="AW301" s="133"/>
      <c r="AX301" s="128" t="n">
        <f aca="false">IF($A301=$A300,AV301+AW301+AX300,AV301+AW301)</f>
        <v>0</v>
      </c>
      <c r="AY301" s="133"/>
      <c r="AZ301" s="133"/>
      <c r="BA301" s="128" t="n">
        <f aca="false">IF($A301=$A300,AY301+AZ301+BA300,AY301+AZ301)</f>
        <v>0</v>
      </c>
      <c r="BB301" s="133"/>
      <c r="BC301" s="133"/>
      <c r="BD301" s="128" t="n">
        <f aca="false">IF($A301=$A300,BB301+BC301+BD300,BB301+BC301)</f>
        <v>0</v>
      </c>
      <c r="BE301" s="133"/>
      <c r="BF301" s="133"/>
      <c r="BG301" s="128" t="n">
        <f aca="false">IF($A301=$A300,BE301+BF301+BG300,BE301+BF301)</f>
        <v>0</v>
      </c>
      <c r="BH301" s="133"/>
      <c r="BI301" s="133"/>
      <c r="BJ301" s="128" t="n">
        <f aca="false">IF($A301=$A300,BH301+BI301+BJ300,BH301+BI301)</f>
        <v>0</v>
      </c>
      <c r="BK301" s="133"/>
      <c r="BL301" s="133"/>
      <c r="BM301" s="128" t="n">
        <f aca="false">IF($A301=$A300,BK301+BL301+BM300,BK301+BL301)</f>
        <v>0</v>
      </c>
      <c r="BN301" s="133"/>
      <c r="BO301" s="133"/>
      <c r="BP301" s="128" t="n">
        <f aca="false">IF($A301=$A300,BN301+BO301+BP300,BN301+BO301)</f>
        <v>0</v>
      </c>
      <c r="BQ301" s="133"/>
      <c r="BR301" s="133"/>
      <c r="BS301" s="128" t="n">
        <f aca="false">IF($A301=$A300,BQ301+BR301+BS300,BQ301+BR301)</f>
        <v>0</v>
      </c>
      <c r="BT301" s="133"/>
      <c r="BU301" s="133"/>
      <c r="BV301" s="128" t="n">
        <f aca="false">IF($A301=$A300,BT301+BU301+BV300,BT301+BU301)</f>
        <v>0</v>
      </c>
      <c r="BW301" s="128" t="n">
        <f aca="false">IF(W301=0,0,IF(W301&gt;F$4,1,(IF(W301=BW$2,0,(IF(F$4-W301&gt;2,1,0))))))</f>
        <v>0</v>
      </c>
    </row>
    <row r="302" customFormat="false" ht="42.6" hidden="false" customHeight="true" outlineLevel="0" collapsed="false">
      <c r="A302" s="124" t="str">
        <f aca="false">IF(D302=D301,IF(A301=0,"",A301),IF(AND(D302&gt;0,D302&lt;&gt;D301),A301+1,""))</f>
        <v/>
      </c>
      <c r="B302" s="129"/>
      <c r="C302" s="129"/>
      <c r="D302" s="96"/>
      <c r="E302" s="138"/>
      <c r="F302" s="128" t="str">
        <f aca="false">IFERROR(IF(OR(ISTEXT(D302),ISNUMBER(D302)),HLOOKUP(I302-23*INT(I302/23),[2]Hoja2!B$1:X$2,2),""),1)</f>
        <v/>
      </c>
      <c r="G302" s="128" t="str">
        <f aca="false">LEFT(D302,1)</f>
        <v/>
      </c>
      <c r="H302" s="129" t="str">
        <f aca="false">IF(UPPER(G302)="Z",2,IF(UPPER(G302)="Y",1,IF(UPPER(G302)="X",0,LEFT(D302))))</f>
        <v/>
      </c>
      <c r="I302" s="129" t="str">
        <f aca="false">REPLACE(D302,1,1,H302)</f>
        <v/>
      </c>
      <c r="J302" s="96"/>
      <c r="K302" s="124" t="str">
        <f aca="false">IF(N302&gt;0,ROW(L302)-7,"")</f>
        <v/>
      </c>
      <c r="L302" s="130"/>
      <c r="M302" s="130"/>
      <c r="N302" s="131"/>
      <c r="O302" s="132"/>
      <c r="P302" s="128" t="str">
        <f aca="false">IFERROR(IF(OR(ISTEXT(N302),ISNUMBER(N302)),HLOOKUP(S302-23*INT(S302/23),[2]Hoja2!B$1:X$2,2),""),1)</f>
        <v/>
      </c>
      <c r="Q302" s="128" t="str">
        <f aca="false">LEFT(N302,1)</f>
        <v/>
      </c>
      <c r="R302" s="129" t="str">
        <f aca="false">IF(UPPER(Q302)="Z",2,IF(UPPER(Q302)="Y",1,IF(UPPER(Q302)="X",0,LEFT(N302))))</f>
        <v/>
      </c>
      <c r="S302" s="129" t="str">
        <f aca="false">REPLACE(N302,1,1,R302)</f>
        <v/>
      </c>
      <c r="T302" s="96"/>
      <c r="U302" s="133"/>
      <c r="V302" s="124" t="str">
        <f aca="false">IF(OR(ISTEXT(N302),ISNUMBER(N302)),IF($AD302=1,U302,0),"")</f>
        <v/>
      </c>
      <c r="W302" s="75" t="n">
        <v>36892</v>
      </c>
      <c r="X302" s="134"/>
      <c r="Y302" s="134"/>
      <c r="AA302" s="128" t="n">
        <f aca="false">IF(E302&lt;&gt;F302,0,1)</f>
        <v>1</v>
      </c>
      <c r="AB302" s="128" t="n">
        <f aca="false">IF(OR(T302="SI",T302="Si",T302="si",T302="sI",T302="s",T302="S"),1,0)</f>
        <v>0</v>
      </c>
      <c r="AC302" s="128" t="n">
        <f aca="false">IF(OR(J302="SI",J302="Si",J302="si",J302="sI",J302="s",J302="S"),1,0)</f>
        <v>0</v>
      </c>
      <c r="AD302" s="128" t="n">
        <f aca="false">AK302*AA302*AB302*AC302</f>
        <v>0</v>
      </c>
      <c r="AF302" s="136" t="n">
        <f aca="false">COUNTIF(D$8:D302,D302)</f>
        <v>0</v>
      </c>
      <c r="AG302" s="136" t="n">
        <f aca="false">COUNTIFS(D$8:D302,D302,A$8:A302,A302)</f>
        <v>0</v>
      </c>
      <c r="AH302" s="128" t="n">
        <f aca="false">AF302-AG302</f>
        <v>0</v>
      </c>
      <c r="AI302" s="128" t="n">
        <f aca="false">IF(OR(O302&lt;&gt;P302,P302=1,AA302=0),1,0)</f>
        <v>0</v>
      </c>
      <c r="AJ302" s="128" t="n">
        <f aca="false">IF(AR302&gt;0,1,0)+AH302</f>
        <v>0</v>
      </c>
      <c r="AK302" s="128" t="n">
        <f aca="false">IF(O302&lt;&gt;P302,0,1)</f>
        <v>1</v>
      </c>
      <c r="AL302" s="128" t="n">
        <f aca="false">IF(U302&gt;1,1,0)</f>
        <v>0</v>
      </c>
      <c r="AM302" s="136"/>
      <c r="AN302" s="137"/>
      <c r="AO302" s="139"/>
      <c r="AP302" s="128" t="str">
        <f aca="false">IF(SUMIF(AS$7:BU$7,"&gt;0",AS302:BU302)&gt;0,SUMIF(AS$7:BU$7,"&gt;0",AS302:BU302),"")</f>
        <v/>
      </c>
      <c r="AQ302" s="128"/>
      <c r="AR302" s="136" t="n">
        <f aca="false">COUNTIF(N$8:N302,N302)-1</f>
        <v>-1</v>
      </c>
      <c r="AS302" s="133"/>
      <c r="AT302" s="133"/>
      <c r="AU302" s="128" t="n">
        <f aca="false">IF($A302=$A301,AS302+AT302+AU301,AS302+AT302)</f>
        <v>0</v>
      </c>
      <c r="AV302" s="133"/>
      <c r="AW302" s="133"/>
      <c r="AX302" s="128" t="n">
        <f aca="false">IF($A302=$A301,AV302+AW302+AX301,AV302+AW302)</f>
        <v>0</v>
      </c>
      <c r="AY302" s="133"/>
      <c r="AZ302" s="133"/>
      <c r="BA302" s="128" t="n">
        <f aca="false">IF($A302=$A301,AY302+AZ302+BA301,AY302+AZ302)</f>
        <v>0</v>
      </c>
      <c r="BB302" s="133"/>
      <c r="BC302" s="133"/>
      <c r="BD302" s="128" t="n">
        <f aca="false">IF($A302=$A301,BB302+BC302+BD301,BB302+BC302)</f>
        <v>0</v>
      </c>
      <c r="BE302" s="133"/>
      <c r="BF302" s="133"/>
      <c r="BG302" s="128" t="n">
        <f aca="false">IF($A302=$A301,BE302+BF302+BG301,BE302+BF302)</f>
        <v>0</v>
      </c>
      <c r="BH302" s="133"/>
      <c r="BI302" s="133"/>
      <c r="BJ302" s="128" t="n">
        <f aca="false">IF($A302=$A301,BH302+BI302+BJ301,BH302+BI302)</f>
        <v>0</v>
      </c>
      <c r="BK302" s="133"/>
      <c r="BL302" s="133"/>
      <c r="BM302" s="128" t="n">
        <f aca="false">IF($A302=$A301,BK302+BL302+BM301,BK302+BL302)</f>
        <v>0</v>
      </c>
      <c r="BN302" s="133"/>
      <c r="BO302" s="133"/>
      <c r="BP302" s="128" t="n">
        <f aca="false">IF($A302=$A301,BN302+BO302+BP301,BN302+BO302)</f>
        <v>0</v>
      </c>
      <c r="BQ302" s="133"/>
      <c r="BR302" s="133"/>
      <c r="BS302" s="128" t="n">
        <f aca="false">IF($A302=$A301,BQ302+BR302+BS301,BQ302+BR302)</f>
        <v>0</v>
      </c>
      <c r="BT302" s="133"/>
      <c r="BU302" s="133"/>
      <c r="BV302" s="128" t="n">
        <f aca="false">IF($A302=$A301,BT302+BU302+BV301,BT302+BU302)</f>
        <v>0</v>
      </c>
      <c r="BW302" s="128" t="n">
        <f aca="false">IF(W302=0,0,IF(W302&gt;F$4,1,(IF(W302=BW$2,0,(IF(F$4-W302&gt;2,1,0))))))</f>
        <v>0</v>
      </c>
    </row>
    <row r="303" customFormat="false" ht="42.6" hidden="false" customHeight="true" outlineLevel="0" collapsed="false">
      <c r="A303" s="124" t="str">
        <f aca="false">IF(D303=D302,IF(A302=0,"",A302),IF(AND(D303&gt;0,D303&lt;&gt;D302),A302+1,""))</f>
        <v/>
      </c>
      <c r="B303" s="129"/>
      <c r="C303" s="129"/>
      <c r="D303" s="96"/>
      <c r="E303" s="138"/>
      <c r="F303" s="128" t="str">
        <f aca="false">IFERROR(IF(OR(ISTEXT(D303),ISNUMBER(D303)),HLOOKUP(I303-23*INT(I303/23),[2]Hoja2!B$1:X$2,2),""),1)</f>
        <v/>
      </c>
      <c r="G303" s="128" t="str">
        <f aca="false">LEFT(D303,1)</f>
        <v/>
      </c>
      <c r="H303" s="129" t="str">
        <f aca="false">IF(UPPER(G303)="Z",2,IF(UPPER(G303)="Y",1,IF(UPPER(G303)="X",0,LEFT(D303))))</f>
        <v/>
      </c>
      <c r="I303" s="129" t="str">
        <f aca="false">REPLACE(D303,1,1,H303)</f>
        <v/>
      </c>
      <c r="J303" s="96"/>
      <c r="K303" s="124" t="str">
        <f aca="false">IF(N303&gt;0,ROW(L303)-7,"")</f>
        <v/>
      </c>
      <c r="L303" s="130"/>
      <c r="M303" s="130"/>
      <c r="N303" s="131"/>
      <c r="O303" s="132"/>
      <c r="P303" s="128" t="str">
        <f aca="false">IFERROR(IF(OR(ISTEXT(N303),ISNUMBER(N303)),HLOOKUP(S303-23*INT(S303/23),[2]Hoja2!B$1:X$2,2),""),1)</f>
        <v/>
      </c>
      <c r="Q303" s="128" t="str">
        <f aca="false">LEFT(N303,1)</f>
        <v/>
      </c>
      <c r="R303" s="129" t="str">
        <f aca="false">IF(UPPER(Q303)="Z",2,IF(UPPER(Q303)="Y",1,IF(UPPER(Q303)="X",0,LEFT(N303))))</f>
        <v/>
      </c>
      <c r="S303" s="129" t="str">
        <f aca="false">REPLACE(N303,1,1,R303)</f>
        <v/>
      </c>
      <c r="T303" s="96"/>
      <c r="U303" s="133"/>
      <c r="V303" s="124" t="str">
        <f aca="false">IF(OR(ISTEXT(N303),ISNUMBER(N303)),IF($AD303=1,U303,0),"")</f>
        <v/>
      </c>
      <c r="W303" s="75" t="n">
        <v>36892</v>
      </c>
      <c r="X303" s="134"/>
      <c r="Y303" s="134"/>
      <c r="AA303" s="128" t="n">
        <f aca="false">IF(E303&lt;&gt;F303,0,1)</f>
        <v>1</v>
      </c>
      <c r="AB303" s="128" t="n">
        <f aca="false">IF(OR(T303="SI",T303="Si",T303="si",T303="sI",T303="s",T303="S"),1,0)</f>
        <v>0</v>
      </c>
      <c r="AC303" s="128" t="n">
        <f aca="false">IF(OR(J303="SI",J303="Si",J303="si",J303="sI",J303="s",J303="S"),1,0)</f>
        <v>0</v>
      </c>
      <c r="AD303" s="128" t="n">
        <f aca="false">AK303*AA303*AB303*AC303</f>
        <v>0</v>
      </c>
      <c r="AF303" s="136" t="n">
        <f aca="false">COUNTIF(D$8:D303,D303)</f>
        <v>0</v>
      </c>
      <c r="AG303" s="136" t="n">
        <f aca="false">COUNTIFS(D$8:D303,D303,A$8:A303,A303)</f>
        <v>0</v>
      </c>
      <c r="AH303" s="128" t="n">
        <f aca="false">AF303-AG303</f>
        <v>0</v>
      </c>
      <c r="AI303" s="128" t="n">
        <f aca="false">IF(OR(O303&lt;&gt;P303,P303=1,AA303=0),1,0)</f>
        <v>0</v>
      </c>
      <c r="AJ303" s="128" t="n">
        <f aca="false">IF(AR303&gt;0,1,0)+AH303</f>
        <v>0</v>
      </c>
      <c r="AK303" s="128" t="n">
        <f aca="false">IF(O303&lt;&gt;P303,0,1)</f>
        <v>1</v>
      </c>
      <c r="AL303" s="128" t="n">
        <f aca="false">IF(U303&gt;1,1,0)</f>
        <v>0</v>
      </c>
      <c r="AM303" s="136"/>
      <c r="AN303" s="137"/>
      <c r="AO303" s="139"/>
      <c r="AP303" s="128" t="str">
        <f aca="false">IF(SUMIF(AS$7:BU$7,"&gt;0",AS303:BU303)&gt;0,SUMIF(AS$7:BU$7,"&gt;0",AS303:BU303),"")</f>
        <v/>
      </c>
      <c r="AQ303" s="128"/>
      <c r="AR303" s="136" t="n">
        <f aca="false">COUNTIF(N$8:N303,N303)-1</f>
        <v>-1</v>
      </c>
      <c r="AS303" s="133"/>
      <c r="AT303" s="133"/>
      <c r="AU303" s="128" t="n">
        <f aca="false">IF($A303=$A302,AS303+AT303+AU302,AS303+AT303)</f>
        <v>0</v>
      </c>
      <c r="AV303" s="133"/>
      <c r="AW303" s="133"/>
      <c r="AX303" s="128" t="n">
        <f aca="false">IF($A303=$A302,AV303+AW303+AX302,AV303+AW303)</f>
        <v>0</v>
      </c>
      <c r="AY303" s="133"/>
      <c r="AZ303" s="133"/>
      <c r="BA303" s="128" t="n">
        <f aca="false">IF($A303=$A302,AY303+AZ303+BA302,AY303+AZ303)</f>
        <v>0</v>
      </c>
      <c r="BB303" s="133"/>
      <c r="BC303" s="133"/>
      <c r="BD303" s="128" t="n">
        <f aca="false">IF($A303=$A302,BB303+BC303+BD302,BB303+BC303)</f>
        <v>0</v>
      </c>
      <c r="BE303" s="133"/>
      <c r="BF303" s="133"/>
      <c r="BG303" s="128" t="n">
        <f aca="false">IF($A303=$A302,BE303+BF303+BG302,BE303+BF303)</f>
        <v>0</v>
      </c>
      <c r="BH303" s="133"/>
      <c r="BI303" s="133"/>
      <c r="BJ303" s="128" t="n">
        <f aca="false">IF($A303=$A302,BH303+BI303+BJ302,BH303+BI303)</f>
        <v>0</v>
      </c>
      <c r="BK303" s="133"/>
      <c r="BL303" s="133"/>
      <c r="BM303" s="128" t="n">
        <f aca="false">IF($A303=$A302,BK303+BL303+BM302,BK303+BL303)</f>
        <v>0</v>
      </c>
      <c r="BN303" s="133"/>
      <c r="BO303" s="133"/>
      <c r="BP303" s="128" t="n">
        <f aca="false">IF($A303=$A302,BN303+BO303+BP302,BN303+BO303)</f>
        <v>0</v>
      </c>
      <c r="BQ303" s="133"/>
      <c r="BR303" s="133"/>
      <c r="BS303" s="128" t="n">
        <f aca="false">IF($A303=$A302,BQ303+BR303+BS302,BQ303+BR303)</f>
        <v>0</v>
      </c>
      <c r="BT303" s="133"/>
      <c r="BU303" s="133"/>
      <c r="BV303" s="128" t="n">
        <f aca="false">IF($A303=$A302,BT303+BU303+BV302,BT303+BU303)</f>
        <v>0</v>
      </c>
      <c r="BW303" s="128" t="n">
        <f aca="false">IF(W303=0,0,IF(W303&gt;F$4,1,(IF(W303=BW$2,0,(IF(F$4-W303&gt;2,1,0))))))</f>
        <v>0</v>
      </c>
    </row>
    <row r="304" customFormat="false" ht="42.6" hidden="false" customHeight="true" outlineLevel="0" collapsed="false">
      <c r="A304" s="124" t="str">
        <f aca="false">IF(D304=D303,IF(A303=0,"",A303),IF(AND(D304&gt;0,D304&lt;&gt;D303),A303+1,""))</f>
        <v/>
      </c>
      <c r="B304" s="129"/>
      <c r="C304" s="129"/>
      <c r="D304" s="96"/>
      <c r="E304" s="138"/>
      <c r="F304" s="128" t="str">
        <f aca="false">IFERROR(IF(OR(ISTEXT(D304),ISNUMBER(D304)),HLOOKUP(I304-23*INT(I304/23),[2]Hoja2!B$1:X$2,2),""),1)</f>
        <v/>
      </c>
      <c r="G304" s="128" t="str">
        <f aca="false">LEFT(D304,1)</f>
        <v/>
      </c>
      <c r="H304" s="129" t="str">
        <f aca="false">IF(UPPER(G304)="Z",2,IF(UPPER(G304)="Y",1,IF(UPPER(G304)="X",0,LEFT(D304))))</f>
        <v/>
      </c>
      <c r="I304" s="129" t="str">
        <f aca="false">REPLACE(D304,1,1,H304)</f>
        <v/>
      </c>
      <c r="J304" s="96"/>
      <c r="K304" s="124" t="str">
        <f aca="false">IF(N304&gt;0,ROW(L304)-7,"")</f>
        <v/>
      </c>
      <c r="L304" s="130"/>
      <c r="M304" s="130"/>
      <c r="N304" s="131"/>
      <c r="O304" s="132"/>
      <c r="P304" s="128" t="str">
        <f aca="false">IFERROR(IF(OR(ISTEXT(N304),ISNUMBER(N304)),HLOOKUP(S304-23*INT(S304/23),[2]Hoja2!B$1:X$2,2),""),1)</f>
        <v/>
      </c>
      <c r="Q304" s="128" t="str">
        <f aca="false">LEFT(N304,1)</f>
        <v/>
      </c>
      <c r="R304" s="129" t="str">
        <f aca="false">IF(UPPER(Q304)="Z",2,IF(UPPER(Q304)="Y",1,IF(UPPER(Q304)="X",0,LEFT(N304))))</f>
        <v/>
      </c>
      <c r="S304" s="129" t="str">
        <f aca="false">REPLACE(N304,1,1,R304)</f>
        <v/>
      </c>
      <c r="T304" s="96"/>
      <c r="U304" s="133"/>
      <c r="V304" s="124" t="str">
        <f aca="false">IF(OR(ISTEXT(N304),ISNUMBER(N304)),IF($AD304=1,U304,0),"")</f>
        <v/>
      </c>
      <c r="W304" s="75" t="n">
        <v>36892</v>
      </c>
      <c r="X304" s="134"/>
      <c r="Y304" s="134"/>
      <c r="AA304" s="128" t="n">
        <f aca="false">IF(E304&lt;&gt;F304,0,1)</f>
        <v>1</v>
      </c>
      <c r="AB304" s="128" t="n">
        <f aca="false">IF(OR(T304="SI",T304="Si",T304="si",T304="sI",T304="s",T304="S"),1,0)</f>
        <v>0</v>
      </c>
      <c r="AC304" s="128" t="n">
        <f aca="false">IF(OR(J304="SI",J304="Si",J304="si",J304="sI",J304="s",J304="S"),1,0)</f>
        <v>0</v>
      </c>
      <c r="AD304" s="128" t="n">
        <f aca="false">AK304*AA304*AB304*AC304</f>
        <v>0</v>
      </c>
      <c r="AF304" s="136" t="n">
        <f aca="false">COUNTIF(D$8:D304,D304)</f>
        <v>0</v>
      </c>
      <c r="AG304" s="136" t="n">
        <f aca="false">COUNTIFS(D$8:D304,D304,A$8:A304,A304)</f>
        <v>0</v>
      </c>
      <c r="AH304" s="128" t="n">
        <f aca="false">AF304-AG304</f>
        <v>0</v>
      </c>
      <c r="AI304" s="128" t="n">
        <f aca="false">IF(OR(O304&lt;&gt;P304,P304=1,AA304=0),1,0)</f>
        <v>0</v>
      </c>
      <c r="AJ304" s="128" t="n">
        <f aca="false">IF(AR304&gt;0,1,0)+AH304</f>
        <v>0</v>
      </c>
      <c r="AK304" s="128" t="n">
        <f aca="false">IF(O304&lt;&gt;P304,0,1)</f>
        <v>1</v>
      </c>
      <c r="AL304" s="128" t="n">
        <f aca="false">IF(U304&gt;1,1,0)</f>
        <v>0</v>
      </c>
      <c r="AM304" s="136"/>
      <c r="AN304" s="137"/>
      <c r="AO304" s="139"/>
      <c r="AP304" s="128" t="str">
        <f aca="false">IF(SUMIF(AS$7:BU$7,"&gt;0",AS304:BU304)&gt;0,SUMIF(AS$7:BU$7,"&gt;0",AS304:BU304),"")</f>
        <v/>
      </c>
      <c r="AQ304" s="128"/>
      <c r="AR304" s="136" t="n">
        <f aca="false">COUNTIF(N$8:N304,N304)-1</f>
        <v>-1</v>
      </c>
      <c r="AS304" s="133"/>
      <c r="AT304" s="133"/>
      <c r="AU304" s="128" t="n">
        <f aca="false">IF($A304=$A303,AS304+AT304+AU303,AS304+AT304)</f>
        <v>0</v>
      </c>
      <c r="AV304" s="133"/>
      <c r="AW304" s="133"/>
      <c r="AX304" s="128" t="n">
        <f aca="false">IF($A304=$A303,AV304+AW304+AX303,AV304+AW304)</f>
        <v>0</v>
      </c>
      <c r="AY304" s="133"/>
      <c r="AZ304" s="133"/>
      <c r="BA304" s="128" t="n">
        <f aca="false">IF($A304=$A303,AY304+AZ304+BA303,AY304+AZ304)</f>
        <v>0</v>
      </c>
      <c r="BB304" s="133"/>
      <c r="BC304" s="133"/>
      <c r="BD304" s="128" t="n">
        <f aca="false">IF($A304=$A303,BB304+BC304+BD303,BB304+BC304)</f>
        <v>0</v>
      </c>
      <c r="BE304" s="133"/>
      <c r="BF304" s="133"/>
      <c r="BG304" s="128" t="n">
        <f aca="false">IF($A304=$A303,BE304+BF304+BG303,BE304+BF304)</f>
        <v>0</v>
      </c>
      <c r="BH304" s="133"/>
      <c r="BI304" s="133"/>
      <c r="BJ304" s="128" t="n">
        <f aca="false">IF($A304=$A303,BH304+BI304+BJ303,BH304+BI304)</f>
        <v>0</v>
      </c>
      <c r="BK304" s="133"/>
      <c r="BL304" s="133"/>
      <c r="BM304" s="128" t="n">
        <f aca="false">IF($A304=$A303,BK304+BL304+BM303,BK304+BL304)</f>
        <v>0</v>
      </c>
      <c r="BN304" s="133"/>
      <c r="BO304" s="133"/>
      <c r="BP304" s="128" t="n">
        <f aca="false">IF($A304=$A303,BN304+BO304+BP303,BN304+BO304)</f>
        <v>0</v>
      </c>
      <c r="BQ304" s="133"/>
      <c r="BR304" s="133"/>
      <c r="BS304" s="128" t="n">
        <f aca="false">IF($A304=$A303,BQ304+BR304+BS303,BQ304+BR304)</f>
        <v>0</v>
      </c>
      <c r="BT304" s="133"/>
      <c r="BU304" s="133"/>
      <c r="BV304" s="128" t="n">
        <f aca="false">IF($A304=$A303,BT304+BU304+BV303,BT304+BU304)</f>
        <v>0</v>
      </c>
      <c r="BW304" s="128" t="n">
        <f aca="false">IF(W304=0,0,IF(W304&gt;F$4,1,(IF(W304=BW$2,0,(IF(F$4-W304&gt;2,1,0))))))</f>
        <v>0</v>
      </c>
    </row>
    <row r="305" customFormat="false" ht="42.6" hidden="false" customHeight="true" outlineLevel="0" collapsed="false">
      <c r="A305" s="124" t="str">
        <f aca="false">IF(D305=D304,IF(A304=0,"",A304),IF(AND(D305&gt;0,D305&lt;&gt;D304),A304+1,""))</f>
        <v/>
      </c>
      <c r="B305" s="129"/>
      <c r="C305" s="129"/>
      <c r="D305" s="96"/>
      <c r="E305" s="138"/>
      <c r="F305" s="128" t="str">
        <f aca="false">IFERROR(IF(OR(ISTEXT(D305),ISNUMBER(D305)),HLOOKUP(I305-23*INT(I305/23),[2]Hoja2!B$1:X$2,2),""),1)</f>
        <v/>
      </c>
      <c r="G305" s="128" t="str">
        <f aca="false">LEFT(D305,1)</f>
        <v/>
      </c>
      <c r="H305" s="129" t="str">
        <f aca="false">IF(UPPER(G305)="Z",2,IF(UPPER(G305)="Y",1,IF(UPPER(G305)="X",0,LEFT(D305))))</f>
        <v/>
      </c>
      <c r="I305" s="129" t="str">
        <f aca="false">REPLACE(D305,1,1,H305)</f>
        <v/>
      </c>
      <c r="J305" s="96"/>
      <c r="K305" s="124" t="str">
        <f aca="false">IF(N305&gt;0,ROW(L305)-7,"")</f>
        <v/>
      </c>
      <c r="L305" s="130"/>
      <c r="M305" s="130"/>
      <c r="N305" s="131"/>
      <c r="O305" s="132"/>
      <c r="P305" s="128" t="str">
        <f aca="false">IFERROR(IF(OR(ISTEXT(N305),ISNUMBER(N305)),HLOOKUP(S305-23*INT(S305/23),[2]Hoja2!B$1:X$2,2),""),1)</f>
        <v/>
      </c>
      <c r="Q305" s="128" t="str">
        <f aca="false">LEFT(N305,1)</f>
        <v/>
      </c>
      <c r="R305" s="129" t="str">
        <f aca="false">IF(UPPER(Q305)="Z",2,IF(UPPER(Q305)="Y",1,IF(UPPER(Q305)="X",0,LEFT(N305))))</f>
        <v/>
      </c>
      <c r="S305" s="129" t="str">
        <f aca="false">REPLACE(N305,1,1,R305)</f>
        <v/>
      </c>
      <c r="T305" s="96"/>
      <c r="U305" s="133"/>
      <c r="V305" s="124" t="str">
        <f aca="false">IF(OR(ISTEXT(N305),ISNUMBER(N305)),IF($AD305=1,U305,0),"")</f>
        <v/>
      </c>
      <c r="W305" s="75" t="n">
        <v>36892</v>
      </c>
      <c r="X305" s="134"/>
      <c r="Y305" s="134"/>
      <c r="AA305" s="128" t="n">
        <f aca="false">IF(E305&lt;&gt;F305,0,1)</f>
        <v>1</v>
      </c>
      <c r="AB305" s="128" t="n">
        <f aca="false">IF(OR(T305="SI",T305="Si",T305="si",T305="sI",T305="s",T305="S"),1,0)</f>
        <v>0</v>
      </c>
      <c r="AC305" s="128" t="n">
        <f aca="false">IF(OR(J305="SI",J305="Si",J305="si",J305="sI",J305="s",J305="S"),1,0)</f>
        <v>0</v>
      </c>
      <c r="AD305" s="128" t="n">
        <f aca="false">AK305*AA305*AB305*AC305</f>
        <v>0</v>
      </c>
      <c r="AF305" s="136" t="n">
        <f aca="false">COUNTIF(D$8:D305,D305)</f>
        <v>0</v>
      </c>
      <c r="AG305" s="136" t="n">
        <f aca="false">COUNTIFS(D$8:D305,D305,A$8:A305,A305)</f>
        <v>0</v>
      </c>
      <c r="AH305" s="128" t="n">
        <f aca="false">AF305-AG305</f>
        <v>0</v>
      </c>
      <c r="AI305" s="128" t="n">
        <f aca="false">IF(OR(O305&lt;&gt;P305,P305=1,AA305=0),1,0)</f>
        <v>0</v>
      </c>
      <c r="AJ305" s="128" t="n">
        <f aca="false">IF(AR305&gt;0,1,0)+AH305</f>
        <v>0</v>
      </c>
      <c r="AK305" s="128" t="n">
        <f aca="false">IF(O305&lt;&gt;P305,0,1)</f>
        <v>1</v>
      </c>
      <c r="AL305" s="128" t="n">
        <f aca="false">IF(U305&gt;1,1,0)</f>
        <v>0</v>
      </c>
      <c r="AM305" s="136"/>
      <c r="AN305" s="137"/>
      <c r="AO305" s="139"/>
      <c r="AP305" s="128" t="str">
        <f aca="false">IF(SUMIF(AS$7:BU$7,"&gt;0",AS305:BU305)&gt;0,SUMIF(AS$7:BU$7,"&gt;0",AS305:BU305),"")</f>
        <v/>
      </c>
      <c r="AQ305" s="128"/>
      <c r="AR305" s="136" t="n">
        <f aca="false">COUNTIF(N$8:N305,N305)-1</f>
        <v>-1</v>
      </c>
      <c r="AS305" s="133"/>
      <c r="AT305" s="133"/>
      <c r="AU305" s="128" t="n">
        <f aca="false">IF($A305=$A304,AS305+AT305+AU304,AS305+AT305)</f>
        <v>0</v>
      </c>
      <c r="AV305" s="133"/>
      <c r="AW305" s="133"/>
      <c r="AX305" s="128" t="n">
        <f aca="false">IF($A305=$A304,AV305+AW305+AX304,AV305+AW305)</f>
        <v>0</v>
      </c>
      <c r="AY305" s="133"/>
      <c r="AZ305" s="133"/>
      <c r="BA305" s="128" t="n">
        <f aca="false">IF($A305=$A304,AY305+AZ305+BA304,AY305+AZ305)</f>
        <v>0</v>
      </c>
      <c r="BB305" s="133"/>
      <c r="BC305" s="133"/>
      <c r="BD305" s="128" t="n">
        <f aca="false">IF($A305=$A304,BB305+BC305+BD304,BB305+BC305)</f>
        <v>0</v>
      </c>
      <c r="BE305" s="133"/>
      <c r="BF305" s="133"/>
      <c r="BG305" s="128" t="n">
        <f aca="false">IF($A305=$A304,BE305+BF305+BG304,BE305+BF305)</f>
        <v>0</v>
      </c>
      <c r="BH305" s="133"/>
      <c r="BI305" s="133"/>
      <c r="BJ305" s="128" t="n">
        <f aca="false">IF($A305=$A304,BH305+BI305+BJ304,BH305+BI305)</f>
        <v>0</v>
      </c>
      <c r="BK305" s="133"/>
      <c r="BL305" s="133"/>
      <c r="BM305" s="128" t="n">
        <f aca="false">IF($A305=$A304,BK305+BL305+BM304,BK305+BL305)</f>
        <v>0</v>
      </c>
      <c r="BN305" s="133"/>
      <c r="BO305" s="133"/>
      <c r="BP305" s="128" t="n">
        <f aca="false">IF($A305=$A304,BN305+BO305+BP304,BN305+BO305)</f>
        <v>0</v>
      </c>
      <c r="BQ305" s="133"/>
      <c r="BR305" s="133"/>
      <c r="BS305" s="128" t="n">
        <f aca="false">IF($A305=$A304,BQ305+BR305+BS304,BQ305+BR305)</f>
        <v>0</v>
      </c>
      <c r="BT305" s="133"/>
      <c r="BU305" s="133"/>
      <c r="BV305" s="128" t="n">
        <f aca="false">IF($A305=$A304,BT305+BU305+BV304,BT305+BU305)</f>
        <v>0</v>
      </c>
      <c r="BW305" s="128" t="n">
        <f aca="false">IF(W305=0,0,IF(W305&gt;F$4,1,(IF(W305=BW$2,0,(IF(F$4-W305&gt;2,1,0))))))</f>
        <v>0</v>
      </c>
    </row>
    <row r="306" customFormat="false" ht="42.6" hidden="false" customHeight="true" outlineLevel="0" collapsed="false">
      <c r="A306" s="124" t="str">
        <f aca="false">IF(D306=D305,IF(A305=0,"",A305),IF(AND(D306&gt;0,D306&lt;&gt;D305),A305+1,""))</f>
        <v/>
      </c>
      <c r="B306" s="129"/>
      <c r="C306" s="129"/>
      <c r="D306" s="96"/>
      <c r="E306" s="138"/>
      <c r="F306" s="128" t="str">
        <f aca="false">IFERROR(IF(OR(ISTEXT(D306),ISNUMBER(D306)),HLOOKUP(I306-23*INT(I306/23),[2]Hoja2!B$1:X$2,2),""),1)</f>
        <v/>
      </c>
      <c r="G306" s="128" t="str">
        <f aca="false">LEFT(D306,1)</f>
        <v/>
      </c>
      <c r="H306" s="129" t="str">
        <f aca="false">IF(UPPER(G306)="Z",2,IF(UPPER(G306)="Y",1,IF(UPPER(G306)="X",0,LEFT(D306))))</f>
        <v/>
      </c>
      <c r="I306" s="129" t="str">
        <f aca="false">REPLACE(D306,1,1,H306)</f>
        <v/>
      </c>
      <c r="J306" s="96"/>
      <c r="K306" s="124" t="str">
        <f aca="false">IF(N306&gt;0,ROW(L306)-7,"")</f>
        <v/>
      </c>
      <c r="L306" s="130"/>
      <c r="M306" s="130"/>
      <c r="N306" s="131"/>
      <c r="O306" s="132"/>
      <c r="P306" s="128" t="str">
        <f aca="false">IFERROR(IF(OR(ISTEXT(N306),ISNUMBER(N306)),HLOOKUP(S306-23*INT(S306/23),[2]Hoja2!B$1:X$2,2),""),1)</f>
        <v/>
      </c>
      <c r="Q306" s="128" t="str">
        <f aca="false">LEFT(N306,1)</f>
        <v/>
      </c>
      <c r="R306" s="129" t="str">
        <f aca="false">IF(UPPER(Q306)="Z",2,IF(UPPER(Q306)="Y",1,IF(UPPER(Q306)="X",0,LEFT(N306))))</f>
        <v/>
      </c>
      <c r="S306" s="129" t="str">
        <f aca="false">REPLACE(N306,1,1,R306)</f>
        <v/>
      </c>
      <c r="T306" s="96"/>
      <c r="U306" s="133"/>
      <c r="V306" s="124" t="str">
        <f aca="false">IF(OR(ISTEXT(N306),ISNUMBER(N306)),IF($AD306=1,U306,0),"")</f>
        <v/>
      </c>
      <c r="W306" s="75" t="n">
        <v>36892</v>
      </c>
      <c r="X306" s="134"/>
      <c r="Y306" s="134"/>
      <c r="AA306" s="128" t="n">
        <f aca="false">IF(E306&lt;&gt;F306,0,1)</f>
        <v>1</v>
      </c>
      <c r="AB306" s="128" t="n">
        <f aca="false">IF(OR(T306="SI",T306="Si",T306="si",T306="sI",T306="s",T306="S"),1,0)</f>
        <v>0</v>
      </c>
      <c r="AC306" s="128" t="n">
        <f aca="false">IF(OR(J306="SI",J306="Si",J306="si",J306="sI",J306="s",J306="S"),1,0)</f>
        <v>0</v>
      </c>
      <c r="AD306" s="128" t="n">
        <f aca="false">AK306*AA306*AB306*AC306</f>
        <v>0</v>
      </c>
      <c r="AF306" s="136" t="n">
        <f aca="false">COUNTIF(D$8:D306,D306)</f>
        <v>0</v>
      </c>
      <c r="AG306" s="136" t="n">
        <f aca="false">COUNTIFS(D$8:D306,D306,A$8:A306,A306)</f>
        <v>0</v>
      </c>
      <c r="AH306" s="128" t="n">
        <f aca="false">AF306-AG306</f>
        <v>0</v>
      </c>
      <c r="AI306" s="128" t="n">
        <f aca="false">IF(OR(O306&lt;&gt;P306,P306=1,AA306=0),1,0)</f>
        <v>0</v>
      </c>
      <c r="AJ306" s="128" t="n">
        <f aca="false">IF(AR306&gt;0,1,0)+AH306</f>
        <v>0</v>
      </c>
      <c r="AK306" s="128" t="n">
        <f aca="false">IF(O306&lt;&gt;P306,0,1)</f>
        <v>1</v>
      </c>
      <c r="AL306" s="128" t="n">
        <f aca="false">IF(U306&gt;1,1,0)</f>
        <v>0</v>
      </c>
      <c r="AM306" s="136"/>
      <c r="AN306" s="137"/>
      <c r="AO306" s="139"/>
      <c r="AP306" s="128" t="str">
        <f aca="false">IF(SUMIF(AS$7:BU$7,"&gt;0",AS306:BU306)&gt;0,SUMIF(AS$7:BU$7,"&gt;0",AS306:BU306),"")</f>
        <v/>
      </c>
      <c r="AQ306" s="128"/>
      <c r="AR306" s="136" t="n">
        <f aca="false">COUNTIF(N$8:N306,N306)-1</f>
        <v>-1</v>
      </c>
      <c r="AS306" s="133"/>
      <c r="AT306" s="133"/>
      <c r="AU306" s="128" t="n">
        <f aca="false">IF($A306=$A305,AS306+AT306+AU305,AS306+AT306)</f>
        <v>0</v>
      </c>
      <c r="AV306" s="133"/>
      <c r="AW306" s="133"/>
      <c r="AX306" s="128" t="n">
        <f aca="false">IF($A306=$A305,AV306+AW306+AX305,AV306+AW306)</f>
        <v>0</v>
      </c>
      <c r="AY306" s="133"/>
      <c r="AZ306" s="133"/>
      <c r="BA306" s="128" t="n">
        <f aca="false">IF($A306=$A305,AY306+AZ306+BA305,AY306+AZ306)</f>
        <v>0</v>
      </c>
      <c r="BB306" s="133"/>
      <c r="BC306" s="133"/>
      <c r="BD306" s="128" t="n">
        <f aca="false">IF($A306=$A305,BB306+BC306+BD305,BB306+BC306)</f>
        <v>0</v>
      </c>
      <c r="BE306" s="133"/>
      <c r="BF306" s="133"/>
      <c r="BG306" s="128" t="n">
        <f aca="false">IF($A306=$A305,BE306+BF306+BG305,BE306+BF306)</f>
        <v>0</v>
      </c>
      <c r="BH306" s="133"/>
      <c r="BI306" s="133"/>
      <c r="BJ306" s="128" t="n">
        <f aca="false">IF($A306=$A305,BH306+BI306+BJ305,BH306+BI306)</f>
        <v>0</v>
      </c>
      <c r="BK306" s="133"/>
      <c r="BL306" s="133"/>
      <c r="BM306" s="128" t="n">
        <f aca="false">IF($A306=$A305,BK306+BL306+BM305,BK306+BL306)</f>
        <v>0</v>
      </c>
      <c r="BN306" s="133"/>
      <c r="BO306" s="133"/>
      <c r="BP306" s="128" t="n">
        <f aca="false">IF($A306=$A305,BN306+BO306+BP305,BN306+BO306)</f>
        <v>0</v>
      </c>
      <c r="BQ306" s="133"/>
      <c r="BR306" s="133"/>
      <c r="BS306" s="128" t="n">
        <f aca="false">IF($A306=$A305,BQ306+BR306+BS305,BQ306+BR306)</f>
        <v>0</v>
      </c>
      <c r="BT306" s="133"/>
      <c r="BU306" s="133"/>
      <c r="BV306" s="128" t="n">
        <f aca="false">IF($A306=$A305,BT306+BU306+BV305,BT306+BU306)</f>
        <v>0</v>
      </c>
      <c r="BW306" s="128" t="n">
        <f aca="false">IF(W306=0,0,IF(W306&gt;F$4,1,(IF(W306=BW$2,0,(IF(F$4-W306&gt;2,1,0))))))</f>
        <v>0</v>
      </c>
    </row>
    <row r="307" customFormat="false" ht="42.6" hidden="false" customHeight="true" outlineLevel="0" collapsed="false">
      <c r="A307" s="124" t="str">
        <f aca="false">IF(D307=D306,IF(A306=0,"",A306),IF(AND(D307&gt;0,D307&lt;&gt;D306),A306+1,""))</f>
        <v/>
      </c>
      <c r="B307" s="129"/>
      <c r="C307" s="129"/>
      <c r="D307" s="96"/>
      <c r="E307" s="138"/>
      <c r="F307" s="128" t="str">
        <f aca="false">IFERROR(IF(OR(ISTEXT(D307),ISNUMBER(D307)),HLOOKUP(I307-23*INT(I307/23),[2]Hoja2!B$1:X$2,2),""),1)</f>
        <v/>
      </c>
      <c r="G307" s="128" t="str">
        <f aca="false">LEFT(D307,1)</f>
        <v/>
      </c>
      <c r="H307" s="129" t="str">
        <f aca="false">IF(UPPER(G307)="Z",2,IF(UPPER(G307)="Y",1,IF(UPPER(G307)="X",0,LEFT(D307))))</f>
        <v/>
      </c>
      <c r="I307" s="129" t="str">
        <f aca="false">REPLACE(D307,1,1,H307)</f>
        <v/>
      </c>
      <c r="J307" s="96"/>
      <c r="K307" s="124" t="str">
        <f aca="false">IF(N307&gt;0,ROW(L307)-7,"")</f>
        <v/>
      </c>
      <c r="L307" s="130"/>
      <c r="M307" s="130"/>
      <c r="N307" s="131"/>
      <c r="O307" s="132"/>
      <c r="P307" s="128" t="str">
        <f aca="false">IFERROR(IF(OR(ISTEXT(N307),ISNUMBER(N307)),HLOOKUP(S307-23*INT(S307/23),[2]Hoja2!B$1:X$2,2),""),1)</f>
        <v/>
      </c>
      <c r="Q307" s="128" t="str">
        <f aca="false">LEFT(N307,1)</f>
        <v/>
      </c>
      <c r="R307" s="129" t="str">
        <f aca="false">IF(UPPER(Q307)="Z",2,IF(UPPER(Q307)="Y",1,IF(UPPER(Q307)="X",0,LEFT(N307))))</f>
        <v/>
      </c>
      <c r="S307" s="129" t="str">
        <f aca="false">REPLACE(N307,1,1,R307)</f>
        <v/>
      </c>
      <c r="T307" s="96"/>
      <c r="U307" s="133"/>
      <c r="V307" s="124" t="str">
        <f aca="false">IF(OR(ISTEXT(N307),ISNUMBER(N307)),IF($AD307=1,U307,0),"")</f>
        <v/>
      </c>
      <c r="W307" s="75" t="n">
        <v>36892</v>
      </c>
      <c r="X307" s="134"/>
      <c r="Y307" s="134"/>
      <c r="AA307" s="128" t="n">
        <f aca="false">IF(E307&lt;&gt;F307,0,1)</f>
        <v>1</v>
      </c>
      <c r="AB307" s="128" t="n">
        <f aca="false">IF(OR(T307="SI",T307="Si",T307="si",T307="sI",T307="s",T307="S"),1,0)</f>
        <v>0</v>
      </c>
      <c r="AC307" s="128" t="n">
        <f aca="false">IF(OR(J307="SI",J307="Si",J307="si",J307="sI",J307="s",J307="S"),1,0)</f>
        <v>0</v>
      </c>
      <c r="AD307" s="128" t="n">
        <f aca="false">AK307*AA307*AB307*AC307</f>
        <v>0</v>
      </c>
      <c r="AF307" s="136" t="n">
        <f aca="false">COUNTIF(D$8:D307,D307)</f>
        <v>0</v>
      </c>
      <c r="AG307" s="136" t="n">
        <f aca="false">COUNTIFS(D$8:D307,D307,A$8:A307,A307)</f>
        <v>0</v>
      </c>
      <c r="AH307" s="128" t="n">
        <f aca="false">AF307-AG307</f>
        <v>0</v>
      </c>
      <c r="AI307" s="128" t="n">
        <f aca="false">IF(OR(O307&lt;&gt;P307,P307=1,AA307=0),1,0)</f>
        <v>0</v>
      </c>
      <c r="AJ307" s="128" t="n">
        <f aca="false">IF(AR307&gt;0,1,0)+AH307</f>
        <v>0</v>
      </c>
      <c r="AK307" s="128" t="n">
        <f aca="false">IF(O307&lt;&gt;P307,0,1)</f>
        <v>1</v>
      </c>
      <c r="AL307" s="128" t="n">
        <f aca="false">IF(U307&gt;1,1,0)</f>
        <v>0</v>
      </c>
      <c r="AM307" s="136"/>
      <c r="AN307" s="137"/>
      <c r="AO307" s="139"/>
      <c r="AP307" s="128" t="str">
        <f aca="false">IF(SUMIF(AS$7:BU$7,"&gt;0",AS307:BU307)&gt;0,SUMIF(AS$7:BU$7,"&gt;0",AS307:BU307),"")</f>
        <v/>
      </c>
      <c r="AQ307" s="128"/>
      <c r="AR307" s="136" t="n">
        <f aca="false">COUNTIF(N$8:N307,N307)-1</f>
        <v>-1</v>
      </c>
      <c r="AS307" s="133"/>
      <c r="AT307" s="133"/>
      <c r="AU307" s="128" t="n">
        <f aca="false">IF($A307=$A306,AS307+AT307+AU306,AS307+AT307)</f>
        <v>0</v>
      </c>
      <c r="AV307" s="133"/>
      <c r="AW307" s="133"/>
      <c r="AX307" s="128" t="n">
        <f aca="false">IF($A307=$A306,AV307+AW307+AX306,AV307+AW307)</f>
        <v>0</v>
      </c>
      <c r="AY307" s="133"/>
      <c r="AZ307" s="133"/>
      <c r="BA307" s="128" t="n">
        <f aca="false">IF($A307=$A306,AY307+AZ307+BA306,AY307+AZ307)</f>
        <v>0</v>
      </c>
      <c r="BB307" s="133"/>
      <c r="BC307" s="133"/>
      <c r="BD307" s="128" t="n">
        <f aca="false">IF($A307=$A306,BB307+BC307+BD306,BB307+BC307)</f>
        <v>0</v>
      </c>
      <c r="BE307" s="133"/>
      <c r="BF307" s="133"/>
      <c r="BG307" s="128" t="n">
        <f aca="false">IF($A307=$A306,BE307+BF307+BG306,BE307+BF307)</f>
        <v>0</v>
      </c>
      <c r="BH307" s="133"/>
      <c r="BI307" s="133"/>
      <c r="BJ307" s="128" t="n">
        <f aca="false">IF($A307=$A306,BH307+BI307+BJ306,BH307+BI307)</f>
        <v>0</v>
      </c>
      <c r="BK307" s="133"/>
      <c r="BL307" s="133"/>
      <c r="BM307" s="128" t="n">
        <f aca="false">IF($A307=$A306,BK307+BL307+BM306,BK307+BL307)</f>
        <v>0</v>
      </c>
      <c r="BN307" s="133"/>
      <c r="BO307" s="133"/>
      <c r="BP307" s="128" t="n">
        <f aca="false">IF($A307=$A306,BN307+BO307+BP306,BN307+BO307)</f>
        <v>0</v>
      </c>
      <c r="BQ307" s="133"/>
      <c r="BR307" s="133"/>
      <c r="BS307" s="128" t="n">
        <f aca="false">IF($A307=$A306,BQ307+BR307+BS306,BQ307+BR307)</f>
        <v>0</v>
      </c>
      <c r="BT307" s="133"/>
      <c r="BU307" s="133"/>
      <c r="BV307" s="128" t="n">
        <f aca="false">IF($A307=$A306,BT307+BU307+BV306,BT307+BU307)</f>
        <v>0</v>
      </c>
      <c r="BW307" s="128" t="n">
        <f aca="false">IF(W307=0,0,IF(W307&gt;F$4,1,(IF(W307=BW$2,0,(IF(F$4-W307&gt;2,1,0))))))</f>
        <v>0</v>
      </c>
    </row>
    <row r="308" customFormat="false" ht="42.6" hidden="false" customHeight="true" outlineLevel="0" collapsed="false">
      <c r="A308" s="124" t="str">
        <f aca="false">IF(D308=D307,IF(A307=0,"",A307),IF(AND(D308&gt;0,D308&lt;&gt;D307),A307+1,""))</f>
        <v/>
      </c>
      <c r="B308" s="129"/>
      <c r="C308" s="129"/>
      <c r="D308" s="96"/>
      <c r="E308" s="138"/>
      <c r="F308" s="128" t="str">
        <f aca="false">IFERROR(IF(OR(ISTEXT(D308),ISNUMBER(D308)),HLOOKUP(I308-23*INT(I308/23),[2]Hoja2!B$1:X$2,2),""),1)</f>
        <v/>
      </c>
      <c r="G308" s="128" t="str">
        <f aca="false">LEFT(D308,1)</f>
        <v/>
      </c>
      <c r="H308" s="129" t="str">
        <f aca="false">IF(UPPER(G308)="Z",2,IF(UPPER(G308)="Y",1,IF(UPPER(G308)="X",0,LEFT(D308))))</f>
        <v/>
      </c>
      <c r="I308" s="129" t="str">
        <f aca="false">REPLACE(D308,1,1,H308)</f>
        <v/>
      </c>
      <c r="J308" s="96"/>
      <c r="K308" s="124" t="str">
        <f aca="false">IF(N308&gt;0,ROW(L308)-7,"")</f>
        <v/>
      </c>
      <c r="L308" s="130"/>
      <c r="M308" s="130"/>
      <c r="N308" s="131"/>
      <c r="O308" s="132"/>
      <c r="P308" s="128" t="str">
        <f aca="false">IFERROR(IF(OR(ISTEXT(N308),ISNUMBER(N308)),HLOOKUP(S308-23*INT(S308/23),[2]Hoja2!B$1:X$2,2),""),1)</f>
        <v/>
      </c>
      <c r="Q308" s="128" t="str">
        <f aca="false">LEFT(N308,1)</f>
        <v/>
      </c>
      <c r="R308" s="129" t="str">
        <f aca="false">IF(UPPER(Q308)="Z",2,IF(UPPER(Q308)="Y",1,IF(UPPER(Q308)="X",0,LEFT(N308))))</f>
        <v/>
      </c>
      <c r="S308" s="129" t="str">
        <f aca="false">REPLACE(N308,1,1,R308)</f>
        <v/>
      </c>
      <c r="T308" s="96"/>
      <c r="U308" s="133"/>
      <c r="V308" s="124" t="str">
        <f aca="false">IF(OR(ISTEXT(N308),ISNUMBER(N308)),IF($AD308=1,U308,0),"")</f>
        <v/>
      </c>
      <c r="W308" s="75" t="n">
        <v>36892</v>
      </c>
      <c r="X308" s="134"/>
      <c r="Y308" s="134"/>
      <c r="AA308" s="128" t="n">
        <f aca="false">IF(E308&lt;&gt;F308,0,1)</f>
        <v>1</v>
      </c>
      <c r="AB308" s="128" t="n">
        <f aca="false">IF(OR(T308="SI",T308="Si",T308="si",T308="sI",T308="s",T308="S"),1,0)</f>
        <v>0</v>
      </c>
      <c r="AC308" s="128" t="n">
        <f aca="false">IF(OR(J308="SI",J308="Si",J308="si",J308="sI",J308="s",J308="S"),1,0)</f>
        <v>0</v>
      </c>
      <c r="AD308" s="128" t="n">
        <f aca="false">AK308*AA308*AB308*AC308</f>
        <v>0</v>
      </c>
      <c r="AF308" s="136" t="n">
        <f aca="false">COUNTIF(D$8:D308,D308)</f>
        <v>0</v>
      </c>
      <c r="AG308" s="136" t="n">
        <f aca="false">COUNTIFS(D$8:D308,D308,A$8:A308,A308)</f>
        <v>0</v>
      </c>
      <c r="AH308" s="128" t="n">
        <f aca="false">AF308-AG308</f>
        <v>0</v>
      </c>
      <c r="AI308" s="128" t="n">
        <f aca="false">IF(OR(O308&lt;&gt;P308,P308=1,AA308=0),1,0)</f>
        <v>0</v>
      </c>
      <c r="AJ308" s="128" t="n">
        <f aca="false">IF(AR308&gt;0,1,0)+AH308</f>
        <v>0</v>
      </c>
      <c r="AK308" s="128" t="n">
        <f aca="false">IF(O308&lt;&gt;P308,0,1)</f>
        <v>1</v>
      </c>
      <c r="AL308" s="128" t="n">
        <f aca="false">IF(U308&gt;1,1,0)</f>
        <v>0</v>
      </c>
      <c r="AM308" s="136"/>
      <c r="AN308" s="137"/>
      <c r="AO308" s="139"/>
      <c r="AP308" s="128" t="str">
        <f aca="false">IF(SUMIF(AS$7:BU$7,"&gt;0",AS308:BU308)&gt;0,SUMIF(AS$7:BU$7,"&gt;0",AS308:BU308),"")</f>
        <v/>
      </c>
      <c r="AQ308" s="128"/>
      <c r="AR308" s="136" t="n">
        <f aca="false">COUNTIF(N$8:N308,N308)-1</f>
        <v>-1</v>
      </c>
      <c r="AS308" s="133"/>
      <c r="AT308" s="133"/>
      <c r="AU308" s="128" t="n">
        <f aca="false">IF($A308=$A307,AS308+AT308+AU307,AS308+AT308)</f>
        <v>0</v>
      </c>
      <c r="AV308" s="133"/>
      <c r="AW308" s="133"/>
      <c r="AX308" s="128" t="n">
        <f aca="false">IF($A308=$A307,AV308+AW308+AX307,AV308+AW308)</f>
        <v>0</v>
      </c>
      <c r="AY308" s="133"/>
      <c r="AZ308" s="133"/>
      <c r="BA308" s="128" t="n">
        <f aca="false">IF($A308=$A307,AY308+AZ308+BA307,AY308+AZ308)</f>
        <v>0</v>
      </c>
      <c r="BB308" s="133"/>
      <c r="BC308" s="133"/>
      <c r="BD308" s="128" t="n">
        <f aca="false">IF($A308=$A307,BB308+BC308+BD307,BB308+BC308)</f>
        <v>0</v>
      </c>
      <c r="BE308" s="133"/>
      <c r="BF308" s="133"/>
      <c r="BG308" s="128" t="n">
        <f aca="false">IF($A308=$A307,BE308+BF308+BG307,BE308+BF308)</f>
        <v>0</v>
      </c>
      <c r="BH308" s="133"/>
      <c r="BI308" s="133"/>
      <c r="BJ308" s="128" t="n">
        <f aca="false">IF($A308=$A307,BH308+BI308+BJ307,BH308+BI308)</f>
        <v>0</v>
      </c>
      <c r="BK308" s="133"/>
      <c r="BL308" s="133"/>
      <c r="BM308" s="128" t="n">
        <f aca="false">IF($A308=$A307,BK308+BL308+BM307,BK308+BL308)</f>
        <v>0</v>
      </c>
      <c r="BN308" s="133"/>
      <c r="BO308" s="133"/>
      <c r="BP308" s="128" t="n">
        <f aca="false">IF($A308=$A307,BN308+BO308+BP307,BN308+BO308)</f>
        <v>0</v>
      </c>
      <c r="BQ308" s="133"/>
      <c r="BR308" s="133"/>
      <c r="BS308" s="128" t="n">
        <f aca="false">IF($A308=$A307,BQ308+BR308+BS307,BQ308+BR308)</f>
        <v>0</v>
      </c>
      <c r="BT308" s="133"/>
      <c r="BU308" s="133"/>
      <c r="BV308" s="128" t="n">
        <f aca="false">IF($A308=$A307,BT308+BU308+BV307,BT308+BU308)</f>
        <v>0</v>
      </c>
      <c r="BW308" s="128" t="n">
        <f aca="false">IF(W308=0,0,IF(W308&gt;F$4,1,(IF(W308=BW$2,0,(IF(F$4-W308&gt;2,1,0))))))</f>
        <v>0</v>
      </c>
    </row>
    <row r="309" customFormat="false" ht="42.6" hidden="false" customHeight="true" outlineLevel="0" collapsed="false">
      <c r="A309" s="124" t="str">
        <f aca="false">IF(D309=D308,IF(A308=0,"",A308),IF(AND(D309&gt;0,D309&lt;&gt;D308),A308+1,""))</f>
        <v/>
      </c>
      <c r="B309" s="129"/>
      <c r="C309" s="129"/>
      <c r="D309" s="96"/>
      <c r="E309" s="138"/>
      <c r="F309" s="128" t="str">
        <f aca="false">IFERROR(IF(OR(ISTEXT(D309),ISNUMBER(D309)),HLOOKUP(I309-23*INT(I309/23),[2]Hoja2!B$1:X$2,2),""),1)</f>
        <v/>
      </c>
      <c r="G309" s="128" t="str">
        <f aca="false">LEFT(D309,1)</f>
        <v/>
      </c>
      <c r="H309" s="129" t="str">
        <f aca="false">IF(UPPER(G309)="Z",2,IF(UPPER(G309)="Y",1,IF(UPPER(G309)="X",0,LEFT(D309))))</f>
        <v/>
      </c>
      <c r="I309" s="129" t="str">
        <f aca="false">REPLACE(D309,1,1,H309)</f>
        <v/>
      </c>
      <c r="J309" s="96"/>
      <c r="K309" s="124" t="str">
        <f aca="false">IF(N309&gt;0,ROW(L309)-7,"")</f>
        <v/>
      </c>
      <c r="L309" s="130"/>
      <c r="M309" s="130"/>
      <c r="N309" s="131"/>
      <c r="O309" s="132"/>
      <c r="P309" s="128" t="str">
        <f aca="false">IFERROR(IF(OR(ISTEXT(N309),ISNUMBER(N309)),HLOOKUP(S309-23*INT(S309/23),[2]Hoja2!B$1:X$2,2),""),1)</f>
        <v/>
      </c>
      <c r="Q309" s="128" t="str">
        <f aca="false">LEFT(N309,1)</f>
        <v/>
      </c>
      <c r="R309" s="129" t="str">
        <f aca="false">IF(UPPER(Q309)="Z",2,IF(UPPER(Q309)="Y",1,IF(UPPER(Q309)="X",0,LEFT(N309))))</f>
        <v/>
      </c>
      <c r="S309" s="129" t="str">
        <f aca="false">REPLACE(N309,1,1,R309)</f>
        <v/>
      </c>
      <c r="T309" s="96"/>
      <c r="U309" s="133"/>
      <c r="V309" s="124" t="str">
        <f aca="false">IF(OR(ISTEXT(N309),ISNUMBER(N309)),IF($AD309=1,U309,0),"")</f>
        <v/>
      </c>
      <c r="W309" s="75" t="n">
        <v>36892</v>
      </c>
      <c r="X309" s="134"/>
      <c r="Y309" s="134"/>
      <c r="AA309" s="128" t="n">
        <f aca="false">IF(E309&lt;&gt;F309,0,1)</f>
        <v>1</v>
      </c>
      <c r="AB309" s="128" t="n">
        <f aca="false">IF(OR(T309="SI",T309="Si",T309="si",T309="sI",T309="s",T309="S"),1,0)</f>
        <v>0</v>
      </c>
      <c r="AC309" s="128" t="n">
        <f aca="false">IF(OR(J309="SI",J309="Si",J309="si",J309="sI",J309="s",J309="S"),1,0)</f>
        <v>0</v>
      </c>
      <c r="AD309" s="128" t="n">
        <f aca="false">AK309*AA309*AB309*AC309</f>
        <v>0</v>
      </c>
      <c r="AF309" s="136" t="n">
        <f aca="false">COUNTIF(D$8:D309,D309)</f>
        <v>0</v>
      </c>
      <c r="AG309" s="136" t="n">
        <f aca="false">COUNTIFS(D$8:D309,D309,A$8:A309,A309)</f>
        <v>0</v>
      </c>
      <c r="AH309" s="128" t="n">
        <f aca="false">AF309-AG309</f>
        <v>0</v>
      </c>
      <c r="AI309" s="128" t="n">
        <f aca="false">IF(OR(O309&lt;&gt;P309,P309=1,AA309=0),1,0)</f>
        <v>0</v>
      </c>
      <c r="AJ309" s="128" t="n">
        <f aca="false">IF(AR309&gt;0,1,0)+AH309</f>
        <v>0</v>
      </c>
      <c r="AK309" s="128" t="n">
        <f aca="false">IF(O309&lt;&gt;P309,0,1)</f>
        <v>1</v>
      </c>
      <c r="AL309" s="128" t="n">
        <f aca="false">IF(U309&gt;1,1,0)</f>
        <v>0</v>
      </c>
      <c r="AM309" s="136"/>
      <c r="AN309" s="137"/>
      <c r="AO309" s="139"/>
      <c r="AP309" s="128" t="str">
        <f aca="false">IF(SUMIF(AS$7:BU$7,"&gt;0",AS309:BU309)&gt;0,SUMIF(AS$7:BU$7,"&gt;0",AS309:BU309),"")</f>
        <v/>
      </c>
      <c r="AQ309" s="128"/>
      <c r="AR309" s="136" t="n">
        <f aca="false">COUNTIF(N$8:N309,N309)-1</f>
        <v>-1</v>
      </c>
      <c r="AS309" s="133"/>
      <c r="AT309" s="133"/>
      <c r="AU309" s="128" t="n">
        <f aca="false">IF($A309=$A308,AS309+AT309+AU308,AS309+AT309)</f>
        <v>0</v>
      </c>
      <c r="AV309" s="133"/>
      <c r="AW309" s="133"/>
      <c r="AX309" s="128" t="n">
        <f aca="false">IF($A309=$A308,AV309+AW309+AX308,AV309+AW309)</f>
        <v>0</v>
      </c>
      <c r="AY309" s="133"/>
      <c r="AZ309" s="133"/>
      <c r="BA309" s="128" t="n">
        <f aca="false">IF($A309=$A308,AY309+AZ309+BA308,AY309+AZ309)</f>
        <v>0</v>
      </c>
      <c r="BB309" s="133"/>
      <c r="BC309" s="133"/>
      <c r="BD309" s="128" t="n">
        <f aca="false">IF($A309=$A308,BB309+BC309+BD308,BB309+BC309)</f>
        <v>0</v>
      </c>
      <c r="BE309" s="133"/>
      <c r="BF309" s="133"/>
      <c r="BG309" s="128" t="n">
        <f aca="false">IF($A309=$A308,BE309+BF309+BG308,BE309+BF309)</f>
        <v>0</v>
      </c>
      <c r="BH309" s="133"/>
      <c r="BI309" s="133"/>
      <c r="BJ309" s="128" t="n">
        <f aca="false">IF($A309=$A308,BH309+BI309+BJ308,BH309+BI309)</f>
        <v>0</v>
      </c>
      <c r="BK309" s="133"/>
      <c r="BL309" s="133"/>
      <c r="BM309" s="128" t="n">
        <f aca="false">IF($A309=$A308,BK309+BL309+BM308,BK309+BL309)</f>
        <v>0</v>
      </c>
      <c r="BN309" s="133"/>
      <c r="BO309" s="133"/>
      <c r="BP309" s="128" t="n">
        <f aca="false">IF($A309=$A308,BN309+BO309+BP308,BN309+BO309)</f>
        <v>0</v>
      </c>
      <c r="BQ309" s="133"/>
      <c r="BR309" s="133"/>
      <c r="BS309" s="128" t="n">
        <f aca="false">IF($A309=$A308,BQ309+BR309+BS308,BQ309+BR309)</f>
        <v>0</v>
      </c>
      <c r="BT309" s="133"/>
      <c r="BU309" s="133"/>
      <c r="BV309" s="128" t="n">
        <f aca="false">IF($A309=$A308,BT309+BU309+BV308,BT309+BU309)</f>
        <v>0</v>
      </c>
      <c r="BW309" s="128" t="n">
        <f aca="false">IF(W309=0,0,IF(W309&gt;F$4,1,(IF(W309=BW$2,0,(IF(F$4-W309&gt;2,1,0))))))</f>
        <v>0</v>
      </c>
    </row>
    <row r="310" customFormat="false" ht="42.6" hidden="false" customHeight="true" outlineLevel="0" collapsed="false">
      <c r="A310" s="124" t="str">
        <f aca="false">IF(D310=D309,IF(A309=0,"",A309),IF(AND(D310&gt;0,D310&lt;&gt;D309),A309+1,""))</f>
        <v/>
      </c>
      <c r="B310" s="129"/>
      <c r="C310" s="129"/>
      <c r="D310" s="96"/>
      <c r="E310" s="138"/>
      <c r="F310" s="128" t="str">
        <f aca="false">IFERROR(IF(OR(ISTEXT(D310),ISNUMBER(D310)),HLOOKUP(I310-23*INT(I310/23),[2]Hoja2!B$1:X$2,2),""),1)</f>
        <v/>
      </c>
      <c r="G310" s="128" t="str">
        <f aca="false">LEFT(D310,1)</f>
        <v/>
      </c>
      <c r="H310" s="129" t="str">
        <f aca="false">IF(UPPER(G310)="Z",2,IF(UPPER(G310)="Y",1,IF(UPPER(G310)="X",0,LEFT(D310))))</f>
        <v/>
      </c>
      <c r="I310" s="129" t="str">
        <f aca="false">REPLACE(D310,1,1,H310)</f>
        <v/>
      </c>
      <c r="J310" s="96"/>
      <c r="K310" s="124" t="str">
        <f aca="false">IF(N310&gt;0,ROW(L310)-7,"")</f>
        <v/>
      </c>
      <c r="L310" s="130"/>
      <c r="M310" s="130"/>
      <c r="N310" s="131"/>
      <c r="O310" s="132"/>
      <c r="P310" s="128" t="str">
        <f aca="false">IFERROR(IF(OR(ISTEXT(N310),ISNUMBER(N310)),HLOOKUP(S310-23*INT(S310/23),[2]Hoja2!B$1:X$2,2),""),1)</f>
        <v/>
      </c>
      <c r="Q310" s="128" t="str">
        <f aca="false">LEFT(N310,1)</f>
        <v/>
      </c>
      <c r="R310" s="129" t="str">
        <f aca="false">IF(UPPER(Q310)="Z",2,IF(UPPER(Q310)="Y",1,IF(UPPER(Q310)="X",0,LEFT(N310))))</f>
        <v/>
      </c>
      <c r="S310" s="129" t="str">
        <f aca="false">REPLACE(N310,1,1,R310)</f>
        <v/>
      </c>
      <c r="T310" s="96"/>
      <c r="U310" s="133"/>
      <c r="V310" s="124" t="str">
        <f aca="false">IF(OR(ISTEXT(N310),ISNUMBER(N310)),IF($AD310=1,U310,0),"")</f>
        <v/>
      </c>
      <c r="W310" s="75" t="n">
        <v>36892</v>
      </c>
      <c r="X310" s="134"/>
      <c r="Y310" s="134"/>
      <c r="AA310" s="128" t="n">
        <f aca="false">IF(E310&lt;&gt;F310,0,1)</f>
        <v>1</v>
      </c>
      <c r="AB310" s="128" t="n">
        <f aca="false">IF(OR(T310="SI",T310="Si",T310="si",T310="sI",T310="s",T310="S"),1,0)</f>
        <v>0</v>
      </c>
      <c r="AC310" s="128" t="n">
        <f aca="false">IF(OR(J310="SI",J310="Si",J310="si",J310="sI",J310="s",J310="S"),1,0)</f>
        <v>0</v>
      </c>
      <c r="AD310" s="128" t="n">
        <f aca="false">AK310*AA310*AB310*AC310</f>
        <v>0</v>
      </c>
      <c r="AF310" s="136" t="n">
        <f aca="false">COUNTIF(D$8:D310,D310)</f>
        <v>0</v>
      </c>
      <c r="AG310" s="136" t="n">
        <f aca="false">COUNTIFS(D$8:D310,D310,A$8:A310,A310)</f>
        <v>0</v>
      </c>
      <c r="AH310" s="128" t="n">
        <f aca="false">AF310-AG310</f>
        <v>0</v>
      </c>
      <c r="AI310" s="128" t="n">
        <f aca="false">IF(OR(O310&lt;&gt;P310,P310=1,AA310=0),1,0)</f>
        <v>0</v>
      </c>
      <c r="AJ310" s="128" t="n">
        <f aca="false">IF(AR310&gt;0,1,0)+AH310</f>
        <v>0</v>
      </c>
      <c r="AK310" s="128" t="n">
        <f aca="false">IF(O310&lt;&gt;P310,0,1)</f>
        <v>1</v>
      </c>
      <c r="AL310" s="128" t="n">
        <f aca="false">IF(U310&gt;1,1,0)</f>
        <v>0</v>
      </c>
      <c r="AM310" s="136"/>
      <c r="AN310" s="137"/>
      <c r="AO310" s="139"/>
      <c r="AP310" s="128" t="str">
        <f aca="false">IF(SUMIF(AS$7:BU$7,"&gt;0",AS310:BU310)&gt;0,SUMIF(AS$7:BU$7,"&gt;0",AS310:BU310),"")</f>
        <v/>
      </c>
      <c r="AQ310" s="128"/>
      <c r="AR310" s="136" t="n">
        <f aca="false">COUNTIF(N$8:N310,N310)-1</f>
        <v>-1</v>
      </c>
      <c r="AS310" s="133"/>
      <c r="AT310" s="133"/>
      <c r="AU310" s="128" t="n">
        <f aca="false">IF($A310=$A309,AS310+AT310+AU309,AS310+AT310)</f>
        <v>0</v>
      </c>
      <c r="AV310" s="133"/>
      <c r="AW310" s="133"/>
      <c r="AX310" s="128" t="n">
        <f aca="false">IF($A310=$A309,AV310+AW310+AX309,AV310+AW310)</f>
        <v>0</v>
      </c>
      <c r="AY310" s="133"/>
      <c r="AZ310" s="133"/>
      <c r="BA310" s="128" t="n">
        <f aca="false">IF($A310=$A309,AY310+AZ310+BA309,AY310+AZ310)</f>
        <v>0</v>
      </c>
      <c r="BB310" s="133"/>
      <c r="BC310" s="133"/>
      <c r="BD310" s="128" t="n">
        <f aca="false">IF($A310=$A309,BB310+BC310+BD309,BB310+BC310)</f>
        <v>0</v>
      </c>
      <c r="BE310" s="133"/>
      <c r="BF310" s="133"/>
      <c r="BG310" s="128" t="n">
        <f aca="false">IF($A310=$A309,BE310+BF310+BG309,BE310+BF310)</f>
        <v>0</v>
      </c>
      <c r="BH310" s="133"/>
      <c r="BI310" s="133"/>
      <c r="BJ310" s="128" t="n">
        <f aca="false">IF($A310=$A309,BH310+BI310+BJ309,BH310+BI310)</f>
        <v>0</v>
      </c>
      <c r="BK310" s="133"/>
      <c r="BL310" s="133"/>
      <c r="BM310" s="128" t="n">
        <f aca="false">IF($A310=$A309,BK310+BL310+BM309,BK310+BL310)</f>
        <v>0</v>
      </c>
      <c r="BN310" s="133"/>
      <c r="BO310" s="133"/>
      <c r="BP310" s="128" t="n">
        <f aca="false">IF($A310=$A309,BN310+BO310+BP309,BN310+BO310)</f>
        <v>0</v>
      </c>
      <c r="BQ310" s="133"/>
      <c r="BR310" s="133"/>
      <c r="BS310" s="128" t="n">
        <f aca="false">IF($A310=$A309,BQ310+BR310+BS309,BQ310+BR310)</f>
        <v>0</v>
      </c>
      <c r="BT310" s="133"/>
      <c r="BU310" s="133"/>
      <c r="BV310" s="128" t="n">
        <f aca="false">IF($A310=$A309,BT310+BU310+BV309,BT310+BU310)</f>
        <v>0</v>
      </c>
      <c r="BW310" s="128" t="n">
        <f aca="false">IF(W310=0,0,IF(W310&gt;F$4,1,(IF(W310=BW$2,0,(IF(F$4-W310&gt;2,1,0))))))</f>
        <v>0</v>
      </c>
    </row>
    <row r="311" customFormat="false" ht="42.6" hidden="false" customHeight="true" outlineLevel="0" collapsed="false">
      <c r="A311" s="124" t="str">
        <f aca="false">IF(D311=D310,IF(A310=0,"",A310),IF(AND(D311&gt;0,D311&lt;&gt;D310),A310+1,""))</f>
        <v/>
      </c>
      <c r="B311" s="129"/>
      <c r="C311" s="129"/>
      <c r="D311" s="96"/>
      <c r="E311" s="138"/>
      <c r="F311" s="128" t="str">
        <f aca="false">IFERROR(IF(OR(ISTEXT(D311),ISNUMBER(D311)),HLOOKUP(I311-23*INT(I311/23),[2]Hoja2!B$1:X$2,2),""),1)</f>
        <v/>
      </c>
      <c r="G311" s="128" t="str">
        <f aca="false">LEFT(D311,1)</f>
        <v/>
      </c>
      <c r="H311" s="129" t="str">
        <f aca="false">IF(UPPER(G311)="Z",2,IF(UPPER(G311)="Y",1,IF(UPPER(G311)="X",0,LEFT(D311))))</f>
        <v/>
      </c>
      <c r="I311" s="129" t="str">
        <f aca="false">REPLACE(D311,1,1,H311)</f>
        <v/>
      </c>
      <c r="J311" s="96"/>
      <c r="K311" s="124" t="str">
        <f aca="false">IF(N311&gt;0,ROW(L311)-7,"")</f>
        <v/>
      </c>
      <c r="L311" s="130"/>
      <c r="M311" s="130"/>
      <c r="N311" s="131"/>
      <c r="O311" s="132"/>
      <c r="P311" s="128" t="str">
        <f aca="false">IFERROR(IF(OR(ISTEXT(N311),ISNUMBER(N311)),HLOOKUP(S311-23*INT(S311/23),[2]Hoja2!B$1:X$2,2),""),1)</f>
        <v/>
      </c>
      <c r="Q311" s="128" t="str">
        <f aca="false">LEFT(N311,1)</f>
        <v/>
      </c>
      <c r="R311" s="129" t="str">
        <f aca="false">IF(UPPER(Q311)="Z",2,IF(UPPER(Q311)="Y",1,IF(UPPER(Q311)="X",0,LEFT(N311))))</f>
        <v/>
      </c>
      <c r="S311" s="129" t="str">
        <f aca="false">REPLACE(N311,1,1,R311)</f>
        <v/>
      </c>
      <c r="T311" s="96"/>
      <c r="U311" s="133"/>
      <c r="V311" s="124" t="str">
        <f aca="false">IF(OR(ISTEXT(N311),ISNUMBER(N311)),IF($AD311=1,U311,0),"")</f>
        <v/>
      </c>
      <c r="W311" s="75" t="n">
        <v>36892</v>
      </c>
      <c r="X311" s="134"/>
      <c r="Y311" s="134"/>
      <c r="AA311" s="128" t="n">
        <f aca="false">IF(E311&lt;&gt;F311,0,1)</f>
        <v>1</v>
      </c>
      <c r="AB311" s="128" t="n">
        <f aca="false">IF(OR(T311="SI",T311="Si",T311="si",T311="sI",T311="s",T311="S"),1,0)</f>
        <v>0</v>
      </c>
      <c r="AC311" s="128" t="n">
        <f aca="false">IF(OR(J311="SI",J311="Si",J311="si",J311="sI",J311="s",J311="S"),1,0)</f>
        <v>0</v>
      </c>
      <c r="AD311" s="128" t="n">
        <f aca="false">AK311*AA311*AB311*AC311</f>
        <v>0</v>
      </c>
      <c r="AF311" s="136" t="n">
        <f aca="false">COUNTIF(D$8:D311,D311)</f>
        <v>0</v>
      </c>
      <c r="AG311" s="136" t="n">
        <f aca="false">COUNTIFS(D$8:D311,D311,A$8:A311,A311)</f>
        <v>0</v>
      </c>
      <c r="AH311" s="128" t="n">
        <f aca="false">AF311-AG311</f>
        <v>0</v>
      </c>
      <c r="AI311" s="128" t="n">
        <f aca="false">IF(OR(O311&lt;&gt;P311,P311=1,AA311=0),1,0)</f>
        <v>0</v>
      </c>
      <c r="AJ311" s="128" t="n">
        <f aca="false">IF(AR311&gt;0,1,0)+AH311</f>
        <v>0</v>
      </c>
      <c r="AK311" s="128" t="n">
        <f aca="false">IF(O311&lt;&gt;P311,0,1)</f>
        <v>1</v>
      </c>
      <c r="AL311" s="128" t="n">
        <f aca="false">IF(U311&gt;1,1,0)</f>
        <v>0</v>
      </c>
      <c r="AM311" s="136"/>
      <c r="AN311" s="137"/>
      <c r="AO311" s="139"/>
      <c r="AP311" s="128" t="str">
        <f aca="false">IF(SUMIF(AS$7:BU$7,"&gt;0",AS311:BU311)&gt;0,SUMIF(AS$7:BU$7,"&gt;0",AS311:BU311),"")</f>
        <v/>
      </c>
      <c r="AQ311" s="128"/>
      <c r="AR311" s="136" t="n">
        <f aca="false">COUNTIF(N$8:N311,N311)-1</f>
        <v>-1</v>
      </c>
      <c r="AS311" s="133"/>
      <c r="AT311" s="133"/>
      <c r="AU311" s="128" t="n">
        <f aca="false">IF($A311=$A310,AS311+AT311+AU310,AS311+AT311)</f>
        <v>0</v>
      </c>
      <c r="AV311" s="133"/>
      <c r="AW311" s="133"/>
      <c r="AX311" s="128" t="n">
        <f aca="false">IF($A311=$A310,AV311+AW311+AX310,AV311+AW311)</f>
        <v>0</v>
      </c>
      <c r="AY311" s="133"/>
      <c r="AZ311" s="133"/>
      <c r="BA311" s="128" t="n">
        <f aca="false">IF($A311=$A310,AY311+AZ311+BA310,AY311+AZ311)</f>
        <v>0</v>
      </c>
      <c r="BB311" s="133"/>
      <c r="BC311" s="133"/>
      <c r="BD311" s="128" t="n">
        <f aca="false">IF($A311=$A310,BB311+BC311+BD310,BB311+BC311)</f>
        <v>0</v>
      </c>
      <c r="BE311" s="133"/>
      <c r="BF311" s="133"/>
      <c r="BG311" s="128" t="n">
        <f aca="false">IF($A311=$A310,BE311+BF311+BG310,BE311+BF311)</f>
        <v>0</v>
      </c>
      <c r="BH311" s="133"/>
      <c r="BI311" s="133"/>
      <c r="BJ311" s="128" t="n">
        <f aca="false">IF($A311=$A310,BH311+BI311+BJ310,BH311+BI311)</f>
        <v>0</v>
      </c>
      <c r="BK311" s="133"/>
      <c r="BL311" s="133"/>
      <c r="BM311" s="128" t="n">
        <f aca="false">IF($A311=$A310,BK311+BL311+BM310,BK311+BL311)</f>
        <v>0</v>
      </c>
      <c r="BN311" s="133"/>
      <c r="BO311" s="133"/>
      <c r="BP311" s="128" t="n">
        <f aca="false">IF($A311=$A310,BN311+BO311+BP310,BN311+BO311)</f>
        <v>0</v>
      </c>
      <c r="BQ311" s="133"/>
      <c r="BR311" s="133"/>
      <c r="BS311" s="128" t="n">
        <f aca="false">IF($A311=$A310,BQ311+BR311+BS310,BQ311+BR311)</f>
        <v>0</v>
      </c>
      <c r="BT311" s="133"/>
      <c r="BU311" s="133"/>
      <c r="BV311" s="128" t="n">
        <f aca="false">IF($A311=$A310,BT311+BU311+BV310,BT311+BU311)</f>
        <v>0</v>
      </c>
      <c r="BW311" s="128" t="n">
        <f aca="false">IF(W311=0,0,IF(W311&gt;F$4,1,(IF(W311=BW$2,0,(IF(F$4-W311&gt;2,1,0))))))</f>
        <v>0</v>
      </c>
    </row>
    <row r="312" customFormat="false" ht="42.6" hidden="false" customHeight="true" outlineLevel="0" collapsed="false">
      <c r="A312" s="124" t="str">
        <f aca="false">IF(D312=D311,IF(A311=0,"",A311),IF(AND(D312&gt;0,D312&lt;&gt;D311),A311+1,""))</f>
        <v/>
      </c>
      <c r="B312" s="129"/>
      <c r="C312" s="129"/>
      <c r="D312" s="96"/>
      <c r="E312" s="138"/>
      <c r="F312" s="128" t="str">
        <f aca="false">IFERROR(IF(OR(ISTEXT(D312),ISNUMBER(D312)),HLOOKUP(I312-23*INT(I312/23),[2]Hoja2!B$1:X$2,2),""),1)</f>
        <v/>
      </c>
      <c r="G312" s="128" t="str">
        <f aca="false">LEFT(D312,1)</f>
        <v/>
      </c>
      <c r="H312" s="129" t="str">
        <f aca="false">IF(UPPER(G312)="Z",2,IF(UPPER(G312)="Y",1,IF(UPPER(G312)="X",0,LEFT(D312))))</f>
        <v/>
      </c>
      <c r="I312" s="129" t="str">
        <f aca="false">REPLACE(D312,1,1,H312)</f>
        <v/>
      </c>
      <c r="J312" s="96"/>
      <c r="K312" s="124" t="str">
        <f aca="false">IF(N312&gt;0,ROW(L312)-7,"")</f>
        <v/>
      </c>
      <c r="L312" s="130"/>
      <c r="M312" s="130"/>
      <c r="N312" s="131"/>
      <c r="O312" s="132"/>
      <c r="P312" s="128" t="str">
        <f aca="false">IFERROR(IF(OR(ISTEXT(N312),ISNUMBER(N312)),HLOOKUP(S312-23*INT(S312/23),[2]Hoja2!B$1:X$2,2),""),1)</f>
        <v/>
      </c>
      <c r="Q312" s="128" t="str">
        <f aca="false">LEFT(N312,1)</f>
        <v/>
      </c>
      <c r="R312" s="129" t="str">
        <f aca="false">IF(UPPER(Q312)="Z",2,IF(UPPER(Q312)="Y",1,IF(UPPER(Q312)="X",0,LEFT(N312))))</f>
        <v/>
      </c>
      <c r="S312" s="129" t="str">
        <f aca="false">REPLACE(N312,1,1,R312)</f>
        <v/>
      </c>
      <c r="T312" s="96"/>
      <c r="U312" s="133"/>
      <c r="V312" s="124" t="str">
        <f aca="false">IF(OR(ISTEXT(N312),ISNUMBER(N312)),IF($AD312=1,U312,0),"")</f>
        <v/>
      </c>
      <c r="W312" s="75" t="n">
        <v>36892</v>
      </c>
      <c r="X312" s="134"/>
      <c r="Y312" s="134"/>
      <c r="AA312" s="128" t="n">
        <f aca="false">IF(E312&lt;&gt;F312,0,1)</f>
        <v>1</v>
      </c>
      <c r="AB312" s="128" t="n">
        <f aca="false">IF(OR(T312="SI",T312="Si",T312="si",T312="sI",T312="s",T312="S"),1,0)</f>
        <v>0</v>
      </c>
      <c r="AC312" s="128" t="n">
        <f aca="false">IF(OR(J312="SI",J312="Si",J312="si",J312="sI",J312="s",J312="S"),1,0)</f>
        <v>0</v>
      </c>
      <c r="AD312" s="128" t="n">
        <f aca="false">AK312*AA312*AB312*AC312</f>
        <v>0</v>
      </c>
      <c r="AF312" s="136" t="n">
        <f aca="false">COUNTIF(D$8:D312,D312)</f>
        <v>0</v>
      </c>
      <c r="AG312" s="136" t="n">
        <f aca="false">COUNTIFS(D$8:D312,D312,A$8:A312,A312)</f>
        <v>0</v>
      </c>
      <c r="AH312" s="128" t="n">
        <f aca="false">AF312-AG312</f>
        <v>0</v>
      </c>
      <c r="AI312" s="128" t="n">
        <f aca="false">IF(OR(O312&lt;&gt;P312,P312=1,AA312=0),1,0)</f>
        <v>0</v>
      </c>
      <c r="AJ312" s="128" t="n">
        <f aca="false">IF(AR312&gt;0,1,0)+AH312</f>
        <v>0</v>
      </c>
      <c r="AK312" s="128" t="n">
        <f aca="false">IF(O312&lt;&gt;P312,0,1)</f>
        <v>1</v>
      </c>
      <c r="AL312" s="128" t="n">
        <f aca="false">IF(U312&gt;1,1,0)</f>
        <v>0</v>
      </c>
      <c r="AM312" s="136"/>
      <c r="AN312" s="137"/>
      <c r="AO312" s="139"/>
      <c r="AP312" s="128" t="str">
        <f aca="false">IF(SUMIF(AS$7:BU$7,"&gt;0",AS312:BU312)&gt;0,SUMIF(AS$7:BU$7,"&gt;0",AS312:BU312),"")</f>
        <v/>
      </c>
      <c r="AQ312" s="128"/>
      <c r="AR312" s="136" t="n">
        <f aca="false">COUNTIF(N$8:N312,N312)-1</f>
        <v>-1</v>
      </c>
      <c r="AS312" s="133"/>
      <c r="AT312" s="133"/>
      <c r="AU312" s="128" t="n">
        <f aca="false">IF($A312=$A311,AS312+AT312+AU311,AS312+AT312)</f>
        <v>0</v>
      </c>
      <c r="AV312" s="133"/>
      <c r="AW312" s="133"/>
      <c r="AX312" s="128" t="n">
        <f aca="false">IF($A312=$A311,AV312+AW312+AX311,AV312+AW312)</f>
        <v>0</v>
      </c>
      <c r="AY312" s="133"/>
      <c r="AZ312" s="133"/>
      <c r="BA312" s="128" t="n">
        <f aca="false">IF($A312=$A311,AY312+AZ312+BA311,AY312+AZ312)</f>
        <v>0</v>
      </c>
      <c r="BB312" s="133"/>
      <c r="BC312" s="133"/>
      <c r="BD312" s="128" t="n">
        <f aca="false">IF($A312=$A311,BB312+BC312+BD311,BB312+BC312)</f>
        <v>0</v>
      </c>
      <c r="BE312" s="133"/>
      <c r="BF312" s="133"/>
      <c r="BG312" s="128" t="n">
        <f aca="false">IF($A312=$A311,BE312+BF312+BG311,BE312+BF312)</f>
        <v>0</v>
      </c>
      <c r="BH312" s="133"/>
      <c r="BI312" s="133"/>
      <c r="BJ312" s="128" t="n">
        <f aca="false">IF($A312=$A311,BH312+BI312+BJ311,BH312+BI312)</f>
        <v>0</v>
      </c>
      <c r="BK312" s="133"/>
      <c r="BL312" s="133"/>
      <c r="BM312" s="128" t="n">
        <f aca="false">IF($A312=$A311,BK312+BL312+BM311,BK312+BL312)</f>
        <v>0</v>
      </c>
      <c r="BN312" s="133"/>
      <c r="BO312" s="133"/>
      <c r="BP312" s="128" t="n">
        <f aca="false">IF($A312=$A311,BN312+BO312+BP311,BN312+BO312)</f>
        <v>0</v>
      </c>
      <c r="BQ312" s="133"/>
      <c r="BR312" s="133"/>
      <c r="BS312" s="128" t="n">
        <f aca="false">IF($A312=$A311,BQ312+BR312+BS311,BQ312+BR312)</f>
        <v>0</v>
      </c>
      <c r="BT312" s="133"/>
      <c r="BU312" s="133"/>
      <c r="BV312" s="128" t="n">
        <f aca="false">IF($A312=$A311,BT312+BU312+BV311,BT312+BU312)</f>
        <v>0</v>
      </c>
      <c r="BW312" s="128" t="n">
        <f aca="false">IF(W312=0,0,IF(W312&gt;F$4,1,(IF(W312=BW$2,0,(IF(F$4-W312&gt;2,1,0))))))</f>
        <v>0</v>
      </c>
    </row>
    <row r="313" customFormat="false" ht="42.6" hidden="false" customHeight="true" outlineLevel="0" collapsed="false">
      <c r="A313" s="124" t="str">
        <f aca="false">IF(D313=D312,IF(A312=0,"",A312),IF(AND(D313&gt;0,D313&lt;&gt;D312),A312+1,""))</f>
        <v/>
      </c>
      <c r="B313" s="129"/>
      <c r="C313" s="129"/>
      <c r="D313" s="96"/>
      <c r="E313" s="138"/>
      <c r="F313" s="128" t="str">
        <f aca="false">IFERROR(IF(OR(ISTEXT(D313),ISNUMBER(D313)),HLOOKUP(I313-23*INT(I313/23),[2]Hoja2!B$1:X$2,2),""),1)</f>
        <v/>
      </c>
      <c r="G313" s="128" t="str">
        <f aca="false">LEFT(D313,1)</f>
        <v/>
      </c>
      <c r="H313" s="129" t="str">
        <f aca="false">IF(UPPER(G313)="Z",2,IF(UPPER(G313)="Y",1,IF(UPPER(G313)="X",0,LEFT(D313))))</f>
        <v/>
      </c>
      <c r="I313" s="129" t="str">
        <f aca="false">REPLACE(D313,1,1,H313)</f>
        <v/>
      </c>
      <c r="J313" s="96"/>
      <c r="K313" s="124" t="str">
        <f aca="false">IF(N313&gt;0,ROW(L313)-7,"")</f>
        <v/>
      </c>
      <c r="L313" s="130"/>
      <c r="M313" s="130"/>
      <c r="N313" s="131"/>
      <c r="O313" s="132"/>
      <c r="P313" s="128" t="str">
        <f aca="false">IFERROR(IF(OR(ISTEXT(N313),ISNUMBER(N313)),HLOOKUP(S313-23*INT(S313/23),[2]Hoja2!B$1:X$2,2),""),1)</f>
        <v/>
      </c>
      <c r="Q313" s="128" t="str">
        <f aca="false">LEFT(N313,1)</f>
        <v/>
      </c>
      <c r="R313" s="129" t="str">
        <f aca="false">IF(UPPER(Q313)="Z",2,IF(UPPER(Q313)="Y",1,IF(UPPER(Q313)="X",0,LEFT(N313))))</f>
        <v/>
      </c>
      <c r="S313" s="129" t="str">
        <f aca="false">REPLACE(N313,1,1,R313)</f>
        <v/>
      </c>
      <c r="T313" s="96"/>
      <c r="U313" s="133"/>
      <c r="V313" s="124" t="str">
        <f aca="false">IF(OR(ISTEXT(N313),ISNUMBER(N313)),IF($AD313=1,U313,0),"")</f>
        <v/>
      </c>
      <c r="W313" s="75" t="n">
        <v>36892</v>
      </c>
      <c r="X313" s="134"/>
      <c r="Y313" s="134"/>
      <c r="AA313" s="128" t="n">
        <f aca="false">IF(E313&lt;&gt;F313,0,1)</f>
        <v>1</v>
      </c>
      <c r="AB313" s="128" t="n">
        <f aca="false">IF(OR(T313="SI",T313="Si",T313="si",T313="sI",T313="s",T313="S"),1,0)</f>
        <v>0</v>
      </c>
      <c r="AC313" s="128" t="n">
        <f aca="false">IF(OR(J313="SI",J313="Si",J313="si",J313="sI",J313="s",J313="S"),1,0)</f>
        <v>0</v>
      </c>
      <c r="AD313" s="128" t="n">
        <f aca="false">AK313*AA313*AB313*AC313</f>
        <v>0</v>
      </c>
      <c r="AF313" s="136" t="n">
        <f aca="false">COUNTIF(D$8:D313,D313)</f>
        <v>0</v>
      </c>
      <c r="AG313" s="136" t="n">
        <f aca="false">COUNTIFS(D$8:D313,D313,A$8:A313,A313)</f>
        <v>0</v>
      </c>
      <c r="AH313" s="128" t="n">
        <f aca="false">AF313-AG313</f>
        <v>0</v>
      </c>
      <c r="AI313" s="128" t="n">
        <f aca="false">IF(OR(O313&lt;&gt;P313,P313=1,AA313=0),1,0)</f>
        <v>0</v>
      </c>
      <c r="AJ313" s="128" t="n">
        <f aca="false">IF(AR313&gt;0,1,0)+AH313</f>
        <v>0</v>
      </c>
      <c r="AK313" s="128" t="n">
        <f aca="false">IF(O313&lt;&gt;P313,0,1)</f>
        <v>1</v>
      </c>
      <c r="AL313" s="128" t="n">
        <f aca="false">IF(U313&gt;1,1,0)</f>
        <v>0</v>
      </c>
      <c r="AM313" s="136"/>
      <c r="AN313" s="137"/>
      <c r="AO313" s="139"/>
      <c r="AP313" s="128" t="str">
        <f aca="false">IF(SUMIF(AS$7:BU$7,"&gt;0",AS313:BU313)&gt;0,SUMIF(AS$7:BU$7,"&gt;0",AS313:BU313),"")</f>
        <v/>
      </c>
      <c r="AQ313" s="128"/>
      <c r="AR313" s="136" t="n">
        <f aca="false">COUNTIF(N$8:N313,N313)-1</f>
        <v>-1</v>
      </c>
      <c r="AS313" s="133"/>
      <c r="AT313" s="133"/>
      <c r="AU313" s="128" t="n">
        <f aca="false">IF($A313=$A312,AS313+AT313+AU312,AS313+AT313)</f>
        <v>0</v>
      </c>
      <c r="AV313" s="133"/>
      <c r="AW313" s="133"/>
      <c r="AX313" s="128" t="n">
        <f aca="false">IF($A313=$A312,AV313+AW313+AX312,AV313+AW313)</f>
        <v>0</v>
      </c>
      <c r="AY313" s="133"/>
      <c r="AZ313" s="133"/>
      <c r="BA313" s="128" t="n">
        <f aca="false">IF($A313=$A312,AY313+AZ313+BA312,AY313+AZ313)</f>
        <v>0</v>
      </c>
      <c r="BB313" s="133"/>
      <c r="BC313" s="133"/>
      <c r="BD313" s="128" t="n">
        <f aca="false">IF($A313=$A312,BB313+BC313+BD312,BB313+BC313)</f>
        <v>0</v>
      </c>
      <c r="BE313" s="133"/>
      <c r="BF313" s="133"/>
      <c r="BG313" s="128" t="n">
        <f aca="false">IF($A313=$A312,BE313+BF313+BG312,BE313+BF313)</f>
        <v>0</v>
      </c>
      <c r="BH313" s="133"/>
      <c r="BI313" s="133"/>
      <c r="BJ313" s="128" t="n">
        <f aca="false">IF($A313=$A312,BH313+BI313+BJ312,BH313+BI313)</f>
        <v>0</v>
      </c>
      <c r="BK313" s="133"/>
      <c r="BL313" s="133"/>
      <c r="BM313" s="128" t="n">
        <f aca="false">IF($A313=$A312,BK313+BL313+BM312,BK313+BL313)</f>
        <v>0</v>
      </c>
      <c r="BN313" s="133"/>
      <c r="BO313" s="133"/>
      <c r="BP313" s="128" t="n">
        <f aca="false">IF($A313=$A312,BN313+BO313+BP312,BN313+BO313)</f>
        <v>0</v>
      </c>
      <c r="BQ313" s="133"/>
      <c r="BR313" s="133"/>
      <c r="BS313" s="128" t="n">
        <f aca="false">IF($A313=$A312,BQ313+BR313+BS312,BQ313+BR313)</f>
        <v>0</v>
      </c>
      <c r="BT313" s="133"/>
      <c r="BU313" s="133"/>
      <c r="BV313" s="128" t="n">
        <f aca="false">IF($A313=$A312,BT313+BU313+BV312,BT313+BU313)</f>
        <v>0</v>
      </c>
      <c r="BW313" s="128" t="n">
        <f aca="false">IF(W313=0,0,IF(W313&gt;F$4,1,(IF(W313=BW$2,0,(IF(F$4-W313&gt;2,1,0))))))</f>
        <v>0</v>
      </c>
    </row>
    <row r="314" customFormat="false" ht="42.6" hidden="false" customHeight="true" outlineLevel="0" collapsed="false">
      <c r="A314" s="124" t="str">
        <f aca="false">IF(D314=D313,IF(A313=0,"",A313),IF(AND(D314&gt;0,D314&lt;&gt;D313),A313+1,""))</f>
        <v/>
      </c>
      <c r="B314" s="129"/>
      <c r="C314" s="129"/>
      <c r="D314" s="96"/>
      <c r="E314" s="138"/>
      <c r="F314" s="128" t="str">
        <f aca="false">IFERROR(IF(OR(ISTEXT(D314),ISNUMBER(D314)),HLOOKUP(I314-23*INT(I314/23),[2]Hoja2!B$1:X$2,2),""),1)</f>
        <v/>
      </c>
      <c r="G314" s="128" t="str">
        <f aca="false">LEFT(D314,1)</f>
        <v/>
      </c>
      <c r="H314" s="129" t="str">
        <f aca="false">IF(UPPER(G314)="Z",2,IF(UPPER(G314)="Y",1,IF(UPPER(G314)="X",0,LEFT(D314))))</f>
        <v/>
      </c>
      <c r="I314" s="129" t="str">
        <f aca="false">REPLACE(D314,1,1,H314)</f>
        <v/>
      </c>
      <c r="J314" s="96"/>
      <c r="K314" s="124" t="str">
        <f aca="false">IF(N314&gt;0,ROW(L314)-7,"")</f>
        <v/>
      </c>
      <c r="L314" s="130"/>
      <c r="M314" s="130"/>
      <c r="N314" s="131"/>
      <c r="O314" s="132"/>
      <c r="P314" s="128" t="str">
        <f aca="false">IFERROR(IF(OR(ISTEXT(N314),ISNUMBER(N314)),HLOOKUP(S314-23*INT(S314/23),[2]Hoja2!B$1:X$2,2),""),1)</f>
        <v/>
      </c>
      <c r="Q314" s="128" t="str">
        <f aca="false">LEFT(N314,1)</f>
        <v/>
      </c>
      <c r="R314" s="129" t="str">
        <f aca="false">IF(UPPER(Q314)="Z",2,IF(UPPER(Q314)="Y",1,IF(UPPER(Q314)="X",0,LEFT(N314))))</f>
        <v/>
      </c>
      <c r="S314" s="129" t="str">
        <f aca="false">REPLACE(N314,1,1,R314)</f>
        <v/>
      </c>
      <c r="T314" s="96"/>
      <c r="U314" s="133"/>
      <c r="V314" s="124" t="str">
        <f aca="false">IF(OR(ISTEXT(N314),ISNUMBER(N314)),IF($AD314=1,U314,0),"")</f>
        <v/>
      </c>
      <c r="W314" s="75" t="n">
        <v>36892</v>
      </c>
      <c r="X314" s="134"/>
      <c r="Y314" s="134"/>
      <c r="AA314" s="128" t="n">
        <f aca="false">IF(E314&lt;&gt;F314,0,1)</f>
        <v>1</v>
      </c>
      <c r="AB314" s="128" t="n">
        <f aca="false">IF(OR(T314="SI",T314="Si",T314="si",T314="sI",T314="s",T314="S"),1,0)</f>
        <v>0</v>
      </c>
      <c r="AC314" s="128" t="n">
        <f aca="false">IF(OR(J314="SI",J314="Si",J314="si",J314="sI",J314="s",J314="S"),1,0)</f>
        <v>0</v>
      </c>
      <c r="AD314" s="128" t="n">
        <f aca="false">AK314*AA314*AB314*AC314</f>
        <v>0</v>
      </c>
      <c r="AF314" s="136" t="n">
        <f aca="false">COUNTIF(D$8:D314,D314)</f>
        <v>0</v>
      </c>
      <c r="AG314" s="136" t="n">
        <f aca="false">COUNTIFS(D$8:D314,D314,A$8:A314,A314)</f>
        <v>0</v>
      </c>
      <c r="AH314" s="128" t="n">
        <f aca="false">AF314-AG314</f>
        <v>0</v>
      </c>
      <c r="AI314" s="128" t="n">
        <f aca="false">IF(OR(O314&lt;&gt;P314,P314=1,AA314=0),1,0)</f>
        <v>0</v>
      </c>
      <c r="AJ314" s="128" t="n">
        <f aca="false">IF(AR314&gt;0,1,0)+AH314</f>
        <v>0</v>
      </c>
      <c r="AK314" s="128" t="n">
        <f aca="false">IF(O314&lt;&gt;P314,0,1)</f>
        <v>1</v>
      </c>
      <c r="AL314" s="128" t="n">
        <f aca="false">IF(U314&gt;1,1,0)</f>
        <v>0</v>
      </c>
      <c r="AM314" s="136"/>
      <c r="AN314" s="137"/>
      <c r="AO314" s="139"/>
      <c r="AP314" s="128" t="str">
        <f aca="false">IF(SUMIF(AS$7:BU$7,"&gt;0",AS314:BU314)&gt;0,SUMIF(AS$7:BU$7,"&gt;0",AS314:BU314),"")</f>
        <v/>
      </c>
      <c r="AQ314" s="128"/>
      <c r="AR314" s="136" t="n">
        <f aca="false">COUNTIF(N$8:N314,N314)-1</f>
        <v>-1</v>
      </c>
      <c r="AS314" s="133"/>
      <c r="AT314" s="133"/>
      <c r="AU314" s="128" t="n">
        <f aca="false">IF($A314=$A313,AS314+AT314+AU313,AS314+AT314)</f>
        <v>0</v>
      </c>
      <c r="AV314" s="133"/>
      <c r="AW314" s="133"/>
      <c r="AX314" s="128" t="n">
        <f aca="false">IF($A314=$A313,AV314+AW314+AX313,AV314+AW314)</f>
        <v>0</v>
      </c>
      <c r="AY314" s="133"/>
      <c r="AZ314" s="133"/>
      <c r="BA314" s="128" t="n">
        <f aca="false">IF($A314=$A313,AY314+AZ314+BA313,AY314+AZ314)</f>
        <v>0</v>
      </c>
      <c r="BB314" s="133"/>
      <c r="BC314" s="133"/>
      <c r="BD314" s="128" t="n">
        <f aca="false">IF($A314=$A313,BB314+BC314+BD313,BB314+BC314)</f>
        <v>0</v>
      </c>
      <c r="BE314" s="133"/>
      <c r="BF314" s="133"/>
      <c r="BG314" s="128" t="n">
        <f aca="false">IF($A314=$A313,BE314+BF314+BG313,BE314+BF314)</f>
        <v>0</v>
      </c>
      <c r="BH314" s="133"/>
      <c r="BI314" s="133"/>
      <c r="BJ314" s="128" t="n">
        <f aca="false">IF($A314=$A313,BH314+BI314+BJ313,BH314+BI314)</f>
        <v>0</v>
      </c>
      <c r="BK314" s="133"/>
      <c r="BL314" s="133"/>
      <c r="BM314" s="128" t="n">
        <f aca="false">IF($A314=$A313,BK314+BL314+BM313,BK314+BL314)</f>
        <v>0</v>
      </c>
      <c r="BN314" s="133"/>
      <c r="BO314" s="133"/>
      <c r="BP314" s="128" t="n">
        <f aca="false">IF($A314=$A313,BN314+BO314+BP313,BN314+BO314)</f>
        <v>0</v>
      </c>
      <c r="BQ314" s="133"/>
      <c r="BR314" s="133"/>
      <c r="BS314" s="128" t="n">
        <f aca="false">IF($A314=$A313,BQ314+BR314+BS313,BQ314+BR314)</f>
        <v>0</v>
      </c>
      <c r="BT314" s="133"/>
      <c r="BU314" s="133"/>
      <c r="BV314" s="128" t="n">
        <f aca="false">IF($A314=$A313,BT314+BU314+BV313,BT314+BU314)</f>
        <v>0</v>
      </c>
      <c r="BW314" s="128" t="n">
        <f aca="false">IF(W314=0,0,IF(W314&gt;F$4,1,(IF(W314=BW$2,0,(IF(F$4-W314&gt;2,1,0))))))</f>
        <v>0</v>
      </c>
    </row>
    <row r="315" customFormat="false" ht="42.6" hidden="false" customHeight="true" outlineLevel="0" collapsed="false">
      <c r="A315" s="124" t="str">
        <f aca="false">IF(D315=D314,IF(A314=0,"",A314),IF(AND(D315&gt;0,D315&lt;&gt;D314),A314+1,""))</f>
        <v/>
      </c>
      <c r="B315" s="129"/>
      <c r="C315" s="129"/>
      <c r="D315" s="96"/>
      <c r="E315" s="138"/>
      <c r="F315" s="128" t="str">
        <f aca="false">IFERROR(IF(OR(ISTEXT(D315),ISNUMBER(D315)),HLOOKUP(I315-23*INT(I315/23),[2]Hoja2!B$1:X$2,2),""),1)</f>
        <v/>
      </c>
      <c r="G315" s="128" t="str">
        <f aca="false">LEFT(D315,1)</f>
        <v/>
      </c>
      <c r="H315" s="129" t="str">
        <f aca="false">IF(UPPER(G315)="Z",2,IF(UPPER(G315)="Y",1,IF(UPPER(G315)="X",0,LEFT(D315))))</f>
        <v/>
      </c>
      <c r="I315" s="129" t="str">
        <f aca="false">REPLACE(D315,1,1,H315)</f>
        <v/>
      </c>
      <c r="J315" s="96"/>
      <c r="K315" s="124" t="str">
        <f aca="false">IF(N315&gt;0,ROW(L315)-7,"")</f>
        <v/>
      </c>
      <c r="L315" s="130"/>
      <c r="M315" s="130"/>
      <c r="N315" s="131"/>
      <c r="O315" s="132"/>
      <c r="P315" s="128" t="str">
        <f aca="false">IFERROR(IF(OR(ISTEXT(N315),ISNUMBER(N315)),HLOOKUP(S315-23*INT(S315/23),[2]Hoja2!B$1:X$2,2),""),1)</f>
        <v/>
      </c>
      <c r="Q315" s="128" t="str">
        <f aca="false">LEFT(N315,1)</f>
        <v/>
      </c>
      <c r="R315" s="129" t="str">
        <f aca="false">IF(UPPER(Q315)="Z",2,IF(UPPER(Q315)="Y",1,IF(UPPER(Q315)="X",0,LEFT(N315))))</f>
        <v/>
      </c>
      <c r="S315" s="129" t="str">
        <f aca="false">REPLACE(N315,1,1,R315)</f>
        <v/>
      </c>
      <c r="T315" s="96"/>
      <c r="U315" s="133"/>
      <c r="V315" s="124" t="str">
        <f aca="false">IF(OR(ISTEXT(N315),ISNUMBER(N315)),IF($AD315=1,U315,0),"")</f>
        <v/>
      </c>
      <c r="W315" s="75" t="n">
        <v>36892</v>
      </c>
      <c r="X315" s="134"/>
      <c r="Y315" s="134"/>
      <c r="AA315" s="128" t="n">
        <f aca="false">IF(E315&lt;&gt;F315,0,1)</f>
        <v>1</v>
      </c>
      <c r="AB315" s="128" t="n">
        <f aca="false">IF(OR(T315="SI",T315="Si",T315="si",T315="sI",T315="s",T315="S"),1,0)</f>
        <v>0</v>
      </c>
      <c r="AC315" s="128" t="n">
        <f aca="false">IF(OR(J315="SI",J315="Si",J315="si",J315="sI",J315="s",J315="S"),1,0)</f>
        <v>0</v>
      </c>
      <c r="AD315" s="128" t="n">
        <f aca="false">AK315*AA315*AB315*AC315</f>
        <v>0</v>
      </c>
      <c r="AF315" s="136" t="n">
        <f aca="false">COUNTIF(D$8:D315,D315)</f>
        <v>0</v>
      </c>
      <c r="AG315" s="136" t="n">
        <f aca="false">COUNTIFS(D$8:D315,D315,A$8:A315,A315)</f>
        <v>0</v>
      </c>
      <c r="AH315" s="128" t="n">
        <f aca="false">AF315-AG315</f>
        <v>0</v>
      </c>
      <c r="AI315" s="128" t="n">
        <f aca="false">IF(OR(O315&lt;&gt;P315,P315=1,AA315=0),1,0)</f>
        <v>0</v>
      </c>
      <c r="AJ315" s="128" t="n">
        <f aca="false">IF(AR315&gt;0,1,0)+AH315</f>
        <v>0</v>
      </c>
      <c r="AK315" s="128" t="n">
        <f aca="false">IF(O315&lt;&gt;P315,0,1)</f>
        <v>1</v>
      </c>
      <c r="AL315" s="128" t="n">
        <f aca="false">IF(U315&gt;1,1,0)</f>
        <v>0</v>
      </c>
      <c r="AM315" s="136"/>
      <c r="AN315" s="137"/>
      <c r="AO315" s="139"/>
      <c r="AP315" s="128" t="str">
        <f aca="false">IF(SUMIF(AS$7:BU$7,"&gt;0",AS315:BU315)&gt;0,SUMIF(AS$7:BU$7,"&gt;0",AS315:BU315),"")</f>
        <v/>
      </c>
      <c r="AQ315" s="128"/>
      <c r="AR315" s="136" t="n">
        <f aca="false">COUNTIF(N$8:N315,N315)-1</f>
        <v>-1</v>
      </c>
      <c r="AS315" s="133"/>
      <c r="AT315" s="133"/>
      <c r="AU315" s="128" t="n">
        <f aca="false">IF($A315=$A314,AS315+AT315+AU314,AS315+AT315)</f>
        <v>0</v>
      </c>
      <c r="AV315" s="133"/>
      <c r="AW315" s="133"/>
      <c r="AX315" s="128" t="n">
        <f aca="false">IF($A315=$A314,AV315+AW315+AX314,AV315+AW315)</f>
        <v>0</v>
      </c>
      <c r="AY315" s="133"/>
      <c r="AZ315" s="133"/>
      <c r="BA315" s="128" t="n">
        <f aca="false">IF($A315=$A314,AY315+AZ315+BA314,AY315+AZ315)</f>
        <v>0</v>
      </c>
      <c r="BB315" s="133"/>
      <c r="BC315" s="133"/>
      <c r="BD315" s="128" t="n">
        <f aca="false">IF($A315=$A314,BB315+BC315+BD314,BB315+BC315)</f>
        <v>0</v>
      </c>
      <c r="BE315" s="133"/>
      <c r="BF315" s="133"/>
      <c r="BG315" s="128" t="n">
        <f aca="false">IF($A315=$A314,BE315+BF315+BG314,BE315+BF315)</f>
        <v>0</v>
      </c>
      <c r="BH315" s="133"/>
      <c r="BI315" s="133"/>
      <c r="BJ315" s="128" t="n">
        <f aca="false">IF($A315=$A314,BH315+BI315+BJ314,BH315+BI315)</f>
        <v>0</v>
      </c>
      <c r="BK315" s="133"/>
      <c r="BL315" s="133"/>
      <c r="BM315" s="128" t="n">
        <f aca="false">IF($A315=$A314,BK315+BL315+BM314,BK315+BL315)</f>
        <v>0</v>
      </c>
      <c r="BN315" s="133"/>
      <c r="BO315" s="133"/>
      <c r="BP315" s="128" t="n">
        <f aca="false">IF($A315=$A314,BN315+BO315+BP314,BN315+BO315)</f>
        <v>0</v>
      </c>
      <c r="BQ315" s="133"/>
      <c r="BR315" s="133"/>
      <c r="BS315" s="128" t="n">
        <f aca="false">IF($A315=$A314,BQ315+BR315+BS314,BQ315+BR315)</f>
        <v>0</v>
      </c>
      <c r="BT315" s="133"/>
      <c r="BU315" s="133"/>
      <c r="BV315" s="128" t="n">
        <f aca="false">IF($A315=$A314,BT315+BU315+BV314,BT315+BU315)</f>
        <v>0</v>
      </c>
      <c r="BW315" s="128" t="n">
        <f aca="false">IF(W315=0,0,IF(W315&gt;F$4,1,(IF(W315=BW$2,0,(IF(F$4-W315&gt;2,1,0))))))</f>
        <v>0</v>
      </c>
    </row>
    <row r="316" customFormat="false" ht="42.6" hidden="false" customHeight="true" outlineLevel="0" collapsed="false">
      <c r="A316" s="124" t="str">
        <f aca="false">IF(D316=D315,IF(A315=0,"",A315),IF(AND(D316&gt;0,D316&lt;&gt;D315),A315+1,""))</f>
        <v/>
      </c>
      <c r="B316" s="129"/>
      <c r="C316" s="129"/>
      <c r="D316" s="96"/>
      <c r="E316" s="138"/>
      <c r="F316" s="128" t="str">
        <f aca="false">IFERROR(IF(OR(ISTEXT(D316),ISNUMBER(D316)),HLOOKUP(I316-23*INT(I316/23),[2]Hoja2!B$1:X$2,2),""),1)</f>
        <v/>
      </c>
      <c r="G316" s="128" t="str">
        <f aca="false">LEFT(D316,1)</f>
        <v/>
      </c>
      <c r="H316" s="129" t="str">
        <f aca="false">IF(UPPER(G316)="Z",2,IF(UPPER(G316)="Y",1,IF(UPPER(G316)="X",0,LEFT(D316))))</f>
        <v/>
      </c>
      <c r="I316" s="129" t="str">
        <f aca="false">REPLACE(D316,1,1,H316)</f>
        <v/>
      </c>
      <c r="J316" s="96"/>
      <c r="K316" s="124" t="str">
        <f aca="false">IF(N316&gt;0,ROW(L316)-7,"")</f>
        <v/>
      </c>
      <c r="L316" s="130"/>
      <c r="M316" s="130"/>
      <c r="N316" s="131"/>
      <c r="O316" s="132"/>
      <c r="P316" s="128" t="str">
        <f aca="false">IFERROR(IF(OR(ISTEXT(N316),ISNUMBER(N316)),HLOOKUP(S316-23*INT(S316/23),[2]Hoja2!B$1:X$2,2),""),1)</f>
        <v/>
      </c>
      <c r="Q316" s="128" t="str">
        <f aca="false">LEFT(N316,1)</f>
        <v/>
      </c>
      <c r="R316" s="129" t="str">
        <f aca="false">IF(UPPER(Q316)="Z",2,IF(UPPER(Q316)="Y",1,IF(UPPER(Q316)="X",0,LEFT(N316))))</f>
        <v/>
      </c>
      <c r="S316" s="129" t="str">
        <f aca="false">REPLACE(N316,1,1,R316)</f>
        <v/>
      </c>
      <c r="T316" s="96"/>
      <c r="U316" s="133"/>
      <c r="V316" s="124" t="str">
        <f aca="false">IF(OR(ISTEXT(N316),ISNUMBER(N316)),IF($AD316=1,U316,0),"")</f>
        <v/>
      </c>
      <c r="W316" s="75" t="n">
        <v>36892</v>
      </c>
      <c r="X316" s="134"/>
      <c r="Y316" s="134"/>
      <c r="AA316" s="128" t="n">
        <f aca="false">IF(E316&lt;&gt;F316,0,1)</f>
        <v>1</v>
      </c>
      <c r="AB316" s="128" t="n">
        <f aca="false">IF(OR(T316="SI",T316="Si",T316="si",T316="sI",T316="s",T316="S"),1,0)</f>
        <v>0</v>
      </c>
      <c r="AC316" s="128" t="n">
        <f aca="false">IF(OR(J316="SI",J316="Si",J316="si",J316="sI",J316="s",J316="S"),1,0)</f>
        <v>0</v>
      </c>
      <c r="AD316" s="128" t="n">
        <f aca="false">AK316*AA316*AB316*AC316</f>
        <v>0</v>
      </c>
      <c r="AF316" s="136" t="n">
        <f aca="false">COUNTIF(D$8:D316,D316)</f>
        <v>0</v>
      </c>
      <c r="AG316" s="136" t="n">
        <f aca="false">COUNTIFS(D$8:D316,D316,A$8:A316,A316)</f>
        <v>0</v>
      </c>
      <c r="AH316" s="128" t="n">
        <f aca="false">AF316-AG316</f>
        <v>0</v>
      </c>
      <c r="AI316" s="128" t="n">
        <f aca="false">IF(OR(O316&lt;&gt;P316,P316=1,AA316=0),1,0)</f>
        <v>0</v>
      </c>
      <c r="AJ316" s="128" t="n">
        <f aca="false">IF(AR316&gt;0,1,0)+AH316</f>
        <v>0</v>
      </c>
      <c r="AK316" s="128" t="n">
        <f aca="false">IF(O316&lt;&gt;P316,0,1)</f>
        <v>1</v>
      </c>
      <c r="AL316" s="128" t="n">
        <f aca="false">IF(U316&gt;1,1,0)</f>
        <v>0</v>
      </c>
      <c r="AM316" s="136"/>
      <c r="AN316" s="137"/>
      <c r="AO316" s="139"/>
      <c r="AP316" s="128" t="str">
        <f aca="false">IF(SUMIF(AS$7:BU$7,"&gt;0",AS316:BU316)&gt;0,SUMIF(AS$7:BU$7,"&gt;0",AS316:BU316),"")</f>
        <v/>
      </c>
      <c r="AQ316" s="128"/>
      <c r="AR316" s="136" t="n">
        <f aca="false">COUNTIF(N$8:N316,N316)-1</f>
        <v>-1</v>
      </c>
      <c r="AS316" s="133"/>
      <c r="AT316" s="133"/>
      <c r="AU316" s="128" t="n">
        <f aca="false">IF($A316=$A315,AS316+AT316+AU315,AS316+AT316)</f>
        <v>0</v>
      </c>
      <c r="AV316" s="133"/>
      <c r="AW316" s="133"/>
      <c r="AX316" s="128" t="n">
        <f aca="false">IF($A316=$A315,AV316+AW316+AX315,AV316+AW316)</f>
        <v>0</v>
      </c>
      <c r="AY316" s="133"/>
      <c r="AZ316" s="133"/>
      <c r="BA316" s="128" t="n">
        <f aca="false">IF($A316=$A315,AY316+AZ316+BA315,AY316+AZ316)</f>
        <v>0</v>
      </c>
      <c r="BB316" s="133"/>
      <c r="BC316" s="133"/>
      <c r="BD316" s="128" t="n">
        <f aca="false">IF($A316=$A315,BB316+BC316+BD315,BB316+BC316)</f>
        <v>0</v>
      </c>
      <c r="BE316" s="133"/>
      <c r="BF316" s="133"/>
      <c r="BG316" s="128" t="n">
        <f aca="false">IF($A316=$A315,BE316+BF316+BG315,BE316+BF316)</f>
        <v>0</v>
      </c>
      <c r="BH316" s="133"/>
      <c r="BI316" s="133"/>
      <c r="BJ316" s="128" t="n">
        <f aca="false">IF($A316=$A315,BH316+BI316+BJ315,BH316+BI316)</f>
        <v>0</v>
      </c>
      <c r="BK316" s="133"/>
      <c r="BL316" s="133"/>
      <c r="BM316" s="128" t="n">
        <f aca="false">IF($A316=$A315,BK316+BL316+BM315,BK316+BL316)</f>
        <v>0</v>
      </c>
      <c r="BN316" s="133"/>
      <c r="BO316" s="133"/>
      <c r="BP316" s="128" t="n">
        <f aca="false">IF($A316=$A315,BN316+BO316+BP315,BN316+BO316)</f>
        <v>0</v>
      </c>
      <c r="BQ316" s="133"/>
      <c r="BR316" s="133"/>
      <c r="BS316" s="128" t="n">
        <f aca="false">IF($A316=$A315,BQ316+BR316+BS315,BQ316+BR316)</f>
        <v>0</v>
      </c>
      <c r="BT316" s="133"/>
      <c r="BU316" s="133"/>
      <c r="BV316" s="128" t="n">
        <f aca="false">IF($A316=$A315,BT316+BU316+BV315,BT316+BU316)</f>
        <v>0</v>
      </c>
      <c r="BW316" s="128" t="n">
        <f aca="false">IF(W316=0,0,IF(W316&gt;F$4,1,(IF(W316=BW$2,0,(IF(F$4-W316&gt;2,1,0))))))</f>
        <v>0</v>
      </c>
    </row>
    <row r="317" customFormat="false" ht="42.6" hidden="false" customHeight="true" outlineLevel="0" collapsed="false">
      <c r="A317" s="124" t="str">
        <f aca="false">IF(D317=D316,IF(A316=0,"",A316),IF(AND(D317&gt;0,D317&lt;&gt;D316),A316+1,""))</f>
        <v/>
      </c>
      <c r="B317" s="129"/>
      <c r="C317" s="129"/>
      <c r="D317" s="96"/>
      <c r="E317" s="138"/>
      <c r="F317" s="128" t="str">
        <f aca="false">IFERROR(IF(OR(ISTEXT(D317),ISNUMBER(D317)),HLOOKUP(I317-23*INT(I317/23),[2]Hoja2!B$1:X$2,2),""),1)</f>
        <v/>
      </c>
      <c r="G317" s="128" t="str">
        <f aca="false">LEFT(D317,1)</f>
        <v/>
      </c>
      <c r="H317" s="129" t="str">
        <f aca="false">IF(UPPER(G317)="Z",2,IF(UPPER(G317)="Y",1,IF(UPPER(G317)="X",0,LEFT(D317))))</f>
        <v/>
      </c>
      <c r="I317" s="129" t="str">
        <f aca="false">REPLACE(D317,1,1,H317)</f>
        <v/>
      </c>
      <c r="J317" s="96"/>
      <c r="K317" s="124" t="str">
        <f aca="false">IF(N317&gt;0,ROW(L317)-7,"")</f>
        <v/>
      </c>
      <c r="L317" s="130"/>
      <c r="M317" s="130"/>
      <c r="N317" s="131"/>
      <c r="O317" s="132"/>
      <c r="P317" s="128" t="str">
        <f aca="false">IFERROR(IF(OR(ISTEXT(N317),ISNUMBER(N317)),HLOOKUP(S317-23*INT(S317/23),[2]Hoja2!B$1:X$2,2),""),1)</f>
        <v/>
      </c>
      <c r="Q317" s="128" t="str">
        <f aca="false">LEFT(N317,1)</f>
        <v/>
      </c>
      <c r="R317" s="129" t="str">
        <f aca="false">IF(UPPER(Q317)="Z",2,IF(UPPER(Q317)="Y",1,IF(UPPER(Q317)="X",0,LEFT(N317))))</f>
        <v/>
      </c>
      <c r="S317" s="129" t="str">
        <f aca="false">REPLACE(N317,1,1,R317)</f>
        <v/>
      </c>
      <c r="T317" s="96"/>
      <c r="U317" s="133"/>
      <c r="V317" s="124" t="str">
        <f aca="false">IF(OR(ISTEXT(N317),ISNUMBER(N317)),IF($AD317=1,U317,0),"")</f>
        <v/>
      </c>
      <c r="W317" s="75" t="n">
        <v>36892</v>
      </c>
      <c r="X317" s="134"/>
      <c r="Y317" s="134"/>
      <c r="AA317" s="128" t="n">
        <f aca="false">IF(E317&lt;&gt;F317,0,1)</f>
        <v>1</v>
      </c>
      <c r="AB317" s="128" t="n">
        <f aca="false">IF(OR(T317="SI",T317="Si",T317="si",T317="sI",T317="s",T317="S"),1,0)</f>
        <v>0</v>
      </c>
      <c r="AC317" s="128" t="n">
        <f aca="false">IF(OR(J317="SI",J317="Si",J317="si",J317="sI",J317="s",J317="S"),1,0)</f>
        <v>0</v>
      </c>
      <c r="AD317" s="128" t="n">
        <f aca="false">AK317*AA317*AB317*AC317</f>
        <v>0</v>
      </c>
      <c r="AF317" s="136" t="n">
        <f aca="false">COUNTIF(D$8:D317,D317)</f>
        <v>0</v>
      </c>
      <c r="AG317" s="136" t="n">
        <f aca="false">COUNTIFS(D$8:D317,D317,A$8:A317,A317)</f>
        <v>0</v>
      </c>
      <c r="AH317" s="128" t="n">
        <f aca="false">AF317-AG317</f>
        <v>0</v>
      </c>
      <c r="AI317" s="128" t="n">
        <f aca="false">IF(OR(O317&lt;&gt;P317,P317=1,AA317=0),1,0)</f>
        <v>0</v>
      </c>
      <c r="AJ317" s="128" t="n">
        <f aca="false">IF(AR317&gt;0,1,0)+AH317</f>
        <v>0</v>
      </c>
      <c r="AK317" s="128" t="n">
        <f aca="false">IF(O317&lt;&gt;P317,0,1)</f>
        <v>1</v>
      </c>
      <c r="AL317" s="128" t="n">
        <f aca="false">IF(U317&gt;1,1,0)</f>
        <v>0</v>
      </c>
      <c r="AM317" s="136"/>
      <c r="AN317" s="137"/>
      <c r="AO317" s="139"/>
      <c r="AP317" s="128" t="str">
        <f aca="false">IF(SUMIF(AS$7:BU$7,"&gt;0",AS317:BU317)&gt;0,SUMIF(AS$7:BU$7,"&gt;0",AS317:BU317),"")</f>
        <v/>
      </c>
      <c r="AQ317" s="128"/>
      <c r="AR317" s="136" t="n">
        <f aca="false">COUNTIF(N$8:N317,N317)-1</f>
        <v>-1</v>
      </c>
      <c r="AS317" s="133"/>
      <c r="AT317" s="133"/>
      <c r="AU317" s="128" t="n">
        <f aca="false">IF($A317=$A316,AS317+AT317+AU316,AS317+AT317)</f>
        <v>0</v>
      </c>
      <c r="AV317" s="133"/>
      <c r="AW317" s="133"/>
      <c r="AX317" s="128" t="n">
        <f aca="false">IF($A317=$A316,AV317+AW317+AX316,AV317+AW317)</f>
        <v>0</v>
      </c>
      <c r="AY317" s="133"/>
      <c r="AZ317" s="133"/>
      <c r="BA317" s="128" t="n">
        <f aca="false">IF($A317=$A316,AY317+AZ317+BA316,AY317+AZ317)</f>
        <v>0</v>
      </c>
      <c r="BB317" s="133"/>
      <c r="BC317" s="133"/>
      <c r="BD317" s="128" t="n">
        <f aca="false">IF($A317=$A316,BB317+BC317+BD316,BB317+BC317)</f>
        <v>0</v>
      </c>
      <c r="BE317" s="133"/>
      <c r="BF317" s="133"/>
      <c r="BG317" s="128" t="n">
        <f aca="false">IF($A317=$A316,BE317+BF317+BG316,BE317+BF317)</f>
        <v>0</v>
      </c>
      <c r="BH317" s="133"/>
      <c r="BI317" s="133"/>
      <c r="BJ317" s="128" t="n">
        <f aca="false">IF($A317=$A316,BH317+BI317+BJ316,BH317+BI317)</f>
        <v>0</v>
      </c>
      <c r="BK317" s="133"/>
      <c r="BL317" s="133"/>
      <c r="BM317" s="128" t="n">
        <f aca="false">IF($A317=$A316,BK317+BL317+BM316,BK317+BL317)</f>
        <v>0</v>
      </c>
      <c r="BN317" s="133"/>
      <c r="BO317" s="133"/>
      <c r="BP317" s="128" t="n">
        <f aca="false">IF($A317=$A316,BN317+BO317+BP316,BN317+BO317)</f>
        <v>0</v>
      </c>
      <c r="BQ317" s="133"/>
      <c r="BR317" s="133"/>
      <c r="BS317" s="128" t="n">
        <f aca="false">IF($A317=$A316,BQ317+BR317+BS316,BQ317+BR317)</f>
        <v>0</v>
      </c>
      <c r="BT317" s="133"/>
      <c r="BU317" s="133"/>
      <c r="BV317" s="128" t="n">
        <f aca="false">IF($A317=$A316,BT317+BU317+BV316,BT317+BU317)</f>
        <v>0</v>
      </c>
      <c r="BW317" s="128" t="n">
        <f aca="false">IF(W317=0,0,IF(W317&gt;F$4,1,(IF(W317=BW$2,0,(IF(F$4-W317&gt;2,1,0))))))</f>
        <v>0</v>
      </c>
    </row>
    <row r="318" customFormat="false" ht="42.6" hidden="false" customHeight="true" outlineLevel="0" collapsed="false">
      <c r="A318" s="124" t="str">
        <f aca="false">IF(D318=D317,IF(A317=0,"",A317),IF(AND(D318&gt;0,D318&lt;&gt;D317),A317+1,""))</f>
        <v/>
      </c>
      <c r="B318" s="129"/>
      <c r="C318" s="129"/>
      <c r="D318" s="96"/>
      <c r="E318" s="138"/>
      <c r="F318" s="128" t="str">
        <f aca="false">IFERROR(IF(OR(ISTEXT(D318),ISNUMBER(D318)),HLOOKUP(I318-23*INT(I318/23),[2]Hoja2!B$1:X$2,2),""),1)</f>
        <v/>
      </c>
      <c r="G318" s="128" t="str">
        <f aca="false">LEFT(D318,1)</f>
        <v/>
      </c>
      <c r="H318" s="129" t="str">
        <f aca="false">IF(UPPER(G318)="Z",2,IF(UPPER(G318)="Y",1,IF(UPPER(G318)="X",0,LEFT(D318))))</f>
        <v/>
      </c>
      <c r="I318" s="129" t="str">
        <f aca="false">REPLACE(D318,1,1,H318)</f>
        <v/>
      </c>
      <c r="J318" s="96"/>
      <c r="K318" s="124" t="str">
        <f aca="false">IF(N318&gt;0,ROW(L318)-7,"")</f>
        <v/>
      </c>
      <c r="L318" s="130"/>
      <c r="M318" s="130"/>
      <c r="N318" s="131"/>
      <c r="O318" s="132"/>
      <c r="P318" s="128" t="str">
        <f aca="false">IFERROR(IF(OR(ISTEXT(N318),ISNUMBER(N318)),HLOOKUP(S318-23*INT(S318/23),[2]Hoja2!B$1:X$2,2),""),1)</f>
        <v/>
      </c>
      <c r="Q318" s="128" t="str">
        <f aca="false">LEFT(N318,1)</f>
        <v/>
      </c>
      <c r="R318" s="129" t="str">
        <f aca="false">IF(UPPER(Q318)="Z",2,IF(UPPER(Q318)="Y",1,IF(UPPER(Q318)="X",0,LEFT(N318))))</f>
        <v/>
      </c>
      <c r="S318" s="129" t="str">
        <f aca="false">REPLACE(N318,1,1,R318)</f>
        <v/>
      </c>
      <c r="T318" s="96"/>
      <c r="U318" s="133"/>
      <c r="V318" s="124" t="str">
        <f aca="false">IF(OR(ISTEXT(N318),ISNUMBER(N318)),IF($AD318=1,U318,0),"")</f>
        <v/>
      </c>
      <c r="W318" s="75" t="n">
        <v>36892</v>
      </c>
      <c r="X318" s="134"/>
      <c r="Y318" s="134"/>
      <c r="AA318" s="128" t="n">
        <f aca="false">IF(E318&lt;&gt;F318,0,1)</f>
        <v>1</v>
      </c>
      <c r="AB318" s="128" t="n">
        <f aca="false">IF(OR(T318="SI",T318="Si",T318="si",T318="sI",T318="s",T318="S"),1,0)</f>
        <v>0</v>
      </c>
      <c r="AC318" s="128" t="n">
        <f aca="false">IF(OR(J318="SI",J318="Si",J318="si",J318="sI",J318="s",J318="S"),1,0)</f>
        <v>0</v>
      </c>
      <c r="AD318" s="128" t="n">
        <f aca="false">AK318*AA318*AB318*AC318</f>
        <v>0</v>
      </c>
      <c r="AF318" s="136" t="n">
        <f aca="false">COUNTIF(D$8:D318,D318)</f>
        <v>0</v>
      </c>
      <c r="AG318" s="136" t="n">
        <f aca="false">COUNTIFS(D$8:D318,D318,A$8:A318,A318)</f>
        <v>0</v>
      </c>
      <c r="AH318" s="128" t="n">
        <f aca="false">AF318-AG318</f>
        <v>0</v>
      </c>
      <c r="AI318" s="128" t="n">
        <f aca="false">IF(OR(O318&lt;&gt;P318,P318=1,AA318=0),1,0)</f>
        <v>0</v>
      </c>
      <c r="AJ318" s="128" t="n">
        <f aca="false">IF(AR318&gt;0,1,0)+AH318</f>
        <v>0</v>
      </c>
      <c r="AK318" s="128" t="n">
        <f aca="false">IF(O318&lt;&gt;P318,0,1)</f>
        <v>1</v>
      </c>
      <c r="AL318" s="128" t="n">
        <f aca="false">IF(U318&gt;1,1,0)</f>
        <v>0</v>
      </c>
      <c r="AM318" s="136"/>
      <c r="AN318" s="137"/>
      <c r="AO318" s="139"/>
      <c r="AP318" s="128" t="str">
        <f aca="false">IF(SUMIF(AS$7:BU$7,"&gt;0",AS318:BU318)&gt;0,SUMIF(AS$7:BU$7,"&gt;0",AS318:BU318),"")</f>
        <v/>
      </c>
      <c r="AQ318" s="128"/>
      <c r="AR318" s="136" t="n">
        <f aca="false">COUNTIF(N$8:N318,N318)-1</f>
        <v>-1</v>
      </c>
      <c r="AS318" s="133"/>
      <c r="AT318" s="133"/>
      <c r="AU318" s="128" t="n">
        <f aca="false">IF($A318=$A317,AS318+AT318+AU317,AS318+AT318)</f>
        <v>0</v>
      </c>
      <c r="AV318" s="133"/>
      <c r="AW318" s="133"/>
      <c r="AX318" s="128" t="n">
        <f aca="false">IF($A318=$A317,AV318+AW318+AX317,AV318+AW318)</f>
        <v>0</v>
      </c>
      <c r="AY318" s="133"/>
      <c r="AZ318" s="133"/>
      <c r="BA318" s="128" t="n">
        <f aca="false">IF($A318=$A317,AY318+AZ318+BA317,AY318+AZ318)</f>
        <v>0</v>
      </c>
      <c r="BB318" s="133"/>
      <c r="BC318" s="133"/>
      <c r="BD318" s="128" t="n">
        <f aca="false">IF($A318=$A317,BB318+BC318+BD317,BB318+BC318)</f>
        <v>0</v>
      </c>
      <c r="BE318" s="133"/>
      <c r="BF318" s="133"/>
      <c r="BG318" s="128" t="n">
        <f aca="false">IF($A318=$A317,BE318+BF318+BG317,BE318+BF318)</f>
        <v>0</v>
      </c>
      <c r="BH318" s="133"/>
      <c r="BI318" s="133"/>
      <c r="BJ318" s="128" t="n">
        <f aca="false">IF($A318=$A317,BH318+BI318+BJ317,BH318+BI318)</f>
        <v>0</v>
      </c>
      <c r="BK318" s="133"/>
      <c r="BL318" s="133"/>
      <c r="BM318" s="128" t="n">
        <f aca="false">IF($A318=$A317,BK318+BL318+BM317,BK318+BL318)</f>
        <v>0</v>
      </c>
      <c r="BN318" s="133"/>
      <c r="BO318" s="133"/>
      <c r="BP318" s="128" t="n">
        <f aca="false">IF($A318=$A317,BN318+BO318+BP317,BN318+BO318)</f>
        <v>0</v>
      </c>
      <c r="BQ318" s="133"/>
      <c r="BR318" s="133"/>
      <c r="BS318" s="128" t="n">
        <f aca="false">IF($A318=$A317,BQ318+BR318+BS317,BQ318+BR318)</f>
        <v>0</v>
      </c>
      <c r="BT318" s="133"/>
      <c r="BU318" s="133"/>
      <c r="BV318" s="128" t="n">
        <f aca="false">IF($A318=$A317,BT318+BU318+BV317,BT318+BU318)</f>
        <v>0</v>
      </c>
      <c r="BW318" s="128" t="n">
        <f aca="false">IF(W318=0,0,IF(W318&gt;F$4,1,(IF(W318=BW$2,0,(IF(F$4-W318&gt;2,1,0))))))</f>
        <v>0</v>
      </c>
    </row>
    <row r="319" customFormat="false" ht="42.6" hidden="false" customHeight="true" outlineLevel="0" collapsed="false">
      <c r="A319" s="124" t="str">
        <f aca="false">IF(D319=D318,IF(A318=0,"",A318),IF(AND(D319&gt;0,D319&lt;&gt;D318),A318+1,""))</f>
        <v/>
      </c>
      <c r="B319" s="129"/>
      <c r="C319" s="129"/>
      <c r="D319" s="96"/>
      <c r="E319" s="138"/>
      <c r="F319" s="128" t="str">
        <f aca="false">IFERROR(IF(OR(ISTEXT(D319),ISNUMBER(D319)),HLOOKUP(I319-23*INT(I319/23),[2]Hoja2!B$1:X$2,2),""),1)</f>
        <v/>
      </c>
      <c r="G319" s="128" t="str">
        <f aca="false">LEFT(D319,1)</f>
        <v/>
      </c>
      <c r="H319" s="129" t="str">
        <f aca="false">IF(UPPER(G319)="Z",2,IF(UPPER(G319)="Y",1,IF(UPPER(G319)="X",0,LEFT(D319))))</f>
        <v/>
      </c>
      <c r="I319" s="129" t="str">
        <f aca="false">REPLACE(D319,1,1,H319)</f>
        <v/>
      </c>
      <c r="J319" s="96"/>
      <c r="K319" s="124" t="str">
        <f aca="false">IF(N319&gt;0,ROW(L319)-7,"")</f>
        <v/>
      </c>
      <c r="L319" s="130"/>
      <c r="M319" s="130"/>
      <c r="N319" s="131"/>
      <c r="O319" s="132"/>
      <c r="P319" s="128" t="str">
        <f aca="false">IFERROR(IF(OR(ISTEXT(N319),ISNUMBER(N319)),HLOOKUP(S319-23*INT(S319/23),[2]Hoja2!B$1:X$2,2),""),1)</f>
        <v/>
      </c>
      <c r="Q319" s="128" t="str">
        <f aca="false">LEFT(N319,1)</f>
        <v/>
      </c>
      <c r="R319" s="129" t="str">
        <f aca="false">IF(UPPER(Q319)="Z",2,IF(UPPER(Q319)="Y",1,IF(UPPER(Q319)="X",0,LEFT(N319))))</f>
        <v/>
      </c>
      <c r="S319" s="129" t="str">
        <f aca="false">REPLACE(N319,1,1,R319)</f>
        <v/>
      </c>
      <c r="T319" s="96"/>
      <c r="U319" s="133"/>
      <c r="V319" s="124" t="str">
        <f aca="false">IF(OR(ISTEXT(N319),ISNUMBER(N319)),IF($AD319=1,U319,0),"")</f>
        <v/>
      </c>
      <c r="W319" s="75" t="n">
        <v>36892</v>
      </c>
      <c r="X319" s="134"/>
      <c r="Y319" s="134"/>
      <c r="AA319" s="128" t="n">
        <f aca="false">IF(E319&lt;&gt;F319,0,1)</f>
        <v>1</v>
      </c>
      <c r="AB319" s="128" t="n">
        <f aca="false">IF(OR(T319="SI",T319="Si",T319="si",T319="sI",T319="s",T319="S"),1,0)</f>
        <v>0</v>
      </c>
      <c r="AC319" s="128" t="n">
        <f aca="false">IF(OR(J319="SI",J319="Si",J319="si",J319="sI",J319="s",J319="S"),1,0)</f>
        <v>0</v>
      </c>
      <c r="AD319" s="128" t="n">
        <f aca="false">AK319*AA319*AB319*AC319</f>
        <v>0</v>
      </c>
      <c r="AF319" s="136" t="n">
        <f aca="false">COUNTIF(D$8:D319,D319)</f>
        <v>0</v>
      </c>
      <c r="AG319" s="136" t="n">
        <f aca="false">COUNTIFS(D$8:D319,D319,A$8:A319,A319)</f>
        <v>0</v>
      </c>
      <c r="AH319" s="128" t="n">
        <f aca="false">AF319-AG319</f>
        <v>0</v>
      </c>
      <c r="AI319" s="128" t="n">
        <f aca="false">IF(OR(O319&lt;&gt;P319,P319=1,AA319=0),1,0)</f>
        <v>0</v>
      </c>
      <c r="AJ319" s="128" t="n">
        <f aca="false">IF(AR319&gt;0,1,0)+AH319</f>
        <v>0</v>
      </c>
      <c r="AK319" s="128" t="n">
        <f aca="false">IF(O319&lt;&gt;P319,0,1)</f>
        <v>1</v>
      </c>
      <c r="AL319" s="128" t="n">
        <f aca="false">IF(U319&gt;1,1,0)</f>
        <v>0</v>
      </c>
      <c r="AM319" s="136"/>
      <c r="AN319" s="137"/>
      <c r="AO319" s="139"/>
      <c r="AP319" s="128" t="str">
        <f aca="false">IF(SUMIF(AS$7:BU$7,"&gt;0",AS319:BU319)&gt;0,SUMIF(AS$7:BU$7,"&gt;0",AS319:BU319),"")</f>
        <v/>
      </c>
      <c r="AQ319" s="128"/>
      <c r="AR319" s="136" t="n">
        <f aca="false">COUNTIF(N$8:N319,N319)-1</f>
        <v>-1</v>
      </c>
      <c r="AS319" s="133"/>
      <c r="AT319" s="133"/>
      <c r="AU319" s="128" t="n">
        <f aca="false">IF($A319=$A318,AS319+AT319+AU318,AS319+AT319)</f>
        <v>0</v>
      </c>
      <c r="AV319" s="133"/>
      <c r="AW319" s="133"/>
      <c r="AX319" s="128" t="n">
        <f aca="false">IF($A319=$A318,AV319+AW319+AX318,AV319+AW319)</f>
        <v>0</v>
      </c>
      <c r="AY319" s="133"/>
      <c r="AZ319" s="133"/>
      <c r="BA319" s="128" t="n">
        <f aca="false">IF($A319=$A318,AY319+AZ319+BA318,AY319+AZ319)</f>
        <v>0</v>
      </c>
      <c r="BB319" s="133"/>
      <c r="BC319" s="133"/>
      <c r="BD319" s="128" t="n">
        <f aca="false">IF($A319=$A318,BB319+BC319+BD318,BB319+BC319)</f>
        <v>0</v>
      </c>
      <c r="BE319" s="133"/>
      <c r="BF319" s="133"/>
      <c r="BG319" s="128" t="n">
        <f aca="false">IF($A319=$A318,BE319+BF319+BG318,BE319+BF319)</f>
        <v>0</v>
      </c>
      <c r="BH319" s="133"/>
      <c r="BI319" s="133"/>
      <c r="BJ319" s="128" t="n">
        <f aca="false">IF($A319=$A318,BH319+BI319+BJ318,BH319+BI319)</f>
        <v>0</v>
      </c>
      <c r="BK319" s="133"/>
      <c r="BL319" s="133"/>
      <c r="BM319" s="128" t="n">
        <f aca="false">IF($A319=$A318,BK319+BL319+BM318,BK319+BL319)</f>
        <v>0</v>
      </c>
      <c r="BN319" s="133"/>
      <c r="BO319" s="133"/>
      <c r="BP319" s="128" t="n">
        <f aca="false">IF($A319=$A318,BN319+BO319+BP318,BN319+BO319)</f>
        <v>0</v>
      </c>
      <c r="BQ319" s="133"/>
      <c r="BR319" s="133"/>
      <c r="BS319" s="128" t="n">
        <f aca="false">IF($A319=$A318,BQ319+BR319+BS318,BQ319+BR319)</f>
        <v>0</v>
      </c>
      <c r="BT319" s="133"/>
      <c r="BU319" s="133"/>
      <c r="BV319" s="128" t="n">
        <f aca="false">IF($A319=$A318,BT319+BU319+BV318,BT319+BU319)</f>
        <v>0</v>
      </c>
      <c r="BW319" s="128" t="n">
        <f aca="false">IF(W319=0,0,IF(W319&gt;F$4,1,(IF(W319=BW$2,0,(IF(F$4-W319&gt;2,1,0))))))</f>
        <v>0</v>
      </c>
    </row>
    <row r="320" customFormat="false" ht="42.6" hidden="false" customHeight="true" outlineLevel="0" collapsed="false">
      <c r="A320" s="124" t="str">
        <f aca="false">IF(D320=D319,IF(A319=0,"",A319),IF(AND(D320&gt;0,D320&lt;&gt;D319),A319+1,""))</f>
        <v/>
      </c>
      <c r="B320" s="129"/>
      <c r="C320" s="129"/>
      <c r="D320" s="96"/>
      <c r="E320" s="138"/>
      <c r="F320" s="128" t="str">
        <f aca="false">IFERROR(IF(OR(ISTEXT(D320),ISNUMBER(D320)),HLOOKUP(I320-23*INT(I320/23),[2]Hoja2!B$1:X$2,2),""),1)</f>
        <v/>
      </c>
      <c r="G320" s="128" t="str">
        <f aca="false">LEFT(D320,1)</f>
        <v/>
      </c>
      <c r="H320" s="129" t="str">
        <f aca="false">IF(UPPER(G320)="Z",2,IF(UPPER(G320)="Y",1,IF(UPPER(G320)="X",0,LEFT(D320))))</f>
        <v/>
      </c>
      <c r="I320" s="129" t="str">
        <f aca="false">REPLACE(D320,1,1,H320)</f>
        <v/>
      </c>
      <c r="J320" s="96"/>
      <c r="K320" s="124" t="str">
        <f aca="false">IF(N320&gt;0,ROW(L320)-7,"")</f>
        <v/>
      </c>
      <c r="L320" s="130"/>
      <c r="M320" s="130"/>
      <c r="N320" s="131"/>
      <c r="O320" s="132"/>
      <c r="P320" s="128" t="str">
        <f aca="false">IFERROR(IF(OR(ISTEXT(N320),ISNUMBER(N320)),HLOOKUP(S320-23*INT(S320/23),[2]Hoja2!B$1:X$2,2),""),1)</f>
        <v/>
      </c>
      <c r="Q320" s="128" t="str">
        <f aca="false">LEFT(N320,1)</f>
        <v/>
      </c>
      <c r="R320" s="129" t="str">
        <f aca="false">IF(UPPER(Q320)="Z",2,IF(UPPER(Q320)="Y",1,IF(UPPER(Q320)="X",0,LEFT(N320))))</f>
        <v/>
      </c>
      <c r="S320" s="129" t="str">
        <f aca="false">REPLACE(N320,1,1,R320)</f>
        <v/>
      </c>
      <c r="T320" s="96"/>
      <c r="U320" s="133"/>
      <c r="V320" s="124" t="str">
        <f aca="false">IF(OR(ISTEXT(N320),ISNUMBER(N320)),IF($AD320=1,U320,0),"")</f>
        <v/>
      </c>
      <c r="W320" s="75" t="n">
        <v>36892</v>
      </c>
      <c r="X320" s="134"/>
      <c r="Y320" s="134"/>
      <c r="AA320" s="128" t="n">
        <f aca="false">IF(E320&lt;&gt;F320,0,1)</f>
        <v>1</v>
      </c>
      <c r="AB320" s="128" t="n">
        <f aca="false">IF(OR(T320="SI",T320="Si",T320="si",T320="sI",T320="s",T320="S"),1,0)</f>
        <v>0</v>
      </c>
      <c r="AC320" s="128" t="n">
        <f aca="false">IF(OR(J320="SI",J320="Si",J320="si",J320="sI",J320="s",J320="S"),1,0)</f>
        <v>0</v>
      </c>
      <c r="AD320" s="128" t="n">
        <f aca="false">AK320*AA320*AB320*AC320</f>
        <v>0</v>
      </c>
      <c r="AF320" s="136" t="n">
        <f aca="false">COUNTIF(D$8:D320,D320)</f>
        <v>0</v>
      </c>
      <c r="AG320" s="136" t="n">
        <f aca="false">COUNTIFS(D$8:D320,D320,A$8:A320,A320)</f>
        <v>0</v>
      </c>
      <c r="AH320" s="128" t="n">
        <f aca="false">AF320-AG320</f>
        <v>0</v>
      </c>
      <c r="AI320" s="128" t="n">
        <f aca="false">IF(OR(O320&lt;&gt;P320,P320=1,AA320=0),1,0)</f>
        <v>0</v>
      </c>
      <c r="AJ320" s="128" t="n">
        <f aca="false">IF(AR320&gt;0,1,0)+AH320</f>
        <v>0</v>
      </c>
      <c r="AK320" s="128" t="n">
        <f aca="false">IF(O320&lt;&gt;P320,0,1)</f>
        <v>1</v>
      </c>
      <c r="AL320" s="128" t="n">
        <f aca="false">IF(U320&gt;1,1,0)</f>
        <v>0</v>
      </c>
      <c r="AM320" s="136"/>
      <c r="AN320" s="137"/>
      <c r="AO320" s="139"/>
      <c r="AP320" s="128" t="str">
        <f aca="false">IF(SUMIF(AS$7:BU$7,"&gt;0",AS320:BU320)&gt;0,SUMIF(AS$7:BU$7,"&gt;0",AS320:BU320),"")</f>
        <v/>
      </c>
      <c r="AQ320" s="128"/>
      <c r="AR320" s="136" t="n">
        <f aca="false">COUNTIF(N$8:N320,N320)-1</f>
        <v>-1</v>
      </c>
      <c r="AS320" s="133"/>
      <c r="AT320" s="133"/>
      <c r="AU320" s="128" t="n">
        <f aca="false">IF($A320=$A319,AS320+AT320+AU319,AS320+AT320)</f>
        <v>0</v>
      </c>
      <c r="AV320" s="133"/>
      <c r="AW320" s="133"/>
      <c r="AX320" s="128" t="n">
        <f aca="false">IF($A320=$A319,AV320+AW320+AX319,AV320+AW320)</f>
        <v>0</v>
      </c>
      <c r="AY320" s="133"/>
      <c r="AZ320" s="133"/>
      <c r="BA320" s="128" t="n">
        <f aca="false">IF($A320=$A319,AY320+AZ320+BA319,AY320+AZ320)</f>
        <v>0</v>
      </c>
      <c r="BB320" s="133"/>
      <c r="BC320" s="133"/>
      <c r="BD320" s="128" t="n">
        <f aca="false">IF($A320=$A319,BB320+BC320+BD319,BB320+BC320)</f>
        <v>0</v>
      </c>
      <c r="BE320" s="133"/>
      <c r="BF320" s="133"/>
      <c r="BG320" s="128" t="n">
        <f aca="false">IF($A320=$A319,BE320+BF320+BG319,BE320+BF320)</f>
        <v>0</v>
      </c>
      <c r="BH320" s="133"/>
      <c r="BI320" s="133"/>
      <c r="BJ320" s="128" t="n">
        <f aca="false">IF($A320=$A319,BH320+BI320+BJ319,BH320+BI320)</f>
        <v>0</v>
      </c>
      <c r="BK320" s="133"/>
      <c r="BL320" s="133"/>
      <c r="BM320" s="128" t="n">
        <f aca="false">IF($A320=$A319,BK320+BL320+BM319,BK320+BL320)</f>
        <v>0</v>
      </c>
      <c r="BN320" s="133"/>
      <c r="BO320" s="133"/>
      <c r="BP320" s="128" t="n">
        <f aca="false">IF($A320=$A319,BN320+BO320+BP319,BN320+BO320)</f>
        <v>0</v>
      </c>
      <c r="BQ320" s="133"/>
      <c r="BR320" s="133"/>
      <c r="BS320" s="128" t="n">
        <f aca="false">IF($A320=$A319,BQ320+BR320+BS319,BQ320+BR320)</f>
        <v>0</v>
      </c>
      <c r="BT320" s="133"/>
      <c r="BU320" s="133"/>
      <c r="BV320" s="128" t="n">
        <f aca="false">IF($A320=$A319,BT320+BU320+BV319,BT320+BU320)</f>
        <v>0</v>
      </c>
      <c r="BW320" s="128" t="n">
        <f aca="false">IF(W320=0,0,IF(W320&gt;F$4,1,(IF(W320=BW$2,0,(IF(F$4-W320&gt;2,1,0))))))</f>
        <v>0</v>
      </c>
    </row>
    <row r="321" customFormat="false" ht="42.6" hidden="false" customHeight="true" outlineLevel="0" collapsed="false">
      <c r="A321" s="124" t="str">
        <f aca="false">IF(D321=D320,IF(A320=0,"",A320),IF(AND(D321&gt;0,D321&lt;&gt;D320),A320+1,""))</f>
        <v/>
      </c>
      <c r="B321" s="129"/>
      <c r="C321" s="129"/>
      <c r="D321" s="96"/>
      <c r="E321" s="138"/>
      <c r="F321" s="128" t="str">
        <f aca="false">IFERROR(IF(OR(ISTEXT(D321),ISNUMBER(D321)),HLOOKUP(I321-23*INT(I321/23),[2]Hoja2!B$1:X$2,2),""),1)</f>
        <v/>
      </c>
      <c r="G321" s="128" t="str">
        <f aca="false">LEFT(D321,1)</f>
        <v/>
      </c>
      <c r="H321" s="129" t="str">
        <f aca="false">IF(UPPER(G321)="Z",2,IF(UPPER(G321)="Y",1,IF(UPPER(G321)="X",0,LEFT(D321))))</f>
        <v/>
      </c>
      <c r="I321" s="129" t="str">
        <f aca="false">REPLACE(D321,1,1,H321)</f>
        <v/>
      </c>
      <c r="J321" s="96"/>
      <c r="K321" s="124" t="str">
        <f aca="false">IF(N321&gt;0,ROW(L321)-7,"")</f>
        <v/>
      </c>
      <c r="L321" s="130"/>
      <c r="M321" s="130"/>
      <c r="N321" s="131"/>
      <c r="O321" s="132"/>
      <c r="P321" s="128" t="str">
        <f aca="false">IFERROR(IF(OR(ISTEXT(N321),ISNUMBER(N321)),HLOOKUP(S321-23*INT(S321/23),[2]Hoja2!B$1:X$2,2),""),1)</f>
        <v/>
      </c>
      <c r="Q321" s="128" t="str">
        <f aca="false">LEFT(N321,1)</f>
        <v/>
      </c>
      <c r="R321" s="129" t="str">
        <f aca="false">IF(UPPER(Q321)="Z",2,IF(UPPER(Q321)="Y",1,IF(UPPER(Q321)="X",0,LEFT(N321))))</f>
        <v/>
      </c>
      <c r="S321" s="129" t="str">
        <f aca="false">REPLACE(N321,1,1,R321)</f>
        <v/>
      </c>
      <c r="T321" s="96"/>
      <c r="U321" s="133"/>
      <c r="V321" s="124" t="str">
        <f aca="false">IF(OR(ISTEXT(N321),ISNUMBER(N321)),IF($AD321=1,U321,0),"")</f>
        <v/>
      </c>
      <c r="W321" s="75" t="n">
        <v>36892</v>
      </c>
      <c r="X321" s="134"/>
      <c r="Y321" s="134"/>
      <c r="AA321" s="128" t="n">
        <f aca="false">IF(E321&lt;&gt;F321,0,1)</f>
        <v>1</v>
      </c>
      <c r="AB321" s="128" t="n">
        <f aca="false">IF(OR(T321="SI",T321="Si",T321="si",T321="sI",T321="s",T321="S"),1,0)</f>
        <v>0</v>
      </c>
      <c r="AC321" s="128" t="n">
        <f aca="false">IF(OR(J321="SI",J321="Si",J321="si",J321="sI",J321="s",J321="S"),1,0)</f>
        <v>0</v>
      </c>
      <c r="AD321" s="128" t="n">
        <f aca="false">AK321*AA321*AB321*AC321</f>
        <v>0</v>
      </c>
      <c r="AF321" s="136" t="n">
        <f aca="false">COUNTIF(D$8:D321,D321)</f>
        <v>0</v>
      </c>
      <c r="AG321" s="136" t="n">
        <f aca="false">COUNTIFS(D$8:D321,D321,A$8:A321,A321)</f>
        <v>0</v>
      </c>
      <c r="AH321" s="128" t="n">
        <f aca="false">AF321-AG321</f>
        <v>0</v>
      </c>
      <c r="AI321" s="128" t="n">
        <f aca="false">IF(OR(O321&lt;&gt;P321,P321=1,AA321=0),1,0)</f>
        <v>0</v>
      </c>
      <c r="AJ321" s="128" t="n">
        <f aca="false">IF(AR321&gt;0,1,0)+AH321</f>
        <v>0</v>
      </c>
      <c r="AK321" s="128" t="n">
        <f aca="false">IF(O321&lt;&gt;P321,0,1)</f>
        <v>1</v>
      </c>
      <c r="AL321" s="128" t="n">
        <f aca="false">IF(U321&gt;1,1,0)</f>
        <v>0</v>
      </c>
      <c r="AM321" s="136"/>
      <c r="AN321" s="137"/>
      <c r="AO321" s="139"/>
      <c r="AP321" s="128" t="str">
        <f aca="false">IF(SUMIF(AS$7:BU$7,"&gt;0",AS321:BU321)&gt;0,SUMIF(AS$7:BU$7,"&gt;0",AS321:BU321),"")</f>
        <v/>
      </c>
      <c r="AQ321" s="128"/>
      <c r="AR321" s="136" t="n">
        <f aca="false">COUNTIF(N$8:N321,N321)-1</f>
        <v>-1</v>
      </c>
      <c r="AS321" s="133"/>
      <c r="AT321" s="133"/>
      <c r="AU321" s="128" t="n">
        <f aca="false">IF($A321=$A320,AS321+AT321+AU320,AS321+AT321)</f>
        <v>0</v>
      </c>
      <c r="AV321" s="133"/>
      <c r="AW321" s="133"/>
      <c r="AX321" s="128" t="n">
        <f aca="false">IF($A321=$A320,AV321+AW321+AX320,AV321+AW321)</f>
        <v>0</v>
      </c>
      <c r="AY321" s="133"/>
      <c r="AZ321" s="133"/>
      <c r="BA321" s="128" t="n">
        <f aca="false">IF($A321=$A320,AY321+AZ321+BA320,AY321+AZ321)</f>
        <v>0</v>
      </c>
      <c r="BB321" s="133"/>
      <c r="BC321" s="133"/>
      <c r="BD321" s="128" t="n">
        <f aca="false">IF($A321=$A320,BB321+BC321+BD320,BB321+BC321)</f>
        <v>0</v>
      </c>
      <c r="BE321" s="133"/>
      <c r="BF321" s="133"/>
      <c r="BG321" s="128" t="n">
        <f aca="false">IF($A321=$A320,BE321+BF321+BG320,BE321+BF321)</f>
        <v>0</v>
      </c>
      <c r="BH321" s="133"/>
      <c r="BI321" s="133"/>
      <c r="BJ321" s="128" t="n">
        <f aca="false">IF($A321=$A320,BH321+BI321+BJ320,BH321+BI321)</f>
        <v>0</v>
      </c>
      <c r="BK321" s="133"/>
      <c r="BL321" s="133"/>
      <c r="BM321" s="128" t="n">
        <f aca="false">IF($A321=$A320,BK321+BL321+BM320,BK321+BL321)</f>
        <v>0</v>
      </c>
      <c r="BN321" s="133"/>
      <c r="BO321" s="133"/>
      <c r="BP321" s="128" t="n">
        <f aca="false">IF($A321=$A320,BN321+BO321+BP320,BN321+BO321)</f>
        <v>0</v>
      </c>
      <c r="BQ321" s="133"/>
      <c r="BR321" s="133"/>
      <c r="BS321" s="128" t="n">
        <f aca="false">IF($A321=$A320,BQ321+BR321+BS320,BQ321+BR321)</f>
        <v>0</v>
      </c>
      <c r="BT321" s="133"/>
      <c r="BU321" s="133"/>
      <c r="BV321" s="128" t="n">
        <f aca="false">IF($A321=$A320,BT321+BU321+BV320,BT321+BU321)</f>
        <v>0</v>
      </c>
      <c r="BW321" s="128" t="n">
        <f aca="false">IF(W321=0,0,IF(W321&gt;F$4,1,(IF(W321=BW$2,0,(IF(F$4-W321&gt;2,1,0))))))</f>
        <v>0</v>
      </c>
    </row>
    <row r="322" customFormat="false" ht="42.6" hidden="false" customHeight="true" outlineLevel="0" collapsed="false">
      <c r="A322" s="124" t="str">
        <f aca="false">IF(D322=D321,IF(A321=0,"",A321),IF(AND(D322&gt;0,D322&lt;&gt;D321),A321+1,""))</f>
        <v/>
      </c>
      <c r="B322" s="129"/>
      <c r="C322" s="129"/>
      <c r="D322" s="96"/>
      <c r="E322" s="138"/>
      <c r="F322" s="128" t="str">
        <f aca="false">IFERROR(IF(OR(ISTEXT(D322),ISNUMBER(D322)),HLOOKUP(I322-23*INT(I322/23),[2]Hoja2!B$1:X$2,2),""),1)</f>
        <v/>
      </c>
      <c r="G322" s="128" t="str">
        <f aca="false">LEFT(D322,1)</f>
        <v/>
      </c>
      <c r="H322" s="129" t="str">
        <f aca="false">IF(UPPER(G322)="Z",2,IF(UPPER(G322)="Y",1,IF(UPPER(G322)="X",0,LEFT(D322))))</f>
        <v/>
      </c>
      <c r="I322" s="129" t="str">
        <f aca="false">REPLACE(D322,1,1,H322)</f>
        <v/>
      </c>
      <c r="J322" s="96"/>
      <c r="K322" s="124" t="str">
        <f aca="false">IF(N322&gt;0,ROW(L322)-7,"")</f>
        <v/>
      </c>
      <c r="L322" s="130"/>
      <c r="M322" s="130"/>
      <c r="N322" s="131"/>
      <c r="O322" s="132"/>
      <c r="P322" s="128" t="str">
        <f aca="false">IFERROR(IF(OR(ISTEXT(N322),ISNUMBER(N322)),HLOOKUP(S322-23*INT(S322/23),[2]Hoja2!B$1:X$2,2),""),1)</f>
        <v/>
      </c>
      <c r="Q322" s="128" t="str">
        <f aca="false">LEFT(N322,1)</f>
        <v/>
      </c>
      <c r="R322" s="129" t="str">
        <f aca="false">IF(UPPER(Q322)="Z",2,IF(UPPER(Q322)="Y",1,IF(UPPER(Q322)="X",0,LEFT(N322))))</f>
        <v/>
      </c>
      <c r="S322" s="129" t="str">
        <f aca="false">REPLACE(N322,1,1,R322)</f>
        <v/>
      </c>
      <c r="T322" s="96"/>
      <c r="U322" s="133"/>
      <c r="V322" s="124" t="str">
        <f aca="false">IF(OR(ISTEXT(N322),ISNUMBER(N322)),IF($AD322=1,U322,0),"")</f>
        <v/>
      </c>
      <c r="W322" s="75" t="n">
        <v>36892</v>
      </c>
      <c r="X322" s="134"/>
      <c r="Y322" s="134"/>
      <c r="AA322" s="128" t="n">
        <f aca="false">IF(E322&lt;&gt;F322,0,1)</f>
        <v>1</v>
      </c>
      <c r="AB322" s="128" t="n">
        <f aca="false">IF(OR(T322="SI",T322="Si",T322="si",T322="sI",T322="s",T322="S"),1,0)</f>
        <v>0</v>
      </c>
      <c r="AC322" s="128" t="n">
        <f aca="false">IF(OR(J322="SI",J322="Si",J322="si",J322="sI",J322="s",J322="S"),1,0)</f>
        <v>0</v>
      </c>
      <c r="AD322" s="128" t="n">
        <f aca="false">AK322*AA322*AB322*AC322</f>
        <v>0</v>
      </c>
      <c r="AF322" s="136" t="n">
        <f aca="false">COUNTIF(D$8:D322,D322)</f>
        <v>0</v>
      </c>
      <c r="AG322" s="136" t="n">
        <f aca="false">COUNTIFS(D$8:D322,D322,A$8:A322,A322)</f>
        <v>0</v>
      </c>
      <c r="AH322" s="128" t="n">
        <f aca="false">AF322-AG322</f>
        <v>0</v>
      </c>
      <c r="AI322" s="128" t="n">
        <f aca="false">IF(OR(O322&lt;&gt;P322,P322=1,AA322=0),1,0)</f>
        <v>0</v>
      </c>
      <c r="AJ322" s="128" t="n">
        <f aca="false">IF(AR322&gt;0,1,0)+AH322</f>
        <v>0</v>
      </c>
      <c r="AK322" s="128" t="n">
        <f aca="false">IF(O322&lt;&gt;P322,0,1)</f>
        <v>1</v>
      </c>
      <c r="AL322" s="128" t="n">
        <f aca="false">IF(U322&gt;1,1,0)</f>
        <v>0</v>
      </c>
      <c r="AM322" s="136"/>
      <c r="AN322" s="137"/>
      <c r="AO322" s="139"/>
      <c r="AP322" s="128" t="str">
        <f aca="false">IF(SUMIF(AS$7:BU$7,"&gt;0",AS322:BU322)&gt;0,SUMIF(AS$7:BU$7,"&gt;0",AS322:BU322),"")</f>
        <v/>
      </c>
      <c r="AQ322" s="128"/>
      <c r="AR322" s="136" t="n">
        <f aca="false">COUNTIF(N$8:N322,N322)-1</f>
        <v>-1</v>
      </c>
      <c r="AS322" s="133"/>
      <c r="AT322" s="133"/>
      <c r="AU322" s="128" t="n">
        <f aca="false">IF($A322=$A321,AS322+AT322+AU321,AS322+AT322)</f>
        <v>0</v>
      </c>
      <c r="AV322" s="133"/>
      <c r="AW322" s="133"/>
      <c r="AX322" s="128" t="n">
        <f aca="false">IF($A322=$A321,AV322+AW322+AX321,AV322+AW322)</f>
        <v>0</v>
      </c>
      <c r="AY322" s="133"/>
      <c r="AZ322" s="133"/>
      <c r="BA322" s="128" t="n">
        <f aca="false">IF($A322=$A321,AY322+AZ322+BA321,AY322+AZ322)</f>
        <v>0</v>
      </c>
      <c r="BB322" s="133"/>
      <c r="BC322" s="133"/>
      <c r="BD322" s="128" t="n">
        <f aca="false">IF($A322=$A321,BB322+BC322+BD321,BB322+BC322)</f>
        <v>0</v>
      </c>
      <c r="BE322" s="133"/>
      <c r="BF322" s="133"/>
      <c r="BG322" s="128" t="n">
        <f aca="false">IF($A322=$A321,BE322+BF322+BG321,BE322+BF322)</f>
        <v>0</v>
      </c>
      <c r="BH322" s="133"/>
      <c r="BI322" s="133"/>
      <c r="BJ322" s="128" t="n">
        <f aca="false">IF($A322=$A321,BH322+BI322+BJ321,BH322+BI322)</f>
        <v>0</v>
      </c>
      <c r="BK322" s="133"/>
      <c r="BL322" s="133"/>
      <c r="BM322" s="128" t="n">
        <f aca="false">IF($A322=$A321,BK322+BL322+BM321,BK322+BL322)</f>
        <v>0</v>
      </c>
      <c r="BN322" s="133"/>
      <c r="BO322" s="133"/>
      <c r="BP322" s="128" t="n">
        <f aca="false">IF($A322=$A321,BN322+BO322+BP321,BN322+BO322)</f>
        <v>0</v>
      </c>
      <c r="BQ322" s="133"/>
      <c r="BR322" s="133"/>
      <c r="BS322" s="128" t="n">
        <f aca="false">IF($A322=$A321,BQ322+BR322+BS321,BQ322+BR322)</f>
        <v>0</v>
      </c>
      <c r="BT322" s="133"/>
      <c r="BU322" s="133"/>
      <c r="BV322" s="128" t="n">
        <f aca="false">IF($A322=$A321,BT322+BU322+BV321,BT322+BU322)</f>
        <v>0</v>
      </c>
      <c r="BW322" s="128" t="n">
        <f aca="false">IF(W322=0,0,IF(W322&gt;F$4,1,(IF(W322=BW$2,0,(IF(F$4-W322&gt;2,1,0))))))</f>
        <v>0</v>
      </c>
    </row>
    <row r="323" customFormat="false" ht="42.6" hidden="false" customHeight="true" outlineLevel="0" collapsed="false">
      <c r="A323" s="124" t="str">
        <f aca="false">IF(D323=D322,IF(A322=0,"",A322),IF(AND(D323&gt;0,D323&lt;&gt;D322),A322+1,""))</f>
        <v/>
      </c>
      <c r="B323" s="129"/>
      <c r="C323" s="129"/>
      <c r="D323" s="96"/>
      <c r="E323" s="138"/>
      <c r="F323" s="128" t="str">
        <f aca="false">IFERROR(IF(OR(ISTEXT(D323),ISNUMBER(D323)),HLOOKUP(I323-23*INT(I323/23),[2]Hoja2!B$1:X$2,2),""),1)</f>
        <v/>
      </c>
      <c r="G323" s="128" t="str">
        <f aca="false">LEFT(D323,1)</f>
        <v/>
      </c>
      <c r="H323" s="129" t="str">
        <f aca="false">IF(UPPER(G323)="Z",2,IF(UPPER(G323)="Y",1,IF(UPPER(G323)="X",0,LEFT(D323))))</f>
        <v/>
      </c>
      <c r="I323" s="129" t="str">
        <f aca="false">REPLACE(D323,1,1,H323)</f>
        <v/>
      </c>
      <c r="J323" s="96"/>
      <c r="K323" s="124" t="str">
        <f aca="false">IF(N323&gt;0,ROW(L323)-7,"")</f>
        <v/>
      </c>
      <c r="L323" s="130"/>
      <c r="M323" s="130"/>
      <c r="N323" s="131"/>
      <c r="O323" s="132"/>
      <c r="P323" s="128" t="str">
        <f aca="false">IFERROR(IF(OR(ISTEXT(N323),ISNUMBER(N323)),HLOOKUP(S323-23*INT(S323/23),[2]Hoja2!B$1:X$2,2),""),1)</f>
        <v/>
      </c>
      <c r="Q323" s="128" t="str">
        <f aca="false">LEFT(N323,1)</f>
        <v/>
      </c>
      <c r="R323" s="129" t="str">
        <f aca="false">IF(UPPER(Q323)="Z",2,IF(UPPER(Q323)="Y",1,IF(UPPER(Q323)="X",0,LEFT(N323))))</f>
        <v/>
      </c>
      <c r="S323" s="129" t="str">
        <f aca="false">REPLACE(N323,1,1,R323)</f>
        <v/>
      </c>
      <c r="T323" s="96"/>
      <c r="U323" s="133"/>
      <c r="V323" s="124" t="str">
        <f aca="false">IF(OR(ISTEXT(N323),ISNUMBER(N323)),IF($AD323=1,U323,0),"")</f>
        <v/>
      </c>
      <c r="W323" s="75" t="n">
        <v>36892</v>
      </c>
      <c r="X323" s="134"/>
      <c r="Y323" s="134"/>
      <c r="AA323" s="128" t="n">
        <f aca="false">IF(E323&lt;&gt;F323,0,1)</f>
        <v>1</v>
      </c>
      <c r="AB323" s="128" t="n">
        <f aca="false">IF(OR(T323="SI",T323="Si",T323="si",T323="sI",T323="s",T323="S"),1,0)</f>
        <v>0</v>
      </c>
      <c r="AC323" s="128" t="n">
        <f aca="false">IF(OR(J323="SI",J323="Si",J323="si",J323="sI",J323="s",J323="S"),1,0)</f>
        <v>0</v>
      </c>
      <c r="AD323" s="128" t="n">
        <f aca="false">AK323*AA323*AB323*AC323</f>
        <v>0</v>
      </c>
      <c r="AF323" s="136" t="n">
        <f aca="false">COUNTIF(D$8:D323,D323)</f>
        <v>0</v>
      </c>
      <c r="AG323" s="136" t="n">
        <f aca="false">COUNTIFS(D$8:D323,D323,A$8:A323,A323)</f>
        <v>0</v>
      </c>
      <c r="AH323" s="128" t="n">
        <f aca="false">AF323-AG323</f>
        <v>0</v>
      </c>
      <c r="AI323" s="128" t="n">
        <f aca="false">IF(OR(O323&lt;&gt;P323,P323=1,AA323=0),1,0)</f>
        <v>0</v>
      </c>
      <c r="AJ323" s="128" t="n">
        <f aca="false">IF(AR323&gt;0,1,0)+AH323</f>
        <v>0</v>
      </c>
      <c r="AK323" s="128" t="n">
        <f aca="false">IF(O323&lt;&gt;P323,0,1)</f>
        <v>1</v>
      </c>
      <c r="AL323" s="128" t="n">
        <f aca="false">IF(U323&gt;1,1,0)</f>
        <v>0</v>
      </c>
      <c r="AM323" s="136"/>
      <c r="AN323" s="137"/>
      <c r="AO323" s="139"/>
      <c r="AP323" s="128" t="str">
        <f aca="false">IF(SUMIF(AS$7:BU$7,"&gt;0",AS323:BU323)&gt;0,SUMIF(AS$7:BU$7,"&gt;0",AS323:BU323),"")</f>
        <v/>
      </c>
      <c r="AQ323" s="128"/>
      <c r="AR323" s="136" t="n">
        <f aca="false">COUNTIF(N$8:N323,N323)-1</f>
        <v>-1</v>
      </c>
      <c r="AS323" s="133"/>
      <c r="AT323" s="133"/>
      <c r="AU323" s="128" t="n">
        <f aca="false">IF($A323=$A322,AS323+AT323+AU322,AS323+AT323)</f>
        <v>0</v>
      </c>
      <c r="AV323" s="133"/>
      <c r="AW323" s="133"/>
      <c r="AX323" s="128" t="n">
        <f aca="false">IF($A323=$A322,AV323+AW323+AX322,AV323+AW323)</f>
        <v>0</v>
      </c>
      <c r="AY323" s="133"/>
      <c r="AZ323" s="133"/>
      <c r="BA323" s="128" t="n">
        <f aca="false">IF($A323=$A322,AY323+AZ323+BA322,AY323+AZ323)</f>
        <v>0</v>
      </c>
      <c r="BB323" s="133"/>
      <c r="BC323" s="133"/>
      <c r="BD323" s="128" t="n">
        <f aca="false">IF($A323=$A322,BB323+BC323+BD322,BB323+BC323)</f>
        <v>0</v>
      </c>
      <c r="BE323" s="133"/>
      <c r="BF323" s="133"/>
      <c r="BG323" s="128" t="n">
        <f aca="false">IF($A323=$A322,BE323+BF323+BG322,BE323+BF323)</f>
        <v>0</v>
      </c>
      <c r="BH323" s="133"/>
      <c r="BI323" s="133"/>
      <c r="BJ323" s="128" t="n">
        <f aca="false">IF($A323=$A322,BH323+BI323+BJ322,BH323+BI323)</f>
        <v>0</v>
      </c>
      <c r="BK323" s="133"/>
      <c r="BL323" s="133"/>
      <c r="BM323" s="128" t="n">
        <f aca="false">IF($A323=$A322,BK323+BL323+BM322,BK323+BL323)</f>
        <v>0</v>
      </c>
      <c r="BN323" s="133"/>
      <c r="BO323" s="133"/>
      <c r="BP323" s="128" t="n">
        <f aca="false">IF($A323=$A322,BN323+BO323+BP322,BN323+BO323)</f>
        <v>0</v>
      </c>
      <c r="BQ323" s="133"/>
      <c r="BR323" s="133"/>
      <c r="BS323" s="128" t="n">
        <f aca="false">IF($A323=$A322,BQ323+BR323+BS322,BQ323+BR323)</f>
        <v>0</v>
      </c>
      <c r="BT323" s="133"/>
      <c r="BU323" s="133"/>
      <c r="BV323" s="128" t="n">
        <f aca="false">IF($A323=$A322,BT323+BU323+BV322,BT323+BU323)</f>
        <v>0</v>
      </c>
      <c r="BW323" s="128" t="n">
        <f aca="false">IF(W323=0,0,IF(W323&gt;F$4,1,(IF(W323=BW$2,0,(IF(F$4-W323&gt;2,1,0))))))</f>
        <v>0</v>
      </c>
    </row>
    <row r="324" customFormat="false" ht="42.6" hidden="false" customHeight="true" outlineLevel="0" collapsed="false">
      <c r="A324" s="124" t="str">
        <f aca="false">IF(D324=D323,IF(A323=0,"",A323),IF(AND(D324&gt;0,D324&lt;&gt;D323),A323+1,""))</f>
        <v/>
      </c>
      <c r="B324" s="129"/>
      <c r="C324" s="129"/>
      <c r="D324" s="96"/>
      <c r="E324" s="138"/>
      <c r="F324" s="128" t="str">
        <f aca="false">IFERROR(IF(OR(ISTEXT(D324),ISNUMBER(D324)),HLOOKUP(I324-23*INT(I324/23),[2]Hoja2!B$1:X$2,2),""),1)</f>
        <v/>
      </c>
      <c r="G324" s="128" t="str">
        <f aca="false">LEFT(D324,1)</f>
        <v/>
      </c>
      <c r="H324" s="129" t="str">
        <f aca="false">IF(UPPER(G324)="Z",2,IF(UPPER(G324)="Y",1,IF(UPPER(G324)="X",0,LEFT(D324))))</f>
        <v/>
      </c>
      <c r="I324" s="129" t="str">
        <f aca="false">REPLACE(D324,1,1,H324)</f>
        <v/>
      </c>
      <c r="J324" s="96"/>
      <c r="K324" s="124" t="str">
        <f aca="false">IF(N324&gt;0,ROW(L324)-7,"")</f>
        <v/>
      </c>
      <c r="L324" s="130"/>
      <c r="M324" s="130"/>
      <c r="N324" s="131"/>
      <c r="O324" s="132"/>
      <c r="P324" s="128" t="str">
        <f aca="false">IFERROR(IF(OR(ISTEXT(N324),ISNUMBER(N324)),HLOOKUP(S324-23*INT(S324/23),[2]Hoja2!B$1:X$2,2),""),1)</f>
        <v/>
      </c>
      <c r="Q324" s="128" t="str">
        <f aca="false">LEFT(N324,1)</f>
        <v/>
      </c>
      <c r="R324" s="129" t="str">
        <f aca="false">IF(UPPER(Q324)="Z",2,IF(UPPER(Q324)="Y",1,IF(UPPER(Q324)="X",0,LEFT(N324))))</f>
        <v/>
      </c>
      <c r="S324" s="129" t="str">
        <f aca="false">REPLACE(N324,1,1,R324)</f>
        <v/>
      </c>
      <c r="T324" s="96"/>
      <c r="U324" s="133"/>
      <c r="V324" s="124" t="str">
        <f aca="false">IF(OR(ISTEXT(N324),ISNUMBER(N324)),IF($AD324=1,U324,0),"")</f>
        <v/>
      </c>
      <c r="W324" s="75" t="n">
        <v>36892</v>
      </c>
      <c r="X324" s="134"/>
      <c r="Y324" s="134"/>
      <c r="AA324" s="128" t="n">
        <f aca="false">IF(E324&lt;&gt;F324,0,1)</f>
        <v>1</v>
      </c>
      <c r="AB324" s="128" t="n">
        <f aca="false">IF(OR(T324="SI",T324="Si",T324="si",T324="sI",T324="s",T324="S"),1,0)</f>
        <v>0</v>
      </c>
      <c r="AC324" s="128" t="n">
        <f aca="false">IF(OR(J324="SI",J324="Si",J324="si",J324="sI",J324="s",J324="S"),1,0)</f>
        <v>0</v>
      </c>
      <c r="AD324" s="128" t="n">
        <f aca="false">AK324*AA324*AB324*AC324</f>
        <v>0</v>
      </c>
      <c r="AF324" s="136" t="n">
        <f aca="false">COUNTIF(D$8:D324,D324)</f>
        <v>0</v>
      </c>
      <c r="AG324" s="136" t="n">
        <f aca="false">COUNTIFS(D$8:D324,D324,A$8:A324,A324)</f>
        <v>0</v>
      </c>
      <c r="AH324" s="128" t="n">
        <f aca="false">AF324-AG324</f>
        <v>0</v>
      </c>
      <c r="AI324" s="128" t="n">
        <f aca="false">IF(OR(O324&lt;&gt;P324,P324=1,AA324=0),1,0)</f>
        <v>0</v>
      </c>
      <c r="AJ324" s="128" t="n">
        <f aca="false">IF(AR324&gt;0,1,0)+AH324</f>
        <v>0</v>
      </c>
      <c r="AK324" s="128" t="n">
        <f aca="false">IF(O324&lt;&gt;P324,0,1)</f>
        <v>1</v>
      </c>
      <c r="AL324" s="128" t="n">
        <f aca="false">IF(U324&gt;1,1,0)</f>
        <v>0</v>
      </c>
      <c r="AM324" s="136"/>
      <c r="AN324" s="137"/>
      <c r="AO324" s="139"/>
      <c r="AP324" s="128" t="str">
        <f aca="false">IF(SUMIF(AS$7:BU$7,"&gt;0",AS324:BU324)&gt;0,SUMIF(AS$7:BU$7,"&gt;0",AS324:BU324),"")</f>
        <v/>
      </c>
      <c r="AQ324" s="128"/>
      <c r="AR324" s="136" t="n">
        <f aca="false">COUNTIF(N$8:N324,N324)-1</f>
        <v>-1</v>
      </c>
      <c r="AS324" s="133"/>
      <c r="AT324" s="133"/>
      <c r="AU324" s="128" t="n">
        <f aca="false">IF($A324=$A323,AS324+AT324+AU323,AS324+AT324)</f>
        <v>0</v>
      </c>
      <c r="AV324" s="133"/>
      <c r="AW324" s="133"/>
      <c r="AX324" s="128" t="n">
        <f aca="false">IF($A324=$A323,AV324+AW324+AX323,AV324+AW324)</f>
        <v>0</v>
      </c>
      <c r="AY324" s="133"/>
      <c r="AZ324" s="133"/>
      <c r="BA324" s="128" t="n">
        <f aca="false">IF($A324=$A323,AY324+AZ324+BA323,AY324+AZ324)</f>
        <v>0</v>
      </c>
      <c r="BB324" s="133"/>
      <c r="BC324" s="133"/>
      <c r="BD324" s="128" t="n">
        <f aca="false">IF($A324=$A323,BB324+BC324+BD323,BB324+BC324)</f>
        <v>0</v>
      </c>
      <c r="BE324" s="133"/>
      <c r="BF324" s="133"/>
      <c r="BG324" s="128" t="n">
        <f aca="false">IF($A324=$A323,BE324+BF324+BG323,BE324+BF324)</f>
        <v>0</v>
      </c>
      <c r="BH324" s="133"/>
      <c r="BI324" s="133"/>
      <c r="BJ324" s="128" t="n">
        <f aca="false">IF($A324=$A323,BH324+BI324+BJ323,BH324+BI324)</f>
        <v>0</v>
      </c>
      <c r="BK324" s="133"/>
      <c r="BL324" s="133"/>
      <c r="BM324" s="128" t="n">
        <f aca="false">IF($A324=$A323,BK324+BL324+BM323,BK324+BL324)</f>
        <v>0</v>
      </c>
      <c r="BN324" s="133"/>
      <c r="BO324" s="133"/>
      <c r="BP324" s="128" t="n">
        <f aca="false">IF($A324=$A323,BN324+BO324+BP323,BN324+BO324)</f>
        <v>0</v>
      </c>
      <c r="BQ324" s="133"/>
      <c r="BR324" s="133"/>
      <c r="BS324" s="128" t="n">
        <f aca="false">IF($A324=$A323,BQ324+BR324+BS323,BQ324+BR324)</f>
        <v>0</v>
      </c>
      <c r="BT324" s="133"/>
      <c r="BU324" s="133"/>
      <c r="BV324" s="128" t="n">
        <f aca="false">IF($A324=$A323,BT324+BU324+BV323,BT324+BU324)</f>
        <v>0</v>
      </c>
      <c r="BW324" s="128" t="n">
        <f aca="false">IF(W324=0,0,IF(W324&gt;F$4,1,(IF(W324=BW$2,0,(IF(F$4-W324&gt;2,1,0))))))</f>
        <v>0</v>
      </c>
    </row>
    <row r="325" customFormat="false" ht="42.6" hidden="false" customHeight="true" outlineLevel="0" collapsed="false">
      <c r="A325" s="124" t="str">
        <f aca="false">IF(D325=D324,IF(A324=0,"",A324),IF(AND(D325&gt;0,D325&lt;&gt;D324),A324+1,""))</f>
        <v/>
      </c>
      <c r="B325" s="129"/>
      <c r="C325" s="129"/>
      <c r="D325" s="96"/>
      <c r="E325" s="138"/>
      <c r="F325" s="128" t="str">
        <f aca="false">IFERROR(IF(OR(ISTEXT(D325),ISNUMBER(D325)),HLOOKUP(I325-23*INT(I325/23),[2]Hoja2!B$1:X$2,2),""),1)</f>
        <v/>
      </c>
      <c r="G325" s="128" t="str">
        <f aca="false">LEFT(D325,1)</f>
        <v/>
      </c>
      <c r="H325" s="129" t="str">
        <f aca="false">IF(UPPER(G325)="Z",2,IF(UPPER(G325)="Y",1,IF(UPPER(G325)="X",0,LEFT(D325))))</f>
        <v/>
      </c>
      <c r="I325" s="129" t="str">
        <f aca="false">REPLACE(D325,1,1,H325)</f>
        <v/>
      </c>
      <c r="J325" s="96"/>
      <c r="K325" s="124" t="str">
        <f aca="false">IF(N325&gt;0,ROW(L325)-7,"")</f>
        <v/>
      </c>
      <c r="L325" s="130"/>
      <c r="M325" s="130"/>
      <c r="N325" s="131"/>
      <c r="O325" s="132"/>
      <c r="P325" s="128" t="str">
        <f aca="false">IFERROR(IF(OR(ISTEXT(N325),ISNUMBER(N325)),HLOOKUP(S325-23*INT(S325/23),[2]Hoja2!B$1:X$2,2),""),1)</f>
        <v/>
      </c>
      <c r="Q325" s="128" t="str">
        <f aca="false">LEFT(N325,1)</f>
        <v/>
      </c>
      <c r="R325" s="129" t="str">
        <f aca="false">IF(UPPER(Q325)="Z",2,IF(UPPER(Q325)="Y",1,IF(UPPER(Q325)="X",0,LEFT(N325))))</f>
        <v/>
      </c>
      <c r="S325" s="129" t="str">
        <f aca="false">REPLACE(N325,1,1,R325)</f>
        <v/>
      </c>
      <c r="T325" s="96"/>
      <c r="U325" s="133"/>
      <c r="V325" s="124" t="str">
        <f aca="false">IF(OR(ISTEXT(N325),ISNUMBER(N325)),IF($AD325=1,U325,0),"")</f>
        <v/>
      </c>
      <c r="W325" s="75" t="n">
        <v>36892</v>
      </c>
      <c r="X325" s="134"/>
      <c r="Y325" s="134"/>
      <c r="AA325" s="128" t="n">
        <f aca="false">IF(E325&lt;&gt;F325,0,1)</f>
        <v>1</v>
      </c>
      <c r="AB325" s="128" t="n">
        <f aca="false">IF(OR(T325="SI",T325="Si",T325="si",T325="sI",T325="s",T325="S"),1,0)</f>
        <v>0</v>
      </c>
      <c r="AC325" s="128" t="n">
        <f aca="false">IF(OR(J325="SI",J325="Si",J325="si",J325="sI",J325="s",J325="S"),1,0)</f>
        <v>0</v>
      </c>
      <c r="AD325" s="128" t="n">
        <f aca="false">AK325*AA325*AB325*AC325</f>
        <v>0</v>
      </c>
      <c r="AF325" s="136" t="n">
        <f aca="false">COUNTIF(D$8:D325,D325)</f>
        <v>0</v>
      </c>
      <c r="AG325" s="136" t="n">
        <f aca="false">COUNTIFS(D$8:D325,D325,A$8:A325,A325)</f>
        <v>0</v>
      </c>
      <c r="AH325" s="128" t="n">
        <f aca="false">AF325-AG325</f>
        <v>0</v>
      </c>
      <c r="AI325" s="128" t="n">
        <f aca="false">IF(OR(O325&lt;&gt;P325,P325=1,AA325=0),1,0)</f>
        <v>0</v>
      </c>
      <c r="AJ325" s="128" t="n">
        <f aca="false">IF(AR325&gt;0,1,0)+AH325</f>
        <v>0</v>
      </c>
      <c r="AK325" s="128" t="n">
        <f aca="false">IF(O325&lt;&gt;P325,0,1)</f>
        <v>1</v>
      </c>
      <c r="AL325" s="128" t="n">
        <f aca="false">IF(U325&gt;1,1,0)</f>
        <v>0</v>
      </c>
      <c r="AM325" s="136"/>
      <c r="AN325" s="137"/>
      <c r="AO325" s="139"/>
      <c r="AP325" s="128" t="str">
        <f aca="false">IF(SUMIF(AS$7:BU$7,"&gt;0",AS325:BU325)&gt;0,SUMIF(AS$7:BU$7,"&gt;0",AS325:BU325),"")</f>
        <v/>
      </c>
      <c r="AQ325" s="128"/>
      <c r="AR325" s="136" t="n">
        <f aca="false">COUNTIF(N$8:N325,N325)-1</f>
        <v>-1</v>
      </c>
      <c r="AS325" s="133"/>
      <c r="AT325" s="133"/>
      <c r="AU325" s="128" t="n">
        <f aca="false">IF($A325=$A324,AS325+AT325+AU324,AS325+AT325)</f>
        <v>0</v>
      </c>
      <c r="AV325" s="133"/>
      <c r="AW325" s="133"/>
      <c r="AX325" s="128" t="n">
        <f aca="false">IF($A325=$A324,AV325+AW325+AX324,AV325+AW325)</f>
        <v>0</v>
      </c>
      <c r="AY325" s="133"/>
      <c r="AZ325" s="133"/>
      <c r="BA325" s="128" t="n">
        <f aca="false">IF($A325=$A324,AY325+AZ325+BA324,AY325+AZ325)</f>
        <v>0</v>
      </c>
      <c r="BB325" s="133"/>
      <c r="BC325" s="133"/>
      <c r="BD325" s="128" t="n">
        <f aca="false">IF($A325=$A324,BB325+BC325+BD324,BB325+BC325)</f>
        <v>0</v>
      </c>
      <c r="BE325" s="133"/>
      <c r="BF325" s="133"/>
      <c r="BG325" s="128" t="n">
        <f aca="false">IF($A325=$A324,BE325+BF325+BG324,BE325+BF325)</f>
        <v>0</v>
      </c>
      <c r="BH325" s="133"/>
      <c r="BI325" s="133"/>
      <c r="BJ325" s="128" t="n">
        <f aca="false">IF($A325=$A324,BH325+BI325+BJ324,BH325+BI325)</f>
        <v>0</v>
      </c>
      <c r="BK325" s="133"/>
      <c r="BL325" s="133"/>
      <c r="BM325" s="128" t="n">
        <f aca="false">IF($A325=$A324,BK325+BL325+BM324,BK325+BL325)</f>
        <v>0</v>
      </c>
      <c r="BN325" s="133"/>
      <c r="BO325" s="133"/>
      <c r="BP325" s="128" t="n">
        <f aca="false">IF($A325=$A324,BN325+BO325+BP324,BN325+BO325)</f>
        <v>0</v>
      </c>
      <c r="BQ325" s="133"/>
      <c r="BR325" s="133"/>
      <c r="BS325" s="128" t="n">
        <f aca="false">IF($A325=$A324,BQ325+BR325+BS324,BQ325+BR325)</f>
        <v>0</v>
      </c>
      <c r="BT325" s="133"/>
      <c r="BU325" s="133"/>
      <c r="BV325" s="128" t="n">
        <f aca="false">IF($A325=$A324,BT325+BU325+BV324,BT325+BU325)</f>
        <v>0</v>
      </c>
      <c r="BW325" s="128" t="n">
        <f aca="false">IF(W325=0,0,IF(W325&gt;F$4,1,(IF(W325=BW$2,0,(IF(F$4-W325&gt;2,1,0))))))</f>
        <v>0</v>
      </c>
    </row>
    <row r="326" customFormat="false" ht="42.6" hidden="false" customHeight="true" outlineLevel="0" collapsed="false">
      <c r="A326" s="124" t="str">
        <f aca="false">IF(D326=D325,IF(A325=0,"",A325),IF(AND(D326&gt;0,D326&lt;&gt;D325),A325+1,""))</f>
        <v/>
      </c>
      <c r="B326" s="129"/>
      <c r="C326" s="129"/>
      <c r="D326" s="96"/>
      <c r="E326" s="138"/>
      <c r="F326" s="128" t="str">
        <f aca="false">IFERROR(IF(OR(ISTEXT(D326),ISNUMBER(D326)),HLOOKUP(I326-23*INT(I326/23),[2]Hoja2!B$1:X$2,2),""),1)</f>
        <v/>
      </c>
      <c r="G326" s="128" t="str">
        <f aca="false">LEFT(D326,1)</f>
        <v/>
      </c>
      <c r="H326" s="129" t="str">
        <f aca="false">IF(UPPER(G326)="Z",2,IF(UPPER(G326)="Y",1,IF(UPPER(G326)="X",0,LEFT(D326))))</f>
        <v/>
      </c>
      <c r="I326" s="129" t="str">
        <f aca="false">REPLACE(D326,1,1,H326)</f>
        <v/>
      </c>
      <c r="J326" s="96"/>
      <c r="K326" s="124" t="str">
        <f aca="false">IF(N326&gt;0,ROW(L326)-7,"")</f>
        <v/>
      </c>
      <c r="L326" s="130"/>
      <c r="M326" s="130"/>
      <c r="N326" s="131"/>
      <c r="O326" s="132"/>
      <c r="P326" s="128" t="str">
        <f aca="false">IFERROR(IF(OR(ISTEXT(N326),ISNUMBER(N326)),HLOOKUP(S326-23*INT(S326/23),[2]Hoja2!B$1:X$2,2),""),1)</f>
        <v/>
      </c>
      <c r="Q326" s="128" t="str">
        <f aca="false">LEFT(N326,1)</f>
        <v/>
      </c>
      <c r="R326" s="129" t="str">
        <f aca="false">IF(UPPER(Q326)="Z",2,IF(UPPER(Q326)="Y",1,IF(UPPER(Q326)="X",0,LEFT(N326))))</f>
        <v/>
      </c>
      <c r="S326" s="129" t="str">
        <f aca="false">REPLACE(N326,1,1,R326)</f>
        <v/>
      </c>
      <c r="T326" s="96"/>
      <c r="U326" s="133"/>
      <c r="V326" s="124" t="str">
        <f aca="false">IF(OR(ISTEXT(N326),ISNUMBER(N326)),IF($AD326=1,U326,0),"")</f>
        <v/>
      </c>
      <c r="W326" s="75" t="n">
        <v>36892</v>
      </c>
      <c r="X326" s="134"/>
      <c r="Y326" s="134"/>
      <c r="AA326" s="128" t="n">
        <f aca="false">IF(E326&lt;&gt;F326,0,1)</f>
        <v>1</v>
      </c>
      <c r="AB326" s="128" t="n">
        <f aca="false">IF(OR(T326="SI",T326="Si",T326="si",T326="sI",T326="s",T326="S"),1,0)</f>
        <v>0</v>
      </c>
      <c r="AC326" s="128" t="n">
        <f aca="false">IF(OR(J326="SI",J326="Si",J326="si",J326="sI",J326="s",J326="S"),1,0)</f>
        <v>0</v>
      </c>
      <c r="AD326" s="128" t="n">
        <f aca="false">AK326*AA326*AB326*AC326</f>
        <v>0</v>
      </c>
      <c r="AF326" s="136" t="n">
        <f aca="false">COUNTIF(D$8:D326,D326)</f>
        <v>0</v>
      </c>
      <c r="AG326" s="136" t="n">
        <f aca="false">COUNTIFS(D$8:D326,D326,A$8:A326,A326)</f>
        <v>0</v>
      </c>
      <c r="AH326" s="128" t="n">
        <f aca="false">AF326-AG326</f>
        <v>0</v>
      </c>
      <c r="AI326" s="128" t="n">
        <f aca="false">IF(OR(O326&lt;&gt;P326,P326=1,AA326=0),1,0)</f>
        <v>0</v>
      </c>
      <c r="AJ326" s="128" t="n">
        <f aca="false">IF(AR326&gt;0,1,0)+AH326</f>
        <v>0</v>
      </c>
      <c r="AK326" s="128" t="n">
        <f aca="false">IF(O326&lt;&gt;P326,0,1)</f>
        <v>1</v>
      </c>
      <c r="AL326" s="128" t="n">
        <f aca="false">IF(U326&gt;1,1,0)</f>
        <v>0</v>
      </c>
      <c r="AM326" s="136"/>
      <c r="AN326" s="137"/>
      <c r="AO326" s="139"/>
      <c r="AP326" s="128" t="str">
        <f aca="false">IF(SUMIF(AS$7:BU$7,"&gt;0",AS326:BU326)&gt;0,SUMIF(AS$7:BU$7,"&gt;0",AS326:BU326),"")</f>
        <v/>
      </c>
      <c r="AQ326" s="128"/>
      <c r="AR326" s="136" t="n">
        <f aca="false">COUNTIF(N$8:N326,N326)-1</f>
        <v>-1</v>
      </c>
      <c r="AS326" s="133"/>
      <c r="AT326" s="133"/>
      <c r="AU326" s="128" t="n">
        <f aca="false">IF($A326=$A325,AS326+AT326+AU325,AS326+AT326)</f>
        <v>0</v>
      </c>
      <c r="AV326" s="133"/>
      <c r="AW326" s="133"/>
      <c r="AX326" s="128" t="n">
        <f aca="false">IF($A326=$A325,AV326+AW326+AX325,AV326+AW326)</f>
        <v>0</v>
      </c>
      <c r="AY326" s="133"/>
      <c r="AZ326" s="133"/>
      <c r="BA326" s="128" t="n">
        <f aca="false">IF($A326=$A325,AY326+AZ326+BA325,AY326+AZ326)</f>
        <v>0</v>
      </c>
      <c r="BB326" s="133"/>
      <c r="BC326" s="133"/>
      <c r="BD326" s="128" t="n">
        <f aca="false">IF($A326=$A325,BB326+BC326+BD325,BB326+BC326)</f>
        <v>0</v>
      </c>
      <c r="BE326" s="133"/>
      <c r="BF326" s="133"/>
      <c r="BG326" s="128" t="n">
        <f aca="false">IF($A326=$A325,BE326+BF326+BG325,BE326+BF326)</f>
        <v>0</v>
      </c>
      <c r="BH326" s="133"/>
      <c r="BI326" s="133"/>
      <c r="BJ326" s="128" t="n">
        <f aca="false">IF($A326=$A325,BH326+BI326+BJ325,BH326+BI326)</f>
        <v>0</v>
      </c>
      <c r="BK326" s="133"/>
      <c r="BL326" s="133"/>
      <c r="BM326" s="128" t="n">
        <f aca="false">IF($A326=$A325,BK326+BL326+BM325,BK326+BL326)</f>
        <v>0</v>
      </c>
      <c r="BN326" s="133"/>
      <c r="BO326" s="133"/>
      <c r="BP326" s="128" t="n">
        <f aca="false">IF($A326=$A325,BN326+BO326+BP325,BN326+BO326)</f>
        <v>0</v>
      </c>
      <c r="BQ326" s="133"/>
      <c r="BR326" s="133"/>
      <c r="BS326" s="128" t="n">
        <f aca="false">IF($A326=$A325,BQ326+BR326+BS325,BQ326+BR326)</f>
        <v>0</v>
      </c>
      <c r="BT326" s="133"/>
      <c r="BU326" s="133"/>
      <c r="BV326" s="128" t="n">
        <f aca="false">IF($A326=$A325,BT326+BU326+BV325,BT326+BU326)</f>
        <v>0</v>
      </c>
      <c r="BW326" s="128" t="n">
        <f aca="false">IF(W326=0,0,IF(W326&gt;F$4,1,(IF(W326=BW$2,0,(IF(F$4-W326&gt;2,1,0))))))</f>
        <v>0</v>
      </c>
    </row>
    <row r="327" customFormat="false" ht="42.6" hidden="false" customHeight="true" outlineLevel="0" collapsed="false">
      <c r="A327" s="124" t="str">
        <f aca="false">IF(D327=D326,IF(A326=0,"",A326),IF(AND(D327&gt;0,D327&lt;&gt;D326),A326+1,""))</f>
        <v/>
      </c>
      <c r="B327" s="129"/>
      <c r="C327" s="129"/>
      <c r="D327" s="96"/>
      <c r="E327" s="138"/>
      <c r="F327" s="128" t="str">
        <f aca="false">IFERROR(IF(OR(ISTEXT(D327),ISNUMBER(D327)),HLOOKUP(I327-23*INT(I327/23),[2]Hoja2!B$1:X$2,2),""),1)</f>
        <v/>
      </c>
      <c r="G327" s="128" t="str">
        <f aca="false">LEFT(D327,1)</f>
        <v/>
      </c>
      <c r="H327" s="129" t="str">
        <f aca="false">IF(UPPER(G327)="Z",2,IF(UPPER(G327)="Y",1,IF(UPPER(G327)="X",0,LEFT(D327))))</f>
        <v/>
      </c>
      <c r="I327" s="129" t="str">
        <f aca="false">REPLACE(D327,1,1,H327)</f>
        <v/>
      </c>
      <c r="J327" s="96"/>
      <c r="K327" s="124" t="str">
        <f aca="false">IF(N327&gt;0,ROW(L327)-7,"")</f>
        <v/>
      </c>
      <c r="L327" s="130"/>
      <c r="M327" s="130"/>
      <c r="N327" s="131"/>
      <c r="O327" s="132"/>
      <c r="P327" s="128" t="str">
        <f aca="false">IFERROR(IF(OR(ISTEXT(N327),ISNUMBER(N327)),HLOOKUP(S327-23*INT(S327/23),[2]Hoja2!B$1:X$2,2),""),1)</f>
        <v/>
      </c>
      <c r="Q327" s="128" t="str">
        <f aca="false">LEFT(N327,1)</f>
        <v/>
      </c>
      <c r="R327" s="129" t="str">
        <f aca="false">IF(UPPER(Q327)="Z",2,IF(UPPER(Q327)="Y",1,IF(UPPER(Q327)="X",0,LEFT(N327))))</f>
        <v/>
      </c>
      <c r="S327" s="129" t="str">
        <f aca="false">REPLACE(N327,1,1,R327)</f>
        <v/>
      </c>
      <c r="T327" s="96"/>
      <c r="U327" s="133"/>
      <c r="V327" s="124" t="str">
        <f aca="false">IF(OR(ISTEXT(N327),ISNUMBER(N327)),IF($AD327=1,U327,0),"")</f>
        <v/>
      </c>
      <c r="W327" s="75" t="n">
        <v>36892</v>
      </c>
      <c r="X327" s="134"/>
      <c r="Y327" s="134"/>
      <c r="AA327" s="128" t="n">
        <f aca="false">IF(E327&lt;&gt;F327,0,1)</f>
        <v>1</v>
      </c>
      <c r="AB327" s="128" t="n">
        <f aca="false">IF(OR(T327="SI",T327="Si",T327="si",T327="sI",T327="s",T327="S"),1,0)</f>
        <v>0</v>
      </c>
      <c r="AC327" s="128" t="n">
        <f aca="false">IF(OR(J327="SI",J327="Si",J327="si",J327="sI",J327="s",J327="S"),1,0)</f>
        <v>0</v>
      </c>
      <c r="AD327" s="128" t="n">
        <f aca="false">AK327*AA327*AB327*AC327</f>
        <v>0</v>
      </c>
      <c r="AF327" s="136" t="n">
        <f aca="false">COUNTIF(D$8:D327,D327)</f>
        <v>0</v>
      </c>
      <c r="AG327" s="136" t="n">
        <f aca="false">COUNTIFS(D$8:D327,D327,A$8:A327,A327)</f>
        <v>0</v>
      </c>
      <c r="AH327" s="128" t="n">
        <f aca="false">AF327-AG327</f>
        <v>0</v>
      </c>
      <c r="AI327" s="128" t="n">
        <f aca="false">IF(OR(O327&lt;&gt;P327,P327=1,AA327=0),1,0)</f>
        <v>0</v>
      </c>
      <c r="AJ327" s="128" t="n">
        <f aca="false">IF(AR327&gt;0,1,0)+AH327</f>
        <v>0</v>
      </c>
      <c r="AK327" s="128" t="n">
        <f aca="false">IF(O327&lt;&gt;P327,0,1)</f>
        <v>1</v>
      </c>
      <c r="AL327" s="128" t="n">
        <f aca="false">IF(U327&gt;1,1,0)</f>
        <v>0</v>
      </c>
      <c r="AM327" s="136"/>
      <c r="AN327" s="137"/>
      <c r="AO327" s="139"/>
      <c r="AP327" s="128" t="str">
        <f aca="false">IF(SUMIF(AS$7:BU$7,"&gt;0",AS327:BU327)&gt;0,SUMIF(AS$7:BU$7,"&gt;0",AS327:BU327),"")</f>
        <v/>
      </c>
      <c r="AQ327" s="128"/>
      <c r="AR327" s="136" t="n">
        <f aca="false">COUNTIF(N$8:N327,N327)-1</f>
        <v>-1</v>
      </c>
      <c r="AS327" s="133"/>
      <c r="AT327" s="133"/>
      <c r="AU327" s="128" t="n">
        <f aca="false">IF($A327=$A326,AS327+AT327+AU326,AS327+AT327)</f>
        <v>0</v>
      </c>
      <c r="AV327" s="133"/>
      <c r="AW327" s="133"/>
      <c r="AX327" s="128" t="n">
        <f aca="false">IF($A327=$A326,AV327+AW327+AX326,AV327+AW327)</f>
        <v>0</v>
      </c>
      <c r="AY327" s="133"/>
      <c r="AZ327" s="133"/>
      <c r="BA327" s="128" t="n">
        <f aca="false">IF($A327=$A326,AY327+AZ327+BA326,AY327+AZ327)</f>
        <v>0</v>
      </c>
      <c r="BB327" s="133"/>
      <c r="BC327" s="133"/>
      <c r="BD327" s="128" t="n">
        <f aca="false">IF($A327=$A326,BB327+BC327+BD326,BB327+BC327)</f>
        <v>0</v>
      </c>
      <c r="BE327" s="133"/>
      <c r="BF327" s="133"/>
      <c r="BG327" s="128" t="n">
        <f aca="false">IF($A327=$A326,BE327+BF327+BG326,BE327+BF327)</f>
        <v>0</v>
      </c>
      <c r="BH327" s="133"/>
      <c r="BI327" s="133"/>
      <c r="BJ327" s="128" t="n">
        <f aca="false">IF($A327=$A326,BH327+BI327+BJ326,BH327+BI327)</f>
        <v>0</v>
      </c>
      <c r="BK327" s="133"/>
      <c r="BL327" s="133"/>
      <c r="BM327" s="128" t="n">
        <f aca="false">IF($A327=$A326,BK327+BL327+BM326,BK327+BL327)</f>
        <v>0</v>
      </c>
      <c r="BN327" s="133"/>
      <c r="BO327" s="133"/>
      <c r="BP327" s="128" t="n">
        <f aca="false">IF($A327=$A326,BN327+BO327+BP326,BN327+BO327)</f>
        <v>0</v>
      </c>
      <c r="BQ327" s="133"/>
      <c r="BR327" s="133"/>
      <c r="BS327" s="128" t="n">
        <f aca="false">IF($A327=$A326,BQ327+BR327+BS326,BQ327+BR327)</f>
        <v>0</v>
      </c>
      <c r="BT327" s="133"/>
      <c r="BU327" s="133"/>
      <c r="BV327" s="128" t="n">
        <f aca="false">IF($A327=$A326,BT327+BU327+BV326,BT327+BU327)</f>
        <v>0</v>
      </c>
      <c r="BW327" s="128" t="n">
        <f aca="false">IF(W327=0,0,IF(W327&gt;F$4,1,(IF(W327=BW$2,0,(IF(F$4-W327&gt;2,1,0))))))</f>
        <v>0</v>
      </c>
    </row>
    <row r="328" customFormat="false" ht="42.6" hidden="false" customHeight="true" outlineLevel="0" collapsed="false">
      <c r="A328" s="124" t="str">
        <f aca="false">IF(D328=D327,IF(A327=0,"",A327),IF(AND(D328&gt;0,D328&lt;&gt;D327),A327+1,""))</f>
        <v/>
      </c>
      <c r="B328" s="129"/>
      <c r="C328" s="129"/>
      <c r="D328" s="96"/>
      <c r="E328" s="138"/>
      <c r="F328" s="128" t="str">
        <f aca="false">IFERROR(IF(OR(ISTEXT(D328),ISNUMBER(D328)),HLOOKUP(I328-23*INT(I328/23),[2]Hoja2!B$1:X$2,2),""),1)</f>
        <v/>
      </c>
      <c r="G328" s="128" t="str">
        <f aca="false">LEFT(D328,1)</f>
        <v/>
      </c>
      <c r="H328" s="129" t="str">
        <f aca="false">IF(UPPER(G328)="Z",2,IF(UPPER(G328)="Y",1,IF(UPPER(G328)="X",0,LEFT(D328))))</f>
        <v/>
      </c>
      <c r="I328" s="129" t="str">
        <f aca="false">REPLACE(D328,1,1,H328)</f>
        <v/>
      </c>
      <c r="J328" s="96"/>
      <c r="K328" s="124" t="str">
        <f aca="false">IF(N328&gt;0,ROW(L328)-7,"")</f>
        <v/>
      </c>
      <c r="L328" s="130"/>
      <c r="M328" s="130"/>
      <c r="N328" s="131"/>
      <c r="O328" s="132"/>
      <c r="P328" s="128" t="str">
        <f aca="false">IFERROR(IF(OR(ISTEXT(N328),ISNUMBER(N328)),HLOOKUP(S328-23*INT(S328/23),[2]Hoja2!B$1:X$2,2),""),1)</f>
        <v/>
      </c>
      <c r="Q328" s="128" t="str">
        <f aca="false">LEFT(N328,1)</f>
        <v/>
      </c>
      <c r="R328" s="129" t="str">
        <f aca="false">IF(UPPER(Q328)="Z",2,IF(UPPER(Q328)="Y",1,IF(UPPER(Q328)="X",0,LEFT(N328))))</f>
        <v/>
      </c>
      <c r="S328" s="129" t="str">
        <f aca="false">REPLACE(N328,1,1,R328)</f>
        <v/>
      </c>
      <c r="T328" s="96"/>
      <c r="U328" s="133"/>
      <c r="V328" s="124" t="str">
        <f aca="false">IF(OR(ISTEXT(N328),ISNUMBER(N328)),IF($AD328=1,U328,0),"")</f>
        <v/>
      </c>
      <c r="W328" s="75" t="n">
        <v>36892</v>
      </c>
      <c r="X328" s="134"/>
      <c r="Y328" s="134"/>
      <c r="AA328" s="128" t="n">
        <f aca="false">IF(E328&lt;&gt;F328,0,1)</f>
        <v>1</v>
      </c>
      <c r="AB328" s="128" t="n">
        <f aca="false">IF(OR(T328="SI",T328="Si",T328="si",T328="sI",T328="s",T328="S"),1,0)</f>
        <v>0</v>
      </c>
      <c r="AC328" s="128" t="n">
        <f aca="false">IF(OR(J328="SI",J328="Si",J328="si",J328="sI",J328="s",J328="S"),1,0)</f>
        <v>0</v>
      </c>
      <c r="AD328" s="128" t="n">
        <f aca="false">AK328*AA328*AB328*AC328</f>
        <v>0</v>
      </c>
      <c r="AF328" s="136" t="n">
        <f aca="false">COUNTIF(D$8:D328,D328)</f>
        <v>0</v>
      </c>
      <c r="AG328" s="136" t="n">
        <f aca="false">COUNTIFS(D$8:D328,D328,A$8:A328,A328)</f>
        <v>0</v>
      </c>
      <c r="AH328" s="128" t="n">
        <f aca="false">AF328-AG328</f>
        <v>0</v>
      </c>
      <c r="AI328" s="128" t="n">
        <f aca="false">IF(OR(O328&lt;&gt;P328,P328=1,AA328=0),1,0)</f>
        <v>0</v>
      </c>
      <c r="AJ328" s="128" t="n">
        <f aca="false">IF(AR328&gt;0,1,0)+AH328</f>
        <v>0</v>
      </c>
      <c r="AK328" s="128" t="n">
        <f aca="false">IF(O328&lt;&gt;P328,0,1)</f>
        <v>1</v>
      </c>
      <c r="AL328" s="128" t="n">
        <f aca="false">IF(U328&gt;1,1,0)</f>
        <v>0</v>
      </c>
      <c r="AM328" s="136"/>
      <c r="AN328" s="137"/>
      <c r="AO328" s="139"/>
      <c r="AP328" s="128" t="str">
        <f aca="false">IF(SUMIF(AS$7:BU$7,"&gt;0",AS328:BU328)&gt;0,SUMIF(AS$7:BU$7,"&gt;0",AS328:BU328),"")</f>
        <v/>
      </c>
      <c r="AQ328" s="128"/>
      <c r="AR328" s="136" t="n">
        <f aca="false">COUNTIF(N$8:N328,N328)-1</f>
        <v>-1</v>
      </c>
      <c r="AS328" s="133"/>
      <c r="AT328" s="133"/>
      <c r="AU328" s="128" t="n">
        <f aca="false">IF($A328=$A327,AS328+AT328+AU327,AS328+AT328)</f>
        <v>0</v>
      </c>
      <c r="AV328" s="133"/>
      <c r="AW328" s="133"/>
      <c r="AX328" s="128" t="n">
        <f aca="false">IF($A328=$A327,AV328+AW328+AX327,AV328+AW328)</f>
        <v>0</v>
      </c>
      <c r="AY328" s="133"/>
      <c r="AZ328" s="133"/>
      <c r="BA328" s="128" t="n">
        <f aca="false">IF($A328=$A327,AY328+AZ328+BA327,AY328+AZ328)</f>
        <v>0</v>
      </c>
      <c r="BB328" s="133"/>
      <c r="BC328" s="133"/>
      <c r="BD328" s="128" t="n">
        <f aca="false">IF($A328=$A327,BB328+BC328+BD327,BB328+BC328)</f>
        <v>0</v>
      </c>
      <c r="BE328" s="133"/>
      <c r="BF328" s="133"/>
      <c r="BG328" s="128" t="n">
        <f aca="false">IF($A328=$A327,BE328+BF328+BG327,BE328+BF328)</f>
        <v>0</v>
      </c>
      <c r="BH328" s="133"/>
      <c r="BI328" s="133"/>
      <c r="BJ328" s="128" t="n">
        <f aca="false">IF($A328=$A327,BH328+BI328+BJ327,BH328+BI328)</f>
        <v>0</v>
      </c>
      <c r="BK328" s="133"/>
      <c r="BL328" s="133"/>
      <c r="BM328" s="128" t="n">
        <f aca="false">IF($A328=$A327,BK328+BL328+BM327,BK328+BL328)</f>
        <v>0</v>
      </c>
      <c r="BN328" s="133"/>
      <c r="BO328" s="133"/>
      <c r="BP328" s="128" t="n">
        <f aca="false">IF($A328=$A327,BN328+BO328+BP327,BN328+BO328)</f>
        <v>0</v>
      </c>
      <c r="BQ328" s="133"/>
      <c r="BR328" s="133"/>
      <c r="BS328" s="128" t="n">
        <f aca="false">IF($A328=$A327,BQ328+BR328+BS327,BQ328+BR328)</f>
        <v>0</v>
      </c>
      <c r="BT328" s="133"/>
      <c r="BU328" s="133"/>
      <c r="BV328" s="128" t="n">
        <f aca="false">IF($A328=$A327,BT328+BU328+BV327,BT328+BU328)</f>
        <v>0</v>
      </c>
      <c r="BW328" s="128" t="n">
        <f aca="false">IF(W328=0,0,IF(W328&gt;F$4,1,(IF(W328=BW$2,0,(IF(F$4-W328&gt;2,1,0))))))</f>
        <v>0</v>
      </c>
    </row>
    <row r="329" customFormat="false" ht="42.6" hidden="false" customHeight="true" outlineLevel="0" collapsed="false">
      <c r="A329" s="124" t="str">
        <f aca="false">IF(D329=D328,IF(A328=0,"",A328),IF(AND(D329&gt;0,D329&lt;&gt;D328),A328+1,""))</f>
        <v/>
      </c>
      <c r="B329" s="129"/>
      <c r="C329" s="129"/>
      <c r="D329" s="96"/>
      <c r="E329" s="138"/>
      <c r="F329" s="128" t="str">
        <f aca="false">IFERROR(IF(OR(ISTEXT(D329),ISNUMBER(D329)),HLOOKUP(I329-23*INT(I329/23),[2]Hoja2!B$1:X$2,2),""),1)</f>
        <v/>
      </c>
      <c r="G329" s="128" t="str">
        <f aca="false">LEFT(D329,1)</f>
        <v/>
      </c>
      <c r="H329" s="129" t="str">
        <f aca="false">IF(UPPER(G329)="Z",2,IF(UPPER(G329)="Y",1,IF(UPPER(G329)="X",0,LEFT(D329))))</f>
        <v/>
      </c>
      <c r="I329" s="129" t="str">
        <f aca="false">REPLACE(D329,1,1,H329)</f>
        <v/>
      </c>
      <c r="J329" s="96"/>
      <c r="K329" s="124" t="str">
        <f aca="false">IF(N329&gt;0,ROW(L329)-7,"")</f>
        <v/>
      </c>
      <c r="L329" s="130"/>
      <c r="M329" s="130"/>
      <c r="N329" s="131"/>
      <c r="O329" s="132"/>
      <c r="P329" s="128" t="str">
        <f aca="false">IFERROR(IF(OR(ISTEXT(N329),ISNUMBER(N329)),HLOOKUP(S329-23*INT(S329/23),[2]Hoja2!B$1:X$2,2),""),1)</f>
        <v/>
      </c>
      <c r="Q329" s="128" t="str">
        <f aca="false">LEFT(N329,1)</f>
        <v/>
      </c>
      <c r="R329" s="129" t="str">
        <f aca="false">IF(UPPER(Q329)="Z",2,IF(UPPER(Q329)="Y",1,IF(UPPER(Q329)="X",0,LEFT(N329))))</f>
        <v/>
      </c>
      <c r="S329" s="129" t="str">
        <f aca="false">REPLACE(N329,1,1,R329)</f>
        <v/>
      </c>
      <c r="T329" s="96"/>
      <c r="U329" s="133"/>
      <c r="V329" s="124" t="str">
        <f aca="false">IF(OR(ISTEXT(N329),ISNUMBER(N329)),IF($AD329=1,U329,0),"")</f>
        <v/>
      </c>
      <c r="W329" s="75" t="n">
        <v>36892</v>
      </c>
      <c r="X329" s="134"/>
      <c r="Y329" s="134"/>
      <c r="AA329" s="128" t="n">
        <f aca="false">IF(E329&lt;&gt;F329,0,1)</f>
        <v>1</v>
      </c>
      <c r="AB329" s="128" t="n">
        <f aca="false">IF(OR(T329="SI",T329="Si",T329="si",T329="sI",T329="s",T329="S"),1,0)</f>
        <v>0</v>
      </c>
      <c r="AC329" s="128" t="n">
        <f aca="false">IF(OR(J329="SI",J329="Si",J329="si",J329="sI",J329="s",J329="S"),1,0)</f>
        <v>0</v>
      </c>
      <c r="AD329" s="128" t="n">
        <f aca="false">AK329*AA329*AB329*AC329</f>
        <v>0</v>
      </c>
      <c r="AF329" s="136" t="n">
        <f aca="false">COUNTIF(D$8:D329,D329)</f>
        <v>0</v>
      </c>
      <c r="AG329" s="136" t="n">
        <f aca="false">COUNTIFS(D$8:D329,D329,A$8:A329,A329)</f>
        <v>0</v>
      </c>
      <c r="AH329" s="128" t="n">
        <f aca="false">AF329-AG329</f>
        <v>0</v>
      </c>
      <c r="AI329" s="128" t="n">
        <f aca="false">IF(OR(O329&lt;&gt;P329,P329=1,AA329=0),1,0)</f>
        <v>0</v>
      </c>
      <c r="AJ329" s="128" t="n">
        <f aca="false">IF(AR329&gt;0,1,0)+AH329</f>
        <v>0</v>
      </c>
      <c r="AK329" s="128" t="n">
        <f aca="false">IF(O329&lt;&gt;P329,0,1)</f>
        <v>1</v>
      </c>
      <c r="AL329" s="128" t="n">
        <f aca="false">IF(U329&gt;1,1,0)</f>
        <v>0</v>
      </c>
      <c r="AM329" s="136"/>
      <c r="AN329" s="137"/>
      <c r="AO329" s="139"/>
      <c r="AP329" s="128" t="str">
        <f aca="false">IF(SUMIF(AS$7:BU$7,"&gt;0",AS329:BU329)&gt;0,SUMIF(AS$7:BU$7,"&gt;0",AS329:BU329),"")</f>
        <v/>
      </c>
      <c r="AQ329" s="128"/>
      <c r="AR329" s="136" t="n">
        <f aca="false">COUNTIF(N$8:N329,N329)-1</f>
        <v>-1</v>
      </c>
      <c r="AS329" s="133"/>
      <c r="AT329" s="133"/>
      <c r="AU329" s="128" t="n">
        <f aca="false">IF($A329=$A328,AS329+AT329+AU328,AS329+AT329)</f>
        <v>0</v>
      </c>
      <c r="AV329" s="133"/>
      <c r="AW329" s="133"/>
      <c r="AX329" s="128" t="n">
        <f aca="false">IF($A329=$A328,AV329+AW329+AX328,AV329+AW329)</f>
        <v>0</v>
      </c>
      <c r="AY329" s="133"/>
      <c r="AZ329" s="133"/>
      <c r="BA329" s="128" t="n">
        <f aca="false">IF($A329=$A328,AY329+AZ329+BA328,AY329+AZ329)</f>
        <v>0</v>
      </c>
      <c r="BB329" s="133"/>
      <c r="BC329" s="133"/>
      <c r="BD329" s="128" t="n">
        <f aca="false">IF($A329=$A328,BB329+BC329+BD328,BB329+BC329)</f>
        <v>0</v>
      </c>
      <c r="BE329" s="133"/>
      <c r="BF329" s="133"/>
      <c r="BG329" s="128" t="n">
        <f aca="false">IF($A329=$A328,BE329+BF329+BG328,BE329+BF329)</f>
        <v>0</v>
      </c>
      <c r="BH329" s="133"/>
      <c r="BI329" s="133"/>
      <c r="BJ329" s="128" t="n">
        <f aca="false">IF($A329=$A328,BH329+BI329+BJ328,BH329+BI329)</f>
        <v>0</v>
      </c>
      <c r="BK329" s="133"/>
      <c r="BL329" s="133"/>
      <c r="BM329" s="128" t="n">
        <f aca="false">IF($A329=$A328,BK329+BL329+BM328,BK329+BL329)</f>
        <v>0</v>
      </c>
      <c r="BN329" s="133"/>
      <c r="BO329" s="133"/>
      <c r="BP329" s="128" t="n">
        <f aca="false">IF($A329=$A328,BN329+BO329+BP328,BN329+BO329)</f>
        <v>0</v>
      </c>
      <c r="BQ329" s="133"/>
      <c r="BR329" s="133"/>
      <c r="BS329" s="128" t="n">
        <f aca="false">IF($A329=$A328,BQ329+BR329+BS328,BQ329+BR329)</f>
        <v>0</v>
      </c>
      <c r="BT329" s="133"/>
      <c r="BU329" s="133"/>
      <c r="BV329" s="128" t="n">
        <f aca="false">IF($A329=$A328,BT329+BU329+BV328,BT329+BU329)</f>
        <v>0</v>
      </c>
      <c r="BW329" s="128" t="n">
        <f aca="false">IF(W329=0,0,IF(W329&gt;F$4,1,(IF(W329=BW$2,0,(IF(F$4-W329&gt;2,1,0))))))</f>
        <v>0</v>
      </c>
    </row>
    <row r="330" customFormat="false" ht="42.6" hidden="false" customHeight="true" outlineLevel="0" collapsed="false">
      <c r="A330" s="124" t="str">
        <f aca="false">IF(D330=D329,IF(A329=0,"",A329),IF(AND(D330&gt;0,D330&lt;&gt;D329),A329+1,""))</f>
        <v/>
      </c>
      <c r="B330" s="129"/>
      <c r="C330" s="129"/>
      <c r="D330" s="96"/>
      <c r="E330" s="138"/>
      <c r="F330" s="128" t="str">
        <f aca="false">IFERROR(IF(OR(ISTEXT(D330),ISNUMBER(D330)),HLOOKUP(I330-23*INT(I330/23),[2]Hoja2!B$1:X$2,2),""),1)</f>
        <v/>
      </c>
      <c r="G330" s="128" t="str">
        <f aca="false">LEFT(D330,1)</f>
        <v/>
      </c>
      <c r="H330" s="129" t="str">
        <f aca="false">IF(UPPER(G330)="Z",2,IF(UPPER(G330)="Y",1,IF(UPPER(G330)="X",0,LEFT(D330))))</f>
        <v/>
      </c>
      <c r="I330" s="129" t="str">
        <f aca="false">REPLACE(D330,1,1,H330)</f>
        <v/>
      </c>
      <c r="J330" s="96"/>
      <c r="K330" s="124" t="str">
        <f aca="false">IF(N330&gt;0,ROW(L330)-7,"")</f>
        <v/>
      </c>
      <c r="L330" s="130"/>
      <c r="M330" s="130"/>
      <c r="N330" s="131"/>
      <c r="O330" s="132"/>
      <c r="P330" s="128" t="str">
        <f aca="false">IFERROR(IF(OR(ISTEXT(N330),ISNUMBER(N330)),HLOOKUP(S330-23*INT(S330/23),[2]Hoja2!B$1:X$2,2),""),1)</f>
        <v/>
      </c>
      <c r="Q330" s="128" t="str">
        <f aca="false">LEFT(N330,1)</f>
        <v/>
      </c>
      <c r="R330" s="129" t="str">
        <f aca="false">IF(UPPER(Q330)="Z",2,IF(UPPER(Q330)="Y",1,IF(UPPER(Q330)="X",0,LEFT(N330))))</f>
        <v/>
      </c>
      <c r="S330" s="129" t="str">
        <f aca="false">REPLACE(N330,1,1,R330)</f>
        <v/>
      </c>
      <c r="T330" s="96"/>
      <c r="U330" s="133"/>
      <c r="V330" s="124" t="str">
        <f aca="false">IF(OR(ISTEXT(N330),ISNUMBER(N330)),IF($AD330=1,U330,0),"")</f>
        <v/>
      </c>
      <c r="W330" s="75" t="n">
        <v>36892</v>
      </c>
      <c r="X330" s="134"/>
      <c r="Y330" s="134"/>
      <c r="AA330" s="128" t="n">
        <f aca="false">IF(E330&lt;&gt;F330,0,1)</f>
        <v>1</v>
      </c>
      <c r="AB330" s="128" t="n">
        <f aca="false">IF(OR(T330="SI",T330="Si",T330="si",T330="sI",T330="s",T330="S"),1,0)</f>
        <v>0</v>
      </c>
      <c r="AC330" s="128" t="n">
        <f aca="false">IF(OR(J330="SI",J330="Si",J330="si",J330="sI",J330="s",J330="S"),1,0)</f>
        <v>0</v>
      </c>
      <c r="AD330" s="128" t="n">
        <f aca="false">AK330*AA330*AB330*AC330</f>
        <v>0</v>
      </c>
      <c r="AF330" s="136" t="n">
        <f aca="false">COUNTIF(D$8:D330,D330)</f>
        <v>0</v>
      </c>
      <c r="AG330" s="136" t="n">
        <f aca="false">COUNTIFS(D$8:D330,D330,A$8:A330,A330)</f>
        <v>0</v>
      </c>
      <c r="AH330" s="128" t="n">
        <f aca="false">AF330-AG330</f>
        <v>0</v>
      </c>
      <c r="AI330" s="128" t="n">
        <f aca="false">IF(OR(O330&lt;&gt;P330,P330=1,AA330=0),1,0)</f>
        <v>0</v>
      </c>
      <c r="AJ330" s="128" t="n">
        <f aca="false">IF(AR330&gt;0,1,0)+AH330</f>
        <v>0</v>
      </c>
      <c r="AK330" s="128" t="n">
        <f aca="false">IF(O330&lt;&gt;P330,0,1)</f>
        <v>1</v>
      </c>
      <c r="AL330" s="128" t="n">
        <f aca="false">IF(U330&gt;1,1,0)</f>
        <v>0</v>
      </c>
      <c r="AM330" s="136"/>
      <c r="AN330" s="137"/>
      <c r="AO330" s="139"/>
      <c r="AP330" s="128" t="str">
        <f aca="false">IF(SUMIF(AS$7:BU$7,"&gt;0",AS330:BU330)&gt;0,SUMIF(AS$7:BU$7,"&gt;0",AS330:BU330),"")</f>
        <v/>
      </c>
      <c r="AQ330" s="128"/>
      <c r="AR330" s="136" t="n">
        <f aca="false">COUNTIF(N$8:N330,N330)-1</f>
        <v>-1</v>
      </c>
      <c r="AS330" s="133"/>
      <c r="AT330" s="133"/>
      <c r="AU330" s="128" t="n">
        <f aca="false">IF($A330=$A329,AS330+AT330+AU329,AS330+AT330)</f>
        <v>0</v>
      </c>
      <c r="AV330" s="133"/>
      <c r="AW330" s="133"/>
      <c r="AX330" s="128" t="n">
        <f aca="false">IF($A330=$A329,AV330+AW330+AX329,AV330+AW330)</f>
        <v>0</v>
      </c>
      <c r="AY330" s="133"/>
      <c r="AZ330" s="133"/>
      <c r="BA330" s="128" t="n">
        <f aca="false">IF($A330=$A329,AY330+AZ330+BA329,AY330+AZ330)</f>
        <v>0</v>
      </c>
      <c r="BB330" s="133"/>
      <c r="BC330" s="133"/>
      <c r="BD330" s="128" t="n">
        <f aca="false">IF($A330=$A329,BB330+BC330+BD329,BB330+BC330)</f>
        <v>0</v>
      </c>
      <c r="BE330" s="133"/>
      <c r="BF330" s="133"/>
      <c r="BG330" s="128" t="n">
        <f aca="false">IF($A330=$A329,BE330+BF330+BG329,BE330+BF330)</f>
        <v>0</v>
      </c>
      <c r="BH330" s="133"/>
      <c r="BI330" s="133"/>
      <c r="BJ330" s="128" t="n">
        <f aca="false">IF($A330=$A329,BH330+BI330+BJ329,BH330+BI330)</f>
        <v>0</v>
      </c>
      <c r="BK330" s="133"/>
      <c r="BL330" s="133"/>
      <c r="BM330" s="128" t="n">
        <f aca="false">IF($A330=$A329,BK330+BL330+BM329,BK330+BL330)</f>
        <v>0</v>
      </c>
      <c r="BN330" s="133"/>
      <c r="BO330" s="133"/>
      <c r="BP330" s="128" t="n">
        <f aca="false">IF($A330=$A329,BN330+BO330+BP329,BN330+BO330)</f>
        <v>0</v>
      </c>
      <c r="BQ330" s="133"/>
      <c r="BR330" s="133"/>
      <c r="BS330" s="128" t="n">
        <f aca="false">IF($A330=$A329,BQ330+BR330+BS329,BQ330+BR330)</f>
        <v>0</v>
      </c>
      <c r="BT330" s="133"/>
      <c r="BU330" s="133"/>
      <c r="BV330" s="128" t="n">
        <f aca="false">IF($A330=$A329,BT330+BU330+BV329,BT330+BU330)</f>
        <v>0</v>
      </c>
      <c r="BW330" s="128" t="n">
        <f aca="false">IF(W330=0,0,IF(W330&gt;F$4,1,(IF(W330=BW$2,0,(IF(F$4-W330&gt;2,1,0))))))</f>
        <v>0</v>
      </c>
    </row>
    <row r="331" customFormat="false" ht="42.6" hidden="false" customHeight="true" outlineLevel="0" collapsed="false">
      <c r="A331" s="124" t="str">
        <f aca="false">IF(D331=D330,IF(A330=0,"",A330),IF(AND(D331&gt;0,D331&lt;&gt;D330),A330+1,""))</f>
        <v/>
      </c>
      <c r="B331" s="129"/>
      <c r="C331" s="129"/>
      <c r="D331" s="96"/>
      <c r="E331" s="138"/>
      <c r="F331" s="128" t="str">
        <f aca="false">IFERROR(IF(OR(ISTEXT(D331),ISNUMBER(D331)),HLOOKUP(I331-23*INT(I331/23),[2]Hoja2!B$1:X$2,2),""),1)</f>
        <v/>
      </c>
      <c r="G331" s="128" t="str">
        <f aca="false">LEFT(D331,1)</f>
        <v/>
      </c>
      <c r="H331" s="129" t="str">
        <f aca="false">IF(UPPER(G331)="Z",2,IF(UPPER(G331)="Y",1,IF(UPPER(G331)="X",0,LEFT(D331))))</f>
        <v/>
      </c>
      <c r="I331" s="129" t="str">
        <f aca="false">REPLACE(D331,1,1,H331)</f>
        <v/>
      </c>
      <c r="J331" s="96"/>
      <c r="K331" s="124" t="str">
        <f aca="false">IF(N331&gt;0,ROW(L331)-7,"")</f>
        <v/>
      </c>
      <c r="L331" s="130"/>
      <c r="M331" s="130"/>
      <c r="N331" s="131"/>
      <c r="O331" s="132"/>
      <c r="P331" s="128" t="str">
        <f aca="false">IFERROR(IF(OR(ISTEXT(N331),ISNUMBER(N331)),HLOOKUP(S331-23*INT(S331/23),[2]Hoja2!B$1:X$2,2),""),1)</f>
        <v/>
      </c>
      <c r="Q331" s="128" t="str">
        <f aca="false">LEFT(N331,1)</f>
        <v/>
      </c>
      <c r="R331" s="129" t="str">
        <f aca="false">IF(UPPER(Q331)="Z",2,IF(UPPER(Q331)="Y",1,IF(UPPER(Q331)="X",0,LEFT(N331))))</f>
        <v/>
      </c>
      <c r="S331" s="129" t="str">
        <f aca="false">REPLACE(N331,1,1,R331)</f>
        <v/>
      </c>
      <c r="T331" s="96"/>
      <c r="U331" s="133"/>
      <c r="V331" s="124" t="str">
        <f aca="false">IF(OR(ISTEXT(N331),ISNUMBER(N331)),IF($AD331=1,U331,0),"")</f>
        <v/>
      </c>
      <c r="W331" s="75" t="n">
        <v>36892</v>
      </c>
      <c r="X331" s="134"/>
      <c r="Y331" s="134"/>
      <c r="AA331" s="128" t="n">
        <f aca="false">IF(E331&lt;&gt;F331,0,1)</f>
        <v>1</v>
      </c>
      <c r="AB331" s="128" t="n">
        <f aca="false">IF(OR(T331="SI",T331="Si",T331="si",T331="sI",T331="s",T331="S"),1,0)</f>
        <v>0</v>
      </c>
      <c r="AC331" s="128" t="n">
        <f aca="false">IF(OR(J331="SI",J331="Si",J331="si",J331="sI",J331="s",J331="S"),1,0)</f>
        <v>0</v>
      </c>
      <c r="AD331" s="128" t="n">
        <f aca="false">AK331*AA331*AB331*AC331</f>
        <v>0</v>
      </c>
      <c r="AF331" s="136" t="n">
        <f aca="false">COUNTIF(D$8:D331,D331)</f>
        <v>0</v>
      </c>
      <c r="AG331" s="136" t="n">
        <f aca="false">COUNTIFS(D$8:D331,D331,A$8:A331,A331)</f>
        <v>0</v>
      </c>
      <c r="AH331" s="128" t="n">
        <f aca="false">AF331-AG331</f>
        <v>0</v>
      </c>
      <c r="AI331" s="128" t="n">
        <f aca="false">IF(OR(O331&lt;&gt;P331,P331=1,AA331=0),1,0)</f>
        <v>0</v>
      </c>
      <c r="AJ331" s="128" t="n">
        <f aca="false">IF(AR331&gt;0,1,0)+AH331</f>
        <v>0</v>
      </c>
      <c r="AK331" s="128" t="n">
        <f aca="false">IF(O331&lt;&gt;P331,0,1)</f>
        <v>1</v>
      </c>
      <c r="AL331" s="128" t="n">
        <f aca="false">IF(U331&gt;1,1,0)</f>
        <v>0</v>
      </c>
      <c r="AM331" s="136"/>
      <c r="AN331" s="137"/>
      <c r="AO331" s="139"/>
      <c r="AP331" s="128" t="str">
        <f aca="false">IF(SUMIF(AS$7:BU$7,"&gt;0",AS331:BU331)&gt;0,SUMIF(AS$7:BU$7,"&gt;0",AS331:BU331),"")</f>
        <v/>
      </c>
      <c r="AQ331" s="128"/>
      <c r="AR331" s="136" t="n">
        <f aca="false">COUNTIF(N$8:N331,N331)-1</f>
        <v>-1</v>
      </c>
      <c r="AS331" s="133"/>
      <c r="AT331" s="133"/>
      <c r="AU331" s="128" t="n">
        <f aca="false">IF($A331=$A330,AS331+AT331+AU330,AS331+AT331)</f>
        <v>0</v>
      </c>
      <c r="AV331" s="133"/>
      <c r="AW331" s="133"/>
      <c r="AX331" s="128" t="n">
        <f aca="false">IF($A331=$A330,AV331+AW331+AX330,AV331+AW331)</f>
        <v>0</v>
      </c>
      <c r="AY331" s="133"/>
      <c r="AZ331" s="133"/>
      <c r="BA331" s="128" t="n">
        <f aca="false">IF($A331=$A330,AY331+AZ331+BA330,AY331+AZ331)</f>
        <v>0</v>
      </c>
      <c r="BB331" s="133"/>
      <c r="BC331" s="133"/>
      <c r="BD331" s="128" t="n">
        <f aca="false">IF($A331=$A330,BB331+BC331+BD330,BB331+BC331)</f>
        <v>0</v>
      </c>
      <c r="BE331" s="133"/>
      <c r="BF331" s="133"/>
      <c r="BG331" s="128" t="n">
        <f aca="false">IF($A331=$A330,BE331+BF331+BG330,BE331+BF331)</f>
        <v>0</v>
      </c>
      <c r="BH331" s="133"/>
      <c r="BI331" s="133"/>
      <c r="BJ331" s="128" t="n">
        <f aca="false">IF($A331=$A330,BH331+BI331+BJ330,BH331+BI331)</f>
        <v>0</v>
      </c>
      <c r="BK331" s="133"/>
      <c r="BL331" s="133"/>
      <c r="BM331" s="128" t="n">
        <f aca="false">IF($A331=$A330,BK331+BL331+BM330,BK331+BL331)</f>
        <v>0</v>
      </c>
      <c r="BN331" s="133"/>
      <c r="BO331" s="133"/>
      <c r="BP331" s="128" t="n">
        <f aca="false">IF($A331=$A330,BN331+BO331+BP330,BN331+BO331)</f>
        <v>0</v>
      </c>
      <c r="BQ331" s="133"/>
      <c r="BR331" s="133"/>
      <c r="BS331" s="128" t="n">
        <f aca="false">IF($A331=$A330,BQ331+BR331+BS330,BQ331+BR331)</f>
        <v>0</v>
      </c>
      <c r="BT331" s="133"/>
      <c r="BU331" s="133"/>
      <c r="BV331" s="128" t="n">
        <f aca="false">IF($A331=$A330,BT331+BU331+BV330,BT331+BU331)</f>
        <v>0</v>
      </c>
      <c r="BW331" s="128" t="n">
        <f aca="false">IF(W331=0,0,IF(W331&gt;F$4,1,(IF(W331=BW$2,0,(IF(F$4-W331&gt;2,1,0))))))</f>
        <v>0</v>
      </c>
    </row>
    <row r="332" customFormat="false" ht="42.6" hidden="false" customHeight="true" outlineLevel="0" collapsed="false">
      <c r="A332" s="124" t="str">
        <f aca="false">IF(D332=D331,IF(A331=0,"",A331),IF(AND(D332&gt;0,D332&lt;&gt;D331),A331+1,""))</f>
        <v/>
      </c>
      <c r="B332" s="129"/>
      <c r="C332" s="129"/>
      <c r="D332" s="96"/>
      <c r="E332" s="138"/>
      <c r="F332" s="128" t="str">
        <f aca="false">IFERROR(IF(OR(ISTEXT(D332),ISNUMBER(D332)),HLOOKUP(I332-23*INT(I332/23),[2]Hoja2!B$1:X$2,2),""),1)</f>
        <v/>
      </c>
      <c r="G332" s="128" t="str">
        <f aca="false">LEFT(D332,1)</f>
        <v/>
      </c>
      <c r="H332" s="129" t="str">
        <f aca="false">IF(UPPER(G332)="Z",2,IF(UPPER(G332)="Y",1,IF(UPPER(G332)="X",0,LEFT(D332))))</f>
        <v/>
      </c>
      <c r="I332" s="129" t="str">
        <f aca="false">REPLACE(D332,1,1,H332)</f>
        <v/>
      </c>
      <c r="J332" s="96"/>
      <c r="K332" s="124" t="str">
        <f aca="false">IF(N332&gt;0,ROW(L332)-7,"")</f>
        <v/>
      </c>
      <c r="L332" s="130"/>
      <c r="M332" s="130"/>
      <c r="N332" s="131"/>
      <c r="O332" s="132"/>
      <c r="P332" s="128" t="str">
        <f aca="false">IFERROR(IF(OR(ISTEXT(N332),ISNUMBER(N332)),HLOOKUP(S332-23*INT(S332/23),[2]Hoja2!B$1:X$2,2),""),1)</f>
        <v/>
      </c>
      <c r="Q332" s="128" t="str">
        <f aca="false">LEFT(N332,1)</f>
        <v/>
      </c>
      <c r="R332" s="129" t="str">
        <f aca="false">IF(UPPER(Q332)="Z",2,IF(UPPER(Q332)="Y",1,IF(UPPER(Q332)="X",0,LEFT(N332))))</f>
        <v/>
      </c>
      <c r="S332" s="129" t="str">
        <f aca="false">REPLACE(N332,1,1,R332)</f>
        <v/>
      </c>
      <c r="T332" s="96"/>
      <c r="U332" s="133"/>
      <c r="V332" s="124" t="str">
        <f aca="false">IF(OR(ISTEXT(N332),ISNUMBER(N332)),IF($AD332=1,U332,0),"")</f>
        <v/>
      </c>
      <c r="W332" s="75" t="n">
        <v>36892</v>
      </c>
      <c r="X332" s="134"/>
      <c r="Y332" s="134"/>
      <c r="AA332" s="128" t="n">
        <f aca="false">IF(E332&lt;&gt;F332,0,1)</f>
        <v>1</v>
      </c>
      <c r="AB332" s="128" t="n">
        <f aca="false">IF(OR(T332="SI",T332="Si",T332="si",T332="sI",T332="s",T332="S"),1,0)</f>
        <v>0</v>
      </c>
      <c r="AC332" s="128" t="n">
        <f aca="false">IF(OR(J332="SI",J332="Si",J332="si",J332="sI",J332="s",J332="S"),1,0)</f>
        <v>0</v>
      </c>
      <c r="AD332" s="128" t="n">
        <f aca="false">AK332*AA332*AB332*AC332</f>
        <v>0</v>
      </c>
      <c r="AF332" s="136" t="n">
        <f aca="false">COUNTIF(D$8:D332,D332)</f>
        <v>0</v>
      </c>
      <c r="AG332" s="136" t="n">
        <f aca="false">COUNTIFS(D$8:D332,D332,A$8:A332,A332)</f>
        <v>0</v>
      </c>
      <c r="AH332" s="128" t="n">
        <f aca="false">AF332-AG332</f>
        <v>0</v>
      </c>
      <c r="AI332" s="128" t="n">
        <f aca="false">IF(OR(O332&lt;&gt;P332,P332=1,AA332=0),1,0)</f>
        <v>0</v>
      </c>
      <c r="AJ332" s="128" t="n">
        <f aca="false">IF(AR332&gt;0,1,0)+AH332</f>
        <v>0</v>
      </c>
      <c r="AK332" s="128" t="n">
        <f aca="false">IF(O332&lt;&gt;P332,0,1)</f>
        <v>1</v>
      </c>
      <c r="AL332" s="128" t="n">
        <f aca="false">IF(U332&gt;1,1,0)</f>
        <v>0</v>
      </c>
      <c r="AM332" s="136"/>
      <c r="AN332" s="137"/>
      <c r="AO332" s="139"/>
      <c r="AP332" s="128" t="str">
        <f aca="false">IF(SUMIF(AS$7:BU$7,"&gt;0",AS332:BU332)&gt;0,SUMIF(AS$7:BU$7,"&gt;0",AS332:BU332),"")</f>
        <v/>
      </c>
      <c r="AQ332" s="128"/>
      <c r="AR332" s="136" t="n">
        <f aca="false">COUNTIF(N$8:N332,N332)-1</f>
        <v>-1</v>
      </c>
      <c r="AS332" s="133"/>
      <c r="AT332" s="133"/>
      <c r="AU332" s="128" t="n">
        <f aca="false">IF($A332=$A331,AS332+AT332+AU331,AS332+AT332)</f>
        <v>0</v>
      </c>
      <c r="AV332" s="133"/>
      <c r="AW332" s="133"/>
      <c r="AX332" s="128" t="n">
        <f aca="false">IF($A332=$A331,AV332+AW332+AX331,AV332+AW332)</f>
        <v>0</v>
      </c>
      <c r="AY332" s="133"/>
      <c r="AZ332" s="133"/>
      <c r="BA332" s="128" t="n">
        <f aca="false">IF($A332=$A331,AY332+AZ332+BA331,AY332+AZ332)</f>
        <v>0</v>
      </c>
      <c r="BB332" s="133"/>
      <c r="BC332" s="133"/>
      <c r="BD332" s="128" t="n">
        <f aca="false">IF($A332=$A331,BB332+BC332+BD331,BB332+BC332)</f>
        <v>0</v>
      </c>
      <c r="BE332" s="133"/>
      <c r="BF332" s="133"/>
      <c r="BG332" s="128" t="n">
        <f aca="false">IF($A332=$A331,BE332+BF332+BG331,BE332+BF332)</f>
        <v>0</v>
      </c>
      <c r="BH332" s="133"/>
      <c r="BI332" s="133"/>
      <c r="BJ332" s="128" t="n">
        <f aca="false">IF($A332=$A331,BH332+BI332+BJ331,BH332+BI332)</f>
        <v>0</v>
      </c>
      <c r="BK332" s="133"/>
      <c r="BL332" s="133"/>
      <c r="BM332" s="128" t="n">
        <f aca="false">IF($A332=$A331,BK332+BL332+BM331,BK332+BL332)</f>
        <v>0</v>
      </c>
      <c r="BN332" s="133"/>
      <c r="BO332" s="133"/>
      <c r="BP332" s="128" t="n">
        <f aca="false">IF($A332=$A331,BN332+BO332+BP331,BN332+BO332)</f>
        <v>0</v>
      </c>
      <c r="BQ332" s="133"/>
      <c r="BR332" s="133"/>
      <c r="BS332" s="128" t="n">
        <f aca="false">IF($A332=$A331,BQ332+BR332+BS331,BQ332+BR332)</f>
        <v>0</v>
      </c>
      <c r="BT332" s="133"/>
      <c r="BU332" s="133"/>
      <c r="BV332" s="128" t="n">
        <f aca="false">IF($A332=$A331,BT332+BU332+BV331,BT332+BU332)</f>
        <v>0</v>
      </c>
      <c r="BW332" s="128" t="n">
        <f aca="false">IF(W332=0,0,IF(W332&gt;F$4,1,(IF(W332=BW$2,0,(IF(F$4-W332&gt;2,1,0))))))</f>
        <v>0</v>
      </c>
    </row>
    <row r="333" customFormat="false" ht="42.6" hidden="false" customHeight="true" outlineLevel="0" collapsed="false">
      <c r="A333" s="124" t="str">
        <f aca="false">IF(D333=D332,IF(A332=0,"",A332),IF(AND(D333&gt;0,D333&lt;&gt;D332),A332+1,""))</f>
        <v/>
      </c>
      <c r="B333" s="129"/>
      <c r="C333" s="129"/>
      <c r="D333" s="96"/>
      <c r="E333" s="138"/>
      <c r="F333" s="128" t="str">
        <f aca="false">IFERROR(IF(OR(ISTEXT(D333),ISNUMBER(D333)),HLOOKUP(I333-23*INT(I333/23),[2]Hoja2!B$1:X$2,2),""),1)</f>
        <v/>
      </c>
      <c r="G333" s="128" t="str">
        <f aca="false">LEFT(D333,1)</f>
        <v/>
      </c>
      <c r="H333" s="129" t="str">
        <f aca="false">IF(UPPER(G333)="Z",2,IF(UPPER(G333)="Y",1,IF(UPPER(G333)="X",0,LEFT(D333))))</f>
        <v/>
      </c>
      <c r="I333" s="129" t="str">
        <f aca="false">REPLACE(D333,1,1,H333)</f>
        <v/>
      </c>
      <c r="J333" s="96"/>
      <c r="K333" s="124" t="str">
        <f aca="false">IF(N333&gt;0,ROW(L333)-7,"")</f>
        <v/>
      </c>
      <c r="L333" s="130"/>
      <c r="M333" s="130"/>
      <c r="N333" s="131"/>
      <c r="O333" s="132"/>
      <c r="P333" s="128" t="str">
        <f aca="false">IFERROR(IF(OR(ISTEXT(N333),ISNUMBER(N333)),HLOOKUP(S333-23*INT(S333/23),[2]Hoja2!B$1:X$2,2),""),1)</f>
        <v/>
      </c>
      <c r="Q333" s="128" t="str">
        <f aca="false">LEFT(N333,1)</f>
        <v/>
      </c>
      <c r="R333" s="129" t="str">
        <f aca="false">IF(UPPER(Q333)="Z",2,IF(UPPER(Q333)="Y",1,IF(UPPER(Q333)="X",0,LEFT(N333))))</f>
        <v/>
      </c>
      <c r="S333" s="129" t="str">
        <f aca="false">REPLACE(N333,1,1,R333)</f>
        <v/>
      </c>
      <c r="T333" s="96"/>
      <c r="U333" s="133"/>
      <c r="V333" s="124" t="str">
        <f aca="false">IF(OR(ISTEXT(N333),ISNUMBER(N333)),IF($AD333=1,U333,0),"")</f>
        <v/>
      </c>
      <c r="W333" s="75" t="n">
        <v>36892</v>
      </c>
      <c r="X333" s="134"/>
      <c r="Y333" s="134"/>
      <c r="AA333" s="128" t="n">
        <f aca="false">IF(E333&lt;&gt;F333,0,1)</f>
        <v>1</v>
      </c>
      <c r="AB333" s="128" t="n">
        <f aca="false">IF(OR(T333="SI",T333="Si",T333="si",T333="sI",T333="s",T333="S"),1,0)</f>
        <v>0</v>
      </c>
      <c r="AC333" s="128" t="n">
        <f aca="false">IF(OR(J333="SI",J333="Si",J333="si",J333="sI",J333="s",J333="S"),1,0)</f>
        <v>0</v>
      </c>
      <c r="AD333" s="128" t="n">
        <f aca="false">AK333*AA333*AB333*AC333</f>
        <v>0</v>
      </c>
      <c r="AF333" s="136" t="n">
        <f aca="false">COUNTIF(D$8:D333,D333)</f>
        <v>0</v>
      </c>
      <c r="AG333" s="136" t="n">
        <f aca="false">COUNTIFS(D$8:D333,D333,A$8:A333,A333)</f>
        <v>0</v>
      </c>
      <c r="AH333" s="128" t="n">
        <f aca="false">AF333-AG333</f>
        <v>0</v>
      </c>
      <c r="AI333" s="128" t="n">
        <f aca="false">IF(OR(O333&lt;&gt;P333,P333=1,AA333=0),1,0)</f>
        <v>0</v>
      </c>
      <c r="AJ333" s="128" t="n">
        <f aca="false">IF(AR333&gt;0,1,0)+AH333</f>
        <v>0</v>
      </c>
      <c r="AK333" s="128" t="n">
        <f aca="false">IF(O333&lt;&gt;P333,0,1)</f>
        <v>1</v>
      </c>
      <c r="AL333" s="128" t="n">
        <f aca="false">IF(U333&gt;1,1,0)</f>
        <v>0</v>
      </c>
      <c r="AM333" s="136"/>
      <c r="AN333" s="137"/>
      <c r="AO333" s="139"/>
      <c r="AP333" s="128" t="str">
        <f aca="false">IF(SUMIF(AS$7:BU$7,"&gt;0",AS333:BU333)&gt;0,SUMIF(AS$7:BU$7,"&gt;0",AS333:BU333),"")</f>
        <v/>
      </c>
      <c r="AQ333" s="128"/>
      <c r="AR333" s="136" t="n">
        <f aca="false">COUNTIF(N$8:N333,N333)-1</f>
        <v>-1</v>
      </c>
      <c r="AS333" s="133"/>
      <c r="AT333" s="133"/>
      <c r="AU333" s="128" t="n">
        <f aca="false">IF($A333=$A332,AS333+AT333+AU332,AS333+AT333)</f>
        <v>0</v>
      </c>
      <c r="AV333" s="133"/>
      <c r="AW333" s="133"/>
      <c r="AX333" s="128" t="n">
        <f aca="false">IF($A333=$A332,AV333+AW333+AX332,AV333+AW333)</f>
        <v>0</v>
      </c>
      <c r="AY333" s="133"/>
      <c r="AZ333" s="133"/>
      <c r="BA333" s="128" t="n">
        <f aca="false">IF($A333=$A332,AY333+AZ333+BA332,AY333+AZ333)</f>
        <v>0</v>
      </c>
      <c r="BB333" s="133"/>
      <c r="BC333" s="133"/>
      <c r="BD333" s="128" t="n">
        <f aca="false">IF($A333=$A332,BB333+BC333+BD332,BB333+BC333)</f>
        <v>0</v>
      </c>
      <c r="BE333" s="133"/>
      <c r="BF333" s="133"/>
      <c r="BG333" s="128" t="n">
        <f aca="false">IF($A333=$A332,BE333+BF333+BG332,BE333+BF333)</f>
        <v>0</v>
      </c>
      <c r="BH333" s="133"/>
      <c r="BI333" s="133"/>
      <c r="BJ333" s="128" t="n">
        <f aca="false">IF($A333=$A332,BH333+BI333+BJ332,BH333+BI333)</f>
        <v>0</v>
      </c>
      <c r="BK333" s="133"/>
      <c r="BL333" s="133"/>
      <c r="BM333" s="128" t="n">
        <f aca="false">IF($A333=$A332,BK333+BL333+BM332,BK333+BL333)</f>
        <v>0</v>
      </c>
      <c r="BN333" s="133"/>
      <c r="BO333" s="133"/>
      <c r="BP333" s="128" t="n">
        <f aca="false">IF($A333=$A332,BN333+BO333+BP332,BN333+BO333)</f>
        <v>0</v>
      </c>
      <c r="BQ333" s="133"/>
      <c r="BR333" s="133"/>
      <c r="BS333" s="128" t="n">
        <f aca="false">IF($A333=$A332,BQ333+BR333+BS332,BQ333+BR333)</f>
        <v>0</v>
      </c>
      <c r="BT333" s="133"/>
      <c r="BU333" s="133"/>
      <c r="BV333" s="128" t="n">
        <f aca="false">IF($A333=$A332,BT333+BU333+BV332,BT333+BU333)</f>
        <v>0</v>
      </c>
      <c r="BW333" s="128" t="n">
        <f aca="false">IF(W333=0,0,IF(W333&gt;F$4,1,(IF(W333=BW$2,0,(IF(F$4-W333&gt;2,1,0))))))</f>
        <v>0</v>
      </c>
    </row>
    <row r="334" customFormat="false" ht="42.6" hidden="false" customHeight="true" outlineLevel="0" collapsed="false">
      <c r="A334" s="124" t="str">
        <f aca="false">IF(D334=D333,IF(A333=0,"",A333),IF(AND(D334&gt;0,D334&lt;&gt;D333),A333+1,""))</f>
        <v/>
      </c>
      <c r="B334" s="129"/>
      <c r="C334" s="129"/>
      <c r="D334" s="96"/>
      <c r="E334" s="138"/>
      <c r="F334" s="128" t="str">
        <f aca="false">IFERROR(IF(OR(ISTEXT(D334),ISNUMBER(D334)),HLOOKUP(I334-23*INT(I334/23),[2]Hoja2!B$1:X$2,2),""),1)</f>
        <v/>
      </c>
      <c r="G334" s="128" t="str">
        <f aca="false">LEFT(D334,1)</f>
        <v/>
      </c>
      <c r="H334" s="129" t="str">
        <f aca="false">IF(UPPER(G334)="Z",2,IF(UPPER(G334)="Y",1,IF(UPPER(G334)="X",0,LEFT(D334))))</f>
        <v/>
      </c>
      <c r="I334" s="129" t="str">
        <f aca="false">REPLACE(D334,1,1,H334)</f>
        <v/>
      </c>
      <c r="J334" s="96"/>
      <c r="K334" s="124" t="str">
        <f aca="false">IF(N334&gt;0,ROW(L334)-7,"")</f>
        <v/>
      </c>
      <c r="L334" s="130"/>
      <c r="M334" s="130"/>
      <c r="N334" s="131"/>
      <c r="O334" s="132"/>
      <c r="P334" s="128" t="str">
        <f aca="false">IFERROR(IF(OR(ISTEXT(N334),ISNUMBER(N334)),HLOOKUP(S334-23*INT(S334/23),[2]Hoja2!B$1:X$2,2),""),1)</f>
        <v/>
      </c>
      <c r="Q334" s="128" t="str">
        <f aca="false">LEFT(N334,1)</f>
        <v/>
      </c>
      <c r="R334" s="129" t="str">
        <f aca="false">IF(UPPER(Q334)="Z",2,IF(UPPER(Q334)="Y",1,IF(UPPER(Q334)="X",0,LEFT(N334))))</f>
        <v/>
      </c>
      <c r="S334" s="129" t="str">
        <f aca="false">REPLACE(N334,1,1,R334)</f>
        <v/>
      </c>
      <c r="T334" s="96"/>
      <c r="U334" s="133"/>
      <c r="V334" s="124" t="str">
        <f aca="false">IF(OR(ISTEXT(N334),ISNUMBER(N334)),IF($AD334=1,U334,0),"")</f>
        <v/>
      </c>
      <c r="W334" s="75" t="n">
        <v>36892</v>
      </c>
      <c r="X334" s="134"/>
      <c r="Y334" s="134"/>
      <c r="AA334" s="128" t="n">
        <f aca="false">IF(E334&lt;&gt;F334,0,1)</f>
        <v>1</v>
      </c>
      <c r="AB334" s="128" t="n">
        <f aca="false">IF(OR(T334="SI",T334="Si",T334="si",T334="sI",T334="s",T334="S"),1,0)</f>
        <v>0</v>
      </c>
      <c r="AC334" s="128" t="n">
        <f aca="false">IF(OR(J334="SI",J334="Si",J334="si",J334="sI",J334="s",J334="S"),1,0)</f>
        <v>0</v>
      </c>
      <c r="AD334" s="128" t="n">
        <f aca="false">AK334*AA334*AB334*AC334</f>
        <v>0</v>
      </c>
      <c r="AF334" s="136" t="n">
        <f aca="false">COUNTIF(D$8:D334,D334)</f>
        <v>0</v>
      </c>
      <c r="AG334" s="136" t="n">
        <f aca="false">COUNTIFS(D$8:D334,D334,A$8:A334,A334)</f>
        <v>0</v>
      </c>
      <c r="AH334" s="128" t="n">
        <f aca="false">AF334-AG334</f>
        <v>0</v>
      </c>
      <c r="AI334" s="128" t="n">
        <f aca="false">IF(OR(O334&lt;&gt;P334,P334=1,AA334=0),1,0)</f>
        <v>0</v>
      </c>
      <c r="AJ334" s="128" t="n">
        <f aca="false">IF(AR334&gt;0,1,0)+AH334</f>
        <v>0</v>
      </c>
      <c r="AK334" s="128" t="n">
        <f aca="false">IF(O334&lt;&gt;P334,0,1)</f>
        <v>1</v>
      </c>
      <c r="AL334" s="128" t="n">
        <f aca="false">IF(U334&gt;1,1,0)</f>
        <v>0</v>
      </c>
      <c r="AM334" s="136"/>
      <c r="AN334" s="137"/>
      <c r="AO334" s="139"/>
      <c r="AP334" s="128" t="str">
        <f aca="false">IF(SUMIF(AS$7:BU$7,"&gt;0",AS334:BU334)&gt;0,SUMIF(AS$7:BU$7,"&gt;0",AS334:BU334),"")</f>
        <v/>
      </c>
      <c r="AQ334" s="128"/>
      <c r="AR334" s="136" t="n">
        <f aca="false">COUNTIF(N$8:N334,N334)-1</f>
        <v>-1</v>
      </c>
      <c r="AS334" s="133"/>
      <c r="AT334" s="133"/>
      <c r="AU334" s="128" t="n">
        <f aca="false">IF($A334=$A333,AS334+AT334+AU333,AS334+AT334)</f>
        <v>0</v>
      </c>
      <c r="AV334" s="133"/>
      <c r="AW334" s="133"/>
      <c r="AX334" s="128" t="n">
        <f aca="false">IF($A334=$A333,AV334+AW334+AX333,AV334+AW334)</f>
        <v>0</v>
      </c>
      <c r="AY334" s="133"/>
      <c r="AZ334" s="133"/>
      <c r="BA334" s="128" t="n">
        <f aca="false">IF($A334=$A333,AY334+AZ334+BA333,AY334+AZ334)</f>
        <v>0</v>
      </c>
      <c r="BB334" s="133"/>
      <c r="BC334" s="133"/>
      <c r="BD334" s="128" t="n">
        <f aca="false">IF($A334=$A333,BB334+BC334+BD333,BB334+BC334)</f>
        <v>0</v>
      </c>
      <c r="BE334" s="133"/>
      <c r="BF334" s="133"/>
      <c r="BG334" s="128" t="n">
        <f aca="false">IF($A334=$A333,BE334+BF334+BG333,BE334+BF334)</f>
        <v>0</v>
      </c>
      <c r="BH334" s="133"/>
      <c r="BI334" s="133"/>
      <c r="BJ334" s="128" t="n">
        <f aca="false">IF($A334=$A333,BH334+BI334+BJ333,BH334+BI334)</f>
        <v>0</v>
      </c>
      <c r="BK334" s="133"/>
      <c r="BL334" s="133"/>
      <c r="BM334" s="128" t="n">
        <f aca="false">IF($A334=$A333,BK334+BL334+BM333,BK334+BL334)</f>
        <v>0</v>
      </c>
      <c r="BN334" s="133"/>
      <c r="BO334" s="133"/>
      <c r="BP334" s="128" t="n">
        <f aca="false">IF($A334=$A333,BN334+BO334+BP333,BN334+BO334)</f>
        <v>0</v>
      </c>
      <c r="BQ334" s="133"/>
      <c r="BR334" s="133"/>
      <c r="BS334" s="128" t="n">
        <f aca="false">IF($A334=$A333,BQ334+BR334+BS333,BQ334+BR334)</f>
        <v>0</v>
      </c>
      <c r="BT334" s="133"/>
      <c r="BU334" s="133"/>
      <c r="BV334" s="128" t="n">
        <f aca="false">IF($A334=$A333,BT334+BU334+BV333,BT334+BU334)</f>
        <v>0</v>
      </c>
      <c r="BW334" s="128" t="n">
        <f aca="false">IF(W334=0,0,IF(W334&gt;F$4,1,(IF(W334=BW$2,0,(IF(F$4-W334&gt;2,1,0))))))</f>
        <v>0</v>
      </c>
    </row>
    <row r="335" customFormat="false" ht="42.6" hidden="false" customHeight="true" outlineLevel="0" collapsed="false">
      <c r="A335" s="124" t="str">
        <f aca="false">IF(D335=D334,IF(A334=0,"",A334),IF(AND(D335&gt;0,D335&lt;&gt;D334),A334+1,""))</f>
        <v/>
      </c>
      <c r="B335" s="129"/>
      <c r="C335" s="129"/>
      <c r="D335" s="96"/>
      <c r="E335" s="138"/>
      <c r="F335" s="128" t="str">
        <f aca="false">IFERROR(IF(OR(ISTEXT(D335),ISNUMBER(D335)),HLOOKUP(I335-23*INT(I335/23),[2]Hoja2!B$1:X$2,2),""),1)</f>
        <v/>
      </c>
      <c r="G335" s="128" t="str">
        <f aca="false">LEFT(D335,1)</f>
        <v/>
      </c>
      <c r="H335" s="129" t="str">
        <f aca="false">IF(UPPER(G335)="Z",2,IF(UPPER(G335)="Y",1,IF(UPPER(G335)="X",0,LEFT(D335))))</f>
        <v/>
      </c>
      <c r="I335" s="129" t="str">
        <f aca="false">REPLACE(D335,1,1,H335)</f>
        <v/>
      </c>
      <c r="J335" s="96"/>
      <c r="K335" s="124" t="str">
        <f aca="false">IF(N335&gt;0,ROW(L335)-7,"")</f>
        <v/>
      </c>
      <c r="L335" s="130"/>
      <c r="M335" s="130"/>
      <c r="N335" s="131"/>
      <c r="O335" s="132"/>
      <c r="P335" s="128" t="str">
        <f aca="false">IFERROR(IF(OR(ISTEXT(N335),ISNUMBER(N335)),HLOOKUP(S335-23*INT(S335/23),[2]Hoja2!B$1:X$2,2),""),1)</f>
        <v/>
      </c>
      <c r="Q335" s="128" t="str">
        <f aca="false">LEFT(N335,1)</f>
        <v/>
      </c>
      <c r="R335" s="129" t="str">
        <f aca="false">IF(UPPER(Q335)="Z",2,IF(UPPER(Q335)="Y",1,IF(UPPER(Q335)="X",0,LEFT(N335))))</f>
        <v/>
      </c>
      <c r="S335" s="129" t="str">
        <f aca="false">REPLACE(N335,1,1,R335)</f>
        <v/>
      </c>
      <c r="T335" s="96"/>
      <c r="U335" s="133"/>
      <c r="V335" s="124" t="str">
        <f aca="false">IF(OR(ISTEXT(N335),ISNUMBER(N335)),IF($AD335=1,U335,0),"")</f>
        <v/>
      </c>
      <c r="W335" s="75" t="n">
        <v>36892</v>
      </c>
      <c r="X335" s="134"/>
      <c r="Y335" s="134"/>
      <c r="AA335" s="128" t="n">
        <f aca="false">IF(E335&lt;&gt;F335,0,1)</f>
        <v>1</v>
      </c>
      <c r="AB335" s="128" t="n">
        <f aca="false">IF(OR(T335="SI",T335="Si",T335="si",T335="sI",T335="s",T335="S"),1,0)</f>
        <v>0</v>
      </c>
      <c r="AC335" s="128" t="n">
        <f aca="false">IF(OR(J335="SI",J335="Si",J335="si",J335="sI",J335="s",J335="S"),1,0)</f>
        <v>0</v>
      </c>
      <c r="AD335" s="128" t="n">
        <f aca="false">AK335*AA335*AB335*AC335</f>
        <v>0</v>
      </c>
      <c r="AF335" s="136" t="n">
        <f aca="false">COUNTIF(D$8:D335,D335)</f>
        <v>0</v>
      </c>
      <c r="AG335" s="136" t="n">
        <f aca="false">COUNTIFS(D$8:D335,D335,A$8:A335,A335)</f>
        <v>0</v>
      </c>
      <c r="AH335" s="128" t="n">
        <f aca="false">AF335-AG335</f>
        <v>0</v>
      </c>
      <c r="AI335" s="128" t="n">
        <f aca="false">IF(OR(O335&lt;&gt;P335,P335=1,AA335=0),1,0)</f>
        <v>0</v>
      </c>
      <c r="AJ335" s="128" t="n">
        <f aca="false">IF(AR335&gt;0,1,0)+AH335</f>
        <v>0</v>
      </c>
      <c r="AK335" s="128" t="n">
        <f aca="false">IF(O335&lt;&gt;P335,0,1)</f>
        <v>1</v>
      </c>
      <c r="AL335" s="128" t="n">
        <f aca="false">IF(U335&gt;1,1,0)</f>
        <v>0</v>
      </c>
      <c r="AM335" s="136"/>
      <c r="AN335" s="137"/>
      <c r="AO335" s="139"/>
      <c r="AP335" s="128" t="str">
        <f aca="false">IF(SUMIF(AS$7:BU$7,"&gt;0",AS335:BU335)&gt;0,SUMIF(AS$7:BU$7,"&gt;0",AS335:BU335),"")</f>
        <v/>
      </c>
      <c r="AQ335" s="128"/>
      <c r="AR335" s="136" t="n">
        <f aca="false">COUNTIF(N$8:N335,N335)-1</f>
        <v>-1</v>
      </c>
      <c r="AS335" s="133"/>
      <c r="AT335" s="133"/>
      <c r="AU335" s="128" t="n">
        <f aca="false">IF($A335=$A334,AS335+AT335+AU334,AS335+AT335)</f>
        <v>0</v>
      </c>
      <c r="AV335" s="133"/>
      <c r="AW335" s="133"/>
      <c r="AX335" s="128" t="n">
        <f aca="false">IF($A335=$A334,AV335+AW335+AX334,AV335+AW335)</f>
        <v>0</v>
      </c>
      <c r="AY335" s="133"/>
      <c r="AZ335" s="133"/>
      <c r="BA335" s="128" t="n">
        <f aca="false">IF($A335=$A334,AY335+AZ335+BA334,AY335+AZ335)</f>
        <v>0</v>
      </c>
      <c r="BB335" s="133"/>
      <c r="BC335" s="133"/>
      <c r="BD335" s="128" t="n">
        <f aca="false">IF($A335=$A334,BB335+BC335+BD334,BB335+BC335)</f>
        <v>0</v>
      </c>
      <c r="BE335" s="133"/>
      <c r="BF335" s="133"/>
      <c r="BG335" s="128" t="n">
        <f aca="false">IF($A335=$A334,BE335+BF335+BG334,BE335+BF335)</f>
        <v>0</v>
      </c>
      <c r="BH335" s="133"/>
      <c r="BI335" s="133"/>
      <c r="BJ335" s="128" t="n">
        <f aca="false">IF($A335=$A334,BH335+BI335+BJ334,BH335+BI335)</f>
        <v>0</v>
      </c>
      <c r="BK335" s="133"/>
      <c r="BL335" s="133"/>
      <c r="BM335" s="128" t="n">
        <f aca="false">IF($A335=$A334,BK335+BL335+BM334,BK335+BL335)</f>
        <v>0</v>
      </c>
      <c r="BN335" s="133"/>
      <c r="BO335" s="133"/>
      <c r="BP335" s="128" t="n">
        <f aca="false">IF($A335=$A334,BN335+BO335+BP334,BN335+BO335)</f>
        <v>0</v>
      </c>
      <c r="BQ335" s="133"/>
      <c r="BR335" s="133"/>
      <c r="BS335" s="128" t="n">
        <f aca="false">IF($A335=$A334,BQ335+BR335+BS334,BQ335+BR335)</f>
        <v>0</v>
      </c>
      <c r="BT335" s="133"/>
      <c r="BU335" s="133"/>
      <c r="BV335" s="128" t="n">
        <f aca="false">IF($A335=$A334,BT335+BU335+BV334,BT335+BU335)</f>
        <v>0</v>
      </c>
      <c r="BW335" s="128" t="n">
        <f aca="false">IF(W335=0,0,IF(W335&gt;F$4,1,(IF(W335=BW$2,0,(IF(F$4-W335&gt;2,1,0))))))</f>
        <v>0</v>
      </c>
    </row>
    <row r="336" customFormat="false" ht="42.6" hidden="false" customHeight="true" outlineLevel="0" collapsed="false">
      <c r="A336" s="124" t="str">
        <f aca="false">IF(D336=D335,IF(A335=0,"",A335),IF(AND(D336&gt;0,D336&lt;&gt;D335),A335+1,""))</f>
        <v/>
      </c>
      <c r="B336" s="129"/>
      <c r="C336" s="129"/>
      <c r="D336" s="96"/>
      <c r="E336" s="138"/>
      <c r="F336" s="128" t="str">
        <f aca="false">IFERROR(IF(OR(ISTEXT(D336),ISNUMBER(D336)),HLOOKUP(I336-23*INT(I336/23),[2]Hoja2!B$1:X$2,2),""),1)</f>
        <v/>
      </c>
      <c r="G336" s="128" t="str">
        <f aca="false">LEFT(D336,1)</f>
        <v/>
      </c>
      <c r="H336" s="129" t="str">
        <f aca="false">IF(UPPER(G336)="Z",2,IF(UPPER(G336)="Y",1,IF(UPPER(G336)="X",0,LEFT(D336))))</f>
        <v/>
      </c>
      <c r="I336" s="129" t="str">
        <f aca="false">REPLACE(D336,1,1,H336)</f>
        <v/>
      </c>
      <c r="J336" s="96"/>
      <c r="K336" s="124" t="str">
        <f aca="false">IF(N336&gt;0,ROW(L336)-7,"")</f>
        <v/>
      </c>
      <c r="L336" s="130"/>
      <c r="M336" s="130"/>
      <c r="N336" s="131"/>
      <c r="O336" s="132"/>
      <c r="P336" s="128" t="str">
        <f aca="false">IFERROR(IF(OR(ISTEXT(N336),ISNUMBER(N336)),HLOOKUP(S336-23*INT(S336/23),[2]Hoja2!B$1:X$2,2),""),1)</f>
        <v/>
      </c>
      <c r="Q336" s="128" t="str">
        <f aca="false">LEFT(N336,1)</f>
        <v/>
      </c>
      <c r="R336" s="129" t="str">
        <f aca="false">IF(UPPER(Q336)="Z",2,IF(UPPER(Q336)="Y",1,IF(UPPER(Q336)="X",0,LEFT(N336))))</f>
        <v/>
      </c>
      <c r="S336" s="129" t="str">
        <f aca="false">REPLACE(N336,1,1,R336)</f>
        <v/>
      </c>
      <c r="T336" s="96"/>
      <c r="U336" s="133"/>
      <c r="V336" s="124" t="str">
        <f aca="false">IF(OR(ISTEXT(N336),ISNUMBER(N336)),IF($AD336=1,U336,0),"")</f>
        <v/>
      </c>
      <c r="W336" s="75" t="n">
        <v>36892</v>
      </c>
      <c r="X336" s="134"/>
      <c r="Y336" s="134"/>
      <c r="AA336" s="128" t="n">
        <f aca="false">IF(E336&lt;&gt;F336,0,1)</f>
        <v>1</v>
      </c>
      <c r="AB336" s="128" t="n">
        <f aca="false">IF(OR(T336="SI",T336="Si",T336="si",T336="sI",T336="s",T336="S"),1,0)</f>
        <v>0</v>
      </c>
      <c r="AC336" s="128" t="n">
        <f aca="false">IF(OR(J336="SI",J336="Si",J336="si",J336="sI",J336="s",J336="S"),1,0)</f>
        <v>0</v>
      </c>
      <c r="AD336" s="128" t="n">
        <f aca="false">AK336*AA336*AB336*AC336</f>
        <v>0</v>
      </c>
      <c r="AF336" s="136" t="n">
        <f aca="false">COUNTIF(D$8:D336,D336)</f>
        <v>0</v>
      </c>
      <c r="AG336" s="136" t="n">
        <f aca="false">COUNTIFS(D$8:D336,D336,A$8:A336,A336)</f>
        <v>0</v>
      </c>
      <c r="AH336" s="128" t="n">
        <f aca="false">AF336-AG336</f>
        <v>0</v>
      </c>
      <c r="AI336" s="128" t="n">
        <f aca="false">IF(OR(O336&lt;&gt;P336,P336=1,AA336=0),1,0)</f>
        <v>0</v>
      </c>
      <c r="AJ336" s="128" t="n">
        <f aca="false">IF(AR336&gt;0,1,0)+AH336</f>
        <v>0</v>
      </c>
      <c r="AK336" s="128" t="n">
        <f aca="false">IF(O336&lt;&gt;P336,0,1)</f>
        <v>1</v>
      </c>
      <c r="AL336" s="128" t="n">
        <f aca="false">IF(U336&gt;1,1,0)</f>
        <v>0</v>
      </c>
      <c r="AM336" s="136"/>
      <c r="AN336" s="137"/>
      <c r="AO336" s="139"/>
      <c r="AP336" s="128" t="str">
        <f aca="false">IF(SUMIF(AS$7:BU$7,"&gt;0",AS336:BU336)&gt;0,SUMIF(AS$7:BU$7,"&gt;0",AS336:BU336),"")</f>
        <v/>
      </c>
      <c r="AQ336" s="128"/>
      <c r="AR336" s="136" t="n">
        <f aca="false">COUNTIF(N$8:N336,N336)-1</f>
        <v>-1</v>
      </c>
      <c r="AS336" s="133"/>
      <c r="AT336" s="133"/>
      <c r="AU336" s="128" t="n">
        <f aca="false">IF($A336=$A335,AS336+AT336+AU335,AS336+AT336)</f>
        <v>0</v>
      </c>
      <c r="AV336" s="133"/>
      <c r="AW336" s="133"/>
      <c r="AX336" s="128" t="n">
        <f aca="false">IF($A336=$A335,AV336+AW336+AX335,AV336+AW336)</f>
        <v>0</v>
      </c>
      <c r="AY336" s="133"/>
      <c r="AZ336" s="133"/>
      <c r="BA336" s="128" t="n">
        <f aca="false">IF($A336=$A335,AY336+AZ336+BA335,AY336+AZ336)</f>
        <v>0</v>
      </c>
      <c r="BB336" s="133"/>
      <c r="BC336" s="133"/>
      <c r="BD336" s="128" t="n">
        <f aca="false">IF($A336=$A335,BB336+BC336+BD335,BB336+BC336)</f>
        <v>0</v>
      </c>
      <c r="BE336" s="133"/>
      <c r="BF336" s="133"/>
      <c r="BG336" s="128" t="n">
        <f aca="false">IF($A336=$A335,BE336+BF336+BG335,BE336+BF336)</f>
        <v>0</v>
      </c>
      <c r="BH336" s="133"/>
      <c r="BI336" s="133"/>
      <c r="BJ336" s="128" t="n">
        <f aca="false">IF($A336=$A335,BH336+BI336+BJ335,BH336+BI336)</f>
        <v>0</v>
      </c>
      <c r="BK336" s="133"/>
      <c r="BL336" s="133"/>
      <c r="BM336" s="128" t="n">
        <f aca="false">IF($A336=$A335,BK336+BL336+BM335,BK336+BL336)</f>
        <v>0</v>
      </c>
      <c r="BN336" s="133"/>
      <c r="BO336" s="133"/>
      <c r="BP336" s="128" t="n">
        <f aca="false">IF($A336=$A335,BN336+BO336+BP335,BN336+BO336)</f>
        <v>0</v>
      </c>
      <c r="BQ336" s="133"/>
      <c r="BR336" s="133"/>
      <c r="BS336" s="128" t="n">
        <f aca="false">IF($A336=$A335,BQ336+BR336+BS335,BQ336+BR336)</f>
        <v>0</v>
      </c>
      <c r="BT336" s="133"/>
      <c r="BU336" s="133"/>
      <c r="BV336" s="128" t="n">
        <f aca="false">IF($A336=$A335,BT336+BU336+BV335,BT336+BU336)</f>
        <v>0</v>
      </c>
      <c r="BW336" s="128" t="n">
        <f aca="false">IF(W336=0,0,IF(W336&gt;F$4,1,(IF(W336=BW$2,0,(IF(F$4-W336&gt;2,1,0))))))</f>
        <v>0</v>
      </c>
    </row>
    <row r="337" customFormat="false" ht="42.6" hidden="false" customHeight="true" outlineLevel="0" collapsed="false">
      <c r="A337" s="124" t="str">
        <f aca="false">IF(D337=D336,IF(A336=0,"",A336),IF(AND(D337&gt;0,D337&lt;&gt;D336),A336+1,""))</f>
        <v/>
      </c>
      <c r="B337" s="129"/>
      <c r="C337" s="129"/>
      <c r="D337" s="96"/>
      <c r="E337" s="138"/>
      <c r="F337" s="128" t="str">
        <f aca="false">IFERROR(IF(OR(ISTEXT(D337),ISNUMBER(D337)),HLOOKUP(I337-23*INT(I337/23),[2]Hoja2!B$1:X$2,2),""),1)</f>
        <v/>
      </c>
      <c r="G337" s="128" t="str">
        <f aca="false">LEFT(D337,1)</f>
        <v/>
      </c>
      <c r="H337" s="129" t="str">
        <f aca="false">IF(UPPER(G337)="Z",2,IF(UPPER(G337)="Y",1,IF(UPPER(G337)="X",0,LEFT(D337))))</f>
        <v/>
      </c>
      <c r="I337" s="129" t="str">
        <f aca="false">REPLACE(D337,1,1,H337)</f>
        <v/>
      </c>
      <c r="J337" s="96"/>
      <c r="K337" s="124" t="str">
        <f aca="false">IF(N337&gt;0,ROW(L337)-7,"")</f>
        <v/>
      </c>
      <c r="L337" s="130"/>
      <c r="M337" s="130"/>
      <c r="N337" s="131"/>
      <c r="O337" s="132"/>
      <c r="P337" s="128" t="str">
        <f aca="false">IFERROR(IF(OR(ISTEXT(N337),ISNUMBER(N337)),HLOOKUP(S337-23*INT(S337/23),[2]Hoja2!B$1:X$2,2),""),1)</f>
        <v/>
      </c>
      <c r="Q337" s="128" t="str">
        <f aca="false">LEFT(N337,1)</f>
        <v/>
      </c>
      <c r="R337" s="129" t="str">
        <f aca="false">IF(UPPER(Q337)="Z",2,IF(UPPER(Q337)="Y",1,IF(UPPER(Q337)="X",0,LEFT(N337))))</f>
        <v/>
      </c>
      <c r="S337" s="129" t="str">
        <f aca="false">REPLACE(N337,1,1,R337)</f>
        <v/>
      </c>
      <c r="T337" s="96"/>
      <c r="U337" s="133"/>
      <c r="V337" s="124" t="str">
        <f aca="false">IF(OR(ISTEXT(N337),ISNUMBER(N337)),IF($AD337=1,U337,0),"")</f>
        <v/>
      </c>
      <c r="W337" s="75" t="n">
        <v>36892</v>
      </c>
      <c r="X337" s="134"/>
      <c r="Y337" s="134"/>
      <c r="AA337" s="128" t="n">
        <f aca="false">IF(E337&lt;&gt;F337,0,1)</f>
        <v>1</v>
      </c>
      <c r="AB337" s="128" t="n">
        <f aca="false">IF(OR(T337="SI",T337="Si",T337="si",T337="sI",T337="s",T337="S"),1,0)</f>
        <v>0</v>
      </c>
      <c r="AC337" s="128" t="n">
        <f aca="false">IF(OR(J337="SI",J337="Si",J337="si",J337="sI",J337="s",J337="S"),1,0)</f>
        <v>0</v>
      </c>
      <c r="AD337" s="128" t="n">
        <f aca="false">AK337*AA337*AB337*AC337</f>
        <v>0</v>
      </c>
      <c r="AF337" s="136" t="n">
        <f aca="false">COUNTIF(D$8:D337,D337)</f>
        <v>0</v>
      </c>
      <c r="AG337" s="136" t="n">
        <f aca="false">COUNTIFS(D$8:D337,D337,A$8:A337,A337)</f>
        <v>0</v>
      </c>
      <c r="AH337" s="128" t="n">
        <f aca="false">AF337-AG337</f>
        <v>0</v>
      </c>
      <c r="AI337" s="128" t="n">
        <f aca="false">IF(OR(O337&lt;&gt;P337,P337=1,AA337=0),1,0)</f>
        <v>0</v>
      </c>
      <c r="AJ337" s="128" t="n">
        <f aca="false">IF(AR337&gt;0,1,0)+AH337</f>
        <v>0</v>
      </c>
      <c r="AK337" s="128" t="n">
        <f aca="false">IF(O337&lt;&gt;P337,0,1)</f>
        <v>1</v>
      </c>
      <c r="AL337" s="128" t="n">
        <f aca="false">IF(U337&gt;1,1,0)</f>
        <v>0</v>
      </c>
      <c r="AM337" s="136"/>
      <c r="AN337" s="137"/>
      <c r="AO337" s="139"/>
      <c r="AP337" s="128" t="str">
        <f aca="false">IF(SUMIF(AS$7:BU$7,"&gt;0",AS337:BU337)&gt;0,SUMIF(AS$7:BU$7,"&gt;0",AS337:BU337),"")</f>
        <v/>
      </c>
      <c r="AQ337" s="128"/>
      <c r="AR337" s="136" t="n">
        <f aca="false">COUNTIF(N$8:N337,N337)-1</f>
        <v>-1</v>
      </c>
      <c r="AS337" s="133"/>
      <c r="AT337" s="133"/>
      <c r="AU337" s="128" t="n">
        <f aca="false">IF($A337=$A336,AS337+AT337+AU336,AS337+AT337)</f>
        <v>0</v>
      </c>
      <c r="AV337" s="133"/>
      <c r="AW337" s="133"/>
      <c r="AX337" s="128" t="n">
        <f aca="false">IF($A337=$A336,AV337+AW337+AX336,AV337+AW337)</f>
        <v>0</v>
      </c>
      <c r="AY337" s="133"/>
      <c r="AZ337" s="133"/>
      <c r="BA337" s="128" t="n">
        <f aca="false">IF($A337=$A336,AY337+AZ337+BA336,AY337+AZ337)</f>
        <v>0</v>
      </c>
      <c r="BB337" s="133"/>
      <c r="BC337" s="133"/>
      <c r="BD337" s="128" t="n">
        <f aca="false">IF($A337=$A336,BB337+BC337+BD336,BB337+BC337)</f>
        <v>0</v>
      </c>
      <c r="BE337" s="133"/>
      <c r="BF337" s="133"/>
      <c r="BG337" s="128" t="n">
        <f aca="false">IF($A337=$A336,BE337+BF337+BG336,BE337+BF337)</f>
        <v>0</v>
      </c>
      <c r="BH337" s="133"/>
      <c r="BI337" s="133"/>
      <c r="BJ337" s="128" t="n">
        <f aca="false">IF($A337=$A336,BH337+BI337+BJ336,BH337+BI337)</f>
        <v>0</v>
      </c>
      <c r="BK337" s="133"/>
      <c r="BL337" s="133"/>
      <c r="BM337" s="128" t="n">
        <f aca="false">IF($A337=$A336,BK337+BL337+BM336,BK337+BL337)</f>
        <v>0</v>
      </c>
      <c r="BN337" s="133"/>
      <c r="BO337" s="133"/>
      <c r="BP337" s="128" t="n">
        <f aca="false">IF($A337=$A336,BN337+BO337+BP336,BN337+BO337)</f>
        <v>0</v>
      </c>
      <c r="BQ337" s="133"/>
      <c r="BR337" s="133"/>
      <c r="BS337" s="128" t="n">
        <f aca="false">IF($A337=$A336,BQ337+BR337+BS336,BQ337+BR337)</f>
        <v>0</v>
      </c>
      <c r="BT337" s="133"/>
      <c r="BU337" s="133"/>
      <c r="BV337" s="128" t="n">
        <f aca="false">IF($A337=$A336,BT337+BU337+BV336,BT337+BU337)</f>
        <v>0</v>
      </c>
      <c r="BW337" s="128" t="n">
        <f aca="false">IF(W337=0,0,IF(W337&gt;F$4,1,(IF(W337=BW$2,0,(IF(F$4-W337&gt;2,1,0))))))</f>
        <v>0</v>
      </c>
    </row>
    <row r="338" customFormat="false" ht="42.6" hidden="false" customHeight="true" outlineLevel="0" collapsed="false">
      <c r="A338" s="124" t="str">
        <f aca="false">IF(D338=D337,IF(A337=0,"",A337),IF(AND(D338&gt;0,D338&lt;&gt;D337),A337+1,""))</f>
        <v/>
      </c>
      <c r="B338" s="129"/>
      <c r="C338" s="129"/>
      <c r="D338" s="96"/>
      <c r="E338" s="138"/>
      <c r="F338" s="128" t="str">
        <f aca="false">IFERROR(IF(OR(ISTEXT(D338),ISNUMBER(D338)),HLOOKUP(I338-23*INT(I338/23),[2]Hoja2!B$1:X$2,2),""),1)</f>
        <v/>
      </c>
      <c r="G338" s="128" t="str">
        <f aca="false">LEFT(D338,1)</f>
        <v/>
      </c>
      <c r="H338" s="129" t="str">
        <f aca="false">IF(UPPER(G338)="Z",2,IF(UPPER(G338)="Y",1,IF(UPPER(G338)="X",0,LEFT(D338))))</f>
        <v/>
      </c>
      <c r="I338" s="129" t="str">
        <f aca="false">REPLACE(D338,1,1,H338)</f>
        <v/>
      </c>
      <c r="J338" s="96"/>
      <c r="K338" s="124" t="str">
        <f aca="false">IF(N338&gt;0,ROW(L338)-7,"")</f>
        <v/>
      </c>
      <c r="L338" s="130"/>
      <c r="M338" s="130"/>
      <c r="N338" s="131"/>
      <c r="O338" s="132"/>
      <c r="P338" s="128" t="str">
        <f aca="false">IFERROR(IF(OR(ISTEXT(N338),ISNUMBER(N338)),HLOOKUP(S338-23*INT(S338/23),[2]Hoja2!B$1:X$2,2),""),1)</f>
        <v/>
      </c>
      <c r="Q338" s="128" t="str">
        <f aca="false">LEFT(N338,1)</f>
        <v/>
      </c>
      <c r="R338" s="129" t="str">
        <f aca="false">IF(UPPER(Q338)="Z",2,IF(UPPER(Q338)="Y",1,IF(UPPER(Q338)="X",0,LEFT(N338))))</f>
        <v/>
      </c>
      <c r="S338" s="129" t="str">
        <f aca="false">REPLACE(N338,1,1,R338)</f>
        <v/>
      </c>
      <c r="T338" s="96"/>
      <c r="U338" s="133"/>
      <c r="V338" s="124" t="str">
        <f aca="false">IF(OR(ISTEXT(N338),ISNUMBER(N338)),IF($AD338=1,U338,0),"")</f>
        <v/>
      </c>
      <c r="W338" s="75" t="n">
        <v>36892</v>
      </c>
      <c r="X338" s="134"/>
      <c r="Y338" s="134"/>
      <c r="AA338" s="128" t="n">
        <f aca="false">IF(E338&lt;&gt;F338,0,1)</f>
        <v>1</v>
      </c>
      <c r="AB338" s="128" t="n">
        <f aca="false">IF(OR(T338="SI",T338="Si",T338="si",T338="sI",T338="s",T338="S"),1,0)</f>
        <v>0</v>
      </c>
      <c r="AC338" s="128" t="n">
        <f aca="false">IF(OR(J338="SI",J338="Si",J338="si",J338="sI",J338="s",J338="S"),1,0)</f>
        <v>0</v>
      </c>
      <c r="AD338" s="128" t="n">
        <f aca="false">AK338*AA338*AB338*AC338</f>
        <v>0</v>
      </c>
      <c r="AF338" s="136" t="n">
        <f aca="false">COUNTIF(D$8:D338,D338)</f>
        <v>0</v>
      </c>
      <c r="AG338" s="136" t="n">
        <f aca="false">COUNTIFS(D$8:D338,D338,A$8:A338,A338)</f>
        <v>0</v>
      </c>
      <c r="AH338" s="128" t="n">
        <f aca="false">AF338-AG338</f>
        <v>0</v>
      </c>
      <c r="AI338" s="128" t="n">
        <f aca="false">IF(OR(O338&lt;&gt;P338,P338=1,AA338=0),1,0)</f>
        <v>0</v>
      </c>
      <c r="AJ338" s="128" t="n">
        <f aca="false">IF(AR338&gt;0,1,0)+AH338</f>
        <v>0</v>
      </c>
      <c r="AK338" s="128" t="n">
        <f aca="false">IF(O338&lt;&gt;P338,0,1)</f>
        <v>1</v>
      </c>
      <c r="AL338" s="128" t="n">
        <f aca="false">IF(U338&gt;1,1,0)</f>
        <v>0</v>
      </c>
      <c r="AM338" s="136"/>
      <c r="AN338" s="137"/>
      <c r="AO338" s="139"/>
      <c r="AP338" s="128" t="str">
        <f aca="false">IF(SUMIF(AS$7:BU$7,"&gt;0",AS338:BU338)&gt;0,SUMIF(AS$7:BU$7,"&gt;0",AS338:BU338),"")</f>
        <v/>
      </c>
      <c r="AQ338" s="128"/>
      <c r="AR338" s="136" t="n">
        <f aca="false">COUNTIF(N$8:N338,N338)-1</f>
        <v>-1</v>
      </c>
      <c r="AS338" s="133"/>
      <c r="AT338" s="133"/>
      <c r="AU338" s="128" t="n">
        <f aca="false">IF($A338=$A337,AS338+AT338+AU337,AS338+AT338)</f>
        <v>0</v>
      </c>
      <c r="AV338" s="133"/>
      <c r="AW338" s="133"/>
      <c r="AX338" s="128" t="n">
        <f aca="false">IF($A338=$A337,AV338+AW338+AX337,AV338+AW338)</f>
        <v>0</v>
      </c>
      <c r="AY338" s="133"/>
      <c r="AZ338" s="133"/>
      <c r="BA338" s="128" t="n">
        <f aca="false">IF($A338=$A337,AY338+AZ338+BA337,AY338+AZ338)</f>
        <v>0</v>
      </c>
      <c r="BB338" s="133"/>
      <c r="BC338" s="133"/>
      <c r="BD338" s="128" t="n">
        <f aca="false">IF($A338=$A337,BB338+BC338+BD337,BB338+BC338)</f>
        <v>0</v>
      </c>
      <c r="BE338" s="133"/>
      <c r="BF338" s="133"/>
      <c r="BG338" s="128" t="n">
        <f aca="false">IF($A338=$A337,BE338+BF338+BG337,BE338+BF338)</f>
        <v>0</v>
      </c>
      <c r="BH338" s="133"/>
      <c r="BI338" s="133"/>
      <c r="BJ338" s="128" t="n">
        <f aca="false">IF($A338=$A337,BH338+BI338+BJ337,BH338+BI338)</f>
        <v>0</v>
      </c>
      <c r="BK338" s="133"/>
      <c r="BL338" s="133"/>
      <c r="BM338" s="128" t="n">
        <f aca="false">IF($A338=$A337,BK338+BL338+BM337,BK338+BL338)</f>
        <v>0</v>
      </c>
      <c r="BN338" s="133"/>
      <c r="BO338" s="133"/>
      <c r="BP338" s="128" t="n">
        <f aca="false">IF($A338=$A337,BN338+BO338+BP337,BN338+BO338)</f>
        <v>0</v>
      </c>
      <c r="BQ338" s="133"/>
      <c r="BR338" s="133"/>
      <c r="BS338" s="128" t="n">
        <f aca="false">IF($A338=$A337,BQ338+BR338+BS337,BQ338+BR338)</f>
        <v>0</v>
      </c>
      <c r="BT338" s="133"/>
      <c r="BU338" s="133"/>
      <c r="BV338" s="128" t="n">
        <f aca="false">IF($A338=$A337,BT338+BU338+BV337,BT338+BU338)</f>
        <v>0</v>
      </c>
      <c r="BW338" s="128" t="n">
        <f aca="false">IF(W338=0,0,IF(W338&gt;F$4,1,(IF(W338=BW$2,0,(IF(F$4-W338&gt;2,1,0))))))</f>
        <v>0</v>
      </c>
    </row>
    <row r="339" customFormat="false" ht="42.6" hidden="false" customHeight="true" outlineLevel="0" collapsed="false">
      <c r="A339" s="124" t="str">
        <f aca="false">IF(D339=D338,IF(A338=0,"",A338),IF(AND(D339&gt;0,D339&lt;&gt;D338),A338+1,""))</f>
        <v/>
      </c>
      <c r="B339" s="129"/>
      <c r="C339" s="129"/>
      <c r="D339" s="96"/>
      <c r="E339" s="138"/>
      <c r="F339" s="128" t="str">
        <f aca="false">IFERROR(IF(OR(ISTEXT(D339),ISNUMBER(D339)),HLOOKUP(I339-23*INT(I339/23),[2]Hoja2!B$1:X$2,2),""),1)</f>
        <v/>
      </c>
      <c r="G339" s="128" t="str">
        <f aca="false">LEFT(D339,1)</f>
        <v/>
      </c>
      <c r="H339" s="129" t="str">
        <f aca="false">IF(UPPER(G339)="Z",2,IF(UPPER(G339)="Y",1,IF(UPPER(G339)="X",0,LEFT(D339))))</f>
        <v/>
      </c>
      <c r="I339" s="129" t="str">
        <f aca="false">REPLACE(D339,1,1,H339)</f>
        <v/>
      </c>
      <c r="J339" s="96"/>
      <c r="K339" s="124" t="str">
        <f aca="false">IF(N339&gt;0,ROW(L339)-7,"")</f>
        <v/>
      </c>
      <c r="L339" s="130"/>
      <c r="M339" s="130"/>
      <c r="N339" s="131"/>
      <c r="O339" s="132"/>
      <c r="P339" s="128" t="str">
        <f aca="false">IFERROR(IF(OR(ISTEXT(N339),ISNUMBER(N339)),HLOOKUP(S339-23*INT(S339/23),[2]Hoja2!B$1:X$2,2),""),1)</f>
        <v/>
      </c>
      <c r="Q339" s="128" t="str">
        <f aca="false">LEFT(N339,1)</f>
        <v/>
      </c>
      <c r="R339" s="129" t="str">
        <f aca="false">IF(UPPER(Q339)="Z",2,IF(UPPER(Q339)="Y",1,IF(UPPER(Q339)="X",0,LEFT(N339))))</f>
        <v/>
      </c>
      <c r="S339" s="129" t="str">
        <f aca="false">REPLACE(N339,1,1,R339)</f>
        <v/>
      </c>
      <c r="T339" s="96"/>
      <c r="U339" s="133"/>
      <c r="V339" s="124" t="str">
        <f aca="false">IF(OR(ISTEXT(N339),ISNUMBER(N339)),IF($AD339=1,U339,0),"")</f>
        <v/>
      </c>
      <c r="W339" s="75" t="n">
        <v>36892</v>
      </c>
      <c r="X339" s="134"/>
      <c r="Y339" s="134"/>
      <c r="AA339" s="128" t="n">
        <f aca="false">IF(E339&lt;&gt;F339,0,1)</f>
        <v>1</v>
      </c>
      <c r="AB339" s="128" t="n">
        <f aca="false">IF(OR(T339="SI",T339="Si",T339="si",T339="sI",T339="s",T339="S"),1,0)</f>
        <v>0</v>
      </c>
      <c r="AC339" s="128" t="n">
        <f aca="false">IF(OR(J339="SI",J339="Si",J339="si",J339="sI",J339="s",J339="S"),1,0)</f>
        <v>0</v>
      </c>
      <c r="AD339" s="128" t="n">
        <f aca="false">AK339*AA339*AB339*AC339</f>
        <v>0</v>
      </c>
      <c r="AF339" s="136" t="n">
        <f aca="false">COUNTIF(D$8:D339,D339)</f>
        <v>0</v>
      </c>
      <c r="AG339" s="136" t="n">
        <f aca="false">COUNTIFS(D$8:D339,D339,A$8:A339,A339)</f>
        <v>0</v>
      </c>
      <c r="AH339" s="128" t="n">
        <f aca="false">AF339-AG339</f>
        <v>0</v>
      </c>
      <c r="AI339" s="128" t="n">
        <f aca="false">IF(OR(O339&lt;&gt;P339,P339=1,AA339=0),1,0)</f>
        <v>0</v>
      </c>
      <c r="AJ339" s="128" t="n">
        <f aca="false">IF(AR339&gt;0,1,0)+AH339</f>
        <v>0</v>
      </c>
      <c r="AK339" s="128" t="n">
        <f aca="false">IF(O339&lt;&gt;P339,0,1)</f>
        <v>1</v>
      </c>
      <c r="AL339" s="128" t="n">
        <f aca="false">IF(U339&gt;1,1,0)</f>
        <v>0</v>
      </c>
      <c r="AM339" s="136"/>
      <c r="AN339" s="137"/>
      <c r="AO339" s="139"/>
      <c r="AP339" s="128" t="str">
        <f aca="false">IF(SUMIF(AS$7:BU$7,"&gt;0",AS339:BU339)&gt;0,SUMIF(AS$7:BU$7,"&gt;0",AS339:BU339),"")</f>
        <v/>
      </c>
      <c r="AQ339" s="128"/>
      <c r="AR339" s="136" t="n">
        <f aca="false">COUNTIF(N$8:N339,N339)-1</f>
        <v>-1</v>
      </c>
      <c r="AS339" s="133"/>
      <c r="AT339" s="133"/>
      <c r="AU339" s="128" t="n">
        <f aca="false">IF($A339=$A338,AS339+AT339+AU338,AS339+AT339)</f>
        <v>0</v>
      </c>
      <c r="AV339" s="133"/>
      <c r="AW339" s="133"/>
      <c r="AX339" s="128" t="n">
        <f aca="false">IF($A339=$A338,AV339+AW339+AX338,AV339+AW339)</f>
        <v>0</v>
      </c>
      <c r="AY339" s="133"/>
      <c r="AZ339" s="133"/>
      <c r="BA339" s="128" t="n">
        <f aca="false">IF($A339=$A338,AY339+AZ339+BA338,AY339+AZ339)</f>
        <v>0</v>
      </c>
      <c r="BB339" s="133"/>
      <c r="BC339" s="133"/>
      <c r="BD339" s="128" t="n">
        <f aca="false">IF($A339=$A338,BB339+BC339+BD338,BB339+BC339)</f>
        <v>0</v>
      </c>
      <c r="BE339" s="133"/>
      <c r="BF339" s="133"/>
      <c r="BG339" s="128" t="n">
        <f aca="false">IF($A339=$A338,BE339+BF339+BG338,BE339+BF339)</f>
        <v>0</v>
      </c>
      <c r="BH339" s="133"/>
      <c r="BI339" s="133"/>
      <c r="BJ339" s="128" t="n">
        <f aca="false">IF($A339=$A338,BH339+BI339+BJ338,BH339+BI339)</f>
        <v>0</v>
      </c>
      <c r="BK339" s="133"/>
      <c r="BL339" s="133"/>
      <c r="BM339" s="128" t="n">
        <f aca="false">IF($A339=$A338,BK339+BL339+BM338,BK339+BL339)</f>
        <v>0</v>
      </c>
      <c r="BN339" s="133"/>
      <c r="BO339" s="133"/>
      <c r="BP339" s="128" t="n">
        <f aca="false">IF($A339=$A338,BN339+BO339+BP338,BN339+BO339)</f>
        <v>0</v>
      </c>
      <c r="BQ339" s="133"/>
      <c r="BR339" s="133"/>
      <c r="BS339" s="128" t="n">
        <f aca="false">IF($A339=$A338,BQ339+BR339+BS338,BQ339+BR339)</f>
        <v>0</v>
      </c>
      <c r="BT339" s="133"/>
      <c r="BU339" s="133"/>
      <c r="BV339" s="128" t="n">
        <f aca="false">IF($A339=$A338,BT339+BU339+BV338,BT339+BU339)</f>
        <v>0</v>
      </c>
      <c r="BW339" s="128" t="n">
        <f aca="false">IF(W339=0,0,IF(W339&gt;F$4,1,(IF(W339=BW$2,0,(IF(F$4-W339&gt;2,1,0))))))</f>
        <v>0</v>
      </c>
    </row>
    <row r="340" customFormat="false" ht="42.6" hidden="false" customHeight="true" outlineLevel="0" collapsed="false">
      <c r="A340" s="124" t="str">
        <f aca="false">IF(D340=D339,IF(A339=0,"",A339),IF(AND(D340&gt;0,D340&lt;&gt;D339),A339+1,""))</f>
        <v/>
      </c>
      <c r="B340" s="129"/>
      <c r="C340" s="129"/>
      <c r="D340" s="96"/>
      <c r="E340" s="138"/>
      <c r="F340" s="128" t="str">
        <f aca="false">IFERROR(IF(OR(ISTEXT(D340),ISNUMBER(D340)),HLOOKUP(I340-23*INT(I340/23),[2]Hoja2!B$1:X$2,2),""),1)</f>
        <v/>
      </c>
      <c r="G340" s="128" t="str">
        <f aca="false">LEFT(D340,1)</f>
        <v/>
      </c>
      <c r="H340" s="129" t="str">
        <f aca="false">IF(UPPER(G340)="Z",2,IF(UPPER(G340)="Y",1,IF(UPPER(G340)="X",0,LEFT(D340))))</f>
        <v/>
      </c>
      <c r="I340" s="129" t="str">
        <f aca="false">REPLACE(D340,1,1,H340)</f>
        <v/>
      </c>
      <c r="J340" s="96"/>
      <c r="K340" s="124" t="str">
        <f aca="false">IF(N340&gt;0,ROW(L340)-7,"")</f>
        <v/>
      </c>
      <c r="L340" s="130"/>
      <c r="M340" s="130"/>
      <c r="N340" s="131"/>
      <c r="O340" s="132"/>
      <c r="P340" s="128" t="str">
        <f aca="false">IFERROR(IF(OR(ISTEXT(N340),ISNUMBER(N340)),HLOOKUP(S340-23*INT(S340/23),[2]Hoja2!B$1:X$2,2),""),1)</f>
        <v/>
      </c>
      <c r="Q340" s="128" t="str">
        <f aca="false">LEFT(N340,1)</f>
        <v/>
      </c>
      <c r="R340" s="129" t="str">
        <f aca="false">IF(UPPER(Q340)="Z",2,IF(UPPER(Q340)="Y",1,IF(UPPER(Q340)="X",0,LEFT(N340))))</f>
        <v/>
      </c>
      <c r="S340" s="129" t="str">
        <f aca="false">REPLACE(N340,1,1,R340)</f>
        <v/>
      </c>
      <c r="T340" s="96"/>
      <c r="U340" s="133"/>
      <c r="V340" s="124" t="str">
        <f aca="false">IF(OR(ISTEXT(N340),ISNUMBER(N340)),IF($AD340=1,U340,0),"")</f>
        <v/>
      </c>
      <c r="W340" s="75" t="n">
        <v>36892</v>
      </c>
      <c r="X340" s="134"/>
      <c r="Y340" s="134"/>
      <c r="AA340" s="128" t="n">
        <f aca="false">IF(E340&lt;&gt;F340,0,1)</f>
        <v>1</v>
      </c>
      <c r="AB340" s="128" t="n">
        <f aca="false">IF(OR(T340="SI",T340="Si",T340="si",T340="sI",T340="s",T340="S"),1,0)</f>
        <v>0</v>
      </c>
      <c r="AC340" s="128" t="n">
        <f aca="false">IF(OR(J340="SI",J340="Si",J340="si",J340="sI",J340="s",J340="S"),1,0)</f>
        <v>0</v>
      </c>
      <c r="AD340" s="128" t="n">
        <f aca="false">AK340*AA340*AB340*AC340</f>
        <v>0</v>
      </c>
      <c r="AF340" s="136" t="n">
        <f aca="false">COUNTIF(D$8:D340,D340)</f>
        <v>0</v>
      </c>
      <c r="AG340" s="136" t="n">
        <f aca="false">COUNTIFS(D$8:D340,D340,A$8:A340,A340)</f>
        <v>0</v>
      </c>
      <c r="AH340" s="128" t="n">
        <f aca="false">AF340-AG340</f>
        <v>0</v>
      </c>
      <c r="AI340" s="128" t="n">
        <f aca="false">IF(OR(O340&lt;&gt;P340,P340=1,AA340=0),1,0)</f>
        <v>0</v>
      </c>
      <c r="AJ340" s="128" t="n">
        <f aca="false">IF(AR340&gt;0,1,0)+AH340</f>
        <v>0</v>
      </c>
      <c r="AK340" s="128" t="n">
        <f aca="false">IF(O340&lt;&gt;P340,0,1)</f>
        <v>1</v>
      </c>
      <c r="AL340" s="128" t="n">
        <f aca="false">IF(U340&gt;1,1,0)</f>
        <v>0</v>
      </c>
      <c r="AM340" s="136"/>
      <c r="AN340" s="137"/>
      <c r="AO340" s="139"/>
      <c r="AP340" s="128" t="str">
        <f aca="false">IF(SUMIF(AS$7:BU$7,"&gt;0",AS340:BU340)&gt;0,SUMIF(AS$7:BU$7,"&gt;0",AS340:BU340),"")</f>
        <v/>
      </c>
      <c r="AQ340" s="128"/>
      <c r="AR340" s="136" t="n">
        <f aca="false">COUNTIF(N$8:N340,N340)-1</f>
        <v>-1</v>
      </c>
      <c r="AS340" s="133"/>
      <c r="AT340" s="133"/>
      <c r="AU340" s="128" t="n">
        <f aca="false">IF($A340=$A339,AS340+AT340+AU339,AS340+AT340)</f>
        <v>0</v>
      </c>
      <c r="AV340" s="133"/>
      <c r="AW340" s="133"/>
      <c r="AX340" s="128" t="n">
        <f aca="false">IF($A340=$A339,AV340+AW340+AX339,AV340+AW340)</f>
        <v>0</v>
      </c>
      <c r="AY340" s="133"/>
      <c r="AZ340" s="133"/>
      <c r="BA340" s="128" t="n">
        <f aca="false">IF($A340=$A339,AY340+AZ340+BA339,AY340+AZ340)</f>
        <v>0</v>
      </c>
      <c r="BB340" s="133"/>
      <c r="BC340" s="133"/>
      <c r="BD340" s="128" t="n">
        <f aca="false">IF($A340=$A339,BB340+BC340+BD339,BB340+BC340)</f>
        <v>0</v>
      </c>
      <c r="BE340" s="133"/>
      <c r="BF340" s="133"/>
      <c r="BG340" s="128" t="n">
        <f aca="false">IF($A340=$A339,BE340+BF340+BG339,BE340+BF340)</f>
        <v>0</v>
      </c>
      <c r="BH340" s="133"/>
      <c r="BI340" s="133"/>
      <c r="BJ340" s="128" t="n">
        <f aca="false">IF($A340=$A339,BH340+BI340+BJ339,BH340+BI340)</f>
        <v>0</v>
      </c>
      <c r="BK340" s="133"/>
      <c r="BL340" s="133"/>
      <c r="BM340" s="128" t="n">
        <f aca="false">IF($A340=$A339,BK340+BL340+BM339,BK340+BL340)</f>
        <v>0</v>
      </c>
      <c r="BN340" s="133"/>
      <c r="BO340" s="133"/>
      <c r="BP340" s="128" t="n">
        <f aca="false">IF($A340=$A339,BN340+BO340+BP339,BN340+BO340)</f>
        <v>0</v>
      </c>
      <c r="BQ340" s="133"/>
      <c r="BR340" s="133"/>
      <c r="BS340" s="128" t="n">
        <f aca="false">IF($A340=$A339,BQ340+BR340+BS339,BQ340+BR340)</f>
        <v>0</v>
      </c>
      <c r="BT340" s="133"/>
      <c r="BU340" s="133"/>
      <c r="BV340" s="128" t="n">
        <f aca="false">IF($A340=$A339,BT340+BU340+BV339,BT340+BU340)</f>
        <v>0</v>
      </c>
      <c r="BW340" s="128" t="n">
        <f aca="false">IF(W340=0,0,IF(W340&gt;F$4,1,(IF(W340=BW$2,0,(IF(F$4-W340&gt;2,1,0))))))</f>
        <v>0</v>
      </c>
    </row>
    <row r="341" customFormat="false" ht="42.6" hidden="false" customHeight="true" outlineLevel="0" collapsed="false">
      <c r="A341" s="124" t="str">
        <f aca="false">IF(D341=D340,IF(A340=0,"",A340),IF(AND(D341&gt;0,D341&lt;&gt;D340),A340+1,""))</f>
        <v/>
      </c>
      <c r="B341" s="129"/>
      <c r="C341" s="129"/>
      <c r="D341" s="96"/>
      <c r="E341" s="138"/>
      <c r="F341" s="128" t="str">
        <f aca="false">IFERROR(IF(OR(ISTEXT(D341),ISNUMBER(D341)),HLOOKUP(I341-23*INT(I341/23),[2]Hoja2!B$1:X$2,2),""),1)</f>
        <v/>
      </c>
      <c r="G341" s="128" t="str">
        <f aca="false">LEFT(D341,1)</f>
        <v/>
      </c>
      <c r="H341" s="129" t="str">
        <f aca="false">IF(UPPER(G341)="Z",2,IF(UPPER(G341)="Y",1,IF(UPPER(G341)="X",0,LEFT(D341))))</f>
        <v/>
      </c>
      <c r="I341" s="129" t="str">
        <f aca="false">REPLACE(D341,1,1,H341)</f>
        <v/>
      </c>
      <c r="J341" s="96"/>
      <c r="K341" s="124" t="str">
        <f aca="false">IF(N341&gt;0,ROW(L341)-7,"")</f>
        <v/>
      </c>
      <c r="L341" s="130"/>
      <c r="M341" s="130"/>
      <c r="N341" s="131"/>
      <c r="O341" s="132"/>
      <c r="P341" s="128" t="str">
        <f aca="false">IFERROR(IF(OR(ISTEXT(N341),ISNUMBER(N341)),HLOOKUP(S341-23*INT(S341/23),[2]Hoja2!B$1:X$2,2),""),1)</f>
        <v/>
      </c>
      <c r="Q341" s="128" t="str">
        <f aca="false">LEFT(N341,1)</f>
        <v/>
      </c>
      <c r="R341" s="129" t="str">
        <f aca="false">IF(UPPER(Q341)="Z",2,IF(UPPER(Q341)="Y",1,IF(UPPER(Q341)="X",0,LEFT(N341))))</f>
        <v/>
      </c>
      <c r="S341" s="129" t="str">
        <f aca="false">REPLACE(N341,1,1,R341)</f>
        <v/>
      </c>
      <c r="T341" s="96"/>
      <c r="U341" s="133"/>
      <c r="V341" s="124" t="str">
        <f aca="false">IF(OR(ISTEXT(N341),ISNUMBER(N341)),IF($AD341=1,U341,0),"")</f>
        <v/>
      </c>
      <c r="W341" s="75" t="n">
        <v>36892</v>
      </c>
      <c r="X341" s="134"/>
      <c r="Y341" s="134"/>
      <c r="AA341" s="128" t="n">
        <f aca="false">IF(E341&lt;&gt;F341,0,1)</f>
        <v>1</v>
      </c>
      <c r="AB341" s="128" t="n">
        <f aca="false">IF(OR(T341="SI",T341="Si",T341="si",T341="sI",T341="s",T341="S"),1,0)</f>
        <v>0</v>
      </c>
      <c r="AC341" s="128" t="n">
        <f aca="false">IF(OR(J341="SI",J341="Si",J341="si",J341="sI",J341="s",J341="S"),1,0)</f>
        <v>0</v>
      </c>
      <c r="AD341" s="128" t="n">
        <f aca="false">AK341*AA341*AB341*AC341</f>
        <v>0</v>
      </c>
      <c r="AF341" s="136" t="n">
        <f aca="false">COUNTIF(D$8:D341,D341)</f>
        <v>0</v>
      </c>
      <c r="AG341" s="136" t="n">
        <f aca="false">COUNTIFS(D$8:D341,D341,A$8:A341,A341)</f>
        <v>0</v>
      </c>
      <c r="AH341" s="128" t="n">
        <f aca="false">AF341-AG341</f>
        <v>0</v>
      </c>
      <c r="AI341" s="128" t="n">
        <f aca="false">IF(OR(O341&lt;&gt;P341,P341=1,AA341=0),1,0)</f>
        <v>0</v>
      </c>
      <c r="AJ341" s="128" t="n">
        <f aca="false">IF(AR341&gt;0,1,0)+AH341</f>
        <v>0</v>
      </c>
      <c r="AK341" s="128" t="n">
        <f aca="false">IF(O341&lt;&gt;P341,0,1)</f>
        <v>1</v>
      </c>
      <c r="AL341" s="128" t="n">
        <f aca="false">IF(U341&gt;1,1,0)</f>
        <v>0</v>
      </c>
      <c r="AM341" s="136"/>
      <c r="AN341" s="137"/>
      <c r="AO341" s="139"/>
      <c r="AP341" s="128" t="str">
        <f aca="false">IF(SUMIF(AS$7:BU$7,"&gt;0",AS341:BU341)&gt;0,SUMIF(AS$7:BU$7,"&gt;0",AS341:BU341),"")</f>
        <v/>
      </c>
      <c r="AQ341" s="128"/>
      <c r="AR341" s="136" t="n">
        <f aca="false">COUNTIF(N$8:N341,N341)-1</f>
        <v>-1</v>
      </c>
      <c r="AS341" s="133"/>
      <c r="AT341" s="133"/>
      <c r="AU341" s="128" t="n">
        <f aca="false">IF($A341=$A340,AS341+AT341+AU340,AS341+AT341)</f>
        <v>0</v>
      </c>
      <c r="AV341" s="133"/>
      <c r="AW341" s="133"/>
      <c r="AX341" s="128" t="n">
        <f aca="false">IF($A341=$A340,AV341+AW341+AX340,AV341+AW341)</f>
        <v>0</v>
      </c>
      <c r="AY341" s="133"/>
      <c r="AZ341" s="133"/>
      <c r="BA341" s="128" t="n">
        <f aca="false">IF($A341=$A340,AY341+AZ341+BA340,AY341+AZ341)</f>
        <v>0</v>
      </c>
      <c r="BB341" s="133"/>
      <c r="BC341" s="133"/>
      <c r="BD341" s="128" t="n">
        <f aca="false">IF($A341=$A340,BB341+BC341+BD340,BB341+BC341)</f>
        <v>0</v>
      </c>
      <c r="BE341" s="133"/>
      <c r="BF341" s="133"/>
      <c r="BG341" s="128" t="n">
        <f aca="false">IF($A341=$A340,BE341+BF341+BG340,BE341+BF341)</f>
        <v>0</v>
      </c>
      <c r="BH341" s="133"/>
      <c r="BI341" s="133"/>
      <c r="BJ341" s="128" t="n">
        <f aca="false">IF($A341=$A340,BH341+BI341+BJ340,BH341+BI341)</f>
        <v>0</v>
      </c>
      <c r="BK341" s="133"/>
      <c r="BL341" s="133"/>
      <c r="BM341" s="128" t="n">
        <f aca="false">IF($A341=$A340,BK341+BL341+BM340,BK341+BL341)</f>
        <v>0</v>
      </c>
      <c r="BN341" s="133"/>
      <c r="BO341" s="133"/>
      <c r="BP341" s="128" t="n">
        <f aca="false">IF($A341=$A340,BN341+BO341+BP340,BN341+BO341)</f>
        <v>0</v>
      </c>
      <c r="BQ341" s="133"/>
      <c r="BR341" s="133"/>
      <c r="BS341" s="128" t="n">
        <f aca="false">IF($A341=$A340,BQ341+BR341+BS340,BQ341+BR341)</f>
        <v>0</v>
      </c>
      <c r="BT341" s="133"/>
      <c r="BU341" s="133"/>
      <c r="BV341" s="128" t="n">
        <f aca="false">IF($A341=$A340,BT341+BU341+BV340,BT341+BU341)</f>
        <v>0</v>
      </c>
      <c r="BW341" s="128" t="n">
        <f aca="false">IF(W341=0,0,IF(W341&gt;F$4,1,(IF(W341=BW$2,0,(IF(F$4-W341&gt;2,1,0))))))</f>
        <v>0</v>
      </c>
    </row>
    <row r="342" customFormat="false" ht="42.6" hidden="false" customHeight="true" outlineLevel="0" collapsed="false">
      <c r="A342" s="124" t="str">
        <f aca="false">IF(D342=D341,IF(A341=0,"",A341),IF(AND(D342&gt;0,D342&lt;&gt;D341),A341+1,""))</f>
        <v/>
      </c>
      <c r="B342" s="129"/>
      <c r="C342" s="129"/>
      <c r="D342" s="96"/>
      <c r="E342" s="138"/>
      <c r="F342" s="128" t="str">
        <f aca="false">IFERROR(IF(OR(ISTEXT(D342),ISNUMBER(D342)),HLOOKUP(I342-23*INT(I342/23),[2]Hoja2!B$1:X$2,2),""),1)</f>
        <v/>
      </c>
      <c r="G342" s="128" t="str">
        <f aca="false">LEFT(D342,1)</f>
        <v/>
      </c>
      <c r="H342" s="129" t="str">
        <f aca="false">IF(UPPER(G342)="Z",2,IF(UPPER(G342)="Y",1,IF(UPPER(G342)="X",0,LEFT(D342))))</f>
        <v/>
      </c>
      <c r="I342" s="129" t="str">
        <f aca="false">REPLACE(D342,1,1,H342)</f>
        <v/>
      </c>
      <c r="J342" s="96"/>
      <c r="K342" s="124" t="str">
        <f aca="false">IF(N342&gt;0,ROW(L342)-7,"")</f>
        <v/>
      </c>
      <c r="L342" s="130"/>
      <c r="M342" s="130"/>
      <c r="N342" s="131"/>
      <c r="O342" s="132"/>
      <c r="P342" s="128" t="str">
        <f aca="false">IFERROR(IF(OR(ISTEXT(N342),ISNUMBER(N342)),HLOOKUP(S342-23*INT(S342/23),[2]Hoja2!B$1:X$2,2),""),1)</f>
        <v/>
      </c>
      <c r="Q342" s="128" t="str">
        <f aca="false">LEFT(N342,1)</f>
        <v/>
      </c>
      <c r="R342" s="129" t="str">
        <f aca="false">IF(UPPER(Q342)="Z",2,IF(UPPER(Q342)="Y",1,IF(UPPER(Q342)="X",0,LEFT(N342))))</f>
        <v/>
      </c>
      <c r="S342" s="129" t="str">
        <f aca="false">REPLACE(N342,1,1,R342)</f>
        <v/>
      </c>
      <c r="T342" s="96"/>
      <c r="U342" s="133"/>
      <c r="V342" s="124" t="str">
        <f aca="false">IF(OR(ISTEXT(N342),ISNUMBER(N342)),IF($AD342=1,U342,0),"")</f>
        <v/>
      </c>
      <c r="W342" s="75" t="n">
        <v>36892</v>
      </c>
      <c r="X342" s="134"/>
      <c r="Y342" s="134"/>
      <c r="AA342" s="128" t="n">
        <f aca="false">IF(E342&lt;&gt;F342,0,1)</f>
        <v>1</v>
      </c>
      <c r="AB342" s="128" t="n">
        <f aca="false">IF(OR(T342="SI",T342="Si",T342="si",T342="sI",T342="s",T342="S"),1,0)</f>
        <v>0</v>
      </c>
      <c r="AC342" s="128" t="n">
        <f aca="false">IF(OR(J342="SI",J342="Si",J342="si",J342="sI",J342="s",J342="S"),1,0)</f>
        <v>0</v>
      </c>
      <c r="AD342" s="128" t="n">
        <f aca="false">AK342*AA342*AB342*AC342</f>
        <v>0</v>
      </c>
      <c r="AF342" s="136" t="n">
        <f aca="false">COUNTIF(D$8:D342,D342)</f>
        <v>0</v>
      </c>
      <c r="AG342" s="136" t="n">
        <f aca="false">COUNTIFS(D$8:D342,D342,A$8:A342,A342)</f>
        <v>0</v>
      </c>
      <c r="AH342" s="128" t="n">
        <f aca="false">AF342-AG342</f>
        <v>0</v>
      </c>
      <c r="AI342" s="128" t="n">
        <f aca="false">IF(OR(O342&lt;&gt;P342,P342=1,AA342=0),1,0)</f>
        <v>0</v>
      </c>
      <c r="AJ342" s="128" t="n">
        <f aca="false">IF(AR342&gt;0,1,0)+AH342</f>
        <v>0</v>
      </c>
      <c r="AK342" s="128" t="n">
        <f aca="false">IF(O342&lt;&gt;P342,0,1)</f>
        <v>1</v>
      </c>
      <c r="AL342" s="128" t="n">
        <f aca="false">IF(U342&gt;1,1,0)</f>
        <v>0</v>
      </c>
      <c r="AM342" s="136"/>
      <c r="AN342" s="137"/>
      <c r="AO342" s="139"/>
      <c r="AP342" s="128" t="str">
        <f aca="false">IF(SUMIF(AS$7:BU$7,"&gt;0",AS342:BU342)&gt;0,SUMIF(AS$7:BU$7,"&gt;0",AS342:BU342),"")</f>
        <v/>
      </c>
      <c r="AQ342" s="128"/>
      <c r="AR342" s="136" t="n">
        <f aca="false">COUNTIF(N$8:N342,N342)-1</f>
        <v>-1</v>
      </c>
      <c r="AS342" s="133"/>
      <c r="AT342" s="133"/>
      <c r="AU342" s="128" t="n">
        <f aca="false">IF($A342=$A341,AS342+AT342+AU341,AS342+AT342)</f>
        <v>0</v>
      </c>
      <c r="AV342" s="133"/>
      <c r="AW342" s="133"/>
      <c r="AX342" s="128" t="n">
        <f aca="false">IF($A342=$A341,AV342+AW342+AX341,AV342+AW342)</f>
        <v>0</v>
      </c>
      <c r="AY342" s="133"/>
      <c r="AZ342" s="133"/>
      <c r="BA342" s="128" t="n">
        <f aca="false">IF($A342=$A341,AY342+AZ342+BA341,AY342+AZ342)</f>
        <v>0</v>
      </c>
      <c r="BB342" s="133"/>
      <c r="BC342" s="133"/>
      <c r="BD342" s="128" t="n">
        <f aca="false">IF($A342=$A341,BB342+BC342+BD341,BB342+BC342)</f>
        <v>0</v>
      </c>
      <c r="BE342" s="133"/>
      <c r="BF342" s="133"/>
      <c r="BG342" s="128" t="n">
        <f aca="false">IF($A342=$A341,BE342+BF342+BG341,BE342+BF342)</f>
        <v>0</v>
      </c>
      <c r="BH342" s="133"/>
      <c r="BI342" s="133"/>
      <c r="BJ342" s="128" t="n">
        <f aca="false">IF($A342=$A341,BH342+BI342+BJ341,BH342+BI342)</f>
        <v>0</v>
      </c>
      <c r="BK342" s="133"/>
      <c r="BL342" s="133"/>
      <c r="BM342" s="128" t="n">
        <f aca="false">IF($A342=$A341,BK342+BL342+BM341,BK342+BL342)</f>
        <v>0</v>
      </c>
      <c r="BN342" s="133"/>
      <c r="BO342" s="133"/>
      <c r="BP342" s="128" t="n">
        <f aca="false">IF($A342=$A341,BN342+BO342+BP341,BN342+BO342)</f>
        <v>0</v>
      </c>
      <c r="BQ342" s="133"/>
      <c r="BR342" s="133"/>
      <c r="BS342" s="128" t="n">
        <f aca="false">IF($A342=$A341,BQ342+BR342+BS341,BQ342+BR342)</f>
        <v>0</v>
      </c>
      <c r="BT342" s="133"/>
      <c r="BU342" s="133"/>
      <c r="BV342" s="128" t="n">
        <f aca="false">IF($A342=$A341,BT342+BU342+BV341,BT342+BU342)</f>
        <v>0</v>
      </c>
      <c r="BW342" s="128" t="n">
        <f aca="false">IF(W342=0,0,IF(W342&gt;F$4,1,(IF(W342=BW$2,0,(IF(F$4-W342&gt;2,1,0))))))</f>
        <v>0</v>
      </c>
    </row>
    <row r="343" customFormat="false" ht="42.6" hidden="false" customHeight="true" outlineLevel="0" collapsed="false">
      <c r="A343" s="124" t="str">
        <f aca="false">IF(D343=D342,IF(A342=0,"",A342),IF(AND(D343&gt;0,D343&lt;&gt;D342),A342+1,""))</f>
        <v/>
      </c>
      <c r="B343" s="129"/>
      <c r="C343" s="129"/>
      <c r="D343" s="96"/>
      <c r="E343" s="138"/>
      <c r="F343" s="128" t="str">
        <f aca="false">IFERROR(IF(OR(ISTEXT(D343),ISNUMBER(D343)),HLOOKUP(I343-23*INT(I343/23),[2]Hoja2!B$1:X$2,2),""),1)</f>
        <v/>
      </c>
      <c r="G343" s="128" t="str">
        <f aca="false">LEFT(D343,1)</f>
        <v/>
      </c>
      <c r="H343" s="129" t="str">
        <f aca="false">IF(UPPER(G343)="Z",2,IF(UPPER(G343)="Y",1,IF(UPPER(G343)="X",0,LEFT(D343))))</f>
        <v/>
      </c>
      <c r="I343" s="129" t="str">
        <f aca="false">REPLACE(D343,1,1,H343)</f>
        <v/>
      </c>
      <c r="J343" s="96"/>
      <c r="K343" s="124" t="str">
        <f aca="false">IF(N343&gt;0,ROW(L343)-7,"")</f>
        <v/>
      </c>
      <c r="L343" s="130"/>
      <c r="M343" s="130"/>
      <c r="N343" s="131"/>
      <c r="O343" s="132"/>
      <c r="P343" s="128" t="str">
        <f aca="false">IFERROR(IF(OR(ISTEXT(N343),ISNUMBER(N343)),HLOOKUP(S343-23*INT(S343/23),[2]Hoja2!B$1:X$2,2),""),1)</f>
        <v/>
      </c>
      <c r="Q343" s="128" t="str">
        <f aca="false">LEFT(N343,1)</f>
        <v/>
      </c>
      <c r="R343" s="129" t="str">
        <f aca="false">IF(UPPER(Q343)="Z",2,IF(UPPER(Q343)="Y",1,IF(UPPER(Q343)="X",0,LEFT(N343))))</f>
        <v/>
      </c>
      <c r="S343" s="129" t="str">
        <f aca="false">REPLACE(N343,1,1,R343)</f>
        <v/>
      </c>
      <c r="T343" s="96"/>
      <c r="U343" s="133"/>
      <c r="V343" s="124" t="str">
        <f aca="false">IF(OR(ISTEXT(N343),ISNUMBER(N343)),IF($AD343=1,U343,0),"")</f>
        <v/>
      </c>
      <c r="W343" s="75" t="n">
        <v>36892</v>
      </c>
      <c r="X343" s="134"/>
      <c r="Y343" s="134"/>
      <c r="AA343" s="128" t="n">
        <f aca="false">IF(E343&lt;&gt;F343,0,1)</f>
        <v>1</v>
      </c>
      <c r="AB343" s="128" t="n">
        <f aca="false">IF(OR(T343="SI",T343="Si",T343="si",T343="sI",T343="s",T343="S"),1,0)</f>
        <v>0</v>
      </c>
      <c r="AC343" s="128" t="n">
        <f aca="false">IF(OR(J343="SI",J343="Si",J343="si",J343="sI",J343="s",J343="S"),1,0)</f>
        <v>0</v>
      </c>
      <c r="AD343" s="128" t="n">
        <f aca="false">AK343*AA343*AB343*AC343</f>
        <v>0</v>
      </c>
      <c r="AF343" s="136" t="n">
        <f aca="false">COUNTIF(D$8:D343,D343)</f>
        <v>0</v>
      </c>
      <c r="AG343" s="136" t="n">
        <f aca="false">COUNTIFS(D$8:D343,D343,A$8:A343,A343)</f>
        <v>0</v>
      </c>
      <c r="AH343" s="128" t="n">
        <f aca="false">AF343-AG343</f>
        <v>0</v>
      </c>
      <c r="AI343" s="128" t="n">
        <f aca="false">IF(OR(O343&lt;&gt;P343,P343=1,AA343=0),1,0)</f>
        <v>0</v>
      </c>
      <c r="AJ343" s="128" t="n">
        <f aca="false">IF(AR343&gt;0,1,0)+AH343</f>
        <v>0</v>
      </c>
      <c r="AK343" s="128" t="n">
        <f aca="false">IF(O343&lt;&gt;P343,0,1)</f>
        <v>1</v>
      </c>
      <c r="AL343" s="128" t="n">
        <f aca="false">IF(U343&gt;1,1,0)</f>
        <v>0</v>
      </c>
      <c r="AM343" s="136"/>
      <c r="AN343" s="137"/>
      <c r="AO343" s="139"/>
      <c r="AP343" s="128" t="str">
        <f aca="false">IF(SUMIF(AS$7:BU$7,"&gt;0",AS343:BU343)&gt;0,SUMIF(AS$7:BU$7,"&gt;0",AS343:BU343),"")</f>
        <v/>
      </c>
      <c r="AQ343" s="128"/>
      <c r="AR343" s="136" t="n">
        <f aca="false">COUNTIF(N$8:N343,N343)-1</f>
        <v>-1</v>
      </c>
      <c r="AS343" s="133"/>
      <c r="AT343" s="133"/>
      <c r="AU343" s="128" t="n">
        <f aca="false">IF($A343=$A342,AS343+AT343+AU342,AS343+AT343)</f>
        <v>0</v>
      </c>
      <c r="AV343" s="133"/>
      <c r="AW343" s="133"/>
      <c r="AX343" s="128" t="n">
        <f aca="false">IF($A343=$A342,AV343+AW343+AX342,AV343+AW343)</f>
        <v>0</v>
      </c>
      <c r="AY343" s="133"/>
      <c r="AZ343" s="133"/>
      <c r="BA343" s="128" t="n">
        <f aca="false">IF($A343=$A342,AY343+AZ343+BA342,AY343+AZ343)</f>
        <v>0</v>
      </c>
      <c r="BB343" s="133"/>
      <c r="BC343" s="133"/>
      <c r="BD343" s="128" t="n">
        <f aca="false">IF($A343=$A342,BB343+BC343+BD342,BB343+BC343)</f>
        <v>0</v>
      </c>
      <c r="BE343" s="133"/>
      <c r="BF343" s="133"/>
      <c r="BG343" s="128" t="n">
        <f aca="false">IF($A343=$A342,BE343+BF343+BG342,BE343+BF343)</f>
        <v>0</v>
      </c>
      <c r="BH343" s="133"/>
      <c r="BI343" s="133"/>
      <c r="BJ343" s="128" t="n">
        <f aca="false">IF($A343=$A342,BH343+BI343+BJ342,BH343+BI343)</f>
        <v>0</v>
      </c>
      <c r="BK343" s="133"/>
      <c r="BL343" s="133"/>
      <c r="BM343" s="128" t="n">
        <f aca="false">IF($A343=$A342,BK343+BL343+BM342,BK343+BL343)</f>
        <v>0</v>
      </c>
      <c r="BN343" s="133"/>
      <c r="BO343" s="133"/>
      <c r="BP343" s="128" t="n">
        <f aca="false">IF($A343=$A342,BN343+BO343+BP342,BN343+BO343)</f>
        <v>0</v>
      </c>
      <c r="BQ343" s="133"/>
      <c r="BR343" s="133"/>
      <c r="BS343" s="128" t="n">
        <f aca="false">IF($A343=$A342,BQ343+BR343+BS342,BQ343+BR343)</f>
        <v>0</v>
      </c>
      <c r="BT343" s="133"/>
      <c r="BU343" s="133"/>
      <c r="BV343" s="128" t="n">
        <f aca="false">IF($A343=$A342,BT343+BU343+BV342,BT343+BU343)</f>
        <v>0</v>
      </c>
      <c r="BW343" s="128" t="n">
        <f aca="false">IF(W343=0,0,IF(W343&gt;F$4,1,(IF(W343=BW$2,0,(IF(F$4-W343&gt;2,1,0))))))</f>
        <v>0</v>
      </c>
    </row>
    <row r="344" customFormat="false" ht="42.6" hidden="false" customHeight="true" outlineLevel="0" collapsed="false">
      <c r="A344" s="124" t="str">
        <f aca="false">IF(D344=D343,IF(A343=0,"",A343),IF(AND(D344&gt;0,D344&lt;&gt;D343),A343+1,""))</f>
        <v/>
      </c>
      <c r="B344" s="129"/>
      <c r="C344" s="129"/>
      <c r="D344" s="96"/>
      <c r="E344" s="138"/>
      <c r="F344" s="128" t="str">
        <f aca="false">IFERROR(IF(OR(ISTEXT(D344),ISNUMBER(D344)),HLOOKUP(I344-23*INT(I344/23),[2]Hoja2!B$1:X$2,2),""),1)</f>
        <v/>
      </c>
      <c r="G344" s="128" t="str">
        <f aca="false">LEFT(D344,1)</f>
        <v/>
      </c>
      <c r="H344" s="129" t="str">
        <f aca="false">IF(UPPER(G344)="Z",2,IF(UPPER(G344)="Y",1,IF(UPPER(G344)="X",0,LEFT(D344))))</f>
        <v/>
      </c>
      <c r="I344" s="129" t="str">
        <f aca="false">REPLACE(D344,1,1,H344)</f>
        <v/>
      </c>
      <c r="J344" s="96"/>
      <c r="K344" s="124" t="str">
        <f aca="false">IF(N344&gt;0,ROW(L344)-7,"")</f>
        <v/>
      </c>
      <c r="L344" s="130"/>
      <c r="M344" s="130"/>
      <c r="N344" s="131"/>
      <c r="O344" s="132"/>
      <c r="P344" s="128" t="str">
        <f aca="false">IFERROR(IF(OR(ISTEXT(N344),ISNUMBER(N344)),HLOOKUP(S344-23*INT(S344/23),[2]Hoja2!B$1:X$2,2),""),1)</f>
        <v/>
      </c>
      <c r="Q344" s="128" t="str">
        <f aca="false">LEFT(N344,1)</f>
        <v/>
      </c>
      <c r="R344" s="129" t="str">
        <f aca="false">IF(UPPER(Q344)="Z",2,IF(UPPER(Q344)="Y",1,IF(UPPER(Q344)="X",0,LEFT(N344))))</f>
        <v/>
      </c>
      <c r="S344" s="129" t="str">
        <f aca="false">REPLACE(N344,1,1,R344)</f>
        <v/>
      </c>
      <c r="T344" s="96"/>
      <c r="U344" s="133"/>
      <c r="V344" s="124" t="str">
        <f aca="false">IF(OR(ISTEXT(N344),ISNUMBER(N344)),IF($AD344=1,U344,0),"")</f>
        <v/>
      </c>
      <c r="W344" s="75" t="n">
        <v>36892</v>
      </c>
      <c r="X344" s="134"/>
      <c r="Y344" s="134"/>
      <c r="AA344" s="128" t="n">
        <f aca="false">IF(E344&lt;&gt;F344,0,1)</f>
        <v>1</v>
      </c>
      <c r="AB344" s="128" t="n">
        <f aca="false">IF(OR(T344="SI",T344="Si",T344="si",T344="sI",T344="s",T344="S"),1,0)</f>
        <v>0</v>
      </c>
      <c r="AC344" s="128" t="n">
        <f aca="false">IF(OR(J344="SI",J344="Si",J344="si",J344="sI",J344="s",J344="S"),1,0)</f>
        <v>0</v>
      </c>
      <c r="AD344" s="128" t="n">
        <f aca="false">AK344*AA344*AB344*AC344</f>
        <v>0</v>
      </c>
      <c r="AF344" s="136" t="n">
        <f aca="false">COUNTIF(D$8:D344,D344)</f>
        <v>0</v>
      </c>
      <c r="AG344" s="136" t="n">
        <f aca="false">COUNTIFS(D$8:D344,D344,A$8:A344,A344)</f>
        <v>0</v>
      </c>
      <c r="AH344" s="128" t="n">
        <f aca="false">AF344-AG344</f>
        <v>0</v>
      </c>
      <c r="AI344" s="128" t="n">
        <f aca="false">IF(OR(O344&lt;&gt;P344,P344=1,AA344=0),1,0)</f>
        <v>0</v>
      </c>
      <c r="AJ344" s="128" t="n">
        <f aca="false">IF(AR344&gt;0,1,0)+AH344</f>
        <v>0</v>
      </c>
      <c r="AK344" s="128" t="n">
        <f aca="false">IF(O344&lt;&gt;P344,0,1)</f>
        <v>1</v>
      </c>
      <c r="AL344" s="128" t="n">
        <f aca="false">IF(U344&gt;1,1,0)</f>
        <v>0</v>
      </c>
      <c r="AM344" s="136"/>
      <c r="AN344" s="137"/>
      <c r="AO344" s="139"/>
      <c r="AP344" s="128" t="str">
        <f aca="false">IF(SUMIF(AS$7:BU$7,"&gt;0",AS344:BU344)&gt;0,SUMIF(AS$7:BU$7,"&gt;0",AS344:BU344),"")</f>
        <v/>
      </c>
      <c r="AQ344" s="128"/>
      <c r="AR344" s="136" t="n">
        <f aca="false">COUNTIF(N$8:N344,N344)-1</f>
        <v>-1</v>
      </c>
      <c r="AS344" s="133"/>
      <c r="AT344" s="133"/>
      <c r="AU344" s="128" t="n">
        <f aca="false">IF($A344=$A343,AS344+AT344+AU343,AS344+AT344)</f>
        <v>0</v>
      </c>
      <c r="AV344" s="133"/>
      <c r="AW344" s="133"/>
      <c r="AX344" s="128" t="n">
        <f aca="false">IF($A344=$A343,AV344+AW344+AX343,AV344+AW344)</f>
        <v>0</v>
      </c>
      <c r="AY344" s="133"/>
      <c r="AZ344" s="133"/>
      <c r="BA344" s="128" t="n">
        <f aca="false">IF($A344=$A343,AY344+AZ344+BA343,AY344+AZ344)</f>
        <v>0</v>
      </c>
      <c r="BB344" s="133"/>
      <c r="BC344" s="133"/>
      <c r="BD344" s="128" t="n">
        <f aca="false">IF($A344=$A343,BB344+BC344+BD343,BB344+BC344)</f>
        <v>0</v>
      </c>
      <c r="BE344" s="133"/>
      <c r="BF344" s="133"/>
      <c r="BG344" s="128" t="n">
        <f aca="false">IF($A344=$A343,BE344+BF344+BG343,BE344+BF344)</f>
        <v>0</v>
      </c>
      <c r="BH344" s="133"/>
      <c r="BI344" s="133"/>
      <c r="BJ344" s="128" t="n">
        <f aca="false">IF($A344=$A343,BH344+BI344+BJ343,BH344+BI344)</f>
        <v>0</v>
      </c>
      <c r="BK344" s="133"/>
      <c r="BL344" s="133"/>
      <c r="BM344" s="128" t="n">
        <f aca="false">IF($A344=$A343,BK344+BL344+BM343,BK344+BL344)</f>
        <v>0</v>
      </c>
      <c r="BN344" s="133"/>
      <c r="BO344" s="133"/>
      <c r="BP344" s="128" t="n">
        <f aca="false">IF($A344=$A343,BN344+BO344+BP343,BN344+BO344)</f>
        <v>0</v>
      </c>
      <c r="BQ344" s="133"/>
      <c r="BR344" s="133"/>
      <c r="BS344" s="128" t="n">
        <f aca="false">IF($A344=$A343,BQ344+BR344+BS343,BQ344+BR344)</f>
        <v>0</v>
      </c>
      <c r="BT344" s="133"/>
      <c r="BU344" s="133"/>
      <c r="BV344" s="128" t="n">
        <f aca="false">IF($A344=$A343,BT344+BU344+BV343,BT344+BU344)</f>
        <v>0</v>
      </c>
      <c r="BW344" s="128" t="n">
        <f aca="false">IF(W344=0,0,IF(W344&gt;F$4,1,(IF(W344=BW$2,0,(IF(F$4-W344&gt;2,1,0))))))</f>
        <v>0</v>
      </c>
    </row>
    <row r="345" customFormat="false" ht="42.6" hidden="false" customHeight="true" outlineLevel="0" collapsed="false">
      <c r="A345" s="124" t="str">
        <f aca="false">IF(D345=D344,IF(A344=0,"",A344),IF(AND(D345&gt;0,D345&lt;&gt;D344),A344+1,""))</f>
        <v/>
      </c>
      <c r="B345" s="129"/>
      <c r="C345" s="129"/>
      <c r="D345" s="96"/>
      <c r="E345" s="138"/>
      <c r="F345" s="128" t="str">
        <f aca="false">IFERROR(IF(OR(ISTEXT(D345),ISNUMBER(D345)),HLOOKUP(I345-23*INT(I345/23),[2]Hoja2!B$1:X$2,2),""),1)</f>
        <v/>
      </c>
      <c r="G345" s="128" t="str">
        <f aca="false">LEFT(D345,1)</f>
        <v/>
      </c>
      <c r="H345" s="129" t="str">
        <f aca="false">IF(UPPER(G345)="Z",2,IF(UPPER(G345)="Y",1,IF(UPPER(G345)="X",0,LEFT(D345))))</f>
        <v/>
      </c>
      <c r="I345" s="129" t="str">
        <f aca="false">REPLACE(D345,1,1,H345)</f>
        <v/>
      </c>
      <c r="J345" s="96"/>
      <c r="K345" s="124" t="str">
        <f aca="false">IF(N345&gt;0,ROW(L345)-7,"")</f>
        <v/>
      </c>
      <c r="L345" s="130"/>
      <c r="M345" s="130"/>
      <c r="N345" s="131"/>
      <c r="O345" s="132"/>
      <c r="P345" s="128" t="str">
        <f aca="false">IFERROR(IF(OR(ISTEXT(N345),ISNUMBER(N345)),HLOOKUP(S345-23*INT(S345/23),[2]Hoja2!B$1:X$2,2),""),1)</f>
        <v/>
      </c>
      <c r="Q345" s="128" t="str">
        <f aca="false">LEFT(N345,1)</f>
        <v/>
      </c>
      <c r="R345" s="129" t="str">
        <f aca="false">IF(UPPER(Q345)="Z",2,IF(UPPER(Q345)="Y",1,IF(UPPER(Q345)="X",0,LEFT(N345))))</f>
        <v/>
      </c>
      <c r="S345" s="129" t="str">
        <f aca="false">REPLACE(N345,1,1,R345)</f>
        <v/>
      </c>
      <c r="T345" s="96"/>
      <c r="U345" s="133"/>
      <c r="V345" s="124" t="str">
        <f aca="false">IF(OR(ISTEXT(N345),ISNUMBER(N345)),IF($AD345=1,U345,0),"")</f>
        <v/>
      </c>
      <c r="W345" s="75" t="n">
        <v>36892</v>
      </c>
      <c r="X345" s="134"/>
      <c r="Y345" s="134"/>
      <c r="AA345" s="128" t="n">
        <f aca="false">IF(E345&lt;&gt;F345,0,1)</f>
        <v>1</v>
      </c>
      <c r="AB345" s="128" t="n">
        <f aca="false">IF(OR(T345="SI",T345="Si",T345="si",T345="sI",T345="s",T345="S"),1,0)</f>
        <v>0</v>
      </c>
      <c r="AC345" s="128" t="n">
        <f aca="false">IF(OR(J345="SI",J345="Si",J345="si",J345="sI",J345="s",J345="S"),1,0)</f>
        <v>0</v>
      </c>
      <c r="AD345" s="128" t="n">
        <f aca="false">AK345*AA345*AB345*AC345</f>
        <v>0</v>
      </c>
      <c r="AF345" s="136" t="n">
        <f aca="false">COUNTIF(D$8:D345,D345)</f>
        <v>0</v>
      </c>
      <c r="AG345" s="136" t="n">
        <f aca="false">COUNTIFS(D$8:D345,D345,A$8:A345,A345)</f>
        <v>0</v>
      </c>
      <c r="AH345" s="128" t="n">
        <f aca="false">AF345-AG345</f>
        <v>0</v>
      </c>
      <c r="AI345" s="128" t="n">
        <f aca="false">IF(OR(O345&lt;&gt;P345,P345=1,AA345=0),1,0)</f>
        <v>0</v>
      </c>
      <c r="AJ345" s="128" t="n">
        <f aca="false">IF(AR345&gt;0,1,0)+AH345</f>
        <v>0</v>
      </c>
      <c r="AK345" s="128" t="n">
        <f aca="false">IF(O345&lt;&gt;P345,0,1)</f>
        <v>1</v>
      </c>
      <c r="AL345" s="128" t="n">
        <f aca="false">IF(U345&gt;1,1,0)</f>
        <v>0</v>
      </c>
      <c r="AM345" s="136"/>
      <c r="AN345" s="137"/>
      <c r="AO345" s="139"/>
      <c r="AP345" s="128" t="str">
        <f aca="false">IF(SUMIF(AS$7:BU$7,"&gt;0",AS345:BU345)&gt;0,SUMIF(AS$7:BU$7,"&gt;0",AS345:BU345),"")</f>
        <v/>
      </c>
      <c r="AQ345" s="128"/>
      <c r="AR345" s="136" t="n">
        <f aca="false">COUNTIF(N$8:N345,N345)-1</f>
        <v>-1</v>
      </c>
      <c r="AS345" s="133"/>
      <c r="AT345" s="133"/>
      <c r="AU345" s="128" t="n">
        <f aca="false">IF($A345=$A344,AS345+AT345+AU344,AS345+AT345)</f>
        <v>0</v>
      </c>
      <c r="AV345" s="133"/>
      <c r="AW345" s="133"/>
      <c r="AX345" s="128" t="n">
        <f aca="false">IF($A345=$A344,AV345+AW345+AX344,AV345+AW345)</f>
        <v>0</v>
      </c>
      <c r="AY345" s="133"/>
      <c r="AZ345" s="133"/>
      <c r="BA345" s="128" t="n">
        <f aca="false">IF($A345=$A344,AY345+AZ345+BA344,AY345+AZ345)</f>
        <v>0</v>
      </c>
      <c r="BB345" s="133"/>
      <c r="BC345" s="133"/>
      <c r="BD345" s="128" t="n">
        <f aca="false">IF($A345=$A344,BB345+BC345+BD344,BB345+BC345)</f>
        <v>0</v>
      </c>
      <c r="BE345" s="133"/>
      <c r="BF345" s="133"/>
      <c r="BG345" s="128" t="n">
        <f aca="false">IF($A345=$A344,BE345+BF345+BG344,BE345+BF345)</f>
        <v>0</v>
      </c>
      <c r="BH345" s="133"/>
      <c r="BI345" s="133"/>
      <c r="BJ345" s="128" t="n">
        <f aca="false">IF($A345=$A344,BH345+BI345+BJ344,BH345+BI345)</f>
        <v>0</v>
      </c>
      <c r="BK345" s="133"/>
      <c r="BL345" s="133"/>
      <c r="BM345" s="128" t="n">
        <f aca="false">IF($A345=$A344,BK345+BL345+BM344,BK345+BL345)</f>
        <v>0</v>
      </c>
      <c r="BN345" s="133"/>
      <c r="BO345" s="133"/>
      <c r="BP345" s="128" t="n">
        <f aca="false">IF($A345=$A344,BN345+BO345+BP344,BN345+BO345)</f>
        <v>0</v>
      </c>
      <c r="BQ345" s="133"/>
      <c r="BR345" s="133"/>
      <c r="BS345" s="128" t="n">
        <f aca="false">IF($A345=$A344,BQ345+BR345+BS344,BQ345+BR345)</f>
        <v>0</v>
      </c>
      <c r="BT345" s="133"/>
      <c r="BU345" s="133"/>
      <c r="BV345" s="128" t="n">
        <f aca="false">IF($A345=$A344,BT345+BU345+BV344,BT345+BU345)</f>
        <v>0</v>
      </c>
      <c r="BW345" s="128" t="n">
        <f aca="false">IF(W345=0,0,IF(W345&gt;F$4,1,(IF(W345=BW$2,0,(IF(F$4-W345&gt;2,1,0))))))</f>
        <v>0</v>
      </c>
    </row>
    <row r="346" customFormat="false" ht="42.6" hidden="false" customHeight="true" outlineLevel="0" collapsed="false">
      <c r="A346" s="124" t="str">
        <f aca="false">IF(D346=D345,IF(A345=0,"",A345),IF(AND(D346&gt;0,D346&lt;&gt;D345),A345+1,""))</f>
        <v/>
      </c>
      <c r="B346" s="129"/>
      <c r="C346" s="129"/>
      <c r="D346" s="96"/>
      <c r="E346" s="138"/>
      <c r="F346" s="128" t="str">
        <f aca="false">IFERROR(IF(OR(ISTEXT(D346),ISNUMBER(D346)),HLOOKUP(I346-23*INT(I346/23),[2]Hoja2!B$1:X$2,2),""),1)</f>
        <v/>
      </c>
      <c r="G346" s="128" t="str">
        <f aca="false">LEFT(D346,1)</f>
        <v/>
      </c>
      <c r="H346" s="129" t="str">
        <f aca="false">IF(UPPER(G346)="Z",2,IF(UPPER(G346)="Y",1,IF(UPPER(G346)="X",0,LEFT(D346))))</f>
        <v/>
      </c>
      <c r="I346" s="129" t="str">
        <f aca="false">REPLACE(D346,1,1,H346)</f>
        <v/>
      </c>
      <c r="J346" s="96"/>
      <c r="K346" s="124" t="str">
        <f aca="false">IF(N346&gt;0,ROW(L346)-7,"")</f>
        <v/>
      </c>
      <c r="L346" s="130"/>
      <c r="M346" s="130"/>
      <c r="N346" s="131"/>
      <c r="O346" s="132"/>
      <c r="P346" s="128" t="str">
        <f aca="false">IFERROR(IF(OR(ISTEXT(N346),ISNUMBER(N346)),HLOOKUP(S346-23*INT(S346/23),[2]Hoja2!B$1:X$2,2),""),1)</f>
        <v/>
      </c>
      <c r="Q346" s="128" t="str">
        <f aca="false">LEFT(N346,1)</f>
        <v/>
      </c>
      <c r="R346" s="129" t="str">
        <f aca="false">IF(UPPER(Q346)="Z",2,IF(UPPER(Q346)="Y",1,IF(UPPER(Q346)="X",0,LEFT(N346))))</f>
        <v/>
      </c>
      <c r="S346" s="129" t="str">
        <f aca="false">REPLACE(N346,1,1,R346)</f>
        <v/>
      </c>
      <c r="T346" s="96"/>
      <c r="U346" s="133"/>
      <c r="V346" s="124" t="str">
        <f aca="false">IF(OR(ISTEXT(N346),ISNUMBER(N346)),IF($AD346=1,U346,0),"")</f>
        <v/>
      </c>
      <c r="W346" s="75" t="n">
        <v>36892</v>
      </c>
      <c r="X346" s="134"/>
      <c r="Y346" s="134"/>
      <c r="AA346" s="128" t="n">
        <f aca="false">IF(E346&lt;&gt;F346,0,1)</f>
        <v>1</v>
      </c>
      <c r="AB346" s="128" t="n">
        <f aca="false">IF(OR(T346="SI",T346="Si",T346="si",T346="sI",T346="s",T346="S"),1,0)</f>
        <v>0</v>
      </c>
      <c r="AC346" s="128" t="n">
        <f aca="false">IF(OR(J346="SI",J346="Si",J346="si",J346="sI",J346="s",J346="S"),1,0)</f>
        <v>0</v>
      </c>
      <c r="AD346" s="128" t="n">
        <f aca="false">AK346*AA346*AB346*AC346</f>
        <v>0</v>
      </c>
      <c r="AF346" s="136" t="n">
        <f aca="false">COUNTIF(D$8:D346,D346)</f>
        <v>0</v>
      </c>
      <c r="AG346" s="136" t="n">
        <f aca="false">COUNTIFS(D$8:D346,D346,A$8:A346,A346)</f>
        <v>0</v>
      </c>
      <c r="AH346" s="128" t="n">
        <f aca="false">AF346-AG346</f>
        <v>0</v>
      </c>
      <c r="AI346" s="128" t="n">
        <f aca="false">IF(OR(O346&lt;&gt;P346,P346=1,AA346=0),1,0)</f>
        <v>0</v>
      </c>
      <c r="AJ346" s="128" t="n">
        <f aca="false">IF(AR346&gt;0,1,0)+AH346</f>
        <v>0</v>
      </c>
      <c r="AK346" s="128" t="n">
        <f aca="false">IF(O346&lt;&gt;P346,0,1)</f>
        <v>1</v>
      </c>
      <c r="AL346" s="128" t="n">
        <f aca="false">IF(U346&gt;1,1,0)</f>
        <v>0</v>
      </c>
      <c r="AM346" s="136"/>
      <c r="AN346" s="137"/>
      <c r="AO346" s="139"/>
      <c r="AP346" s="128" t="str">
        <f aca="false">IF(SUMIF(AS$7:BU$7,"&gt;0",AS346:BU346)&gt;0,SUMIF(AS$7:BU$7,"&gt;0",AS346:BU346),"")</f>
        <v/>
      </c>
      <c r="AQ346" s="128"/>
      <c r="AR346" s="136" t="n">
        <f aca="false">COUNTIF(N$8:N346,N346)-1</f>
        <v>-1</v>
      </c>
      <c r="AS346" s="133"/>
      <c r="AT346" s="133"/>
      <c r="AU346" s="128" t="n">
        <f aca="false">IF($A346=$A345,AS346+AT346+AU345,AS346+AT346)</f>
        <v>0</v>
      </c>
      <c r="AV346" s="133"/>
      <c r="AW346" s="133"/>
      <c r="AX346" s="128" t="n">
        <f aca="false">IF($A346=$A345,AV346+AW346+AX345,AV346+AW346)</f>
        <v>0</v>
      </c>
      <c r="AY346" s="133"/>
      <c r="AZ346" s="133"/>
      <c r="BA346" s="128" t="n">
        <f aca="false">IF($A346=$A345,AY346+AZ346+BA345,AY346+AZ346)</f>
        <v>0</v>
      </c>
      <c r="BB346" s="133"/>
      <c r="BC346" s="133"/>
      <c r="BD346" s="128" t="n">
        <f aca="false">IF($A346=$A345,BB346+BC346+BD345,BB346+BC346)</f>
        <v>0</v>
      </c>
      <c r="BE346" s="133"/>
      <c r="BF346" s="133"/>
      <c r="BG346" s="128" t="n">
        <f aca="false">IF($A346=$A345,BE346+BF346+BG345,BE346+BF346)</f>
        <v>0</v>
      </c>
      <c r="BH346" s="133"/>
      <c r="BI346" s="133"/>
      <c r="BJ346" s="128" t="n">
        <f aca="false">IF($A346=$A345,BH346+BI346+BJ345,BH346+BI346)</f>
        <v>0</v>
      </c>
      <c r="BK346" s="133"/>
      <c r="BL346" s="133"/>
      <c r="BM346" s="128" t="n">
        <f aca="false">IF($A346=$A345,BK346+BL346+BM345,BK346+BL346)</f>
        <v>0</v>
      </c>
      <c r="BN346" s="133"/>
      <c r="BO346" s="133"/>
      <c r="BP346" s="128" t="n">
        <f aca="false">IF($A346=$A345,BN346+BO346+BP345,BN346+BO346)</f>
        <v>0</v>
      </c>
      <c r="BQ346" s="133"/>
      <c r="BR346" s="133"/>
      <c r="BS346" s="128" t="n">
        <f aca="false">IF($A346=$A345,BQ346+BR346+BS345,BQ346+BR346)</f>
        <v>0</v>
      </c>
      <c r="BT346" s="133"/>
      <c r="BU346" s="133"/>
      <c r="BV346" s="128" t="n">
        <f aca="false">IF($A346=$A345,BT346+BU346+BV345,BT346+BU346)</f>
        <v>0</v>
      </c>
      <c r="BW346" s="128" t="n">
        <f aca="false">IF(W346=0,0,IF(W346&gt;F$4,1,(IF(W346=BW$2,0,(IF(F$4-W346&gt;2,1,0))))))</f>
        <v>0</v>
      </c>
    </row>
    <row r="347" customFormat="false" ht="42.6" hidden="false" customHeight="true" outlineLevel="0" collapsed="false">
      <c r="A347" s="124" t="str">
        <f aca="false">IF(D347=D346,IF(A346=0,"",A346),IF(AND(D347&gt;0,D347&lt;&gt;D346),A346+1,""))</f>
        <v/>
      </c>
      <c r="B347" s="129"/>
      <c r="C347" s="129"/>
      <c r="D347" s="96"/>
      <c r="E347" s="138"/>
      <c r="F347" s="128" t="str">
        <f aca="false">IFERROR(IF(OR(ISTEXT(D347),ISNUMBER(D347)),HLOOKUP(I347-23*INT(I347/23),[2]Hoja2!B$1:X$2,2),""),1)</f>
        <v/>
      </c>
      <c r="G347" s="128" t="str">
        <f aca="false">LEFT(D347,1)</f>
        <v/>
      </c>
      <c r="H347" s="129" t="str">
        <f aca="false">IF(UPPER(G347)="Z",2,IF(UPPER(G347)="Y",1,IF(UPPER(G347)="X",0,LEFT(D347))))</f>
        <v/>
      </c>
      <c r="I347" s="129" t="str">
        <f aca="false">REPLACE(D347,1,1,H347)</f>
        <v/>
      </c>
      <c r="J347" s="96"/>
      <c r="K347" s="124" t="str">
        <f aca="false">IF(N347&gt;0,ROW(L347)-7,"")</f>
        <v/>
      </c>
      <c r="L347" s="130"/>
      <c r="M347" s="130"/>
      <c r="N347" s="131"/>
      <c r="O347" s="132"/>
      <c r="P347" s="128" t="str">
        <f aca="false">IFERROR(IF(OR(ISTEXT(N347),ISNUMBER(N347)),HLOOKUP(S347-23*INT(S347/23),[2]Hoja2!B$1:X$2,2),""),1)</f>
        <v/>
      </c>
      <c r="Q347" s="128" t="str">
        <f aca="false">LEFT(N347,1)</f>
        <v/>
      </c>
      <c r="R347" s="129" t="str">
        <f aca="false">IF(UPPER(Q347)="Z",2,IF(UPPER(Q347)="Y",1,IF(UPPER(Q347)="X",0,LEFT(N347))))</f>
        <v/>
      </c>
      <c r="S347" s="129" t="str">
        <f aca="false">REPLACE(N347,1,1,R347)</f>
        <v/>
      </c>
      <c r="T347" s="96"/>
      <c r="U347" s="133"/>
      <c r="V347" s="124" t="str">
        <f aca="false">IF(OR(ISTEXT(N347),ISNUMBER(N347)),IF($AD347=1,U347,0),"")</f>
        <v/>
      </c>
      <c r="W347" s="75" t="n">
        <v>36892</v>
      </c>
      <c r="X347" s="134"/>
      <c r="Y347" s="134"/>
      <c r="AA347" s="128" t="n">
        <f aca="false">IF(E347&lt;&gt;F347,0,1)</f>
        <v>1</v>
      </c>
      <c r="AB347" s="128" t="n">
        <f aca="false">IF(OR(T347="SI",T347="Si",T347="si",T347="sI",T347="s",T347="S"),1,0)</f>
        <v>0</v>
      </c>
      <c r="AC347" s="128" t="n">
        <f aca="false">IF(OR(J347="SI",J347="Si",J347="si",J347="sI",J347="s",J347="S"),1,0)</f>
        <v>0</v>
      </c>
      <c r="AD347" s="128" t="n">
        <f aca="false">AK347*AA347*AB347*AC347</f>
        <v>0</v>
      </c>
      <c r="AF347" s="136" t="n">
        <f aca="false">COUNTIF(D$8:D347,D347)</f>
        <v>0</v>
      </c>
      <c r="AG347" s="136" t="n">
        <f aca="false">COUNTIFS(D$8:D347,D347,A$8:A347,A347)</f>
        <v>0</v>
      </c>
      <c r="AH347" s="128" t="n">
        <f aca="false">AF347-AG347</f>
        <v>0</v>
      </c>
      <c r="AI347" s="128" t="n">
        <f aca="false">IF(OR(O347&lt;&gt;P347,P347=1,AA347=0),1,0)</f>
        <v>0</v>
      </c>
      <c r="AJ347" s="128" t="n">
        <f aca="false">IF(AR347&gt;0,1,0)+AH347</f>
        <v>0</v>
      </c>
      <c r="AK347" s="128" t="n">
        <f aca="false">IF(O347&lt;&gt;P347,0,1)</f>
        <v>1</v>
      </c>
      <c r="AL347" s="128" t="n">
        <f aca="false">IF(U347&gt;1,1,0)</f>
        <v>0</v>
      </c>
      <c r="AM347" s="136"/>
      <c r="AN347" s="137"/>
      <c r="AO347" s="139"/>
      <c r="AP347" s="128" t="str">
        <f aca="false">IF(SUMIF(AS$7:BU$7,"&gt;0",AS347:BU347)&gt;0,SUMIF(AS$7:BU$7,"&gt;0",AS347:BU347),"")</f>
        <v/>
      </c>
      <c r="AQ347" s="128"/>
      <c r="AR347" s="136" t="n">
        <f aca="false">COUNTIF(N$8:N347,N347)-1</f>
        <v>-1</v>
      </c>
      <c r="AS347" s="133"/>
      <c r="AT347" s="133"/>
      <c r="AU347" s="128" t="n">
        <f aca="false">IF($A347=$A346,AS347+AT347+AU346,AS347+AT347)</f>
        <v>0</v>
      </c>
      <c r="AV347" s="133"/>
      <c r="AW347" s="133"/>
      <c r="AX347" s="128" t="n">
        <f aca="false">IF($A347=$A346,AV347+AW347+AX346,AV347+AW347)</f>
        <v>0</v>
      </c>
      <c r="AY347" s="133"/>
      <c r="AZ347" s="133"/>
      <c r="BA347" s="128" t="n">
        <f aca="false">IF($A347=$A346,AY347+AZ347+BA346,AY347+AZ347)</f>
        <v>0</v>
      </c>
      <c r="BB347" s="133"/>
      <c r="BC347" s="133"/>
      <c r="BD347" s="128" t="n">
        <f aca="false">IF($A347=$A346,BB347+BC347+BD346,BB347+BC347)</f>
        <v>0</v>
      </c>
      <c r="BE347" s="133"/>
      <c r="BF347" s="133"/>
      <c r="BG347" s="128" t="n">
        <f aca="false">IF($A347=$A346,BE347+BF347+BG346,BE347+BF347)</f>
        <v>0</v>
      </c>
      <c r="BH347" s="133"/>
      <c r="BI347" s="133"/>
      <c r="BJ347" s="128" t="n">
        <f aca="false">IF($A347=$A346,BH347+BI347+BJ346,BH347+BI347)</f>
        <v>0</v>
      </c>
      <c r="BK347" s="133"/>
      <c r="BL347" s="133"/>
      <c r="BM347" s="128" t="n">
        <f aca="false">IF($A347=$A346,BK347+BL347+BM346,BK347+BL347)</f>
        <v>0</v>
      </c>
      <c r="BN347" s="133"/>
      <c r="BO347" s="133"/>
      <c r="BP347" s="128" t="n">
        <f aca="false">IF($A347=$A346,BN347+BO347+BP346,BN347+BO347)</f>
        <v>0</v>
      </c>
      <c r="BQ347" s="133"/>
      <c r="BR347" s="133"/>
      <c r="BS347" s="128" t="n">
        <f aca="false">IF($A347=$A346,BQ347+BR347+BS346,BQ347+BR347)</f>
        <v>0</v>
      </c>
      <c r="BT347" s="133"/>
      <c r="BU347" s="133"/>
      <c r="BV347" s="128" t="n">
        <f aca="false">IF($A347=$A346,BT347+BU347+BV346,BT347+BU347)</f>
        <v>0</v>
      </c>
      <c r="BW347" s="128" t="n">
        <f aca="false">IF(W347=0,0,IF(W347&gt;F$4,1,(IF(W347=BW$2,0,(IF(F$4-W347&gt;2,1,0))))))</f>
        <v>0</v>
      </c>
    </row>
    <row r="348" customFormat="false" ht="42.6" hidden="false" customHeight="true" outlineLevel="0" collapsed="false">
      <c r="A348" s="124" t="str">
        <f aca="false">IF(D348=D347,IF(A347=0,"",A347),IF(AND(D348&gt;0,D348&lt;&gt;D347),A347+1,""))</f>
        <v/>
      </c>
      <c r="B348" s="129"/>
      <c r="C348" s="129"/>
      <c r="D348" s="96"/>
      <c r="E348" s="138"/>
      <c r="F348" s="128" t="str">
        <f aca="false">IFERROR(IF(OR(ISTEXT(D348),ISNUMBER(D348)),HLOOKUP(I348-23*INT(I348/23),[2]Hoja2!B$1:X$2,2),""),1)</f>
        <v/>
      </c>
      <c r="G348" s="128" t="str">
        <f aca="false">LEFT(D348,1)</f>
        <v/>
      </c>
      <c r="H348" s="129" t="str">
        <f aca="false">IF(UPPER(G348)="Z",2,IF(UPPER(G348)="Y",1,IF(UPPER(G348)="X",0,LEFT(D348))))</f>
        <v/>
      </c>
      <c r="I348" s="129" t="str">
        <f aca="false">REPLACE(D348,1,1,H348)</f>
        <v/>
      </c>
      <c r="J348" s="96"/>
      <c r="K348" s="124" t="str">
        <f aca="false">IF(N348&gt;0,ROW(L348)-7,"")</f>
        <v/>
      </c>
      <c r="L348" s="130"/>
      <c r="M348" s="130"/>
      <c r="N348" s="131"/>
      <c r="O348" s="132"/>
      <c r="P348" s="128" t="str">
        <f aca="false">IFERROR(IF(OR(ISTEXT(N348),ISNUMBER(N348)),HLOOKUP(S348-23*INT(S348/23),[2]Hoja2!B$1:X$2,2),""),1)</f>
        <v/>
      </c>
      <c r="Q348" s="128" t="str">
        <f aca="false">LEFT(N348,1)</f>
        <v/>
      </c>
      <c r="R348" s="129" t="str">
        <f aca="false">IF(UPPER(Q348)="Z",2,IF(UPPER(Q348)="Y",1,IF(UPPER(Q348)="X",0,LEFT(N348))))</f>
        <v/>
      </c>
      <c r="S348" s="129" t="str">
        <f aca="false">REPLACE(N348,1,1,R348)</f>
        <v/>
      </c>
      <c r="T348" s="96"/>
      <c r="U348" s="133"/>
      <c r="V348" s="124" t="str">
        <f aca="false">IF(OR(ISTEXT(N348),ISNUMBER(N348)),IF($AD348=1,U348,0),"")</f>
        <v/>
      </c>
      <c r="W348" s="75" t="n">
        <v>36892</v>
      </c>
      <c r="X348" s="134"/>
      <c r="Y348" s="134"/>
      <c r="AA348" s="128" t="n">
        <f aca="false">IF(E348&lt;&gt;F348,0,1)</f>
        <v>1</v>
      </c>
      <c r="AB348" s="128" t="n">
        <f aca="false">IF(OR(T348="SI",T348="Si",T348="si",T348="sI",T348="s",T348="S"),1,0)</f>
        <v>0</v>
      </c>
      <c r="AC348" s="128" t="n">
        <f aca="false">IF(OR(J348="SI",J348="Si",J348="si",J348="sI",J348="s",J348="S"),1,0)</f>
        <v>0</v>
      </c>
      <c r="AD348" s="128" t="n">
        <f aca="false">AK348*AA348*AB348*AC348</f>
        <v>0</v>
      </c>
      <c r="AF348" s="136" t="n">
        <f aca="false">COUNTIF(D$8:D348,D348)</f>
        <v>0</v>
      </c>
      <c r="AG348" s="136" t="n">
        <f aca="false">COUNTIFS(D$8:D348,D348,A$8:A348,A348)</f>
        <v>0</v>
      </c>
      <c r="AH348" s="128" t="n">
        <f aca="false">AF348-AG348</f>
        <v>0</v>
      </c>
      <c r="AI348" s="128" t="n">
        <f aca="false">IF(OR(O348&lt;&gt;P348,P348=1,AA348=0),1,0)</f>
        <v>0</v>
      </c>
      <c r="AJ348" s="128" t="n">
        <f aca="false">IF(AR348&gt;0,1,0)+AH348</f>
        <v>0</v>
      </c>
      <c r="AK348" s="128" t="n">
        <f aca="false">IF(O348&lt;&gt;P348,0,1)</f>
        <v>1</v>
      </c>
      <c r="AL348" s="128" t="n">
        <f aca="false">IF(U348&gt;1,1,0)</f>
        <v>0</v>
      </c>
      <c r="AM348" s="136"/>
      <c r="AN348" s="137"/>
      <c r="AO348" s="139"/>
      <c r="AP348" s="128" t="str">
        <f aca="false">IF(SUMIF(AS$7:BU$7,"&gt;0",AS348:BU348)&gt;0,SUMIF(AS$7:BU$7,"&gt;0",AS348:BU348),"")</f>
        <v/>
      </c>
      <c r="AQ348" s="128"/>
      <c r="AR348" s="136" t="n">
        <f aca="false">COUNTIF(N$8:N348,N348)-1</f>
        <v>-1</v>
      </c>
      <c r="AS348" s="133"/>
      <c r="AT348" s="133"/>
      <c r="AU348" s="128" t="n">
        <f aca="false">IF($A348=$A347,AS348+AT348+AU347,AS348+AT348)</f>
        <v>0</v>
      </c>
      <c r="AV348" s="133"/>
      <c r="AW348" s="133"/>
      <c r="AX348" s="128" t="n">
        <f aca="false">IF($A348=$A347,AV348+AW348+AX347,AV348+AW348)</f>
        <v>0</v>
      </c>
      <c r="AY348" s="133"/>
      <c r="AZ348" s="133"/>
      <c r="BA348" s="128" t="n">
        <f aca="false">IF($A348=$A347,AY348+AZ348+BA347,AY348+AZ348)</f>
        <v>0</v>
      </c>
      <c r="BB348" s="133"/>
      <c r="BC348" s="133"/>
      <c r="BD348" s="128" t="n">
        <f aca="false">IF($A348=$A347,BB348+BC348+BD347,BB348+BC348)</f>
        <v>0</v>
      </c>
      <c r="BE348" s="133"/>
      <c r="BF348" s="133"/>
      <c r="BG348" s="128" t="n">
        <f aca="false">IF($A348=$A347,BE348+BF348+BG347,BE348+BF348)</f>
        <v>0</v>
      </c>
      <c r="BH348" s="133"/>
      <c r="BI348" s="133"/>
      <c r="BJ348" s="128" t="n">
        <f aca="false">IF($A348=$A347,BH348+BI348+BJ347,BH348+BI348)</f>
        <v>0</v>
      </c>
      <c r="BK348" s="133"/>
      <c r="BL348" s="133"/>
      <c r="BM348" s="128" t="n">
        <f aca="false">IF($A348=$A347,BK348+BL348+BM347,BK348+BL348)</f>
        <v>0</v>
      </c>
      <c r="BN348" s="133"/>
      <c r="BO348" s="133"/>
      <c r="BP348" s="128" t="n">
        <f aca="false">IF($A348=$A347,BN348+BO348+BP347,BN348+BO348)</f>
        <v>0</v>
      </c>
      <c r="BQ348" s="133"/>
      <c r="BR348" s="133"/>
      <c r="BS348" s="128" t="n">
        <f aca="false">IF($A348=$A347,BQ348+BR348+BS347,BQ348+BR348)</f>
        <v>0</v>
      </c>
      <c r="BT348" s="133"/>
      <c r="BU348" s="133"/>
      <c r="BV348" s="128" t="n">
        <f aca="false">IF($A348=$A347,BT348+BU348+BV347,BT348+BU348)</f>
        <v>0</v>
      </c>
      <c r="BW348" s="128" t="n">
        <f aca="false">IF(W348=0,0,IF(W348&gt;F$4,1,(IF(W348=BW$2,0,(IF(F$4-W348&gt;2,1,0))))))</f>
        <v>0</v>
      </c>
    </row>
    <row r="349" customFormat="false" ht="42.6" hidden="false" customHeight="true" outlineLevel="0" collapsed="false">
      <c r="A349" s="124" t="str">
        <f aca="false">IF(D349=D348,IF(A348=0,"",A348),IF(AND(D349&gt;0,D349&lt;&gt;D348),A348+1,""))</f>
        <v/>
      </c>
      <c r="B349" s="129"/>
      <c r="C349" s="129"/>
      <c r="D349" s="96"/>
      <c r="E349" s="138"/>
      <c r="F349" s="128" t="str">
        <f aca="false">IFERROR(IF(OR(ISTEXT(D349),ISNUMBER(D349)),HLOOKUP(I349-23*INT(I349/23),[2]Hoja2!B$1:X$2,2),""),1)</f>
        <v/>
      </c>
      <c r="G349" s="128" t="str">
        <f aca="false">LEFT(D349,1)</f>
        <v/>
      </c>
      <c r="H349" s="129" t="str">
        <f aca="false">IF(UPPER(G349)="Z",2,IF(UPPER(G349)="Y",1,IF(UPPER(G349)="X",0,LEFT(D349))))</f>
        <v/>
      </c>
      <c r="I349" s="129" t="str">
        <f aca="false">REPLACE(D349,1,1,H349)</f>
        <v/>
      </c>
      <c r="J349" s="96"/>
      <c r="K349" s="124" t="str">
        <f aca="false">IF(N349&gt;0,ROW(L349)-7,"")</f>
        <v/>
      </c>
      <c r="L349" s="130"/>
      <c r="M349" s="130"/>
      <c r="N349" s="131"/>
      <c r="O349" s="132"/>
      <c r="P349" s="128" t="str">
        <f aca="false">IFERROR(IF(OR(ISTEXT(N349),ISNUMBER(N349)),HLOOKUP(S349-23*INT(S349/23),[2]Hoja2!B$1:X$2,2),""),1)</f>
        <v/>
      </c>
      <c r="Q349" s="128" t="str">
        <f aca="false">LEFT(N349,1)</f>
        <v/>
      </c>
      <c r="R349" s="129" t="str">
        <f aca="false">IF(UPPER(Q349)="Z",2,IF(UPPER(Q349)="Y",1,IF(UPPER(Q349)="X",0,LEFT(N349))))</f>
        <v/>
      </c>
      <c r="S349" s="129" t="str">
        <f aca="false">REPLACE(N349,1,1,R349)</f>
        <v/>
      </c>
      <c r="T349" s="96"/>
      <c r="U349" s="133"/>
      <c r="V349" s="124" t="str">
        <f aca="false">IF(OR(ISTEXT(N349),ISNUMBER(N349)),IF($AD349=1,U349,0),"")</f>
        <v/>
      </c>
      <c r="W349" s="75" t="n">
        <v>36892</v>
      </c>
      <c r="X349" s="134"/>
      <c r="Y349" s="134"/>
      <c r="AA349" s="128" t="n">
        <f aca="false">IF(E349&lt;&gt;F349,0,1)</f>
        <v>1</v>
      </c>
      <c r="AB349" s="128" t="n">
        <f aca="false">IF(OR(T349="SI",T349="Si",T349="si",T349="sI",T349="s",T349="S"),1,0)</f>
        <v>0</v>
      </c>
      <c r="AC349" s="128" t="n">
        <f aca="false">IF(OR(J349="SI",J349="Si",J349="si",J349="sI",J349="s",J349="S"),1,0)</f>
        <v>0</v>
      </c>
      <c r="AD349" s="128" t="n">
        <f aca="false">AK349*AA349*AB349*AC349</f>
        <v>0</v>
      </c>
      <c r="AF349" s="136" t="n">
        <f aca="false">COUNTIF(D$8:D349,D349)</f>
        <v>0</v>
      </c>
      <c r="AG349" s="136" t="n">
        <f aca="false">COUNTIFS(D$8:D349,D349,A$8:A349,A349)</f>
        <v>0</v>
      </c>
      <c r="AH349" s="128" t="n">
        <f aca="false">AF349-AG349</f>
        <v>0</v>
      </c>
      <c r="AI349" s="128" t="n">
        <f aca="false">IF(OR(O349&lt;&gt;P349,P349=1,AA349=0),1,0)</f>
        <v>0</v>
      </c>
      <c r="AJ349" s="128" t="n">
        <f aca="false">IF(AR349&gt;0,1,0)+AH349</f>
        <v>0</v>
      </c>
      <c r="AK349" s="128" t="n">
        <f aca="false">IF(O349&lt;&gt;P349,0,1)</f>
        <v>1</v>
      </c>
      <c r="AL349" s="128" t="n">
        <f aca="false">IF(U349&gt;1,1,0)</f>
        <v>0</v>
      </c>
      <c r="AM349" s="136"/>
      <c r="AN349" s="137"/>
      <c r="AO349" s="139"/>
      <c r="AP349" s="128" t="str">
        <f aca="false">IF(SUMIF(AS$7:BU$7,"&gt;0",AS349:BU349)&gt;0,SUMIF(AS$7:BU$7,"&gt;0",AS349:BU349),"")</f>
        <v/>
      </c>
      <c r="AQ349" s="128"/>
      <c r="AR349" s="136" t="n">
        <f aca="false">COUNTIF(N$8:N349,N349)-1</f>
        <v>-1</v>
      </c>
      <c r="AS349" s="133"/>
      <c r="AT349" s="133"/>
      <c r="AU349" s="128" t="n">
        <f aca="false">IF($A349=$A348,AS349+AT349+AU348,AS349+AT349)</f>
        <v>0</v>
      </c>
      <c r="AV349" s="133"/>
      <c r="AW349" s="133"/>
      <c r="AX349" s="128" t="n">
        <f aca="false">IF($A349=$A348,AV349+AW349+AX348,AV349+AW349)</f>
        <v>0</v>
      </c>
      <c r="AY349" s="133"/>
      <c r="AZ349" s="133"/>
      <c r="BA349" s="128" t="n">
        <f aca="false">IF($A349=$A348,AY349+AZ349+BA348,AY349+AZ349)</f>
        <v>0</v>
      </c>
      <c r="BB349" s="133"/>
      <c r="BC349" s="133"/>
      <c r="BD349" s="128" t="n">
        <f aca="false">IF($A349=$A348,BB349+BC349+BD348,BB349+BC349)</f>
        <v>0</v>
      </c>
      <c r="BE349" s="133"/>
      <c r="BF349" s="133"/>
      <c r="BG349" s="128" t="n">
        <f aca="false">IF($A349=$A348,BE349+BF349+BG348,BE349+BF349)</f>
        <v>0</v>
      </c>
      <c r="BH349" s="133"/>
      <c r="BI349" s="133"/>
      <c r="BJ349" s="128" t="n">
        <f aca="false">IF($A349=$A348,BH349+BI349+BJ348,BH349+BI349)</f>
        <v>0</v>
      </c>
      <c r="BK349" s="133"/>
      <c r="BL349" s="133"/>
      <c r="BM349" s="128" t="n">
        <f aca="false">IF($A349=$A348,BK349+BL349+BM348,BK349+BL349)</f>
        <v>0</v>
      </c>
      <c r="BN349" s="133"/>
      <c r="BO349" s="133"/>
      <c r="BP349" s="128" t="n">
        <f aca="false">IF($A349=$A348,BN349+BO349+BP348,BN349+BO349)</f>
        <v>0</v>
      </c>
      <c r="BQ349" s="133"/>
      <c r="BR349" s="133"/>
      <c r="BS349" s="128" t="n">
        <f aca="false">IF($A349=$A348,BQ349+BR349+BS348,BQ349+BR349)</f>
        <v>0</v>
      </c>
      <c r="BT349" s="133"/>
      <c r="BU349" s="133"/>
      <c r="BV349" s="128" t="n">
        <f aca="false">IF($A349=$A348,BT349+BU349+BV348,BT349+BU349)</f>
        <v>0</v>
      </c>
      <c r="BW349" s="128" t="n">
        <f aca="false">IF(W349=0,0,IF(W349&gt;F$4,1,(IF(W349=BW$2,0,(IF(F$4-W349&gt;2,1,0))))))</f>
        <v>0</v>
      </c>
    </row>
    <row r="350" customFormat="false" ht="42.6" hidden="false" customHeight="true" outlineLevel="0" collapsed="false">
      <c r="A350" s="124" t="str">
        <f aca="false">IF(D350=D349,IF(A349=0,"",A349),IF(AND(D350&gt;0,D350&lt;&gt;D349),A349+1,""))</f>
        <v/>
      </c>
      <c r="B350" s="129"/>
      <c r="C350" s="129"/>
      <c r="D350" s="96"/>
      <c r="E350" s="138"/>
      <c r="F350" s="128" t="str">
        <f aca="false">IFERROR(IF(OR(ISTEXT(D350),ISNUMBER(D350)),HLOOKUP(I350-23*INT(I350/23),[2]Hoja2!B$1:X$2,2),""),1)</f>
        <v/>
      </c>
      <c r="G350" s="128" t="str">
        <f aca="false">LEFT(D350,1)</f>
        <v/>
      </c>
      <c r="H350" s="129" t="str">
        <f aca="false">IF(UPPER(G350)="Z",2,IF(UPPER(G350)="Y",1,IF(UPPER(G350)="X",0,LEFT(D350))))</f>
        <v/>
      </c>
      <c r="I350" s="129" t="str">
        <f aca="false">REPLACE(D350,1,1,H350)</f>
        <v/>
      </c>
      <c r="J350" s="96"/>
      <c r="K350" s="124" t="str">
        <f aca="false">IF(N350&gt;0,ROW(L350)-7,"")</f>
        <v/>
      </c>
      <c r="L350" s="130"/>
      <c r="M350" s="130"/>
      <c r="N350" s="131"/>
      <c r="O350" s="132"/>
      <c r="P350" s="128" t="str">
        <f aca="false">IFERROR(IF(OR(ISTEXT(N350),ISNUMBER(N350)),HLOOKUP(S350-23*INT(S350/23),[2]Hoja2!B$1:X$2,2),""),1)</f>
        <v/>
      </c>
      <c r="Q350" s="128" t="str">
        <f aca="false">LEFT(N350,1)</f>
        <v/>
      </c>
      <c r="R350" s="129" t="str">
        <f aca="false">IF(UPPER(Q350)="Z",2,IF(UPPER(Q350)="Y",1,IF(UPPER(Q350)="X",0,LEFT(N350))))</f>
        <v/>
      </c>
      <c r="S350" s="129" t="str">
        <f aca="false">REPLACE(N350,1,1,R350)</f>
        <v/>
      </c>
      <c r="T350" s="96"/>
      <c r="U350" s="133"/>
      <c r="V350" s="124" t="str">
        <f aca="false">IF(OR(ISTEXT(N350),ISNUMBER(N350)),IF($AD350=1,U350,0),"")</f>
        <v/>
      </c>
      <c r="W350" s="75" t="n">
        <v>36892</v>
      </c>
      <c r="X350" s="134"/>
      <c r="Y350" s="134"/>
      <c r="AA350" s="128" t="n">
        <f aca="false">IF(E350&lt;&gt;F350,0,1)</f>
        <v>1</v>
      </c>
      <c r="AB350" s="128" t="n">
        <f aca="false">IF(OR(T350="SI",T350="Si",T350="si",T350="sI",T350="s",T350="S"),1,0)</f>
        <v>0</v>
      </c>
      <c r="AC350" s="128" t="n">
        <f aca="false">IF(OR(J350="SI",J350="Si",J350="si",J350="sI",J350="s",J350="S"),1,0)</f>
        <v>0</v>
      </c>
      <c r="AD350" s="128" t="n">
        <f aca="false">AK350*AA350*AB350*AC350</f>
        <v>0</v>
      </c>
      <c r="AF350" s="136" t="n">
        <f aca="false">COUNTIF(D$8:D350,D350)</f>
        <v>0</v>
      </c>
      <c r="AG350" s="136" t="n">
        <f aca="false">COUNTIFS(D$8:D350,D350,A$8:A350,A350)</f>
        <v>0</v>
      </c>
      <c r="AH350" s="128" t="n">
        <f aca="false">AF350-AG350</f>
        <v>0</v>
      </c>
      <c r="AI350" s="128" t="n">
        <f aca="false">IF(OR(O350&lt;&gt;P350,P350=1,AA350=0),1,0)</f>
        <v>0</v>
      </c>
      <c r="AJ350" s="128" t="n">
        <f aca="false">IF(AR350&gt;0,1,0)+AH350</f>
        <v>0</v>
      </c>
      <c r="AK350" s="128" t="n">
        <f aca="false">IF(O350&lt;&gt;P350,0,1)</f>
        <v>1</v>
      </c>
      <c r="AL350" s="128" t="n">
        <f aca="false">IF(U350&gt;1,1,0)</f>
        <v>0</v>
      </c>
      <c r="AM350" s="136"/>
      <c r="AN350" s="137"/>
      <c r="AO350" s="139"/>
      <c r="AP350" s="128" t="str">
        <f aca="false">IF(SUMIF(AS$7:BU$7,"&gt;0",AS350:BU350)&gt;0,SUMIF(AS$7:BU$7,"&gt;0",AS350:BU350),"")</f>
        <v/>
      </c>
      <c r="AQ350" s="128"/>
      <c r="AR350" s="136" t="n">
        <f aca="false">COUNTIF(N$8:N350,N350)-1</f>
        <v>-1</v>
      </c>
      <c r="AS350" s="133"/>
      <c r="AT350" s="133"/>
      <c r="AU350" s="128" t="n">
        <f aca="false">IF($A350=$A349,AS350+AT350+AU349,AS350+AT350)</f>
        <v>0</v>
      </c>
      <c r="AV350" s="133"/>
      <c r="AW350" s="133"/>
      <c r="AX350" s="128" t="n">
        <f aca="false">IF($A350=$A349,AV350+AW350+AX349,AV350+AW350)</f>
        <v>0</v>
      </c>
      <c r="AY350" s="133"/>
      <c r="AZ350" s="133"/>
      <c r="BA350" s="128" t="n">
        <f aca="false">IF($A350=$A349,AY350+AZ350+BA349,AY350+AZ350)</f>
        <v>0</v>
      </c>
      <c r="BB350" s="133"/>
      <c r="BC350" s="133"/>
      <c r="BD350" s="128" t="n">
        <f aca="false">IF($A350=$A349,BB350+BC350+BD349,BB350+BC350)</f>
        <v>0</v>
      </c>
      <c r="BE350" s="133"/>
      <c r="BF350" s="133"/>
      <c r="BG350" s="128" t="n">
        <f aca="false">IF($A350=$A349,BE350+BF350+BG349,BE350+BF350)</f>
        <v>0</v>
      </c>
      <c r="BH350" s="133"/>
      <c r="BI350" s="133"/>
      <c r="BJ350" s="128" t="n">
        <f aca="false">IF($A350=$A349,BH350+BI350+BJ349,BH350+BI350)</f>
        <v>0</v>
      </c>
      <c r="BK350" s="133"/>
      <c r="BL350" s="133"/>
      <c r="BM350" s="128" t="n">
        <f aca="false">IF($A350=$A349,BK350+BL350+BM349,BK350+BL350)</f>
        <v>0</v>
      </c>
      <c r="BN350" s="133"/>
      <c r="BO350" s="133"/>
      <c r="BP350" s="128" t="n">
        <f aca="false">IF($A350=$A349,BN350+BO350+BP349,BN350+BO350)</f>
        <v>0</v>
      </c>
      <c r="BQ350" s="133"/>
      <c r="BR350" s="133"/>
      <c r="BS350" s="128" t="n">
        <f aca="false">IF($A350=$A349,BQ350+BR350+BS349,BQ350+BR350)</f>
        <v>0</v>
      </c>
      <c r="BT350" s="133"/>
      <c r="BU350" s="133"/>
      <c r="BV350" s="128" t="n">
        <f aca="false">IF($A350=$A349,BT350+BU350+BV349,BT350+BU350)</f>
        <v>0</v>
      </c>
      <c r="BW350" s="128" t="n">
        <f aca="false">IF(W350=0,0,IF(W350&gt;F$4,1,(IF(W350=BW$2,0,(IF(F$4-W350&gt;2,1,0))))))</f>
        <v>0</v>
      </c>
    </row>
    <row r="351" customFormat="false" ht="42.6" hidden="false" customHeight="true" outlineLevel="0" collapsed="false">
      <c r="A351" s="124" t="str">
        <f aca="false">IF(D351=D350,IF(A350=0,"",A350),IF(AND(D351&gt;0,D351&lt;&gt;D350),A350+1,""))</f>
        <v/>
      </c>
      <c r="B351" s="129"/>
      <c r="C351" s="129"/>
      <c r="D351" s="96"/>
      <c r="E351" s="138"/>
      <c r="F351" s="128" t="str">
        <f aca="false">IFERROR(IF(OR(ISTEXT(D351),ISNUMBER(D351)),HLOOKUP(I351-23*INT(I351/23),[2]Hoja2!B$1:X$2,2),""),1)</f>
        <v/>
      </c>
      <c r="G351" s="128" t="str">
        <f aca="false">LEFT(D351,1)</f>
        <v/>
      </c>
      <c r="H351" s="129" t="str">
        <f aca="false">IF(UPPER(G351)="Z",2,IF(UPPER(G351)="Y",1,IF(UPPER(G351)="X",0,LEFT(D351))))</f>
        <v/>
      </c>
      <c r="I351" s="129" t="str">
        <f aca="false">REPLACE(D351,1,1,H351)</f>
        <v/>
      </c>
      <c r="J351" s="96"/>
      <c r="K351" s="124" t="str">
        <f aca="false">IF(N351&gt;0,ROW(L351)-7,"")</f>
        <v/>
      </c>
      <c r="L351" s="130"/>
      <c r="M351" s="130"/>
      <c r="N351" s="131"/>
      <c r="O351" s="132"/>
      <c r="P351" s="128" t="str">
        <f aca="false">IFERROR(IF(OR(ISTEXT(N351),ISNUMBER(N351)),HLOOKUP(S351-23*INT(S351/23),[2]Hoja2!B$1:X$2,2),""),1)</f>
        <v/>
      </c>
      <c r="Q351" s="128" t="str">
        <f aca="false">LEFT(N351,1)</f>
        <v/>
      </c>
      <c r="R351" s="129" t="str">
        <f aca="false">IF(UPPER(Q351)="Z",2,IF(UPPER(Q351)="Y",1,IF(UPPER(Q351)="X",0,LEFT(N351))))</f>
        <v/>
      </c>
      <c r="S351" s="129" t="str">
        <f aca="false">REPLACE(N351,1,1,R351)</f>
        <v/>
      </c>
      <c r="T351" s="96"/>
      <c r="U351" s="133"/>
      <c r="V351" s="124" t="str">
        <f aca="false">IF(OR(ISTEXT(N351),ISNUMBER(N351)),IF($AD351=1,U351,0),"")</f>
        <v/>
      </c>
      <c r="W351" s="75" t="n">
        <v>36892</v>
      </c>
      <c r="X351" s="134"/>
      <c r="Y351" s="134"/>
      <c r="AA351" s="128" t="n">
        <f aca="false">IF(E351&lt;&gt;F351,0,1)</f>
        <v>1</v>
      </c>
      <c r="AB351" s="128" t="n">
        <f aca="false">IF(OR(T351="SI",T351="Si",T351="si",T351="sI",T351="s",T351="S"),1,0)</f>
        <v>0</v>
      </c>
      <c r="AC351" s="128" t="n">
        <f aca="false">IF(OR(J351="SI",J351="Si",J351="si",J351="sI",J351="s",J351="S"),1,0)</f>
        <v>0</v>
      </c>
      <c r="AD351" s="128" t="n">
        <f aca="false">AK351*AA351*AB351*AC351</f>
        <v>0</v>
      </c>
      <c r="AF351" s="136" t="n">
        <f aca="false">COUNTIF(D$8:D351,D351)</f>
        <v>0</v>
      </c>
      <c r="AG351" s="136" t="n">
        <f aca="false">COUNTIFS(D$8:D351,D351,A$8:A351,A351)</f>
        <v>0</v>
      </c>
      <c r="AH351" s="128" t="n">
        <f aca="false">AF351-AG351</f>
        <v>0</v>
      </c>
      <c r="AI351" s="128" t="n">
        <f aca="false">IF(OR(O351&lt;&gt;P351,P351=1,AA351=0),1,0)</f>
        <v>0</v>
      </c>
      <c r="AJ351" s="128" t="n">
        <f aca="false">IF(AR351&gt;0,1,0)+AH351</f>
        <v>0</v>
      </c>
      <c r="AK351" s="128" t="n">
        <f aca="false">IF(O351&lt;&gt;P351,0,1)</f>
        <v>1</v>
      </c>
      <c r="AL351" s="128" t="n">
        <f aca="false">IF(U351&gt;1,1,0)</f>
        <v>0</v>
      </c>
      <c r="AM351" s="136"/>
      <c r="AN351" s="137"/>
      <c r="AO351" s="139"/>
      <c r="AP351" s="128" t="str">
        <f aca="false">IF(SUMIF(AS$7:BU$7,"&gt;0",AS351:BU351)&gt;0,SUMIF(AS$7:BU$7,"&gt;0",AS351:BU351),"")</f>
        <v/>
      </c>
      <c r="AQ351" s="128"/>
      <c r="AR351" s="136" t="n">
        <f aca="false">COUNTIF(N$8:N351,N351)-1</f>
        <v>-1</v>
      </c>
      <c r="AS351" s="133"/>
      <c r="AT351" s="133"/>
      <c r="AU351" s="128" t="n">
        <f aca="false">IF($A351=$A350,AS351+AT351+AU350,AS351+AT351)</f>
        <v>0</v>
      </c>
      <c r="AV351" s="133"/>
      <c r="AW351" s="133"/>
      <c r="AX351" s="128" t="n">
        <f aca="false">IF($A351=$A350,AV351+AW351+AX350,AV351+AW351)</f>
        <v>0</v>
      </c>
      <c r="AY351" s="133"/>
      <c r="AZ351" s="133"/>
      <c r="BA351" s="128" t="n">
        <f aca="false">IF($A351=$A350,AY351+AZ351+BA350,AY351+AZ351)</f>
        <v>0</v>
      </c>
      <c r="BB351" s="133"/>
      <c r="BC351" s="133"/>
      <c r="BD351" s="128" t="n">
        <f aca="false">IF($A351=$A350,BB351+BC351+BD350,BB351+BC351)</f>
        <v>0</v>
      </c>
      <c r="BE351" s="133"/>
      <c r="BF351" s="133"/>
      <c r="BG351" s="128" t="n">
        <f aca="false">IF($A351=$A350,BE351+BF351+BG350,BE351+BF351)</f>
        <v>0</v>
      </c>
      <c r="BH351" s="133"/>
      <c r="BI351" s="133"/>
      <c r="BJ351" s="128" t="n">
        <f aca="false">IF($A351=$A350,BH351+BI351+BJ350,BH351+BI351)</f>
        <v>0</v>
      </c>
      <c r="BK351" s="133"/>
      <c r="BL351" s="133"/>
      <c r="BM351" s="128" t="n">
        <f aca="false">IF($A351=$A350,BK351+BL351+BM350,BK351+BL351)</f>
        <v>0</v>
      </c>
      <c r="BN351" s="133"/>
      <c r="BO351" s="133"/>
      <c r="BP351" s="128" t="n">
        <f aca="false">IF($A351=$A350,BN351+BO351+BP350,BN351+BO351)</f>
        <v>0</v>
      </c>
      <c r="BQ351" s="133"/>
      <c r="BR351" s="133"/>
      <c r="BS351" s="128" t="n">
        <f aca="false">IF($A351=$A350,BQ351+BR351+BS350,BQ351+BR351)</f>
        <v>0</v>
      </c>
      <c r="BT351" s="133"/>
      <c r="BU351" s="133"/>
      <c r="BV351" s="128" t="n">
        <f aca="false">IF($A351=$A350,BT351+BU351+BV350,BT351+BU351)</f>
        <v>0</v>
      </c>
      <c r="BW351" s="128" t="n">
        <f aca="false">IF(W351=0,0,IF(W351&gt;F$4,1,(IF(W351=BW$2,0,(IF(F$4-W351&gt;2,1,0))))))</f>
        <v>0</v>
      </c>
    </row>
    <row r="352" customFormat="false" ht="42.6" hidden="false" customHeight="true" outlineLevel="0" collapsed="false">
      <c r="A352" s="124" t="str">
        <f aca="false">IF(D352=D351,IF(A351=0,"",A351),IF(AND(D352&gt;0,D352&lt;&gt;D351),A351+1,""))</f>
        <v/>
      </c>
      <c r="B352" s="129"/>
      <c r="C352" s="129"/>
      <c r="D352" s="96"/>
      <c r="E352" s="138"/>
      <c r="F352" s="128" t="str">
        <f aca="false">IFERROR(IF(OR(ISTEXT(D352),ISNUMBER(D352)),HLOOKUP(I352-23*INT(I352/23),[2]Hoja2!B$1:X$2,2),""),1)</f>
        <v/>
      </c>
      <c r="G352" s="128" t="str">
        <f aca="false">LEFT(D352,1)</f>
        <v/>
      </c>
      <c r="H352" s="129" t="str">
        <f aca="false">IF(UPPER(G352)="Z",2,IF(UPPER(G352)="Y",1,IF(UPPER(G352)="X",0,LEFT(D352))))</f>
        <v/>
      </c>
      <c r="I352" s="129" t="str">
        <f aca="false">REPLACE(D352,1,1,H352)</f>
        <v/>
      </c>
      <c r="J352" s="96"/>
      <c r="K352" s="124" t="str">
        <f aca="false">IF(N352&gt;0,ROW(L352)-7,"")</f>
        <v/>
      </c>
      <c r="L352" s="130"/>
      <c r="M352" s="130"/>
      <c r="N352" s="131"/>
      <c r="O352" s="132"/>
      <c r="P352" s="128" t="str">
        <f aca="false">IFERROR(IF(OR(ISTEXT(N352),ISNUMBER(N352)),HLOOKUP(S352-23*INT(S352/23),[2]Hoja2!B$1:X$2,2),""),1)</f>
        <v/>
      </c>
      <c r="Q352" s="128" t="str">
        <f aca="false">LEFT(N352,1)</f>
        <v/>
      </c>
      <c r="R352" s="129" t="str">
        <f aca="false">IF(UPPER(Q352)="Z",2,IF(UPPER(Q352)="Y",1,IF(UPPER(Q352)="X",0,LEFT(N352))))</f>
        <v/>
      </c>
      <c r="S352" s="129" t="str">
        <f aca="false">REPLACE(N352,1,1,R352)</f>
        <v/>
      </c>
      <c r="T352" s="96"/>
      <c r="U352" s="133"/>
      <c r="V352" s="124" t="str">
        <f aca="false">IF(OR(ISTEXT(N352),ISNUMBER(N352)),IF($AD352=1,U352,0),"")</f>
        <v/>
      </c>
      <c r="W352" s="75" t="n">
        <v>36892</v>
      </c>
      <c r="X352" s="134"/>
      <c r="Y352" s="134"/>
      <c r="AA352" s="128" t="n">
        <f aca="false">IF(E352&lt;&gt;F352,0,1)</f>
        <v>1</v>
      </c>
      <c r="AB352" s="128" t="n">
        <f aca="false">IF(OR(T352="SI",T352="Si",T352="si",T352="sI",T352="s",T352="S"),1,0)</f>
        <v>0</v>
      </c>
      <c r="AC352" s="128" t="n">
        <f aca="false">IF(OR(J352="SI",J352="Si",J352="si",J352="sI",J352="s",J352="S"),1,0)</f>
        <v>0</v>
      </c>
      <c r="AD352" s="128" t="n">
        <f aca="false">AK352*AA352*AB352*AC352</f>
        <v>0</v>
      </c>
      <c r="AF352" s="136" t="n">
        <f aca="false">COUNTIF(D$8:D352,D352)</f>
        <v>0</v>
      </c>
      <c r="AG352" s="136" t="n">
        <f aca="false">COUNTIFS(D$8:D352,D352,A$8:A352,A352)</f>
        <v>0</v>
      </c>
      <c r="AH352" s="128" t="n">
        <f aca="false">AF352-AG352</f>
        <v>0</v>
      </c>
      <c r="AI352" s="128" t="n">
        <f aca="false">IF(OR(O352&lt;&gt;P352,P352=1,AA352=0),1,0)</f>
        <v>0</v>
      </c>
      <c r="AJ352" s="128" t="n">
        <f aca="false">IF(AR352&gt;0,1,0)+AH352</f>
        <v>0</v>
      </c>
      <c r="AK352" s="128" t="n">
        <f aca="false">IF(O352&lt;&gt;P352,0,1)</f>
        <v>1</v>
      </c>
      <c r="AL352" s="128" t="n">
        <f aca="false">IF(U352&gt;1,1,0)</f>
        <v>0</v>
      </c>
      <c r="AM352" s="136"/>
      <c r="AN352" s="137"/>
      <c r="AO352" s="139"/>
      <c r="AP352" s="128" t="str">
        <f aca="false">IF(SUMIF(AS$7:BU$7,"&gt;0",AS352:BU352)&gt;0,SUMIF(AS$7:BU$7,"&gt;0",AS352:BU352),"")</f>
        <v/>
      </c>
      <c r="AQ352" s="128"/>
      <c r="AR352" s="136" t="n">
        <f aca="false">COUNTIF(N$8:N352,N352)-1</f>
        <v>-1</v>
      </c>
      <c r="AS352" s="133"/>
      <c r="AT352" s="133"/>
      <c r="AU352" s="128" t="n">
        <f aca="false">IF($A352=$A351,AS352+AT352+AU351,AS352+AT352)</f>
        <v>0</v>
      </c>
      <c r="AV352" s="133"/>
      <c r="AW352" s="133"/>
      <c r="AX352" s="128" t="n">
        <f aca="false">IF($A352=$A351,AV352+AW352+AX351,AV352+AW352)</f>
        <v>0</v>
      </c>
      <c r="AY352" s="133"/>
      <c r="AZ352" s="133"/>
      <c r="BA352" s="128" t="n">
        <f aca="false">IF($A352=$A351,AY352+AZ352+BA351,AY352+AZ352)</f>
        <v>0</v>
      </c>
      <c r="BB352" s="133"/>
      <c r="BC352" s="133"/>
      <c r="BD352" s="128" t="n">
        <f aca="false">IF($A352=$A351,BB352+BC352+BD351,BB352+BC352)</f>
        <v>0</v>
      </c>
      <c r="BE352" s="133"/>
      <c r="BF352" s="133"/>
      <c r="BG352" s="128" t="n">
        <f aca="false">IF($A352=$A351,BE352+BF352+BG351,BE352+BF352)</f>
        <v>0</v>
      </c>
      <c r="BH352" s="133"/>
      <c r="BI352" s="133"/>
      <c r="BJ352" s="128" t="n">
        <f aca="false">IF($A352=$A351,BH352+BI352+BJ351,BH352+BI352)</f>
        <v>0</v>
      </c>
      <c r="BK352" s="133"/>
      <c r="BL352" s="133"/>
      <c r="BM352" s="128" t="n">
        <f aca="false">IF($A352=$A351,BK352+BL352+BM351,BK352+BL352)</f>
        <v>0</v>
      </c>
      <c r="BN352" s="133"/>
      <c r="BO352" s="133"/>
      <c r="BP352" s="128" t="n">
        <f aca="false">IF($A352=$A351,BN352+BO352+BP351,BN352+BO352)</f>
        <v>0</v>
      </c>
      <c r="BQ352" s="133"/>
      <c r="BR352" s="133"/>
      <c r="BS352" s="128" t="n">
        <f aca="false">IF($A352=$A351,BQ352+BR352+BS351,BQ352+BR352)</f>
        <v>0</v>
      </c>
      <c r="BT352" s="133"/>
      <c r="BU352" s="133"/>
      <c r="BV352" s="128" t="n">
        <f aca="false">IF($A352=$A351,BT352+BU352+BV351,BT352+BU352)</f>
        <v>0</v>
      </c>
      <c r="BW352" s="128" t="n">
        <f aca="false">IF(W352=0,0,IF(W352&gt;F$4,1,(IF(W352=BW$2,0,(IF(F$4-W352&gt;2,1,0))))))</f>
        <v>0</v>
      </c>
    </row>
    <row r="353" customFormat="false" ht="42.6" hidden="false" customHeight="true" outlineLevel="0" collapsed="false">
      <c r="A353" s="124" t="str">
        <f aca="false">IF(D353=D352,IF(A352=0,"",A352),IF(AND(D353&gt;0,D353&lt;&gt;D352),A352+1,""))</f>
        <v/>
      </c>
      <c r="B353" s="129"/>
      <c r="C353" s="129"/>
      <c r="D353" s="96"/>
      <c r="E353" s="138"/>
      <c r="F353" s="128" t="str">
        <f aca="false">IFERROR(IF(OR(ISTEXT(D353),ISNUMBER(D353)),HLOOKUP(I353-23*INT(I353/23),[2]Hoja2!B$1:X$2,2),""),1)</f>
        <v/>
      </c>
      <c r="G353" s="128" t="str">
        <f aca="false">LEFT(D353,1)</f>
        <v/>
      </c>
      <c r="H353" s="129" t="str">
        <f aca="false">IF(UPPER(G353)="Z",2,IF(UPPER(G353)="Y",1,IF(UPPER(G353)="X",0,LEFT(D353))))</f>
        <v/>
      </c>
      <c r="I353" s="129" t="str">
        <f aca="false">REPLACE(D353,1,1,H353)</f>
        <v/>
      </c>
      <c r="J353" s="96"/>
      <c r="K353" s="124" t="str">
        <f aca="false">IF(N353&gt;0,ROW(L353)-7,"")</f>
        <v/>
      </c>
      <c r="L353" s="130"/>
      <c r="M353" s="130"/>
      <c r="N353" s="131"/>
      <c r="O353" s="132"/>
      <c r="P353" s="128" t="str">
        <f aca="false">IFERROR(IF(OR(ISTEXT(N353),ISNUMBER(N353)),HLOOKUP(S353-23*INT(S353/23),[2]Hoja2!B$1:X$2,2),""),1)</f>
        <v/>
      </c>
      <c r="Q353" s="128" t="str">
        <f aca="false">LEFT(N353,1)</f>
        <v/>
      </c>
      <c r="R353" s="129" t="str">
        <f aca="false">IF(UPPER(Q353)="Z",2,IF(UPPER(Q353)="Y",1,IF(UPPER(Q353)="X",0,LEFT(N353))))</f>
        <v/>
      </c>
      <c r="S353" s="129" t="str">
        <f aca="false">REPLACE(N353,1,1,R353)</f>
        <v/>
      </c>
      <c r="T353" s="96"/>
      <c r="U353" s="133"/>
      <c r="V353" s="124" t="str">
        <f aca="false">IF(OR(ISTEXT(N353),ISNUMBER(N353)),IF($AD353=1,U353,0),"")</f>
        <v/>
      </c>
      <c r="W353" s="75" t="n">
        <v>36892</v>
      </c>
      <c r="X353" s="134"/>
      <c r="Y353" s="134"/>
      <c r="AA353" s="128" t="n">
        <f aca="false">IF(E353&lt;&gt;F353,0,1)</f>
        <v>1</v>
      </c>
      <c r="AB353" s="128" t="n">
        <f aca="false">IF(OR(T353="SI",T353="Si",T353="si",T353="sI",T353="s",T353="S"),1,0)</f>
        <v>0</v>
      </c>
      <c r="AC353" s="128" t="n">
        <f aca="false">IF(OR(J353="SI",J353="Si",J353="si",J353="sI",J353="s",J353="S"),1,0)</f>
        <v>0</v>
      </c>
      <c r="AD353" s="128" t="n">
        <f aca="false">AK353*AA353*AB353*AC353</f>
        <v>0</v>
      </c>
      <c r="AF353" s="136" t="n">
        <f aca="false">COUNTIF(D$8:D353,D353)</f>
        <v>0</v>
      </c>
      <c r="AG353" s="136" t="n">
        <f aca="false">COUNTIFS(D$8:D353,D353,A$8:A353,A353)</f>
        <v>0</v>
      </c>
      <c r="AH353" s="128" t="n">
        <f aca="false">AF353-AG353</f>
        <v>0</v>
      </c>
      <c r="AI353" s="128" t="n">
        <f aca="false">IF(OR(O353&lt;&gt;P353,P353=1,AA353=0),1,0)</f>
        <v>0</v>
      </c>
      <c r="AJ353" s="128" t="n">
        <f aca="false">IF(AR353&gt;0,1,0)+AH353</f>
        <v>0</v>
      </c>
      <c r="AK353" s="128" t="n">
        <f aca="false">IF(O353&lt;&gt;P353,0,1)</f>
        <v>1</v>
      </c>
      <c r="AL353" s="128" t="n">
        <f aca="false">IF(U353&gt;1,1,0)</f>
        <v>0</v>
      </c>
      <c r="AM353" s="136"/>
      <c r="AN353" s="137"/>
      <c r="AO353" s="139"/>
      <c r="AP353" s="128" t="str">
        <f aca="false">IF(SUMIF(AS$7:BU$7,"&gt;0",AS353:BU353)&gt;0,SUMIF(AS$7:BU$7,"&gt;0",AS353:BU353),"")</f>
        <v/>
      </c>
      <c r="AQ353" s="128"/>
      <c r="AR353" s="136" t="n">
        <f aca="false">COUNTIF(N$8:N353,N353)-1</f>
        <v>-1</v>
      </c>
      <c r="AS353" s="133"/>
      <c r="AT353" s="133"/>
      <c r="AU353" s="128" t="n">
        <f aca="false">IF($A353=$A352,AS353+AT353+AU352,AS353+AT353)</f>
        <v>0</v>
      </c>
      <c r="AV353" s="133"/>
      <c r="AW353" s="133"/>
      <c r="AX353" s="128" t="n">
        <f aca="false">IF($A353=$A352,AV353+AW353+AX352,AV353+AW353)</f>
        <v>0</v>
      </c>
      <c r="AY353" s="133"/>
      <c r="AZ353" s="133"/>
      <c r="BA353" s="128" t="n">
        <f aca="false">IF($A353=$A352,AY353+AZ353+BA352,AY353+AZ353)</f>
        <v>0</v>
      </c>
      <c r="BB353" s="133"/>
      <c r="BC353" s="133"/>
      <c r="BD353" s="128" t="n">
        <f aca="false">IF($A353=$A352,BB353+BC353+BD352,BB353+BC353)</f>
        <v>0</v>
      </c>
      <c r="BE353" s="133"/>
      <c r="BF353" s="133"/>
      <c r="BG353" s="128" t="n">
        <f aca="false">IF($A353=$A352,BE353+BF353+BG352,BE353+BF353)</f>
        <v>0</v>
      </c>
      <c r="BH353" s="133"/>
      <c r="BI353" s="133"/>
      <c r="BJ353" s="128" t="n">
        <f aca="false">IF($A353=$A352,BH353+BI353+BJ352,BH353+BI353)</f>
        <v>0</v>
      </c>
      <c r="BK353" s="133"/>
      <c r="BL353" s="133"/>
      <c r="BM353" s="128" t="n">
        <f aca="false">IF($A353=$A352,BK353+BL353+BM352,BK353+BL353)</f>
        <v>0</v>
      </c>
      <c r="BN353" s="133"/>
      <c r="BO353" s="133"/>
      <c r="BP353" s="128" t="n">
        <f aca="false">IF($A353=$A352,BN353+BO353+BP352,BN353+BO353)</f>
        <v>0</v>
      </c>
      <c r="BQ353" s="133"/>
      <c r="BR353" s="133"/>
      <c r="BS353" s="128" t="n">
        <f aca="false">IF($A353=$A352,BQ353+BR353+BS352,BQ353+BR353)</f>
        <v>0</v>
      </c>
      <c r="BT353" s="133"/>
      <c r="BU353" s="133"/>
      <c r="BV353" s="128" t="n">
        <f aca="false">IF($A353=$A352,BT353+BU353+BV352,BT353+BU353)</f>
        <v>0</v>
      </c>
      <c r="BW353" s="128" t="n">
        <f aca="false">IF(W353=0,0,IF(W353&gt;F$4,1,(IF(W353=BW$2,0,(IF(F$4-W353&gt;2,1,0))))))</f>
        <v>0</v>
      </c>
    </row>
    <row r="354" customFormat="false" ht="42.6" hidden="false" customHeight="true" outlineLevel="0" collapsed="false">
      <c r="A354" s="124" t="str">
        <f aca="false">IF(D354=D353,IF(A353=0,"",A353),IF(AND(D354&gt;0,D354&lt;&gt;D353),A353+1,""))</f>
        <v/>
      </c>
      <c r="B354" s="129"/>
      <c r="C354" s="129"/>
      <c r="D354" s="96"/>
      <c r="E354" s="138"/>
      <c r="F354" s="128" t="str">
        <f aca="false">IFERROR(IF(OR(ISTEXT(D354),ISNUMBER(D354)),HLOOKUP(I354-23*INT(I354/23),[2]Hoja2!B$1:X$2,2),""),1)</f>
        <v/>
      </c>
      <c r="G354" s="128" t="str">
        <f aca="false">LEFT(D354,1)</f>
        <v/>
      </c>
      <c r="H354" s="129" t="str">
        <f aca="false">IF(UPPER(G354)="Z",2,IF(UPPER(G354)="Y",1,IF(UPPER(G354)="X",0,LEFT(D354))))</f>
        <v/>
      </c>
      <c r="I354" s="129" t="str">
        <f aca="false">REPLACE(D354,1,1,H354)</f>
        <v/>
      </c>
      <c r="J354" s="96"/>
      <c r="K354" s="124" t="str">
        <f aca="false">IF(N354&gt;0,ROW(L354)-7,"")</f>
        <v/>
      </c>
      <c r="L354" s="130"/>
      <c r="M354" s="130"/>
      <c r="N354" s="131"/>
      <c r="O354" s="132"/>
      <c r="P354" s="128" t="str">
        <f aca="false">IFERROR(IF(OR(ISTEXT(N354),ISNUMBER(N354)),HLOOKUP(S354-23*INT(S354/23),[2]Hoja2!B$1:X$2,2),""),1)</f>
        <v/>
      </c>
      <c r="Q354" s="128" t="str">
        <f aca="false">LEFT(N354,1)</f>
        <v/>
      </c>
      <c r="R354" s="129" t="str">
        <f aca="false">IF(UPPER(Q354)="Z",2,IF(UPPER(Q354)="Y",1,IF(UPPER(Q354)="X",0,LEFT(N354))))</f>
        <v/>
      </c>
      <c r="S354" s="129" t="str">
        <f aca="false">REPLACE(N354,1,1,R354)</f>
        <v/>
      </c>
      <c r="T354" s="96"/>
      <c r="U354" s="133"/>
      <c r="V354" s="124" t="str">
        <f aca="false">IF(OR(ISTEXT(N354),ISNUMBER(N354)),IF($AD354=1,U354,0),"")</f>
        <v/>
      </c>
      <c r="W354" s="75" t="n">
        <v>36892</v>
      </c>
      <c r="X354" s="134"/>
      <c r="Y354" s="134"/>
      <c r="AA354" s="128" t="n">
        <f aca="false">IF(E354&lt;&gt;F354,0,1)</f>
        <v>1</v>
      </c>
      <c r="AB354" s="128" t="n">
        <f aca="false">IF(OR(T354="SI",T354="Si",T354="si",T354="sI",T354="s",T354="S"),1,0)</f>
        <v>0</v>
      </c>
      <c r="AC354" s="128" t="n">
        <f aca="false">IF(OR(J354="SI",J354="Si",J354="si",J354="sI",J354="s",J354="S"),1,0)</f>
        <v>0</v>
      </c>
      <c r="AD354" s="128" t="n">
        <f aca="false">AK354*AA354*AB354*AC354</f>
        <v>0</v>
      </c>
      <c r="AF354" s="136" t="n">
        <f aca="false">COUNTIF(D$8:D354,D354)</f>
        <v>0</v>
      </c>
      <c r="AG354" s="136" t="n">
        <f aca="false">COUNTIFS(D$8:D354,D354,A$8:A354,A354)</f>
        <v>0</v>
      </c>
      <c r="AH354" s="128" t="n">
        <f aca="false">AF354-AG354</f>
        <v>0</v>
      </c>
      <c r="AI354" s="128" t="n">
        <f aca="false">IF(OR(O354&lt;&gt;P354,P354=1,AA354=0),1,0)</f>
        <v>0</v>
      </c>
      <c r="AJ354" s="128" t="n">
        <f aca="false">IF(AR354&gt;0,1,0)+AH354</f>
        <v>0</v>
      </c>
      <c r="AK354" s="128" t="n">
        <f aca="false">IF(O354&lt;&gt;P354,0,1)</f>
        <v>1</v>
      </c>
      <c r="AL354" s="128" t="n">
        <f aca="false">IF(U354&gt;1,1,0)</f>
        <v>0</v>
      </c>
      <c r="AM354" s="136"/>
      <c r="AN354" s="137"/>
      <c r="AO354" s="139"/>
      <c r="AP354" s="128" t="str">
        <f aca="false">IF(SUMIF(AS$7:BU$7,"&gt;0",AS354:BU354)&gt;0,SUMIF(AS$7:BU$7,"&gt;0",AS354:BU354),"")</f>
        <v/>
      </c>
      <c r="AQ354" s="128"/>
      <c r="AR354" s="136" t="n">
        <f aca="false">COUNTIF(N$8:N354,N354)-1</f>
        <v>-1</v>
      </c>
      <c r="AS354" s="133"/>
      <c r="AT354" s="133"/>
      <c r="AU354" s="128" t="n">
        <f aca="false">IF($A354=$A353,AS354+AT354+AU353,AS354+AT354)</f>
        <v>0</v>
      </c>
      <c r="AV354" s="133"/>
      <c r="AW354" s="133"/>
      <c r="AX354" s="128" t="n">
        <f aca="false">IF($A354=$A353,AV354+AW354+AX353,AV354+AW354)</f>
        <v>0</v>
      </c>
      <c r="AY354" s="133"/>
      <c r="AZ354" s="133"/>
      <c r="BA354" s="128" t="n">
        <f aca="false">IF($A354=$A353,AY354+AZ354+BA353,AY354+AZ354)</f>
        <v>0</v>
      </c>
      <c r="BB354" s="133"/>
      <c r="BC354" s="133"/>
      <c r="BD354" s="128" t="n">
        <f aca="false">IF($A354=$A353,BB354+BC354+BD353,BB354+BC354)</f>
        <v>0</v>
      </c>
      <c r="BE354" s="133"/>
      <c r="BF354" s="133"/>
      <c r="BG354" s="128" t="n">
        <f aca="false">IF($A354=$A353,BE354+BF354+BG353,BE354+BF354)</f>
        <v>0</v>
      </c>
      <c r="BH354" s="133"/>
      <c r="BI354" s="133"/>
      <c r="BJ354" s="128" t="n">
        <f aca="false">IF($A354=$A353,BH354+BI354+BJ353,BH354+BI354)</f>
        <v>0</v>
      </c>
      <c r="BK354" s="133"/>
      <c r="BL354" s="133"/>
      <c r="BM354" s="128" t="n">
        <f aca="false">IF($A354=$A353,BK354+BL354+BM353,BK354+BL354)</f>
        <v>0</v>
      </c>
      <c r="BN354" s="133"/>
      <c r="BO354" s="133"/>
      <c r="BP354" s="128" t="n">
        <f aca="false">IF($A354=$A353,BN354+BO354+BP353,BN354+BO354)</f>
        <v>0</v>
      </c>
      <c r="BQ354" s="133"/>
      <c r="BR354" s="133"/>
      <c r="BS354" s="128" t="n">
        <f aca="false">IF($A354=$A353,BQ354+BR354+BS353,BQ354+BR354)</f>
        <v>0</v>
      </c>
      <c r="BT354" s="133"/>
      <c r="BU354" s="133"/>
      <c r="BV354" s="128" t="n">
        <f aca="false">IF($A354=$A353,BT354+BU354+BV353,BT354+BU354)</f>
        <v>0</v>
      </c>
      <c r="BW354" s="128" t="n">
        <f aca="false">IF(W354=0,0,IF(W354&gt;F$4,1,(IF(W354=BW$2,0,(IF(F$4-W354&gt;2,1,0))))))</f>
        <v>0</v>
      </c>
    </row>
    <row r="355" customFormat="false" ht="42.6" hidden="false" customHeight="true" outlineLevel="0" collapsed="false">
      <c r="A355" s="124" t="str">
        <f aca="false">IF(D355=D354,IF(A354=0,"",A354),IF(AND(D355&gt;0,D355&lt;&gt;D354),A354+1,""))</f>
        <v/>
      </c>
      <c r="B355" s="129"/>
      <c r="C355" s="129"/>
      <c r="D355" s="96"/>
      <c r="E355" s="138"/>
      <c r="F355" s="128" t="str">
        <f aca="false">IFERROR(IF(OR(ISTEXT(D355),ISNUMBER(D355)),HLOOKUP(I355-23*INT(I355/23),[2]Hoja2!B$1:X$2,2),""),1)</f>
        <v/>
      </c>
      <c r="G355" s="128" t="str">
        <f aca="false">LEFT(D355,1)</f>
        <v/>
      </c>
      <c r="H355" s="129" t="str">
        <f aca="false">IF(UPPER(G355)="Z",2,IF(UPPER(G355)="Y",1,IF(UPPER(G355)="X",0,LEFT(D355))))</f>
        <v/>
      </c>
      <c r="I355" s="129" t="str">
        <f aca="false">REPLACE(D355,1,1,H355)</f>
        <v/>
      </c>
      <c r="J355" s="96"/>
      <c r="K355" s="124" t="str">
        <f aca="false">IF(N355&gt;0,ROW(L355)-7,"")</f>
        <v/>
      </c>
      <c r="L355" s="130"/>
      <c r="M355" s="130"/>
      <c r="N355" s="131"/>
      <c r="O355" s="132"/>
      <c r="P355" s="128" t="str">
        <f aca="false">IFERROR(IF(OR(ISTEXT(N355),ISNUMBER(N355)),HLOOKUP(S355-23*INT(S355/23),[2]Hoja2!B$1:X$2,2),""),1)</f>
        <v/>
      </c>
      <c r="Q355" s="128" t="str">
        <f aca="false">LEFT(N355,1)</f>
        <v/>
      </c>
      <c r="R355" s="129" t="str">
        <f aca="false">IF(UPPER(Q355)="Z",2,IF(UPPER(Q355)="Y",1,IF(UPPER(Q355)="X",0,LEFT(N355))))</f>
        <v/>
      </c>
      <c r="S355" s="129" t="str">
        <f aca="false">REPLACE(N355,1,1,R355)</f>
        <v/>
      </c>
      <c r="T355" s="96"/>
      <c r="U355" s="133"/>
      <c r="V355" s="124" t="str">
        <f aca="false">IF(OR(ISTEXT(N355),ISNUMBER(N355)),IF($AD355=1,U355,0),"")</f>
        <v/>
      </c>
      <c r="W355" s="75" t="n">
        <v>36892</v>
      </c>
      <c r="X355" s="134"/>
      <c r="Y355" s="134"/>
      <c r="AA355" s="128" t="n">
        <f aca="false">IF(E355&lt;&gt;F355,0,1)</f>
        <v>1</v>
      </c>
      <c r="AB355" s="128" t="n">
        <f aca="false">IF(OR(T355="SI",T355="Si",T355="si",T355="sI",T355="s",T355="S"),1,0)</f>
        <v>0</v>
      </c>
      <c r="AC355" s="128" t="n">
        <f aca="false">IF(OR(J355="SI",J355="Si",J355="si",J355="sI",J355="s",J355="S"),1,0)</f>
        <v>0</v>
      </c>
      <c r="AD355" s="128" t="n">
        <f aca="false">AK355*AA355*AB355*AC355</f>
        <v>0</v>
      </c>
      <c r="AF355" s="136" t="n">
        <f aca="false">COUNTIF(D$8:D355,D355)</f>
        <v>0</v>
      </c>
      <c r="AG355" s="136" t="n">
        <f aca="false">COUNTIFS(D$8:D355,D355,A$8:A355,A355)</f>
        <v>0</v>
      </c>
      <c r="AH355" s="128" t="n">
        <f aca="false">AF355-AG355</f>
        <v>0</v>
      </c>
      <c r="AI355" s="128" t="n">
        <f aca="false">IF(OR(O355&lt;&gt;P355,P355=1,AA355=0),1,0)</f>
        <v>0</v>
      </c>
      <c r="AJ355" s="128" t="n">
        <f aca="false">IF(AR355&gt;0,1,0)+AH355</f>
        <v>0</v>
      </c>
      <c r="AK355" s="128" t="n">
        <f aca="false">IF(O355&lt;&gt;P355,0,1)</f>
        <v>1</v>
      </c>
      <c r="AL355" s="128" t="n">
        <f aca="false">IF(U355&gt;1,1,0)</f>
        <v>0</v>
      </c>
      <c r="AM355" s="136"/>
      <c r="AN355" s="137"/>
      <c r="AO355" s="139"/>
      <c r="AP355" s="128" t="str">
        <f aca="false">IF(SUMIF(AS$7:BU$7,"&gt;0",AS355:BU355)&gt;0,SUMIF(AS$7:BU$7,"&gt;0",AS355:BU355),"")</f>
        <v/>
      </c>
      <c r="AQ355" s="128"/>
      <c r="AR355" s="136" t="n">
        <f aca="false">COUNTIF(N$8:N355,N355)-1</f>
        <v>-1</v>
      </c>
      <c r="AS355" s="133"/>
      <c r="AT355" s="133"/>
      <c r="AU355" s="128" t="n">
        <f aca="false">IF($A355=$A354,AS355+AT355+AU354,AS355+AT355)</f>
        <v>0</v>
      </c>
      <c r="AV355" s="133"/>
      <c r="AW355" s="133"/>
      <c r="AX355" s="128" t="n">
        <f aca="false">IF($A355=$A354,AV355+AW355+AX354,AV355+AW355)</f>
        <v>0</v>
      </c>
      <c r="AY355" s="133"/>
      <c r="AZ355" s="133"/>
      <c r="BA355" s="128" t="n">
        <f aca="false">IF($A355=$A354,AY355+AZ355+BA354,AY355+AZ355)</f>
        <v>0</v>
      </c>
      <c r="BB355" s="133"/>
      <c r="BC355" s="133"/>
      <c r="BD355" s="128" t="n">
        <f aca="false">IF($A355=$A354,BB355+BC355+BD354,BB355+BC355)</f>
        <v>0</v>
      </c>
      <c r="BE355" s="133"/>
      <c r="BF355" s="133"/>
      <c r="BG355" s="128" t="n">
        <f aca="false">IF($A355=$A354,BE355+BF355+BG354,BE355+BF355)</f>
        <v>0</v>
      </c>
      <c r="BH355" s="133"/>
      <c r="BI355" s="133"/>
      <c r="BJ355" s="128" t="n">
        <f aca="false">IF($A355=$A354,BH355+BI355+BJ354,BH355+BI355)</f>
        <v>0</v>
      </c>
      <c r="BK355" s="133"/>
      <c r="BL355" s="133"/>
      <c r="BM355" s="128" t="n">
        <f aca="false">IF($A355=$A354,BK355+BL355+BM354,BK355+BL355)</f>
        <v>0</v>
      </c>
      <c r="BN355" s="133"/>
      <c r="BO355" s="133"/>
      <c r="BP355" s="128" t="n">
        <f aca="false">IF($A355=$A354,BN355+BO355+BP354,BN355+BO355)</f>
        <v>0</v>
      </c>
      <c r="BQ355" s="133"/>
      <c r="BR355" s="133"/>
      <c r="BS355" s="128" t="n">
        <f aca="false">IF($A355=$A354,BQ355+BR355+BS354,BQ355+BR355)</f>
        <v>0</v>
      </c>
      <c r="BT355" s="133"/>
      <c r="BU355" s="133"/>
      <c r="BV355" s="128" t="n">
        <f aca="false">IF($A355=$A354,BT355+BU355+BV354,BT355+BU355)</f>
        <v>0</v>
      </c>
      <c r="BW355" s="128" t="n">
        <f aca="false">IF(W355=0,0,IF(W355&gt;F$4,1,(IF(W355=BW$2,0,(IF(F$4-W355&gt;2,1,0))))))</f>
        <v>0</v>
      </c>
    </row>
    <row r="356" customFormat="false" ht="42.6" hidden="false" customHeight="true" outlineLevel="0" collapsed="false">
      <c r="A356" s="124" t="str">
        <f aca="false">IF(D356=D355,IF(A355=0,"",A355),IF(AND(D356&gt;0,D356&lt;&gt;D355),A355+1,""))</f>
        <v/>
      </c>
      <c r="B356" s="129"/>
      <c r="C356" s="129"/>
      <c r="D356" s="96"/>
      <c r="E356" s="138"/>
      <c r="F356" s="128" t="str">
        <f aca="false">IFERROR(IF(OR(ISTEXT(D356),ISNUMBER(D356)),HLOOKUP(I356-23*INT(I356/23),[2]Hoja2!B$1:X$2,2),""),1)</f>
        <v/>
      </c>
      <c r="G356" s="128" t="str">
        <f aca="false">LEFT(D356,1)</f>
        <v/>
      </c>
      <c r="H356" s="129" t="str">
        <f aca="false">IF(UPPER(G356)="Z",2,IF(UPPER(G356)="Y",1,IF(UPPER(G356)="X",0,LEFT(D356))))</f>
        <v/>
      </c>
      <c r="I356" s="129" t="str">
        <f aca="false">REPLACE(D356,1,1,H356)</f>
        <v/>
      </c>
      <c r="J356" s="96"/>
      <c r="K356" s="124" t="str">
        <f aca="false">IF(N356&gt;0,ROW(L356)-7,"")</f>
        <v/>
      </c>
      <c r="L356" s="130"/>
      <c r="M356" s="130"/>
      <c r="N356" s="131"/>
      <c r="O356" s="132"/>
      <c r="P356" s="128" t="str">
        <f aca="false">IFERROR(IF(OR(ISTEXT(N356),ISNUMBER(N356)),HLOOKUP(S356-23*INT(S356/23),[2]Hoja2!B$1:X$2,2),""),1)</f>
        <v/>
      </c>
      <c r="Q356" s="128" t="str">
        <f aca="false">LEFT(N356,1)</f>
        <v/>
      </c>
      <c r="R356" s="129" t="str">
        <f aca="false">IF(UPPER(Q356)="Z",2,IF(UPPER(Q356)="Y",1,IF(UPPER(Q356)="X",0,LEFT(N356))))</f>
        <v/>
      </c>
      <c r="S356" s="129" t="str">
        <f aca="false">REPLACE(N356,1,1,R356)</f>
        <v/>
      </c>
      <c r="T356" s="96"/>
      <c r="U356" s="133"/>
      <c r="V356" s="124" t="str">
        <f aca="false">IF(OR(ISTEXT(N356),ISNUMBER(N356)),IF($AD356=1,U356,0),"")</f>
        <v/>
      </c>
      <c r="W356" s="75" t="n">
        <v>36892</v>
      </c>
      <c r="X356" s="134"/>
      <c r="Y356" s="134"/>
      <c r="AA356" s="128" t="n">
        <f aca="false">IF(E356&lt;&gt;F356,0,1)</f>
        <v>1</v>
      </c>
      <c r="AB356" s="128" t="n">
        <f aca="false">IF(OR(T356="SI",T356="Si",T356="si",T356="sI",T356="s",T356="S"),1,0)</f>
        <v>0</v>
      </c>
      <c r="AC356" s="128" t="n">
        <f aca="false">IF(OR(J356="SI",J356="Si",J356="si",J356="sI",J356="s",J356="S"),1,0)</f>
        <v>0</v>
      </c>
      <c r="AD356" s="128" t="n">
        <f aca="false">AK356*AA356*AB356*AC356</f>
        <v>0</v>
      </c>
      <c r="AF356" s="136" t="n">
        <f aca="false">COUNTIF(D$8:D356,D356)</f>
        <v>0</v>
      </c>
      <c r="AG356" s="136" t="n">
        <f aca="false">COUNTIFS(D$8:D356,D356,A$8:A356,A356)</f>
        <v>0</v>
      </c>
      <c r="AH356" s="128" t="n">
        <f aca="false">AF356-AG356</f>
        <v>0</v>
      </c>
      <c r="AI356" s="128" t="n">
        <f aca="false">IF(OR(O356&lt;&gt;P356,P356=1,AA356=0),1,0)</f>
        <v>0</v>
      </c>
      <c r="AJ356" s="128" t="n">
        <f aca="false">IF(AR356&gt;0,1,0)+AH356</f>
        <v>0</v>
      </c>
      <c r="AK356" s="128" t="n">
        <f aca="false">IF(O356&lt;&gt;P356,0,1)</f>
        <v>1</v>
      </c>
      <c r="AL356" s="128" t="n">
        <f aca="false">IF(U356&gt;1,1,0)</f>
        <v>0</v>
      </c>
      <c r="AM356" s="136"/>
      <c r="AN356" s="137"/>
      <c r="AO356" s="139"/>
      <c r="AP356" s="128" t="str">
        <f aca="false">IF(SUMIF(AS$7:BU$7,"&gt;0",AS356:BU356)&gt;0,SUMIF(AS$7:BU$7,"&gt;0",AS356:BU356),"")</f>
        <v/>
      </c>
      <c r="AQ356" s="128"/>
      <c r="AR356" s="136" t="n">
        <f aca="false">COUNTIF(N$8:N356,N356)-1</f>
        <v>-1</v>
      </c>
      <c r="AS356" s="133"/>
      <c r="AT356" s="133"/>
      <c r="AU356" s="128" t="n">
        <f aca="false">IF($A356=$A355,AS356+AT356+AU355,AS356+AT356)</f>
        <v>0</v>
      </c>
      <c r="AV356" s="133"/>
      <c r="AW356" s="133"/>
      <c r="AX356" s="128" t="n">
        <f aca="false">IF($A356=$A355,AV356+AW356+AX355,AV356+AW356)</f>
        <v>0</v>
      </c>
      <c r="AY356" s="133"/>
      <c r="AZ356" s="133"/>
      <c r="BA356" s="128" t="n">
        <f aca="false">IF($A356=$A355,AY356+AZ356+BA355,AY356+AZ356)</f>
        <v>0</v>
      </c>
      <c r="BB356" s="133"/>
      <c r="BC356" s="133"/>
      <c r="BD356" s="128" t="n">
        <f aca="false">IF($A356=$A355,BB356+BC356+BD355,BB356+BC356)</f>
        <v>0</v>
      </c>
      <c r="BE356" s="133"/>
      <c r="BF356" s="133"/>
      <c r="BG356" s="128" t="n">
        <f aca="false">IF($A356=$A355,BE356+BF356+BG355,BE356+BF356)</f>
        <v>0</v>
      </c>
      <c r="BH356" s="133"/>
      <c r="BI356" s="133"/>
      <c r="BJ356" s="128" t="n">
        <f aca="false">IF($A356=$A355,BH356+BI356+BJ355,BH356+BI356)</f>
        <v>0</v>
      </c>
      <c r="BK356" s="133"/>
      <c r="BL356" s="133"/>
      <c r="BM356" s="128" t="n">
        <f aca="false">IF($A356=$A355,BK356+BL356+BM355,BK356+BL356)</f>
        <v>0</v>
      </c>
      <c r="BN356" s="133"/>
      <c r="BO356" s="133"/>
      <c r="BP356" s="128" t="n">
        <f aca="false">IF($A356=$A355,BN356+BO356+BP355,BN356+BO356)</f>
        <v>0</v>
      </c>
      <c r="BQ356" s="133"/>
      <c r="BR356" s="133"/>
      <c r="BS356" s="128" t="n">
        <f aca="false">IF($A356=$A355,BQ356+BR356+BS355,BQ356+BR356)</f>
        <v>0</v>
      </c>
      <c r="BT356" s="133"/>
      <c r="BU356" s="133"/>
      <c r="BV356" s="128" t="n">
        <f aca="false">IF($A356=$A355,BT356+BU356+BV355,BT356+BU356)</f>
        <v>0</v>
      </c>
      <c r="BW356" s="128" t="n">
        <f aca="false">IF(W356=0,0,IF(W356&gt;F$4,1,(IF(W356=BW$2,0,(IF(F$4-W356&gt;2,1,0))))))</f>
        <v>0</v>
      </c>
    </row>
    <row r="357" customFormat="false" ht="42.6" hidden="false" customHeight="true" outlineLevel="0" collapsed="false">
      <c r="A357" s="124" t="str">
        <f aca="false">IF(D357=D356,IF(A356=0,"",A356),IF(AND(D357&gt;0,D357&lt;&gt;D356),A356+1,""))</f>
        <v/>
      </c>
      <c r="B357" s="129"/>
      <c r="C357" s="129"/>
      <c r="D357" s="96"/>
      <c r="E357" s="138"/>
      <c r="F357" s="128" t="str">
        <f aca="false">IFERROR(IF(OR(ISTEXT(D357),ISNUMBER(D357)),HLOOKUP(I357-23*INT(I357/23),[2]Hoja2!B$1:X$2,2),""),1)</f>
        <v/>
      </c>
      <c r="G357" s="128" t="str">
        <f aca="false">LEFT(D357,1)</f>
        <v/>
      </c>
      <c r="H357" s="129" t="str">
        <f aca="false">IF(UPPER(G357)="Z",2,IF(UPPER(G357)="Y",1,IF(UPPER(G357)="X",0,LEFT(D357))))</f>
        <v/>
      </c>
      <c r="I357" s="129" t="str">
        <f aca="false">REPLACE(D357,1,1,H357)</f>
        <v/>
      </c>
      <c r="J357" s="96"/>
      <c r="K357" s="124" t="str">
        <f aca="false">IF(N357&gt;0,ROW(L357)-7,"")</f>
        <v/>
      </c>
      <c r="L357" s="130"/>
      <c r="M357" s="130"/>
      <c r="N357" s="131"/>
      <c r="O357" s="132"/>
      <c r="P357" s="128" t="str">
        <f aca="false">IFERROR(IF(OR(ISTEXT(N357),ISNUMBER(N357)),HLOOKUP(S357-23*INT(S357/23),[2]Hoja2!B$1:X$2,2),""),1)</f>
        <v/>
      </c>
      <c r="Q357" s="128" t="str">
        <f aca="false">LEFT(N357,1)</f>
        <v/>
      </c>
      <c r="R357" s="129" t="str">
        <f aca="false">IF(UPPER(Q357)="Z",2,IF(UPPER(Q357)="Y",1,IF(UPPER(Q357)="X",0,LEFT(N357))))</f>
        <v/>
      </c>
      <c r="S357" s="129" t="str">
        <f aca="false">REPLACE(N357,1,1,R357)</f>
        <v/>
      </c>
      <c r="T357" s="96"/>
      <c r="U357" s="133"/>
      <c r="V357" s="124" t="str">
        <f aca="false">IF(OR(ISTEXT(N357),ISNUMBER(N357)),IF($AD357=1,U357,0),"")</f>
        <v/>
      </c>
      <c r="W357" s="75" t="n">
        <v>36892</v>
      </c>
      <c r="X357" s="134"/>
      <c r="Y357" s="134"/>
      <c r="AA357" s="128" t="n">
        <f aca="false">IF(E357&lt;&gt;F357,0,1)</f>
        <v>1</v>
      </c>
      <c r="AB357" s="128" t="n">
        <f aca="false">IF(OR(T357="SI",T357="Si",T357="si",T357="sI",T357="s",T357="S"),1,0)</f>
        <v>0</v>
      </c>
      <c r="AC357" s="128" t="n">
        <f aca="false">IF(OR(J357="SI",J357="Si",J357="si",J357="sI",J357="s",J357="S"),1,0)</f>
        <v>0</v>
      </c>
      <c r="AD357" s="128" t="n">
        <f aca="false">AK357*AA357*AB357*AC357</f>
        <v>0</v>
      </c>
      <c r="AF357" s="136" t="n">
        <f aca="false">COUNTIF(D$8:D357,D357)</f>
        <v>0</v>
      </c>
      <c r="AG357" s="136" t="n">
        <f aca="false">COUNTIFS(D$8:D357,D357,A$8:A357,A357)</f>
        <v>0</v>
      </c>
      <c r="AH357" s="128" t="n">
        <f aca="false">AF357-AG357</f>
        <v>0</v>
      </c>
      <c r="AI357" s="128" t="n">
        <f aca="false">IF(OR(O357&lt;&gt;P357,P357=1,AA357=0),1,0)</f>
        <v>0</v>
      </c>
      <c r="AJ357" s="128" t="n">
        <f aca="false">IF(AR357&gt;0,1,0)+AH357</f>
        <v>0</v>
      </c>
      <c r="AK357" s="128" t="n">
        <f aca="false">IF(O357&lt;&gt;P357,0,1)</f>
        <v>1</v>
      </c>
      <c r="AL357" s="128" t="n">
        <f aca="false">IF(U357&gt;1,1,0)</f>
        <v>0</v>
      </c>
      <c r="AM357" s="136"/>
      <c r="AN357" s="137"/>
      <c r="AO357" s="139"/>
      <c r="AP357" s="128" t="str">
        <f aca="false">IF(SUMIF(AS$7:BU$7,"&gt;0",AS357:BU357)&gt;0,SUMIF(AS$7:BU$7,"&gt;0",AS357:BU357),"")</f>
        <v/>
      </c>
      <c r="AQ357" s="128"/>
      <c r="AR357" s="136" t="n">
        <f aca="false">COUNTIF(N$8:N357,N357)-1</f>
        <v>-1</v>
      </c>
      <c r="AS357" s="133"/>
      <c r="AT357" s="133"/>
      <c r="AU357" s="128" t="n">
        <f aca="false">IF($A357=$A356,AS357+AT357+AU356,AS357+AT357)</f>
        <v>0</v>
      </c>
      <c r="AV357" s="133"/>
      <c r="AW357" s="133"/>
      <c r="AX357" s="128" t="n">
        <f aca="false">IF($A357=$A356,AV357+AW357+AX356,AV357+AW357)</f>
        <v>0</v>
      </c>
      <c r="AY357" s="133"/>
      <c r="AZ357" s="133"/>
      <c r="BA357" s="128" t="n">
        <f aca="false">IF($A357=$A356,AY357+AZ357+BA356,AY357+AZ357)</f>
        <v>0</v>
      </c>
      <c r="BB357" s="133"/>
      <c r="BC357" s="133"/>
      <c r="BD357" s="128" t="n">
        <f aca="false">IF($A357=$A356,BB357+BC357+BD356,BB357+BC357)</f>
        <v>0</v>
      </c>
      <c r="BE357" s="133"/>
      <c r="BF357" s="133"/>
      <c r="BG357" s="128" t="n">
        <f aca="false">IF($A357=$A356,BE357+BF357+BG356,BE357+BF357)</f>
        <v>0</v>
      </c>
      <c r="BH357" s="133"/>
      <c r="BI357" s="133"/>
      <c r="BJ357" s="128" t="n">
        <f aca="false">IF($A357=$A356,BH357+BI357+BJ356,BH357+BI357)</f>
        <v>0</v>
      </c>
      <c r="BK357" s="133"/>
      <c r="BL357" s="133"/>
      <c r="BM357" s="128" t="n">
        <f aca="false">IF($A357=$A356,BK357+BL357+BM356,BK357+BL357)</f>
        <v>0</v>
      </c>
      <c r="BN357" s="133"/>
      <c r="BO357" s="133"/>
      <c r="BP357" s="128" t="n">
        <f aca="false">IF($A357=$A356,BN357+BO357+BP356,BN357+BO357)</f>
        <v>0</v>
      </c>
      <c r="BQ357" s="133"/>
      <c r="BR357" s="133"/>
      <c r="BS357" s="128" t="n">
        <f aca="false">IF($A357=$A356,BQ357+BR357+BS356,BQ357+BR357)</f>
        <v>0</v>
      </c>
      <c r="BT357" s="133"/>
      <c r="BU357" s="133"/>
      <c r="BV357" s="128" t="n">
        <f aca="false">IF($A357=$A356,BT357+BU357+BV356,BT357+BU357)</f>
        <v>0</v>
      </c>
      <c r="BW357" s="128" t="n">
        <f aca="false">IF(W357=0,0,IF(W357&gt;F$4,1,(IF(W357=BW$2,0,(IF(F$4-W357&gt;2,1,0))))))</f>
        <v>0</v>
      </c>
    </row>
    <row r="358" customFormat="false" ht="42.6" hidden="false" customHeight="true" outlineLevel="0" collapsed="false">
      <c r="A358" s="124" t="str">
        <f aca="false">IF(D358=D357,IF(A357=0,"",A357),IF(AND(D358&gt;0,D358&lt;&gt;D357),A357+1,""))</f>
        <v/>
      </c>
      <c r="B358" s="129"/>
      <c r="C358" s="129"/>
      <c r="D358" s="96"/>
      <c r="E358" s="138"/>
      <c r="F358" s="128" t="str">
        <f aca="false">IFERROR(IF(OR(ISTEXT(D358),ISNUMBER(D358)),HLOOKUP(I358-23*INT(I358/23),[2]Hoja2!B$1:X$2,2),""),1)</f>
        <v/>
      </c>
      <c r="G358" s="128" t="str">
        <f aca="false">LEFT(D358,1)</f>
        <v/>
      </c>
      <c r="H358" s="129" t="str">
        <f aca="false">IF(UPPER(G358)="Z",2,IF(UPPER(G358)="Y",1,IF(UPPER(G358)="X",0,LEFT(D358))))</f>
        <v/>
      </c>
      <c r="I358" s="129" t="str">
        <f aca="false">REPLACE(D358,1,1,H358)</f>
        <v/>
      </c>
      <c r="J358" s="96"/>
      <c r="K358" s="124" t="str">
        <f aca="false">IF(N358&gt;0,ROW(L358)-7,"")</f>
        <v/>
      </c>
      <c r="L358" s="130"/>
      <c r="M358" s="130"/>
      <c r="N358" s="131"/>
      <c r="O358" s="132"/>
      <c r="P358" s="128" t="str">
        <f aca="false">IFERROR(IF(OR(ISTEXT(N358),ISNUMBER(N358)),HLOOKUP(S358-23*INT(S358/23),[2]Hoja2!B$1:X$2,2),""),1)</f>
        <v/>
      </c>
      <c r="Q358" s="128" t="str">
        <f aca="false">LEFT(N358,1)</f>
        <v/>
      </c>
      <c r="R358" s="129" t="str">
        <f aca="false">IF(UPPER(Q358)="Z",2,IF(UPPER(Q358)="Y",1,IF(UPPER(Q358)="X",0,LEFT(N358))))</f>
        <v/>
      </c>
      <c r="S358" s="129" t="str">
        <f aca="false">REPLACE(N358,1,1,R358)</f>
        <v/>
      </c>
      <c r="T358" s="96"/>
      <c r="U358" s="133"/>
      <c r="V358" s="124" t="str">
        <f aca="false">IF(OR(ISTEXT(N358),ISNUMBER(N358)),IF($AD358=1,U358,0),"")</f>
        <v/>
      </c>
      <c r="W358" s="75" t="n">
        <v>36892</v>
      </c>
      <c r="X358" s="134"/>
      <c r="Y358" s="134"/>
      <c r="AA358" s="128" t="n">
        <f aca="false">IF(E358&lt;&gt;F358,0,1)</f>
        <v>1</v>
      </c>
      <c r="AB358" s="128" t="n">
        <f aca="false">IF(OR(T358="SI",T358="Si",T358="si",T358="sI",T358="s",T358="S"),1,0)</f>
        <v>0</v>
      </c>
      <c r="AC358" s="128" t="n">
        <f aca="false">IF(OR(J358="SI",J358="Si",J358="si",J358="sI",J358="s",J358="S"),1,0)</f>
        <v>0</v>
      </c>
      <c r="AD358" s="128" t="n">
        <f aca="false">AK358*AA358*AB358*AC358</f>
        <v>0</v>
      </c>
      <c r="AF358" s="136" t="n">
        <f aca="false">COUNTIF(D$8:D358,D358)</f>
        <v>0</v>
      </c>
      <c r="AG358" s="136" t="n">
        <f aca="false">COUNTIFS(D$8:D358,D358,A$8:A358,A358)</f>
        <v>0</v>
      </c>
      <c r="AH358" s="128" t="n">
        <f aca="false">AF358-AG358</f>
        <v>0</v>
      </c>
      <c r="AI358" s="128" t="n">
        <f aca="false">IF(OR(O358&lt;&gt;P358,P358=1,AA358=0),1,0)</f>
        <v>0</v>
      </c>
      <c r="AJ358" s="128" t="n">
        <f aca="false">IF(AR358&gt;0,1,0)+AH358</f>
        <v>0</v>
      </c>
      <c r="AK358" s="128" t="n">
        <f aca="false">IF(O358&lt;&gt;P358,0,1)</f>
        <v>1</v>
      </c>
      <c r="AL358" s="128" t="n">
        <f aca="false">IF(U358&gt;1,1,0)</f>
        <v>0</v>
      </c>
      <c r="AM358" s="136"/>
      <c r="AN358" s="137"/>
      <c r="AO358" s="139"/>
      <c r="AP358" s="128" t="str">
        <f aca="false">IF(SUMIF(AS$7:BU$7,"&gt;0",AS358:BU358)&gt;0,SUMIF(AS$7:BU$7,"&gt;0",AS358:BU358),"")</f>
        <v/>
      </c>
      <c r="AQ358" s="128"/>
      <c r="AR358" s="136" t="n">
        <f aca="false">COUNTIF(N$8:N358,N358)-1</f>
        <v>-1</v>
      </c>
      <c r="AS358" s="133"/>
      <c r="AT358" s="133"/>
      <c r="AU358" s="128" t="n">
        <f aca="false">IF($A358=$A357,AS358+AT358+AU357,AS358+AT358)</f>
        <v>0</v>
      </c>
      <c r="AV358" s="133"/>
      <c r="AW358" s="133"/>
      <c r="AX358" s="128" t="n">
        <f aca="false">IF($A358=$A357,AV358+AW358+AX357,AV358+AW358)</f>
        <v>0</v>
      </c>
      <c r="AY358" s="133"/>
      <c r="AZ358" s="133"/>
      <c r="BA358" s="128" t="n">
        <f aca="false">IF($A358=$A357,AY358+AZ358+BA357,AY358+AZ358)</f>
        <v>0</v>
      </c>
      <c r="BB358" s="133"/>
      <c r="BC358" s="133"/>
      <c r="BD358" s="128" t="n">
        <f aca="false">IF($A358=$A357,BB358+BC358+BD357,BB358+BC358)</f>
        <v>0</v>
      </c>
      <c r="BE358" s="133"/>
      <c r="BF358" s="133"/>
      <c r="BG358" s="128" t="n">
        <f aca="false">IF($A358=$A357,BE358+BF358+BG357,BE358+BF358)</f>
        <v>0</v>
      </c>
      <c r="BH358" s="133"/>
      <c r="BI358" s="133"/>
      <c r="BJ358" s="128" t="n">
        <f aca="false">IF($A358=$A357,BH358+BI358+BJ357,BH358+BI358)</f>
        <v>0</v>
      </c>
      <c r="BK358" s="133"/>
      <c r="BL358" s="133"/>
      <c r="BM358" s="128" t="n">
        <f aca="false">IF($A358=$A357,BK358+BL358+BM357,BK358+BL358)</f>
        <v>0</v>
      </c>
      <c r="BN358" s="133"/>
      <c r="BO358" s="133"/>
      <c r="BP358" s="128" t="n">
        <f aca="false">IF($A358=$A357,BN358+BO358+BP357,BN358+BO358)</f>
        <v>0</v>
      </c>
      <c r="BQ358" s="133"/>
      <c r="BR358" s="133"/>
      <c r="BS358" s="128" t="n">
        <f aca="false">IF($A358=$A357,BQ358+BR358+BS357,BQ358+BR358)</f>
        <v>0</v>
      </c>
      <c r="BT358" s="133"/>
      <c r="BU358" s="133"/>
      <c r="BV358" s="128" t="n">
        <f aca="false">IF($A358=$A357,BT358+BU358+BV357,BT358+BU358)</f>
        <v>0</v>
      </c>
      <c r="BW358" s="128" t="n">
        <f aca="false">IF(W358=0,0,IF(W358&gt;F$4,1,(IF(W358=BW$2,0,(IF(F$4-W358&gt;2,1,0))))))</f>
        <v>0</v>
      </c>
    </row>
    <row r="359" customFormat="false" ht="42.6" hidden="false" customHeight="true" outlineLevel="0" collapsed="false">
      <c r="A359" s="124" t="str">
        <f aca="false">IF(D359=D358,IF(A358=0,"",A358),IF(AND(D359&gt;0,D359&lt;&gt;D358),A358+1,""))</f>
        <v/>
      </c>
      <c r="B359" s="129"/>
      <c r="C359" s="129"/>
      <c r="D359" s="96"/>
      <c r="E359" s="138"/>
      <c r="F359" s="128" t="str">
        <f aca="false">IFERROR(IF(OR(ISTEXT(D359),ISNUMBER(D359)),HLOOKUP(I359-23*INT(I359/23),[2]Hoja2!B$1:X$2,2),""),1)</f>
        <v/>
      </c>
      <c r="G359" s="128" t="str">
        <f aca="false">LEFT(D359,1)</f>
        <v/>
      </c>
      <c r="H359" s="129" t="str">
        <f aca="false">IF(UPPER(G359)="Z",2,IF(UPPER(G359)="Y",1,IF(UPPER(G359)="X",0,LEFT(D359))))</f>
        <v/>
      </c>
      <c r="I359" s="129" t="str">
        <f aca="false">REPLACE(D359,1,1,H359)</f>
        <v/>
      </c>
      <c r="J359" s="96"/>
      <c r="K359" s="124" t="str">
        <f aca="false">IF(N359&gt;0,ROW(L359)-7,"")</f>
        <v/>
      </c>
      <c r="L359" s="130"/>
      <c r="M359" s="130"/>
      <c r="N359" s="131"/>
      <c r="O359" s="132"/>
      <c r="P359" s="128" t="str">
        <f aca="false">IFERROR(IF(OR(ISTEXT(N359),ISNUMBER(N359)),HLOOKUP(S359-23*INT(S359/23),[2]Hoja2!B$1:X$2,2),""),1)</f>
        <v/>
      </c>
      <c r="Q359" s="128" t="str">
        <f aca="false">LEFT(N359,1)</f>
        <v/>
      </c>
      <c r="R359" s="129" t="str">
        <f aca="false">IF(UPPER(Q359)="Z",2,IF(UPPER(Q359)="Y",1,IF(UPPER(Q359)="X",0,LEFT(N359))))</f>
        <v/>
      </c>
      <c r="S359" s="129" t="str">
        <f aca="false">REPLACE(N359,1,1,R359)</f>
        <v/>
      </c>
      <c r="T359" s="96"/>
      <c r="U359" s="133"/>
      <c r="V359" s="124" t="str">
        <f aca="false">IF(OR(ISTEXT(N359),ISNUMBER(N359)),IF($AD359=1,U359,0),"")</f>
        <v/>
      </c>
      <c r="W359" s="75" t="n">
        <v>36892</v>
      </c>
      <c r="X359" s="134"/>
      <c r="Y359" s="134"/>
      <c r="AA359" s="128" t="n">
        <f aca="false">IF(E359&lt;&gt;F359,0,1)</f>
        <v>1</v>
      </c>
      <c r="AB359" s="128" t="n">
        <f aca="false">IF(OR(T359="SI",T359="Si",T359="si",T359="sI",T359="s",T359="S"),1,0)</f>
        <v>0</v>
      </c>
      <c r="AC359" s="128" t="n">
        <f aca="false">IF(OR(J359="SI",J359="Si",J359="si",J359="sI",J359="s",J359="S"),1,0)</f>
        <v>0</v>
      </c>
      <c r="AD359" s="128" t="n">
        <f aca="false">AK359*AA359*AB359*AC359</f>
        <v>0</v>
      </c>
      <c r="AF359" s="136" t="n">
        <f aca="false">COUNTIF(D$8:D359,D359)</f>
        <v>0</v>
      </c>
      <c r="AG359" s="136" t="n">
        <f aca="false">COUNTIFS(D$8:D359,D359,A$8:A359,A359)</f>
        <v>0</v>
      </c>
      <c r="AH359" s="128" t="n">
        <f aca="false">AF359-AG359</f>
        <v>0</v>
      </c>
      <c r="AI359" s="128" t="n">
        <f aca="false">IF(OR(O359&lt;&gt;P359,P359=1,AA359=0),1,0)</f>
        <v>0</v>
      </c>
      <c r="AJ359" s="128" t="n">
        <f aca="false">IF(AR359&gt;0,1,0)+AH359</f>
        <v>0</v>
      </c>
      <c r="AK359" s="128" t="n">
        <f aca="false">IF(O359&lt;&gt;P359,0,1)</f>
        <v>1</v>
      </c>
      <c r="AL359" s="128" t="n">
        <f aca="false">IF(U359&gt;1,1,0)</f>
        <v>0</v>
      </c>
      <c r="AM359" s="136"/>
      <c r="AN359" s="137"/>
      <c r="AO359" s="139"/>
      <c r="AP359" s="128" t="str">
        <f aca="false">IF(SUMIF(AS$7:BU$7,"&gt;0",AS359:BU359)&gt;0,SUMIF(AS$7:BU$7,"&gt;0",AS359:BU359),"")</f>
        <v/>
      </c>
      <c r="AQ359" s="128"/>
      <c r="AR359" s="136" t="n">
        <f aca="false">COUNTIF(N$8:N359,N359)-1</f>
        <v>-1</v>
      </c>
      <c r="AS359" s="133"/>
      <c r="AT359" s="133"/>
      <c r="AU359" s="128" t="n">
        <f aca="false">IF($A359=$A358,AS359+AT359+AU358,AS359+AT359)</f>
        <v>0</v>
      </c>
      <c r="AV359" s="133"/>
      <c r="AW359" s="133"/>
      <c r="AX359" s="128" t="n">
        <f aca="false">IF($A359=$A358,AV359+AW359+AX358,AV359+AW359)</f>
        <v>0</v>
      </c>
      <c r="AY359" s="133"/>
      <c r="AZ359" s="133"/>
      <c r="BA359" s="128" t="n">
        <f aca="false">IF($A359=$A358,AY359+AZ359+BA358,AY359+AZ359)</f>
        <v>0</v>
      </c>
      <c r="BB359" s="133"/>
      <c r="BC359" s="133"/>
      <c r="BD359" s="128" t="n">
        <f aca="false">IF($A359=$A358,BB359+BC359+BD358,BB359+BC359)</f>
        <v>0</v>
      </c>
      <c r="BE359" s="133"/>
      <c r="BF359" s="133"/>
      <c r="BG359" s="128" t="n">
        <f aca="false">IF($A359=$A358,BE359+BF359+BG358,BE359+BF359)</f>
        <v>0</v>
      </c>
      <c r="BH359" s="133"/>
      <c r="BI359" s="133"/>
      <c r="BJ359" s="128" t="n">
        <f aca="false">IF($A359=$A358,BH359+BI359+BJ358,BH359+BI359)</f>
        <v>0</v>
      </c>
      <c r="BK359" s="133"/>
      <c r="BL359" s="133"/>
      <c r="BM359" s="128" t="n">
        <f aca="false">IF($A359=$A358,BK359+BL359+BM358,BK359+BL359)</f>
        <v>0</v>
      </c>
      <c r="BN359" s="133"/>
      <c r="BO359" s="133"/>
      <c r="BP359" s="128" t="n">
        <f aca="false">IF($A359=$A358,BN359+BO359+BP358,BN359+BO359)</f>
        <v>0</v>
      </c>
      <c r="BQ359" s="133"/>
      <c r="BR359" s="133"/>
      <c r="BS359" s="128" t="n">
        <f aca="false">IF($A359=$A358,BQ359+BR359+BS358,BQ359+BR359)</f>
        <v>0</v>
      </c>
      <c r="BT359" s="133"/>
      <c r="BU359" s="133"/>
      <c r="BV359" s="128" t="n">
        <f aca="false">IF($A359=$A358,BT359+BU359+BV358,BT359+BU359)</f>
        <v>0</v>
      </c>
      <c r="BW359" s="128" t="n">
        <f aca="false">IF(W359=0,0,IF(W359&gt;F$4,1,(IF(W359=BW$2,0,(IF(F$4-W359&gt;2,1,0))))))</f>
        <v>0</v>
      </c>
    </row>
    <row r="360" customFormat="false" ht="42.6" hidden="false" customHeight="true" outlineLevel="0" collapsed="false">
      <c r="A360" s="124" t="str">
        <f aca="false">IF(D360=D359,IF(A359=0,"",A359),IF(AND(D360&gt;0,D360&lt;&gt;D359),A359+1,""))</f>
        <v/>
      </c>
      <c r="B360" s="129"/>
      <c r="C360" s="129"/>
      <c r="D360" s="96"/>
      <c r="E360" s="138"/>
      <c r="F360" s="128" t="str">
        <f aca="false">IFERROR(IF(OR(ISTEXT(D360),ISNUMBER(D360)),HLOOKUP(I360-23*INT(I360/23),[2]Hoja2!B$1:X$2,2),""),1)</f>
        <v/>
      </c>
      <c r="G360" s="128" t="str">
        <f aca="false">LEFT(D360,1)</f>
        <v/>
      </c>
      <c r="H360" s="129" t="str">
        <f aca="false">IF(UPPER(G360)="Z",2,IF(UPPER(G360)="Y",1,IF(UPPER(G360)="X",0,LEFT(D360))))</f>
        <v/>
      </c>
      <c r="I360" s="129" t="str">
        <f aca="false">REPLACE(D360,1,1,H360)</f>
        <v/>
      </c>
      <c r="J360" s="96"/>
      <c r="K360" s="124" t="str">
        <f aca="false">IF(N360&gt;0,ROW(L360)-7,"")</f>
        <v/>
      </c>
      <c r="L360" s="130"/>
      <c r="M360" s="130"/>
      <c r="N360" s="131"/>
      <c r="O360" s="132"/>
      <c r="P360" s="128" t="str">
        <f aca="false">IFERROR(IF(OR(ISTEXT(N360),ISNUMBER(N360)),HLOOKUP(S360-23*INT(S360/23),[2]Hoja2!B$1:X$2,2),""),1)</f>
        <v/>
      </c>
      <c r="Q360" s="128" t="str">
        <f aca="false">LEFT(N360,1)</f>
        <v/>
      </c>
      <c r="R360" s="129" t="str">
        <f aca="false">IF(UPPER(Q360)="Z",2,IF(UPPER(Q360)="Y",1,IF(UPPER(Q360)="X",0,LEFT(N360))))</f>
        <v/>
      </c>
      <c r="S360" s="129" t="str">
        <f aca="false">REPLACE(N360,1,1,R360)</f>
        <v/>
      </c>
      <c r="T360" s="96"/>
      <c r="U360" s="133"/>
      <c r="V360" s="124" t="str">
        <f aca="false">IF(OR(ISTEXT(N360),ISNUMBER(N360)),IF($AD360=1,U360,0),"")</f>
        <v/>
      </c>
      <c r="W360" s="75" t="n">
        <v>36892</v>
      </c>
      <c r="X360" s="134"/>
      <c r="Y360" s="134"/>
      <c r="AA360" s="128" t="n">
        <f aca="false">IF(E360&lt;&gt;F360,0,1)</f>
        <v>1</v>
      </c>
      <c r="AB360" s="128" t="n">
        <f aca="false">IF(OR(T360="SI",T360="Si",T360="si",T360="sI",T360="s",T360="S"),1,0)</f>
        <v>0</v>
      </c>
      <c r="AC360" s="128" t="n">
        <f aca="false">IF(OR(J360="SI",J360="Si",J360="si",J360="sI",J360="s",J360="S"),1,0)</f>
        <v>0</v>
      </c>
      <c r="AD360" s="128" t="n">
        <f aca="false">AK360*AA360*AB360*AC360</f>
        <v>0</v>
      </c>
      <c r="AF360" s="136" t="n">
        <f aca="false">COUNTIF(D$8:D360,D360)</f>
        <v>0</v>
      </c>
      <c r="AG360" s="136" t="n">
        <f aca="false">COUNTIFS(D$8:D360,D360,A$8:A360,A360)</f>
        <v>0</v>
      </c>
      <c r="AH360" s="128" t="n">
        <f aca="false">AF360-AG360</f>
        <v>0</v>
      </c>
      <c r="AI360" s="128" t="n">
        <f aca="false">IF(OR(O360&lt;&gt;P360,P360=1,AA360=0),1,0)</f>
        <v>0</v>
      </c>
      <c r="AJ360" s="128" t="n">
        <f aca="false">IF(AR360&gt;0,1,0)+AH360</f>
        <v>0</v>
      </c>
      <c r="AK360" s="128" t="n">
        <f aca="false">IF(O360&lt;&gt;P360,0,1)</f>
        <v>1</v>
      </c>
      <c r="AL360" s="128" t="n">
        <f aca="false">IF(U360&gt;1,1,0)</f>
        <v>0</v>
      </c>
      <c r="AM360" s="136"/>
      <c r="AN360" s="137"/>
      <c r="AO360" s="139"/>
      <c r="AP360" s="128" t="str">
        <f aca="false">IF(SUMIF(AS$7:BU$7,"&gt;0",AS360:BU360)&gt;0,SUMIF(AS$7:BU$7,"&gt;0",AS360:BU360),"")</f>
        <v/>
      </c>
      <c r="AQ360" s="128"/>
      <c r="AR360" s="136" t="n">
        <f aca="false">COUNTIF(N$8:N360,N360)-1</f>
        <v>-1</v>
      </c>
      <c r="AS360" s="133"/>
      <c r="AT360" s="133"/>
      <c r="AU360" s="128" t="n">
        <f aca="false">IF($A360=$A359,AS360+AT360+AU359,AS360+AT360)</f>
        <v>0</v>
      </c>
      <c r="AV360" s="133"/>
      <c r="AW360" s="133"/>
      <c r="AX360" s="128" t="n">
        <f aca="false">IF($A360=$A359,AV360+AW360+AX359,AV360+AW360)</f>
        <v>0</v>
      </c>
      <c r="AY360" s="133"/>
      <c r="AZ360" s="133"/>
      <c r="BA360" s="128" t="n">
        <f aca="false">IF($A360=$A359,AY360+AZ360+BA359,AY360+AZ360)</f>
        <v>0</v>
      </c>
      <c r="BB360" s="133"/>
      <c r="BC360" s="133"/>
      <c r="BD360" s="128" t="n">
        <f aca="false">IF($A360=$A359,BB360+BC360+BD359,BB360+BC360)</f>
        <v>0</v>
      </c>
      <c r="BE360" s="133"/>
      <c r="BF360" s="133"/>
      <c r="BG360" s="128" t="n">
        <f aca="false">IF($A360=$A359,BE360+BF360+BG359,BE360+BF360)</f>
        <v>0</v>
      </c>
      <c r="BH360" s="133"/>
      <c r="BI360" s="133"/>
      <c r="BJ360" s="128" t="n">
        <f aca="false">IF($A360=$A359,BH360+BI360+BJ359,BH360+BI360)</f>
        <v>0</v>
      </c>
      <c r="BK360" s="133"/>
      <c r="BL360" s="133"/>
      <c r="BM360" s="128" t="n">
        <f aca="false">IF($A360=$A359,BK360+BL360+BM359,BK360+BL360)</f>
        <v>0</v>
      </c>
      <c r="BN360" s="133"/>
      <c r="BO360" s="133"/>
      <c r="BP360" s="128" t="n">
        <f aca="false">IF($A360=$A359,BN360+BO360+BP359,BN360+BO360)</f>
        <v>0</v>
      </c>
      <c r="BQ360" s="133"/>
      <c r="BR360" s="133"/>
      <c r="BS360" s="128" t="n">
        <f aca="false">IF($A360=$A359,BQ360+BR360+BS359,BQ360+BR360)</f>
        <v>0</v>
      </c>
      <c r="BT360" s="133"/>
      <c r="BU360" s="133"/>
      <c r="BV360" s="128" t="n">
        <f aca="false">IF($A360=$A359,BT360+BU360+BV359,BT360+BU360)</f>
        <v>0</v>
      </c>
      <c r="BW360" s="128" t="n">
        <f aca="false">IF(W360=0,0,IF(W360&gt;F$4,1,(IF(W360=BW$2,0,(IF(F$4-W360&gt;2,1,0))))))</f>
        <v>0</v>
      </c>
    </row>
    <row r="361" customFormat="false" ht="42.6" hidden="false" customHeight="true" outlineLevel="0" collapsed="false">
      <c r="A361" s="124" t="str">
        <f aca="false">IF(D361=D360,IF(A360=0,"",A360),IF(AND(D361&gt;0,D361&lt;&gt;D360),A360+1,""))</f>
        <v/>
      </c>
      <c r="B361" s="129"/>
      <c r="C361" s="129"/>
      <c r="D361" s="96"/>
      <c r="E361" s="138"/>
      <c r="F361" s="128" t="str">
        <f aca="false">IFERROR(IF(OR(ISTEXT(D361),ISNUMBER(D361)),HLOOKUP(I361-23*INT(I361/23),[2]Hoja2!B$1:X$2,2),""),1)</f>
        <v/>
      </c>
      <c r="G361" s="128" t="str">
        <f aca="false">LEFT(D361,1)</f>
        <v/>
      </c>
      <c r="H361" s="129" t="str">
        <f aca="false">IF(UPPER(G361)="Z",2,IF(UPPER(G361)="Y",1,IF(UPPER(G361)="X",0,LEFT(D361))))</f>
        <v/>
      </c>
      <c r="I361" s="129" t="str">
        <f aca="false">REPLACE(D361,1,1,H361)</f>
        <v/>
      </c>
      <c r="J361" s="96"/>
      <c r="K361" s="124" t="str">
        <f aca="false">IF(N361&gt;0,ROW(L361)-7,"")</f>
        <v/>
      </c>
      <c r="L361" s="130"/>
      <c r="M361" s="130"/>
      <c r="N361" s="131"/>
      <c r="O361" s="132"/>
      <c r="P361" s="128" t="str">
        <f aca="false">IFERROR(IF(OR(ISTEXT(N361),ISNUMBER(N361)),HLOOKUP(S361-23*INT(S361/23),[2]Hoja2!B$1:X$2,2),""),1)</f>
        <v/>
      </c>
      <c r="Q361" s="128" t="str">
        <f aca="false">LEFT(N361,1)</f>
        <v/>
      </c>
      <c r="R361" s="129" t="str">
        <f aca="false">IF(UPPER(Q361)="Z",2,IF(UPPER(Q361)="Y",1,IF(UPPER(Q361)="X",0,LEFT(N361))))</f>
        <v/>
      </c>
      <c r="S361" s="129" t="str">
        <f aca="false">REPLACE(N361,1,1,R361)</f>
        <v/>
      </c>
      <c r="T361" s="96"/>
      <c r="U361" s="133"/>
      <c r="V361" s="124" t="str">
        <f aca="false">IF(OR(ISTEXT(N361),ISNUMBER(N361)),IF($AD361=1,U361,0),"")</f>
        <v/>
      </c>
      <c r="W361" s="75" t="n">
        <v>36892</v>
      </c>
      <c r="X361" s="134"/>
      <c r="Y361" s="134"/>
      <c r="AA361" s="128" t="n">
        <f aca="false">IF(E361&lt;&gt;F361,0,1)</f>
        <v>1</v>
      </c>
      <c r="AB361" s="128" t="n">
        <f aca="false">IF(OR(T361="SI",T361="Si",T361="si",T361="sI",T361="s",T361="S"),1,0)</f>
        <v>0</v>
      </c>
      <c r="AC361" s="128" t="n">
        <f aca="false">IF(OR(J361="SI",J361="Si",J361="si",J361="sI",J361="s",J361="S"),1,0)</f>
        <v>0</v>
      </c>
      <c r="AD361" s="128" t="n">
        <f aca="false">AK361*AA361*AB361*AC361</f>
        <v>0</v>
      </c>
      <c r="AF361" s="136" t="n">
        <f aca="false">COUNTIF(D$8:D361,D361)</f>
        <v>0</v>
      </c>
      <c r="AG361" s="136" t="n">
        <f aca="false">COUNTIFS(D$8:D361,D361,A$8:A361,A361)</f>
        <v>0</v>
      </c>
      <c r="AH361" s="128" t="n">
        <f aca="false">AF361-AG361</f>
        <v>0</v>
      </c>
      <c r="AI361" s="128" t="n">
        <f aca="false">IF(OR(O361&lt;&gt;P361,P361=1,AA361=0),1,0)</f>
        <v>0</v>
      </c>
      <c r="AJ361" s="128" t="n">
        <f aca="false">IF(AR361&gt;0,1,0)+AH361</f>
        <v>0</v>
      </c>
      <c r="AK361" s="128" t="n">
        <f aca="false">IF(O361&lt;&gt;P361,0,1)</f>
        <v>1</v>
      </c>
      <c r="AL361" s="128" t="n">
        <f aca="false">IF(U361&gt;1,1,0)</f>
        <v>0</v>
      </c>
      <c r="AM361" s="136"/>
      <c r="AN361" s="137"/>
      <c r="AO361" s="139"/>
      <c r="AP361" s="128" t="str">
        <f aca="false">IF(SUMIF(AS$7:BU$7,"&gt;0",AS361:BU361)&gt;0,SUMIF(AS$7:BU$7,"&gt;0",AS361:BU361),"")</f>
        <v/>
      </c>
      <c r="AQ361" s="128"/>
      <c r="AR361" s="136" t="n">
        <f aca="false">COUNTIF(N$8:N361,N361)-1</f>
        <v>-1</v>
      </c>
      <c r="AS361" s="133"/>
      <c r="AT361" s="133"/>
      <c r="AU361" s="128" t="n">
        <f aca="false">IF($A361=$A360,AS361+AT361+AU360,AS361+AT361)</f>
        <v>0</v>
      </c>
      <c r="AV361" s="133"/>
      <c r="AW361" s="133"/>
      <c r="AX361" s="128" t="n">
        <f aca="false">IF($A361=$A360,AV361+AW361+AX360,AV361+AW361)</f>
        <v>0</v>
      </c>
      <c r="AY361" s="133"/>
      <c r="AZ361" s="133"/>
      <c r="BA361" s="128" t="n">
        <f aca="false">IF($A361=$A360,AY361+AZ361+BA360,AY361+AZ361)</f>
        <v>0</v>
      </c>
      <c r="BB361" s="133"/>
      <c r="BC361" s="133"/>
      <c r="BD361" s="128" t="n">
        <f aca="false">IF($A361=$A360,BB361+BC361+BD360,BB361+BC361)</f>
        <v>0</v>
      </c>
      <c r="BE361" s="133"/>
      <c r="BF361" s="133"/>
      <c r="BG361" s="128" t="n">
        <f aca="false">IF($A361=$A360,BE361+BF361+BG360,BE361+BF361)</f>
        <v>0</v>
      </c>
      <c r="BH361" s="133"/>
      <c r="BI361" s="133"/>
      <c r="BJ361" s="128" t="n">
        <f aca="false">IF($A361=$A360,BH361+BI361+BJ360,BH361+BI361)</f>
        <v>0</v>
      </c>
      <c r="BK361" s="133"/>
      <c r="BL361" s="133"/>
      <c r="BM361" s="128" t="n">
        <f aca="false">IF($A361=$A360,BK361+BL361+BM360,BK361+BL361)</f>
        <v>0</v>
      </c>
      <c r="BN361" s="133"/>
      <c r="BO361" s="133"/>
      <c r="BP361" s="128" t="n">
        <f aca="false">IF($A361=$A360,BN361+BO361+BP360,BN361+BO361)</f>
        <v>0</v>
      </c>
      <c r="BQ361" s="133"/>
      <c r="BR361" s="133"/>
      <c r="BS361" s="128" t="n">
        <f aca="false">IF($A361=$A360,BQ361+BR361+BS360,BQ361+BR361)</f>
        <v>0</v>
      </c>
      <c r="BT361" s="133"/>
      <c r="BU361" s="133"/>
      <c r="BV361" s="128" t="n">
        <f aca="false">IF($A361=$A360,BT361+BU361+BV360,BT361+BU361)</f>
        <v>0</v>
      </c>
      <c r="BW361" s="128" t="n">
        <f aca="false">IF(W361=0,0,IF(W361&gt;F$4,1,(IF(W361=BW$2,0,(IF(F$4-W361&gt;2,1,0))))))</f>
        <v>0</v>
      </c>
    </row>
    <row r="362" customFormat="false" ht="42.6" hidden="false" customHeight="true" outlineLevel="0" collapsed="false">
      <c r="A362" s="124" t="str">
        <f aca="false">IF(D362=D361,IF(A361=0,"",A361),IF(AND(D362&gt;0,D362&lt;&gt;D361),A361+1,""))</f>
        <v/>
      </c>
      <c r="B362" s="129"/>
      <c r="C362" s="129"/>
      <c r="D362" s="96"/>
      <c r="E362" s="138"/>
      <c r="F362" s="128" t="str">
        <f aca="false">IFERROR(IF(OR(ISTEXT(D362),ISNUMBER(D362)),HLOOKUP(I362-23*INT(I362/23),[2]Hoja2!B$1:X$2,2),""),1)</f>
        <v/>
      </c>
      <c r="G362" s="128" t="str">
        <f aca="false">LEFT(D362,1)</f>
        <v/>
      </c>
      <c r="H362" s="129" t="str">
        <f aca="false">IF(UPPER(G362)="Z",2,IF(UPPER(G362)="Y",1,IF(UPPER(G362)="X",0,LEFT(D362))))</f>
        <v/>
      </c>
      <c r="I362" s="129" t="str">
        <f aca="false">REPLACE(D362,1,1,H362)</f>
        <v/>
      </c>
      <c r="J362" s="96"/>
      <c r="K362" s="124" t="str">
        <f aca="false">IF(N362&gt;0,ROW(L362)-7,"")</f>
        <v/>
      </c>
      <c r="L362" s="130"/>
      <c r="M362" s="130"/>
      <c r="N362" s="131"/>
      <c r="O362" s="132"/>
      <c r="P362" s="128" t="str">
        <f aca="false">IFERROR(IF(OR(ISTEXT(N362),ISNUMBER(N362)),HLOOKUP(S362-23*INT(S362/23),[2]Hoja2!B$1:X$2,2),""),1)</f>
        <v/>
      </c>
      <c r="Q362" s="128" t="str">
        <f aca="false">LEFT(N362,1)</f>
        <v/>
      </c>
      <c r="R362" s="129" t="str">
        <f aca="false">IF(UPPER(Q362)="Z",2,IF(UPPER(Q362)="Y",1,IF(UPPER(Q362)="X",0,LEFT(N362))))</f>
        <v/>
      </c>
      <c r="S362" s="129" t="str">
        <f aca="false">REPLACE(N362,1,1,R362)</f>
        <v/>
      </c>
      <c r="T362" s="96"/>
      <c r="U362" s="133"/>
      <c r="V362" s="124" t="str">
        <f aca="false">IF(OR(ISTEXT(N362),ISNUMBER(N362)),IF($AD362=1,U362,0),"")</f>
        <v/>
      </c>
      <c r="W362" s="75" t="n">
        <v>36892</v>
      </c>
      <c r="X362" s="134"/>
      <c r="Y362" s="134"/>
      <c r="AA362" s="128" t="n">
        <f aca="false">IF(E362&lt;&gt;F362,0,1)</f>
        <v>1</v>
      </c>
      <c r="AB362" s="128" t="n">
        <f aca="false">IF(OR(T362="SI",T362="Si",T362="si",T362="sI",T362="s",T362="S"),1,0)</f>
        <v>0</v>
      </c>
      <c r="AC362" s="128" t="n">
        <f aca="false">IF(OR(J362="SI",J362="Si",J362="si",J362="sI",J362="s",J362="S"),1,0)</f>
        <v>0</v>
      </c>
      <c r="AD362" s="128" t="n">
        <f aca="false">AK362*AA362*AB362*AC362</f>
        <v>0</v>
      </c>
      <c r="AF362" s="136" t="n">
        <f aca="false">COUNTIF(D$8:D362,D362)</f>
        <v>0</v>
      </c>
      <c r="AG362" s="136" t="n">
        <f aca="false">COUNTIFS(D$8:D362,D362,A$8:A362,A362)</f>
        <v>0</v>
      </c>
      <c r="AH362" s="128" t="n">
        <f aca="false">AF362-AG362</f>
        <v>0</v>
      </c>
      <c r="AI362" s="128" t="n">
        <f aca="false">IF(OR(O362&lt;&gt;P362,P362=1,AA362=0),1,0)</f>
        <v>0</v>
      </c>
      <c r="AJ362" s="128" t="n">
        <f aca="false">IF(AR362&gt;0,1,0)+AH362</f>
        <v>0</v>
      </c>
      <c r="AK362" s="128" t="n">
        <f aca="false">IF(O362&lt;&gt;P362,0,1)</f>
        <v>1</v>
      </c>
      <c r="AL362" s="128" t="n">
        <f aca="false">IF(U362&gt;1,1,0)</f>
        <v>0</v>
      </c>
      <c r="AM362" s="136"/>
      <c r="AN362" s="137"/>
      <c r="AO362" s="139"/>
      <c r="AP362" s="128" t="str">
        <f aca="false">IF(SUMIF(AS$7:BU$7,"&gt;0",AS362:BU362)&gt;0,SUMIF(AS$7:BU$7,"&gt;0",AS362:BU362),"")</f>
        <v/>
      </c>
      <c r="AQ362" s="128"/>
      <c r="AR362" s="136" t="n">
        <f aca="false">COUNTIF(N$8:N362,N362)-1</f>
        <v>-1</v>
      </c>
      <c r="AS362" s="133"/>
      <c r="AT362" s="133"/>
      <c r="AU362" s="128" t="n">
        <f aca="false">IF($A362=$A361,AS362+AT362+AU361,AS362+AT362)</f>
        <v>0</v>
      </c>
      <c r="AV362" s="133"/>
      <c r="AW362" s="133"/>
      <c r="AX362" s="128" t="n">
        <f aca="false">IF($A362=$A361,AV362+AW362+AX361,AV362+AW362)</f>
        <v>0</v>
      </c>
      <c r="AY362" s="133"/>
      <c r="AZ362" s="133"/>
      <c r="BA362" s="128" t="n">
        <f aca="false">IF($A362=$A361,AY362+AZ362+BA361,AY362+AZ362)</f>
        <v>0</v>
      </c>
      <c r="BB362" s="133"/>
      <c r="BC362" s="133"/>
      <c r="BD362" s="128" t="n">
        <f aca="false">IF($A362=$A361,BB362+BC362+BD361,BB362+BC362)</f>
        <v>0</v>
      </c>
      <c r="BE362" s="133"/>
      <c r="BF362" s="133"/>
      <c r="BG362" s="128" t="n">
        <f aca="false">IF($A362=$A361,BE362+BF362+BG361,BE362+BF362)</f>
        <v>0</v>
      </c>
      <c r="BH362" s="133"/>
      <c r="BI362" s="133"/>
      <c r="BJ362" s="128" t="n">
        <f aca="false">IF($A362=$A361,BH362+BI362+BJ361,BH362+BI362)</f>
        <v>0</v>
      </c>
      <c r="BK362" s="133"/>
      <c r="BL362" s="133"/>
      <c r="BM362" s="128" t="n">
        <f aca="false">IF($A362=$A361,BK362+BL362+BM361,BK362+BL362)</f>
        <v>0</v>
      </c>
      <c r="BN362" s="133"/>
      <c r="BO362" s="133"/>
      <c r="BP362" s="128" t="n">
        <f aca="false">IF($A362=$A361,BN362+BO362+BP361,BN362+BO362)</f>
        <v>0</v>
      </c>
      <c r="BQ362" s="133"/>
      <c r="BR362" s="133"/>
      <c r="BS362" s="128" t="n">
        <f aca="false">IF($A362=$A361,BQ362+BR362+BS361,BQ362+BR362)</f>
        <v>0</v>
      </c>
      <c r="BT362" s="133"/>
      <c r="BU362" s="133"/>
      <c r="BV362" s="128" t="n">
        <f aca="false">IF($A362=$A361,BT362+BU362+BV361,BT362+BU362)</f>
        <v>0</v>
      </c>
      <c r="BW362" s="128" t="n">
        <f aca="false">IF(W362=0,0,IF(W362&gt;F$4,1,(IF(W362=BW$2,0,(IF(F$4-W362&gt;2,1,0))))))</f>
        <v>0</v>
      </c>
    </row>
    <row r="363" customFormat="false" ht="42.6" hidden="false" customHeight="true" outlineLevel="0" collapsed="false">
      <c r="A363" s="124" t="str">
        <f aca="false">IF(D363=D362,IF(A362=0,"",A362),IF(AND(D363&gt;0,D363&lt;&gt;D362),A362+1,""))</f>
        <v/>
      </c>
      <c r="B363" s="129"/>
      <c r="C363" s="129"/>
      <c r="D363" s="96"/>
      <c r="E363" s="138"/>
      <c r="F363" s="128" t="str">
        <f aca="false">IFERROR(IF(OR(ISTEXT(D363),ISNUMBER(D363)),HLOOKUP(I363-23*INT(I363/23),[2]Hoja2!B$1:X$2,2),""),1)</f>
        <v/>
      </c>
      <c r="G363" s="128" t="str">
        <f aca="false">LEFT(D363,1)</f>
        <v/>
      </c>
      <c r="H363" s="129" t="str">
        <f aca="false">IF(UPPER(G363)="Z",2,IF(UPPER(G363)="Y",1,IF(UPPER(G363)="X",0,LEFT(D363))))</f>
        <v/>
      </c>
      <c r="I363" s="129" t="str">
        <f aca="false">REPLACE(D363,1,1,H363)</f>
        <v/>
      </c>
      <c r="J363" s="96"/>
      <c r="K363" s="124" t="str">
        <f aca="false">IF(N363&gt;0,ROW(L363)-7,"")</f>
        <v/>
      </c>
      <c r="L363" s="130"/>
      <c r="M363" s="130"/>
      <c r="N363" s="131"/>
      <c r="O363" s="132"/>
      <c r="P363" s="128" t="str">
        <f aca="false">IFERROR(IF(OR(ISTEXT(N363),ISNUMBER(N363)),HLOOKUP(S363-23*INT(S363/23),[2]Hoja2!B$1:X$2,2),""),1)</f>
        <v/>
      </c>
      <c r="Q363" s="128" t="str">
        <f aca="false">LEFT(N363,1)</f>
        <v/>
      </c>
      <c r="R363" s="129" t="str">
        <f aca="false">IF(UPPER(Q363)="Z",2,IF(UPPER(Q363)="Y",1,IF(UPPER(Q363)="X",0,LEFT(N363))))</f>
        <v/>
      </c>
      <c r="S363" s="129" t="str">
        <f aca="false">REPLACE(N363,1,1,R363)</f>
        <v/>
      </c>
      <c r="T363" s="96"/>
      <c r="U363" s="133"/>
      <c r="V363" s="124" t="str">
        <f aca="false">IF(OR(ISTEXT(N363),ISNUMBER(N363)),IF($AD363=1,U363,0),"")</f>
        <v/>
      </c>
      <c r="W363" s="75" t="n">
        <v>36892</v>
      </c>
      <c r="X363" s="134"/>
      <c r="Y363" s="134"/>
      <c r="AA363" s="128" t="n">
        <f aca="false">IF(E363&lt;&gt;F363,0,1)</f>
        <v>1</v>
      </c>
      <c r="AB363" s="128" t="n">
        <f aca="false">IF(OR(T363="SI",T363="Si",T363="si",T363="sI",T363="s",T363="S"),1,0)</f>
        <v>0</v>
      </c>
      <c r="AC363" s="128" t="n">
        <f aca="false">IF(OR(J363="SI",J363="Si",J363="si",J363="sI",J363="s",J363="S"),1,0)</f>
        <v>0</v>
      </c>
      <c r="AD363" s="128" t="n">
        <f aca="false">AK363*AA363*AB363*AC363</f>
        <v>0</v>
      </c>
      <c r="AF363" s="136" t="n">
        <f aca="false">COUNTIF(D$8:D363,D363)</f>
        <v>0</v>
      </c>
      <c r="AG363" s="136" t="n">
        <f aca="false">COUNTIFS(D$8:D363,D363,A$8:A363,A363)</f>
        <v>0</v>
      </c>
      <c r="AH363" s="128" t="n">
        <f aca="false">AF363-AG363</f>
        <v>0</v>
      </c>
      <c r="AI363" s="128" t="n">
        <f aca="false">IF(OR(O363&lt;&gt;P363,P363=1,AA363=0),1,0)</f>
        <v>0</v>
      </c>
      <c r="AJ363" s="128" t="n">
        <f aca="false">IF(AR363&gt;0,1,0)+AH363</f>
        <v>0</v>
      </c>
      <c r="AK363" s="128" t="n">
        <f aca="false">IF(O363&lt;&gt;P363,0,1)</f>
        <v>1</v>
      </c>
      <c r="AL363" s="128" t="n">
        <f aca="false">IF(U363&gt;1,1,0)</f>
        <v>0</v>
      </c>
      <c r="AM363" s="136"/>
      <c r="AN363" s="137"/>
      <c r="AO363" s="139"/>
      <c r="AP363" s="128" t="str">
        <f aca="false">IF(SUMIF(AS$7:BU$7,"&gt;0",AS363:BU363)&gt;0,SUMIF(AS$7:BU$7,"&gt;0",AS363:BU363),"")</f>
        <v/>
      </c>
      <c r="AQ363" s="128"/>
      <c r="AR363" s="136" t="n">
        <f aca="false">COUNTIF(N$8:N363,N363)-1</f>
        <v>-1</v>
      </c>
      <c r="AS363" s="133"/>
      <c r="AT363" s="133"/>
      <c r="AU363" s="128" t="n">
        <f aca="false">IF($A363=$A362,AS363+AT363+AU362,AS363+AT363)</f>
        <v>0</v>
      </c>
      <c r="AV363" s="133"/>
      <c r="AW363" s="133"/>
      <c r="AX363" s="128" t="n">
        <f aca="false">IF($A363=$A362,AV363+AW363+AX362,AV363+AW363)</f>
        <v>0</v>
      </c>
      <c r="AY363" s="133"/>
      <c r="AZ363" s="133"/>
      <c r="BA363" s="128" t="n">
        <f aca="false">IF($A363=$A362,AY363+AZ363+BA362,AY363+AZ363)</f>
        <v>0</v>
      </c>
      <c r="BB363" s="133"/>
      <c r="BC363" s="133"/>
      <c r="BD363" s="128" t="n">
        <f aca="false">IF($A363=$A362,BB363+BC363+BD362,BB363+BC363)</f>
        <v>0</v>
      </c>
      <c r="BE363" s="133"/>
      <c r="BF363" s="133"/>
      <c r="BG363" s="128" t="n">
        <f aca="false">IF($A363=$A362,BE363+BF363+BG362,BE363+BF363)</f>
        <v>0</v>
      </c>
      <c r="BH363" s="133"/>
      <c r="BI363" s="133"/>
      <c r="BJ363" s="128" t="n">
        <f aca="false">IF($A363=$A362,BH363+BI363+BJ362,BH363+BI363)</f>
        <v>0</v>
      </c>
      <c r="BK363" s="133"/>
      <c r="BL363" s="133"/>
      <c r="BM363" s="128" t="n">
        <f aca="false">IF($A363=$A362,BK363+BL363+BM362,BK363+BL363)</f>
        <v>0</v>
      </c>
      <c r="BN363" s="133"/>
      <c r="BO363" s="133"/>
      <c r="BP363" s="128" t="n">
        <f aca="false">IF($A363=$A362,BN363+BO363+BP362,BN363+BO363)</f>
        <v>0</v>
      </c>
      <c r="BQ363" s="133"/>
      <c r="BR363" s="133"/>
      <c r="BS363" s="128" t="n">
        <f aca="false">IF($A363=$A362,BQ363+BR363+BS362,BQ363+BR363)</f>
        <v>0</v>
      </c>
      <c r="BT363" s="133"/>
      <c r="BU363" s="133"/>
      <c r="BV363" s="128" t="n">
        <f aca="false">IF($A363=$A362,BT363+BU363+BV362,BT363+BU363)</f>
        <v>0</v>
      </c>
      <c r="BW363" s="128" t="n">
        <f aca="false">IF(W363=0,0,IF(W363&gt;F$4,1,(IF(W363=BW$2,0,(IF(F$4-W363&gt;2,1,0))))))</f>
        <v>0</v>
      </c>
    </row>
    <row r="364" customFormat="false" ht="42.6" hidden="false" customHeight="true" outlineLevel="0" collapsed="false">
      <c r="A364" s="124" t="str">
        <f aca="false">IF(D364=D363,IF(A363=0,"",A363),IF(AND(D364&gt;0,D364&lt;&gt;D363),A363+1,""))</f>
        <v/>
      </c>
      <c r="B364" s="129"/>
      <c r="C364" s="129"/>
      <c r="D364" s="96"/>
      <c r="E364" s="138"/>
      <c r="F364" s="128" t="str">
        <f aca="false">IFERROR(IF(OR(ISTEXT(D364),ISNUMBER(D364)),HLOOKUP(I364-23*INT(I364/23),[2]Hoja2!B$1:X$2,2),""),1)</f>
        <v/>
      </c>
      <c r="G364" s="128" t="str">
        <f aca="false">LEFT(D364,1)</f>
        <v/>
      </c>
      <c r="H364" s="129" t="str">
        <f aca="false">IF(UPPER(G364)="Z",2,IF(UPPER(G364)="Y",1,IF(UPPER(G364)="X",0,LEFT(D364))))</f>
        <v/>
      </c>
      <c r="I364" s="129" t="str">
        <f aca="false">REPLACE(D364,1,1,H364)</f>
        <v/>
      </c>
      <c r="J364" s="96"/>
      <c r="K364" s="124" t="str">
        <f aca="false">IF(N364&gt;0,ROW(L364)-7,"")</f>
        <v/>
      </c>
      <c r="L364" s="130"/>
      <c r="M364" s="130"/>
      <c r="N364" s="131"/>
      <c r="O364" s="132"/>
      <c r="P364" s="128" t="str">
        <f aca="false">IFERROR(IF(OR(ISTEXT(N364),ISNUMBER(N364)),HLOOKUP(S364-23*INT(S364/23),[2]Hoja2!B$1:X$2,2),""),1)</f>
        <v/>
      </c>
      <c r="Q364" s="128" t="str">
        <f aca="false">LEFT(N364,1)</f>
        <v/>
      </c>
      <c r="R364" s="129" t="str">
        <f aca="false">IF(UPPER(Q364)="Z",2,IF(UPPER(Q364)="Y",1,IF(UPPER(Q364)="X",0,LEFT(N364))))</f>
        <v/>
      </c>
      <c r="S364" s="129" t="str">
        <f aca="false">REPLACE(N364,1,1,R364)</f>
        <v/>
      </c>
      <c r="T364" s="96"/>
      <c r="U364" s="133"/>
      <c r="V364" s="124" t="str">
        <f aca="false">IF(OR(ISTEXT(N364),ISNUMBER(N364)),IF($AD364=1,U364,0),"")</f>
        <v/>
      </c>
      <c r="W364" s="75" t="n">
        <v>36892</v>
      </c>
      <c r="X364" s="134"/>
      <c r="Y364" s="134"/>
      <c r="AA364" s="128" t="n">
        <f aca="false">IF(E364&lt;&gt;F364,0,1)</f>
        <v>1</v>
      </c>
      <c r="AB364" s="128" t="n">
        <f aca="false">IF(OR(T364="SI",T364="Si",T364="si",T364="sI",T364="s",T364="S"),1,0)</f>
        <v>0</v>
      </c>
      <c r="AC364" s="128" t="n">
        <f aca="false">IF(OR(J364="SI",J364="Si",J364="si",J364="sI",J364="s",J364="S"),1,0)</f>
        <v>0</v>
      </c>
      <c r="AD364" s="128" t="n">
        <f aca="false">AK364*AA364*AB364*AC364</f>
        <v>0</v>
      </c>
      <c r="AF364" s="136" t="n">
        <f aca="false">COUNTIF(D$8:D364,D364)</f>
        <v>0</v>
      </c>
      <c r="AG364" s="136" t="n">
        <f aca="false">COUNTIFS(D$8:D364,D364,A$8:A364,A364)</f>
        <v>0</v>
      </c>
      <c r="AH364" s="128" t="n">
        <f aca="false">AF364-AG364</f>
        <v>0</v>
      </c>
      <c r="AI364" s="128" t="n">
        <f aca="false">IF(OR(O364&lt;&gt;P364,P364=1,AA364=0),1,0)</f>
        <v>0</v>
      </c>
      <c r="AJ364" s="128" t="n">
        <f aca="false">IF(AR364&gt;0,1,0)+AH364</f>
        <v>0</v>
      </c>
      <c r="AK364" s="128" t="n">
        <f aca="false">IF(O364&lt;&gt;P364,0,1)</f>
        <v>1</v>
      </c>
      <c r="AL364" s="128" t="n">
        <f aca="false">IF(U364&gt;1,1,0)</f>
        <v>0</v>
      </c>
      <c r="AM364" s="136"/>
      <c r="AN364" s="137"/>
      <c r="AO364" s="139"/>
      <c r="AP364" s="128" t="str">
        <f aca="false">IF(SUMIF(AS$7:BU$7,"&gt;0",AS364:BU364)&gt;0,SUMIF(AS$7:BU$7,"&gt;0",AS364:BU364),"")</f>
        <v/>
      </c>
      <c r="AQ364" s="128"/>
      <c r="AR364" s="136" t="n">
        <f aca="false">COUNTIF(N$8:N364,N364)-1</f>
        <v>-1</v>
      </c>
      <c r="AS364" s="133"/>
      <c r="AT364" s="133"/>
      <c r="AU364" s="128" t="n">
        <f aca="false">IF($A364=$A363,AS364+AT364+AU363,AS364+AT364)</f>
        <v>0</v>
      </c>
      <c r="AV364" s="133"/>
      <c r="AW364" s="133"/>
      <c r="AX364" s="128" t="n">
        <f aca="false">IF($A364=$A363,AV364+AW364+AX363,AV364+AW364)</f>
        <v>0</v>
      </c>
      <c r="AY364" s="133"/>
      <c r="AZ364" s="133"/>
      <c r="BA364" s="128" t="n">
        <f aca="false">IF($A364=$A363,AY364+AZ364+BA363,AY364+AZ364)</f>
        <v>0</v>
      </c>
      <c r="BB364" s="133"/>
      <c r="BC364" s="133"/>
      <c r="BD364" s="128" t="n">
        <f aca="false">IF($A364=$A363,BB364+BC364+BD363,BB364+BC364)</f>
        <v>0</v>
      </c>
      <c r="BE364" s="133"/>
      <c r="BF364" s="133"/>
      <c r="BG364" s="128" t="n">
        <f aca="false">IF($A364=$A363,BE364+BF364+BG363,BE364+BF364)</f>
        <v>0</v>
      </c>
      <c r="BH364" s="133"/>
      <c r="BI364" s="133"/>
      <c r="BJ364" s="128" t="n">
        <f aca="false">IF($A364=$A363,BH364+BI364+BJ363,BH364+BI364)</f>
        <v>0</v>
      </c>
      <c r="BK364" s="133"/>
      <c r="BL364" s="133"/>
      <c r="BM364" s="128" t="n">
        <f aca="false">IF($A364=$A363,BK364+BL364+BM363,BK364+BL364)</f>
        <v>0</v>
      </c>
      <c r="BN364" s="133"/>
      <c r="BO364" s="133"/>
      <c r="BP364" s="128" t="n">
        <f aca="false">IF($A364=$A363,BN364+BO364+BP363,BN364+BO364)</f>
        <v>0</v>
      </c>
      <c r="BQ364" s="133"/>
      <c r="BR364" s="133"/>
      <c r="BS364" s="128" t="n">
        <f aca="false">IF($A364=$A363,BQ364+BR364+BS363,BQ364+BR364)</f>
        <v>0</v>
      </c>
      <c r="BT364" s="133"/>
      <c r="BU364" s="133"/>
      <c r="BV364" s="128" t="n">
        <f aca="false">IF($A364=$A363,BT364+BU364+BV363,BT364+BU364)</f>
        <v>0</v>
      </c>
      <c r="BW364" s="128" t="n">
        <f aca="false">IF(W364=0,0,IF(W364&gt;F$4,1,(IF(W364=BW$2,0,(IF(F$4-W364&gt;2,1,0))))))</f>
        <v>0</v>
      </c>
    </row>
    <row r="365" customFormat="false" ht="42.6" hidden="false" customHeight="true" outlineLevel="0" collapsed="false">
      <c r="A365" s="124" t="str">
        <f aca="false">IF(D365=D364,IF(A364=0,"",A364),IF(AND(D365&gt;0,D365&lt;&gt;D364),A364+1,""))</f>
        <v/>
      </c>
      <c r="B365" s="129"/>
      <c r="C365" s="129"/>
      <c r="D365" s="96"/>
      <c r="E365" s="138"/>
      <c r="F365" s="128" t="str">
        <f aca="false">IFERROR(IF(OR(ISTEXT(D365),ISNUMBER(D365)),HLOOKUP(I365-23*INT(I365/23),[2]Hoja2!B$1:X$2,2),""),1)</f>
        <v/>
      </c>
      <c r="G365" s="128" t="str">
        <f aca="false">LEFT(D365,1)</f>
        <v/>
      </c>
      <c r="H365" s="129" t="str">
        <f aca="false">IF(UPPER(G365)="Z",2,IF(UPPER(G365)="Y",1,IF(UPPER(G365)="X",0,LEFT(D365))))</f>
        <v/>
      </c>
      <c r="I365" s="129" t="str">
        <f aca="false">REPLACE(D365,1,1,H365)</f>
        <v/>
      </c>
      <c r="J365" s="96"/>
      <c r="K365" s="124" t="str">
        <f aca="false">IF(N365&gt;0,ROW(L365)-7,"")</f>
        <v/>
      </c>
      <c r="L365" s="130"/>
      <c r="M365" s="130"/>
      <c r="N365" s="131"/>
      <c r="O365" s="132"/>
      <c r="P365" s="128" t="str">
        <f aca="false">IFERROR(IF(OR(ISTEXT(N365),ISNUMBER(N365)),HLOOKUP(S365-23*INT(S365/23),[2]Hoja2!B$1:X$2,2),""),1)</f>
        <v/>
      </c>
      <c r="Q365" s="128" t="str">
        <f aca="false">LEFT(N365,1)</f>
        <v/>
      </c>
      <c r="R365" s="129" t="str">
        <f aca="false">IF(UPPER(Q365)="Z",2,IF(UPPER(Q365)="Y",1,IF(UPPER(Q365)="X",0,LEFT(N365))))</f>
        <v/>
      </c>
      <c r="S365" s="129" t="str">
        <f aca="false">REPLACE(N365,1,1,R365)</f>
        <v/>
      </c>
      <c r="T365" s="96"/>
      <c r="U365" s="133"/>
      <c r="V365" s="124" t="str">
        <f aca="false">IF(OR(ISTEXT(N365),ISNUMBER(N365)),IF($AD365=1,U365,0),"")</f>
        <v/>
      </c>
      <c r="W365" s="75" t="n">
        <v>36892</v>
      </c>
      <c r="X365" s="134"/>
      <c r="Y365" s="134"/>
      <c r="AA365" s="128" t="n">
        <f aca="false">IF(E365&lt;&gt;F365,0,1)</f>
        <v>1</v>
      </c>
      <c r="AB365" s="128" t="n">
        <f aca="false">IF(OR(T365="SI",T365="Si",T365="si",T365="sI",T365="s",T365="S"),1,0)</f>
        <v>0</v>
      </c>
      <c r="AC365" s="128" t="n">
        <f aca="false">IF(OR(J365="SI",J365="Si",J365="si",J365="sI",J365="s",J365="S"),1,0)</f>
        <v>0</v>
      </c>
      <c r="AD365" s="128" t="n">
        <f aca="false">AK365*AA365*AB365*AC365</f>
        <v>0</v>
      </c>
      <c r="AF365" s="136" t="n">
        <f aca="false">COUNTIF(D$8:D365,D365)</f>
        <v>0</v>
      </c>
      <c r="AG365" s="136" t="n">
        <f aca="false">COUNTIFS(D$8:D365,D365,A$8:A365,A365)</f>
        <v>0</v>
      </c>
      <c r="AH365" s="128" t="n">
        <f aca="false">AF365-AG365</f>
        <v>0</v>
      </c>
      <c r="AI365" s="128" t="n">
        <f aca="false">IF(OR(O365&lt;&gt;P365,P365=1,AA365=0),1,0)</f>
        <v>0</v>
      </c>
      <c r="AJ365" s="128" t="n">
        <f aca="false">IF(AR365&gt;0,1,0)+AH365</f>
        <v>0</v>
      </c>
      <c r="AK365" s="128" t="n">
        <f aca="false">IF(O365&lt;&gt;P365,0,1)</f>
        <v>1</v>
      </c>
      <c r="AL365" s="128" t="n">
        <f aca="false">IF(U365&gt;1,1,0)</f>
        <v>0</v>
      </c>
      <c r="AM365" s="136"/>
      <c r="AN365" s="137"/>
      <c r="AO365" s="139"/>
      <c r="AP365" s="128" t="str">
        <f aca="false">IF(SUMIF(AS$7:BU$7,"&gt;0",AS365:BU365)&gt;0,SUMIF(AS$7:BU$7,"&gt;0",AS365:BU365),"")</f>
        <v/>
      </c>
      <c r="AQ365" s="128"/>
      <c r="AR365" s="136" t="n">
        <f aca="false">COUNTIF(N$8:N365,N365)-1</f>
        <v>-1</v>
      </c>
      <c r="AS365" s="133"/>
      <c r="AT365" s="133"/>
      <c r="AU365" s="128" t="n">
        <f aca="false">IF($A365=$A364,AS365+AT365+AU364,AS365+AT365)</f>
        <v>0</v>
      </c>
      <c r="AV365" s="133"/>
      <c r="AW365" s="133"/>
      <c r="AX365" s="128" t="n">
        <f aca="false">IF($A365=$A364,AV365+AW365+AX364,AV365+AW365)</f>
        <v>0</v>
      </c>
      <c r="AY365" s="133"/>
      <c r="AZ365" s="133"/>
      <c r="BA365" s="128" t="n">
        <f aca="false">IF($A365=$A364,AY365+AZ365+BA364,AY365+AZ365)</f>
        <v>0</v>
      </c>
      <c r="BB365" s="133"/>
      <c r="BC365" s="133"/>
      <c r="BD365" s="128" t="n">
        <f aca="false">IF($A365=$A364,BB365+BC365+BD364,BB365+BC365)</f>
        <v>0</v>
      </c>
      <c r="BE365" s="133"/>
      <c r="BF365" s="133"/>
      <c r="BG365" s="128" t="n">
        <f aca="false">IF($A365=$A364,BE365+BF365+BG364,BE365+BF365)</f>
        <v>0</v>
      </c>
      <c r="BH365" s="133"/>
      <c r="BI365" s="133"/>
      <c r="BJ365" s="128" t="n">
        <f aca="false">IF($A365=$A364,BH365+BI365+BJ364,BH365+BI365)</f>
        <v>0</v>
      </c>
      <c r="BK365" s="133"/>
      <c r="BL365" s="133"/>
      <c r="BM365" s="128" t="n">
        <f aca="false">IF($A365=$A364,BK365+BL365+BM364,BK365+BL365)</f>
        <v>0</v>
      </c>
      <c r="BN365" s="133"/>
      <c r="BO365" s="133"/>
      <c r="BP365" s="128" t="n">
        <f aca="false">IF($A365=$A364,BN365+BO365+BP364,BN365+BO365)</f>
        <v>0</v>
      </c>
      <c r="BQ365" s="133"/>
      <c r="BR365" s="133"/>
      <c r="BS365" s="128" t="n">
        <f aca="false">IF($A365=$A364,BQ365+BR365+BS364,BQ365+BR365)</f>
        <v>0</v>
      </c>
      <c r="BT365" s="133"/>
      <c r="BU365" s="133"/>
      <c r="BV365" s="128" t="n">
        <f aca="false">IF($A365=$A364,BT365+BU365+BV364,BT365+BU365)</f>
        <v>0</v>
      </c>
      <c r="BW365" s="128" t="n">
        <f aca="false">IF(W365=0,0,IF(W365&gt;F$4,1,(IF(W365=BW$2,0,(IF(F$4-W365&gt;2,1,0))))))</f>
        <v>0</v>
      </c>
    </row>
    <row r="366" customFormat="false" ht="42.6" hidden="false" customHeight="true" outlineLevel="0" collapsed="false">
      <c r="A366" s="124" t="str">
        <f aca="false">IF(D366=D365,IF(A365=0,"",A365),IF(AND(D366&gt;0,D366&lt;&gt;D365),A365+1,""))</f>
        <v/>
      </c>
      <c r="B366" s="129"/>
      <c r="C366" s="129"/>
      <c r="D366" s="96"/>
      <c r="E366" s="138"/>
      <c r="F366" s="128" t="str">
        <f aca="false">IFERROR(IF(OR(ISTEXT(D366),ISNUMBER(D366)),HLOOKUP(I366-23*INT(I366/23),[2]Hoja2!B$1:X$2,2),""),1)</f>
        <v/>
      </c>
      <c r="G366" s="128" t="str">
        <f aca="false">LEFT(D366,1)</f>
        <v/>
      </c>
      <c r="H366" s="129" t="str">
        <f aca="false">IF(UPPER(G366)="Z",2,IF(UPPER(G366)="Y",1,IF(UPPER(G366)="X",0,LEFT(D366))))</f>
        <v/>
      </c>
      <c r="I366" s="129" t="str">
        <f aca="false">REPLACE(D366,1,1,H366)</f>
        <v/>
      </c>
      <c r="J366" s="96"/>
      <c r="K366" s="124" t="str">
        <f aca="false">IF(N366&gt;0,ROW(L366)-7,"")</f>
        <v/>
      </c>
      <c r="L366" s="130"/>
      <c r="M366" s="130"/>
      <c r="N366" s="131"/>
      <c r="O366" s="132"/>
      <c r="P366" s="128" t="str">
        <f aca="false">IFERROR(IF(OR(ISTEXT(N366),ISNUMBER(N366)),HLOOKUP(S366-23*INT(S366/23),[2]Hoja2!B$1:X$2,2),""),1)</f>
        <v/>
      </c>
      <c r="Q366" s="128" t="str">
        <f aca="false">LEFT(N366,1)</f>
        <v/>
      </c>
      <c r="R366" s="129" t="str">
        <f aca="false">IF(UPPER(Q366)="Z",2,IF(UPPER(Q366)="Y",1,IF(UPPER(Q366)="X",0,LEFT(N366))))</f>
        <v/>
      </c>
      <c r="S366" s="129" t="str">
        <f aca="false">REPLACE(N366,1,1,R366)</f>
        <v/>
      </c>
      <c r="T366" s="96"/>
      <c r="U366" s="133"/>
      <c r="V366" s="124" t="str">
        <f aca="false">IF(OR(ISTEXT(N366),ISNUMBER(N366)),IF($AD366=1,U366,0),"")</f>
        <v/>
      </c>
      <c r="W366" s="75" t="n">
        <v>36892</v>
      </c>
      <c r="X366" s="134"/>
      <c r="Y366" s="134"/>
      <c r="AA366" s="128" t="n">
        <f aca="false">IF(E366&lt;&gt;F366,0,1)</f>
        <v>1</v>
      </c>
      <c r="AB366" s="128" t="n">
        <f aca="false">IF(OR(T366="SI",T366="Si",T366="si",T366="sI",T366="s",T366="S"),1,0)</f>
        <v>0</v>
      </c>
      <c r="AC366" s="128" t="n">
        <f aca="false">IF(OR(J366="SI",J366="Si",J366="si",J366="sI",J366="s",J366="S"),1,0)</f>
        <v>0</v>
      </c>
      <c r="AD366" s="128" t="n">
        <f aca="false">AK366*AA366*AB366*AC366</f>
        <v>0</v>
      </c>
      <c r="AF366" s="136" t="n">
        <f aca="false">COUNTIF(D$8:D366,D366)</f>
        <v>0</v>
      </c>
      <c r="AG366" s="136" t="n">
        <f aca="false">COUNTIFS(D$8:D366,D366,A$8:A366,A366)</f>
        <v>0</v>
      </c>
      <c r="AH366" s="128" t="n">
        <f aca="false">AF366-AG366</f>
        <v>0</v>
      </c>
      <c r="AI366" s="128" t="n">
        <f aca="false">IF(OR(O366&lt;&gt;P366,P366=1,AA366=0),1,0)</f>
        <v>0</v>
      </c>
      <c r="AJ366" s="128" t="n">
        <f aca="false">IF(AR366&gt;0,1,0)+AH366</f>
        <v>0</v>
      </c>
      <c r="AK366" s="128" t="n">
        <f aca="false">IF(O366&lt;&gt;P366,0,1)</f>
        <v>1</v>
      </c>
      <c r="AL366" s="128" t="n">
        <f aca="false">IF(U366&gt;1,1,0)</f>
        <v>0</v>
      </c>
      <c r="AM366" s="136"/>
      <c r="AN366" s="137"/>
      <c r="AO366" s="139"/>
      <c r="AP366" s="128" t="str">
        <f aca="false">IF(SUMIF(AS$7:BU$7,"&gt;0",AS366:BU366)&gt;0,SUMIF(AS$7:BU$7,"&gt;0",AS366:BU366),"")</f>
        <v/>
      </c>
      <c r="AQ366" s="128"/>
      <c r="AR366" s="136" t="n">
        <f aca="false">COUNTIF(N$8:N366,N366)-1</f>
        <v>-1</v>
      </c>
      <c r="AS366" s="133"/>
      <c r="AT366" s="133"/>
      <c r="AU366" s="128" t="n">
        <f aca="false">IF($A366=$A365,AS366+AT366+AU365,AS366+AT366)</f>
        <v>0</v>
      </c>
      <c r="AV366" s="133"/>
      <c r="AW366" s="133"/>
      <c r="AX366" s="128" t="n">
        <f aca="false">IF($A366=$A365,AV366+AW366+AX365,AV366+AW366)</f>
        <v>0</v>
      </c>
      <c r="AY366" s="133"/>
      <c r="AZ366" s="133"/>
      <c r="BA366" s="128" t="n">
        <f aca="false">IF($A366=$A365,AY366+AZ366+BA365,AY366+AZ366)</f>
        <v>0</v>
      </c>
      <c r="BB366" s="133"/>
      <c r="BC366" s="133"/>
      <c r="BD366" s="128" t="n">
        <f aca="false">IF($A366=$A365,BB366+BC366+BD365,BB366+BC366)</f>
        <v>0</v>
      </c>
      <c r="BE366" s="133"/>
      <c r="BF366" s="133"/>
      <c r="BG366" s="128" t="n">
        <f aca="false">IF($A366=$A365,BE366+BF366+BG365,BE366+BF366)</f>
        <v>0</v>
      </c>
      <c r="BH366" s="133"/>
      <c r="BI366" s="133"/>
      <c r="BJ366" s="128" t="n">
        <f aca="false">IF($A366=$A365,BH366+BI366+BJ365,BH366+BI366)</f>
        <v>0</v>
      </c>
      <c r="BK366" s="133"/>
      <c r="BL366" s="133"/>
      <c r="BM366" s="128" t="n">
        <f aca="false">IF($A366=$A365,BK366+BL366+BM365,BK366+BL366)</f>
        <v>0</v>
      </c>
      <c r="BN366" s="133"/>
      <c r="BO366" s="133"/>
      <c r="BP366" s="128" t="n">
        <f aca="false">IF($A366=$A365,BN366+BO366+BP365,BN366+BO366)</f>
        <v>0</v>
      </c>
      <c r="BQ366" s="133"/>
      <c r="BR366" s="133"/>
      <c r="BS366" s="128" t="n">
        <f aca="false">IF($A366=$A365,BQ366+BR366+BS365,BQ366+BR366)</f>
        <v>0</v>
      </c>
      <c r="BT366" s="133"/>
      <c r="BU366" s="133"/>
      <c r="BV366" s="128" t="n">
        <f aca="false">IF($A366=$A365,BT366+BU366+BV365,BT366+BU366)</f>
        <v>0</v>
      </c>
      <c r="BW366" s="128" t="n">
        <f aca="false">IF(W366=0,0,IF(W366&gt;F$4,1,(IF(W366=BW$2,0,(IF(F$4-W366&gt;2,1,0))))))</f>
        <v>0</v>
      </c>
    </row>
    <row r="367" customFormat="false" ht="42.6" hidden="false" customHeight="true" outlineLevel="0" collapsed="false">
      <c r="A367" s="124" t="str">
        <f aca="false">IF(D367=D366,IF(A366=0,"",A366),IF(AND(D367&gt;0,D367&lt;&gt;D366),A366+1,""))</f>
        <v/>
      </c>
      <c r="B367" s="129"/>
      <c r="C367" s="129"/>
      <c r="D367" s="96"/>
      <c r="E367" s="138"/>
      <c r="F367" s="128" t="str">
        <f aca="false">IFERROR(IF(OR(ISTEXT(D367),ISNUMBER(D367)),HLOOKUP(I367-23*INT(I367/23),[2]Hoja2!B$1:X$2,2),""),1)</f>
        <v/>
      </c>
      <c r="G367" s="128" t="str">
        <f aca="false">LEFT(D367,1)</f>
        <v/>
      </c>
      <c r="H367" s="129" t="str">
        <f aca="false">IF(UPPER(G367)="Z",2,IF(UPPER(G367)="Y",1,IF(UPPER(G367)="X",0,LEFT(D367))))</f>
        <v/>
      </c>
      <c r="I367" s="129" t="str">
        <f aca="false">REPLACE(D367,1,1,H367)</f>
        <v/>
      </c>
      <c r="J367" s="96"/>
      <c r="K367" s="124" t="str">
        <f aca="false">IF(N367&gt;0,ROW(L367)-7,"")</f>
        <v/>
      </c>
      <c r="L367" s="130"/>
      <c r="M367" s="130"/>
      <c r="N367" s="131"/>
      <c r="O367" s="132"/>
      <c r="P367" s="128" t="str">
        <f aca="false">IFERROR(IF(OR(ISTEXT(N367),ISNUMBER(N367)),HLOOKUP(S367-23*INT(S367/23),[2]Hoja2!B$1:X$2,2),""),1)</f>
        <v/>
      </c>
      <c r="Q367" s="128" t="str">
        <f aca="false">LEFT(N367,1)</f>
        <v/>
      </c>
      <c r="R367" s="129" t="str">
        <f aca="false">IF(UPPER(Q367)="Z",2,IF(UPPER(Q367)="Y",1,IF(UPPER(Q367)="X",0,LEFT(N367))))</f>
        <v/>
      </c>
      <c r="S367" s="129" t="str">
        <f aca="false">REPLACE(N367,1,1,R367)</f>
        <v/>
      </c>
      <c r="T367" s="96"/>
      <c r="U367" s="133"/>
      <c r="V367" s="124" t="str">
        <f aca="false">IF(OR(ISTEXT(N367),ISNUMBER(N367)),IF($AD367=1,U367,0),"")</f>
        <v/>
      </c>
      <c r="W367" s="75" t="n">
        <v>36892</v>
      </c>
      <c r="X367" s="134"/>
      <c r="Y367" s="134"/>
      <c r="AA367" s="128" t="n">
        <f aca="false">IF(E367&lt;&gt;F367,0,1)</f>
        <v>1</v>
      </c>
      <c r="AB367" s="128" t="n">
        <f aca="false">IF(OR(T367="SI",T367="Si",T367="si",T367="sI",T367="s",T367="S"),1,0)</f>
        <v>0</v>
      </c>
      <c r="AC367" s="128" t="n">
        <f aca="false">IF(OR(J367="SI",J367="Si",J367="si",J367="sI",J367="s",J367="S"),1,0)</f>
        <v>0</v>
      </c>
      <c r="AD367" s="128" t="n">
        <f aca="false">AK367*AA367*AB367*AC367</f>
        <v>0</v>
      </c>
      <c r="AF367" s="136" t="n">
        <f aca="false">COUNTIF(D$8:D367,D367)</f>
        <v>0</v>
      </c>
      <c r="AG367" s="136" t="n">
        <f aca="false">COUNTIFS(D$8:D367,D367,A$8:A367,A367)</f>
        <v>0</v>
      </c>
      <c r="AH367" s="128" t="n">
        <f aca="false">AF367-AG367</f>
        <v>0</v>
      </c>
      <c r="AI367" s="128" t="n">
        <f aca="false">IF(OR(O367&lt;&gt;P367,P367=1,AA367=0),1,0)</f>
        <v>0</v>
      </c>
      <c r="AJ367" s="128" t="n">
        <f aca="false">IF(AR367&gt;0,1,0)+AH367</f>
        <v>0</v>
      </c>
      <c r="AK367" s="128" t="n">
        <f aca="false">IF(O367&lt;&gt;P367,0,1)</f>
        <v>1</v>
      </c>
      <c r="AL367" s="128" t="n">
        <f aca="false">IF(U367&gt;1,1,0)</f>
        <v>0</v>
      </c>
      <c r="AM367" s="136"/>
      <c r="AN367" s="137"/>
      <c r="AO367" s="139"/>
      <c r="AP367" s="128" t="str">
        <f aca="false">IF(SUMIF(AS$7:BU$7,"&gt;0",AS367:BU367)&gt;0,SUMIF(AS$7:BU$7,"&gt;0",AS367:BU367),"")</f>
        <v/>
      </c>
      <c r="AQ367" s="128"/>
      <c r="AR367" s="136" t="n">
        <f aca="false">COUNTIF(N$8:N367,N367)-1</f>
        <v>-1</v>
      </c>
      <c r="AS367" s="133"/>
      <c r="AT367" s="133"/>
      <c r="AU367" s="128" t="n">
        <f aca="false">IF($A367=$A366,AS367+AT367+AU366,AS367+AT367)</f>
        <v>0</v>
      </c>
      <c r="AV367" s="133"/>
      <c r="AW367" s="133"/>
      <c r="AX367" s="128" t="n">
        <f aca="false">IF($A367=$A366,AV367+AW367+AX366,AV367+AW367)</f>
        <v>0</v>
      </c>
      <c r="AY367" s="133"/>
      <c r="AZ367" s="133"/>
      <c r="BA367" s="128" t="n">
        <f aca="false">IF($A367=$A366,AY367+AZ367+BA366,AY367+AZ367)</f>
        <v>0</v>
      </c>
      <c r="BB367" s="133"/>
      <c r="BC367" s="133"/>
      <c r="BD367" s="128" t="n">
        <f aca="false">IF($A367=$A366,BB367+BC367+BD366,BB367+BC367)</f>
        <v>0</v>
      </c>
      <c r="BE367" s="133"/>
      <c r="BF367" s="133"/>
      <c r="BG367" s="128" t="n">
        <f aca="false">IF($A367=$A366,BE367+BF367+BG366,BE367+BF367)</f>
        <v>0</v>
      </c>
      <c r="BH367" s="133"/>
      <c r="BI367" s="133"/>
      <c r="BJ367" s="128" t="n">
        <f aca="false">IF($A367=$A366,BH367+BI367+BJ366,BH367+BI367)</f>
        <v>0</v>
      </c>
      <c r="BK367" s="133"/>
      <c r="BL367" s="133"/>
      <c r="BM367" s="128" t="n">
        <f aca="false">IF($A367=$A366,BK367+BL367+BM366,BK367+BL367)</f>
        <v>0</v>
      </c>
      <c r="BN367" s="133"/>
      <c r="BO367" s="133"/>
      <c r="BP367" s="128" t="n">
        <f aca="false">IF($A367=$A366,BN367+BO367+BP366,BN367+BO367)</f>
        <v>0</v>
      </c>
      <c r="BQ367" s="133"/>
      <c r="BR367" s="133"/>
      <c r="BS367" s="128" t="n">
        <f aca="false">IF($A367=$A366,BQ367+BR367+BS366,BQ367+BR367)</f>
        <v>0</v>
      </c>
      <c r="BT367" s="133"/>
      <c r="BU367" s="133"/>
      <c r="BV367" s="128" t="n">
        <f aca="false">IF($A367=$A366,BT367+BU367+BV366,BT367+BU367)</f>
        <v>0</v>
      </c>
      <c r="BW367" s="128" t="n">
        <f aca="false">IF(W367=0,0,IF(W367&gt;F$4,1,(IF(W367=BW$2,0,(IF(F$4-W367&gt;2,1,0))))))</f>
        <v>0</v>
      </c>
    </row>
    <row r="368" customFormat="false" ht="42.6" hidden="false" customHeight="true" outlineLevel="0" collapsed="false">
      <c r="A368" s="124" t="str">
        <f aca="false">IF(D368=D367,IF(A367=0,"",A367),IF(AND(D368&gt;0,D368&lt;&gt;D367),A367+1,""))</f>
        <v/>
      </c>
      <c r="B368" s="129"/>
      <c r="C368" s="129"/>
      <c r="D368" s="96"/>
      <c r="E368" s="138"/>
      <c r="F368" s="128" t="str">
        <f aca="false">IFERROR(IF(OR(ISTEXT(D368),ISNUMBER(D368)),HLOOKUP(I368-23*INT(I368/23),[2]Hoja2!B$1:X$2,2),""),1)</f>
        <v/>
      </c>
      <c r="G368" s="128" t="str">
        <f aca="false">LEFT(D368,1)</f>
        <v/>
      </c>
      <c r="H368" s="129" t="str">
        <f aca="false">IF(UPPER(G368)="Z",2,IF(UPPER(G368)="Y",1,IF(UPPER(G368)="X",0,LEFT(D368))))</f>
        <v/>
      </c>
      <c r="I368" s="129" t="str">
        <f aca="false">REPLACE(D368,1,1,H368)</f>
        <v/>
      </c>
      <c r="J368" s="96"/>
      <c r="K368" s="124" t="str">
        <f aca="false">IF(N368&gt;0,ROW(L368)-7,"")</f>
        <v/>
      </c>
      <c r="L368" s="130"/>
      <c r="M368" s="130"/>
      <c r="N368" s="131"/>
      <c r="O368" s="132"/>
      <c r="P368" s="128" t="str">
        <f aca="false">IFERROR(IF(OR(ISTEXT(N368),ISNUMBER(N368)),HLOOKUP(S368-23*INT(S368/23),[2]Hoja2!B$1:X$2,2),""),1)</f>
        <v/>
      </c>
      <c r="Q368" s="128" t="str">
        <f aca="false">LEFT(N368,1)</f>
        <v/>
      </c>
      <c r="R368" s="129" t="str">
        <f aca="false">IF(UPPER(Q368)="Z",2,IF(UPPER(Q368)="Y",1,IF(UPPER(Q368)="X",0,LEFT(N368))))</f>
        <v/>
      </c>
      <c r="S368" s="129" t="str">
        <f aca="false">REPLACE(N368,1,1,R368)</f>
        <v/>
      </c>
      <c r="T368" s="96"/>
      <c r="U368" s="133"/>
      <c r="V368" s="124" t="str">
        <f aca="false">IF(OR(ISTEXT(N368),ISNUMBER(N368)),IF($AD368=1,U368,0),"")</f>
        <v/>
      </c>
      <c r="W368" s="75" t="n">
        <v>36892</v>
      </c>
      <c r="X368" s="134"/>
      <c r="Y368" s="134"/>
      <c r="AA368" s="128" t="n">
        <f aca="false">IF(E368&lt;&gt;F368,0,1)</f>
        <v>1</v>
      </c>
      <c r="AB368" s="128" t="n">
        <f aca="false">IF(OR(T368="SI",T368="Si",T368="si",T368="sI",T368="s",T368="S"),1,0)</f>
        <v>0</v>
      </c>
      <c r="AC368" s="128" t="n">
        <f aca="false">IF(OR(J368="SI",J368="Si",J368="si",J368="sI",J368="s",J368="S"),1,0)</f>
        <v>0</v>
      </c>
      <c r="AD368" s="128" t="n">
        <f aca="false">AK368*AA368*AB368*AC368</f>
        <v>0</v>
      </c>
      <c r="AF368" s="136" t="n">
        <f aca="false">COUNTIF(D$8:D368,D368)</f>
        <v>0</v>
      </c>
      <c r="AG368" s="136" t="n">
        <f aca="false">COUNTIFS(D$8:D368,D368,A$8:A368,A368)</f>
        <v>0</v>
      </c>
      <c r="AH368" s="128" t="n">
        <f aca="false">AF368-AG368</f>
        <v>0</v>
      </c>
      <c r="AI368" s="128" t="n">
        <f aca="false">IF(OR(O368&lt;&gt;P368,P368=1,AA368=0),1,0)</f>
        <v>0</v>
      </c>
      <c r="AJ368" s="128" t="n">
        <f aca="false">IF(AR368&gt;0,1,0)+AH368</f>
        <v>0</v>
      </c>
      <c r="AK368" s="128" t="n">
        <f aca="false">IF(O368&lt;&gt;P368,0,1)</f>
        <v>1</v>
      </c>
      <c r="AL368" s="128" t="n">
        <f aca="false">IF(U368&gt;1,1,0)</f>
        <v>0</v>
      </c>
      <c r="AM368" s="136"/>
      <c r="AN368" s="137"/>
      <c r="AO368" s="139"/>
      <c r="AP368" s="128" t="str">
        <f aca="false">IF(SUMIF(AS$7:BU$7,"&gt;0",AS368:BU368)&gt;0,SUMIF(AS$7:BU$7,"&gt;0",AS368:BU368),"")</f>
        <v/>
      </c>
      <c r="AQ368" s="128"/>
      <c r="AR368" s="136" t="n">
        <f aca="false">COUNTIF(N$8:N368,N368)-1</f>
        <v>-1</v>
      </c>
      <c r="AS368" s="133"/>
      <c r="AT368" s="133"/>
      <c r="AU368" s="128" t="n">
        <f aca="false">IF($A368=$A367,AS368+AT368+AU367,AS368+AT368)</f>
        <v>0</v>
      </c>
      <c r="AV368" s="133"/>
      <c r="AW368" s="133"/>
      <c r="AX368" s="128" t="n">
        <f aca="false">IF($A368=$A367,AV368+AW368+AX367,AV368+AW368)</f>
        <v>0</v>
      </c>
      <c r="AY368" s="133"/>
      <c r="AZ368" s="133"/>
      <c r="BA368" s="128" t="n">
        <f aca="false">IF($A368=$A367,AY368+AZ368+BA367,AY368+AZ368)</f>
        <v>0</v>
      </c>
      <c r="BB368" s="133"/>
      <c r="BC368" s="133"/>
      <c r="BD368" s="128" t="n">
        <f aca="false">IF($A368=$A367,BB368+BC368+BD367,BB368+BC368)</f>
        <v>0</v>
      </c>
      <c r="BE368" s="133"/>
      <c r="BF368" s="133"/>
      <c r="BG368" s="128" t="n">
        <f aca="false">IF($A368=$A367,BE368+BF368+BG367,BE368+BF368)</f>
        <v>0</v>
      </c>
      <c r="BH368" s="133"/>
      <c r="BI368" s="133"/>
      <c r="BJ368" s="128" t="n">
        <f aca="false">IF($A368=$A367,BH368+BI368+BJ367,BH368+BI368)</f>
        <v>0</v>
      </c>
      <c r="BK368" s="133"/>
      <c r="BL368" s="133"/>
      <c r="BM368" s="128" t="n">
        <f aca="false">IF($A368=$A367,BK368+BL368+BM367,BK368+BL368)</f>
        <v>0</v>
      </c>
      <c r="BN368" s="133"/>
      <c r="BO368" s="133"/>
      <c r="BP368" s="128" t="n">
        <f aca="false">IF($A368=$A367,BN368+BO368+BP367,BN368+BO368)</f>
        <v>0</v>
      </c>
      <c r="BQ368" s="133"/>
      <c r="BR368" s="133"/>
      <c r="BS368" s="128" t="n">
        <f aca="false">IF($A368=$A367,BQ368+BR368+BS367,BQ368+BR368)</f>
        <v>0</v>
      </c>
      <c r="BT368" s="133"/>
      <c r="BU368" s="133"/>
      <c r="BV368" s="128" t="n">
        <f aca="false">IF($A368=$A367,BT368+BU368+BV367,BT368+BU368)</f>
        <v>0</v>
      </c>
      <c r="BW368" s="128" t="n">
        <f aca="false">IF(W368=0,0,IF(W368&gt;F$4,1,(IF(W368=BW$2,0,(IF(F$4-W368&gt;2,1,0))))))</f>
        <v>0</v>
      </c>
    </row>
    <row r="369" customFormat="false" ht="42.6" hidden="false" customHeight="true" outlineLevel="0" collapsed="false">
      <c r="A369" s="124" t="str">
        <f aca="false">IF(D369=D368,IF(A368=0,"",A368),IF(AND(D369&gt;0,D369&lt;&gt;D368),A368+1,""))</f>
        <v/>
      </c>
      <c r="B369" s="129"/>
      <c r="C369" s="129"/>
      <c r="D369" s="96"/>
      <c r="E369" s="138"/>
      <c r="F369" s="128" t="str">
        <f aca="false">IFERROR(IF(OR(ISTEXT(D369),ISNUMBER(D369)),HLOOKUP(I369-23*INT(I369/23),[2]Hoja2!B$1:X$2,2),""),1)</f>
        <v/>
      </c>
      <c r="G369" s="128" t="str">
        <f aca="false">LEFT(D369,1)</f>
        <v/>
      </c>
      <c r="H369" s="129" t="str">
        <f aca="false">IF(UPPER(G369)="Z",2,IF(UPPER(G369)="Y",1,IF(UPPER(G369)="X",0,LEFT(D369))))</f>
        <v/>
      </c>
      <c r="I369" s="129" t="str">
        <f aca="false">REPLACE(D369,1,1,H369)</f>
        <v/>
      </c>
      <c r="J369" s="96"/>
      <c r="K369" s="124" t="str">
        <f aca="false">IF(N369&gt;0,ROW(L369)-7,"")</f>
        <v/>
      </c>
      <c r="L369" s="130"/>
      <c r="M369" s="130"/>
      <c r="N369" s="131"/>
      <c r="O369" s="132"/>
      <c r="P369" s="128" t="str">
        <f aca="false">IFERROR(IF(OR(ISTEXT(N369),ISNUMBER(N369)),HLOOKUP(S369-23*INT(S369/23),[2]Hoja2!B$1:X$2,2),""),1)</f>
        <v/>
      </c>
      <c r="Q369" s="128" t="str">
        <f aca="false">LEFT(N369,1)</f>
        <v/>
      </c>
      <c r="R369" s="129" t="str">
        <f aca="false">IF(UPPER(Q369)="Z",2,IF(UPPER(Q369)="Y",1,IF(UPPER(Q369)="X",0,LEFT(N369))))</f>
        <v/>
      </c>
      <c r="S369" s="129" t="str">
        <f aca="false">REPLACE(N369,1,1,R369)</f>
        <v/>
      </c>
      <c r="T369" s="96"/>
      <c r="U369" s="133"/>
      <c r="V369" s="124" t="str">
        <f aca="false">IF(OR(ISTEXT(N369),ISNUMBER(N369)),IF($AD369=1,U369,0),"")</f>
        <v/>
      </c>
      <c r="W369" s="75" t="n">
        <v>36892</v>
      </c>
      <c r="X369" s="134"/>
      <c r="Y369" s="134"/>
      <c r="AA369" s="128" t="n">
        <f aca="false">IF(E369&lt;&gt;F369,0,1)</f>
        <v>1</v>
      </c>
      <c r="AB369" s="128" t="n">
        <f aca="false">IF(OR(T369="SI",T369="Si",T369="si",T369="sI",T369="s",T369="S"),1,0)</f>
        <v>0</v>
      </c>
      <c r="AC369" s="128" t="n">
        <f aca="false">IF(OR(J369="SI",J369="Si",J369="si",J369="sI",J369="s",J369="S"),1,0)</f>
        <v>0</v>
      </c>
      <c r="AD369" s="128" t="n">
        <f aca="false">AK369*AA369*AB369*AC369</f>
        <v>0</v>
      </c>
      <c r="AF369" s="136" t="n">
        <f aca="false">COUNTIF(D$8:D369,D369)</f>
        <v>0</v>
      </c>
      <c r="AG369" s="136" t="n">
        <f aca="false">COUNTIFS(D$8:D369,D369,A$8:A369,A369)</f>
        <v>0</v>
      </c>
      <c r="AH369" s="128" t="n">
        <f aca="false">AF369-AG369</f>
        <v>0</v>
      </c>
      <c r="AI369" s="128" t="n">
        <f aca="false">IF(OR(O369&lt;&gt;P369,P369=1,AA369=0),1,0)</f>
        <v>0</v>
      </c>
      <c r="AJ369" s="128" t="n">
        <f aca="false">IF(AR369&gt;0,1,0)+AH369</f>
        <v>0</v>
      </c>
      <c r="AK369" s="128" t="n">
        <f aca="false">IF(O369&lt;&gt;P369,0,1)</f>
        <v>1</v>
      </c>
      <c r="AL369" s="128" t="n">
        <f aca="false">IF(U369&gt;1,1,0)</f>
        <v>0</v>
      </c>
      <c r="AM369" s="136"/>
      <c r="AN369" s="137"/>
      <c r="AO369" s="139"/>
      <c r="AP369" s="128" t="str">
        <f aca="false">IF(SUMIF(AS$7:BU$7,"&gt;0",AS369:BU369)&gt;0,SUMIF(AS$7:BU$7,"&gt;0",AS369:BU369),"")</f>
        <v/>
      </c>
      <c r="AQ369" s="128"/>
      <c r="AR369" s="136" t="n">
        <f aca="false">COUNTIF(N$8:N369,N369)-1</f>
        <v>-1</v>
      </c>
      <c r="AS369" s="133"/>
      <c r="AT369" s="133"/>
      <c r="AU369" s="128" t="n">
        <f aca="false">IF($A369=$A368,AS369+AT369+AU368,AS369+AT369)</f>
        <v>0</v>
      </c>
      <c r="AV369" s="133"/>
      <c r="AW369" s="133"/>
      <c r="AX369" s="128" t="n">
        <f aca="false">IF($A369=$A368,AV369+AW369+AX368,AV369+AW369)</f>
        <v>0</v>
      </c>
      <c r="AY369" s="133"/>
      <c r="AZ369" s="133"/>
      <c r="BA369" s="128" t="n">
        <f aca="false">IF($A369=$A368,AY369+AZ369+BA368,AY369+AZ369)</f>
        <v>0</v>
      </c>
      <c r="BB369" s="133"/>
      <c r="BC369" s="133"/>
      <c r="BD369" s="128" t="n">
        <f aca="false">IF($A369=$A368,BB369+BC369+BD368,BB369+BC369)</f>
        <v>0</v>
      </c>
      <c r="BE369" s="133"/>
      <c r="BF369" s="133"/>
      <c r="BG369" s="128" t="n">
        <f aca="false">IF($A369=$A368,BE369+BF369+BG368,BE369+BF369)</f>
        <v>0</v>
      </c>
      <c r="BH369" s="133"/>
      <c r="BI369" s="133"/>
      <c r="BJ369" s="128" t="n">
        <f aca="false">IF($A369=$A368,BH369+BI369+BJ368,BH369+BI369)</f>
        <v>0</v>
      </c>
      <c r="BK369" s="133"/>
      <c r="BL369" s="133"/>
      <c r="BM369" s="128" t="n">
        <f aca="false">IF($A369=$A368,BK369+BL369+BM368,BK369+BL369)</f>
        <v>0</v>
      </c>
      <c r="BN369" s="133"/>
      <c r="BO369" s="133"/>
      <c r="BP369" s="128" t="n">
        <f aca="false">IF($A369=$A368,BN369+BO369+BP368,BN369+BO369)</f>
        <v>0</v>
      </c>
      <c r="BQ369" s="133"/>
      <c r="BR369" s="133"/>
      <c r="BS369" s="128" t="n">
        <f aca="false">IF($A369=$A368,BQ369+BR369+BS368,BQ369+BR369)</f>
        <v>0</v>
      </c>
      <c r="BT369" s="133"/>
      <c r="BU369" s="133"/>
      <c r="BV369" s="128" t="n">
        <f aca="false">IF($A369=$A368,BT369+BU369+BV368,BT369+BU369)</f>
        <v>0</v>
      </c>
      <c r="BW369" s="128" t="n">
        <f aca="false">IF(W369=0,0,IF(W369&gt;F$4,1,(IF(W369=BW$2,0,(IF(F$4-W369&gt;2,1,0))))))</f>
        <v>0</v>
      </c>
    </row>
    <row r="370" customFormat="false" ht="42.6" hidden="false" customHeight="true" outlineLevel="0" collapsed="false">
      <c r="A370" s="124" t="str">
        <f aca="false">IF(D370=D369,IF(A369=0,"",A369),IF(AND(D370&gt;0,D370&lt;&gt;D369),A369+1,""))</f>
        <v/>
      </c>
      <c r="B370" s="129"/>
      <c r="C370" s="129"/>
      <c r="D370" s="96"/>
      <c r="E370" s="138"/>
      <c r="F370" s="128" t="str">
        <f aca="false">IFERROR(IF(OR(ISTEXT(D370),ISNUMBER(D370)),HLOOKUP(I370-23*INT(I370/23),[2]Hoja2!B$1:X$2,2),""),1)</f>
        <v/>
      </c>
      <c r="G370" s="128" t="str">
        <f aca="false">LEFT(D370,1)</f>
        <v/>
      </c>
      <c r="H370" s="129" t="str">
        <f aca="false">IF(UPPER(G370)="Z",2,IF(UPPER(G370)="Y",1,IF(UPPER(G370)="X",0,LEFT(D370))))</f>
        <v/>
      </c>
      <c r="I370" s="129" t="str">
        <f aca="false">REPLACE(D370,1,1,H370)</f>
        <v/>
      </c>
      <c r="J370" s="96"/>
      <c r="K370" s="124" t="str">
        <f aca="false">IF(N370&gt;0,ROW(L370)-7,"")</f>
        <v/>
      </c>
      <c r="L370" s="130"/>
      <c r="M370" s="130"/>
      <c r="N370" s="131"/>
      <c r="O370" s="132"/>
      <c r="P370" s="128" t="str">
        <f aca="false">IFERROR(IF(OR(ISTEXT(N370),ISNUMBER(N370)),HLOOKUP(S370-23*INT(S370/23),[2]Hoja2!B$1:X$2,2),""),1)</f>
        <v/>
      </c>
      <c r="Q370" s="128" t="str">
        <f aca="false">LEFT(N370,1)</f>
        <v/>
      </c>
      <c r="R370" s="129" t="str">
        <f aca="false">IF(UPPER(Q370)="Z",2,IF(UPPER(Q370)="Y",1,IF(UPPER(Q370)="X",0,LEFT(N370))))</f>
        <v/>
      </c>
      <c r="S370" s="129" t="str">
        <f aca="false">REPLACE(N370,1,1,R370)</f>
        <v/>
      </c>
      <c r="T370" s="96"/>
      <c r="U370" s="133"/>
      <c r="V370" s="124" t="str">
        <f aca="false">IF(OR(ISTEXT(N370),ISNUMBER(N370)),IF($AD370=1,U370,0),"")</f>
        <v/>
      </c>
      <c r="W370" s="75" t="n">
        <v>36892</v>
      </c>
      <c r="X370" s="134"/>
      <c r="Y370" s="134"/>
      <c r="AA370" s="128" t="n">
        <f aca="false">IF(E370&lt;&gt;F370,0,1)</f>
        <v>1</v>
      </c>
      <c r="AB370" s="128" t="n">
        <f aca="false">IF(OR(T370="SI",T370="Si",T370="si",T370="sI",T370="s",T370="S"),1,0)</f>
        <v>0</v>
      </c>
      <c r="AC370" s="128" t="n">
        <f aca="false">IF(OR(J370="SI",J370="Si",J370="si",J370="sI",J370="s",J370="S"),1,0)</f>
        <v>0</v>
      </c>
      <c r="AD370" s="128" t="n">
        <f aca="false">AK370*AA370*AB370*AC370</f>
        <v>0</v>
      </c>
      <c r="AF370" s="136" t="n">
        <f aca="false">COUNTIF(D$8:D370,D370)</f>
        <v>0</v>
      </c>
      <c r="AG370" s="136" t="n">
        <f aca="false">COUNTIFS(D$8:D370,D370,A$8:A370,A370)</f>
        <v>0</v>
      </c>
      <c r="AH370" s="128" t="n">
        <f aca="false">AF370-AG370</f>
        <v>0</v>
      </c>
      <c r="AI370" s="128" t="n">
        <f aca="false">IF(OR(O370&lt;&gt;P370,P370=1,AA370=0),1,0)</f>
        <v>0</v>
      </c>
      <c r="AJ370" s="128" t="n">
        <f aca="false">IF(AR370&gt;0,1,0)+AH370</f>
        <v>0</v>
      </c>
      <c r="AK370" s="128" t="n">
        <f aca="false">IF(O370&lt;&gt;P370,0,1)</f>
        <v>1</v>
      </c>
      <c r="AL370" s="128" t="n">
        <f aca="false">IF(U370&gt;1,1,0)</f>
        <v>0</v>
      </c>
      <c r="AM370" s="136"/>
      <c r="AN370" s="137"/>
      <c r="AO370" s="139"/>
      <c r="AP370" s="128" t="str">
        <f aca="false">IF(SUMIF(AS$7:BU$7,"&gt;0",AS370:BU370)&gt;0,SUMIF(AS$7:BU$7,"&gt;0",AS370:BU370),"")</f>
        <v/>
      </c>
      <c r="AQ370" s="128"/>
      <c r="AR370" s="136" t="n">
        <f aca="false">COUNTIF(N$8:N370,N370)-1</f>
        <v>-1</v>
      </c>
      <c r="AS370" s="133"/>
      <c r="AT370" s="133"/>
      <c r="AU370" s="128" t="n">
        <f aca="false">IF($A370=$A369,AS370+AT370+AU369,AS370+AT370)</f>
        <v>0</v>
      </c>
      <c r="AV370" s="133"/>
      <c r="AW370" s="133"/>
      <c r="AX370" s="128" t="n">
        <f aca="false">IF($A370=$A369,AV370+AW370+AX369,AV370+AW370)</f>
        <v>0</v>
      </c>
      <c r="AY370" s="133"/>
      <c r="AZ370" s="133"/>
      <c r="BA370" s="128" t="n">
        <f aca="false">IF($A370=$A369,AY370+AZ370+BA369,AY370+AZ370)</f>
        <v>0</v>
      </c>
      <c r="BB370" s="133"/>
      <c r="BC370" s="133"/>
      <c r="BD370" s="128" t="n">
        <f aca="false">IF($A370=$A369,BB370+BC370+BD369,BB370+BC370)</f>
        <v>0</v>
      </c>
      <c r="BE370" s="133"/>
      <c r="BF370" s="133"/>
      <c r="BG370" s="128" t="n">
        <f aca="false">IF($A370=$A369,BE370+BF370+BG369,BE370+BF370)</f>
        <v>0</v>
      </c>
      <c r="BH370" s="133"/>
      <c r="BI370" s="133"/>
      <c r="BJ370" s="128" t="n">
        <f aca="false">IF($A370=$A369,BH370+BI370+BJ369,BH370+BI370)</f>
        <v>0</v>
      </c>
      <c r="BK370" s="133"/>
      <c r="BL370" s="133"/>
      <c r="BM370" s="128" t="n">
        <f aca="false">IF($A370=$A369,BK370+BL370+BM369,BK370+BL370)</f>
        <v>0</v>
      </c>
      <c r="BN370" s="133"/>
      <c r="BO370" s="133"/>
      <c r="BP370" s="128" t="n">
        <f aca="false">IF($A370=$A369,BN370+BO370+BP369,BN370+BO370)</f>
        <v>0</v>
      </c>
      <c r="BQ370" s="133"/>
      <c r="BR370" s="133"/>
      <c r="BS370" s="128" t="n">
        <f aca="false">IF($A370=$A369,BQ370+BR370+BS369,BQ370+BR370)</f>
        <v>0</v>
      </c>
      <c r="BT370" s="133"/>
      <c r="BU370" s="133"/>
      <c r="BV370" s="128" t="n">
        <f aca="false">IF($A370=$A369,BT370+BU370+BV369,BT370+BU370)</f>
        <v>0</v>
      </c>
      <c r="BW370" s="128" t="n">
        <f aca="false">IF(W370=0,0,IF(W370&gt;F$4,1,(IF(W370=BW$2,0,(IF(F$4-W370&gt;2,1,0))))))</f>
        <v>0</v>
      </c>
    </row>
    <row r="371" customFormat="false" ht="42.6" hidden="false" customHeight="true" outlineLevel="0" collapsed="false">
      <c r="A371" s="124" t="str">
        <f aca="false">IF(D371=D370,IF(A370=0,"",A370),IF(AND(D371&gt;0,D371&lt;&gt;D370),A370+1,""))</f>
        <v/>
      </c>
      <c r="B371" s="129"/>
      <c r="C371" s="129"/>
      <c r="D371" s="96"/>
      <c r="E371" s="138"/>
      <c r="F371" s="128" t="str">
        <f aca="false">IFERROR(IF(OR(ISTEXT(D371),ISNUMBER(D371)),HLOOKUP(I371-23*INT(I371/23),[2]Hoja2!B$1:X$2,2),""),1)</f>
        <v/>
      </c>
      <c r="G371" s="128" t="str">
        <f aca="false">LEFT(D371,1)</f>
        <v/>
      </c>
      <c r="H371" s="129" t="str">
        <f aca="false">IF(UPPER(G371)="Z",2,IF(UPPER(G371)="Y",1,IF(UPPER(G371)="X",0,LEFT(D371))))</f>
        <v/>
      </c>
      <c r="I371" s="129" t="str">
        <f aca="false">REPLACE(D371,1,1,H371)</f>
        <v/>
      </c>
      <c r="J371" s="96"/>
      <c r="K371" s="124" t="str">
        <f aca="false">IF(N371&gt;0,ROW(L371)-7,"")</f>
        <v/>
      </c>
      <c r="L371" s="130"/>
      <c r="M371" s="130"/>
      <c r="N371" s="131"/>
      <c r="O371" s="132"/>
      <c r="P371" s="128" t="str">
        <f aca="false">IFERROR(IF(OR(ISTEXT(N371),ISNUMBER(N371)),HLOOKUP(S371-23*INT(S371/23),[2]Hoja2!B$1:X$2,2),""),1)</f>
        <v/>
      </c>
      <c r="Q371" s="128" t="str">
        <f aca="false">LEFT(N371,1)</f>
        <v/>
      </c>
      <c r="R371" s="129" t="str">
        <f aca="false">IF(UPPER(Q371)="Z",2,IF(UPPER(Q371)="Y",1,IF(UPPER(Q371)="X",0,LEFT(N371))))</f>
        <v/>
      </c>
      <c r="S371" s="129" t="str">
        <f aca="false">REPLACE(N371,1,1,R371)</f>
        <v/>
      </c>
      <c r="T371" s="96"/>
      <c r="U371" s="133"/>
      <c r="V371" s="124" t="str">
        <f aca="false">IF(OR(ISTEXT(N371),ISNUMBER(N371)),IF($AD371=1,U371,0),"")</f>
        <v/>
      </c>
      <c r="W371" s="75" t="n">
        <v>36892</v>
      </c>
      <c r="X371" s="134"/>
      <c r="Y371" s="134"/>
      <c r="AA371" s="128" t="n">
        <f aca="false">IF(E371&lt;&gt;F371,0,1)</f>
        <v>1</v>
      </c>
      <c r="AB371" s="128" t="n">
        <f aca="false">IF(OR(T371="SI",T371="Si",T371="si",T371="sI",T371="s",T371="S"),1,0)</f>
        <v>0</v>
      </c>
      <c r="AC371" s="128" t="n">
        <f aca="false">IF(OR(J371="SI",J371="Si",J371="si",J371="sI",J371="s",J371="S"),1,0)</f>
        <v>0</v>
      </c>
      <c r="AD371" s="128" t="n">
        <f aca="false">AK371*AA371*AB371*AC371</f>
        <v>0</v>
      </c>
      <c r="AF371" s="136" t="n">
        <f aca="false">COUNTIF(D$8:D371,D371)</f>
        <v>0</v>
      </c>
      <c r="AG371" s="136" t="n">
        <f aca="false">COUNTIFS(D$8:D371,D371,A$8:A371,A371)</f>
        <v>0</v>
      </c>
      <c r="AH371" s="128" t="n">
        <f aca="false">AF371-AG371</f>
        <v>0</v>
      </c>
      <c r="AI371" s="128" t="n">
        <f aca="false">IF(OR(O371&lt;&gt;P371,P371=1,AA371=0),1,0)</f>
        <v>0</v>
      </c>
      <c r="AJ371" s="128" t="n">
        <f aca="false">IF(AR371&gt;0,1,0)+AH371</f>
        <v>0</v>
      </c>
      <c r="AK371" s="128" t="n">
        <f aca="false">IF(O371&lt;&gt;P371,0,1)</f>
        <v>1</v>
      </c>
      <c r="AL371" s="128" t="n">
        <f aca="false">IF(U371&gt;1,1,0)</f>
        <v>0</v>
      </c>
      <c r="AM371" s="136"/>
      <c r="AN371" s="137"/>
      <c r="AO371" s="139"/>
      <c r="AP371" s="128" t="str">
        <f aca="false">IF(SUMIF(AS$7:BU$7,"&gt;0",AS371:BU371)&gt;0,SUMIF(AS$7:BU$7,"&gt;0",AS371:BU371),"")</f>
        <v/>
      </c>
      <c r="AQ371" s="128"/>
      <c r="AR371" s="136" t="n">
        <f aca="false">COUNTIF(N$8:N371,N371)-1</f>
        <v>-1</v>
      </c>
      <c r="AS371" s="133"/>
      <c r="AT371" s="133"/>
      <c r="AU371" s="128" t="n">
        <f aca="false">IF($A371=$A370,AS371+AT371+AU370,AS371+AT371)</f>
        <v>0</v>
      </c>
      <c r="AV371" s="133"/>
      <c r="AW371" s="133"/>
      <c r="AX371" s="128" t="n">
        <f aca="false">IF($A371=$A370,AV371+AW371+AX370,AV371+AW371)</f>
        <v>0</v>
      </c>
      <c r="AY371" s="133"/>
      <c r="AZ371" s="133"/>
      <c r="BA371" s="128" t="n">
        <f aca="false">IF($A371=$A370,AY371+AZ371+BA370,AY371+AZ371)</f>
        <v>0</v>
      </c>
      <c r="BB371" s="133"/>
      <c r="BC371" s="133"/>
      <c r="BD371" s="128" t="n">
        <f aca="false">IF($A371=$A370,BB371+BC371+BD370,BB371+BC371)</f>
        <v>0</v>
      </c>
      <c r="BE371" s="133"/>
      <c r="BF371" s="133"/>
      <c r="BG371" s="128" t="n">
        <f aca="false">IF($A371=$A370,BE371+BF371+BG370,BE371+BF371)</f>
        <v>0</v>
      </c>
      <c r="BH371" s="133"/>
      <c r="BI371" s="133"/>
      <c r="BJ371" s="128" t="n">
        <f aca="false">IF($A371=$A370,BH371+BI371+BJ370,BH371+BI371)</f>
        <v>0</v>
      </c>
      <c r="BK371" s="133"/>
      <c r="BL371" s="133"/>
      <c r="BM371" s="128" t="n">
        <f aca="false">IF($A371=$A370,BK371+BL371+BM370,BK371+BL371)</f>
        <v>0</v>
      </c>
      <c r="BN371" s="133"/>
      <c r="BO371" s="133"/>
      <c r="BP371" s="128" t="n">
        <f aca="false">IF($A371=$A370,BN371+BO371+BP370,BN371+BO371)</f>
        <v>0</v>
      </c>
      <c r="BQ371" s="133"/>
      <c r="BR371" s="133"/>
      <c r="BS371" s="128" t="n">
        <f aca="false">IF($A371=$A370,BQ371+BR371+BS370,BQ371+BR371)</f>
        <v>0</v>
      </c>
      <c r="BT371" s="133"/>
      <c r="BU371" s="133"/>
      <c r="BV371" s="128" t="n">
        <f aca="false">IF($A371=$A370,BT371+BU371+BV370,BT371+BU371)</f>
        <v>0</v>
      </c>
      <c r="BW371" s="128" t="n">
        <f aca="false">IF(W371=0,0,IF(W371&gt;F$4,1,(IF(W371=BW$2,0,(IF(F$4-W371&gt;2,1,0))))))</f>
        <v>0</v>
      </c>
    </row>
    <row r="372" customFormat="false" ht="42.6" hidden="false" customHeight="true" outlineLevel="0" collapsed="false">
      <c r="A372" s="124" t="str">
        <f aca="false">IF(D372=D371,IF(A371=0,"",A371),IF(AND(D372&gt;0,D372&lt;&gt;D371),A371+1,""))</f>
        <v/>
      </c>
      <c r="B372" s="129"/>
      <c r="C372" s="129"/>
      <c r="D372" s="96"/>
      <c r="E372" s="138"/>
      <c r="F372" s="128" t="str">
        <f aca="false">IFERROR(IF(OR(ISTEXT(D372),ISNUMBER(D372)),HLOOKUP(I372-23*INT(I372/23),[2]Hoja2!B$1:X$2,2),""),1)</f>
        <v/>
      </c>
      <c r="G372" s="128" t="str">
        <f aca="false">LEFT(D372,1)</f>
        <v/>
      </c>
      <c r="H372" s="129" t="str">
        <f aca="false">IF(UPPER(G372)="Z",2,IF(UPPER(G372)="Y",1,IF(UPPER(G372)="X",0,LEFT(D372))))</f>
        <v/>
      </c>
      <c r="I372" s="129" t="str">
        <f aca="false">REPLACE(D372,1,1,H372)</f>
        <v/>
      </c>
      <c r="J372" s="96"/>
      <c r="K372" s="124" t="str">
        <f aca="false">IF(N372&gt;0,ROW(L372)-7,"")</f>
        <v/>
      </c>
      <c r="L372" s="130"/>
      <c r="M372" s="130"/>
      <c r="N372" s="131"/>
      <c r="O372" s="132"/>
      <c r="P372" s="128" t="str">
        <f aca="false">IFERROR(IF(OR(ISTEXT(N372),ISNUMBER(N372)),HLOOKUP(S372-23*INT(S372/23),[2]Hoja2!B$1:X$2,2),""),1)</f>
        <v/>
      </c>
      <c r="Q372" s="128" t="str">
        <f aca="false">LEFT(N372,1)</f>
        <v/>
      </c>
      <c r="R372" s="129" t="str">
        <f aca="false">IF(UPPER(Q372)="Z",2,IF(UPPER(Q372)="Y",1,IF(UPPER(Q372)="X",0,LEFT(N372))))</f>
        <v/>
      </c>
      <c r="S372" s="129" t="str">
        <f aca="false">REPLACE(N372,1,1,R372)</f>
        <v/>
      </c>
      <c r="T372" s="96"/>
      <c r="U372" s="133"/>
      <c r="V372" s="124" t="str">
        <f aca="false">IF(OR(ISTEXT(N372),ISNUMBER(N372)),IF($AD372=1,U372,0),"")</f>
        <v/>
      </c>
      <c r="W372" s="75" t="n">
        <v>36892</v>
      </c>
      <c r="X372" s="134"/>
      <c r="Y372" s="134"/>
      <c r="AA372" s="128" t="n">
        <f aca="false">IF(E372&lt;&gt;F372,0,1)</f>
        <v>1</v>
      </c>
      <c r="AB372" s="128" t="n">
        <f aca="false">IF(OR(T372="SI",T372="Si",T372="si",T372="sI",T372="s",T372="S"),1,0)</f>
        <v>0</v>
      </c>
      <c r="AC372" s="128" t="n">
        <f aca="false">IF(OR(J372="SI",J372="Si",J372="si",J372="sI",J372="s",J372="S"),1,0)</f>
        <v>0</v>
      </c>
      <c r="AD372" s="128" t="n">
        <f aca="false">AK372*AA372*AB372*AC372</f>
        <v>0</v>
      </c>
      <c r="AF372" s="136" t="n">
        <f aca="false">COUNTIF(D$8:D372,D372)</f>
        <v>0</v>
      </c>
      <c r="AG372" s="136" t="n">
        <f aca="false">COUNTIFS(D$8:D372,D372,A$8:A372,A372)</f>
        <v>0</v>
      </c>
      <c r="AH372" s="128" t="n">
        <f aca="false">AF372-AG372</f>
        <v>0</v>
      </c>
      <c r="AI372" s="128" t="n">
        <f aca="false">IF(OR(O372&lt;&gt;P372,P372=1,AA372=0),1,0)</f>
        <v>0</v>
      </c>
      <c r="AJ372" s="128" t="n">
        <f aca="false">IF(AR372&gt;0,1,0)+AH372</f>
        <v>0</v>
      </c>
      <c r="AK372" s="128" t="n">
        <f aca="false">IF(O372&lt;&gt;P372,0,1)</f>
        <v>1</v>
      </c>
      <c r="AL372" s="128" t="n">
        <f aca="false">IF(U372&gt;1,1,0)</f>
        <v>0</v>
      </c>
      <c r="AM372" s="136"/>
      <c r="AN372" s="137"/>
      <c r="AO372" s="139"/>
      <c r="AP372" s="128" t="str">
        <f aca="false">IF(SUMIF(AS$7:BU$7,"&gt;0",AS372:BU372)&gt;0,SUMIF(AS$7:BU$7,"&gt;0",AS372:BU372),"")</f>
        <v/>
      </c>
      <c r="AQ372" s="128"/>
      <c r="AR372" s="136" t="n">
        <f aca="false">COUNTIF(N$8:N372,N372)-1</f>
        <v>-1</v>
      </c>
      <c r="AS372" s="133"/>
      <c r="AT372" s="133"/>
      <c r="AU372" s="128" t="n">
        <f aca="false">IF($A372=$A371,AS372+AT372+AU371,AS372+AT372)</f>
        <v>0</v>
      </c>
      <c r="AV372" s="133"/>
      <c r="AW372" s="133"/>
      <c r="AX372" s="128" t="n">
        <f aca="false">IF($A372=$A371,AV372+AW372+AX371,AV372+AW372)</f>
        <v>0</v>
      </c>
      <c r="AY372" s="133"/>
      <c r="AZ372" s="133"/>
      <c r="BA372" s="128" t="n">
        <f aca="false">IF($A372=$A371,AY372+AZ372+BA371,AY372+AZ372)</f>
        <v>0</v>
      </c>
      <c r="BB372" s="133"/>
      <c r="BC372" s="133"/>
      <c r="BD372" s="128" t="n">
        <f aca="false">IF($A372=$A371,BB372+BC372+BD371,BB372+BC372)</f>
        <v>0</v>
      </c>
      <c r="BE372" s="133"/>
      <c r="BF372" s="133"/>
      <c r="BG372" s="128" t="n">
        <f aca="false">IF($A372=$A371,BE372+BF372+BG371,BE372+BF372)</f>
        <v>0</v>
      </c>
      <c r="BH372" s="133"/>
      <c r="BI372" s="133"/>
      <c r="BJ372" s="128" t="n">
        <f aca="false">IF($A372=$A371,BH372+BI372+BJ371,BH372+BI372)</f>
        <v>0</v>
      </c>
      <c r="BK372" s="133"/>
      <c r="BL372" s="133"/>
      <c r="BM372" s="128" t="n">
        <f aca="false">IF($A372=$A371,BK372+BL372+BM371,BK372+BL372)</f>
        <v>0</v>
      </c>
      <c r="BN372" s="133"/>
      <c r="BO372" s="133"/>
      <c r="BP372" s="128" t="n">
        <f aca="false">IF($A372=$A371,BN372+BO372+BP371,BN372+BO372)</f>
        <v>0</v>
      </c>
      <c r="BQ372" s="133"/>
      <c r="BR372" s="133"/>
      <c r="BS372" s="128" t="n">
        <f aca="false">IF($A372=$A371,BQ372+BR372+BS371,BQ372+BR372)</f>
        <v>0</v>
      </c>
      <c r="BT372" s="133"/>
      <c r="BU372" s="133"/>
      <c r="BV372" s="128" t="n">
        <f aca="false">IF($A372=$A371,BT372+BU372+BV371,BT372+BU372)</f>
        <v>0</v>
      </c>
      <c r="BW372" s="128" t="n">
        <f aca="false">IF(W372=0,0,IF(W372&gt;F$4,1,(IF(W372=BW$2,0,(IF(F$4-W372&gt;2,1,0))))))</f>
        <v>0</v>
      </c>
    </row>
    <row r="373" customFormat="false" ht="42.6" hidden="false" customHeight="true" outlineLevel="0" collapsed="false">
      <c r="A373" s="124" t="str">
        <f aca="false">IF(D373=D372,IF(A372=0,"",A372),IF(AND(D373&gt;0,D373&lt;&gt;D372),A372+1,""))</f>
        <v/>
      </c>
      <c r="B373" s="129"/>
      <c r="C373" s="129"/>
      <c r="D373" s="96"/>
      <c r="E373" s="138"/>
      <c r="F373" s="128" t="str">
        <f aca="false">IFERROR(IF(OR(ISTEXT(D373),ISNUMBER(D373)),HLOOKUP(I373-23*INT(I373/23),[2]Hoja2!B$1:X$2,2),""),1)</f>
        <v/>
      </c>
      <c r="G373" s="128" t="str">
        <f aca="false">LEFT(D373,1)</f>
        <v/>
      </c>
      <c r="H373" s="129" t="str">
        <f aca="false">IF(UPPER(G373)="Z",2,IF(UPPER(G373)="Y",1,IF(UPPER(G373)="X",0,LEFT(D373))))</f>
        <v/>
      </c>
      <c r="I373" s="129" t="str">
        <f aca="false">REPLACE(D373,1,1,H373)</f>
        <v/>
      </c>
      <c r="J373" s="96"/>
      <c r="K373" s="124" t="str">
        <f aca="false">IF(N373&gt;0,ROW(L373)-7,"")</f>
        <v/>
      </c>
      <c r="L373" s="130"/>
      <c r="M373" s="130"/>
      <c r="N373" s="131"/>
      <c r="O373" s="132"/>
      <c r="P373" s="128" t="str">
        <f aca="false">IFERROR(IF(OR(ISTEXT(N373),ISNUMBER(N373)),HLOOKUP(S373-23*INT(S373/23),[2]Hoja2!B$1:X$2,2),""),1)</f>
        <v/>
      </c>
      <c r="Q373" s="128" t="str">
        <f aca="false">LEFT(N373,1)</f>
        <v/>
      </c>
      <c r="R373" s="129" t="str">
        <f aca="false">IF(UPPER(Q373)="Z",2,IF(UPPER(Q373)="Y",1,IF(UPPER(Q373)="X",0,LEFT(N373))))</f>
        <v/>
      </c>
      <c r="S373" s="129" t="str">
        <f aca="false">REPLACE(N373,1,1,R373)</f>
        <v/>
      </c>
      <c r="T373" s="96"/>
      <c r="U373" s="133"/>
      <c r="V373" s="124" t="str">
        <f aca="false">IF(OR(ISTEXT(N373),ISNUMBER(N373)),IF($AD373=1,U373,0),"")</f>
        <v/>
      </c>
      <c r="W373" s="75" t="n">
        <v>36892</v>
      </c>
      <c r="X373" s="134"/>
      <c r="Y373" s="134"/>
      <c r="AA373" s="128" t="n">
        <f aca="false">IF(E373&lt;&gt;F373,0,1)</f>
        <v>1</v>
      </c>
      <c r="AB373" s="128" t="n">
        <f aca="false">IF(OR(T373="SI",T373="Si",T373="si",T373="sI",T373="s",T373="S"),1,0)</f>
        <v>0</v>
      </c>
      <c r="AC373" s="128" t="n">
        <f aca="false">IF(OR(J373="SI",J373="Si",J373="si",J373="sI",J373="s",J373="S"),1,0)</f>
        <v>0</v>
      </c>
      <c r="AD373" s="128" t="n">
        <f aca="false">AK373*AA373*AB373*AC373</f>
        <v>0</v>
      </c>
      <c r="AF373" s="136" t="n">
        <f aca="false">COUNTIF(D$8:D373,D373)</f>
        <v>0</v>
      </c>
      <c r="AG373" s="136" t="n">
        <f aca="false">COUNTIFS(D$8:D373,D373,A$8:A373,A373)</f>
        <v>0</v>
      </c>
      <c r="AH373" s="128" t="n">
        <f aca="false">AF373-AG373</f>
        <v>0</v>
      </c>
      <c r="AI373" s="128" t="n">
        <f aca="false">IF(OR(O373&lt;&gt;P373,P373=1,AA373=0),1,0)</f>
        <v>0</v>
      </c>
      <c r="AJ373" s="128" t="n">
        <f aca="false">IF(AR373&gt;0,1,0)+AH373</f>
        <v>0</v>
      </c>
      <c r="AK373" s="128" t="n">
        <f aca="false">IF(O373&lt;&gt;P373,0,1)</f>
        <v>1</v>
      </c>
      <c r="AL373" s="128" t="n">
        <f aca="false">IF(U373&gt;1,1,0)</f>
        <v>0</v>
      </c>
      <c r="AM373" s="136"/>
      <c r="AN373" s="137"/>
      <c r="AO373" s="139"/>
      <c r="AP373" s="128" t="str">
        <f aca="false">IF(SUMIF(AS$7:BU$7,"&gt;0",AS373:BU373)&gt;0,SUMIF(AS$7:BU$7,"&gt;0",AS373:BU373),"")</f>
        <v/>
      </c>
      <c r="AQ373" s="128"/>
      <c r="AR373" s="136" t="n">
        <f aca="false">COUNTIF(N$8:N373,N373)-1</f>
        <v>-1</v>
      </c>
      <c r="AS373" s="133"/>
      <c r="AT373" s="133"/>
      <c r="AU373" s="128" t="n">
        <f aca="false">IF($A373=$A372,AS373+AT373+AU372,AS373+AT373)</f>
        <v>0</v>
      </c>
      <c r="AV373" s="133"/>
      <c r="AW373" s="133"/>
      <c r="AX373" s="128" t="n">
        <f aca="false">IF($A373=$A372,AV373+AW373+AX372,AV373+AW373)</f>
        <v>0</v>
      </c>
      <c r="AY373" s="133"/>
      <c r="AZ373" s="133"/>
      <c r="BA373" s="128" t="n">
        <f aca="false">IF($A373=$A372,AY373+AZ373+BA372,AY373+AZ373)</f>
        <v>0</v>
      </c>
      <c r="BB373" s="133"/>
      <c r="BC373" s="133"/>
      <c r="BD373" s="128" t="n">
        <f aca="false">IF($A373=$A372,BB373+BC373+BD372,BB373+BC373)</f>
        <v>0</v>
      </c>
      <c r="BE373" s="133"/>
      <c r="BF373" s="133"/>
      <c r="BG373" s="128" t="n">
        <f aca="false">IF($A373=$A372,BE373+BF373+BG372,BE373+BF373)</f>
        <v>0</v>
      </c>
      <c r="BH373" s="133"/>
      <c r="BI373" s="133"/>
      <c r="BJ373" s="128" t="n">
        <f aca="false">IF($A373=$A372,BH373+BI373+BJ372,BH373+BI373)</f>
        <v>0</v>
      </c>
      <c r="BK373" s="133"/>
      <c r="BL373" s="133"/>
      <c r="BM373" s="128" t="n">
        <f aca="false">IF($A373=$A372,BK373+BL373+BM372,BK373+BL373)</f>
        <v>0</v>
      </c>
      <c r="BN373" s="133"/>
      <c r="BO373" s="133"/>
      <c r="BP373" s="128" t="n">
        <f aca="false">IF($A373=$A372,BN373+BO373+BP372,BN373+BO373)</f>
        <v>0</v>
      </c>
      <c r="BQ373" s="133"/>
      <c r="BR373" s="133"/>
      <c r="BS373" s="128" t="n">
        <f aca="false">IF($A373=$A372,BQ373+BR373+BS372,BQ373+BR373)</f>
        <v>0</v>
      </c>
      <c r="BT373" s="133"/>
      <c r="BU373" s="133"/>
      <c r="BV373" s="128" t="n">
        <f aca="false">IF($A373=$A372,BT373+BU373+BV372,BT373+BU373)</f>
        <v>0</v>
      </c>
      <c r="BW373" s="128" t="n">
        <f aca="false">IF(W373=0,0,IF(W373&gt;F$4,1,(IF(W373=BW$2,0,(IF(F$4-W373&gt;2,1,0))))))</f>
        <v>0</v>
      </c>
    </row>
    <row r="374" customFormat="false" ht="42.6" hidden="false" customHeight="true" outlineLevel="0" collapsed="false">
      <c r="A374" s="124" t="str">
        <f aca="false">IF(D374=D373,IF(A373=0,"",A373),IF(AND(D374&gt;0,D374&lt;&gt;D373),A373+1,""))</f>
        <v/>
      </c>
      <c r="B374" s="129"/>
      <c r="C374" s="129"/>
      <c r="D374" s="96"/>
      <c r="E374" s="138"/>
      <c r="F374" s="128" t="str">
        <f aca="false">IFERROR(IF(OR(ISTEXT(D374),ISNUMBER(D374)),HLOOKUP(I374-23*INT(I374/23),[2]Hoja2!B$1:X$2,2),""),1)</f>
        <v/>
      </c>
      <c r="G374" s="128" t="str">
        <f aca="false">LEFT(D374,1)</f>
        <v/>
      </c>
      <c r="H374" s="129" t="str">
        <f aca="false">IF(UPPER(G374)="Z",2,IF(UPPER(G374)="Y",1,IF(UPPER(G374)="X",0,LEFT(D374))))</f>
        <v/>
      </c>
      <c r="I374" s="129" t="str">
        <f aca="false">REPLACE(D374,1,1,H374)</f>
        <v/>
      </c>
      <c r="J374" s="96"/>
      <c r="K374" s="124" t="str">
        <f aca="false">IF(N374&gt;0,ROW(L374)-7,"")</f>
        <v/>
      </c>
      <c r="L374" s="130"/>
      <c r="M374" s="130"/>
      <c r="N374" s="131"/>
      <c r="O374" s="132"/>
      <c r="P374" s="128" t="str">
        <f aca="false">IFERROR(IF(OR(ISTEXT(N374),ISNUMBER(N374)),HLOOKUP(S374-23*INT(S374/23),[2]Hoja2!B$1:X$2,2),""),1)</f>
        <v/>
      </c>
      <c r="Q374" s="128" t="str">
        <f aca="false">LEFT(N374,1)</f>
        <v/>
      </c>
      <c r="R374" s="129" t="str">
        <f aca="false">IF(UPPER(Q374)="Z",2,IF(UPPER(Q374)="Y",1,IF(UPPER(Q374)="X",0,LEFT(N374))))</f>
        <v/>
      </c>
      <c r="S374" s="129" t="str">
        <f aca="false">REPLACE(N374,1,1,R374)</f>
        <v/>
      </c>
      <c r="T374" s="96"/>
      <c r="U374" s="133"/>
      <c r="V374" s="124" t="str">
        <f aca="false">IF(OR(ISTEXT(N374),ISNUMBER(N374)),IF($AD374=1,U374,0),"")</f>
        <v/>
      </c>
      <c r="W374" s="75" t="n">
        <v>36892</v>
      </c>
      <c r="X374" s="134"/>
      <c r="Y374" s="134"/>
      <c r="AA374" s="128" t="n">
        <f aca="false">IF(E374&lt;&gt;F374,0,1)</f>
        <v>1</v>
      </c>
      <c r="AB374" s="128" t="n">
        <f aca="false">IF(OR(T374="SI",T374="Si",T374="si",T374="sI",T374="s",T374="S"),1,0)</f>
        <v>0</v>
      </c>
      <c r="AC374" s="128" t="n">
        <f aca="false">IF(OR(J374="SI",J374="Si",J374="si",J374="sI",J374="s",J374="S"),1,0)</f>
        <v>0</v>
      </c>
      <c r="AD374" s="128" t="n">
        <f aca="false">AK374*AA374*AB374*AC374</f>
        <v>0</v>
      </c>
      <c r="AF374" s="136" t="n">
        <f aca="false">COUNTIF(D$8:D374,D374)</f>
        <v>0</v>
      </c>
      <c r="AG374" s="136" t="n">
        <f aca="false">COUNTIFS(D$8:D374,D374,A$8:A374,A374)</f>
        <v>0</v>
      </c>
      <c r="AH374" s="128" t="n">
        <f aca="false">AF374-AG374</f>
        <v>0</v>
      </c>
      <c r="AI374" s="128" t="n">
        <f aca="false">IF(OR(O374&lt;&gt;P374,P374=1,AA374=0),1,0)</f>
        <v>0</v>
      </c>
      <c r="AJ374" s="128" t="n">
        <f aca="false">IF(AR374&gt;0,1,0)+AH374</f>
        <v>0</v>
      </c>
      <c r="AK374" s="128" t="n">
        <f aca="false">IF(O374&lt;&gt;P374,0,1)</f>
        <v>1</v>
      </c>
      <c r="AL374" s="128" t="n">
        <f aca="false">IF(U374&gt;1,1,0)</f>
        <v>0</v>
      </c>
      <c r="AM374" s="136"/>
      <c r="AN374" s="137"/>
      <c r="AO374" s="139"/>
      <c r="AP374" s="128" t="str">
        <f aca="false">IF(SUMIF(AS$7:BU$7,"&gt;0",AS374:BU374)&gt;0,SUMIF(AS$7:BU$7,"&gt;0",AS374:BU374),"")</f>
        <v/>
      </c>
      <c r="AQ374" s="128"/>
      <c r="AR374" s="136" t="n">
        <f aca="false">COUNTIF(N$8:N374,N374)-1</f>
        <v>-1</v>
      </c>
      <c r="AS374" s="133"/>
      <c r="AT374" s="133"/>
      <c r="AU374" s="128" t="n">
        <f aca="false">IF($A374=$A373,AS374+AT374+AU373,AS374+AT374)</f>
        <v>0</v>
      </c>
      <c r="AV374" s="133"/>
      <c r="AW374" s="133"/>
      <c r="AX374" s="128" t="n">
        <f aca="false">IF($A374=$A373,AV374+AW374+AX373,AV374+AW374)</f>
        <v>0</v>
      </c>
      <c r="AY374" s="133"/>
      <c r="AZ374" s="133"/>
      <c r="BA374" s="128" t="n">
        <f aca="false">IF($A374=$A373,AY374+AZ374+BA373,AY374+AZ374)</f>
        <v>0</v>
      </c>
      <c r="BB374" s="133"/>
      <c r="BC374" s="133"/>
      <c r="BD374" s="128" t="n">
        <f aca="false">IF($A374=$A373,BB374+BC374+BD373,BB374+BC374)</f>
        <v>0</v>
      </c>
      <c r="BE374" s="133"/>
      <c r="BF374" s="133"/>
      <c r="BG374" s="128" t="n">
        <f aca="false">IF($A374=$A373,BE374+BF374+BG373,BE374+BF374)</f>
        <v>0</v>
      </c>
      <c r="BH374" s="133"/>
      <c r="BI374" s="133"/>
      <c r="BJ374" s="128" t="n">
        <f aca="false">IF($A374=$A373,BH374+BI374+BJ373,BH374+BI374)</f>
        <v>0</v>
      </c>
      <c r="BK374" s="133"/>
      <c r="BL374" s="133"/>
      <c r="BM374" s="128" t="n">
        <f aca="false">IF($A374=$A373,BK374+BL374+BM373,BK374+BL374)</f>
        <v>0</v>
      </c>
      <c r="BN374" s="133"/>
      <c r="BO374" s="133"/>
      <c r="BP374" s="128" t="n">
        <f aca="false">IF($A374=$A373,BN374+BO374+BP373,BN374+BO374)</f>
        <v>0</v>
      </c>
      <c r="BQ374" s="133"/>
      <c r="BR374" s="133"/>
      <c r="BS374" s="128" t="n">
        <f aca="false">IF($A374=$A373,BQ374+BR374+BS373,BQ374+BR374)</f>
        <v>0</v>
      </c>
      <c r="BT374" s="133"/>
      <c r="BU374" s="133"/>
      <c r="BV374" s="128" t="n">
        <f aca="false">IF($A374=$A373,BT374+BU374+BV373,BT374+BU374)</f>
        <v>0</v>
      </c>
      <c r="BW374" s="128" t="n">
        <f aca="false">IF(W374=0,0,IF(W374&gt;F$4,1,(IF(W374=BW$2,0,(IF(F$4-W374&gt;2,1,0))))))</f>
        <v>0</v>
      </c>
    </row>
    <row r="375" customFormat="false" ht="42.6" hidden="false" customHeight="true" outlineLevel="0" collapsed="false">
      <c r="A375" s="124" t="str">
        <f aca="false">IF(D375=D374,IF(A374=0,"",A374),IF(AND(D375&gt;0,D375&lt;&gt;D374),A374+1,""))</f>
        <v/>
      </c>
      <c r="B375" s="129"/>
      <c r="C375" s="129"/>
      <c r="D375" s="96"/>
      <c r="E375" s="138"/>
      <c r="F375" s="128" t="str">
        <f aca="false">IFERROR(IF(OR(ISTEXT(D375),ISNUMBER(D375)),HLOOKUP(I375-23*INT(I375/23),[2]Hoja2!B$1:X$2,2),""),1)</f>
        <v/>
      </c>
      <c r="G375" s="128" t="str">
        <f aca="false">LEFT(D375,1)</f>
        <v/>
      </c>
      <c r="H375" s="129" t="str">
        <f aca="false">IF(UPPER(G375)="Z",2,IF(UPPER(G375)="Y",1,IF(UPPER(G375)="X",0,LEFT(D375))))</f>
        <v/>
      </c>
      <c r="I375" s="129" t="str">
        <f aca="false">REPLACE(D375,1,1,H375)</f>
        <v/>
      </c>
      <c r="J375" s="96"/>
      <c r="K375" s="124" t="str">
        <f aca="false">IF(N375&gt;0,ROW(L375)-7,"")</f>
        <v/>
      </c>
      <c r="L375" s="130"/>
      <c r="M375" s="130"/>
      <c r="N375" s="131"/>
      <c r="O375" s="132"/>
      <c r="P375" s="128" t="str">
        <f aca="false">IFERROR(IF(OR(ISTEXT(N375),ISNUMBER(N375)),HLOOKUP(S375-23*INT(S375/23),[2]Hoja2!B$1:X$2,2),""),1)</f>
        <v/>
      </c>
      <c r="Q375" s="128" t="str">
        <f aca="false">LEFT(N375,1)</f>
        <v/>
      </c>
      <c r="R375" s="129" t="str">
        <f aca="false">IF(UPPER(Q375)="Z",2,IF(UPPER(Q375)="Y",1,IF(UPPER(Q375)="X",0,LEFT(N375))))</f>
        <v/>
      </c>
      <c r="S375" s="129" t="str">
        <f aca="false">REPLACE(N375,1,1,R375)</f>
        <v/>
      </c>
      <c r="T375" s="96"/>
      <c r="U375" s="133"/>
      <c r="V375" s="124" t="str">
        <f aca="false">IF(OR(ISTEXT(N375),ISNUMBER(N375)),IF($AD375=1,U375,0),"")</f>
        <v/>
      </c>
      <c r="W375" s="75" t="n">
        <v>36892</v>
      </c>
      <c r="X375" s="134"/>
      <c r="Y375" s="134"/>
      <c r="AA375" s="128" t="n">
        <f aca="false">IF(E375&lt;&gt;F375,0,1)</f>
        <v>1</v>
      </c>
      <c r="AB375" s="128" t="n">
        <f aca="false">IF(OR(T375="SI",T375="Si",T375="si",T375="sI",T375="s",T375="S"),1,0)</f>
        <v>0</v>
      </c>
      <c r="AC375" s="128" t="n">
        <f aca="false">IF(OR(J375="SI",J375="Si",J375="si",J375="sI",J375="s",J375="S"),1,0)</f>
        <v>0</v>
      </c>
      <c r="AD375" s="128" t="n">
        <f aca="false">AK375*AA375*AB375*AC375</f>
        <v>0</v>
      </c>
      <c r="AF375" s="136" t="n">
        <f aca="false">COUNTIF(D$8:D375,D375)</f>
        <v>0</v>
      </c>
      <c r="AG375" s="136" t="n">
        <f aca="false">COUNTIFS(D$8:D375,D375,A$8:A375,A375)</f>
        <v>0</v>
      </c>
      <c r="AH375" s="128" t="n">
        <f aca="false">AF375-AG375</f>
        <v>0</v>
      </c>
      <c r="AI375" s="128" t="n">
        <f aca="false">IF(OR(O375&lt;&gt;P375,P375=1,AA375=0),1,0)</f>
        <v>0</v>
      </c>
      <c r="AJ375" s="128" t="n">
        <f aca="false">IF(AR375&gt;0,1,0)+AH375</f>
        <v>0</v>
      </c>
      <c r="AK375" s="128" t="n">
        <f aca="false">IF(O375&lt;&gt;P375,0,1)</f>
        <v>1</v>
      </c>
      <c r="AL375" s="128" t="n">
        <f aca="false">IF(U375&gt;1,1,0)</f>
        <v>0</v>
      </c>
      <c r="AM375" s="136"/>
      <c r="AN375" s="137"/>
      <c r="AO375" s="139"/>
      <c r="AP375" s="128" t="str">
        <f aca="false">IF(SUMIF(AS$7:BU$7,"&gt;0",AS375:BU375)&gt;0,SUMIF(AS$7:BU$7,"&gt;0",AS375:BU375),"")</f>
        <v/>
      </c>
      <c r="AQ375" s="128"/>
      <c r="AR375" s="136" t="n">
        <f aca="false">COUNTIF(N$8:N375,N375)-1</f>
        <v>-1</v>
      </c>
      <c r="AS375" s="133"/>
      <c r="AT375" s="133"/>
      <c r="AU375" s="128" t="n">
        <f aca="false">IF($A375=$A374,AS375+AT375+AU374,AS375+AT375)</f>
        <v>0</v>
      </c>
      <c r="AV375" s="133"/>
      <c r="AW375" s="133"/>
      <c r="AX375" s="128" t="n">
        <f aca="false">IF($A375=$A374,AV375+AW375+AX374,AV375+AW375)</f>
        <v>0</v>
      </c>
      <c r="AY375" s="133"/>
      <c r="AZ375" s="133"/>
      <c r="BA375" s="128" t="n">
        <f aca="false">IF($A375=$A374,AY375+AZ375+BA374,AY375+AZ375)</f>
        <v>0</v>
      </c>
      <c r="BB375" s="133"/>
      <c r="BC375" s="133"/>
      <c r="BD375" s="128" t="n">
        <f aca="false">IF($A375=$A374,BB375+BC375+BD374,BB375+BC375)</f>
        <v>0</v>
      </c>
      <c r="BE375" s="133"/>
      <c r="BF375" s="133"/>
      <c r="BG375" s="128" t="n">
        <f aca="false">IF($A375=$A374,BE375+BF375+BG374,BE375+BF375)</f>
        <v>0</v>
      </c>
      <c r="BH375" s="133"/>
      <c r="BI375" s="133"/>
      <c r="BJ375" s="128" t="n">
        <f aca="false">IF($A375=$A374,BH375+BI375+BJ374,BH375+BI375)</f>
        <v>0</v>
      </c>
      <c r="BK375" s="133"/>
      <c r="BL375" s="133"/>
      <c r="BM375" s="128" t="n">
        <f aca="false">IF($A375=$A374,BK375+BL375+BM374,BK375+BL375)</f>
        <v>0</v>
      </c>
      <c r="BN375" s="133"/>
      <c r="BO375" s="133"/>
      <c r="BP375" s="128" t="n">
        <f aca="false">IF($A375=$A374,BN375+BO375+BP374,BN375+BO375)</f>
        <v>0</v>
      </c>
      <c r="BQ375" s="133"/>
      <c r="BR375" s="133"/>
      <c r="BS375" s="128" t="n">
        <f aca="false">IF($A375=$A374,BQ375+BR375+BS374,BQ375+BR375)</f>
        <v>0</v>
      </c>
      <c r="BT375" s="133"/>
      <c r="BU375" s="133"/>
      <c r="BV375" s="128" t="n">
        <f aca="false">IF($A375=$A374,BT375+BU375+BV374,BT375+BU375)</f>
        <v>0</v>
      </c>
      <c r="BW375" s="128" t="n">
        <f aca="false">IF(W375=0,0,IF(W375&gt;F$4,1,(IF(W375=BW$2,0,(IF(F$4-W375&gt;2,1,0))))))</f>
        <v>0</v>
      </c>
    </row>
    <row r="376" customFormat="false" ht="42.6" hidden="false" customHeight="true" outlineLevel="0" collapsed="false">
      <c r="A376" s="124" t="str">
        <f aca="false">IF(D376=D375,IF(A375=0,"",A375),IF(AND(D376&gt;0,D376&lt;&gt;D375),A375+1,""))</f>
        <v/>
      </c>
      <c r="B376" s="129"/>
      <c r="C376" s="129"/>
      <c r="D376" s="96"/>
      <c r="E376" s="138"/>
      <c r="F376" s="128" t="str">
        <f aca="false">IFERROR(IF(OR(ISTEXT(D376),ISNUMBER(D376)),HLOOKUP(I376-23*INT(I376/23),[2]Hoja2!B$1:X$2,2),""),1)</f>
        <v/>
      </c>
      <c r="G376" s="128" t="str">
        <f aca="false">LEFT(D376,1)</f>
        <v/>
      </c>
      <c r="H376" s="129" t="str">
        <f aca="false">IF(UPPER(G376)="Z",2,IF(UPPER(G376)="Y",1,IF(UPPER(G376)="X",0,LEFT(D376))))</f>
        <v/>
      </c>
      <c r="I376" s="129" t="str">
        <f aca="false">REPLACE(D376,1,1,H376)</f>
        <v/>
      </c>
      <c r="J376" s="96"/>
      <c r="K376" s="124" t="str">
        <f aca="false">IF(N376&gt;0,ROW(L376)-7,"")</f>
        <v/>
      </c>
      <c r="L376" s="130"/>
      <c r="M376" s="130"/>
      <c r="N376" s="131"/>
      <c r="O376" s="132"/>
      <c r="P376" s="128" t="str">
        <f aca="false">IFERROR(IF(OR(ISTEXT(N376),ISNUMBER(N376)),HLOOKUP(S376-23*INT(S376/23),[2]Hoja2!B$1:X$2,2),""),1)</f>
        <v/>
      </c>
      <c r="Q376" s="128" t="str">
        <f aca="false">LEFT(N376,1)</f>
        <v/>
      </c>
      <c r="R376" s="129" t="str">
        <f aca="false">IF(UPPER(Q376)="Z",2,IF(UPPER(Q376)="Y",1,IF(UPPER(Q376)="X",0,LEFT(N376))))</f>
        <v/>
      </c>
      <c r="S376" s="129" t="str">
        <f aca="false">REPLACE(N376,1,1,R376)</f>
        <v/>
      </c>
      <c r="T376" s="96"/>
      <c r="U376" s="133"/>
      <c r="V376" s="124" t="str">
        <f aca="false">IF(OR(ISTEXT(N376),ISNUMBER(N376)),IF($AD376=1,U376,0),"")</f>
        <v/>
      </c>
      <c r="W376" s="75" t="n">
        <v>36892</v>
      </c>
      <c r="X376" s="134"/>
      <c r="Y376" s="134"/>
      <c r="AA376" s="128" t="n">
        <f aca="false">IF(E376&lt;&gt;F376,0,1)</f>
        <v>1</v>
      </c>
      <c r="AB376" s="128" t="n">
        <f aca="false">IF(OR(T376="SI",T376="Si",T376="si",T376="sI",T376="s",T376="S"),1,0)</f>
        <v>0</v>
      </c>
      <c r="AC376" s="128" t="n">
        <f aca="false">IF(OR(J376="SI",J376="Si",J376="si",J376="sI",J376="s",J376="S"),1,0)</f>
        <v>0</v>
      </c>
      <c r="AD376" s="128" t="n">
        <f aca="false">AK376*AA376*AB376*AC376</f>
        <v>0</v>
      </c>
      <c r="AF376" s="136" t="n">
        <f aca="false">COUNTIF(D$8:D376,D376)</f>
        <v>0</v>
      </c>
      <c r="AG376" s="136" t="n">
        <f aca="false">COUNTIFS(D$8:D376,D376,A$8:A376,A376)</f>
        <v>0</v>
      </c>
      <c r="AH376" s="128" t="n">
        <f aca="false">AF376-AG376</f>
        <v>0</v>
      </c>
      <c r="AI376" s="128" t="n">
        <f aca="false">IF(OR(O376&lt;&gt;P376,P376=1,AA376=0),1,0)</f>
        <v>0</v>
      </c>
      <c r="AJ376" s="128" t="n">
        <f aca="false">IF(AR376&gt;0,1,0)+AH376</f>
        <v>0</v>
      </c>
      <c r="AK376" s="128" t="n">
        <f aca="false">IF(O376&lt;&gt;P376,0,1)</f>
        <v>1</v>
      </c>
      <c r="AL376" s="128" t="n">
        <f aca="false">IF(U376&gt;1,1,0)</f>
        <v>0</v>
      </c>
      <c r="AM376" s="136"/>
      <c r="AN376" s="137"/>
      <c r="AO376" s="139"/>
      <c r="AP376" s="128" t="str">
        <f aca="false">IF(SUMIF(AS$7:BU$7,"&gt;0",AS376:BU376)&gt;0,SUMIF(AS$7:BU$7,"&gt;0",AS376:BU376),"")</f>
        <v/>
      </c>
      <c r="AQ376" s="128"/>
      <c r="AR376" s="136" t="n">
        <f aca="false">COUNTIF(N$8:N376,N376)-1</f>
        <v>-1</v>
      </c>
      <c r="AS376" s="133"/>
      <c r="AT376" s="133"/>
      <c r="AU376" s="128" t="n">
        <f aca="false">IF($A376=$A375,AS376+AT376+AU375,AS376+AT376)</f>
        <v>0</v>
      </c>
      <c r="AV376" s="133"/>
      <c r="AW376" s="133"/>
      <c r="AX376" s="128" t="n">
        <f aca="false">IF($A376=$A375,AV376+AW376+AX375,AV376+AW376)</f>
        <v>0</v>
      </c>
      <c r="AY376" s="133"/>
      <c r="AZ376" s="133"/>
      <c r="BA376" s="128" t="n">
        <f aca="false">IF($A376=$A375,AY376+AZ376+BA375,AY376+AZ376)</f>
        <v>0</v>
      </c>
      <c r="BB376" s="133"/>
      <c r="BC376" s="133"/>
      <c r="BD376" s="128" t="n">
        <f aca="false">IF($A376=$A375,BB376+BC376+BD375,BB376+BC376)</f>
        <v>0</v>
      </c>
      <c r="BE376" s="133"/>
      <c r="BF376" s="133"/>
      <c r="BG376" s="128" t="n">
        <f aca="false">IF($A376=$A375,BE376+BF376+BG375,BE376+BF376)</f>
        <v>0</v>
      </c>
      <c r="BH376" s="133"/>
      <c r="BI376" s="133"/>
      <c r="BJ376" s="128" t="n">
        <f aca="false">IF($A376=$A375,BH376+BI376+BJ375,BH376+BI376)</f>
        <v>0</v>
      </c>
      <c r="BK376" s="133"/>
      <c r="BL376" s="133"/>
      <c r="BM376" s="128" t="n">
        <f aca="false">IF($A376=$A375,BK376+BL376+BM375,BK376+BL376)</f>
        <v>0</v>
      </c>
      <c r="BN376" s="133"/>
      <c r="BO376" s="133"/>
      <c r="BP376" s="128" t="n">
        <f aca="false">IF($A376=$A375,BN376+BO376+BP375,BN376+BO376)</f>
        <v>0</v>
      </c>
      <c r="BQ376" s="133"/>
      <c r="BR376" s="133"/>
      <c r="BS376" s="128" t="n">
        <f aca="false">IF($A376=$A375,BQ376+BR376+BS375,BQ376+BR376)</f>
        <v>0</v>
      </c>
      <c r="BT376" s="133"/>
      <c r="BU376" s="133"/>
      <c r="BV376" s="128" t="n">
        <f aca="false">IF($A376=$A375,BT376+BU376+BV375,BT376+BU376)</f>
        <v>0</v>
      </c>
      <c r="BW376" s="128" t="n">
        <f aca="false">IF(W376=0,0,IF(W376&gt;F$4,1,(IF(W376=BW$2,0,(IF(F$4-W376&gt;2,1,0))))))</f>
        <v>0</v>
      </c>
    </row>
    <row r="377" customFormat="false" ht="42.6" hidden="false" customHeight="true" outlineLevel="0" collapsed="false">
      <c r="A377" s="124" t="str">
        <f aca="false">IF(D377=D376,IF(A376=0,"",A376),IF(AND(D377&gt;0,D377&lt;&gt;D376),A376+1,""))</f>
        <v/>
      </c>
      <c r="B377" s="129"/>
      <c r="C377" s="129"/>
      <c r="D377" s="96"/>
      <c r="E377" s="138"/>
      <c r="F377" s="128" t="str">
        <f aca="false">IFERROR(IF(OR(ISTEXT(D377),ISNUMBER(D377)),HLOOKUP(I377-23*INT(I377/23),[2]Hoja2!B$1:X$2,2),""),1)</f>
        <v/>
      </c>
      <c r="G377" s="128" t="str">
        <f aca="false">LEFT(D377,1)</f>
        <v/>
      </c>
      <c r="H377" s="129" t="str">
        <f aca="false">IF(UPPER(G377)="Z",2,IF(UPPER(G377)="Y",1,IF(UPPER(G377)="X",0,LEFT(D377))))</f>
        <v/>
      </c>
      <c r="I377" s="129" t="str">
        <f aca="false">REPLACE(D377,1,1,H377)</f>
        <v/>
      </c>
      <c r="J377" s="96"/>
      <c r="K377" s="124" t="str">
        <f aca="false">IF(N377&gt;0,ROW(L377)-7,"")</f>
        <v/>
      </c>
      <c r="L377" s="130"/>
      <c r="M377" s="130"/>
      <c r="N377" s="131"/>
      <c r="O377" s="132"/>
      <c r="P377" s="128" t="str">
        <f aca="false">IFERROR(IF(OR(ISTEXT(N377),ISNUMBER(N377)),HLOOKUP(S377-23*INT(S377/23),[2]Hoja2!B$1:X$2,2),""),1)</f>
        <v/>
      </c>
      <c r="Q377" s="128" t="str">
        <f aca="false">LEFT(N377,1)</f>
        <v/>
      </c>
      <c r="R377" s="129" t="str">
        <f aca="false">IF(UPPER(Q377)="Z",2,IF(UPPER(Q377)="Y",1,IF(UPPER(Q377)="X",0,LEFT(N377))))</f>
        <v/>
      </c>
      <c r="S377" s="129" t="str">
        <f aca="false">REPLACE(N377,1,1,R377)</f>
        <v/>
      </c>
      <c r="T377" s="96"/>
      <c r="U377" s="133"/>
      <c r="V377" s="124" t="str">
        <f aca="false">IF(OR(ISTEXT(N377),ISNUMBER(N377)),IF($AD377=1,U377,0),"")</f>
        <v/>
      </c>
      <c r="W377" s="75" t="n">
        <v>36892</v>
      </c>
      <c r="X377" s="134"/>
      <c r="Y377" s="134"/>
      <c r="AA377" s="128" t="n">
        <f aca="false">IF(E377&lt;&gt;F377,0,1)</f>
        <v>1</v>
      </c>
      <c r="AB377" s="128" t="n">
        <f aca="false">IF(OR(T377="SI",T377="Si",T377="si",T377="sI",T377="s",T377="S"),1,0)</f>
        <v>0</v>
      </c>
      <c r="AC377" s="128" t="n">
        <f aca="false">IF(OR(J377="SI",J377="Si",J377="si",J377="sI",J377="s",J377="S"),1,0)</f>
        <v>0</v>
      </c>
      <c r="AD377" s="128" t="n">
        <f aca="false">AK377*AA377*AB377*AC377</f>
        <v>0</v>
      </c>
      <c r="AF377" s="136" t="n">
        <f aca="false">COUNTIF(D$8:D377,D377)</f>
        <v>0</v>
      </c>
      <c r="AG377" s="136" t="n">
        <f aca="false">COUNTIFS(D$8:D377,D377,A$8:A377,A377)</f>
        <v>0</v>
      </c>
      <c r="AH377" s="128" t="n">
        <f aca="false">AF377-AG377</f>
        <v>0</v>
      </c>
      <c r="AI377" s="128" t="n">
        <f aca="false">IF(OR(O377&lt;&gt;P377,P377=1,AA377=0),1,0)</f>
        <v>0</v>
      </c>
      <c r="AJ377" s="128" t="n">
        <f aca="false">IF(AR377&gt;0,1,0)+AH377</f>
        <v>0</v>
      </c>
      <c r="AK377" s="128" t="n">
        <f aca="false">IF(O377&lt;&gt;P377,0,1)</f>
        <v>1</v>
      </c>
      <c r="AL377" s="128" t="n">
        <f aca="false">IF(U377&gt;1,1,0)</f>
        <v>0</v>
      </c>
      <c r="AM377" s="136"/>
      <c r="AN377" s="137"/>
      <c r="AO377" s="139"/>
      <c r="AP377" s="128" t="str">
        <f aca="false">IF(SUMIF(AS$7:BU$7,"&gt;0",AS377:BU377)&gt;0,SUMIF(AS$7:BU$7,"&gt;0",AS377:BU377),"")</f>
        <v/>
      </c>
      <c r="AQ377" s="128"/>
      <c r="AR377" s="136" t="n">
        <f aca="false">COUNTIF(N$8:N377,N377)-1</f>
        <v>-1</v>
      </c>
      <c r="AS377" s="133"/>
      <c r="AT377" s="133"/>
      <c r="AU377" s="128" t="n">
        <f aca="false">IF($A377=$A376,AS377+AT377+AU376,AS377+AT377)</f>
        <v>0</v>
      </c>
      <c r="AV377" s="133"/>
      <c r="AW377" s="133"/>
      <c r="AX377" s="128" t="n">
        <f aca="false">IF($A377=$A376,AV377+AW377+AX376,AV377+AW377)</f>
        <v>0</v>
      </c>
      <c r="AY377" s="133"/>
      <c r="AZ377" s="133"/>
      <c r="BA377" s="128" t="n">
        <f aca="false">IF($A377=$A376,AY377+AZ377+BA376,AY377+AZ377)</f>
        <v>0</v>
      </c>
      <c r="BB377" s="133"/>
      <c r="BC377" s="133"/>
      <c r="BD377" s="128" t="n">
        <f aca="false">IF($A377=$A376,BB377+BC377+BD376,BB377+BC377)</f>
        <v>0</v>
      </c>
      <c r="BE377" s="133"/>
      <c r="BF377" s="133"/>
      <c r="BG377" s="128" t="n">
        <f aca="false">IF($A377=$A376,BE377+BF377+BG376,BE377+BF377)</f>
        <v>0</v>
      </c>
      <c r="BH377" s="133"/>
      <c r="BI377" s="133"/>
      <c r="BJ377" s="128" t="n">
        <f aca="false">IF($A377=$A376,BH377+BI377+BJ376,BH377+BI377)</f>
        <v>0</v>
      </c>
      <c r="BK377" s="133"/>
      <c r="BL377" s="133"/>
      <c r="BM377" s="128" t="n">
        <f aca="false">IF($A377=$A376,BK377+BL377+BM376,BK377+BL377)</f>
        <v>0</v>
      </c>
      <c r="BN377" s="133"/>
      <c r="BO377" s="133"/>
      <c r="BP377" s="128" t="n">
        <f aca="false">IF($A377=$A376,BN377+BO377+BP376,BN377+BO377)</f>
        <v>0</v>
      </c>
      <c r="BQ377" s="133"/>
      <c r="BR377" s="133"/>
      <c r="BS377" s="128" t="n">
        <f aca="false">IF($A377=$A376,BQ377+BR377+BS376,BQ377+BR377)</f>
        <v>0</v>
      </c>
      <c r="BT377" s="133"/>
      <c r="BU377" s="133"/>
      <c r="BV377" s="128" t="n">
        <f aca="false">IF($A377=$A376,BT377+BU377+BV376,BT377+BU377)</f>
        <v>0</v>
      </c>
      <c r="BW377" s="128" t="n">
        <f aca="false">IF(W377=0,0,IF(W377&gt;F$4,1,(IF(W377=BW$2,0,(IF(F$4-W377&gt;2,1,0))))))</f>
        <v>0</v>
      </c>
    </row>
    <row r="378" customFormat="false" ht="42.6" hidden="false" customHeight="true" outlineLevel="0" collapsed="false">
      <c r="A378" s="124" t="str">
        <f aca="false">IF(D378=D377,IF(A377=0,"",A377),IF(AND(D378&gt;0,D378&lt;&gt;D377),A377+1,""))</f>
        <v/>
      </c>
      <c r="B378" s="129"/>
      <c r="C378" s="129"/>
      <c r="D378" s="96"/>
      <c r="E378" s="138"/>
      <c r="F378" s="128" t="str">
        <f aca="false">IFERROR(IF(OR(ISTEXT(D378),ISNUMBER(D378)),HLOOKUP(I378-23*INT(I378/23),[2]Hoja2!B$1:X$2,2),""),1)</f>
        <v/>
      </c>
      <c r="G378" s="128" t="str">
        <f aca="false">LEFT(D378,1)</f>
        <v/>
      </c>
      <c r="H378" s="129" t="str">
        <f aca="false">IF(UPPER(G378)="Z",2,IF(UPPER(G378)="Y",1,IF(UPPER(G378)="X",0,LEFT(D378))))</f>
        <v/>
      </c>
      <c r="I378" s="129" t="str">
        <f aca="false">REPLACE(D378,1,1,H378)</f>
        <v/>
      </c>
      <c r="J378" s="96"/>
      <c r="K378" s="124" t="str">
        <f aca="false">IF(N378&gt;0,ROW(L378)-7,"")</f>
        <v/>
      </c>
      <c r="L378" s="130"/>
      <c r="M378" s="130"/>
      <c r="N378" s="131"/>
      <c r="O378" s="132"/>
      <c r="P378" s="128" t="str">
        <f aca="false">IFERROR(IF(OR(ISTEXT(N378),ISNUMBER(N378)),HLOOKUP(S378-23*INT(S378/23),[2]Hoja2!B$1:X$2,2),""),1)</f>
        <v/>
      </c>
      <c r="Q378" s="128" t="str">
        <f aca="false">LEFT(N378,1)</f>
        <v/>
      </c>
      <c r="R378" s="129" t="str">
        <f aca="false">IF(UPPER(Q378)="Z",2,IF(UPPER(Q378)="Y",1,IF(UPPER(Q378)="X",0,LEFT(N378))))</f>
        <v/>
      </c>
      <c r="S378" s="129" t="str">
        <f aca="false">REPLACE(N378,1,1,R378)</f>
        <v/>
      </c>
      <c r="T378" s="96"/>
      <c r="U378" s="133"/>
      <c r="V378" s="124" t="str">
        <f aca="false">IF(OR(ISTEXT(N378),ISNUMBER(N378)),IF($AD378=1,U378,0),"")</f>
        <v/>
      </c>
      <c r="W378" s="75" t="n">
        <v>36892</v>
      </c>
      <c r="X378" s="134"/>
      <c r="Y378" s="134"/>
      <c r="AA378" s="128" t="n">
        <f aca="false">IF(E378&lt;&gt;F378,0,1)</f>
        <v>1</v>
      </c>
      <c r="AB378" s="128" t="n">
        <f aca="false">IF(OR(T378="SI",T378="Si",T378="si",T378="sI",T378="s",T378="S"),1,0)</f>
        <v>0</v>
      </c>
      <c r="AC378" s="128" t="n">
        <f aca="false">IF(OR(J378="SI",J378="Si",J378="si",J378="sI",J378="s",J378="S"),1,0)</f>
        <v>0</v>
      </c>
      <c r="AD378" s="128" t="n">
        <f aca="false">AK378*AA378*AB378*AC378</f>
        <v>0</v>
      </c>
      <c r="AF378" s="136" t="n">
        <f aca="false">COUNTIF(D$8:D378,D378)</f>
        <v>0</v>
      </c>
      <c r="AG378" s="136" t="n">
        <f aca="false">COUNTIFS(D$8:D378,D378,A$8:A378,A378)</f>
        <v>0</v>
      </c>
      <c r="AH378" s="128" t="n">
        <f aca="false">AF378-AG378</f>
        <v>0</v>
      </c>
      <c r="AI378" s="128" t="n">
        <f aca="false">IF(OR(O378&lt;&gt;P378,P378=1,AA378=0),1,0)</f>
        <v>0</v>
      </c>
      <c r="AJ378" s="128" t="n">
        <f aca="false">IF(AR378&gt;0,1,0)+AH378</f>
        <v>0</v>
      </c>
      <c r="AK378" s="128" t="n">
        <f aca="false">IF(O378&lt;&gt;P378,0,1)</f>
        <v>1</v>
      </c>
      <c r="AL378" s="128" t="n">
        <f aca="false">IF(U378&gt;1,1,0)</f>
        <v>0</v>
      </c>
      <c r="AM378" s="136"/>
      <c r="AN378" s="137"/>
      <c r="AO378" s="139"/>
      <c r="AP378" s="128" t="str">
        <f aca="false">IF(SUMIF(AS$7:BU$7,"&gt;0",AS378:BU378)&gt;0,SUMIF(AS$7:BU$7,"&gt;0",AS378:BU378),"")</f>
        <v/>
      </c>
      <c r="AQ378" s="128"/>
      <c r="AR378" s="136" t="n">
        <f aca="false">COUNTIF(N$8:N378,N378)-1</f>
        <v>-1</v>
      </c>
      <c r="AS378" s="133"/>
      <c r="AT378" s="133"/>
      <c r="AU378" s="128" t="n">
        <f aca="false">IF($A378=$A377,AS378+AT378+AU377,AS378+AT378)</f>
        <v>0</v>
      </c>
      <c r="AV378" s="133"/>
      <c r="AW378" s="133"/>
      <c r="AX378" s="128" t="n">
        <f aca="false">IF($A378=$A377,AV378+AW378+AX377,AV378+AW378)</f>
        <v>0</v>
      </c>
      <c r="AY378" s="133"/>
      <c r="AZ378" s="133"/>
      <c r="BA378" s="128" t="n">
        <f aca="false">IF($A378=$A377,AY378+AZ378+BA377,AY378+AZ378)</f>
        <v>0</v>
      </c>
      <c r="BB378" s="133"/>
      <c r="BC378" s="133"/>
      <c r="BD378" s="128" t="n">
        <f aca="false">IF($A378=$A377,BB378+BC378+BD377,BB378+BC378)</f>
        <v>0</v>
      </c>
      <c r="BE378" s="133"/>
      <c r="BF378" s="133"/>
      <c r="BG378" s="128" t="n">
        <f aca="false">IF($A378=$A377,BE378+BF378+BG377,BE378+BF378)</f>
        <v>0</v>
      </c>
      <c r="BH378" s="133"/>
      <c r="BI378" s="133"/>
      <c r="BJ378" s="128" t="n">
        <f aca="false">IF($A378=$A377,BH378+BI378+BJ377,BH378+BI378)</f>
        <v>0</v>
      </c>
      <c r="BK378" s="133"/>
      <c r="BL378" s="133"/>
      <c r="BM378" s="128" t="n">
        <f aca="false">IF($A378=$A377,BK378+BL378+BM377,BK378+BL378)</f>
        <v>0</v>
      </c>
      <c r="BN378" s="133"/>
      <c r="BO378" s="133"/>
      <c r="BP378" s="128" t="n">
        <f aca="false">IF($A378=$A377,BN378+BO378+BP377,BN378+BO378)</f>
        <v>0</v>
      </c>
      <c r="BQ378" s="133"/>
      <c r="BR378" s="133"/>
      <c r="BS378" s="128" t="n">
        <f aca="false">IF($A378=$A377,BQ378+BR378+BS377,BQ378+BR378)</f>
        <v>0</v>
      </c>
      <c r="BT378" s="133"/>
      <c r="BU378" s="133"/>
      <c r="BV378" s="128" t="n">
        <f aca="false">IF($A378=$A377,BT378+BU378+BV377,BT378+BU378)</f>
        <v>0</v>
      </c>
      <c r="BW378" s="128" t="n">
        <f aca="false">IF(W378=0,0,IF(W378&gt;F$4,1,(IF(W378=BW$2,0,(IF(F$4-W378&gt;2,1,0))))))</f>
        <v>0</v>
      </c>
    </row>
    <row r="379" customFormat="false" ht="42.6" hidden="false" customHeight="true" outlineLevel="0" collapsed="false">
      <c r="A379" s="124" t="str">
        <f aca="false">IF(D379=D378,IF(A378=0,"",A378),IF(AND(D379&gt;0,D379&lt;&gt;D378),A378+1,""))</f>
        <v/>
      </c>
      <c r="B379" s="129"/>
      <c r="C379" s="129"/>
      <c r="D379" s="96"/>
      <c r="E379" s="138"/>
      <c r="F379" s="128" t="str">
        <f aca="false">IFERROR(IF(OR(ISTEXT(D379),ISNUMBER(D379)),HLOOKUP(I379-23*INT(I379/23),[2]Hoja2!B$1:X$2,2),""),1)</f>
        <v/>
      </c>
      <c r="G379" s="128" t="str">
        <f aca="false">LEFT(D379,1)</f>
        <v/>
      </c>
      <c r="H379" s="129" t="str">
        <f aca="false">IF(UPPER(G379)="Z",2,IF(UPPER(G379)="Y",1,IF(UPPER(G379)="X",0,LEFT(D379))))</f>
        <v/>
      </c>
      <c r="I379" s="129" t="str">
        <f aca="false">REPLACE(D379,1,1,H379)</f>
        <v/>
      </c>
      <c r="J379" s="96"/>
      <c r="K379" s="124" t="str">
        <f aca="false">IF(N379&gt;0,ROW(L379)-7,"")</f>
        <v/>
      </c>
      <c r="L379" s="130"/>
      <c r="M379" s="130"/>
      <c r="N379" s="131"/>
      <c r="O379" s="132"/>
      <c r="P379" s="128" t="str">
        <f aca="false">IFERROR(IF(OR(ISTEXT(N379),ISNUMBER(N379)),HLOOKUP(S379-23*INT(S379/23),[2]Hoja2!B$1:X$2,2),""),1)</f>
        <v/>
      </c>
      <c r="Q379" s="128" t="str">
        <f aca="false">LEFT(N379,1)</f>
        <v/>
      </c>
      <c r="R379" s="129" t="str">
        <f aca="false">IF(UPPER(Q379)="Z",2,IF(UPPER(Q379)="Y",1,IF(UPPER(Q379)="X",0,LEFT(N379))))</f>
        <v/>
      </c>
      <c r="S379" s="129" t="str">
        <f aca="false">REPLACE(N379,1,1,R379)</f>
        <v/>
      </c>
      <c r="T379" s="96"/>
      <c r="U379" s="133"/>
      <c r="V379" s="124" t="str">
        <f aca="false">IF(OR(ISTEXT(N379),ISNUMBER(N379)),IF($AD379=1,U379,0),"")</f>
        <v/>
      </c>
      <c r="W379" s="75" t="n">
        <v>36892</v>
      </c>
      <c r="X379" s="134"/>
      <c r="Y379" s="134"/>
      <c r="AA379" s="128" t="n">
        <f aca="false">IF(E379&lt;&gt;F379,0,1)</f>
        <v>1</v>
      </c>
      <c r="AB379" s="128" t="n">
        <f aca="false">IF(OR(T379="SI",T379="Si",T379="si",T379="sI",T379="s",T379="S"),1,0)</f>
        <v>0</v>
      </c>
      <c r="AC379" s="128" t="n">
        <f aca="false">IF(OR(J379="SI",J379="Si",J379="si",J379="sI",J379="s",J379="S"),1,0)</f>
        <v>0</v>
      </c>
      <c r="AD379" s="128" t="n">
        <f aca="false">AK379*AA379*AB379*AC379</f>
        <v>0</v>
      </c>
      <c r="AF379" s="136" t="n">
        <f aca="false">COUNTIF(D$8:D379,D379)</f>
        <v>0</v>
      </c>
      <c r="AG379" s="136" t="n">
        <f aca="false">COUNTIFS(D$8:D379,D379,A$8:A379,A379)</f>
        <v>0</v>
      </c>
      <c r="AH379" s="128" t="n">
        <f aca="false">AF379-AG379</f>
        <v>0</v>
      </c>
      <c r="AI379" s="128" t="n">
        <f aca="false">IF(OR(O379&lt;&gt;P379,P379=1,AA379=0),1,0)</f>
        <v>0</v>
      </c>
      <c r="AJ379" s="128" t="n">
        <f aca="false">IF(AR379&gt;0,1,0)+AH379</f>
        <v>0</v>
      </c>
      <c r="AK379" s="128" t="n">
        <f aca="false">IF(O379&lt;&gt;P379,0,1)</f>
        <v>1</v>
      </c>
      <c r="AL379" s="128" t="n">
        <f aca="false">IF(U379&gt;1,1,0)</f>
        <v>0</v>
      </c>
      <c r="AM379" s="136"/>
      <c r="AN379" s="137"/>
      <c r="AO379" s="139"/>
      <c r="AP379" s="128" t="str">
        <f aca="false">IF(SUMIF(AS$7:BU$7,"&gt;0",AS379:BU379)&gt;0,SUMIF(AS$7:BU$7,"&gt;0",AS379:BU379),"")</f>
        <v/>
      </c>
      <c r="AQ379" s="128"/>
      <c r="AR379" s="136" t="n">
        <f aca="false">COUNTIF(N$8:N379,N379)-1</f>
        <v>-1</v>
      </c>
      <c r="AS379" s="133"/>
      <c r="AT379" s="133"/>
      <c r="AU379" s="128" t="n">
        <f aca="false">IF($A379=$A378,AS379+AT379+AU378,AS379+AT379)</f>
        <v>0</v>
      </c>
      <c r="AV379" s="133"/>
      <c r="AW379" s="133"/>
      <c r="AX379" s="128" t="n">
        <f aca="false">IF($A379=$A378,AV379+AW379+AX378,AV379+AW379)</f>
        <v>0</v>
      </c>
      <c r="AY379" s="133"/>
      <c r="AZ379" s="133"/>
      <c r="BA379" s="128" t="n">
        <f aca="false">IF($A379=$A378,AY379+AZ379+BA378,AY379+AZ379)</f>
        <v>0</v>
      </c>
      <c r="BB379" s="133"/>
      <c r="BC379" s="133"/>
      <c r="BD379" s="128" t="n">
        <f aca="false">IF($A379=$A378,BB379+BC379+BD378,BB379+BC379)</f>
        <v>0</v>
      </c>
      <c r="BE379" s="133"/>
      <c r="BF379" s="133"/>
      <c r="BG379" s="128" t="n">
        <f aca="false">IF($A379=$A378,BE379+BF379+BG378,BE379+BF379)</f>
        <v>0</v>
      </c>
      <c r="BH379" s="133"/>
      <c r="BI379" s="133"/>
      <c r="BJ379" s="128" t="n">
        <f aca="false">IF($A379=$A378,BH379+BI379+BJ378,BH379+BI379)</f>
        <v>0</v>
      </c>
      <c r="BK379" s="133"/>
      <c r="BL379" s="133"/>
      <c r="BM379" s="128" t="n">
        <f aca="false">IF($A379=$A378,BK379+BL379+BM378,BK379+BL379)</f>
        <v>0</v>
      </c>
      <c r="BN379" s="133"/>
      <c r="BO379" s="133"/>
      <c r="BP379" s="128" t="n">
        <f aca="false">IF($A379=$A378,BN379+BO379+BP378,BN379+BO379)</f>
        <v>0</v>
      </c>
      <c r="BQ379" s="133"/>
      <c r="BR379" s="133"/>
      <c r="BS379" s="128" t="n">
        <f aca="false">IF($A379=$A378,BQ379+BR379+BS378,BQ379+BR379)</f>
        <v>0</v>
      </c>
      <c r="BT379" s="133"/>
      <c r="BU379" s="133"/>
      <c r="BV379" s="128" t="n">
        <f aca="false">IF($A379=$A378,BT379+BU379+BV378,BT379+BU379)</f>
        <v>0</v>
      </c>
      <c r="BW379" s="128" t="n">
        <f aca="false">IF(W379=0,0,IF(W379&gt;F$4,1,(IF(W379=BW$2,0,(IF(F$4-W379&gt;2,1,0))))))</f>
        <v>0</v>
      </c>
    </row>
    <row r="380" customFormat="false" ht="42.6" hidden="false" customHeight="true" outlineLevel="0" collapsed="false">
      <c r="A380" s="124" t="str">
        <f aca="false">IF(D380=D379,IF(A379=0,"",A379),IF(AND(D380&gt;0,D380&lt;&gt;D379),A379+1,""))</f>
        <v/>
      </c>
      <c r="B380" s="129"/>
      <c r="C380" s="129"/>
      <c r="D380" s="96"/>
      <c r="E380" s="138"/>
      <c r="F380" s="128" t="str">
        <f aca="false">IFERROR(IF(OR(ISTEXT(D380),ISNUMBER(D380)),HLOOKUP(I380-23*INT(I380/23),[2]Hoja2!B$1:X$2,2),""),1)</f>
        <v/>
      </c>
      <c r="G380" s="128" t="str">
        <f aca="false">LEFT(D380,1)</f>
        <v/>
      </c>
      <c r="H380" s="129" t="str">
        <f aca="false">IF(UPPER(G380)="Z",2,IF(UPPER(G380)="Y",1,IF(UPPER(G380)="X",0,LEFT(D380))))</f>
        <v/>
      </c>
      <c r="I380" s="129" t="str">
        <f aca="false">REPLACE(D380,1,1,H380)</f>
        <v/>
      </c>
      <c r="J380" s="96"/>
      <c r="K380" s="124" t="str">
        <f aca="false">IF(N380&gt;0,ROW(L380)-7,"")</f>
        <v/>
      </c>
      <c r="L380" s="130"/>
      <c r="M380" s="130"/>
      <c r="N380" s="131"/>
      <c r="O380" s="132"/>
      <c r="P380" s="128" t="str">
        <f aca="false">IFERROR(IF(OR(ISTEXT(N380),ISNUMBER(N380)),HLOOKUP(S380-23*INT(S380/23),[2]Hoja2!B$1:X$2,2),""),1)</f>
        <v/>
      </c>
      <c r="Q380" s="128" t="str">
        <f aca="false">LEFT(N380,1)</f>
        <v/>
      </c>
      <c r="R380" s="129" t="str">
        <f aca="false">IF(UPPER(Q380)="Z",2,IF(UPPER(Q380)="Y",1,IF(UPPER(Q380)="X",0,LEFT(N380))))</f>
        <v/>
      </c>
      <c r="S380" s="129" t="str">
        <f aca="false">REPLACE(N380,1,1,R380)</f>
        <v/>
      </c>
      <c r="T380" s="96"/>
      <c r="U380" s="133"/>
      <c r="V380" s="124" t="str">
        <f aca="false">IF(OR(ISTEXT(N380),ISNUMBER(N380)),IF($AD380=1,U380,0),"")</f>
        <v/>
      </c>
      <c r="W380" s="75" t="n">
        <v>36892</v>
      </c>
      <c r="X380" s="134"/>
      <c r="Y380" s="134"/>
      <c r="AA380" s="128" t="n">
        <f aca="false">IF(E380&lt;&gt;F380,0,1)</f>
        <v>1</v>
      </c>
      <c r="AB380" s="128" t="n">
        <f aca="false">IF(OR(T380="SI",T380="Si",T380="si",T380="sI",T380="s",T380="S"),1,0)</f>
        <v>0</v>
      </c>
      <c r="AC380" s="128" t="n">
        <f aca="false">IF(OR(J380="SI",J380="Si",J380="si",J380="sI",J380="s",J380="S"),1,0)</f>
        <v>0</v>
      </c>
      <c r="AD380" s="128" t="n">
        <f aca="false">AK380*AA380*AB380*AC380</f>
        <v>0</v>
      </c>
      <c r="AF380" s="136" t="n">
        <f aca="false">COUNTIF(D$8:D380,D380)</f>
        <v>0</v>
      </c>
      <c r="AG380" s="136" t="n">
        <f aca="false">COUNTIFS(D$8:D380,D380,A$8:A380,A380)</f>
        <v>0</v>
      </c>
      <c r="AH380" s="128" t="n">
        <f aca="false">AF380-AG380</f>
        <v>0</v>
      </c>
      <c r="AI380" s="128" t="n">
        <f aca="false">IF(OR(O380&lt;&gt;P380,P380=1,AA380=0),1,0)</f>
        <v>0</v>
      </c>
      <c r="AJ380" s="128" t="n">
        <f aca="false">IF(AR380&gt;0,1,0)+AH380</f>
        <v>0</v>
      </c>
      <c r="AK380" s="128" t="n">
        <f aca="false">IF(O380&lt;&gt;P380,0,1)</f>
        <v>1</v>
      </c>
      <c r="AL380" s="128" t="n">
        <f aca="false">IF(U380&gt;1,1,0)</f>
        <v>0</v>
      </c>
      <c r="AM380" s="136"/>
      <c r="AN380" s="137"/>
      <c r="AO380" s="139"/>
      <c r="AP380" s="128" t="str">
        <f aca="false">IF(SUMIF(AS$7:BU$7,"&gt;0",AS380:BU380)&gt;0,SUMIF(AS$7:BU$7,"&gt;0",AS380:BU380),"")</f>
        <v/>
      </c>
      <c r="AQ380" s="128"/>
      <c r="AR380" s="136" t="n">
        <f aca="false">COUNTIF(N$8:N380,N380)-1</f>
        <v>-1</v>
      </c>
      <c r="AS380" s="133"/>
      <c r="AT380" s="133"/>
      <c r="AU380" s="128" t="n">
        <f aca="false">IF($A380=$A379,AS380+AT380+AU379,AS380+AT380)</f>
        <v>0</v>
      </c>
      <c r="AV380" s="133"/>
      <c r="AW380" s="133"/>
      <c r="AX380" s="128" t="n">
        <f aca="false">IF($A380=$A379,AV380+AW380+AX379,AV380+AW380)</f>
        <v>0</v>
      </c>
      <c r="AY380" s="133"/>
      <c r="AZ380" s="133"/>
      <c r="BA380" s="128" t="n">
        <f aca="false">IF($A380=$A379,AY380+AZ380+BA379,AY380+AZ380)</f>
        <v>0</v>
      </c>
      <c r="BB380" s="133"/>
      <c r="BC380" s="133"/>
      <c r="BD380" s="128" t="n">
        <f aca="false">IF($A380=$A379,BB380+BC380+BD379,BB380+BC380)</f>
        <v>0</v>
      </c>
      <c r="BE380" s="133"/>
      <c r="BF380" s="133"/>
      <c r="BG380" s="128" t="n">
        <f aca="false">IF($A380=$A379,BE380+BF380+BG379,BE380+BF380)</f>
        <v>0</v>
      </c>
      <c r="BH380" s="133"/>
      <c r="BI380" s="133"/>
      <c r="BJ380" s="128" t="n">
        <f aca="false">IF($A380=$A379,BH380+BI380+BJ379,BH380+BI380)</f>
        <v>0</v>
      </c>
      <c r="BK380" s="133"/>
      <c r="BL380" s="133"/>
      <c r="BM380" s="128" t="n">
        <f aca="false">IF($A380=$A379,BK380+BL380+BM379,BK380+BL380)</f>
        <v>0</v>
      </c>
      <c r="BN380" s="133"/>
      <c r="BO380" s="133"/>
      <c r="BP380" s="128" t="n">
        <f aca="false">IF($A380=$A379,BN380+BO380+BP379,BN380+BO380)</f>
        <v>0</v>
      </c>
      <c r="BQ380" s="133"/>
      <c r="BR380" s="133"/>
      <c r="BS380" s="128" t="n">
        <f aca="false">IF($A380=$A379,BQ380+BR380+BS379,BQ380+BR380)</f>
        <v>0</v>
      </c>
      <c r="BT380" s="133"/>
      <c r="BU380" s="133"/>
      <c r="BV380" s="128" t="n">
        <f aca="false">IF($A380=$A379,BT380+BU380+BV379,BT380+BU380)</f>
        <v>0</v>
      </c>
      <c r="BW380" s="128" t="n">
        <f aca="false">IF(W380=0,0,IF(W380&gt;F$4,1,(IF(W380=BW$2,0,(IF(F$4-W380&gt;2,1,0))))))</f>
        <v>0</v>
      </c>
    </row>
    <row r="381" customFormat="false" ht="42.6" hidden="false" customHeight="true" outlineLevel="0" collapsed="false">
      <c r="A381" s="124" t="str">
        <f aca="false">IF(D381=D380,IF(A380=0,"",A380),IF(AND(D381&gt;0,D381&lt;&gt;D380),A380+1,""))</f>
        <v/>
      </c>
      <c r="B381" s="129"/>
      <c r="C381" s="129"/>
      <c r="D381" s="96"/>
      <c r="E381" s="138"/>
      <c r="F381" s="128" t="str">
        <f aca="false">IFERROR(IF(OR(ISTEXT(D381),ISNUMBER(D381)),HLOOKUP(I381-23*INT(I381/23),[2]Hoja2!B$1:X$2,2),""),1)</f>
        <v/>
      </c>
      <c r="G381" s="128" t="str">
        <f aca="false">LEFT(D381,1)</f>
        <v/>
      </c>
      <c r="H381" s="129" t="str">
        <f aca="false">IF(UPPER(G381)="Z",2,IF(UPPER(G381)="Y",1,IF(UPPER(G381)="X",0,LEFT(D381))))</f>
        <v/>
      </c>
      <c r="I381" s="129" t="str">
        <f aca="false">REPLACE(D381,1,1,H381)</f>
        <v/>
      </c>
      <c r="J381" s="96"/>
      <c r="K381" s="124" t="str">
        <f aca="false">IF(N381&gt;0,ROW(L381)-7,"")</f>
        <v/>
      </c>
      <c r="L381" s="130"/>
      <c r="M381" s="130"/>
      <c r="N381" s="131"/>
      <c r="O381" s="132"/>
      <c r="P381" s="128" t="str">
        <f aca="false">IFERROR(IF(OR(ISTEXT(N381),ISNUMBER(N381)),HLOOKUP(S381-23*INT(S381/23),[2]Hoja2!B$1:X$2,2),""),1)</f>
        <v/>
      </c>
      <c r="Q381" s="128" t="str">
        <f aca="false">LEFT(N381,1)</f>
        <v/>
      </c>
      <c r="R381" s="129" t="str">
        <f aca="false">IF(UPPER(Q381)="Z",2,IF(UPPER(Q381)="Y",1,IF(UPPER(Q381)="X",0,LEFT(N381))))</f>
        <v/>
      </c>
      <c r="S381" s="129" t="str">
        <f aca="false">REPLACE(N381,1,1,R381)</f>
        <v/>
      </c>
      <c r="T381" s="96"/>
      <c r="U381" s="133"/>
      <c r="V381" s="124" t="str">
        <f aca="false">IF(OR(ISTEXT(N381),ISNUMBER(N381)),IF($AD381=1,U381,0),"")</f>
        <v/>
      </c>
      <c r="W381" s="75" t="n">
        <v>36892</v>
      </c>
      <c r="X381" s="134"/>
      <c r="Y381" s="134"/>
      <c r="AA381" s="128" t="n">
        <f aca="false">IF(E381&lt;&gt;F381,0,1)</f>
        <v>1</v>
      </c>
      <c r="AB381" s="128" t="n">
        <f aca="false">IF(OR(T381="SI",T381="Si",T381="si",T381="sI",T381="s",T381="S"),1,0)</f>
        <v>0</v>
      </c>
      <c r="AC381" s="128" t="n">
        <f aca="false">IF(OR(J381="SI",J381="Si",J381="si",J381="sI",J381="s",J381="S"),1,0)</f>
        <v>0</v>
      </c>
      <c r="AD381" s="128" t="n">
        <f aca="false">AK381*AA381*AB381*AC381</f>
        <v>0</v>
      </c>
      <c r="AF381" s="136" t="n">
        <f aca="false">COUNTIF(D$8:D381,D381)</f>
        <v>0</v>
      </c>
      <c r="AG381" s="136" t="n">
        <f aca="false">COUNTIFS(D$8:D381,D381,A$8:A381,A381)</f>
        <v>0</v>
      </c>
      <c r="AH381" s="128" t="n">
        <f aca="false">AF381-AG381</f>
        <v>0</v>
      </c>
      <c r="AI381" s="128" t="n">
        <f aca="false">IF(OR(O381&lt;&gt;P381,P381=1,AA381=0),1,0)</f>
        <v>0</v>
      </c>
      <c r="AJ381" s="128" t="n">
        <f aca="false">IF(AR381&gt;0,1,0)+AH381</f>
        <v>0</v>
      </c>
      <c r="AK381" s="128" t="n">
        <f aca="false">IF(O381&lt;&gt;P381,0,1)</f>
        <v>1</v>
      </c>
      <c r="AL381" s="128" t="n">
        <f aca="false">IF(U381&gt;1,1,0)</f>
        <v>0</v>
      </c>
      <c r="AM381" s="136"/>
      <c r="AN381" s="137"/>
      <c r="AO381" s="139"/>
      <c r="AP381" s="128" t="str">
        <f aca="false">IF(SUMIF(AS$7:BU$7,"&gt;0",AS381:BU381)&gt;0,SUMIF(AS$7:BU$7,"&gt;0",AS381:BU381),"")</f>
        <v/>
      </c>
      <c r="AQ381" s="128"/>
      <c r="AR381" s="136" t="n">
        <f aca="false">COUNTIF(N$8:N381,N381)-1</f>
        <v>-1</v>
      </c>
      <c r="AS381" s="133"/>
      <c r="AT381" s="133"/>
      <c r="AU381" s="128" t="n">
        <f aca="false">IF($A381=$A380,AS381+AT381+AU380,AS381+AT381)</f>
        <v>0</v>
      </c>
      <c r="AV381" s="133"/>
      <c r="AW381" s="133"/>
      <c r="AX381" s="128" t="n">
        <f aca="false">IF($A381=$A380,AV381+AW381+AX380,AV381+AW381)</f>
        <v>0</v>
      </c>
      <c r="AY381" s="133"/>
      <c r="AZ381" s="133"/>
      <c r="BA381" s="128" t="n">
        <f aca="false">IF($A381=$A380,AY381+AZ381+BA380,AY381+AZ381)</f>
        <v>0</v>
      </c>
      <c r="BB381" s="133"/>
      <c r="BC381" s="133"/>
      <c r="BD381" s="128" t="n">
        <f aca="false">IF($A381=$A380,BB381+BC381+BD380,BB381+BC381)</f>
        <v>0</v>
      </c>
      <c r="BE381" s="133"/>
      <c r="BF381" s="133"/>
      <c r="BG381" s="128" t="n">
        <f aca="false">IF($A381=$A380,BE381+BF381+BG380,BE381+BF381)</f>
        <v>0</v>
      </c>
      <c r="BH381" s="133"/>
      <c r="BI381" s="133"/>
      <c r="BJ381" s="128" t="n">
        <f aca="false">IF($A381=$A380,BH381+BI381+BJ380,BH381+BI381)</f>
        <v>0</v>
      </c>
      <c r="BK381" s="133"/>
      <c r="BL381" s="133"/>
      <c r="BM381" s="128" t="n">
        <f aca="false">IF($A381=$A380,BK381+BL381+BM380,BK381+BL381)</f>
        <v>0</v>
      </c>
      <c r="BN381" s="133"/>
      <c r="BO381" s="133"/>
      <c r="BP381" s="128" t="n">
        <f aca="false">IF($A381=$A380,BN381+BO381+BP380,BN381+BO381)</f>
        <v>0</v>
      </c>
      <c r="BQ381" s="133"/>
      <c r="BR381" s="133"/>
      <c r="BS381" s="128" t="n">
        <f aca="false">IF($A381=$A380,BQ381+BR381+BS380,BQ381+BR381)</f>
        <v>0</v>
      </c>
      <c r="BT381" s="133"/>
      <c r="BU381" s="133"/>
      <c r="BV381" s="128" t="n">
        <f aca="false">IF($A381=$A380,BT381+BU381+BV380,BT381+BU381)</f>
        <v>0</v>
      </c>
      <c r="BW381" s="128" t="n">
        <f aca="false">IF(W381=0,0,IF(W381&gt;F$4,1,(IF(W381=BW$2,0,(IF(F$4-W381&gt;2,1,0))))))</f>
        <v>0</v>
      </c>
    </row>
    <row r="382" customFormat="false" ht="42.6" hidden="false" customHeight="true" outlineLevel="0" collapsed="false">
      <c r="A382" s="124" t="str">
        <f aca="false">IF(D382=D381,IF(A381=0,"",A381),IF(AND(D382&gt;0,D382&lt;&gt;D381),A381+1,""))</f>
        <v/>
      </c>
      <c r="B382" s="129"/>
      <c r="C382" s="129"/>
      <c r="D382" s="96"/>
      <c r="E382" s="138"/>
      <c r="F382" s="128" t="str">
        <f aca="false">IFERROR(IF(OR(ISTEXT(D382),ISNUMBER(D382)),HLOOKUP(I382-23*INT(I382/23),[2]Hoja2!B$1:X$2,2),""),1)</f>
        <v/>
      </c>
      <c r="G382" s="128" t="str">
        <f aca="false">LEFT(D382,1)</f>
        <v/>
      </c>
      <c r="H382" s="129" t="str">
        <f aca="false">IF(UPPER(G382)="Z",2,IF(UPPER(G382)="Y",1,IF(UPPER(G382)="X",0,LEFT(D382))))</f>
        <v/>
      </c>
      <c r="I382" s="129" t="str">
        <f aca="false">REPLACE(D382,1,1,H382)</f>
        <v/>
      </c>
      <c r="J382" s="96"/>
      <c r="K382" s="124" t="str">
        <f aca="false">IF(N382&gt;0,ROW(L382)-7,"")</f>
        <v/>
      </c>
      <c r="L382" s="130"/>
      <c r="M382" s="130"/>
      <c r="N382" s="131"/>
      <c r="O382" s="132"/>
      <c r="P382" s="128" t="str">
        <f aca="false">IFERROR(IF(OR(ISTEXT(N382),ISNUMBER(N382)),HLOOKUP(S382-23*INT(S382/23),[2]Hoja2!B$1:X$2,2),""),1)</f>
        <v/>
      </c>
      <c r="Q382" s="128" t="str">
        <f aca="false">LEFT(N382,1)</f>
        <v/>
      </c>
      <c r="R382" s="129" t="str">
        <f aca="false">IF(UPPER(Q382)="Z",2,IF(UPPER(Q382)="Y",1,IF(UPPER(Q382)="X",0,LEFT(N382))))</f>
        <v/>
      </c>
      <c r="S382" s="129" t="str">
        <f aca="false">REPLACE(N382,1,1,R382)</f>
        <v/>
      </c>
      <c r="T382" s="96"/>
      <c r="U382" s="133"/>
      <c r="V382" s="124" t="str">
        <f aca="false">IF(OR(ISTEXT(N382),ISNUMBER(N382)),IF($AD382=1,U382,0),"")</f>
        <v/>
      </c>
      <c r="W382" s="75" t="n">
        <v>36892</v>
      </c>
      <c r="X382" s="134"/>
      <c r="Y382" s="134"/>
      <c r="AA382" s="128" t="n">
        <f aca="false">IF(E382&lt;&gt;F382,0,1)</f>
        <v>1</v>
      </c>
      <c r="AB382" s="128" t="n">
        <f aca="false">IF(OR(T382="SI",T382="Si",T382="si",T382="sI",T382="s",T382="S"),1,0)</f>
        <v>0</v>
      </c>
      <c r="AC382" s="128" t="n">
        <f aca="false">IF(OR(J382="SI",J382="Si",J382="si",J382="sI",J382="s",J382="S"),1,0)</f>
        <v>0</v>
      </c>
      <c r="AD382" s="128" t="n">
        <f aca="false">AK382*AA382*AB382*AC382</f>
        <v>0</v>
      </c>
      <c r="AF382" s="136" t="n">
        <f aca="false">COUNTIF(D$8:D382,D382)</f>
        <v>0</v>
      </c>
      <c r="AG382" s="136" t="n">
        <f aca="false">COUNTIFS(D$8:D382,D382,A$8:A382,A382)</f>
        <v>0</v>
      </c>
      <c r="AH382" s="128" t="n">
        <f aca="false">AF382-AG382</f>
        <v>0</v>
      </c>
      <c r="AI382" s="128" t="n">
        <f aca="false">IF(OR(O382&lt;&gt;P382,P382=1,AA382=0),1,0)</f>
        <v>0</v>
      </c>
      <c r="AJ382" s="128" t="n">
        <f aca="false">IF(AR382&gt;0,1,0)+AH382</f>
        <v>0</v>
      </c>
      <c r="AK382" s="128" t="n">
        <f aca="false">IF(O382&lt;&gt;P382,0,1)</f>
        <v>1</v>
      </c>
      <c r="AL382" s="128" t="n">
        <f aca="false">IF(U382&gt;1,1,0)</f>
        <v>0</v>
      </c>
      <c r="AM382" s="136"/>
      <c r="AN382" s="137"/>
      <c r="AO382" s="139"/>
      <c r="AP382" s="128" t="str">
        <f aca="false">IF(SUMIF(AS$7:BU$7,"&gt;0",AS382:BU382)&gt;0,SUMIF(AS$7:BU$7,"&gt;0",AS382:BU382),"")</f>
        <v/>
      </c>
      <c r="AQ382" s="128"/>
      <c r="AR382" s="136" t="n">
        <f aca="false">COUNTIF(N$8:N382,N382)-1</f>
        <v>-1</v>
      </c>
      <c r="AS382" s="133"/>
      <c r="AT382" s="133"/>
      <c r="AU382" s="128" t="n">
        <f aca="false">IF($A382=$A381,AS382+AT382+AU381,AS382+AT382)</f>
        <v>0</v>
      </c>
      <c r="AV382" s="133"/>
      <c r="AW382" s="133"/>
      <c r="AX382" s="128" t="n">
        <f aca="false">IF($A382=$A381,AV382+AW382+AX381,AV382+AW382)</f>
        <v>0</v>
      </c>
      <c r="AY382" s="133"/>
      <c r="AZ382" s="133"/>
      <c r="BA382" s="128" t="n">
        <f aca="false">IF($A382=$A381,AY382+AZ382+BA381,AY382+AZ382)</f>
        <v>0</v>
      </c>
      <c r="BB382" s="133"/>
      <c r="BC382" s="133"/>
      <c r="BD382" s="128" t="n">
        <f aca="false">IF($A382=$A381,BB382+BC382+BD381,BB382+BC382)</f>
        <v>0</v>
      </c>
      <c r="BE382" s="133"/>
      <c r="BF382" s="133"/>
      <c r="BG382" s="128" t="n">
        <f aca="false">IF($A382=$A381,BE382+BF382+BG381,BE382+BF382)</f>
        <v>0</v>
      </c>
      <c r="BH382" s="133"/>
      <c r="BI382" s="133"/>
      <c r="BJ382" s="128" t="n">
        <f aca="false">IF($A382=$A381,BH382+BI382+BJ381,BH382+BI382)</f>
        <v>0</v>
      </c>
      <c r="BK382" s="133"/>
      <c r="BL382" s="133"/>
      <c r="BM382" s="128" t="n">
        <f aca="false">IF($A382=$A381,BK382+BL382+BM381,BK382+BL382)</f>
        <v>0</v>
      </c>
      <c r="BN382" s="133"/>
      <c r="BO382" s="133"/>
      <c r="BP382" s="128" t="n">
        <f aca="false">IF($A382=$A381,BN382+BO382+BP381,BN382+BO382)</f>
        <v>0</v>
      </c>
      <c r="BQ382" s="133"/>
      <c r="BR382" s="133"/>
      <c r="BS382" s="128" t="n">
        <f aca="false">IF($A382=$A381,BQ382+BR382+BS381,BQ382+BR382)</f>
        <v>0</v>
      </c>
      <c r="BT382" s="133"/>
      <c r="BU382" s="133"/>
      <c r="BV382" s="128" t="n">
        <f aca="false">IF($A382=$A381,BT382+BU382+BV381,BT382+BU382)</f>
        <v>0</v>
      </c>
      <c r="BW382" s="128" t="n">
        <f aca="false">IF(W382=0,0,IF(W382&gt;F$4,1,(IF(W382=BW$2,0,(IF(F$4-W382&gt;2,1,0))))))</f>
        <v>0</v>
      </c>
    </row>
    <row r="383" customFormat="false" ht="42.6" hidden="false" customHeight="true" outlineLevel="0" collapsed="false">
      <c r="A383" s="124" t="str">
        <f aca="false">IF(D383=D382,IF(A382=0,"",A382),IF(AND(D383&gt;0,D383&lt;&gt;D382),A382+1,""))</f>
        <v/>
      </c>
      <c r="B383" s="129"/>
      <c r="C383" s="129"/>
      <c r="D383" s="96"/>
      <c r="E383" s="138"/>
      <c r="F383" s="128" t="str">
        <f aca="false">IFERROR(IF(OR(ISTEXT(D383),ISNUMBER(D383)),HLOOKUP(I383-23*INT(I383/23),[2]Hoja2!B$1:X$2,2),""),1)</f>
        <v/>
      </c>
      <c r="G383" s="128" t="str">
        <f aca="false">LEFT(D383,1)</f>
        <v/>
      </c>
      <c r="H383" s="129" t="str">
        <f aca="false">IF(UPPER(G383)="Z",2,IF(UPPER(G383)="Y",1,IF(UPPER(G383)="X",0,LEFT(D383))))</f>
        <v/>
      </c>
      <c r="I383" s="129" t="str">
        <f aca="false">REPLACE(D383,1,1,H383)</f>
        <v/>
      </c>
      <c r="J383" s="96"/>
      <c r="K383" s="124" t="str">
        <f aca="false">IF(N383&gt;0,ROW(L383)-7,"")</f>
        <v/>
      </c>
      <c r="L383" s="130"/>
      <c r="M383" s="130"/>
      <c r="N383" s="131"/>
      <c r="O383" s="132"/>
      <c r="P383" s="128" t="str">
        <f aca="false">IFERROR(IF(OR(ISTEXT(N383),ISNUMBER(N383)),HLOOKUP(S383-23*INT(S383/23),[2]Hoja2!B$1:X$2,2),""),1)</f>
        <v/>
      </c>
      <c r="Q383" s="128" t="str">
        <f aca="false">LEFT(N383,1)</f>
        <v/>
      </c>
      <c r="R383" s="129" t="str">
        <f aca="false">IF(UPPER(Q383)="Z",2,IF(UPPER(Q383)="Y",1,IF(UPPER(Q383)="X",0,LEFT(N383))))</f>
        <v/>
      </c>
      <c r="S383" s="129" t="str">
        <f aca="false">REPLACE(N383,1,1,R383)</f>
        <v/>
      </c>
      <c r="T383" s="96"/>
      <c r="U383" s="133"/>
      <c r="V383" s="124" t="str">
        <f aca="false">IF(OR(ISTEXT(N383),ISNUMBER(N383)),IF($AD383=1,U383,0),"")</f>
        <v/>
      </c>
      <c r="W383" s="75" t="n">
        <v>36892</v>
      </c>
      <c r="X383" s="134"/>
      <c r="Y383" s="134"/>
      <c r="AA383" s="128" t="n">
        <f aca="false">IF(E383&lt;&gt;F383,0,1)</f>
        <v>1</v>
      </c>
      <c r="AB383" s="128" t="n">
        <f aca="false">IF(OR(T383="SI",T383="Si",T383="si",T383="sI",T383="s",T383="S"),1,0)</f>
        <v>0</v>
      </c>
      <c r="AC383" s="128" t="n">
        <f aca="false">IF(OR(J383="SI",J383="Si",J383="si",J383="sI",J383="s",J383="S"),1,0)</f>
        <v>0</v>
      </c>
      <c r="AD383" s="128" t="n">
        <f aca="false">AK383*AA383*AB383*AC383</f>
        <v>0</v>
      </c>
      <c r="AF383" s="136" t="n">
        <f aca="false">COUNTIF(D$8:D383,D383)</f>
        <v>0</v>
      </c>
      <c r="AG383" s="136" t="n">
        <f aca="false">COUNTIFS(D$8:D383,D383,A$8:A383,A383)</f>
        <v>0</v>
      </c>
      <c r="AH383" s="128" t="n">
        <f aca="false">AF383-AG383</f>
        <v>0</v>
      </c>
      <c r="AI383" s="128" t="n">
        <f aca="false">IF(OR(O383&lt;&gt;P383,P383=1,AA383=0),1,0)</f>
        <v>0</v>
      </c>
      <c r="AJ383" s="128" t="n">
        <f aca="false">IF(AR383&gt;0,1,0)+AH383</f>
        <v>0</v>
      </c>
      <c r="AK383" s="128" t="n">
        <f aca="false">IF(O383&lt;&gt;P383,0,1)</f>
        <v>1</v>
      </c>
      <c r="AL383" s="128" t="n">
        <f aca="false">IF(U383&gt;1,1,0)</f>
        <v>0</v>
      </c>
      <c r="AM383" s="136"/>
      <c r="AN383" s="137"/>
      <c r="AO383" s="139"/>
      <c r="AP383" s="128" t="str">
        <f aca="false">IF(SUMIF(AS$7:BU$7,"&gt;0",AS383:BU383)&gt;0,SUMIF(AS$7:BU$7,"&gt;0",AS383:BU383),"")</f>
        <v/>
      </c>
      <c r="AQ383" s="128"/>
      <c r="AR383" s="136" t="n">
        <f aca="false">COUNTIF(N$8:N383,N383)-1</f>
        <v>-1</v>
      </c>
      <c r="AS383" s="133"/>
      <c r="AT383" s="133"/>
      <c r="AU383" s="128" t="n">
        <f aca="false">IF($A383=$A382,AS383+AT383+AU382,AS383+AT383)</f>
        <v>0</v>
      </c>
      <c r="AV383" s="133"/>
      <c r="AW383" s="133"/>
      <c r="AX383" s="128" t="n">
        <f aca="false">IF($A383=$A382,AV383+AW383+AX382,AV383+AW383)</f>
        <v>0</v>
      </c>
      <c r="AY383" s="133"/>
      <c r="AZ383" s="133"/>
      <c r="BA383" s="128" t="n">
        <f aca="false">IF($A383=$A382,AY383+AZ383+BA382,AY383+AZ383)</f>
        <v>0</v>
      </c>
      <c r="BB383" s="133"/>
      <c r="BC383" s="133"/>
      <c r="BD383" s="128" t="n">
        <f aca="false">IF($A383=$A382,BB383+BC383+BD382,BB383+BC383)</f>
        <v>0</v>
      </c>
      <c r="BE383" s="133"/>
      <c r="BF383" s="133"/>
      <c r="BG383" s="128" t="n">
        <f aca="false">IF($A383=$A382,BE383+BF383+BG382,BE383+BF383)</f>
        <v>0</v>
      </c>
      <c r="BH383" s="133"/>
      <c r="BI383" s="133"/>
      <c r="BJ383" s="128" t="n">
        <f aca="false">IF($A383=$A382,BH383+BI383+BJ382,BH383+BI383)</f>
        <v>0</v>
      </c>
      <c r="BK383" s="133"/>
      <c r="BL383" s="133"/>
      <c r="BM383" s="128" t="n">
        <f aca="false">IF($A383=$A382,BK383+BL383+BM382,BK383+BL383)</f>
        <v>0</v>
      </c>
      <c r="BN383" s="133"/>
      <c r="BO383" s="133"/>
      <c r="BP383" s="128" t="n">
        <f aca="false">IF($A383=$A382,BN383+BO383+BP382,BN383+BO383)</f>
        <v>0</v>
      </c>
      <c r="BQ383" s="133"/>
      <c r="BR383" s="133"/>
      <c r="BS383" s="128" t="n">
        <f aca="false">IF($A383=$A382,BQ383+BR383+BS382,BQ383+BR383)</f>
        <v>0</v>
      </c>
      <c r="BT383" s="133"/>
      <c r="BU383" s="133"/>
      <c r="BV383" s="128" t="n">
        <f aca="false">IF($A383=$A382,BT383+BU383+BV382,BT383+BU383)</f>
        <v>0</v>
      </c>
      <c r="BW383" s="128" t="n">
        <f aca="false">IF(W383=0,0,IF(W383&gt;F$4,1,(IF(W383=BW$2,0,(IF(F$4-W383&gt;2,1,0))))))</f>
        <v>0</v>
      </c>
    </row>
    <row r="384" customFormat="false" ht="42.6" hidden="false" customHeight="true" outlineLevel="0" collapsed="false">
      <c r="A384" s="124" t="str">
        <f aca="false">IF(D384=D383,IF(A383=0,"",A383),IF(AND(D384&gt;0,D384&lt;&gt;D383),A383+1,""))</f>
        <v/>
      </c>
      <c r="B384" s="129"/>
      <c r="C384" s="129"/>
      <c r="D384" s="96"/>
      <c r="E384" s="138"/>
      <c r="F384" s="128" t="str">
        <f aca="false">IFERROR(IF(OR(ISTEXT(D384),ISNUMBER(D384)),HLOOKUP(I384-23*INT(I384/23),[2]Hoja2!B$1:X$2,2),""),1)</f>
        <v/>
      </c>
      <c r="G384" s="128" t="str">
        <f aca="false">LEFT(D384,1)</f>
        <v/>
      </c>
      <c r="H384" s="129" t="str">
        <f aca="false">IF(UPPER(G384)="Z",2,IF(UPPER(G384)="Y",1,IF(UPPER(G384)="X",0,LEFT(D384))))</f>
        <v/>
      </c>
      <c r="I384" s="129" t="str">
        <f aca="false">REPLACE(D384,1,1,H384)</f>
        <v/>
      </c>
      <c r="J384" s="96"/>
      <c r="K384" s="124" t="str">
        <f aca="false">IF(N384&gt;0,ROW(L384)-7,"")</f>
        <v/>
      </c>
      <c r="L384" s="130"/>
      <c r="M384" s="130"/>
      <c r="N384" s="131"/>
      <c r="O384" s="132"/>
      <c r="P384" s="128" t="str">
        <f aca="false">IFERROR(IF(OR(ISTEXT(N384),ISNUMBER(N384)),HLOOKUP(S384-23*INT(S384/23),[2]Hoja2!B$1:X$2,2),""),1)</f>
        <v/>
      </c>
      <c r="Q384" s="128" t="str">
        <f aca="false">LEFT(N384,1)</f>
        <v/>
      </c>
      <c r="R384" s="129" t="str">
        <f aca="false">IF(UPPER(Q384)="Z",2,IF(UPPER(Q384)="Y",1,IF(UPPER(Q384)="X",0,LEFT(N384))))</f>
        <v/>
      </c>
      <c r="S384" s="129" t="str">
        <f aca="false">REPLACE(N384,1,1,R384)</f>
        <v/>
      </c>
      <c r="T384" s="96"/>
      <c r="U384" s="133"/>
      <c r="V384" s="124" t="str">
        <f aca="false">IF(OR(ISTEXT(N384),ISNUMBER(N384)),IF($AD384=1,U384,0),"")</f>
        <v/>
      </c>
      <c r="W384" s="75" t="n">
        <v>36892</v>
      </c>
      <c r="X384" s="134"/>
      <c r="Y384" s="134"/>
      <c r="AA384" s="128" t="n">
        <f aca="false">IF(E384&lt;&gt;F384,0,1)</f>
        <v>1</v>
      </c>
      <c r="AB384" s="128" t="n">
        <f aca="false">IF(OR(T384="SI",T384="Si",T384="si",T384="sI",T384="s",T384="S"),1,0)</f>
        <v>0</v>
      </c>
      <c r="AC384" s="128" t="n">
        <f aca="false">IF(OR(J384="SI",J384="Si",J384="si",J384="sI",J384="s",J384="S"),1,0)</f>
        <v>0</v>
      </c>
      <c r="AD384" s="128" t="n">
        <f aca="false">AK384*AA384*AB384*AC384</f>
        <v>0</v>
      </c>
      <c r="AF384" s="136" t="n">
        <f aca="false">COUNTIF(D$8:D384,D384)</f>
        <v>0</v>
      </c>
      <c r="AG384" s="136" t="n">
        <f aca="false">COUNTIFS(D$8:D384,D384,A$8:A384,A384)</f>
        <v>0</v>
      </c>
      <c r="AH384" s="128" t="n">
        <f aca="false">AF384-AG384</f>
        <v>0</v>
      </c>
      <c r="AI384" s="128" t="n">
        <f aca="false">IF(OR(O384&lt;&gt;P384,P384=1,AA384=0),1,0)</f>
        <v>0</v>
      </c>
      <c r="AJ384" s="128" t="n">
        <f aca="false">IF(AR384&gt;0,1,0)+AH384</f>
        <v>0</v>
      </c>
      <c r="AK384" s="128" t="n">
        <f aca="false">IF(O384&lt;&gt;P384,0,1)</f>
        <v>1</v>
      </c>
      <c r="AL384" s="128" t="n">
        <f aca="false">IF(U384&gt;1,1,0)</f>
        <v>0</v>
      </c>
      <c r="AM384" s="136"/>
      <c r="AN384" s="137"/>
      <c r="AO384" s="139"/>
      <c r="AP384" s="128" t="str">
        <f aca="false">IF(SUMIF(AS$7:BU$7,"&gt;0",AS384:BU384)&gt;0,SUMIF(AS$7:BU$7,"&gt;0",AS384:BU384),"")</f>
        <v/>
      </c>
      <c r="AQ384" s="128"/>
      <c r="AR384" s="136" t="n">
        <f aca="false">COUNTIF(N$8:N384,N384)-1</f>
        <v>-1</v>
      </c>
      <c r="AS384" s="133"/>
      <c r="AT384" s="133"/>
      <c r="AU384" s="128" t="n">
        <f aca="false">IF($A384=$A383,AS384+AT384+AU383,AS384+AT384)</f>
        <v>0</v>
      </c>
      <c r="AV384" s="133"/>
      <c r="AW384" s="133"/>
      <c r="AX384" s="128" t="n">
        <f aca="false">IF($A384=$A383,AV384+AW384+AX383,AV384+AW384)</f>
        <v>0</v>
      </c>
      <c r="AY384" s="133"/>
      <c r="AZ384" s="133"/>
      <c r="BA384" s="128" t="n">
        <f aca="false">IF($A384=$A383,AY384+AZ384+BA383,AY384+AZ384)</f>
        <v>0</v>
      </c>
      <c r="BB384" s="133"/>
      <c r="BC384" s="133"/>
      <c r="BD384" s="128" t="n">
        <f aca="false">IF($A384=$A383,BB384+BC384+BD383,BB384+BC384)</f>
        <v>0</v>
      </c>
      <c r="BE384" s="133"/>
      <c r="BF384" s="133"/>
      <c r="BG384" s="128" t="n">
        <f aca="false">IF($A384=$A383,BE384+BF384+BG383,BE384+BF384)</f>
        <v>0</v>
      </c>
      <c r="BH384" s="133"/>
      <c r="BI384" s="133"/>
      <c r="BJ384" s="128" t="n">
        <f aca="false">IF($A384=$A383,BH384+BI384+BJ383,BH384+BI384)</f>
        <v>0</v>
      </c>
      <c r="BK384" s="133"/>
      <c r="BL384" s="133"/>
      <c r="BM384" s="128" t="n">
        <f aca="false">IF($A384=$A383,BK384+BL384+BM383,BK384+BL384)</f>
        <v>0</v>
      </c>
      <c r="BN384" s="133"/>
      <c r="BO384" s="133"/>
      <c r="BP384" s="128" t="n">
        <f aca="false">IF($A384=$A383,BN384+BO384+BP383,BN384+BO384)</f>
        <v>0</v>
      </c>
      <c r="BQ384" s="133"/>
      <c r="BR384" s="133"/>
      <c r="BS384" s="128" t="n">
        <f aca="false">IF($A384=$A383,BQ384+BR384+BS383,BQ384+BR384)</f>
        <v>0</v>
      </c>
      <c r="BT384" s="133"/>
      <c r="BU384" s="133"/>
      <c r="BV384" s="128" t="n">
        <f aca="false">IF($A384=$A383,BT384+BU384+BV383,BT384+BU384)</f>
        <v>0</v>
      </c>
      <c r="BW384" s="128" t="n">
        <f aca="false">IF(W384=0,0,IF(W384&gt;F$4,1,(IF(W384=BW$2,0,(IF(F$4-W384&gt;2,1,0))))))</f>
        <v>0</v>
      </c>
    </row>
    <row r="385" customFormat="false" ht="42.6" hidden="false" customHeight="true" outlineLevel="0" collapsed="false">
      <c r="A385" s="124" t="str">
        <f aca="false">IF(D385=D384,IF(A384=0,"",A384),IF(AND(D385&gt;0,D385&lt;&gt;D384),A384+1,""))</f>
        <v/>
      </c>
      <c r="B385" s="129"/>
      <c r="C385" s="129"/>
      <c r="D385" s="96"/>
      <c r="E385" s="138"/>
      <c r="F385" s="128" t="str">
        <f aca="false">IFERROR(IF(OR(ISTEXT(D385),ISNUMBER(D385)),HLOOKUP(I385-23*INT(I385/23),[2]Hoja2!B$1:X$2,2),""),1)</f>
        <v/>
      </c>
      <c r="G385" s="128" t="str">
        <f aca="false">LEFT(D385,1)</f>
        <v/>
      </c>
      <c r="H385" s="129" t="str">
        <f aca="false">IF(UPPER(G385)="Z",2,IF(UPPER(G385)="Y",1,IF(UPPER(G385)="X",0,LEFT(D385))))</f>
        <v/>
      </c>
      <c r="I385" s="129" t="str">
        <f aca="false">REPLACE(D385,1,1,H385)</f>
        <v/>
      </c>
      <c r="J385" s="96"/>
      <c r="K385" s="124" t="str">
        <f aca="false">IF(N385&gt;0,ROW(L385)-7,"")</f>
        <v/>
      </c>
      <c r="L385" s="130"/>
      <c r="M385" s="130"/>
      <c r="N385" s="131"/>
      <c r="O385" s="132"/>
      <c r="P385" s="128" t="str">
        <f aca="false">IFERROR(IF(OR(ISTEXT(N385),ISNUMBER(N385)),HLOOKUP(S385-23*INT(S385/23),[2]Hoja2!B$1:X$2,2),""),1)</f>
        <v/>
      </c>
      <c r="Q385" s="128" t="str">
        <f aca="false">LEFT(N385,1)</f>
        <v/>
      </c>
      <c r="R385" s="129" t="str">
        <f aca="false">IF(UPPER(Q385)="Z",2,IF(UPPER(Q385)="Y",1,IF(UPPER(Q385)="X",0,LEFT(N385))))</f>
        <v/>
      </c>
      <c r="S385" s="129" t="str">
        <f aca="false">REPLACE(N385,1,1,R385)</f>
        <v/>
      </c>
      <c r="T385" s="96"/>
      <c r="U385" s="133"/>
      <c r="V385" s="124" t="str">
        <f aca="false">IF(OR(ISTEXT(N385),ISNUMBER(N385)),IF($AD385=1,U385,0),"")</f>
        <v/>
      </c>
      <c r="W385" s="75" t="n">
        <v>36892</v>
      </c>
      <c r="X385" s="134"/>
      <c r="Y385" s="134"/>
      <c r="AA385" s="128" t="n">
        <f aca="false">IF(E385&lt;&gt;F385,0,1)</f>
        <v>1</v>
      </c>
      <c r="AB385" s="128" t="n">
        <f aca="false">IF(OR(T385="SI",T385="Si",T385="si",T385="sI",T385="s",T385="S"),1,0)</f>
        <v>0</v>
      </c>
      <c r="AC385" s="128" t="n">
        <f aca="false">IF(OR(J385="SI",J385="Si",J385="si",J385="sI",J385="s",J385="S"),1,0)</f>
        <v>0</v>
      </c>
      <c r="AD385" s="128" t="n">
        <f aca="false">AK385*AA385*AB385*AC385</f>
        <v>0</v>
      </c>
      <c r="AF385" s="136" t="n">
        <f aca="false">COUNTIF(D$8:D385,D385)</f>
        <v>0</v>
      </c>
      <c r="AG385" s="136" t="n">
        <f aca="false">COUNTIFS(D$8:D385,D385,A$8:A385,A385)</f>
        <v>0</v>
      </c>
      <c r="AH385" s="128" t="n">
        <f aca="false">AF385-AG385</f>
        <v>0</v>
      </c>
      <c r="AI385" s="128" t="n">
        <f aca="false">IF(OR(O385&lt;&gt;P385,P385=1,AA385=0),1,0)</f>
        <v>0</v>
      </c>
      <c r="AJ385" s="128" t="n">
        <f aca="false">IF(AR385&gt;0,1,0)+AH385</f>
        <v>0</v>
      </c>
      <c r="AK385" s="128" t="n">
        <f aca="false">IF(O385&lt;&gt;P385,0,1)</f>
        <v>1</v>
      </c>
      <c r="AL385" s="128" t="n">
        <f aca="false">IF(U385&gt;1,1,0)</f>
        <v>0</v>
      </c>
      <c r="AM385" s="136"/>
      <c r="AN385" s="137"/>
      <c r="AO385" s="139"/>
      <c r="AP385" s="128" t="str">
        <f aca="false">IF(SUMIF(AS$7:BU$7,"&gt;0",AS385:BU385)&gt;0,SUMIF(AS$7:BU$7,"&gt;0",AS385:BU385),"")</f>
        <v/>
      </c>
      <c r="AQ385" s="128"/>
      <c r="AR385" s="136" t="n">
        <f aca="false">COUNTIF(N$8:N385,N385)-1</f>
        <v>-1</v>
      </c>
      <c r="AS385" s="133"/>
      <c r="AT385" s="133"/>
      <c r="AU385" s="128" t="n">
        <f aca="false">IF($A385=$A384,AS385+AT385+AU384,AS385+AT385)</f>
        <v>0</v>
      </c>
      <c r="AV385" s="133"/>
      <c r="AW385" s="133"/>
      <c r="AX385" s="128" t="n">
        <f aca="false">IF($A385=$A384,AV385+AW385+AX384,AV385+AW385)</f>
        <v>0</v>
      </c>
      <c r="AY385" s="133"/>
      <c r="AZ385" s="133"/>
      <c r="BA385" s="128" t="n">
        <f aca="false">IF($A385=$A384,AY385+AZ385+BA384,AY385+AZ385)</f>
        <v>0</v>
      </c>
      <c r="BB385" s="133"/>
      <c r="BC385" s="133"/>
      <c r="BD385" s="128" t="n">
        <f aca="false">IF($A385=$A384,BB385+BC385+BD384,BB385+BC385)</f>
        <v>0</v>
      </c>
      <c r="BE385" s="133"/>
      <c r="BF385" s="133"/>
      <c r="BG385" s="128" t="n">
        <f aca="false">IF($A385=$A384,BE385+BF385+BG384,BE385+BF385)</f>
        <v>0</v>
      </c>
      <c r="BH385" s="133"/>
      <c r="BI385" s="133"/>
      <c r="BJ385" s="128" t="n">
        <f aca="false">IF($A385=$A384,BH385+BI385+BJ384,BH385+BI385)</f>
        <v>0</v>
      </c>
      <c r="BK385" s="133"/>
      <c r="BL385" s="133"/>
      <c r="BM385" s="128" t="n">
        <f aca="false">IF($A385=$A384,BK385+BL385+BM384,BK385+BL385)</f>
        <v>0</v>
      </c>
      <c r="BN385" s="133"/>
      <c r="BO385" s="133"/>
      <c r="BP385" s="128" t="n">
        <f aca="false">IF($A385=$A384,BN385+BO385+BP384,BN385+BO385)</f>
        <v>0</v>
      </c>
      <c r="BQ385" s="133"/>
      <c r="BR385" s="133"/>
      <c r="BS385" s="128" t="n">
        <f aca="false">IF($A385=$A384,BQ385+BR385+BS384,BQ385+BR385)</f>
        <v>0</v>
      </c>
      <c r="BT385" s="133"/>
      <c r="BU385" s="133"/>
      <c r="BV385" s="128" t="n">
        <f aca="false">IF($A385=$A384,BT385+BU385+BV384,BT385+BU385)</f>
        <v>0</v>
      </c>
      <c r="BW385" s="128" t="n">
        <f aca="false">IF(W385=0,0,IF(W385&gt;F$4,1,(IF(W385=BW$2,0,(IF(F$4-W385&gt;2,1,0))))))</f>
        <v>0</v>
      </c>
    </row>
    <row r="386" customFormat="false" ht="42.6" hidden="false" customHeight="true" outlineLevel="0" collapsed="false">
      <c r="A386" s="124" t="str">
        <f aca="false">IF(D386=D385,IF(A385=0,"",A385),IF(AND(D386&gt;0,D386&lt;&gt;D385),A385+1,""))</f>
        <v/>
      </c>
      <c r="B386" s="129"/>
      <c r="C386" s="129"/>
      <c r="D386" s="96"/>
      <c r="E386" s="138"/>
      <c r="F386" s="128" t="str">
        <f aca="false">IFERROR(IF(OR(ISTEXT(D386),ISNUMBER(D386)),HLOOKUP(I386-23*INT(I386/23),[2]Hoja2!B$1:X$2,2),""),1)</f>
        <v/>
      </c>
      <c r="G386" s="128" t="str">
        <f aca="false">LEFT(D386,1)</f>
        <v/>
      </c>
      <c r="H386" s="129" t="str">
        <f aca="false">IF(UPPER(G386)="Z",2,IF(UPPER(G386)="Y",1,IF(UPPER(G386)="X",0,LEFT(D386))))</f>
        <v/>
      </c>
      <c r="I386" s="129" t="str">
        <f aca="false">REPLACE(D386,1,1,H386)</f>
        <v/>
      </c>
      <c r="J386" s="96"/>
      <c r="K386" s="124" t="str">
        <f aca="false">IF(N386&gt;0,ROW(L386)-7,"")</f>
        <v/>
      </c>
      <c r="L386" s="130"/>
      <c r="M386" s="130"/>
      <c r="N386" s="131"/>
      <c r="O386" s="132"/>
      <c r="P386" s="128" t="str">
        <f aca="false">IFERROR(IF(OR(ISTEXT(N386),ISNUMBER(N386)),HLOOKUP(S386-23*INT(S386/23),[2]Hoja2!B$1:X$2,2),""),1)</f>
        <v/>
      </c>
      <c r="Q386" s="128" t="str">
        <f aca="false">LEFT(N386,1)</f>
        <v/>
      </c>
      <c r="R386" s="129" t="str">
        <f aca="false">IF(UPPER(Q386)="Z",2,IF(UPPER(Q386)="Y",1,IF(UPPER(Q386)="X",0,LEFT(N386))))</f>
        <v/>
      </c>
      <c r="S386" s="129" t="str">
        <f aca="false">REPLACE(N386,1,1,R386)</f>
        <v/>
      </c>
      <c r="T386" s="96"/>
      <c r="U386" s="133"/>
      <c r="V386" s="124" t="str">
        <f aca="false">IF(OR(ISTEXT(N386),ISNUMBER(N386)),IF($AD386=1,U386,0),"")</f>
        <v/>
      </c>
      <c r="W386" s="75" t="n">
        <v>36892</v>
      </c>
      <c r="X386" s="134"/>
      <c r="Y386" s="134"/>
      <c r="AA386" s="128" t="n">
        <f aca="false">IF(E386&lt;&gt;F386,0,1)</f>
        <v>1</v>
      </c>
      <c r="AB386" s="128" t="n">
        <f aca="false">IF(OR(T386="SI",T386="Si",T386="si",T386="sI",T386="s",T386="S"),1,0)</f>
        <v>0</v>
      </c>
      <c r="AC386" s="128" t="n">
        <f aca="false">IF(OR(J386="SI",J386="Si",J386="si",J386="sI",J386="s",J386="S"),1,0)</f>
        <v>0</v>
      </c>
      <c r="AD386" s="128" t="n">
        <f aca="false">AK386*AA386*AB386*AC386</f>
        <v>0</v>
      </c>
      <c r="AF386" s="136" t="n">
        <f aca="false">COUNTIF(D$8:D386,D386)</f>
        <v>0</v>
      </c>
      <c r="AG386" s="136" t="n">
        <f aca="false">COUNTIFS(D$8:D386,D386,A$8:A386,A386)</f>
        <v>0</v>
      </c>
      <c r="AH386" s="128" t="n">
        <f aca="false">AF386-AG386</f>
        <v>0</v>
      </c>
      <c r="AI386" s="128" t="n">
        <f aca="false">IF(OR(O386&lt;&gt;P386,P386=1,AA386=0),1,0)</f>
        <v>0</v>
      </c>
      <c r="AJ386" s="128" t="n">
        <f aca="false">IF(AR386&gt;0,1,0)+AH386</f>
        <v>0</v>
      </c>
      <c r="AK386" s="128" t="n">
        <f aca="false">IF(O386&lt;&gt;P386,0,1)</f>
        <v>1</v>
      </c>
      <c r="AL386" s="128" t="n">
        <f aca="false">IF(U386&gt;1,1,0)</f>
        <v>0</v>
      </c>
      <c r="AM386" s="136"/>
      <c r="AN386" s="137"/>
      <c r="AO386" s="139"/>
      <c r="AP386" s="128" t="str">
        <f aca="false">IF(SUMIF(AS$7:BU$7,"&gt;0",AS386:BU386)&gt;0,SUMIF(AS$7:BU$7,"&gt;0",AS386:BU386),"")</f>
        <v/>
      </c>
      <c r="AQ386" s="128"/>
      <c r="AR386" s="136" t="n">
        <f aca="false">COUNTIF(N$8:N386,N386)-1</f>
        <v>-1</v>
      </c>
      <c r="AS386" s="133"/>
      <c r="AT386" s="133"/>
      <c r="AU386" s="128" t="n">
        <f aca="false">IF($A386=$A385,AS386+AT386+AU385,AS386+AT386)</f>
        <v>0</v>
      </c>
      <c r="AV386" s="133"/>
      <c r="AW386" s="133"/>
      <c r="AX386" s="128" t="n">
        <f aca="false">IF($A386=$A385,AV386+AW386+AX385,AV386+AW386)</f>
        <v>0</v>
      </c>
      <c r="AY386" s="133"/>
      <c r="AZ386" s="133"/>
      <c r="BA386" s="128" t="n">
        <f aca="false">IF($A386=$A385,AY386+AZ386+BA385,AY386+AZ386)</f>
        <v>0</v>
      </c>
      <c r="BB386" s="133"/>
      <c r="BC386" s="133"/>
      <c r="BD386" s="128" t="n">
        <f aca="false">IF($A386=$A385,BB386+BC386+BD385,BB386+BC386)</f>
        <v>0</v>
      </c>
      <c r="BE386" s="133"/>
      <c r="BF386" s="133"/>
      <c r="BG386" s="128" t="n">
        <f aca="false">IF($A386=$A385,BE386+BF386+BG385,BE386+BF386)</f>
        <v>0</v>
      </c>
      <c r="BH386" s="133"/>
      <c r="BI386" s="133"/>
      <c r="BJ386" s="128" t="n">
        <f aca="false">IF($A386=$A385,BH386+BI386+BJ385,BH386+BI386)</f>
        <v>0</v>
      </c>
      <c r="BK386" s="133"/>
      <c r="BL386" s="133"/>
      <c r="BM386" s="128" t="n">
        <f aca="false">IF($A386=$A385,BK386+BL386+BM385,BK386+BL386)</f>
        <v>0</v>
      </c>
      <c r="BN386" s="133"/>
      <c r="BO386" s="133"/>
      <c r="BP386" s="128" t="n">
        <f aca="false">IF($A386=$A385,BN386+BO386+BP385,BN386+BO386)</f>
        <v>0</v>
      </c>
      <c r="BQ386" s="133"/>
      <c r="BR386" s="133"/>
      <c r="BS386" s="128" t="n">
        <f aca="false">IF($A386=$A385,BQ386+BR386+BS385,BQ386+BR386)</f>
        <v>0</v>
      </c>
      <c r="BT386" s="133"/>
      <c r="BU386" s="133"/>
      <c r="BV386" s="128" t="n">
        <f aca="false">IF($A386=$A385,BT386+BU386+BV385,BT386+BU386)</f>
        <v>0</v>
      </c>
      <c r="BW386" s="128" t="n">
        <f aca="false">IF(W386=0,0,IF(W386&gt;F$4,1,(IF(W386=BW$2,0,(IF(F$4-W386&gt;2,1,0))))))</f>
        <v>0</v>
      </c>
    </row>
    <row r="387" customFormat="false" ht="42.6" hidden="false" customHeight="true" outlineLevel="0" collapsed="false">
      <c r="A387" s="124" t="str">
        <f aca="false">IF(D387=D386,IF(A386=0,"",A386),IF(AND(D387&gt;0,D387&lt;&gt;D386),A386+1,""))</f>
        <v/>
      </c>
      <c r="B387" s="129"/>
      <c r="C387" s="129"/>
      <c r="D387" s="96"/>
      <c r="E387" s="138"/>
      <c r="F387" s="128" t="str">
        <f aca="false">IFERROR(IF(OR(ISTEXT(D387),ISNUMBER(D387)),HLOOKUP(I387-23*INT(I387/23),[2]Hoja2!B$1:X$2,2),""),1)</f>
        <v/>
      </c>
      <c r="G387" s="128" t="str">
        <f aca="false">LEFT(D387,1)</f>
        <v/>
      </c>
      <c r="H387" s="129" t="str">
        <f aca="false">IF(UPPER(G387)="Z",2,IF(UPPER(G387)="Y",1,IF(UPPER(G387)="X",0,LEFT(D387))))</f>
        <v/>
      </c>
      <c r="I387" s="129" t="str">
        <f aca="false">REPLACE(D387,1,1,H387)</f>
        <v/>
      </c>
      <c r="J387" s="96"/>
      <c r="K387" s="124" t="str">
        <f aca="false">IF(N387&gt;0,ROW(L387)-7,"")</f>
        <v/>
      </c>
      <c r="L387" s="130"/>
      <c r="M387" s="130"/>
      <c r="N387" s="131"/>
      <c r="O387" s="132"/>
      <c r="P387" s="128" t="str">
        <f aca="false">IFERROR(IF(OR(ISTEXT(N387),ISNUMBER(N387)),HLOOKUP(S387-23*INT(S387/23),[2]Hoja2!B$1:X$2,2),""),1)</f>
        <v/>
      </c>
      <c r="Q387" s="128" t="str">
        <f aca="false">LEFT(N387,1)</f>
        <v/>
      </c>
      <c r="R387" s="129" t="str">
        <f aca="false">IF(UPPER(Q387)="Z",2,IF(UPPER(Q387)="Y",1,IF(UPPER(Q387)="X",0,LEFT(N387))))</f>
        <v/>
      </c>
      <c r="S387" s="129" t="str">
        <f aca="false">REPLACE(N387,1,1,R387)</f>
        <v/>
      </c>
      <c r="T387" s="96"/>
      <c r="U387" s="133"/>
      <c r="V387" s="124" t="str">
        <f aca="false">IF(OR(ISTEXT(N387),ISNUMBER(N387)),IF($AD387=1,U387,0),"")</f>
        <v/>
      </c>
      <c r="W387" s="75" t="n">
        <v>36892</v>
      </c>
      <c r="X387" s="134"/>
      <c r="Y387" s="134"/>
      <c r="AA387" s="128" t="n">
        <f aca="false">IF(E387&lt;&gt;F387,0,1)</f>
        <v>1</v>
      </c>
      <c r="AB387" s="128" t="n">
        <f aca="false">IF(OR(T387="SI",T387="Si",T387="si",T387="sI",T387="s",T387="S"),1,0)</f>
        <v>0</v>
      </c>
      <c r="AC387" s="128" t="n">
        <f aca="false">IF(OR(J387="SI",J387="Si",J387="si",J387="sI",J387="s",J387="S"),1,0)</f>
        <v>0</v>
      </c>
      <c r="AD387" s="128" t="n">
        <f aca="false">AK387*AA387*AB387*AC387</f>
        <v>0</v>
      </c>
      <c r="AF387" s="136" t="n">
        <f aca="false">COUNTIF(D$8:D387,D387)</f>
        <v>0</v>
      </c>
      <c r="AG387" s="136" t="n">
        <f aca="false">COUNTIFS(D$8:D387,D387,A$8:A387,A387)</f>
        <v>0</v>
      </c>
      <c r="AH387" s="128" t="n">
        <f aca="false">AF387-AG387</f>
        <v>0</v>
      </c>
      <c r="AI387" s="128" t="n">
        <f aca="false">IF(OR(O387&lt;&gt;P387,P387=1,AA387=0),1,0)</f>
        <v>0</v>
      </c>
      <c r="AJ387" s="128" t="n">
        <f aca="false">IF(AR387&gt;0,1,0)+AH387</f>
        <v>0</v>
      </c>
      <c r="AK387" s="128" t="n">
        <f aca="false">IF(O387&lt;&gt;P387,0,1)</f>
        <v>1</v>
      </c>
      <c r="AL387" s="128" t="n">
        <f aca="false">IF(U387&gt;1,1,0)</f>
        <v>0</v>
      </c>
      <c r="AM387" s="136"/>
      <c r="AN387" s="137"/>
      <c r="AO387" s="139"/>
      <c r="AP387" s="128" t="str">
        <f aca="false">IF(SUMIF(AS$7:BU$7,"&gt;0",AS387:BU387)&gt;0,SUMIF(AS$7:BU$7,"&gt;0",AS387:BU387),"")</f>
        <v/>
      </c>
      <c r="AQ387" s="128"/>
      <c r="AR387" s="136" t="n">
        <f aca="false">COUNTIF(N$8:N387,N387)-1</f>
        <v>-1</v>
      </c>
      <c r="AS387" s="133"/>
      <c r="AT387" s="133"/>
      <c r="AU387" s="128" t="n">
        <f aca="false">IF($A387=$A386,AS387+AT387+AU386,AS387+AT387)</f>
        <v>0</v>
      </c>
      <c r="AV387" s="133"/>
      <c r="AW387" s="133"/>
      <c r="AX387" s="128" t="n">
        <f aca="false">IF($A387=$A386,AV387+AW387+AX386,AV387+AW387)</f>
        <v>0</v>
      </c>
      <c r="AY387" s="133"/>
      <c r="AZ387" s="133"/>
      <c r="BA387" s="128" t="n">
        <f aca="false">IF($A387=$A386,AY387+AZ387+BA386,AY387+AZ387)</f>
        <v>0</v>
      </c>
      <c r="BB387" s="133"/>
      <c r="BC387" s="133"/>
      <c r="BD387" s="128" t="n">
        <f aca="false">IF($A387=$A386,BB387+BC387+BD386,BB387+BC387)</f>
        <v>0</v>
      </c>
      <c r="BE387" s="133"/>
      <c r="BF387" s="133"/>
      <c r="BG387" s="128" t="n">
        <f aca="false">IF($A387=$A386,BE387+BF387+BG386,BE387+BF387)</f>
        <v>0</v>
      </c>
      <c r="BH387" s="133"/>
      <c r="BI387" s="133"/>
      <c r="BJ387" s="128" t="n">
        <f aca="false">IF($A387=$A386,BH387+BI387+BJ386,BH387+BI387)</f>
        <v>0</v>
      </c>
      <c r="BK387" s="133"/>
      <c r="BL387" s="133"/>
      <c r="BM387" s="128" t="n">
        <f aca="false">IF($A387=$A386,BK387+BL387+BM386,BK387+BL387)</f>
        <v>0</v>
      </c>
      <c r="BN387" s="133"/>
      <c r="BO387" s="133"/>
      <c r="BP387" s="128" t="n">
        <f aca="false">IF($A387=$A386,BN387+BO387+BP386,BN387+BO387)</f>
        <v>0</v>
      </c>
      <c r="BQ387" s="133"/>
      <c r="BR387" s="133"/>
      <c r="BS387" s="128" t="n">
        <f aca="false">IF($A387=$A386,BQ387+BR387+BS386,BQ387+BR387)</f>
        <v>0</v>
      </c>
      <c r="BT387" s="133"/>
      <c r="BU387" s="133"/>
      <c r="BV387" s="128" t="n">
        <f aca="false">IF($A387=$A386,BT387+BU387+BV386,BT387+BU387)</f>
        <v>0</v>
      </c>
      <c r="BW387" s="128" t="n">
        <f aca="false">IF(W387=0,0,IF(W387&gt;F$4,1,(IF(W387=BW$2,0,(IF(F$4-W387&gt;2,1,0))))))</f>
        <v>0</v>
      </c>
    </row>
    <row r="388" customFormat="false" ht="42.6" hidden="false" customHeight="true" outlineLevel="0" collapsed="false">
      <c r="A388" s="124" t="str">
        <f aca="false">IF(D388=D387,IF(A387=0,"",A387),IF(AND(D388&gt;0,D388&lt;&gt;D387),A387+1,""))</f>
        <v/>
      </c>
      <c r="B388" s="129"/>
      <c r="C388" s="129"/>
      <c r="D388" s="96"/>
      <c r="E388" s="138"/>
      <c r="F388" s="128" t="str">
        <f aca="false">IFERROR(IF(OR(ISTEXT(D388),ISNUMBER(D388)),HLOOKUP(I388-23*INT(I388/23),[2]Hoja2!B$1:X$2,2),""),1)</f>
        <v/>
      </c>
      <c r="G388" s="128" t="str">
        <f aca="false">LEFT(D388,1)</f>
        <v/>
      </c>
      <c r="H388" s="129" t="str">
        <f aca="false">IF(UPPER(G388)="Z",2,IF(UPPER(G388)="Y",1,IF(UPPER(G388)="X",0,LEFT(D388))))</f>
        <v/>
      </c>
      <c r="I388" s="129" t="str">
        <f aca="false">REPLACE(D388,1,1,H388)</f>
        <v/>
      </c>
      <c r="J388" s="96"/>
      <c r="K388" s="124" t="str">
        <f aca="false">IF(N388&gt;0,ROW(L388)-7,"")</f>
        <v/>
      </c>
      <c r="L388" s="130"/>
      <c r="M388" s="130"/>
      <c r="N388" s="131"/>
      <c r="O388" s="132"/>
      <c r="P388" s="128" t="str">
        <f aca="false">IFERROR(IF(OR(ISTEXT(N388),ISNUMBER(N388)),HLOOKUP(S388-23*INT(S388/23),[2]Hoja2!B$1:X$2,2),""),1)</f>
        <v/>
      </c>
      <c r="Q388" s="128" t="str">
        <f aca="false">LEFT(N388,1)</f>
        <v/>
      </c>
      <c r="R388" s="129" t="str">
        <f aca="false">IF(UPPER(Q388)="Z",2,IF(UPPER(Q388)="Y",1,IF(UPPER(Q388)="X",0,LEFT(N388))))</f>
        <v/>
      </c>
      <c r="S388" s="129" t="str">
        <f aca="false">REPLACE(N388,1,1,R388)</f>
        <v/>
      </c>
      <c r="T388" s="96"/>
      <c r="U388" s="133"/>
      <c r="V388" s="124" t="str">
        <f aca="false">IF(OR(ISTEXT(N388),ISNUMBER(N388)),IF($AD388=1,U388,0),"")</f>
        <v/>
      </c>
      <c r="W388" s="75" t="n">
        <v>36892</v>
      </c>
      <c r="X388" s="134"/>
      <c r="Y388" s="134"/>
      <c r="AA388" s="128" t="n">
        <f aca="false">IF(E388&lt;&gt;F388,0,1)</f>
        <v>1</v>
      </c>
      <c r="AB388" s="128" t="n">
        <f aca="false">IF(OR(T388="SI",T388="Si",T388="si",T388="sI",T388="s",T388="S"),1,0)</f>
        <v>0</v>
      </c>
      <c r="AC388" s="128" t="n">
        <f aca="false">IF(OR(J388="SI",J388="Si",J388="si",J388="sI",J388="s",J388="S"),1,0)</f>
        <v>0</v>
      </c>
      <c r="AD388" s="128" t="n">
        <f aca="false">AK388*AA388*AB388*AC388</f>
        <v>0</v>
      </c>
      <c r="AF388" s="136" t="n">
        <f aca="false">COUNTIF(D$8:D388,D388)</f>
        <v>0</v>
      </c>
      <c r="AG388" s="136" t="n">
        <f aca="false">COUNTIFS(D$8:D388,D388,A$8:A388,A388)</f>
        <v>0</v>
      </c>
      <c r="AH388" s="128" t="n">
        <f aca="false">AF388-AG388</f>
        <v>0</v>
      </c>
      <c r="AI388" s="128" t="n">
        <f aca="false">IF(OR(O388&lt;&gt;P388,P388=1,AA388=0),1,0)</f>
        <v>0</v>
      </c>
      <c r="AJ388" s="128" t="n">
        <f aca="false">IF(AR388&gt;0,1,0)+AH388</f>
        <v>0</v>
      </c>
      <c r="AK388" s="128" t="n">
        <f aca="false">IF(O388&lt;&gt;P388,0,1)</f>
        <v>1</v>
      </c>
      <c r="AL388" s="128" t="n">
        <f aca="false">IF(U388&gt;1,1,0)</f>
        <v>0</v>
      </c>
      <c r="AM388" s="136"/>
      <c r="AN388" s="137"/>
      <c r="AO388" s="139"/>
      <c r="AP388" s="128" t="str">
        <f aca="false">IF(SUMIF(AS$7:BU$7,"&gt;0",AS388:BU388)&gt;0,SUMIF(AS$7:BU$7,"&gt;0",AS388:BU388),"")</f>
        <v/>
      </c>
      <c r="AQ388" s="128"/>
      <c r="AR388" s="136" t="n">
        <f aca="false">COUNTIF(N$8:N388,N388)-1</f>
        <v>-1</v>
      </c>
      <c r="AS388" s="133"/>
      <c r="AT388" s="133"/>
      <c r="AU388" s="128" t="n">
        <f aca="false">IF($A388=$A387,AS388+AT388+AU387,AS388+AT388)</f>
        <v>0</v>
      </c>
      <c r="AV388" s="133"/>
      <c r="AW388" s="133"/>
      <c r="AX388" s="128" t="n">
        <f aca="false">IF($A388=$A387,AV388+AW388+AX387,AV388+AW388)</f>
        <v>0</v>
      </c>
      <c r="AY388" s="133"/>
      <c r="AZ388" s="133"/>
      <c r="BA388" s="128" t="n">
        <f aca="false">IF($A388=$A387,AY388+AZ388+BA387,AY388+AZ388)</f>
        <v>0</v>
      </c>
      <c r="BB388" s="133"/>
      <c r="BC388" s="133"/>
      <c r="BD388" s="128" t="n">
        <f aca="false">IF($A388=$A387,BB388+BC388+BD387,BB388+BC388)</f>
        <v>0</v>
      </c>
      <c r="BE388" s="133"/>
      <c r="BF388" s="133"/>
      <c r="BG388" s="128" t="n">
        <f aca="false">IF($A388=$A387,BE388+BF388+BG387,BE388+BF388)</f>
        <v>0</v>
      </c>
      <c r="BH388" s="133"/>
      <c r="BI388" s="133"/>
      <c r="BJ388" s="128" t="n">
        <f aca="false">IF($A388=$A387,BH388+BI388+BJ387,BH388+BI388)</f>
        <v>0</v>
      </c>
      <c r="BK388" s="133"/>
      <c r="BL388" s="133"/>
      <c r="BM388" s="128" t="n">
        <f aca="false">IF($A388=$A387,BK388+BL388+BM387,BK388+BL388)</f>
        <v>0</v>
      </c>
      <c r="BN388" s="133"/>
      <c r="BO388" s="133"/>
      <c r="BP388" s="128" t="n">
        <f aca="false">IF($A388=$A387,BN388+BO388+BP387,BN388+BO388)</f>
        <v>0</v>
      </c>
      <c r="BQ388" s="133"/>
      <c r="BR388" s="133"/>
      <c r="BS388" s="128" t="n">
        <f aca="false">IF($A388=$A387,BQ388+BR388+BS387,BQ388+BR388)</f>
        <v>0</v>
      </c>
      <c r="BT388" s="133"/>
      <c r="BU388" s="133"/>
      <c r="BV388" s="128" t="n">
        <f aca="false">IF($A388=$A387,BT388+BU388+BV387,BT388+BU388)</f>
        <v>0</v>
      </c>
      <c r="BW388" s="128" t="n">
        <f aca="false">IF(W388=0,0,IF(W388&gt;F$4,1,(IF(W388=BW$2,0,(IF(F$4-W388&gt;2,1,0))))))</f>
        <v>0</v>
      </c>
    </row>
    <row r="389" customFormat="false" ht="42.6" hidden="false" customHeight="true" outlineLevel="0" collapsed="false">
      <c r="A389" s="124" t="str">
        <f aca="false">IF(D389=D388,IF(A388=0,"",A388),IF(AND(D389&gt;0,D389&lt;&gt;D388),A388+1,""))</f>
        <v/>
      </c>
      <c r="B389" s="129"/>
      <c r="C389" s="129"/>
      <c r="D389" s="96"/>
      <c r="E389" s="138"/>
      <c r="F389" s="128" t="str">
        <f aca="false">IFERROR(IF(OR(ISTEXT(D389),ISNUMBER(D389)),HLOOKUP(I389-23*INT(I389/23),[2]Hoja2!B$1:X$2,2),""),1)</f>
        <v/>
      </c>
      <c r="G389" s="128" t="str">
        <f aca="false">LEFT(D389,1)</f>
        <v/>
      </c>
      <c r="H389" s="129" t="str">
        <f aca="false">IF(UPPER(G389)="Z",2,IF(UPPER(G389)="Y",1,IF(UPPER(G389)="X",0,LEFT(D389))))</f>
        <v/>
      </c>
      <c r="I389" s="129" t="str">
        <f aca="false">REPLACE(D389,1,1,H389)</f>
        <v/>
      </c>
      <c r="J389" s="96"/>
      <c r="K389" s="124" t="str">
        <f aca="false">IF(N389&gt;0,ROW(L389)-7,"")</f>
        <v/>
      </c>
      <c r="L389" s="130"/>
      <c r="M389" s="130"/>
      <c r="N389" s="131"/>
      <c r="O389" s="132"/>
      <c r="P389" s="128" t="str">
        <f aca="false">IFERROR(IF(OR(ISTEXT(N389),ISNUMBER(N389)),HLOOKUP(S389-23*INT(S389/23),[2]Hoja2!B$1:X$2,2),""),1)</f>
        <v/>
      </c>
      <c r="Q389" s="128" t="str">
        <f aca="false">LEFT(N389,1)</f>
        <v/>
      </c>
      <c r="R389" s="129" t="str">
        <f aca="false">IF(UPPER(Q389)="Z",2,IF(UPPER(Q389)="Y",1,IF(UPPER(Q389)="X",0,LEFT(N389))))</f>
        <v/>
      </c>
      <c r="S389" s="129" t="str">
        <f aca="false">REPLACE(N389,1,1,R389)</f>
        <v/>
      </c>
      <c r="T389" s="96"/>
      <c r="U389" s="133"/>
      <c r="V389" s="124" t="str">
        <f aca="false">IF(OR(ISTEXT(N389),ISNUMBER(N389)),IF($AD389=1,U389,0),"")</f>
        <v/>
      </c>
      <c r="W389" s="75" t="n">
        <v>36892</v>
      </c>
      <c r="X389" s="134"/>
      <c r="Y389" s="134"/>
      <c r="AA389" s="128" t="n">
        <f aca="false">IF(E389&lt;&gt;F389,0,1)</f>
        <v>1</v>
      </c>
      <c r="AB389" s="128" t="n">
        <f aca="false">IF(OR(T389="SI",T389="Si",T389="si",T389="sI",T389="s",T389="S"),1,0)</f>
        <v>0</v>
      </c>
      <c r="AC389" s="128" t="n">
        <f aca="false">IF(OR(J389="SI",J389="Si",J389="si",J389="sI",J389="s",J389="S"),1,0)</f>
        <v>0</v>
      </c>
      <c r="AD389" s="128" t="n">
        <f aca="false">AK389*AA389*AB389*AC389</f>
        <v>0</v>
      </c>
      <c r="AF389" s="136" t="n">
        <f aca="false">COUNTIF(D$8:D389,D389)</f>
        <v>0</v>
      </c>
      <c r="AG389" s="136" t="n">
        <f aca="false">COUNTIFS(D$8:D389,D389,A$8:A389,A389)</f>
        <v>0</v>
      </c>
      <c r="AH389" s="128" t="n">
        <f aca="false">AF389-AG389</f>
        <v>0</v>
      </c>
      <c r="AI389" s="128" t="n">
        <f aca="false">IF(OR(O389&lt;&gt;P389,P389=1,AA389=0),1,0)</f>
        <v>0</v>
      </c>
      <c r="AJ389" s="128" t="n">
        <f aca="false">IF(AR389&gt;0,1,0)+AH389</f>
        <v>0</v>
      </c>
      <c r="AK389" s="128" t="n">
        <f aca="false">IF(O389&lt;&gt;P389,0,1)</f>
        <v>1</v>
      </c>
      <c r="AL389" s="128" t="n">
        <f aca="false">IF(U389&gt;1,1,0)</f>
        <v>0</v>
      </c>
      <c r="AM389" s="136"/>
      <c r="AN389" s="137"/>
      <c r="AO389" s="139"/>
      <c r="AP389" s="128" t="str">
        <f aca="false">IF(SUMIF(AS$7:BU$7,"&gt;0",AS389:BU389)&gt;0,SUMIF(AS$7:BU$7,"&gt;0",AS389:BU389),"")</f>
        <v/>
      </c>
      <c r="AQ389" s="128"/>
      <c r="AR389" s="136" t="n">
        <f aca="false">COUNTIF(N$8:N389,N389)-1</f>
        <v>-1</v>
      </c>
      <c r="AS389" s="133"/>
      <c r="AT389" s="133"/>
      <c r="AU389" s="128" t="n">
        <f aca="false">IF($A389=$A388,AS389+AT389+AU388,AS389+AT389)</f>
        <v>0</v>
      </c>
      <c r="AV389" s="133"/>
      <c r="AW389" s="133"/>
      <c r="AX389" s="128" t="n">
        <f aca="false">IF($A389=$A388,AV389+AW389+AX388,AV389+AW389)</f>
        <v>0</v>
      </c>
      <c r="AY389" s="133"/>
      <c r="AZ389" s="133"/>
      <c r="BA389" s="128" t="n">
        <f aca="false">IF($A389=$A388,AY389+AZ389+BA388,AY389+AZ389)</f>
        <v>0</v>
      </c>
      <c r="BB389" s="133"/>
      <c r="BC389" s="133"/>
      <c r="BD389" s="128" t="n">
        <f aca="false">IF($A389=$A388,BB389+BC389+BD388,BB389+BC389)</f>
        <v>0</v>
      </c>
      <c r="BE389" s="133"/>
      <c r="BF389" s="133"/>
      <c r="BG389" s="128" t="n">
        <f aca="false">IF($A389=$A388,BE389+BF389+BG388,BE389+BF389)</f>
        <v>0</v>
      </c>
      <c r="BH389" s="133"/>
      <c r="BI389" s="133"/>
      <c r="BJ389" s="128" t="n">
        <f aca="false">IF($A389=$A388,BH389+BI389+BJ388,BH389+BI389)</f>
        <v>0</v>
      </c>
      <c r="BK389" s="133"/>
      <c r="BL389" s="133"/>
      <c r="BM389" s="128" t="n">
        <f aca="false">IF($A389=$A388,BK389+BL389+BM388,BK389+BL389)</f>
        <v>0</v>
      </c>
      <c r="BN389" s="133"/>
      <c r="BO389" s="133"/>
      <c r="BP389" s="128" t="n">
        <f aca="false">IF($A389=$A388,BN389+BO389+BP388,BN389+BO389)</f>
        <v>0</v>
      </c>
      <c r="BQ389" s="133"/>
      <c r="BR389" s="133"/>
      <c r="BS389" s="128" t="n">
        <f aca="false">IF($A389=$A388,BQ389+BR389+BS388,BQ389+BR389)</f>
        <v>0</v>
      </c>
      <c r="BT389" s="133"/>
      <c r="BU389" s="133"/>
      <c r="BV389" s="128" t="n">
        <f aca="false">IF($A389=$A388,BT389+BU389+BV388,BT389+BU389)</f>
        <v>0</v>
      </c>
      <c r="BW389" s="128" t="n">
        <f aca="false">IF(W389=0,0,IF(W389&gt;F$4,1,(IF(W389=BW$2,0,(IF(F$4-W389&gt;2,1,0))))))</f>
        <v>0</v>
      </c>
    </row>
    <row r="390" customFormat="false" ht="42.6" hidden="false" customHeight="true" outlineLevel="0" collapsed="false">
      <c r="A390" s="124" t="str">
        <f aca="false">IF(D390=D389,IF(A389=0,"",A389),IF(AND(D390&gt;0,D390&lt;&gt;D389),A389+1,""))</f>
        <v/>
      </c>
      <c r="B390" s="129"/>
      <c r="C390" s="129"/>
      <c r="D390" s="96"/>
      <c r="E390" s="138"/>
      <c r="F390" s="128" t="str">
        <f aca="false">IFERROR(IF(OR(ISTEXT(D390),ISNUMBER(D390)),HLOOKUP(I390-23*INT(I390/23),[2]Hoja2!B$1:X$2,2),""),1)</f>
        <v/>
      </c>
      <c r="G390" s="128" t="str">
        <f aca="false">LEFT(D390,1)</f>
        <v/>
      </c>
      <c r="H390" s="129" t="str">
        <f aca="false">IF(UPPER(G390)="Z",2,IF(UPPER(G390)="Y",1,IF(UPPER(G390)="X",0,LEFT(D390))))</f>
        <v/>
      </c>
      <c r="I390" s="129" t="str">
        <f aca="false">REPLACE(D390,1,1,H390)</f>
        <v/>
      </c>
      <c r="J390" s="96"/>
      <c r="K390" s="124" t="str">
        <f aca="false">IF(N390&gt;0,ROW(L390)-7,"")</f>
        <v/>
      </c>
      <c r="L390" s="130"/>
      <c r="M390" s="130"/>
      <c r="N390" s="131"/>
      <c r="O390" s="132"/>
      <c r="P390" s="128" t="str">
        <f aca="false">IFERROR(IF(OR(ISTEXT(N390),ISNUMBER(N390)),HLOOKUP(S390-23*INT(S390/23),[2]Hoja2!B$1:X$2,2),""),1)</f>
        <v/>
      </c>
      <c r="Q390" s="128" t="str">
        <f aca="false">LEFT(N390,1)</f>
        <v/>
      </c>
      <c r="R390" s="129" t="str">
        <f aca="false">IF(UPPER(Q390)="Z",2,IF(UPPER(Q390)="Y",1,IF(UPPER(Q390)="X",0,LEFT(N390))))</f>
        <v/>
      </c>
      <c r="S390" s="129" t="str">
        <f aca="false">REPLACE(N390,1,1,R390)</f>
        <v/>
      </c>
      <c r="T390" s="96"/>
      <c r="U390" s="133"/>
      <c r="V390" s="124" t="str">
        <f aca="false">IF(OR(ISTEXT(N390),ISNUMBER(N390)),IF($AD390=1,U390,0),"")</f>
        <v/>
      </c>
      <c r="W390" s="75" t="n">
        <v>36892</v>
      </c>
      <c r="X390" s="134"/>
      <c r="Y390" s="134"/>
      <c r="AA390" s="128" t="n">
        <f aca="false">IF(E390&lt;&gt;F390,0,1)</f>
        <v>1</v>
      </c>
      <c r="AB390" s="128" t="n">
        <f aca="false">IF(OR(T390="SI",T390="Si",T390="si",T390="sI",T390="s",T390="S"),1,0)</f>
        <v>0</v>
      </c>
      <c r="AC390" s="128" t="n">
        <f aca="false">IF(OR(J390="SI",J390="Si",J390="si",J390="sI",J390="s",J390="S"),1,0)</f>
        <v>0</v>
      </c>
      <c r="AD390" s="128" t="n">
        <f aca="false">AK390*AA390*AB390*AC390</f>
        <v>0</v>
      </c>
      <c r="AF390" s="136" t="n">
        <f aca="false">COUNTIF(D$8:D390,D390)</f>
        <v>0</v>
      </c>
      <c r="AG390" s="136" t="n">
        <f aca="false">COUNTIFS(D$8:D390,D390,A$8:A390,A390)</f>
        <v>0</v>
      </c>
      <c r="AH390" s="128" t="n">
        <f aca="false">AF390-AG390</f>
        <v>0</v>
      </c>
      <c r="AI390" s="128" t="n">
        <f aca="false">IF(OR(O390&lt;&gt;P390,P390=1,AA390=0),1,0)</f>
        <v>0</v>
      </c>
      <c r="AJ390" s="128" t="n">
        <f aca="false">IF(AR390&gt;0,1,0)+AH390</f>
        <v>0</v>
      </c>
      <c r="AK390" s="128" t="n">
        <f aca="false">IF(O390&lt;&gt;P390,0,1)</f>
        <v>1</v>
      </c>
      <c r="AL390" s="128" t="n">
        <f aca="false">IF(U390&gt;1,1,0)</f>
        <v>0</v>
      </c>
      <c r="AM390" s="136"/>
      <c r="AN390" s="137"/>
      <c r="AO390" s="139"/>
      <c r="AP390" s="128" t="str">
        <f aca="false">IF(SUMIF(AS$7:BU$7,"&gt;0",AS390:BU390)&gt;0,SUMIF(AS$7:BU$7,"&gt;0",AS390:BU390),"")</f>
        <v/>
      </c>
      <c r="AQ390" s="128"/>
      <c r="AR390" s="136" t="n">
        <f aca="false">COUNTIF(N$8:N390,N390)-1</f>
        <v>-1</v>
      </c>
      <c r="AS390" s="133"/>
      <c r="AT390" s="133"/>
      <c r="AU390" s="128" t="n">
        <f aca="false">IF($A390=$A389,AS390+AT390+AU389,AS390+AT390)</f>
        <v>0</v>
      </c>
      <c r="AV390" s="133"/>
      <c r="AW390" s="133"/>
      <c r="AX390" s="128" t="n">
        <f aca="false">IF($A390=$A389,AV390+AW390+AX389,AV390+AW390)</f>
        <v>0</v>
      </c>
      <c r="AY390" s="133"/>
      <c r="AZ390" s="133"/>
      <c r="BA390" s="128" t="n">
        <f aca="false">IF($A390=$A389,AY390+AZ390+BA389,AY390+AZ390)</f>
        <v>0</v>
      </c>
      <c r="BB390" s="133"/>
      <c r="BC390" s="133"/>
      <c r="BD390" s="128" t="n">
        <f aca="false">IF($A390=$A389,BB390+BC390+BD389,BB390+BC390)</f>
        <v>0</v>
      </c>
      <c r="BE390" s="133"/>
      <c r="BF390" s="133"/>
      <c r="BG390" s="128" t="n">
        <f aca="false">IF($A390=$A389,BE390+BF390+BG389,BE390+BF390)</f>
        <v>0</v>
      </c>
      <c r="BH390" s="133"/>
      <c r="BI390" s="133"/>
      <c r="BJ390" s="128" t="n">
        <f aca="false">IF($A390=$A389,BH390+BI390+BJ389,BH390+BI390)</f>
        <v>0</v>
      </c>
      <c r="BK390" s="133"/>
      <c r="BL390" s="133"/>
      <c r="BM390" s="128" t="n">
        <f aca="false">IF($A390=$A389,BK390+BL390+BM389,BK390+BL390)</f>
        <v>0</v>
      </c>
      <c r="BN390" s="133"/>
      <c r="BO390" s="133"/>
      <c r="BP390" s="128" t="n">
        <f aca="false">IF($A390=$A389,BN390+BO390+BP389,BN390+BO390)</f>
        <v>0</v>
      </c>
      <c r="BQ390" s="133"/>
      <c r="BR390" s="133"/>
      <c r="BS390" s="128" t="n">
        <f aca="false">IF($A390=$A389,BQ390+BR390+BS389,BQ390+BR390)</f>
        <v>0</v>
      </c>
      <c r="BT390" s="133"/>
      <c r="BU390" s="133"/>
      <c r="BV390" s="128" t="n">
        <f aca="false">IF($A390=$A389,BT390+BU390+BV389,BT390+BU390)</f>
        <v>0</v>
      </c>
      <c r="BW390" s="128" t="n">
        <f aca="false">IF(W390=0,0,IF(W390&gt;F$4,1,(IF(W390=BW$2,0,(IF(F$4-W390&gt;2,1,0))))))</f>
        <v>0</v>
      </c>
    </row>
    <row r="391" customFormat="false" ht="42.6" hidden="false" customHeight="true" outlineLevel="0" collapsed="false">
      <c r="A391" s="124" t="str">
        <f aca="false">IF(D391=D390,IF(A390=0,"",A390),IF(AND(D391&gt;0,D391&lt;&gt;D390),A390+1,""))</f>
        <v/>
      </c>
      <c r="B391" s="129"/>
      <c r="C391" s="129"/>
      <c r="D391" s="96"/>
      <c r="E391" s="138"/>
      <c r="F391" s="128" t="str">
        <f aca="false">IFERROR(IF(OR(ISTEXT(D391),ISNUMBER(D391)),HLOOKUP(I391-23*INT(I391/23),[2]Hoja2!B$1:X$2,2),""),1)</f>
        <v/>
      </c>
      <c r="G391" s="128" t="str">
        <f aca="false">LEFT(D391,1)</f>
        <v/>
      </c>
      <c r="H391" s="129" t="str">
        <f aca="false">IF(UPPER(G391)="Z",2,IF(UPPER(G391)="Y",1,IF(UPPER(G391)="X",0,LEFT(D391))))</f>
        <v/>
      </c>
      <c r="I391" s="129" t="str">
        <f aca="false">REPLACE(D391,1,1,H391)</f>
        <v/>
      </c>
      <c r="J391" s="96"/>
      <c r="K391" s="124" t="str">
        <f aca="false">IF(N391&gt;0,ROW(L391)-7,"")</f>
        <v/>
      </c>
      <c r="L391" s="130"/>
      <c r="M391" s="130"/>
      <c r="N391" s="131"/>
      <c r="O391" s="132"/>
      <c r="P391" s="128" t="str">
        <f aca="false">IFERROR(IF(OR(ISTEXT(N391),ISNUMBER(N391)),HLOOKUP(S391-23*INT(S391/23),[2]Hoja2!B$1:X$2,2),""),1)</f>
        <v/>
      </c>
      <c r="Q391" s="128" t="str">
        <f aca="false">LEFT(N391,1)</f>
        <v/>
      </c>
      <c r="R391" s="129" t="str">
        <f aca="false">IF(UPPER(Q391)="Z",2,IF(UPPER(Q391)="Y",1,IF(UPPER(Q391)="X",0,LEFT(N391))))</f>
        <v/>
      </c>
      <c r="S391" s="129" t="str">
        <f aca="false">REPLACE(N391,1,1,R391)</f>
        <v/>
      </c>
      <c r="T391" s="96"/>
      <c r="U391" s="133"/>
      <c r="V391" s="124" t="str">
        <f aca="false">IF(OR(ISTEXT(N391),ISNUMBER(N391)),IF($AD391=1,U391,0),"")</f>
        <v/>
      </c>
      <c r="W391" s="75" t="n">
        <v>36892</v>
      </c>
      <c r="X391" s="134"/>
      <c r="Y391" s="134"/>
      <c r="AA391" s="128" t="n">
        <f aca="false">IF(E391&lt;&gt;F391,0,1)</f>
        <v>1</v>
      </c>
      <c r="AB391" s="128" t="n">
        <f aca="false">IF(OR(T391="SI",T391="Si",T391="si",T391="sI",T391="s",T391="S"),1,0)</f>
        <v>0</v>
      </c>
      <c r="AC391" s="128" t="n">
        <f aca="false">IF(OR(J391="SI",J391="Si",J391="si",J391="sI",J391="s",J391="S"),1,0)</f>
        <v>0</v>
      </c>
      <c r="AD391" s="128" t="n">
        <f aca="false">AK391*AA391*AB391*AC391</f>
        <v>0</v>
      </c>
      <c r="AF391" s="136" t="n">
        <f aca="false">COUNTIF(D$8:D391,D391)</f>
        <v>0</v>
      </c>
      <c r="AG391" s="136" t="n">
        <f aca="false">COUNTIFS(D$8:D391,D391,A$8:A391,A391)</f>
        <v>0</v>
      </c>
      <c r="AH391" s="128" t="n">
        <f aca="false">AF391-AG391</f>
        <v>0</v>
      </c>
      <c r="AI391" s="128" t="n">
        <f aca="false">IF(OR(O391&lt;&gt;P391,P391=1,AA391=0),1,0)</f>
        <v>0</v>
      </c>
      <c r="AJ391" s="128" t="n">
        <f aca="false">IF(AR391&gt;0,1,0)+AH391</f>
        <v>0</v>
      </c>
      <c r="AK391" s="128" t="n">
        <f aca="false">IF(O391&lt;&gt;P391,0,1)</f>
        <v>1</v>
      </c>
      <c r="AL391" s="128" t="n">
        <f aca="false">IF(U391&gt;1,1,0)</f>
        <v>0</v>
      </c>
      <c r="AM391" s="136"/>
      <c r="AN391" s="137"/>
      <c r="AO391" s="139"/>
      <c r="AP391" s="128" t="str">
        <f aca="false">IF(SUMIF(AS$7:BU$7,"&gt;0",AS391:BU391)&gt;0,SUMIF(AS$7:BU$7,"&gt;0",AS391:BU391),"")</f>
        <v/>
      </c>
      <c r="AQ391" s="128"/>
      <c r="AR391" s="136" t="n">
        <f aca="false">COUNTIF(N$8:N391,N391)-1</f>
        <v>-1</v>
      </c>
      <c r="AS391" s="133"/>
      <c r="AT391" s="133"/>
      <c r="AU391" s="128" t="n">
        <f aca="false">IF($A391=$A390,AS391+AT391+AU390,AS391+AT391)</f>
        <v>0</v>
      </c>
      <c r="AV391" s="133"/>
      <c r="AW391" s="133"/>
      <c r="AX391" s="128" t="n">
        <f aca="false">IF($A391=$A390,AV391+AW391+AX390,AV391+AW391)</f>
        <v>0</v>
      </c>
      <c r="AY391" s="133"/>
      <c r="AZ391" s="133"/>
      <c r="BA391" s="128" t="n">
        <f aca="false">IF($A391=$A390,AY391+AZ391+BA390,AY391+AZ391)</f>
        <v>0</v>
      </c>
      <c r="BB391" s="133"/>
      <c r="BC391" s="133"/>
      <c r="BD391" s="128" t="n">
        <f aca="false">IF($A391=$A390,BB391+BC391+BD390,BB391+BC391)</f>
        <v>0</v>
      </c>
      <c r="BE391" s="133"/>
      <c r="BF391" s="133"/>
      <c r="BG391" s="128" t="n">
        <f aca="false">IF($A391=$A390,BE391+BF391+BG390,BE391+BF391)</f>
        <v>0</v>
      </c>
      <c r="BH391" s="133"/>
      <c r="BI391" s="133"/>
      <c r="BJ391" s="128" t="n">
        <f aca="false">IF($A391=$A390,BH391+BI391+BJ390,BH391+BI391)</f>
        <v>0</v>
      </c>
      <c r="BK391" s="133"/>
      <c r="BL391" s="133"/>
      <c r="BM391" s="128" t="n">
        <f aca="false">IF($A391=$A390,BK391+BL391+BM390,BK391+BL391)</f>
        <v>0</v>
      </c>
      <c r="BN391" s="133"/>
      <c r="BO391" s="133"/>
      <c r="BP391" s="128" t="n">
        <f aca="false">IF($A391=$A390,BN391+BO391+BP390,BN391+BO391)</f>
        <v>0</v>
      </c>
      <c r="BQ391" s="133"/>
      <c r="BR391" s="133"/>
      <c r="BS391" s="128" t="n">
        <f aca="false">IF($A391=$A390,BQ391+BR391+BS390,BQ391+BR391)</f>
        <v>0</v>
      </c>
      <c r="BT391" s="133"/>
      <c r="BU391" s="133"/>
      <c r="BV391" s="128" t="n">
        <f aca="false">IF($A391=$A390,BT391+BU391+BV390,BT391+BU391)</f>
        <v>0</v>
      </c>
      <c r="BW391" s="128" t="n">
        <f aca="false">IF(W391=0,0,IF(W391&gt;F$4,1,(IF(W391=BW$2,0,(IF(F$4-W391&gt;2,1,0))))))</f>
        <v>0</v>
      </c>
    </row>
    <row r="392" customFormat="false" ht="42.6" hidden="false" customHeight="true" outlineLevel="0" collapsed="false">
      <c r="A392" s="124" t="str">
        <f aca="false">IF(D392=D391,IF(A391=0,"",A391),IF(AND(D392&gt;0,D392&lt;&gt;D391),A391+1,""))</f>
        <v/>
      </c>
      <c r="B392" s="129"/>
      <c r="C392" s="129"/>
      <c r="D392" s="96"/>
      <c r="E392" s="138"/>
      <c r="F392" s="128" t="str">
        <f aca="false">IFERROR(IF(OR(ISTEXT(D392),ISNUMBER(D392)),HLOOKUP(I392-23*INT(I392/23),[2]Hoja2!B$1:X$2,2),""),1)</f>
        <v/>
      </c>
      <c r="G392" s="128" t="str">
        <f aca="false">LEFT(D392,1)</f>
        <v/>
      </c>
      <c r="H392" s="129" t="str">
        <f aca="false">IF(UPPER(G392)="Z",2,IF(UPPER(G392)="Y",1,IF(UPPER(G392)="X",0,LEFT(D392))))</f>
        <v/>
      </c>
      <c r="I392" s="129" t="str">
        <f aca="false">REPLACE(D392,1,1,H392)</f>
        <v/>
      </c>
      <c r="J392" s="96"/>
      <c r="K392" s="124" t="str">
        <f aca="false">IF(N392&gt;0,ROW(L392)-7,"")</f>
        <v/>
      </c>
      <c r="L392" s="130"/>
      <c r="M392" s="130"/>
      <c r="N392" s="131"/>
      <c r="O392" s="132"/>
      <c r="P392" s="128" t="str">
        <f aca="false">IFERROR(IF(OR(ISTEXT(N392),ISNUMBER(N392)),HLOOKUP(S392-23*INT(S392/23),[2]Hoja2!B$1:X$2,2),""),1)</f>
        <v/>
      </c>
      <c r="Q392" s="128" t="str">
        <f aca="false">LEFT(N392,1)</f>
        <v/>
      </c>
      <c r="R392" s="129" t="str">
        <f aca="false">IF(UPPER(Q392)="Z",2,IF(UPPER(Q392)="Y",1,IF(UPPER(Q392)="X",0,LEFT(N392))))</f>
        <v/>
      </c>
      <c r="S392" s="129" t="str">
        <f aca="false">REPLACE(N392,1,1,R392)</f>
        <v/>
      </c>
      <c r="T392" s="96"/>
      <c r="U392" s="133"/>
      <c r="V392" s="124" t="str">
        <f aca="false">IF(OR(ISTEXT(N392),ISNUMBER(N392)),IF($AD392=1,U392,0),"")</f>
        <v/>
      </c>
      <c r="W392" s="75" t="n">
        <v>36892</v>
      </c>
      <c r="X392" s="134"/>
      <c r="Y392" s="134"/>
      <c r="AA392" s="128" t="n">
        <f aca="false">IF(E392&lt;&gt;F392,0,1)</f>
        <v>1</v>
      </c>
      <c r="AB392" s="128" t="n">
        <f aca="false">IF(OR(T392="SI",T392="Si",T392="si",T392="sI",T392="s",T392="S"),1,0)</f>
        <v>0</v>
      </c>
      <c r="AC392" s="128" t="n">
        <f aca="false">IF(OR(J392="SI",J392="Si",J392="si",J392="sI",J392="s",J392="S"),1,0)</f>
        <v>0</v>
      </c>
      <c r="AD392" s="128" t="n">
        <f aca="false">AK392*AA392*AB392*AC392</f>
        <v>0</v>
      </c>
      <c r="AF392" s="136" t="n">
        <f aca="false">COUNTIF(D$8:D392,D392)</f>
        <v>0</v>
      </c>
      <c r="AG392" s="136" t="n">
        <f aca="false">COUNTIFS(D$8:D392,D392,A$8:A392,A392)</f>
        <v>0</v>
      </c>
      <c r="AH392" s="128" t="n">
        <f aca="false">AF392-AG392</f>
        <v>0</v>
      </c>
      <c r="AI392" s="128" t="n">
        <f aca="false">IF(OR(O392&lt;&gt;P392,P392=1,AA392=0),1,0)</f>
        <v>0</v>
      </c>
      <c r="AJ392" s="128" t="n">
        <f aca="false">IF(AR392&gt;0,1,0)+AH392</f>
        <v>0</v>
      </c>
      <c r="AK392" s="128" t="n">
        <f aca="false">IF(O392&lt;&gt;P392,0,1)</f>
        <v>1</v>
      </c>
      <c r="AL392" s="128" t="n">
        <f aca="false">IF(U392&gt;1,1,0)</f>
        <v>0</v>
      </c>
      <c r="AM392" s="136"/>
      <c r="AN392" s="137"/>
      <c r="AO392" s="139"/>
      <c r="AP392" s="128" t="str">
        <f aca="false">IF(SUMIF(AS$7:BU$7,"&gt;0",AS392:BU392)&gt;0,SUMIF(AS$7:BU$7,"&gt;0",AS392:BU392),"")</f>
        <v/>
      </c>
      <c r="AQ392" s="128"/>
      <c r="AR392" s="136" t="n">
        <f aca="false">COUNTIF(N$8:N392,N392)-1</f>
        <v>-1</v>
      </c>
      <c r="AS392" s="133"/>
      <c r="AT392" s="133"/>
      <c r="AU392" s="128" t="n">
        <f aca="false">IF($A392=$A391,AS392+AT392+AU391,AS392+AT392)</f>
        <v>0</v>
      </c>
      <c r="AV392" s="133"/>
      <c r="AW392" s="133"/>
      <c r="AX392" s="128" t="n">
        <f aca="false">IF($A392=$A391,AV392+AW392+AX391,AV392+AW392)</f>
        <v>0</v>
      </c>
      <c r="AY392" s="133"/>
      <c r="AZ392" s="133"/>
      <c r="BA392" s="128" t="n">
        <f aca="false">IF($A392=$A391,AY392+AZ392+BA391,AY392+AZ392)</f>
        <v>0</v>
      </c>
      <c r="BB392" s="133"/>
      <c r="BC392" s="133"/>
      <c r="BD392" s="128" t="n">
        <f aca="false">IF($A392=$A391,BB392+BC392+BD391,BB392+BC392)</f>
        <v>0</v>
      </c>
      <c r="BE392" s="133"/>
      <c r="BF392" s="133"/>
      <c r="BG392" s="128" t="n">
        <f aca="false">IF($A392=$A391,BE392+BF392+BG391,BE392+BF392)</f>
        <v>0</v>
      </c>
      <c r="BH392" s="133"/>
      <c r="BI392" s="133"/>
      <c r="BJ392" s="128" t="n">
        <f aca="false">IF($A392=$A391,BH392+BI392+BJ391,BH392+BI392)</f>
        <v>0</v>
      </c>
      <c r="BK392" s="133"/>
      <c r="BL392" s="133"/>
      <c r="BM392" s="128" t="n">
        <f aca="false">IF($A392=$A391,BK392+BL392+BM391,BK392+BL392)</f>
        <v>0</v>
      </c>
      <c r="BN392" s="133"/>
      <c r="BO392" s="133"/>
      <c r="BP392" s="128" t="n">
        <f aca="false">IF($A392=$A391,BN392+BO392+BP391,BN392+BO392)</f>
        <v>0</v>
      </c>
      <c r="BQ392" s="133"/>
      <c r="BR392" s="133"/>
      <c r="BS392" s="128" t="n">
        <f aca="false">IF($A392=$A391,BQ392+BR392+BS391,BQ392+BR392)</f>
        <v>0</v>
      </c>
      <c r="BT392" s="133"/>
      <c r="BU392" s="133"/>
      <c r="BV392" s="128" t="n">
        <f aca="false">IF($A392=$A391,BT392+BU392+BV391,BT392+BU392)</f>
        <v>0</v>
      </c>
      <c r="BW392" s="128" t="n">
        <f aca="false">IF(W392=0,0,IF(W392&gt;F$4,1,(IF(W392=BW$2,0,(IF(F$4-W392&gt;2,1,0))))))</f>
        <v>0</v>
      </c>
    </row>
    <row r="393" customFormat="false" ht="42.6" hidden="false" customHeight="true" outlineLevel="0" collapsed="false">
      <c r="A393" s="124" t="str">
        <f aca="false">IF(D393=D392,IF(A392=0,"",A392),IF(AND(D393&gt;0,D393&lt;&gt;D392),A392+1,""))</f>
        <v/>
      </c>
      <c r="B393" s="129"/>
      <c r="C393" s="129"/>
      <c r="D393" s="96"/>
      <c r="E393" s="138"/>
      <c r="F393" s="128" t="str">
        <f aca="false">IFERROR(IF(OR(ISTEXT(D393),ISNUMBER(D393)),HLOOKUP(I393-23*INT(I393/23),[2]Hoja2!B$1:X$2,2),""),1)</f>
        <v/>
      </c>
      <c r="G393" s="128" t="str">
        <f aca="false">LEFT(D393,1)</f>
        <v/>
      </c>
      <c r="H393" s="129" t="str">
        <f aca="false">IF(UPPER(G393)="Z",2,IF(UPPER(G393)="Y",1,IF(UPPER(G393)="X",0,LEFT(D393))))</f>
        <v/>
      </c>
      <c r="I393" s="129" t="str">
        <f aca="false">REPLACE(D393,1,1,H393)</f>
        <v/>
      </c>
      <c r="J393" s="96"/>
      <c r="K393" s="124" t="str">
        <f aca="false">IF(N393&gt;0,ROW(L393)-7,"")</f>
        <v/>
      </c>
      <c r="L393" s="130"/>
      <c r="M393" s="130"/>
      <c r="N393" s="131"/>
      <c r="O393" s="132"/>
      <c r="P393" s="128" t="str">
        <f aca="false">IFERROR(IF(OR(ISTEXT(N393),ISNUMBER(N393)),HLOOKUP(S393-23*INT(S393/23),[2]Hoja2!B$1:X$2,2),""),1)</f>
        <v/>
      </c>
      <c r="Q393" s="128" t="str">
        <f aca="false">LEFT(N393,1)</f>
        <v/>
      </c>
      <c r="R393" s="129" t="str">
        <f aca="false">IF(UPPER(Q393)="Z",2,IF(UPPER(Q393)="Y",1,IF(UPPER(Q393)="X",0,LEFT(N393))))</f>
        <v/>
      </c>
      <c r="S393" s="129" t="str">
        <f aca="false">REPLACE(N393,1,1,R393)</f>
        <v/>
      </c>
      <c r="T393" s="96"/>
      <c r="U393" s="133"/>
      <c r="V393" s="124" t="str">
        <f aca="false">IF(OR(ISTEXT(N393),ISNUMBER(N393)),IF($AD393=1,U393,0),"")</f>
        <v/>
      </c>
      <c r="W393" s="75" t="n">
        <v>36892</v>
      </c>
      <c r="X393" s="134"/>
      <c r="Y393" s="134"/>
      <c r="AA393" s="128" t="n">
        <f aca="false">IF(E393&lt;&gt;F393,0,1)</f>
        <v>1</v>
      </c>
      <c r="AB393" s="128" t="n">
        <f aca="false">IF(OR(T393="SI",T393="Si",T393="si",T393="sI",T393="s",T393="S"),1,0)</f>
        <v>0</v>
      </c>
      <c r="AC393" s="128" t="n">
        <f aca="false">IF(OR(J393="SI",J393="Si",J393="si",J393="sI",J393="s",J393="S"),1,0)</f>
        <v>0</v>
      </c>
      <c r="AD393" s="128" t="n">
        <f aca="false">AK393*AA393*AB393*AC393</f>
        <v>0</v>
      </c>
      <c r="AF393" s="136" t="n">
        <f aca="false">COUNTIF(D$8:D393,D393)</f>
        <v>0</v>
      </c>
      <c r="AG393" s="136" t="n">
        <f aca="false">COUNTIFS(D$8:D393,D393,A$8:A393,A393)</f>
        <v>0</v>
      </c>
      <c r="AH393" s="128" t="n">
        <f aca="false">AF393-AG393</f>
        <v>0</v>
      </c>
      <c r="AI393" s="128" t="n">
        <f aca="false">IF(OR(O393&lt;&gt;P393,P393=1,AA393=0),1,0)</f>
        <v>0</v>
      </c>
      <c r="AJ393" s="128" t="n">
        <f aca="false">IF(AR393&gt;0,1,0)+AH393</f>
        <v>0</v>
      </c>
      <c r="AK393" s="128" t="n">
        <f aca="false">IF(O393&lt;&gt;P393,0,1)</f>
        <v>1</v>
      </c>
      <c r="AL393" s="128" t="n">
        <f aca="false">IF(U393&gt;1,1,0)</f>
        <v>0</v>
      </c>
      <c r="AM393" s="136"/>
      <c r="AN393" s="137"/>
      <c r="AO393" s="139"/>
      <c r="AP393" s="128" t="str">
        <f aca="false">IF(SUMIF(AS$7:BU$7,"&gt;0",AS393:BU393)&gt;0,SUMIF(AS$7:BU$7,"&gt;0",AS393:BU393),"")</f>
        <v/>
      </c>
      <c r="AQ393" s="128"/>
      <c r="AR393" s="136" t="n">
        <f aca="false">COUNTIF(N$8:N393,N393)-1</f>
        <v>-1</v>
      </c>
      <c r="AS393" s="133"/>
      <c r="AT393" s="133"/>
      <c r="AU393" s="128" t="n">
        <f aca="false">IF($A393=$A392,AS393+AT393+AU392,AS393+AT393)</f>
        <v>0</v>
      </c>
      <c r="AV393" s="133"/>
      <c r="AW393" s="133"/>
      <c r="AX393" s="128" t="n">
        <f aca="false">IF($A393=$A392,AV393+AW393+AX392,AV393+AW393)</f>
        <v>0</v>
      </c>
      <c r="AY393" s="133"/>
      <c r="AZ393" s="133"/>
      <c r="BA393" s="128" t="n">
        <f aca="false">IF($A393=$A392,AY393+AZ393+BA392,AY393+AZ393)</f>
        <v>0</v>
      </c>
      <c r="BB393" s="133"/>
      <c r="BC393" s="133"/>
      <c r="BD393" s="128" t="n">
        <f aca="false">IF($A393=$A392,BB393+BC393+BD392,BB393+BC393)</f>
        <v>0</v>
      </c>
      <c r="BE393" s="133"/>
      <c r="BF393" s="133"/>
      <c r="BG393" s="128" t="n">
        <f aca="false">IF($A393=$A392,BE393+BF393+BG392,BE393+BF393)</f>
        <v>0</v>
      </c>
      <c r="BH393" s="133"/>
      <c r="BI393" s="133"/>
      <c r="BJ393" s="128" t="n">
        <f aca="false">IF($A393=$A392,BH393+BI393+BJ392,BH393+BI393)</f>
        <v>0</v>
      </c>
      <c r="BK393" s="133"/>
      <c r="BL393" s="133"/>
      <c r="BM393" s="128" t="n">
        <f aca="false">IF($A393=$A392,BK393+BL393+BM392,BK393+BL393)</f>
        <v>0</v>
      </c>
      <c r="BN393" s="133"/>
      <c r="BO393" s="133"/>
      <c r="BP393" s="128" t="n">
        <f aca="false">IF($A393=$A392,BN393+BO393+BP392,BN393+BO393)</f>
        <v>0</v>
      </c>
      <c r="BQ393" s="133"/>
      <c r="BR393" s="133"/>
      <c r="BS393" s="128" t="n">
        <f aca="false">IF($A393=$A392,BQ393+BR393+BS392,BQ393+BR393)</f>
        <v>0</v>
      </c>
      <c r="BT393" s="133"/>
      <c r="BU393" s="133"/>
      <c r="BV393" s="128" t="n">
        <f aca="false">IF($A393=$A392,BT393+BU393+BV392,BT393+BU393)</f>
        <v>0</v>
      </c>
      <c r="BW393" s="128" t="n">
        <f aca="false">IF(W393=0,0,IF(W393&gt;F$4,1,(IF(W393=BW$2,0,(IF(F$4-W393&gt;2,1,0))))))</f>
        <v>0</v>
      </c>
    </row>
    <row r="394" customFormat="false" ht="42.6" hidden="false" customHeight="true" outlineLevel="0" collapsed="false">
      <c r="A394" s="124" t="str">
        <f aca="false">IF(D394=D393,IF(A393=0,"",A393),IF(AND(D394&gt;0,D394&lt;&gt;D393),A393+1,""))</f>
        <v/>
      </c>
      <c r="B394" s="129"/>
      <c r="C394" s="129"/>
      <c r="D394" s="96"/>
      <c r="E394" s="138"/>
      <c r="F394" s="128" t="str">
        <f aca="false">IFERROR(IF(OR(ISTEXT(D394),ISNUMBER(D394)),HLOOKUP(I394-23*INT(I394/23),[2]Hoja2!B$1:X$2,2),""),1)</f>
        <v/>
      </c>
      <c r="G394" s="128" t="str">
        <f aca="false">LEFT(D394,1)</f>
        <v/>
      </c>
      <c r="H394" s="129" t="str">
        <f aca="false">IF(UPPER(G394)="Z",2,IF(UPPER(G394)="Y",1,IF(UPPER(G394)="X",0,LEFT(D394))))</f>
        <v/>
      </c>
      <c r="I394" s="129" t="str">
        <f aca="false">REPLACE(D394,1,1,H394)</f>
        <v/>
      </c>
      <c r="J394" s="96"/>
      <c r="K394" s="124" t="str">
        <f aca="false">IF(N394&gt;0,ROW(L394)-7,"")</f>
        <v/>
      </c>
      <c r="L394" s="130"/>
      <c r="M394" s="130"/>
      <c r="N394" s="131"/>
      <c r="O394" s="132"/>
      <c r="P394" s="128" t="str">
        <f aca="false">IFERROR(IF(OR(ISTEXT(N394),ISNUMBER(N394)),HLOOKUP(S394-23*INT(S394/23),[2]Hoja2!B$1:X$2,2),""),1)</f>
        <v/>
      </c>
      <c r="Q394" s="128" t="str">
        <f aca="false">LEFT(N394,1)</f>
        <v/>
      </c>
      <c r="R394" s="129" t="str">
        <f aca="false">IF(UPPER(Q394)="Z",2,IF(UPPER(Q394)="Y",1,IF(UPPER(Q394)="X",0,LEFT(N394))))</f>
        <v/>
      </c>
      <c r="S394" s="129" t="str">
        <f aca="false">REPLACE(N394,1,1,R394)</f>
        <v/>
      </c>
      <c r="T394" s="96"/>
      <c r="U394" s="133"/>
      <c r="V394" s="124" t="str">
        <f aca="false">IF(OR(ISTEXT(N394),ISNUMBER(N394)),IF($AD394=1,U394,0),"")</f>
        <v/>
      </c>
      <c r="W394" s="75" t="n">
        <v>36892</v>
      </c>
      <c r="X394" s="134"/>
      <c r="Y394" s="134"/>
      <c r="AA394" s="128" t="n">
        <f aca="false">IF(E394&lt;&gt;F394,0,1)</f>
        <v>1</v>
      </c>
      <c r="AB394" s="128" t="n">
        <f aca="false">IF(OR(T394="SI",T394="Si",T394="si",T394="sI",T394="s",T394="S"),1,0)</f>
        <v>0</v>
      </c>
      <c r="AC394" s="128" t="n">
        <f aca="false">IF(OR(J394="SI",J394="Si",J394="si",J394="sI",J394="s",J394="S"),1,0)</f>
        <v>0</v>
      </c>
      <c r="AD394" s="128" t="n">
        <f aca="false">AK394*AA394*AB394*AC394</f>
        <v>0</v>
      </c>
      <c r="AF394" s="136" t="n">
        <f aca="false">COUNTIF(D$8:D394,D394)</f>
        <v>0</v>
      </c>
      <c r="AG394" s="136" t="n">
        <f aca="false">COUNTIFS(D$8:D394,D394,A$8:A394,A394)</f>
        <v>0</v>
      </c>
      <c r="AH394" s="128" t="n">
        <f aca="false">AF394-AG394</f>
        <v>0</v>
      </c>
      <c r="AI394" s="128" t="n">
        <f aca="false">IF(OR(O394&lt;&gt;P394,P394=1,AA394=0),1,0)</f>
        <v>0</v>
      </c>
      <c r="AJ394" s="128" t="n">
        <f aca="false">IF(AR394&gt;0,1,0)+AH394</f>
        <v>0</v>
      </c>
      <c r="AK394" s="128" t="n">
        <f aca="false">IF(O394&lt;&gt;P394,0,1)</f>
        <v>1</v>
      </c>
      <c r="AL394" s="128" t="n">
        <f aca="false">IF(U394&gt;1,1,0)</f>
        <v>0</v>
      </c>
      <c r="AM394" s="136"/>
      <c r="AN394" s="137"/>
      <c r="AO394" s="139"/>
      <c r="AP394" s="128" t="str">
        <f aca="false">IF(SUMIF(AS$7:BU$7,"&gt;0",AS394:BU394)&gt;0,SUMIF(AS$7:BU$7,"&gt;0",AS394:BU394),"")</f>
        <v/>
      </c>
      <c r="AQ394" s="128"/>
      <c r="AR394" s="136" t="n">
        <f aca="false">COUNTIF(N$8:N394,N394)-1</f>
        <v>-1</v>
      </c>
      <c r="AS394" s="133"/>
      <c r="AT394" s="133"/>
      <c r="AU394" s="128" t="n">
        <f aca="false">IF($A394=$A393,AS394+AT394+AU393,AS394+AT394)</f>
        <v>0</v>
      </c>
      <c r="AV394" s="133"/>
      <c r="AW394" s="133"/>
      <c r="AX394" s="128" t="n">
        <f aca="false">IF($A394=$A393,AV394+AW394+AX393,AV394+AW394)</f>
        <v>0</v>
      </c>
      <c r="AY394" s="133"/>
      <c r="AZ394" s="133"/>
      <c r="BA394" s="128" t="n">
        <f aca="false">IF($A394=$A393,AY394+AZ394+BA393,AY394+AZ394)</f>
        <v>0</v>
      </c>
      <c r="BB394" s="133"/>
      <c r="BC394" s="133"/>
      <c r="BD394" s="128" t="n">
        <f aca="false">IF($A394=$A393,BB394+BC394+BD393,BB394+BC394)</f>
        <v>0</v>
      </c>
      <c r="BE394" s="133"/>
      <c r="BF394" s="133"/>
      <c r="BG394" s="128" t="n">
        <f aca="false">IF($A394=$A393,BE394+BF394+BG393,BE394+BF394)</f>
        <v>0</v>
      </c>
      <c r="BH394" s="133"/>
      <c r="BI394" s="133"/>
      <c r="BJ394" s="128" t="n">
        <f aca="false">IF($A394=$A393,BH394+BI394+BJ393,BH394+BI394)</f>
        <v>0</v>
      </c>
      <c r="BK394" s="133"/>
      <c r="BL394" s="133"/>
      <c r="BM394" s="128" t="n">
        <f aca="false">IF($A394=$A393,BK394+BL394+BM393,BK394+BL394)</f>
        <v>0</v>
      </c>
      <c r="BN394" s="133"/>
      <c r="BO394" s="133"/>
      <c r="BP394" s="128" t="n">
        <f aca="false">IF($A394=$A393,BN394+BO394+BP393,BN394+BO394)</f>
        <v>0</v>
      </c>
      <c r="BQ394" s="133"/>
      <c r="BR394" s="133"/>
      <c r="BS394" s="128" t="n">
        <f aca="false">IF($A394=$A393,BQ394+BR394+BS393,BQ394+BR394)</f>
        <v>0</v>
      </c>
      <c r="BT394" s="133"/>
      <c r="BU394" s="133"/>
      <c r="BV394" s="128" t="n">
        <f aca="false">IF($A394=$A393,BT394+BU394+BV393,BT394+BU394)</f>
        <v>0</v>
      </c>
      <c r="BW394" s="128" t="n">
        <f aca="false">IF(W394=0,0,IF(W394&gt;F$4,1,(IF(W394=BW$2,0,(IF(F$4-W394&gt;2,1,0))))))</f>
        <v>0</v>
      </c>
    </row>
    <row r="395" customFormat="false" ht="42.6" hidden="false" customHeight="true" outlineLevel="0" collapsed="false">
      <c r="A395" s="124" t="str">
        <f aca="false">IF(D395=D394,IF(A394=0,"",A394),IF(AND(D395&gt;0,D395&lt;&gt;D394),A394+1,""))</f>
        <v/>
      </c>
      <c r="B395" s="129"/>
      <c r="C395" s="129"/>
      <c r="D395" s="96"/>
      <c r="E395" s="138"/>
      <c r="F395" s="128" t="str">
        <f aca="false">IFERROR(IF(OR(ISTEXT(D395),ISNUMBER(D395)),HLOOKUP(I395-23*INT(I395/23),[2]Hoja2!B$1:X$2,2),""),1)</f>
        <v/>
      </c>
      <c r="G395" s="128" t="str">
        <f aca="false">LEFT(D395,1)</f>
        <v/>
      </c>
      <c r="H395" s="129" t="str">
        <f aca="false">IF(UPPER(G395)="Z",2,IF(UPPER(G395)="Y",1,IF(UPPER(G395)="X",0,LEFT(D395))))</f>
        <v/>
      </c>
      <c r="I395" s="129" t="str">
        <f aca="false">REPLACE(D395,1,1,H395)</f>
        <v/>
      </c>
      <c r="J395" s="96"/>
      <c r="K395" s="124" t="str">
        <f aca="false">IF(N395&gt;0,ROW(L395)-7,"")</f>
        <v/>
      </c>
      <c r="L395" s="130"/>
      <c r="M395" s="130"/>
      <c r="N395" s="131"/>
      <c r="O395" s="132"/>
      <c r="P395" s="128" t="str">
        <f aca="false">IFERROR(IF(OR(ISTEXT(N395),ISNUMBER(N395)),HLOOKUP(S395-23*INT(S395/23),[2]Hoja2!B$1:X$2,2),""),1)</f>
        <v/>
      </c>
      <c r="Q395" s="128" t="str">
        <f aca="false">LEFT(N395,1)</f>
        <v/>
      </c>
      <c r="R395" s="129" t="str">
        <f aca="false">IF(UPPER(Q395)="Z",2,IF(UPPER(Q395)="Y",1,IF(UPPER(Q395)="X",0,LEFT(N395))))</f>
        <v/>
      </c>
      <c r="S395" s="129" t="str">
        <f aca="false">REPLACE(N395,1,1,R395)</f>
        <v/>
      </c>
      <c r="T395" s="96"/>
      <c r="U395" s="133"/>
      <c r="V395" s="124" t="str">
        <f aca="false">IF(OR(ISTEXT(N395),ISNUMBER(N395)),IF($AD395=1,U395,0),"")</f>
        <v/>
      </c>
      <c r="W395" s="75" t="n">
        <v>36892</v>
      </c>
      <c r="X395" s="134"/>
      <c r="Y395" s="134"/>
      <c r="AA395" s="128" t="n">
        <f aca="false">IF(E395&lt;&gt;F395,0,1)</f>
        <v>1</v>
      </c>
      <c r="AB395" s="128" t="n">
        <f aca="false">IF(OR(T395="SI",T395="Si",T395="si",T395="sI",T395="s",T395="S"),1,0)</f>
        <v>0</v>
      </c>
      <c r="AC395" s="128" t="n">
        <f aca="false">IF(OR(J395="SI",J395="Si",J395="si",J395="sI",J395="s",J395="S"),1,0)</f>
        <v>0</v>
      </c>
      <c r="AD395" s="128" t="n">
        <f aca="false">AK395*AA395*AB395*AC395</f>
        <v>0</v>
      </c>
      <c r="AF395" s="136" t="n">
        <f aca="false">COUNTIF(D$8:D395,D395)</f>
        <v>0</v>
      </c>
      <c r="AG395" s="136" t="n">
        <f aca="false">COUNTIFS(D$8:D395,D395,A$8:A395,A395)</f>
        <v>0</v>
      </c>
      <c r="AH395" s="128" t="n">
        <f aca="false">AF395-AG395</f>
        <v>0</v>
      </c>
      <c r="AI395" s="128" t="n">
        <f aca="false">IF(OR(O395&lt;&gt;P395,P395=1,AA395=0),1,0)</f>
        <v>0</v>
      </c>
      <c r="AJ395" s="128" t="n">
        <f aca="false">IF(AR395&gt;0,1,0)+AH395</f>
        <v>0</v>
      </c>
      <c r="AK395" s="128" t="n">
        <f aca="false">IF(O395&lt;&gt;P395,0,1)</f>
        <v>1</v>
      </c>
      <c r="AL395" s="128" t="n">
        <f aca="false">IF(U395&gt;1,1,0)</f>
        <v>0</v>
      </c>
      <c r="AM395" s="136"/>
      <c r="AN395" s="137"/>
      <c r="AO395" s="139"/>
      <c r="AP395" s="128" t="str">
        <f aca="false">IF(SUMIF(AS$7:BU$7,"&gt;0",AS395:BU395)&gt;0,SUMIF(AS$7:BU$7,"&gt;0",AS395:BU395),"")</f>
        <v/>
      </c>
      <c r="AQ395" s="128"/>
      <c r="AR395" s="136" t="n">
        <f aca="false">COUNTIF(N$8:N395,N395)-1</f>
        <v>-1</v>
      </c>
      <c r="AS395" s="133"/>
      <c r="AT395" s="133"/>
      <c r="AU395" s="128" t="n">
        <f aca="false">IF($A395=$A394,AS395+AT395+AU394,AS395+AT395)</f>
        <v>0</v>
      </c>
      <c r="AV395" s="133"/>
      <c r="AW395" s="133"/>
      <c r="AX395" s="128" t="n">
        <f aca="false">IF($A395=$A394,AV395+AW395+AX394,AV395+AW395)</f>
        <v>0</v>
      </c>
      <c r="AY395" s="133"/>
      <c r="AZ395" s="133"/>
      <c r="BA395" s="128" t="n">
        <f aca="false">IF($A395=$A394,AY395+AZ395+BA394,AY395+AZ395)</f>
        <v>0</v>
      </c>
      <c r="BB395" s="133"/>
      <c r="BC395" s="133"/>
      <c r="BD395" s="128" t="n">
        <f aca="false">IF($A395=$A394,BB395+BC395+BD394,BB395+BC395)</f>
        <v>0</v>
      </c>
      <c r="BE395" s="133"/>
      <c r="BF395" s="133"/>
      <c r="BG395" s="128" t="n">
        <f aca="false">IF($A395=$A394,BE395+BF395+BG394,BE395+BF395)</f>
        <v>0</v>
      </c>
      <c r="BH395" s="133"/>
      <c r="BI395" s="133"/>
      <c r="BJ395" s="128" t="n">
        <f aca="false">IF($A395=$A394,BH395+BI395+BJ394,BH395+BI395)</f>
        <v>0</v>
      </c>
      <c r="BK395" s="133"/>
      <c r="BL395" s="133"/>
      <c r="BM395" s="128" t="n">
        <f aca="false">IF($A395=$A394,BK395+BL395+BM394,BK395+BL395)</f>
        <v>0</v>
      </c>
      <c r="BN395" s="133"/>
      <c r="BO395" s="133"/>
      <c r="BP395" s="128" t="n">
        <f aca="false">IF($A395=$A394,BN395+BO395+BP394,BN395+BO395)</f>
        <v>0</v>
      </c>
      <c r="BQ395" s="133"/>
      <c r="BR395" s="133"/>
      <c r="BS395" s="128" t="n">
        <f aca="false">IF($A395=$A394,BQ395+BR395+BS394,BQ395+BR395)</f>
        <v>0</v>
      </c>
      <c r="BT395" s="133"/>
      <c r="BU395" s="133"/>
      <c r="BV395" s="128" t="n">
        <f aca="false">IF($A395=$A394,BT395+BU395+BV394,BT395+BU395)</f>
        <v>0</v>
      </c>
      <c r="BW395" s="128" t="n">
        <f aca="false">IF(W395=0,0,IF(W395&gt;F$4,1,(IF(W395=BW$2,0,(IF(F$4-W395&gt;2,1,0))))))</f>
        <v>0</v>
      </c>
    </row>
    <row r="396" customFormat="false" ht="42.6" hidden="false" customHeight="true" outlineLevel="0" collapsed="false">
      <c r="A396" s="124" t="str">
        <f aca="false">IF(D396=D395,IF(A395=0,"",A395),IF(AND(D396&gt;0,D396&lt;&gt;D395),A395+1,""))</f>
        <v/>
      </c>
      <c r="B396" s="129"/>
      <c r="C396" s="129"/>
      <c r="D396" s="96"/>
      <c r="E396" s="138"/>
      <c r="F396" s="128" t="str">
        <f aca="false">IFERROR(IF(OR(ISTEXT(D396),ISNUMBER(D396)),HLOOKUP(I396-23*INT(I396/23),[2]Hoja2!B$1:X$2,2),""),1)</f>
        <v/>
      </c>
      <c r="G396" s="128" t="str">
        <f aca="false">LEFT(D396,1)</f>
        <v/>
      </c>
      <c r="H396" s="129" t="str">
        <f aca="false">IF(UPPER(G396)="Z",2,IF(UPPER(G396)="Y",1,IF(UPPER(G396)="X",0,LEFT(D396))))</f>
        <v/>
      </c>
      <c r="I396" s="129" t="str">
        <f aca="false">REPLACE(D396,1,1,H396)</f>
        <v/>
      </c>
      <c r="J396" s="96"/>
      <c r="K396" s="124" t="str">
        <f aca="false">IF(N396&gt;0,ROW(L396)-7,"")</f>
        <v/>
      </c>
      <c r="L396" s="130"/>
      <c r="M396" s="130"/>
      <c r="N396" s="131"/>
      <c r="O396" s="132"/>
      <c r="P396" s="128" t="str">
        <f aca="false">IFERROR(IF(OR(ISTEXT(N396),ISNUMBER(N396)),HLOOKUP(S396-23*INT(S396/23),[2]Hoja2!B$1:X$2,2),""),1)</f>
        <v/>
      </c>
      <c r="Q396" s="128" t="str">
        <f aca="false">LEFT(N396,1)</f>
        <v/>
      </c>
      <c r="R396" s="129" t="str">
        <f aca="false">IF(UPPER(Q396)="Z",2,IF(UPPER(Q396)="Y",1,IF(UPPER(Q396)="X",0,LEFT(N396))))</f>
        <v/>
      </c>
      <c r="S396" s="129" t="str">
        <f aca="false">REPLACE(N396,1,1,R396)</f>
        <v/>
      </c>
      <c r="T396" s="96"/>
      <c r="U396" s="133"/>
      <c r="V396" s="124" t="str">
        <f aca="false">IF(OR(ISTEXT(N396),ISNUMBER(N396)),IF($AD396=1,U396,0),"")</f>
        <v/>
      </c>
      <c r="W396" s="75" t="n">
        <v>36892</v>
      </c>
      <c r="X396" s="134"/>
      <c r="Y396" s="134"/>
      <c r="AA396" s="128" t="n">
        <f aca="false">IF(E396&lt;&gt;F396,0,1)</f>
        <v>1</v>
      </c>
      <c r="AB396" s="128" t="n">
        <f aca="false">IF(OR(T396="SI",T396="Si",T396="si",T396="sI",T396="s",T396="S"),1,0)</f>
        <v>0</v>
      </c>
      <c r="AC396" s="128" t="n">
        <f aca="false">IF(OR(J396="SI",J396="Si",J396="si",J396="sI",J396="s",J396="S"),1,0)</f>
        <v>0</v>
      </c>
      <c r="AD396" s="128" t="n">
        <f aca="false">AK396*AA396*AB396*AC396</f>
        <v>0</v>
      </c>
      <c r="AF396" s="136" t="n">
        <f aca="false">COUNTIF(D$8:D396,D396)</f>
        <v>0</v>
      </c>
      <c r="AG396" s="136" t="n">
        <f aca="false">COUNTIFS(D$8:D396,D396,A$8:A396,A396)</f>
        <v>0</v>
      </c>
      <c r="AH396" s="128" t="n">
        <f aca="false">AF396-AG396</f>
        <v>0</v>
      </c>
      <c r="AI396" s="128" t="n">
        <f aca="false">IF(OR(O396&lt;&gt;P396,P396=1,AA396=0),1,0)</f>
        <v>0</v>
      </c>
      <c r="AJ396" s="128" t="n">
        <f aca="false">IF(AR396&gt;0,1,0)+AH396</f>
        <v>0</v>
      </c>
      <c r="AK396" s="128" t="n">
        <f aca="false">IF(O396&lt;&gt;P396,0,1)</f>
        <v>1</v>
      </c>
      <c r="AL396" s="128" t="n">
        <f aca="false">IF(U396&gt;1,1,0)</f>
        <v>0</v>
      </c>
      <c r="AM396" s="136"/>
      <c r="AN396" s="137"/>
      <c r="AO396" s="139"/>
      <c r="AP396" s="128" t="str">
        <f aca="false">IF(SUMIF(AS$7:BU$7,"&gt;0",AS396:BU396)&gt;0,SUMIF(AS$7:BU$7,"&gt;0",AS396:BU396),"")</f>
        <v/>
      </c>
      <c r="AQ396" s="128"/>
      <c r="AR396" s="136" t="n">
        <f aca="false">COUNTIF(N$8:N396,N396)-1</f>
        <v>-1</v>
      </c>
      <c r="AS396" s="133"/>
      <c r="AT396" s="133"/>
      <c r="AU396" s="128" t="n">
        <f aca="false">IF($A396=$A395,AS396+AT396+AU395,AS396+AT396)</f>
        <v>0</v>
      </c>
      <c r="AV396" s="133"/>
      <c r="AW396" s="133"/>
      <c r="AX396" s="128" t="n">
        <f aca="false">IF($A396=$A395,AV396+AW396+AX395,AV396+AW396)</f>
        <v>0</v>
      </c>
      <c r="AY396" s="133"/>
      <c r="AZ396" s="133"/>
      <c r="BA396" s="128" t="n">
        <f aca="false">IF($A396=$A395,AY396+AZ396+BA395,AY396+AZ396)</f>
        <v>0</v>
      </c>
      <c r="BB396" s="133"/>
      <c r="BC396" s="133"/>
      <c r="BD396" s="128" t="n">
        <f aca="false">IF($A396=$A395,BB396+BC396+BD395,BB396+BC396)</f>
        <v>0</v>
      </c>
      <c r="BE396" s="133"/>
      <c r="BF396" s="133"/>
      <c r="BG396" s="128" t="n">
        <f aca="false">IF($A396=$A395,BE396+BF396+BG395,BE396+BF396)</f>
        <v>0</v>
      </c>
      <c r="BH396" s="133"/>
      <c r="BI396" s="133"/>
      <c r="BJ396" s="128" t="n">
        <f aca="false">IF($A396=$A395,BH396+BI396+BJ395,BH396+BI396)</f>
        <v>0</v>
      </c>
      <c r="BK396" s="133"/>
      <c r="BL396" s="133"/>
      <c r="BM396" s="128" t="n">
        <f aca="false">IF($A396=$A395,BK396+BL396+BM395,BK396+BL396)</f>
        <v>0</v>
      </c>
      <c r="BN396" s="133"/>
      <c r="BO396" s="133"/>
      <c r="BP396" s="128" t="n">
        <f aca="false">IF($A396=$A395,BN396+BO396+BP395,BN396+BO396)</f>
        <v>0</v>
      </c>
      <c r="BQ396" s="133"/>
      <c r="BR396" s="133"/>
      <c r="BS396" s="128" t="n">
        <f aca="false">IF($A396=$A395,BQ396+BR396+BS395,BQ396+BR396)</f>
        <v>0</v>
      </c>
      <c r="BT396" s="133"/>
      <c r="BU396" s="133"/>
      <c r="BV396" s="128" t="n">
        <f aca="false">IF($A396=$A395,BT396+BU396+BV395,BT396+BU396)</f>
        <v>0</v>
      </c>
      <c r="BW396" s="128" t="n">
        <f aca="false">IF(W396=0,0,IF(W396&gt;F$4,1,(IF(W396=BW$2,0,(IF(F$4-W396&gt;2,1,0))))))</f>
        <v>0</v>
      </c>
    </row>
    <row r="397" customFormat="false" ht="42.6" hidden="false" customHeight="true" outlineLevel="0" collapsed="false">
      <c r="A397" s="124" t="str">
        <f aca="false">IF(D397=D396,IF(A396=0,"",A396),IF(AND(D397&gt;0,D397&lt;&gt;D396),A396+1,""))</f>
        <v/>
      </c>
      <c r="B397" s="129"/>
      <c r="C397" s="129"/>
      <c r="D397" s="96"/>
      <c r="E397" s="138"/>
      <c r="F397" s="128" t="str">
        <f aca="false">IFERROR(IF(OR(ISTEXT(D397),ISNUMBER(D397)),HLOOKUP(I397-23*INT(I397/23),[2]Hoja2!B$1:X$2,2),""),1)</f>
        <v/>
      </c>
      <c r="G397" s="128" t="str">
        <f aca="false">LEFT(D397,1)</f>
        <v/>
      </c>
      <c r="H397" s="129" t="str">
        <f aca="false">IF(UPPER(G397)="Z",2,IF(UPPER(G397)="Y",1,IF(UPPER(G397)="X",0,LEFT(D397))))</f>
        <v/>
      </c>
      <c r="I397" s="129" t="str">
        <f aca="false">REPLACE(D397,1,1,H397)</f>
        <v/>
      </c>
      <c r="J397" s="96"/>
      <c r="K397" s="124" t="str">
        <f aca="false">IF(N397&gt;0,ROW(L397)-7,"")</f>
        <v/>
      </c>
      <c r="L397" s="130"/>
      <c r="M397" s="130"/>
      <c r="N397" s="131"/>
      <c r="O397" s="132"/>
      <c r="P397" s="128" t="str">
        <f aca="false">IFERROR(IF(OR(ISTEXT(N397),ISNUMBER(N397)),HLOOKUP(S397-23*INT(S397/23),[2]Hoja2!B$1:X$2,2),""),1)</f>
        <v/>
      </c>
      <c r="Q397" s="128" t="str">
        <f aca="false">LEFT(N397,1)</f>
        <v/>
      </c>
      <c r="R397" s="129" t="str">
        <f aca="false">IF(UPPER(Q397)="Z",2,IF(UPPER(Q397)="Y",1,IF(UPPER(Q397)="X",0,LEFT(N397))))</f>
        <v/>
      </c>
      <c r="S397" s="129" t="str">
        <f aca="false">REPLACE(N397,1,1,R397)</f>
        <v/>
      </c>
      <c r="T397" s="96"/>
      <c r="U397" s="133"/>
      <c r="V397" s="124" t="str">
        <f aca="false">IF(OR(ISTEXT(N397),ISNUMBER(N397)),IF($AD397=1,U397,0),"")</f>
        <v/>
      </c>
      <c r="W397" s="75" t="n">
        <v>36892</v>
      </c>
      <c r="X397" s="134"/>
      <c r="Y397" s="134"/>
      <c r="AA397" s="128" t="n">
        <f aca="false">IF(E397&lt;&gt;F397,0,1)</f>
        <v>1</v>
      </c>
      <c r="AB397" s="128" t="n">
        <f aca="false">IF(OR(T397="SI",T397="Si",T397="si",T397="sI",T397="s",T397="S"),1,0)</f>
        <v>0</v>
      </c>
      <c r="AC397" s="128" t="n">
        <f aca="false">IF(OR(J397="SI",J397="Si",J397="si",J397="sI",J397="s",J397="S"),1,0)</f>
        <v>0</v>
      </c>
      <c r="AD397" s="128" t="n">
        <f aca="false">AK397*AA397*AB397*AC397</f>
        <v>0</v>
      </c>
      <c r="AF397" s="136" t="n">
        <f aca="false">COUNTIF(D$8:D397,D397)</f>
        <v>0</v>
      </c>
      <c r="AG397" s="136" t="n">
        <f aca="false">COUNTIFS(D$8:D397,D397,A$8:A397,A397)</f>
        <v>0</v>
      </c>
      <c r="AH397" s="128" t="n">
        <f aca="false">AF397-AG397</f>
        <v>0</v>
      </c>
      <c r="AI397" s="128" t="n">
        <f aca="false">IF(OR(O397&lt;&gt;P397,P397=1,AA397=0),1,0)</f>
        <v>0</v>
      </c>
      <c r="AJ397" s="128" t="n">
        <f aca="false">IF(AR397&gt;0,1,0)+AH397</f>
        <v>0</v>
      </c>
      <c r="AK397" s="128" t="n">
        <f aca="false">IF(O397&lt;&gt;P397,0,1)</f>
        <v>1</v>
      </c>
      <c r="AL397" s="128" t="n">
        <f aca="false">IF(U397&gt;1,1,0)</f>
        <v>0</v>
      </c>
      <c r="AM397" s="136"/>
      <c r="AN397" s="137"/>
      <c r="AO397" s="139"/>
      <c r="AP397" s="128" t="str">
        <f aca="false">IF(SUMIF(AS$7:BU$7,"&gt;0",AS397:BU397)&gt;0,SUMIF(AS$7:BU$7,"&gt;0",AS397:BU397),"")</f>
        <v/>
      </c>
      <c r="AQ397" s="128"/>
      <c r="AR397" s="136" t="n">
        <f aca="false">COUNTIF(N$8:N397,N397)-1</f>
        <v>-1</v>
      </c>
      <c r="AS397" s="133"/>
      <c r="AT397" s="133"/>
      <c r="AU397" s="128" t="n">
        <f aca="false">IF($A397=$A396,AS397+AT397+AU396,AS397+AT397)</f>
        <v>0</v>
      </c>
      <c r="AV397" s="133"/>
      <c r="AW397" s="133"/>
      <c r="AX397" s="128" t="n">
        <f aca="false">IF($A397=$A396,AV397+AW397+AX396,AV397+AW397)</f>
        <v>0</v>
      </c>
      <c r="AY397" s="133"/>
      <c r="AZ397" s="133"/>
      <c r="BA397" s="128" t="n">
        <f aca="false">IF($A397=$A396,AY397+AZ397+BA396,AY397+AZ397)</f>
        <v>0</v>
      </c>
      <c r="BB397" s="133"/>
      <c r="BC397" s="133"/>
      <c r="BD397" s="128" t="n">
        <f aca="false">IF($A397=$A396,BB397+BC397+BD396,BB397+BC397)</f>
        <v>0</v>
      </c>
      <c r="BE397" s="133"/>
      <c r="BF397" s="133"/>
      <c r="BG397" s="128" t="n">
        <f aca="false">IF($A397=$A396,BE397+BF397+BG396,BE397+BF397)</f>
        <v>0</v>
      </c>
      <c r="BH397" s="133"/>
      <c r="BI397" s="133"/>
      <c r="BJ397" s="128" t="n">
        <f aca="false">IF($A397=$A396,BH397+BI397+BJ396,BH397+BI397)</f>
        <v>0</v>
      </c>
      <c r="BK397" s="133"/>
      <c r="BL397" s="133"/>
      <c r="BM397" s="128" t="n">
        <f aca="false">IF($A397=$A396,BK397+BL397+BM396,BK397+BL397)</f>
        <v>0</v>
      </c>
      <c r="BN397" s="133"/>
      <c r="BO397" s="133"/>
      <c r="BP397" s="128" t="n">
        <f aca="false">IF($A397=$A396,BN397+BO397+BP396,BN397+BO397)</f>
        <v>0</v>
      </c>
      <c r="BQ397" s="133"/>
      <c r="BR397" s="133"/>
      <c r="BS397" s="128" t="n">
        <f aca="false">IF($A397=$A396,BQ397+BR397+BS396,BQ397+BR397)</f>
        <v>0</v>
      </c>
      <c r="BT397" s="133"/>
      <c r="BU397" s="133"/>
      <c r="BV397" s="128" t="n">
        <f aca="false">IF($A397=$A396,BT397+BU397+BV396,BT397+BU397)</f>
        <v>0</v>
      </c>
      <c r="BW397" s="128" t="n">
        <f aca="false">IF(W397=0,0,IF(W397&gt;F$4,1,(IF(W397=BW$2,0,(IF(F$4-W397&gt;2,1,0))))))</f>
        <v>0</v>
      </c>
    </row>
    <row r="398" customFormat="false" ht="42.6" hidden="false" customHeight="true" outlineLevel="0" collapsed="false">
      <c r="A398" s="124" t="str">
        <f aca="false">IF(D398=D397,IF(A397=0,"",A397),IF(AND(D398&gt;0,D398&lt;&gt;D397),A397+1,""))</f>
        <v/>
      </c>
      <c r="B398" s="129"/>
      <c r="C398" s="129"/>
      <c r="D398" s="96"/>
      <c r="E398" s="138"/>
      <c r="F398" s="128" t="str">
        <f aca="false">IFERROR(IF(OR(ISTEXT(D398),ISNUMBER(D398)),HLOOKUP(I398-23*INT(I398/23),[2]Hoja2!B$1:X$2,2),""),1)</f>
        <v/>
      </c>
      <c r="G398" s="128" t="str">
        <f aca="false">LEFT(D398,1)</f>
        <v/>
      </c>
      <c r="H398" s="129" t="str">
        <f aca="false">IF(UPPER(G398)="Z",2,IF(UPPER(G398)="Y",1,IF(UPPER(G398)="X",0,LEFT(D398))))</f>
        <v/>
      </c>
      <c r="I398" s="129" t="str">
        <f aca="false">REPLACE(D398,1,1,H398)</f>
        <v/>
      </c>
      <c r="J398" s="96"/>
      <c r="K398" s="124" t="str">
        <f aca="false">IF(N398&gt;0,ROW(L398)-7,"")</f>
        <v/>
      </c>
      <c r="L398" s="130"/>
      <c r="M398" s="130"/>
      <c r="N398" s="131"/>
      <c r="O398" s="132"/>
      <c r="P398" s="128" t="str">
        <f aca="false">IFERROR(IF(OR(ISTEXT(N398),ISNUMBER(N398)),HLOOKUP(S398-23*INT(S398/23),[2]Hoja2!B$1:X$2,2),""),1)</f>
        <v/>
      </c>
      <c r="Q398" s="128" t="str">
        <f aca="false">LEFT(N398,1)</f>
        <v/>
      </c>
      <c r="R398" s="129" t="str">
        <f aca="false">IF(UPPER(Q398)="Z",2,IF(UPPER(Q398)="Y",1,IF(UPPER(Q398)="X",0,LEFT(N398))))</f>
        <v/>
      </c>
      <c r="S398" s="129" t="str">
        <f aca="false">REPLACE(N398,1,1,R398)</f>
        <v/>
      </c>
      <c r="T398" s="96"/>
      <c r="U398" s="133"/>
      <c r="V398" s="124" t="str">
        <f aca="false">IF(OR(ISTEXT(N398),ISNUMBER(N398)),IF($AD398=1,U398,0),"")</f>
        <v/>
      </c>
      <c r="W398" s="75" t="n">
        <v>36892</v>
      </c>
      <c r="X398" s="134"/>
      <c r="Y398" s="134"/>
      <c r="AA398" s="128" t="n">
        <f aca="false">IF(E398&lt;&gt;F398,0,1)</f>
        <v>1</v>
      </c>
      <c r="AB398" s="128" t="n">
        <f aca="false">IF(OR(T398="SI",T398="Si",T398="si",T398="sI",T398="s",T398="S"),1,0)</f>
        <v>0</v>
      </c>
      <c r="AC398" s="128" t="n">
        <f aca="false">IF(OR(J398="SI",J398="Si",J398="si",J398="sI",J398="s",J398="S"),1,0)</f>
        <v>0</v>
      </c>
      <c r="AD398" s="128" t="n">
        <f aca="false">AK398*AA398*AB398*AC398</f>
        <v>0</v>
      </c>
      <c r="AF398" s="136" t="n">
        <f aca="false">COUNTIF(D$8:D398,D398)</f>
        <v>0</v>
      </c>
      <c r="AG398" s="136" t="n">
        <f aca="false">COUNTIFS(D$8:D398,D398,A$8:A398,A398)</f>
        <v>0</v>
      </c>
      <c r="AH398" s="128" t="n">
        <f aca="false">AF398-AG398</f>
        <v>0</v>
      </c>
      <c r="AI398" s="128" t="n">
        <f aca="false">IF(OR(O398&lt;&gt;P398,P398=1,AA398=0),1,0)</f>
        <v>0</v>
      </c>
      <c r="AJ398" s="128" t="n">
        <f aca="false">IF(AR398&gt;0,1,0)+AH398</f>
        <v>0</v>
      </c>
      <c r="AK398" s="128" t="n">
        <f aca="false">IF(O398&lt;&gt;P398,0,1)</f>
        <v>1</v>
      </c>
      <c r="AL398" s="128" t="n">
        <f aca="false">IF(U398&gt;1,1,0)</f>
        <v>0</v>
      </c>
      <c r="AM398" s="136"/>
      <c r="AN398" s="137"/>
      <c r="AO398" s="139"/>
      <c r="AP398" s="128" t="str">
        <f aca="false">IF(SUMIF(AS$7:BU$7,"&gt;0",AS398:BU398)&gt;0,SUMIF(AS$7:BU$7,"&gt;0",AS398:BU398),"")</f>
        <v/>
      </c>
      <c r="AQ398" s="128"/>
      <c r="AR398" s="136" t="n">
        <f aca="false">COUNTIF(N$8:N398,N398)-1</f>
        <v>-1</v>
      </c>
      <c r="AS398" s="133"/>
      <c r="AT398" s="133"/>
      <c r="AU398" s="128" t="n">
        <f aca="false">IF($A398=$A397,AS398+AT398+AU397,AS398+AT398)</f>
        <v>0</v>
      </c>
      <c r="AV398" s="133"/>
      <c r="AW398" s="133"/>
      <c r="AX398" s="128" t="n">
        <f aca="false">IF($A398=$A397,AV398+AW398+AX397,AV398+AW398)</f>
        <v>0</v>
      </c>
      <c r="AY398" s="133"/>
      <c r="AZ398" s="133"/>
      <c r="BA398" s="128" t="n">
        <f aca="false">IF($A398=$A397,AY398+AZ398+BA397,AY398+AZ398)</f>
        <v>0</v>
      </c>
      <c r="BB398" s="133"/>
      <c r="BC398" s="133"/>
      <c r="BD398" s="128" t="n">
        <f aca="false">IF($A398=$A397,BB398+BC398+BD397,BB398+BC398)</f>
        <v>0</v>
      </c>
      <c r="BE398" s="133"/>
      <c r="BF398" s="133"/>
      <c r="BG398" s="128" t="n">
        <f aca="false">IF($A398=$A397,BE398+BF398+BG397,BE398+BF398)</f>
        <v>0</v>
      </c>
      <c r="BH398" s="133"/>
      <c r="BI398" s="133"/>
      <c r="BJ398" s="128" t="n">
        <f aca="false">IF($A398=$A397,BH398+BI398+BJ397,BH398+BI398)</f>
        <v>0</v>
      </c>
      <c r="BK398" s="133"/>
      <c r="BL398" s="133"/>
      <c r="BM398" s="128" t="n">
        <f aca="false">IF($A398=$A397,BK398+BL398+BM397,BK398+BL398)</f>
        <v>0</v>
      </c>
      <c r="BN398" s="133"/>
      <c r="BO398" s="133"/>
      <c r="BP398" s="128" t="n">
        <f aca="false">IF($A398=$A397,BN398+BO398+BP397,BN398+BO398)</f>
        <v>0</v>
      </c>
      <c r="BQ398" s="133"/>
      <c r="BR398" s="133"/>
      <c r="BS398" s="128" t="n">
        <f aca="false">IF($A398=$A397,BQ398+BR398+BS397,BQ398+BR398)</f>
        <v>0</v>
      </c>
      <c r="BT398" s="133"/>
      <c r="BU398" s="133"/>
      <c r="BV398" s="128" t="n">
        <f aca="false">IF($A398=$A397,BT398+BU398+BV397,BT398+BU398)</f>
        <v>0</v>
      </c>
      <c r="BW398" s="128" t="n">
        <f aca="false">IF(W398=0,0,IF(W398&gt;F$4,1,(IF(W398=BW$2,0,(IF(F$4-W398&gt;2,1,0))))))</f>
        <v>0</v>
      </c>
    </row>
    <row r="399" customFormat="false" ht="42.6" hidden="false" customHeight="true" outlineLevel="0" collapsed="false">
      <c r="A399" s="124" t="str">
        <f aca="false">IF(D399=D398,IF(A398=0,"",A398),IF(AND(D399&gt;0,D399&lt;&gt;D398),A398+1,""))</f>
        <v/>
      </c>
      <c r="B399" s="129"/>
      <c r="C399" s="129"/>
      <c r="D399" s="96"/>
      <c r="E399" s="138"/>
      <c r="F399" s="128" t="str">
        <f aca="false">IFERROR(IF(OR(ISTEXT(D399),ISNUMBER(D399)),HLOOKUP(I399-23*INT(I399/23),[2]Hoja2!B$1:X$2,2),""),1)</f>
        <v/>
      </c>
      <c r="G399" s="128" t="str">
        <f aca="false">LEFT(D399,1)</f>
        <v/>
      </c>
      <c r="H399" s="129" t="str">
        <f aca="false">IF(UPPER(G399)="Z",2,IF(UPPER(G399)="Y",1,IF(UPPER(G399)="X",0,LEFT(D399))))</f>
        <v/>
      </c>
      <c r="I399" s="129" t="str">
        <f aca="false">REPLACE(D399,1,1,H399)</f>
        <v/>
      </c>
      <c r="J399" s="96"/>
      <c r="K399" s="124" t="str">
        <f aca="false">IF(N399&gt;0,ROW(L399)-7,"")</f>
        <v/>
      </c>
      <c r="L399" s="130"/>
      <c r="M399" s="130"/>
      <c r="N399" s="131"/>
      <c r="O399" s="132"/>
      <c r="P399" s="128" t="str">
        <f aca="false">IFERROR(IF(OR(ISTEXT(N399),ISNUMBER(N399)),HLOOKUP(S399-23*INT(S399/23),[2]Hoja2!B$1:X$2,2),""),1)</f>
        <v/>
      </c>
      <c r="Q399" s="128" t="str">
        <f aca="false">LEFT(N399,1)</f>
        <v/>
      </c>
      <c r="R399" s="129" t="str">
        <f aca="false">IF(UPPER(Q399)="Z",2,IF(UPPER(Q399)="Y",1,IF(UPPER(Q399)="X",0,LEFT(N399))))</f>
        <v/>
      </c>
      <c r="S399" s="129" t="str">
        <f aca="false">REPLACE(N399,1,1,R399)</f>
        <v/>
      </c>
      <c r="T399" s="96"/>
      <c r="U399" s="133"/>
      <c r="V399" s="124" t="str">
        <f aca="false">IF(OR(ISTEXT(N399),ISNUMBER(N399)),IF($AD399=1,U399,0),"")</f>
        <v/>
      </c>
      <c r="W399" s="75" t="n">
        <v>36892</v>
      </c>
      <c r="X399" s="134"/>
      <c r="Y399" s="134"/>
      <c r="AA399" s="128" t="n">
        <f aca="false">IF(E399&lt;&gt;F399,0,1)</f>
        <v>1</v>
      </c>
      <c r="AB399" s="128" t="n">
        <f aca="false">IF(OR(T399="SI",T399="Si",T399="si",T399="sI",T399="s",T399="S"),1,0)</f>
        <v>0</v>
      </c>
      <c r="AC399" s="128" t="n">
        <f aca="false">IF(OR(J399="SI",J399="Si",J399="si",J399="sI",J399="s",J399="S"),1,0)</f>
        <v>0</v>
      </c>
      <c r="AD399" s="128" t="n">
        <f aca="false">AK399*AA399*AB399*AC399</f>
        <v>0</v>
      </c>
      <c r="AF399" s="136" t="n">
        <f aca="false">COUNTIF(D$8:D399,D399)</f>
        <v>0</v>
      </c>
      <c r="AG399" s="136" t="n">
        <f aca="false">COUNTIFS(D$8:D399,D399,A$8:A399,A399)</f>
        <v>0</v>
      </c>
      <c r="AH399" s="128" t="n">
        <f aca="false">AF399-AG399</f>
        <v>0</v>
      </c>
      <c r="AI399" s="128" t="n">
        <f aca="false">IF(OR(O399&lt;&gt;P399,P399=1,AA399=0),1,0)</f>
        <v>0</v>
      </c>
      <c r="AJ399" s="128" t="n">
        <f aca="false">IF(AR399&gt;0,1,0)+AH399</f>
        <v>0</v>
      </c>
      <c r="AK399" s="128" t="n">
        <f aca="false">IF(O399&lt;&gt;P399,0,1)</f>
        <v>1</v>
      </c>
      <c r="AL399" s="128" t="n">
        <f aca="false">IF(U399&gt;1,1,0)</f>
        <v>0</v>
      </c>
      <c r="AM399" s="136"/>
      <c r="AN399" s="137"/>
      <c r="AO399" s="139"/>
      <c r="AP399" s="128" t="str">
        <f aca="false">IF(SUMIF(AS$7:BU$7,"&gt;0",AS399:BU399)&gt;0,SUMIF(AS$7:BU$7,"&gt;0",AS399:BU399),"")</f>
        <v/>
      </c>
      <c r="AQ399" s="128"/>
      <c r="AR399" s="136" t="n">
        <f aca="false">COUNTIF(N$8:N399,N399)-1</f>
        <v>-1</v>
      </c>
      <c r="AS399" s="133"/>
      <c r="AT399" s="133"/>
      <c r="AU399" s="128" t="n">
        <f aca="false">IF($A399=$A398,AS399+AT399+AU398,AS399+AT399)</f>
        <v>0</v>
      </c>
      <c r="AV399" s="133"/>
      <c r="AW399" s="133"/>
      <c r="AX399" s="128" t="n">
        <f aca="false">IF($A399=$A398,AV399+AW399+AX398,AV399+AW399)</f>
        <v>0</v>
      </c>
      <c r="AY399" s="133"/>
      <c r="AZ399" s="133"/>
      <c r="BA399" s="128" t="n">
        <f aca="false">IF($A399=$A398,AY399+AZ399+BA398,AY399+AZ399)</f>
        <v>0</v>
      </c>
      <c r="BB399" s="133"/>
      <c r="BC399" s="133"/>
      <c r="BD399" s="128" t="n">
        <f aca="false">IF($A399=$A398,BB399+BC399+BD398,BB399+BC399)</f>
        <v>0</v>
      </c>
      <c r="BE399" s="133"/>
      <c r="BF399" s="133"/>
      <c r="BG399" s="128" t="n">
        <f aca="false">IF($A399=$A398,BE399+BF399+BG398,BE399+BF399)</f>
        <v>0</v>
      </c>
      <c r="BH399" s="133"/>
      <c r="BI399" s="133"/>
      <c r="BJ399" s="128" t="n">
        <f aca="false">IF($A399=$A398,BH399+BI399+BJ398,BH399+BI399)</f>
        <v>0</v>
      </c>
      <c r="BK399" s="133"/>
      <c r="BL399" s="133"/>
      <c r="BM399" s="128" t="n">
        <f aca="false">IF($A399=$A398,BK399+BL399+BM398,BK399+BL399)</f>
        <v>0</v>
      </c>
      <c r="BN399" s="133"/>
      <c r="BO399" s="133"/>
      <c r="BP399" s="128" t="n">
        <f aca="false">IF($A399=$A398,BN399+BO399+BP398,BN399+BO399)</f>
        <v>0</v>
      </c>
      <c r="BQ399" s="133"/>
      <c r="BR399" s="133"/>
      <c r="BS399" s="128" t="n">
        <f aca="false">IF($A399=$A398,BQ399+BR399+BS398,BQ399+BR399)</f>
        <v>0</v>
      </c>
      <c r="BT399" s="133"/>
      <c r="BU399" s="133"/>
      <c r="BV399" s="128" t="n">
        <f aca="false">IF($A399=$A398,BT399+BU399+BV398,BT399+BU399)</f>
        <v>0</v>
      </c>
      <c r="BW399" s="128" t="n">
        <f aca="false">IF(W399=0,0,IF(W399&gt;F$4,1,(IF(W399=BW$2,0,(IF(F$4-W399&gt;2,1,0))))))</f>
        <v>0</v>
      </c>
    </row>
    <row r="400" customFormat="false" ht="42.6" hidden="false" customHeight="true" outlineLevel="0" collapsed="false">
      <c r="A400" s="124" t="str">
        <f aca="false">IF(D400=D399,IF(A399=0,"",A399),IF(AND(D400&gt;0,D400&lt;&gt;D399),A399+1,""))</f>
        <v/>
      </c>
      <c r="B400" s="129"/>
      <c r="C400" s="129"/>
      <c r="D400" s="96"/>
      <c r="E400" s="138"/>
      <c r="F400" s="128" t="str">
        <f aca="false">IFERROR(IF(OR(ISTEXT(D400),ISNUMBER(D400)),HLOOKUP(I400-23*INT(I400/23),[2]Hoja2!B$1:X$2,2),""),1)</f>
        <v/>
      </c>
      <c r="G400" s="128" t="str">
        <f aca="false">LEFT(D400,1)</f>
        <v/>
      </c>
      <c r="H400" s="129" t="str">
        <f aca="false">IF(UPPER(G400)="Z",2,IF(UPPER(G400)="Y",1,IF(UPPER(G400)="X",0,LEFT(D400))))</f>
        <v/>
      </c>
      <c r="I400" s="129" t="str">
        <f aca="false">REPLACE(D400,1,1,H400)</f>
        <v/>
      </c>
      <c r="J400" s="96"/>
      <c r="K400" s="124" t="str">
        <f aca="false">IF(N400&gt;0,ROW(L400)-7,"")</f>
        <v/>
      </c>
      <c r="L400" s="130"/>
      <c r="M400" s="130"/>
      <c r="N400" s="131"/>
      <c r="O400" s="132"/>
      <c r="P400" s="128" t="str">
        <f aca="false">IFERROR(IF(OR(ISTEXT(N400),ISNUMBER(N400)),HLOOKUP(S400-23*INT(S400/23),[2]Hoja2!B$1:X$2,2),""),1)</f>
        <v/>
      </c>
      <c r="Q400" s="128" t="str">
        <f aca="false">LEFT(N400,1)</f>
        <v/>
      </c>
      <c r="R400" s="129" t="str">
        <f aca="false">IF(UPPER(Q400)="Z",2,IF(UPPER(Q400)="Y",1,IF(UPPER(Q400)="X",0,LEFT(N400))))</f>
        <v/>
      </c>
      <c r="S400" s="129" t="str">
        <f aca="false">REPLACE(N400,1,1,R400)</f>
        <v/>
      </c>
      <c r="T400" s="96"/>
      <c r="U400" s="133"/>
      <c r="V400" s="124" t="str">
        <f aca="false">IF(OR(ISTEXT(N400),ISNUMBER(N400)),IF($AD400=1,U400,0),"")</f>
        <v/>
      </c>
      <c r="W400" s="75" t="n">
        <v>36892</v>
      </c>
      <c r="X400" s="134"/>
      <c r="Y400" s="134"/>
      <c r="AA400" s="128" t="n">
        <f aca="false">IF(E400&lt;&gt;F400,0,1)</f>
        <v>1</v>
      </c>
      <c r="AB400" s="128" t="n">
        <f aca="false">IF(OR(T400="SI",T400="Si",T400="si",T400="sI",T400="s",T400="S"),1,0)</f>
        <v>0</v>
      </c>
      <c r="AC400" s="128" t="n">
        <f aca="false">IF(OR(J400="SI",J400="Si",J400="si",J400="sI",J400="s",J400="S"),1,0)</f>
        <v>0</v>
      </c>
      <c r="AD400" s="128" t="n">
        <f aca="false">AK400*AA400*AB400*AC400</f>
        <v>0</v>
      </c>
      <c r="AF400" s="136" t="n">
        <f aca="false">COUNTIF(D$8:D400,D400)</f>
        <v>0</v>
      </c>
      <c r="AG400" s="136" t="n">
        <f aca="false">COUNTIFS(D$8:D400,D400,A$8:A400,A400)</f>
        <v>0</v>
      </c>
      <c r="AH400" s="128" t="n">
        <f aca="false">AF400-AG400</f>
        <v>0</v>
      </c>
      <c r="AI400" s="128" t="n">
        <f aca="false">IF(OR(O400&lt;&gt;P400,P400=1,AA400=0),1,0)</f>
        <v>0</v>
      </c>
      <c r="AJ400" s="128" t="n">
        <f aca="false">IF(AR400&gt;0,1,0)+AH400</f>
        <v>0</v>
      </c>
      <c r="AK400" s="128" t="n">
        <f aca="false">IF(O400&lt;&gt;P400,0,1)</f>
        <v>1</v>
      </c>
      <c r="AL400" s="128" t="n">
        <f aca="false">IF(U400&gt;1,1,0)</f>
        <v>0</v>
      </c>
      <c r="AM400" s="136"/>
      <c r="AN400" s="137"/>
      <c r="AO400" s="139"/>
      <c r="AP400" s="128" t="str">
        <f aca="false">IF(SUMIF(AS$7:BU$7,"&gt;0",AS400:BU400)&gt;0,SUMIF(AS$7:BU$7,"&gt;0",AS400:BU400),"")</f>
        <v/>
      </c>
      <c r="AQ400" s="128"/>
      <c r="AR400" s="136" t="n">
        <f aca="false">COUNTIF(N$8:N400,N400)-1</f>
        <v>-1</v>
      </c>
      <c r="AS400" s="133"/>
      <c r="AT400" s="133"/>
      <c r="AU400" s="128" t="n">
        <f aca="false">IF($A400=$A399,AS400+AT400+AU399,AS400+AT400)</f>
        <v>0</v>
      </c>
      <c r="AV400" s="133"/>
      <c r="AW400" s="133"/>
      <c r="AX400" s="128" t="n">
        <f aca="false">IF($A400=$A399,AV400+AW400+AX399,AV400+AW400)</f>
        <v>0</v>
      </c>
      <c r="AY400" s="133"/>
      <c r="AZ400" s="133"/>
      <c r="BA400" s="128" t="n">
        <f aca="false">IF($A400=$A399,AY400+AZ400+BA399,AY400+AZ400)</f>
        <v>0</v>
      </c>
      <c r="BB400" s="133"/>
      <c r="BC400" s="133"/>
      <c r="BD400" s="128" t="n">
        <f aca="false">IF($A400=$A399,BB400+BC400+BD399,BB400+BC400)</f>
        <v>0</v>
      </c>
      <c r="BE400" s="133"/>
      <c r="BF400" s="133"/>
      <c r="BG400" s="128" t="n">
        <f aca="false">IF($A400=$A399,BE400+BF400+BG399,BE400+BF400)</f>
        <v>0</v>
      </c>
      <c r="BH400" s="133"/>
      <c r="BI400" s="133"/>
      <c r="BJ400" s="128" t="n">
        <f aca="false">IF($A400=$A399,BH400+BI400+BJ399,BH400+BI400)</f>
        <v>0</v>
      </c>
      <c r="BK400" s="133"/>
      <c r="BL400" s="133"/>
      <c r="BM400" s="128" t="n">
        <f aca="false">IF($A400=$A399,BK400+BL400+BM399,BK400+BL400)</f>
        <v>0</v>
      </c>
      <c r="BN400" s="133"/>
      <c r="BO400" s="133"/>
      <c r="BP400" s="128" t="n">
        <f aca="false">IF($A400=$A399,BN400+BO400+BP399,BN400+BO400)</f>
        <v>0</v>
      </c>
      <c r="BQ400" s="133"/>
      <c r="BR400" s="133"/>
      <c r="BS400" s="128" t="n">
        <f aca="false">IF($A400=$A399,BQ400+BR400+BS399,BQ400+BR400)</f>
        <v>0</v>
      </c>
      <c r="BT400" s="133"/>
      <c r="BU400" s="133"/>
      <c r="BV400" s="128" t="n">
        <f aca="false">IF($A400=$A399,BT400+BU400+BV399,BT400+BU400)</f>
        <v>0</v>
      </c>
      <c r="BW400" s="128" t="n">
        <f aca="false">IF(W400=0,0,IF(W400&gt;F$4,1,(IF(W400=BW$2,0,(IF(F$4-W400&gt;2,1,0))))))</f>
        <v>0</v>
      </c>
    </row>
    <row r="401" customFormat="false" ht="42.6" hidden="false" customHeight="true" outlineLevel="0" collapsed="false">
      <c r="A401" s="124" t="str">
        <f aca="false">IF(D401=D400,IF(A400=0,"",A400),IF(AND(D401&gt;0,D401&lt;&gt;D400),A400+1,""))</f>
        <v/>
      </c>
      <c r="B401" s="129"/>
      <c r="C401" s="129"/>
      <c r="D401" s="96"/>
      <c r="E401" s="138"/>
      <c r="F401" s="128" t="str">
        <f aca="false">IFERROR(IF(OR(ISTEXT(D401),ISNUMBER(D401)),HLOOKUP(I401-23*INT(I401/23),[2]Hoja2!B$1:X$2,2),""),1)</f>
        <v/>
      </c>
      <c r="G401" s="128" t="str">
        <f aca="false">LEFT(D401,1)</f>
        <v/>
      </c>
      <c r="H401" s="129" t="str">
        <f aca="false">IF(UPPER(G401)="Z",2,IF(UPPER(G401)="Y",1,IF(UPPER(G401)="X",0,LEFT(D401))))</f>
        <v/>
      </c>
      <c r="I401" s="129" t="str">
        <f aca="false">REPLACE(D401,1,1,H401)</f>
        <v/>
      </c>
      <c r="J401" s="96"/>
      <c r="K401" s="124" t="str">
        <f aca="false">IF(N401&gt;0,ROW(L401)-7,"")</f>
        <v/>
      </c>
      <c r="L401" s="130"/>
      <c r="M401" s="130"/>
      <c r="N401" s="131"/>
      <c r="O401" s="132"/>
      <c r="P401" s="128" t="str">
        <f aca="false">IFERROR(IF(OR(ISTEXT(N401),ISNUMBER(N401)),HLOOKUP(S401-23*INT(S401/23),[2]Hoja2!B$1:X$2,2),""),1)</f>
        <v/>
      </c>
      <c r="Q401" s="128" t="str">
        <f aca="false">LEFT(N401,1)</f>
        <v/>
      </c>
      <c r="R401" s="129" t="str">
        <f aca="false">IF(UPPER(Q401)="Z",2,IF(UPPER(Q401)="Y",1,IF(UPPER(Q401)="X",0,LEFT(N401))))</f>
        <v/>
      </c>
      <c r="S401" s="129" t="str">
        <f aca="false">REPLACE(N401,1,1,R401)</f>
        <v/>
      </c>
      <c r="T401" s="96"/>
      <c r="U401" s="133"/>
      <c r="V401" s="124" t="str">
        <f aca="false">IF(OR(ISTEXT(N401),ISNUMBER(N401)),IF($AD401=1,U401,0),"")</f>
        <v/>
      </c>
      <c r="W401" s="75" t="n">
        <v>36892</v>
      </c>
      <c r="X401" s="134"/>
      <c r="Y401" s="134"/>
      <c r="AA401" s="128" t="n">
        <f aca="false">IF(E401&lt;&gt;F401,0,1)</f>
        <v>1</v>
      </c>
      <c r="AB401" s="128" t="n">
        <f aca="false">IF(OR(T401="SI",T401="Si",T401="si",T401="sI",T401="s",T401="S"),1,0)</f>
        <v>0</v>
      </c>
      <c r="AC401" s="128" t="n">
        <f aca="false">IF(OR(J401="SI",J401="Si",J401="si",J401="sI",J401="s",J401="S"),1,0)</f>
        <v>0</v>
      </c>
      <c r="AD401" s="128" t="n">
        <f aca="false">AK401*AA401*AB401*AC401</f>
        <v>0</v>
      </c>
      <c r="AF401" s="136" t="n">
        <f aca="false">COUNTIF(D$8:D401,D401)</f>
        <v>0</v>
      </c>
      <c r="AG401" s="136" t="n">
        <f aca="false">COUNTIFS(D$8:D401,D401,A$8:A401,A401)</f>
        <v>0</v>
      </c>
      <c r="AH401" s="128" t="n">
        <f aca="false">AF401-AG401</f>
        <v>0</v>
      </c>
      <c r="AI401" s="128" t="n">
        <f aca="false">IF(OR(O401&lt;&gt;P401,P401=1,AA401=0),1,0)</f>
        <v>0</v>
      </c>
      <c r="AJ401" s="128" t="n">
        <f aca="false">IF(AR401&gt;0,1,0)+AH401</f>
        <v>0</v>
      </c>
      <c r="AK401" s="128" t="n">
        <f aca="false">IF(O401&lt;&gt;P401,0,1)</f>
        <v>1</v>
      </c>
      <c r="AL401" s="128" t="n">
        <f aca="false">IF(U401&gt;1,1,0)</f>
        <v>0</v>
      </c>
      <c r="AM401" s="136"/>
      <c r="AN401" s="137"/>
      <c r="AO401" s="139"/>
      <c r="AP401" s="128" t="str">
        <f aca="false">IF(SUMIF(AS$7:BU$7,"&gt;0",AS401:BU401)&gt;0,SUMIF(AS$7:BU$7,"&gt;0",AS401:BU401),"")</f>
        <v/>
      </c>
      <c r="AQ401" s="128"/>
      <c r="AR401" s="136" t="n">
        <f aca="false">COUNTIF(N$8:N401,N401)-1</f>
        <v>-1</v>
      </c>
      <c r="AS401" s="133"/>
      <c r="AT401" s="133"/>
      <c r="AU401" s="128" t="n">
        <f aca="false">IF($A401=$A400,AS401+AT401+AU400,AS401+AT401)</f>
        <v>0</v>
      </c>
      <c r="AV401" s="133"/>
      <c r="AW401" s="133"/>
      <c r="AX401" s="128" t="n">
        <f aca="false">IF($A401=$A400,AV401+AW401+AX400,AV401+AW401)</f>
        <v>0</v>
      </c>
      <c r="AY401" s="133"/>
      <c r="AZ401" s="133"/>
      <c r="BA401" s="128" t="n">
        <f aca="false">IF($A401=$A400,AY401+AZ401+BA400,AY401+AZ401)</f>
        <v>0</v>
      </c>
      <c r="BB401" s="133"/>
      <c r="BC401" s="133"/>
      <c r="BD401" s="128" t="n">
        <f aca="false">IF($A401=$A400,BB401+BC401+BD400,BB401+BC401)</f>
        <v>0</v>
      </c>
      <c r="BE401" s="133"/>
      <c r="BF401" s="133"/>
      <c r="BG401" s="128" t="n">
        <f aca="false">IF($A401=$A400,BE401+BF401+BG400,BE401+BF401)</f>
        <v>0</v>
      </c>
      <c r="BH401" s="133"/>
      <c r="BI401" s="133"/>
      <c r="BJ401" s="128" t="n">
        <f aca="false">IF($A401=$A400,BH401+BI401+BJ400,BH401+BI401)</f>
        <v>0</v>
      </c>
      <c r="BK401" s="133"/>
      <c r="BL401" s="133"/>
      <c r="BM401" s="128" t="n">
        <f aca="false">IF($A401=$A400,BK401+BL401+BM400,BK401+BL401)</f>
        <v>0</v>
      </c>
      <c r="BN401" s="133"/>
      <c r="BO401" s="133"/>
      <c r="BP401" s="128" t="n">
        <f aca="false">IF($A401=$A400,BN401+BO401+BP400,BN401+BO401)</f>
        <v>0</v>
      </c>
      <c r="BQ401" s="133"/>
      <c r="BR401" s="133"/>
      <c r="BS401" s="128" t="n">
        <f aca="false">IF($A401=$A400,BQ401+BR401+BS400,BQ401+BR401)</f>
        <v>0</v>
      </c>
      <c r="BT401" s="133"/>
      <c r="BU401" s="133"/>
      <c r="BV401" s="128" t="n">
        <f aca="false">IF($A401=$A400,BT401+BU401+BV400,BT401+BU401)</f>
        <v>0</v>
      </c>
      <c r="BW401" s="128" t="n">
        <f aca="false">IF(W401=0,0,IF(W401&gt;F$4,1,(IF(W401=BW$2,0,(IF(F$4-W401&gt;2,1,0))))))</f>
        <v>0</v>
      </c>
    </row>
    <row r="402" customFormat="false" ht="42.6" hidden="false" customHeight="true" outlineLevel="0" collapsed="false">
      <c r="A402" s="124" t="str">
        <f aca="false">IF(D402=D401,IF(A401=0,"",A401),IF(AND(D402&gt;0,D402&lt;&gt;D401),A401+1,""))</f>
        <v/>
      </c>
      <c r="B402" s="129"/>
      <c r="C402" s="129"/>
      <c r="D402" s="96"/>
      <c r="E402" s="138"/>
      <c r="F402" s="128" t="str">
        <f aca="false">IFERROR(IF(OR(ISTEXT(D402),ISNUMBER(D402)),HLOOKUP(I402-23*INT(I402/23),[2]Hoja2!B$1:X$2,2),""),1)</f>
        <v/>
      </c>
      <c r="G402" s="128" t="str">
        <f aca="false">LEFT(D402,1)</f>
        <v/>
      </c>
      <c r="H402" s="129" t="str">
        <f aca="false">IF(UPPER(G402)="Z",2,IF(UPPER(G402)="Y",1,IF(UPPER(G402)="X",0,LEFT(D402))))</f>
        <v/>
      </c>
      <c r="I402" s="129" t="str">
        <f aca="false">REPLACE(D402,1,1,H402)</f>
        <v/>
      </c>
      <c r="J402" s="96"/>
      <c r="K402" s="124" t="str">
        <f aca="false">IF(N402&gt;0,ROW(L402)-7,"")</f>
        <v/>
      </c>
      <c r="L402" s="130"/>
      <c r="M402" s="130"/>
      <c r="N402" s="131"/>
      <c r="O402" s="132"/>
      <c r="P402" s="128" t="str">
        <f aca="false">IFERROR(IF(OR(ISTEXT(N402),ISNUMBER(N402)),HLOOKUP(S402-23*INT(S402/23),[2]Hoja2!B$1:X$2,2),""),1)</f>
        <v/>
      </c>
      <c r="Q402" s="128" t="str">
        <f aca="false">LEFT(N402,1)</f>
        <v/>
      </c>
      <c r="R402" s="129" t="str">
        <f aca="false">IF(UPPER(Q402)="Z",2,IF(UPPER(Q402)="Y",1,IF(UPPER(Q402)="X",0,LEFT(N402))))</f>
        <v/>
      </c>
      <c r="S402" s="129" t="str">
        <f aca="false">REPLACE(N402,1,1,R402)</f>
        <v/>
      </c>
      <c r="T402" s="96"/>
      <c r="U402" s="133"/>
      <c r="V402" s="124" t="str">
        <f aca="false">IF(OR(ISTEXT(N402),ISNUMBER(N402)),IF($AD402=1,U402,0),"")</f>
        <v/>
      </c>
      <c r="W402" s="75" t="n">
        <v>36892</v>
      </c>
      <c r="X402" s="134"/>
      <c r="Y402" s="134"/>
      <c r="AA402" s="128" t="n">
        <f aca="false">IF(E402&lt;&gt;F402,0,1)</f>
        <v>1</v>
      </c>
      <c r="AB402" s="128" t="n">
        <f aca="false">IF(OR(T402="SI",T402="Si",T402="si",T402="sI",T402="s",T402="S"),1,0)</f>
        <v>0</v>
      </c>
      <c r="AC402" s="128" t="n">
        <f aca="false">IF(OR(J402="SI",J402="Si",J402="si",J402="sI",J402="s",J402="S"),1,0)</f>
        <v>0</v>
      </c>
      <c r="AD402" s="128" t="n">
        <f aca="false">AK402*AA402*AB402*AC402</f>
        <v>0</v>
      </c>
      <c r="AF402" s="136" t="n">
        <f aca="false">COUNTIF(D$8:D402,D402)</f>
        <v>0</v>
      </c>
      <c r="AG402" s="136" t="n">
        <f aca="false">COUNTIFS(D$8:D402,D402,A$8:A402,A402)</f>
        <v>0</v>
      </c>
      <c r="AH402" s="128" t="n">
        <f aca="false">AF402-AG402</f>
        <v>0</v>
      </c>
      <c r="AI402" s="128" t="n">
        <f aca="false">IF(OR(O402&lt;&gt;P402,P402=1,AA402=0),1,0)</f>
        <v>0</v>
      </c>
      <c r="AJ402" s="128" t="n">
        <f aca="false">IF(AR402&gt;0,1,0)+AH402</f>
        <v>0</v>
      </c>
      <c r="AK402" s="128" t="n">
        <f aca="false">IF(O402&lt;&gt;P402,0,1)</f>
        <v>1</v>
      </c>
      <c r="AL402" s="128" t="n">
        <f aca="false">IF(U402&gt;1,1,0)</f>
        <v>0</v>
      </c>
      <c r="AM402" s="136"/>
      <c r="AN402" s="137"/>
      <c r="AO402" s="139"/>
      <c r="AP402" s="128" t="str">
        <f aca="false">IF(SUMIF(AS$7:BU$7,"&gt;0",AS402:BU402)&gt;0,SUMIF(AS$7:BU$7,"&gt;0",AS402:BU402),"")</f>
        <v/>
      </c>
      <c r="AQ402" s="128"/>
      <c r="AR402" s="136" t="n">
        <f aca="false">COUNTIF(N$8:N402,N402)-1</f>
        <v>-1</v>
      </c>
      <c r="AS402" s="133"/>
      <c r="AT402" s="133"/>
      <c r="AU402" s="128" t="n">
        <f aca="false">IF($A402=$A401,AS402+AT402+AU401,AS402+AT402)</f>
        <v>0</v>
      </c>
      <c r="AV402" s="133"/>
      <c r="AW402" s="133"/>
      <c r="AX402" s="128" t="n">
        <f aca="false">IF($A402=$A401,AV402+AW402+AX401,AV402+AW402)</f>
        <v>0</v>
      </c>
      <c r="AY402" s="133"/>
      <c r="AZ402" s="133"/>
      <c r="BA402" s="128" t="n">
        <f aca="false">IF($A402=$A401,AY402+AZ402+BA401,AY402+AZ402)</f>
        <v>0</v>
      </c>
      <c r="BB402" s="133"/>
      <c r="BC402" s="133"/>
      <c r="BD402" s="128" t="n">
        <f aca="false">IF($A402=$A401,BB402+BC402+BD401,BB402+BC402)</f>
        <v>0</v>
      </c>
      <c r="BE402" s="133"/>
      <c r="BF402" s="133"/>
      <c r="BG402" s="128" t="n">
        <f aca="false">IF($A402=$A401,BE402+BF402+BG401,BE402+BF402)</f>
        <v>0</v>
      </c>
      <c r="BH402" s="133"/>
      <c r="BI402" s="133"/>
      <c r="BJ402" s="128" t="n">
        <f aca="false">IF($A402=$A401,BH402+BI402+BJ401,BH402+BI402)</f>
        <v>0</v>
      </c>
      <c r="BK402" s="133"/>
      <c r="BL402" s="133"/>
      <c r="BM402" s="128" t="n">
        <f aca="false">IF($A402=$A401,BK402+BL402+BM401,BK402+BL402)</f>
        <v>0</v>
      </c>
      <c r="BN402" s="133"/>
      <c r="BO402" s="133"/>
      <c r="BP402" s="128" t="n">
        <f aca="false">IF($A402=$A401,BN402+BO402+BP401,BN402+BO402)</f>
        <v>0</v>
      </c>
      <c r="BQ402" s="133"/>
      <c r="BR402" s="133"/>
      <c r="BS402" s="128" t="n">
        <f aca="false">IF($A402=$A401,BQ402+BR402+BS401,BQ402+BR402)</f>
        <v>0</v>
      </c>
      <c r="BT402" s="133"/>
      <c r="BU402" s="133"/>
      <c r="BV402" s="128" t="n">
        <f aca="false">IF($A402=$A401,BT402+BU402+BV401,BT402+BU402)</f>
        <v>0</v>
      </c>
      <c r="BW402" s="128" t="n">
        <f aca="false">IF(W402=0,0,IF(W402&gt;F$4,1,(IF(W402=BW$2,0,(IF(F$4-W402&gt;2,1,0))))))</f>
        <v>0</v>
      </c>
    </row>
    <row r="403" customFormat="false" ht="42.6" hidden="false" customHeight="true" outlineLevel="0" collapsed="false">
      <c r="A403" s="124" t="str">
        <f aca="false">IF(D403=D402,IF(A402=0,"",A402),IF(AND(D403&gt;0,D403&lt;&gt;D402),A402+1,""))</f>
        <v/>
      </c>
      <c r="B403" s="129"/>
      <c r="C403" s="129"/>
      <c r="D403" s="96"/>
      <c r="E403" s="138"/>
      <c r="F403" s="128" t="str">
        <f aca="false">IFERROR(IF(OR(ISTEXT(D403),ISNUMBER(D403)),HLOOKUP(I403-23*INT(I403/23),[2]Hoja2!B$1:X$2,2),""),1)</f>
        <v/>
      </c>
      <c r="G403" s="128" t="str">
        <f aca="false">LEFT(D403,1)</f>
        <v/>
      </c>
      <c r="H403" s="129" t="str">
        <f aca="false">IF(UPPER(G403)="Z",2,IF(UPPER(G403)="Y",1,IF(UPPER(G403)="X",0,LEFT(D403))))</f>
        <v/>
      </c>
      <c r="I403" s="129" t="str">
        <f aca="false">REPLACE(D403,1,1,H403)</f>
        <v/>
      </c>
      <c r="J403" s="96"/>
      <c r="K403" s="124" t="str">
        <f aca="false">IF(N403&gt;0,ROW(L403)-7,"")</f>
        <v/>
      </c>
      <c r="L403" s="130"/>
      <c r="M403" s="130"/>
      <c r="N403" s="131"/>
      <c r="O403" s="132"/>
      <c r="P403" s="128" t="str">
        <f aca="false">IFERROR(IF(OR(ISTEXT(N403),ISNUMBER(N403)),HLOOKUP(S403-23*INT(S403/23),[2]Hoja2!B$1:X$2,2),""),1)</f>
        <v/>
      </c>
      <c r="Q403" s="128" t="str">
        <f aca="false">LEFT(N403,1)</f>
        <v/>
      </c>
      <c r="R403" s="129" t="str">
        <f aca="false">IF(UPPER(Q403)="Z",2,IF(UPPER(Q403)="Y",1,IF(UPPER(Q403)="X",0,LEFT(N403))))</f>
        <v/>
      </c>
      <c r="S403" s="129" t="str">
        <f aca="false">REPLACE(N403,1,1,R403)</f>
        <v/>
      </c>
      <c r="T403" s="96"/>
      <c r="U403" s="133"/>
      <c r="V403" s="124" t="str">
        <f aca="false">IF(OR(ISTEXT(N403),ISNUMBER(N403)),IF($AD403=1,U403,0),"")</f>
        <v/>
      </c>
      <c r="W403" s="75" t="n">
        <v>36892</v>
      </c>
      <c r="X403" s="134"/>
      <c r="Y403" s="134"/>
      <c r="AA403" s="128" t="n">
        <f aca="false">IF(E403&lt;&gt;F403,0,1)</f>
        <v>1</v>
      </c>
      <c r="AB403" s="128" t="n">
        <f aca="false">IF(OR(T403="SI",T403="Si",T403="si",T403="sI",T403="s",T403="S"),1,0)</f>
        <v>0</v>
      </c>
      <c r="AC403" s="128" t="n">
        <f aca="false">IF(OR(J403="SI",J403="Si",J403="si",J403="sI",J403="s",J403="S"),1,0)</f>
        <v>0</v>
      </c>
      <c r="AD403" s="128" t="n">
        <f aca="false">AK403*AA403*AB403*AC403</f>
        <v>0</v>
      </c>
      <c r="AF403" s="136" t="n">
        <f aca="false">COUNTIF(D$8:D403,D403)</f>
        <v>0</v>
      </c>
      <c r="AG403" s="136" t="n">
        <f aca="false">COUNTIFS(D$8:D403,D403,A$8:A403,A403)</f>
        <v>0</v>
      </c>
      <c r="AH403" s="128" t="n">
        <f aca="false">AF403-AG403</f>
        <v>0</v>
      </c>
      <c r="AI403" s="128" t="n">
        <f aca="false">IF(OR(O403&lt;&gt;P403,P403=1,AA403=0),1,0)</f>
        <v>0</v>
      </c>
      <c r="AJ403" s="128" t="n">
        <f aca="false">IF(AR403&gt;0,1,0)+AH403</f>
        <v>0</v>
      </c>
      <c r="AK403" s="128" t="n">
        <f aca="false">IF(O403&lt;&gt;P403,0,1)</f>
        <v>1</v>
      </c>
      <c r="AL403" s="128" t="n">
        <f aca="false">IF(U403&gt;1,1,0)</f>
        <v>0</v>
      </c>
      <c r="AM403" s="136"/>
      <c r="AN403" s="137"/>
      <c r="AO403" s="139"/>
      <c r="AP403" s="128" t="str">
        <f aca="false">IF(SUMIF(AS$7:BU$7,"&gt;0",AS403:BU403)&gt;0,SUMIF(AS$7:BU$7,"&gt;0",AS403:BU403),"")</f>
        <v/>
      </c>
      <c r="AQ403" s="128"/>
      <c r="AR403" s="136" t="n">
        <f aca="false">COUNTIF(N$8:N403,N403)-1</f>
        <v>-1</v>
      </c>
      <c r="AS403" s="133"/>
      <c r="AT403" s="133"/>
      <c r="AU403" s="128" t="n">
        <f aca="false">IF($A403=$A402,AS403+AT403+AU402,AS403+AT403)</f>
        <v>0</v>
      </c>
      <c r="AV403" s="133"/>
      <c r="AW403" s="133"/>
      <c r="AX403" s="128" t="n">
        <f aca="false">IF($A403=$A402,AV403+AW403+AX402,AV403+AW403)</f>
        <v>0</v>
      </c>
      <c r="AY403" s="133"/>
      <c r="AZ403" s="133"/>
      <c r="BA403" s="128" t="n">
        <f aca="false">IF($A403=$A402,AY403+AZ403+BA402,AY403+AZ403)</f>
        <v>0</v>
      </c>
      <c r="BB403" s="133"/>
      <c r="BC403" s="133"/>
      <c r="BD403" s="128" t="n">
        <f aca="false">IF($A403=$A402,BB403+BC403+BD402,BB403+BC403)</f>
        <v>0</v>
      </c>
      <c r="BE403" s="133"/>
      <c r="BF403" s="133"/>
      <c r="BG403" s="128" t="n">
        <f aca="false">IF($A403=$A402,BE403+BF403+BG402,BE403+BF403)</f>
        <v>0</v>
      </c>
      <c r="BH403" s="133"/>
      <c r="BI403" s="133"/>
      <c r="BJ403" s="128" t="n">
        <f aca="false">IF($A403=$A402,BH403+BI403+BJ402,BH403+BI403)</f>
        <v>0</v>
      </c>
      <c r="BK403" s="133"/>
      <c r="BL403" s="133"/>
      <c r="BM403" s="128" t="n">
        <f aca="false">IF($A403=$A402,BK403+BL403+BM402,BK403+BL403)</f>
        <v>0</v>
      </c>
      <c r="BN403" s="133"/>
      <c r="BO403" s="133"/>
      <c r="BP403" s="128" t="n">
        <f aca="false">IF($A403=$A402,BN403+BO403+BP402,BN403+BO403)</f>
        <v>0</v>
      </c>
      <c r="BQ403" s="133"/>
      <c r="BR403" s="133"/>
      <c r="BS403" s="128" t="n">
        <f aca="false">IF($A403=$A402,BQ403+BR403+BS402,BQ403+BR403)</f>
        <v>0</v>
      </c>
      <c r="BT403" s="133"/>
      <c r="BU403" s="133"/>
      <c r="BV403" s="128" t="n">
        <f aca="false">IF($A403=$A402,BT403+BU403+BV402,BT403+BU403)</f>
        <v>0</v>
      </c>
      <c r="BW403" s="128" t="n">
        <f aca="false">IF(W403=0,0,IF(W403&gt;F$4,1,(IF(W403=BW$2,0,(IF(F$4-W403&gt;2,1,0))))))</f>
        <v>0</v>
      </c>
    </row>
    <row r="404" customFormat="false" ht="42.6" hidden="false" customHeight="true" outlineLevel="0" collapsed="false">
      <c r="A404" s="124" t="str">
        <f aca="false">IF(D404=D403,IF(A403=0,"",A403),IF(AND(D404&gt;0,D404&lt;&gt;D403),A403+1,""))</f>
        <v/>
      </c>
      <c r="B404" s="129"/>
      <c r="C404" s="129"/>
      <c r="D404" s="96"/>
      <c r="E404" s="138"/>
      <c r="F404" s="128" t="str">
        <f aca="false">IFERROR(IF(OR(ISTEXT(D404),ISNUMBER(D404)),HLOOKUP(I404-23*INT(I404/23),[2]Hoja2!B$1:X$2,2),""),1)</f>
        <v/>
      </c>
      <c r="G404" s="128" t="str">
        <f aca="false">LEFT(D404,1)</f>
        <v/>
      </c>
      <c r="H404" s="129" t="str">
        <f aca="false">IF(UPPER(G404)="Z",2,IF(UPPER(G404)="Y",1,IF(UPPER(G404)="X",0,LEFT(D404))))</f>
        <v/>
      </c>
      <c r="I404" s="129" t="str">
        <f aca="false">REPLACE(D404,1,1,H404)</f>
        <v/>
      </c>
      <c r="J404" s="96"/>
      <c r="K404" s="124" t="str">
        <f aca="false">IF(N404&gt;0,ROW(L404)-7,"")</f>
        <v/>
      </c>
      <c r="L404" s="130"/>
      <c r="M404" s="130"/>
      <c r="N404" s="131"/>
      <c r="O404" s="132"/>
      <c r="P404" s="128" t="str">
        <f aca="false">IFERROR(IF(OR(ISTEXT(N404),ISNUMBER(N404)),HLOOKUP(S404-23*INT(S404/23),[2]Hoja2!B$1:X$2,2),""),1)</f>
        <v/>
      </c>
      <c r="Q404" s="128" t="str">
        <f aca="false">LEFT(N404,1)</f>
        <v/>
      </c>
      <c r="R404" s="129" t="str">
        <f aca="false">IF(UPPER(Q404)="Z",2,IF(UPPER(Q404)="Y",1,IF(UPPER(Q404)="X",0,LEFT(N404))))</f>
        <v/>
      </c>
      <c r="S404" s="129" t="str">
        <f aca="false">REPLACE(N404,1,1,R404)</f>
        <v/>
      </c>
      <c r="T404" s="96"/>
      <c r="U404" s="133"/>
      <c r="V404" s="124" t="str">
        <f aca="false">IF(OR(ISTEXT(N404),ISNUMBER(N404)),IF($AD404=1,U404,0),"")</f>
        <v/>
      </c>
      <c r="W404" s="75" t="n">
        <v>36892</v>
      </c>
      <c r="X404" s="134"/>
      <c r="Y404" s="134"/>
      <c r="AA404" s="128" t="n">
        <f aca="false">IF(E404&lt;&gt;F404,0,1)</f>
        <v>1</v>
      </c>
      <c r="AB404" s="128" t="n">
        <f aca="false">IF(OR(T404="SI",T404="Si",T404="si",T404="sI",T404="s",T404="S"),1,0)</f>
        <v>0</v>
      </c>
      <c r="AC404" s="128" t="n">
        <f aca="false">IF(OR(J404="SI",J404="Si",J404="si",J404="sI",J404="s",J404="S"),1,0)</f>
        <v>0</v>
      </c>
      <c r="AD404" s="128" t="n">
        <f aca="false">AK404*AA404*AB404*AC404</f>
        <v>0</v>
      </c>
      <c r="AF404" s="136" t="n">
        <f aca="false">COUNTIF(D$8:D404,D404)</f>
        <v>0</v>
      </c>
      <c r="AG404" s="136" t="n">
        <f aca="false">COUNTIFS(D$8:D404,D404,A$8:A404,A404)</f>
        <v>0</v>
      </c>
      <c r="AH404" s="128" t="n">
        <f aca="false">AF404-AG404</f>
        <v>0</v>
      </c>
      <c r="AI404" s="128" t="n">
        <f aca="false">IF(OR(O404&lt;&gt;P404,P404=1,AA404=0),1,0)</f>
        <v>0</v>
      </c>
      <c r="AJ404" s="128" t="n">
        <f aca="false">IF(AR404&gt;0,1,0)+AH404</f>
        <v>0</v>
      </c>
      <c r="AK404" s="128" t="n">
        <f aca="false">IF(O404&lt;&gt;P404,0,1)</f>
        <v>1</v>
      </c>
      <c r="AL404" s="128" t="n">
        <f aca="false">IF(U404&gt;1,1,0)</f>
        <v>0</v>
      </c>
      <c r="AM404" s="136"/>
      <c r="AN404" s="137"/>
      <c r="AO404" s="139"/>
      <c r="AP404" s="128" t="str">
        <f aca="false">IF(SUMIF(AS$7:BU$7,"&gt;0",AS404:BU404)&gt;0,SUMIF(AS$7:BU$7,"&gt;0",AS404:BU404),"")</f>
        <v/>
      </c>
      <c r="AQ404" s="128"/>
      <c r="AR404" s="136" t="n">
        <f aca="false">COUNTIF(N$8:N404,N404)-1</f>
        <v>-1</v>
      </c>
      <c r="AS404" s="133"/>
      <c r="AT404" s="133"/>
      <c r="AU404" s="128" t="n">
        <f aca="false">IF($A404=$A403,AS404+AT404+AU403,AS404+AT404)</f>
        <v>0</v>
      </c>
      <c r="AV404" s="133"/>
      <c r="AW404" s="133"/>
      <c r="AX404" s="128" t="n">
        <f aca="false">IF($A404=$A403,AV404+AW404+AX403,AV404+AW404)</f>
        <v>0</v>
      </c>
      <c r="AY404" s="133"/>
      <c r="AZ404" s="133"/>
      <c r="BA404" s="128" t="n">
        <f aca="false">IF($A404=$A403,AY404+AZ404+BA403,AY404+AZ404)</f>
        <v>0</v>
      </c>
      <c r="BB404" s="133"/>
      <c r="BC404" s="133"/>
      <c r="BD404" s="128" t="n">
        <f aca="false">IF($A404=$A403,BB404+BC404+BD403,BB404+BC404)</f>
        <v>0</v>
      </c>
      <c r="BE404" s="133"/>
      <c r="BF404" s="133"/>
      <c r="BG404" s="128" t="n">
        <f aca="false">IF($A404=$A403,BE404+BF404+BG403,BE404+BF404)</f>
        <v>0</v>
      </c>
      <c r="BH404" s="133"/>
      <c r="BI404" s="133"/>
      <c r="BJ404" s="128" t="n">
        <f aca="false">IF($A404=$A403,BH404+BI404+BJ403,BH404+BI404)</f>
        <v>0</v>
      </c>
      <c r="BK404" s="133"/>
      <c r="BL404" s="133"/>
      <c r="BM404" s="128" t="n">
        <f aca="false">IF($A404=$A403,BK404+BL404+BM403,BK404+BL404)</f>
        <v>0</v>
      </c>
      <c r="BN404" s="133"/>
      <c r="BO404" s="133"/>
      <c r="BP404" s="128" t="n">
        <f aca="false">IF($A404=$A403,BN404+BO404+BP403,BN404+BO404)</f>
        <v>0</v>
      </c>
      <c r="BQ404" s="133"/>
      <c r="BR404" s="133"/>
      <c r="BS404" s="128" t="n">
        <f aca="false">IF($A404=$A403,BQ404+BR404+BS403,BQ404+BR404)</f>
        <v>0</v>
      </c>
      <c r="BT404" s="133"/>
      <c r="BU404" s="133"/>
      <c r="BV404" s="128" t="n">
        <f aca="false">IF($A404=$A403,BT404+BU404+BV403,BT404+BU404)</f>
        <v>0</v>
      </c>
      <c r="BW404" s="128" t="n">
        <f aca="false">IF(W404=0,0,IF(W404&gt;F$4,1,(IF(W404=BW$2,0,(IF(F$4-W404&gt;2,1,0))))))</f>
        <v>0</v>
      </c>
    </row>
    <row r="405" customFormat="false" ht="42.6" hidden="false" customHeight="true" outlineLevel="0" collapsed="false">
      <c r="A405" s="124" t="str">
        <f aca="false">IF(D405=D404,IF(A404=0,"",A404),IF(AND(D405&gt;0,D405&lt;&gt;D404),A404+1,""))</f>
        <v/>
      </c>
      <c r="B405" s="129"/>
      <c r="C405" s="129"/>
      <c r="D405" s="96"/>
      <c r="E405" s="138"/>
      <c r="F405" s="128" t="str">
        <f aca="false">IFERROR(IF(OR(ISTEXT(D405),ISNUMBER(D405)),HLOOKUP(I405-23*INT(I405/23),[2]Hoja2!B$1:X$2,2),""),1)</f>
        <v/>
      </c>
      <c r="G405" s="128" t="str">
        <f aca="false">LEFT(D405,1)</f>
        <v/>
      </c>
      <c r="H405" s="129" t="str">
        <f aca="false">IF(UPPER(G405)="Z",2,IF(UPPER(G405)="Y",1,IF(UPPER(G405)="X",0,LEFT(D405))))</f>
        <v/>
      </c>
      <c r="I405" s="129" t="str">
        <f aca="false">REPLACE(D405,1,1,H405)</f>
        <v/>
      </c>
      <c r="J405" s="96"/>
      <c r="K405" s="124" t="str">
        <f aca="false">IF(N405&gt;0,ROW(L405)-7,"")</f>
        <v/>
      </c>
      <c r="L405" s="130"/>
      <c r="M405" s="130"/>
      <c r="N405" s="131"/>
      <c r="O405" s="132"/>
      <c r="P405" s="128" t="str">
        <f aca="false">IFERROR(IF(OR(ISTEXT(N405),ISNUMBER(N405)),HLOOKUP(S405-23*INT(S405/23),[2]Hoja2!B$1:X$2,2),""),1)</f>
        <v/>
      </c>
      <c r="Q405" s="128" t="str">
        <f aca="false">LEFT(N405,1)</f>
        <v/>
      </c>
      <c r="R405" s="129" t="str">
        <f aca="false">IF(UPPER(Q405)="Z",2,IF(UPPER(Q405)="Y",1,IF(UPPER(Q405)="X",0,LEFT(N405))))</f>
        <v/>
      </c>
      <c r="S405" s="129" t="str">
        <f aca="false">REPLACE(N405,1,1,R405)</f>
        <v/>
      </c>
      <c r="T405" s="96"/>
      <c r="U405" s="133"/>
      <c r="V405" s="124" t="str">
        <f aca="false">IF(OR(ISTEXT(N405),ISNUMBER(N405)),IF($AD405=1,U405,0),"")</f>
        <v/>
      </c>
      <c r="W405" s="75" t="n">
        <v>36892</v>
      </c>
      <c r="X405" s="134"/>
      <c r="Y405" s="134"/>
      <c r="AA405" s="128" t="n">
        <f aca="false">IF(E405&lt;&gt;F405,0,1)</f>
        <v>1</v>
      </c>
      <c r="AB405" s="128" t="n">
        <f aca="false">IF(OR(T405="SI",T405="Si",T405="si",T405="sI",T405="s",T405="S"),1,0)</f>
        <v>0</v>
      </c>
      <c r="AC405" s="128" t="n">
        <f aca="false">IF(OR(J405="SI",J405="Si",J405="si",J405="sI",J405="s",J405="S"),1,0)</f>
        <v>0</v>
      </c>
      <c r="AD405" s="128" t="n">
        <f aca="false">AK405*AA405*AB405*AC405</f>
        <v>0</v>
      </c>
      <c r="AF405" s="136" t="n">
        <f aca="false">COUNTIF(D$8:D405,D405)</f>
        <v>0</v>
      </c>
      <c r="AG405" s="136" t="n">
        <f aca="false">COUNTIFS(D$8:D405,D405,A$8:A405,A405)</f>
        <v>0</v>
      </c>
      <c r="AH405" s="128" t="n">
        <f aca="false">AF405-AG405</f>
        <v>0</v>
      </c>
      <c r="AI405" s="128" t="n">
        <f aca="false">IF(OR(O405&lt;&gt;P405,P405=1,AA405=0),1,0)</f>
        <v>0</v>
      </c>
      <c r="AJ405" s="128" t="n">
        <f aca="false">IF(AR405&gt;0,1,0)+AH405</f>
        <v>0</v>
      </c>
      <c r="AK405" s="128" t="n">
        <f aca="false">IF(O405&lt;&gt;P405,0,1)</f>
        <v>1</v>
      </c>
      <c r="AL405" s="128" t="n">
        <f aca="false">IF(U405&gt;1,1,0)</f>
        <v>0</v>
      </c>
      <c r="AM405" s="136"/>
      <c r="AN405" s="137"/>
      <c r="AO405" s="139"/>
      <c r="AP405" s="128" t="str">
        <f aca="false">IF(SUMIF(AS$7:BU$7,"&gt;0",AS405:BU405)&gt;0,SUMIF(AS$7:BU$7,"&gt;0",AS405:BU405),"")</f>
        <v/>
      </c>
      <c r="AQ405" s="128"/>
      <c r="AR405" s="136" t="n">
        <f aca="false">COUNTIF(N$8:N405,N405)-1</f>
        <v>-1</v>
      </c>
      <c r="AS405" s="133"/>
      <c r="AT405" s="133"/>
      <c r="AU405" s="128" t="n">
        <f aca="false">IF($A405=$A404,AS405+AT405+AU404,AS405+AT405)</f>
        <v>0</v>
      </c>
      <c r="AV405" s="133"/>
      <c r="AW405" s="133"/>
      <c r="AX405" s="128" t="n">
        <f aca="false">IF($A405=$A404,AV405+AW405+AX404,AV405+AW405)</f>
        <v>0</v>
      </c>
      <c r="AY405" s="133"/>
      <c r="AZ405" s="133"/>
      <c r="BA405" s="128" t="n">
        <f aca="false">IF($A405=$A404,AY405+AZ405+BA404,AY405+AZ405)</f>
        <v>0</v>
      </c>
      <c r="BB405" s="133"/>
      <c r="BC405" s="133"/>
      <c r="BD405" s="128" t="n">
        <f aca="false">IF($A405=$A404,BB405+BC405+BD404,BB405+BC405)</f>
        <v>0</v>
      </c>
      <c r="BE405" s="133"/>
      <c r="BF405" s="133"/>
      <c r="BG405" s="128" t="n">
        <f aca="false">IF($A405=$A404,BE405+BF405+BG404,BE405+BF405)</f>
        <v>0</v>
      </c>
      <c r="BH405" s="133"/>
      <c r="BI405" s="133"/>
      <c r="BJ405" s="128" t="n">
        <f aca="false">IF($A405=$A404,BH405+BI405+BJ404,BH405+BI405)</f>
        <v>0</v>
      </c>
      <c r="BK405" s="133"/>
      <c r="BL405" s="133"/>
      <c r="BM405" s="128" t="n">
        <f aca="false">IF($A405=$A404,BK405+BL405+BM404,BK405+BL405)</f>
        <v>0</v>
      </c>
      <c r="BN405" s="133"/>
      <c r="BO405" s="133"/>
      <c r="BP405" s="128" t="n">
        <f aca="false">IF($A405=$A404,BN405+BO405+BP404,BN405+BO405)</f>
        <v>0</v>
      </c>
      <c r="BQ405" s="133"/>
      <c r="BR405" s="133"/>
      <c r="BS405" s="128" t="n">
        <f aca="false">IF($A405=$A404,BQ405+BR405+BS404,BQ405+BR405)</f>
        <v>0</v>
      </c>
      <c r="BT405" s="133"/>
      <c r="BU405" s="133"/>
      <c r="BV405" s="128" t="n">
        <f aca="false">IF($A405=$A404,BT405+BU405+BV404,BT405+BU405)</f>
        <v>0</v>
      </c>
      <c r="BW405" s="128" t="n">
        <f aca="false">IF(W405=0,0,IF(W405&gt;F$4,1,(IF(W405=BW$2,0,(IF(F$4-W405&gt;2,1,0))))))</f>
        <v>0</v>
      </c>
    </row>
    <row r="406" customFormat="false" ht="42.6" hidden="false" customHeight="true" outlineLevel="0" collapsed="false">
      <c r="A406" s="124" t="str">
        <f aca="false">IF(D406=D405,IF(A405=0,"",A405),IF(AND(D406&gt;0,D406&lt;&gt;D405),A405+1,""))</f>
        <v/>
      </c>
      <c r="B406" s="129"/>
      <c r="C406" s="129"/>
      <c r="D406" s="96"/>
      <c r="E406" s="138"/>
      <c r="F406" s="128" t="str">
        <f aca="false">IFERROR(IF(OR(ISTEXT(D406),ISNUMBER(D406)),HLOOKUP(I406-23*INT(I406/23),[2]Hoja2!B$1:X$2,2),""),1)</f>
        <v/>
      </c>
      <c r="G406" s="128" t="str">
        <f aca="false">LEFT(D406,1)</f>
        <v/>
      </c>
      <c r="H406" s="129" t="str">
        <f aca="false">IF(UPPER(G406)="Z",2,IF(UPPER(G406)="Y",1,IF(UPPER(G406)="X",0,LEFT(D406))))</f>
        <v/>
      </c>
      <c r="I406" s="129" t="str">
        <f aca="false">REPLACE(D406,1,1,H406)</f>
        <v/>
      </c>
      <c r="J406" s="96"/>
      <c r="K406" s="124" t="str">
        <f aca="false">IF(N406&gt;0,ROW(L406)-7,"")</f>
        <v/>
      </c>
      <c r="L406" s="130"/>
      <c r="M406" s="130"/>
      <c r="N406" s="131"/>
      <c r="O406" s="132"/>
      <c r="P406" s="128" t="str">
        <f aca="false">IFERROR(IF(OR(ISTEXT(N406),ISNUMBER(N406)),HLOOKUP(S406-23*INT(S406/23),[2]Hoja2!B$1:X$2,2),""),1)</f>
        <v/>
      </c>
      <c r="Q406" s="128" t="str">
        <f aca="false">LEFT(N406,1)</f>
        <v/>
      </c>
      <c r="R406" s="129" t="str">
        <f aca="false">IF(UPPER(Q406)="Z",2,IF(UPPER(Q406)="Y",1,IF(UPPER(Q406)="X",0,LEFT(N406))))</f>
        <v/>
      </c>
      <c r="S406" s="129" t="str">
        <f aca="false">REPLACE(N406,1,1,R406)</f>
        <v/>
      </c>
      <c r="T406" s="96"/>
      <c r="U406" s="133"/>
      <c r="V406" s="124" t="str">
        <f aca="false">IF(OR(ISTEXT(N406),ISNUMBER(N406)),IF($AD406=1,U406,0),"")</f>
        <v/>
      </c>
      <c r="W406" s="75" t="n">
        <v>36892</v>
      </c>
      <c r="X406" s="134"/>
      <c r="Y406" s="134"/>
      <c r="AA406" s="128" t="n">
        <f aca="false">IF(E406&lt;&gt;F406,0,1)</f>
        <v>1</v>
      </c>
      <c r="AB406" s="128" t="n">
        <f aca="false">IF(OR(T406="SI",T406="Si",T406="si",T406="sI",T406="s",T406="S"),1,0)</f>
        <v>0</v>
      </c>
      <c r="AC406" s="128" t="n">
        <f aca="false">IF(OR(J406="SI",J406="Si",J406="si",J406="sI",J406="s",J406="S"),1,0)</f>
        <v>0</v>
      </c>
      <c r="AD406" s="128" t="n">
        <f aca="false">AK406*AA406*AB406*AC406</f>
        <v>0</v>
      </c>
      <c r="AF406" s="136" t="n">
        <f aca="false">COUNTIF(D$8:D406,D406)</f>
        <v>0</v>
      </c>
      <c r="AG406" s="136" t="n">
        <f aca="false">COUNTIFS(D$8:D406,D406,A$8:A406,A406)</f>
        <v>0</v>
      </c>
      <c r="AH406" s="128" t="n">
        <f aca="false">AF406-AG406</f>
        <v>0</v>
      </c>
      <c r="AI406" s="128" t="n">
        <f aca="false">IF(OR(O406&lt;&gt;P406,P406=1,AA406=0),1,0)</f>
        <v>0</v>
      </c>
      <c r="AJ406" s="128" t="n">
        <f aca="false">IF(AR406&gt;0,1,0)+AH406</f>
        <v>0</v>
      </c>
      <c r="AK406" s="128" t="n">
        <f aca="false">IF(O406&lt;&gt;P406,0,1)</f>
        <v>1</v>
      </c>
      <c r="AL406" s="128" t="n">
        <f aca="false">IF(U406&gt;1,1,0)</f>
        <v>0</v>
      </c>
      <c r="AM406" s="136"/>
      <c r="AN406" s="137"/>
      <c r="AO406" s="139"/>
      <c r="AP406" s="128" t="str">
        <f aca="false">IF(SUMIF(AS$7:BU$7,"&gt;0",AS406:BU406)&gt;0,SUMIF(AS$7:BU$7,"&gt;0",AS406:BU406),"")</f>
        <v/>
      </c>
      <c r="AQ406" s="128"/>
      <c r="AR406" s="136" t="n">
        <f aca="false">COUNTIF(N$8:N406,N406)-1</f>
        <v>-1</v>
      </c>
      <c r="AS406" s="133"/>
      <c r="AT406" s="133"/>
      <c r="AU406" s="128" t="n">
        <f aca="false">IF($A406=$A405,AS406+AT406+AU405,AS406+AT406)</f>
        <v>0</v>
      </c>
      <c r="AV406" s="133"/>
      <c r="AW406" s="133"/>
      <c r="AX406" s="128" t="n">
        <f aca="false">IF($A406=$A405,AV406+AW406+AX405,AV406+AW406)</f>
        <v>0</v>
      </c>
      <c r="AY406" s="133"/>
      <c r="AZ406" s="133"/>
      <c r="BA406" s="128" t="n">
        <f aca="false">IF($A406=$A405,AY406+AZ406+BA405,AY406+AZ406)</f>
        <v>0</v>
      </c>
      <c r="BB406" s="133"/>
      <c r="BC406" s="133"/>
      <c r="BD406" s="128" t="n">
        <f aca="false">IF($A406=$A405,BB406+BC406+BD405,BB406+BC406)</f>
        <v>0</v>
      </c>
      <c r="BE406" s="133"/>
      <c r="BF406" s="133"/>
      <c r="BG406" s="128" t="n">
        <f aca="false">IF($A406=$A405,BE406+BF406+BG405,BE406+BF406)</f>
        <v>0</v>
      </c>
      <c r="BH406" s="133"/>
      <c r="BI406" s="133"/>
      <c r="BJ406" s="128" t="n">
        <f aca="false">IF($A406=$A405,BH406+BI406+BJ405,BH406+BI406)</f>
        <v>0</v>
      </c>
      <c r="BK406" s="133"/>
      <c r="BL406" s="133"/>
      <c r="BM406" s="128" t="n">
        <f aca="false">IF($A406=$A405,BK406+BL406+BM405,BK406+BL406)</f>
        <v>0</v>
      </c>
      <c r="BN406" s="133"/>
      <c r="BO406" s="133"/>
      <c r="BP406" s="128" t="n">
        <f aca="false">IF($A406=$A405,BN406+BO406+BP405,BN406+BO406)</f>
        <v>0</v>
      </c>
      <c r="BQ406" s="133"/>
      <c r="BR406" s="133"/>
      <c r="BS406" s="128" t="n">
        <f aca="false">IF($A406=$A405,BQ406+BR406+BS405,BQ406+BR406)</f>
        <v>0</v>
      </c>
      <c r="BT406" s="133"/>
      <c r="BU406" s="133"/>
      <c r="BV406" s="128" t="n">
        <f aca="false">IF($A406=$A405,BT406+BU406+BV405,BT406+BU406)</f>
        <v>0</v>
      </c>
      <c r="BW406" s="128" t="n">
        <f aca="false">IF(W406=0,0,IF(W406&gt;F$4,1,(IF(W406=BW$2,0,(IF(F$4-W406&gt;2,1,0))))))</f>
        <v>0</v>
      </c>
    </row>
    <row r="407" customFormat="false" ht="42.6" hidden="false" customHeight="true" outlineLevel="0" collapsed="false">
      <c r="A407" s="124" t="str">
        <f aca="false">IF(D407=D406,IF(A406=0,"",A406),IF(AND(D407&gt;0,D407&lt;&gt;D406),A406+1,""))</f>
        <v/>
      </c>
      <c r="B407" s="129"/>
      <c r="C407" s="129"/>
      <c r="D407" s="96"/>
      <c r="E407" s="138"/>
      <c r="F407" s="128" t="str">
        <f aca="false">IFERROR(IF(OR(ISTEXT(D407),ISNUMBER(D407)),HLOOKUP(I407-23*INT(I407/23),[2]Hoja2!B$1:X$2,2),""),1)</f>
        <v/>
      </c>
      <c r="G407" s="128" t="str">
        <f aca="false">LEFT(D407,1)</f>
        <v/>
      </c>
      <c r="H407" s="129" t="str">
        <f aca="false">IF(UPPER(G407)="Z",2,IF(UPPER(G407)="Y",1,IF(UPPER(G407)="X",0,LEFT(D407))))</f>
        <v/>
      </c>
      <c r="I407" s="129" t="str">
        <f aca="false">REPLACE(D407,1,1,H407)</f>
        <v/>
      </c>
      <c r="J407" s="96"/>
      <c r="K407" s="124" t="str">
        <f aca="false">IF(N407&gt;0,ROW(L407)-7,"")</f>
        <v/>
      </c>
      <c r="L407" s="130"/>
      <c r="M407" s="130"/>
      <c r="N407" s="131"/>
      <c r="O407" s="132"/>
      <c r="P407" s="128" t="str">
        <f aca="false">IFERROR(IF(OR(ISTEXT(N407),ISNUMBER(N407)),HLOOKUP(S407-23*INT(S407/23),[2]Hoja2!B$1:X$2,2),""),1)</f>
        <v/>
      </c>
      <c r="Q407" s="128" t="str">
        <f aca="false">LEFT(N407,1)</f>
        <v/>
      </c>
      <c r="R407" s="129" t="str">
        <f aca="false">IF(UPPER(Q407)="Z",2,IF(UPPER(Q407)="Y",1,IF(UPPER(Q407)="X",0,LEFT(N407))))</f>
        <v/>
      </c>
      <c r="S407" s="129" t="str">
        <f aca="false">REPLACE(N407,1,1,R407)</f>
        <v/>
      </c>
      <c r="T407" s="96"/>
      <c r="U407" s="133"/>
      <c r="V407" s="124" t="str">
        <f aca="false">IF(OR(ISTEXT(N407),ISNUMBER(N407)),IF($AD407=1,U407,0),"")</f>
        <v/>
      </c>
      <c r="W407" s="75" t="n">
        <v>36892</v>
      </c>
      <c r="X407" s="134"/>
      <c r="Y407" s="134"/>
      <c r="AA407" s="128" t="n">
        <f aca="false">IF(E407&lt;&gt;F407,0,1)</f>
        <v>1</v>
      </c>
      <c r="AB407" s="128" t="n">
        <f aca="false">IF(OR(T407="SI",T407="Si",T407="si",T407="sI",T407="s",T407="S"),1,0)</f>
        <v>0</v>
      </c>
      <c r="AC407" s="128" t="n">
        <f aca="false">IF(OR(J407="SI",J407="Si",J407="si",J407="sI",J407="s",J407="S"),1,0)</f>
        <v>0</v>
      </c>
      <c r="AD407" s="128" t="n">
        <f aca="false">AK407*AA407*AB407*AC407</f>
        <v>0</v>
      </c>
      <c r="AF407" s="136" t="n">
        <f aca="false">COUNTIF(D$8:D407,D407)</f>
        <v>0</v>
      </c>
      <c r="AG407" s="136" t="n">
        <f aca="false">COUNTIFS(D$8:D407,D407,A$8:A407,A407)</f>
        <v>0</v>
      </c>
      <c r="AH407" s="128" t="n">
        <f aca="false">AF407-AG407</f>
        <v>0</v>
      </c>
      <c r="AI407" s="128" t="n">
        <f aca="false">IF(OR(O407&lt;&gt;P407,P407=1,AA407=0),1,0)</f>
        <v>0</v>
      </c>
      <c r="AJ407" s="128" t="n">
        <f aca="false">IF(AR407&gt;0,1,0)+AH407</f>
        <v>0</v>
      </c>
      <c r="AK407" s="128" t="n">
        <f aca="false">IF(O407&lt;&gt;P407,0,1)</f>
        <v>1</v>
      </c>
      <c r="AL407" s="128" t="n">
        <f aca="false">IF(U407&gt;1,1,0)</f>
        <v>0</v>
      </c>
      <c r="AM407" s="136"/>
      <c r="AN407" s="137"/>
      <c r="AO407" s="139"/>
      <c r="AP407" s="128" t="str">
        <f aca="false">IF(SUMIF(AS$7:BU$7,"&gt;0",AS407:BU407)&gt;0,SUMIF(AS$7:BU$7,"&gt;0",AS407:BU407),"")</f>
        <v/>
      </c>
      <c r="AQ407" s="128"/>
      <c r="AR407" s="136" t="n">
        <f aca="false">COUNTIF(N$8:N407,N407)-1</f>
        <v>-1</v>
      </c>
      <c r="AS407" s="133"/>
      <c r="AT407" s="133"/>
      <c r="AU407" s="128" t="n">
        <f aca="false">IF($A407=$A406,AS407+AT407+AU406,AS407+AT407)</f>
        <v>0</v>
      </c>
      <c r="AV407" s="133"/>
      <c r="AW407" s="133"/>
      <c r="AX407" s="128" t="n">
        <f aca="false">IF($A407=$A406,AV407+AW407+AX406,AV407+AW407)</f>
        <v>0</v>
      </c>
      <c r="AY407" s="133"/>
      <c r="AZ407" s="133"/>
      <c r="BA407" s="128" t="n">
        <f aca="false">IF($A407=$A406,AY407+AZ407+BA406,AY407+AZ407)</f>
        <v>0</v>
      </c>
      <c r="BB407" s="133"/>
      <c r="BC407" s="133"/>
      <c r="BD407" s="128" t="n">
        <f aca="false">IF($A407=$A406,BB407+BC407+BD406,BB407+BC407)</f>
        <v>0</v>
      </c>
      <c r="BE407" s="133"/>
      <c r="BF407" s="133"/>
      <c r="BG407" s="128" t="n">
        <f aca="false">IF($A407=$A406,BE407+BF407+BG406,BE407+BF407)</f>
        <v>0</v>
      </c>
      <c r="BH407" s="133"/>
      <c r="BI407" s="133"/>
      <c r="BJ407" s="128" t="n">
        <f aca="false">IF($A407=$A406,BH407+BI407+BJ406,BH407+BI407)</f>
        <v>0</v>
      </c>
      <c r="BK407" s="133"/>
      <c r="BL407" s="133"/>
      <c r="BM407" s="128" t="n">
        <f aca="false">IF($A407=$A406,BK407+BL407+BM406,BK407+BL407)</f>
        <v>0</v>
      </c>
      <c r="BN407" s="133"/>
      <c r="BO407" s="133"/>
      <c r="BP407" s="128" t="n">
        <f aca="false">IF($A407=$A406,BN407+BO407+BP406,BN407+BO407)</f>
        <v>0</v>
      </c>
      <c r="BQ407" s="133"/>
      <c r="BR407" s="133"/>
      <c r="BS407" s="128" t="n">
        <f aca="false">IF($A407=$A406,BQ407+BR407+BS406,BQ407+BR407)</f>
        <v>0</v>
      </c>
      <c r="BT407" s="133"/>
      <c r="BU407" s="133"/>
      <c r="BV407" s="128" t="n">
        <f aca="false">IF($A407=$A406,BT407+BU407+BV406,BT407+BU407)</f>
        <v>0</v>
      </c>
      <c r="BW407" s="128" t="n">
        <f aca="false">IF(W407=0,0,IF(W407&gt;F$4,1,(IF(W407=BW$2,0,(IF(F$4-W407&gt;2,1,0))))))</f>
        <v>0</v>
      </c>
    </row>
    <row r="408" customFormat="false" ht="42.6" hidden="false" customHeight="true" outlineLevel="0" collapsed="false">
      <c r="A408" s="124" t="str">
        <f aca="false">IF(D408=D407,IF(A407=0,"",A407),IF(AND(D408&gt;0,D408&lt;&gt;D407),A407+1,""))</f>
        <v/>
      </c>
      <c r="B408" s="129"/>
      <c r="C408" s="129"/>
      <c r="D408" s="96"/>
      <c r="E408" s="138"/>
      <c r="F408" s="128" t="str">
        <f aca="false">IFERROR(IF(OR(ISTEXT(D408),ISNUMBER(D408)),HLOOKUP(I408-23*INT(I408/23),[2]Hoja2!B$1:X$2,2),""),1)</f>
        <v/>
      </c>
      <c r="G408" s="128" t="str">
        <f aca="false">LEFT(D408,1)</f>
        <v/>
      </c>
      <c r="H408" s="129" t="str">
        <f aca="false">IF(UPPER(G408)="Z",2,IF(UPPER(G408)="Y",1,IF(UPPER(G408)="X",0,LEFT(D408))))</f>
        <v/>
      </c>
      <c r="I408" s="129" t="str">
        <f aca="false">REPLACE(D408,1,1,H408)</f>
        <v/>
      </c>
      <c r="J408" s="96"/>
      <c r="K408" s="124" t="str">
        <f aca="false">IF(N408&gt;0,ROW(L408)-7,"")</f>
        <v/>
      </c>
      <c r="L408" s="130"/>
      <c r="M408" s="130"/>
      <c r="N408" s="131"/>
      <c r="O408" s="132"/>
      <c r="P408" s="128" t="str">
        <f aca="false">IFERROR(IF(OR(ISTEXT(N408),ISNUMBER(N408)),HLOOKUP(S408-23*INT(S408/23),[2]Hoja2!B$1:X$2,2),""),1)</f>
        <v/>
      </c>
      <c r="Q408" s="128" t="str">
        <f aca="false">LEFT(N408,1)</f>
        <v/>
      </c>
      <c r="R408" s="129" t="str">
        <f aca="false">IF(UPPER(Q408)="Z",2,IF(UPPER(Q408)="Y",1,IF(UPPER(Q408)="X",0,LEFT(N408))))</f>
        <v/>
      </c>
      <c r="S408" s="129" t="str">
        <f aca="false">REPLACE(N408,1,1,R408)</f>
        <v/>
      </c>
      <c r="T408" s="96"/>
      <c r="U408" s="133"/>
      <c r="V408" s="124" t="str">
        <f aca="false">IF(OR(ISTEXT(N408),ISNUMBER(N408)),IF($AD408=1,U408,0),"")</f>
        <v/>
      </c>
      <c r="W408" s="75" t="n">
        <v>36892</v>
      </c>
      <c r="X408" s="134"/>
      <c r="Y408" s="134"/>
      <c r="AA408" s="128" t="n">
        <f aca="false">IF(E408&lt;&gt;F408,0,1)</f>
        <v>1</v>
      </c>
      <c r="AB408" s="128" t="n">
        <f aca="false">IF(OR(T408="SI",T408="Si",T408="si",T408="sI",T408="s",T408="S"),1,0)</f>
        <v>0</v>
      </c>
      <c r="AC408" s="128" t="n">
        <f aca="false">IF(OR(J408="SI",J408="Si",J408="si",J408="sI",J408="s",J408="S"),1,0)</f>
        <v>0</v>
      </c>
      <c r="AD408" s="128" t="n">
        <f aca="false">AK408*AA408*AB408*AC408</f>
        <v>0</v>
      </c>
      <c r="AF408" s="136" t="n">
        <f aca="false">COUNTIF(D$8:D408,D408)</f>
        <v>0</v>
      </c>
      <c r="AG408" s="136" t="n">
        <f aca="false">COUNTIFS(D$8:D408,D408,A$8:A408,A408)</f>
        <v>0</v>
      </c>
      <c r="AH408" s="128" t="n">
        <f aca="false">AF408-AG408</f>
        <v>0</v>
      </c>
      <c r="AI408" s="128" t="n">
        <f aca="false">IF(OR(O408&lt;&gt;P408,P408=1,AA408=0),1,0)</f>
        <v>0</v>
      </c>
      <c r="AJ408" s="128" t="n">
        <f aca="false">IF(AR408&gt;0,1,0)+AH408</f>
        <v>0</v>
      </c>
      <c r="AK408" s="128" t="n">
        <f aca="false">IF(O408&lt;&gt;P408,0,1)</f>
        <v>1</v>
      </c>
      <c r="AL408" s="128" t="n">
        <f aca="false">IF(U408&gt;1,1,0)</f>
        <v>0</v>
      </c>
      <c r="AM408" s="136"/>
      <c r="AN408" s="137"/>
      <c r="AO408" s="139"/>
      <c r="AP408" s="128" t="str">
        <f aca="false">IF(SUMIF(AS$7:BU$7,"&gt;0",AS408:BU408)&gt;0,SUMIF(AS$7:BU$7,"&gt;0",AS408:BU408),"")</f>
        <v/>
      </c>
      <c r="AQ408" s="128"/>
      <c r="AR408" s="136" t="n">
        <f aca="false">COUNTIF(N$8:N408,N408)-1</f>
        <v>-1</v>
      </c>
      <c r="AS408" s="133"/>
      <c r="AT408" s="133"/>
      <c r="AU408" s="128" t="n">
        <f aca="false">IF($A408=$A407,AS408+AT408+AU407,AS408+AT408)</f>
        <v>0</v>
      </c>
      <c r="AV408" s="133"/>
      <c r="AW408" s="133"/>
      <c r="AX408" s="128" t="n">
        <f aca="false">IF($A408=$A407,AV408+AW408+AX407,AV408+AW408)</f>
        <v>0</v>
      </c>
      <c r="AY408" s="133"/>
      <c r="AZ408" s="133"/>
      <c r="BA408" s="128" t="n">
        <f aca="false">IF($A408=$A407,AY408+AZ408+BA407,AY408+AZ408)</f>
        <v>0</v>
      </c>
      <c r="BB408" s="133"/>
      <c r="BC408" s="133"/>
      <c r="BD408" s="128" t="n">
        <f aca="false">IF($A408=$A407,BB408+BC408+BD407,BB408+BC408)</f>
        <v>0</v>
      </c>
      <c r="BE408" s="133"/>
      <c r="BF408" s="133"/>
      <c r="BG408" s="128" t="n">
        <f aca="false">IF($A408=$A407,BE408+BF408+BG407,BE408+BF408)</f>
        <v>0</v>
      </c>
      <c r="BH408" s="133"/>
      <c r="BI408" s="133"/>
      <c r="BJ408" s="128" t="n">
        <f aca="false">IF($A408=$A407,BH408+BI408+BJ407,BH408+BI408)</f>
        <v>0</v>
      </c>
      <c r="BK408" s="133"/>
      <c r="BL408" s="133"/>
      <c r="BM408" s="128" t="n">
        <f aca="false">IF($A408=$A407,BK408+BL408+BM407,BK408+BL408)</f>
        <v>0</v>
      </c>
      <c r="BN408" s="133"/>
      <c r="BO408" s="133"/>
      <c r="BP408" s="128" t="n">
        <f aca="false">IF($A408=$A407,BN408+BO408+BP407,BN408+BO408)</f>
        <v>0</v>
      </c>
      <c r="BQ408" s="133"/>
      <c r="BR408" s="133"/>
      <c r="BS408" s="128" t="n">
        <f aca="false">IF($A408=$A407,BQ408+BR408+BS407,BQ408+BR408)</f>
        <v>0</v>
      </c>
      <c r="BT408" s="133"/>
      <c r="BU408" s="133"/>
      <c r="BV408" s="128" t="n">
        <f aca="false">IF($A408=$A407,BT408+BU408+BV407,BT408+BU408)</f>
        <v>0</v>
      </c>
      <c r="BW408" s="128" t="n">
        <f aca="false">IF(W408=0,0,IF(W408&gt;F$4,1,(IF(W408=BW$2,0,(IF(F$4-W408&gt;2,1,0))))))</f>
        <v>0</v>
      </c>
    </row>
    <row r="409" customFormat="false" ht="42.6" hidden="false" customHeight="true" outlineLevel="0" collapsed="false">
      <c r="A409" s="124" t="str">
        <f aca="false">IF(D409=D408,IF(A408=0,"",A408),IF(AND(D409&gt;0,D409&lt;&gt;D408),A408+1,""))</f>
        <v/>
      </c>
      <c r="B409" s="129"/>
      <c r="C409" s="129"/>
      <c r="D409" s="96"/>
      <c r="E409" s="138"/>
      <c r="F409" s="128" t="str">
        <f aca="false">IFERROR(IF(OR(ISTEXT(D409),ISNUMBER(D409)),HLOOKUP(I409-23*INT(I409/23),[2]Hoja2!B$1:X$2,2),""),1)</f>
        <v/>
      </c>
      <c r="G409" s="128" t="str">
        <f aca="false">LEFT(D409,1)</f>
        <v/>
      </c>
      <c r="H409" s="129" t="str">
        <f aca="false">IF(UPPER(G409)="Z",2,IF(UPPER(G409)="Y",1,IF(UPPER(G409)="X",0,LEFT(D409))))</f>
        <v/>
      </c>
      <c r="I409" s="129" t="str">
        <f aca="false">REPLACE(D409,1,1,H409)</f>
        <v/>
      </c>
      <c r="J409" s="96"/>
      <c r="K409" s="124" t="str">
        <f aca="false">IF(N409&gt;0,ROW(L409)-7,"")</f>
        <v/>
      </c>
      <c r="L409" s="130"/>
      <c r="M409" s="130"/>
      <c r="N409" s="131"/>
      <c r="O409" s="132"/>
      <c r="P409" s="128" t="str">
        <f aca="false">IFERROR(IF(OR(ISTEXT(N409),ISNUMBER(N409)),HLOOKUP(S409-23*INT(S409/23),[2]Hoja2!B$1:X$2,2),""),1)</f>
        <v/>
      </c>
      <c r="Q409" s="128" t="str">
        <f aca="false">LEFT(N409,1)</f>
        <v/>
      </c>
      <c r="R409" s="129" t="str">
        <f aca="false">IF(UPPER(Q409)="Z",2,IF(UPPER(Q409)="Y",1,IF(UPPER(Q409)="X",0,LEFT(N409))))</f>
        <v/>
      </c>
      <c r="S409" s="129" t="str">
        <f aca="false">REPLACE(N409,1,1,R409)</f>
        <v/>
      </c>
      <c r="T409" s="96"/>
      <c r="U409" s="133"/>
      <c r="V409" s="124" t="str">
        <f aca="false">IF(OR(ISTEXT(N409),ISNUMBER(N409)),IF($AD409=1,U409,0),"")</f>
        <v/>
      </c>
      <c r="W409" s="75" t="n">
        <v>36892</v>
      </c>
      <c r="X409" s="134"/>
      <c r="Y409" s="134"/>
      <c r="AA409" s="128" t="n">
        <f aca="false">IF(E409&lt;&gt;F409,0,1)</f>
        <v>1</v>
      </c>
      <c r="AB409" s="128" t="n">
        <f aca="false">IF(OR(T409="SI",T409="Si",T409="si",T409="sI",T409="s",T409="S"),1,0)</f>
        <v>0</v>
      </c>
      <c r="AC409" s="128" t="n">
        <f aca="false">IF(OR(J409="SI",J409="Si",J409="si",J409="sI",J409="s",J409="S"),1,0)</f>
        <v>0</v>
      </c>
      <c r="AD409" s="128" t="n">
        <f aca="false">AK409*AA409*AB409*AC409</f>
        <v>0</v>
      </c>
      <c r="AF409" s="136" t="n">
        <f aca="false">COUNTIF(D$8:D409,D409)</f>
        <v>0</v>
      </c>
      <c r="AG409" s="136" t="n">
        <f aca="false">COUNTIFS(D$8:D409,D409,A$8:A409,A409)</f>
        <v>0</v>
      </c>
      <c r="AH409" s="128" t="n">
        <f aca="false">AF409-AG409</f>
        <v>0</v>
      </c>
      <c r="AI409" s="128" t="n">
        <f aca="false">IF(OR(O409&lt;&gt;P409,P409=1,AA409=0),1,0)</f>
        <v>0</v>
      </c>
      <c r="AJ409" s="128" t="n">
        <f aca="false">IF(AR409&gt;0,1,0)+AH409</f>
        <v>0</v>
      </c>
      <c r="AK409" s="128" t="n">
        <f aca="false">IF(O409&lt;&gt;P409,0,1)</f>
        <v>1</v>
      </c>
      <c r="AL409" s="128" t="n">
        <f aca="false">IF(U409&gt;1,1,0)</f>
        <v>0</v>
      </c>
      <c r="AM409" s="136"/>
      <c r="AN409" s="137"/>
      <c r="AO409" s="139"/>
      <c r="AP409" s="128" t="str">
        <f aca="false">IF(SUMIF(AS$7:BU$7,"&gt;0",AS409:BU409)&gt;0,SUMIF(AS$7:BU$7,"&gt;0",AS409:BU409),"")</f>
        <v/>
      </c>
      <c r="AQ409" s="128"/>
      <c r="AR409" s="136" t="n">
        <f aca="false">COUNTIF(N$8:N409,N409)-1</f>
        <v>-1</v>
      </c>
      <c r="AS409" s="133"/>
      <c r="AT409" s="133"/>
      <c r="AU409" s="128" t="n">
        <f aca="false">IF($A409=$A408,AS409+AT409+AU408,AS409+AT409)</f>
        <v>0</v>
      </c>
      <c r="AV409" s="133"/>
      <c r="AW409" s="133"/>
      <c r="AX409" s="128" t="n">
        <f aca="false">IF($A409=$A408,AV409+AW409+AX408,AV409+AW409)</f>
        <v>0</v>
      </c>
      <c r="AY409" s="133"/>
      <c r="AZ409" s="133"/>
      <c r="BA409" s="128" t="n">
        <f aca="false">IF($A409=$A408,AY409+AZ409+BA408,AY409+AZ409)</f>
        <v>0</v>
      </c>
      <c r="BB409" s="133"/>
      <c r="BC409" s="133"/>
      <c r="BD409" s="128" t="n">
        <f aca="false">IF($A409=$A408,BB409+BC409+BD408,BB409+BC409)</f>
        <v>0</v>
      </c>
      <c r="BE409" s="133"/>
      <c r="BF409" s="133"/>
      <c r="BG409" s="128" t="n">
        <f aca="false">IF($A409=$A408,BE409+BF409+BG408,BE409+BF409)</f>
        <v>0</v>
      </c>
      <c r="BH409" s="133"/>
      <c r="BI409" s="133"/>
      <c r="BJ409" s="128" t="n">
        <f aca="false">IF($A409=$A408,BH409+BI409+BJ408,BH409+BI409)</f>
        <v>0</v>
      </c>
      <c r="BK409" s="133"/>
      <c r="BL409" s="133"/>
      <c r="BM409" s="128" t="n">
        <f aca="false">IF($A409=$A408,BK409+BL409+BM408,BK409+BL409)</f>
        <v>0</v>
      </c>
      <c r="BN409" s="133"/>
      <c r="BO409" s="133"/>
      <c r="BP409" s="128" t="n">
        <f aca="false">IF($A409=$A408,BN409+BO409+BP408,BN409+BO409)</f>
        <v>0</v>
      </c>
      <c r="BQ409" s="133"/>
      <c r="BR409" s="133"/>
      <c r="BS409" s="128" t="n">
        <f aca="false">IF($A409=$A408,BQ409+BR409+BS408,BQ409+BR409)</f>
        <v>0</v>
      </c>
      <c r="BT409" s="133"/>
      <c r="BU409" s="133"/>
      <c r="BV409" s="128" t="n">
        <f aca="false">IF($A409=$A408,BT409+BU409+BV408,BT409+BU409)</f>
        <v>0</v>
      </c>
      <c r="BW409" s="128" t="n">
        <f aca="false">IF(W409=0,0,IF(W409&gt;F$4,1,(IF(W409=BW$2,0,(IF(F$4-W409&gt;2,1,0))))))</f>
        <v>0</v>
      </c>
    </row>
    <row r="410" customFormat="false" ht="42.6" hidden="false" customHeight="true" outlineLevel="0" collapsed="false">
      <c r="A410" s="124" t="str">
        <f aca="false">IF(D410=D409,IF(A409=0,"",A409),IF(AND(D410&gt;0,D410&lt;&gt;D409),A409+1,""))</f>
        <v/>
      </c>
      <c r="B410" s="129"/>
      <c r="C410" s="129"/>
      <c r="D410" s="96"/>
      <c r="E410" s="138"/>
      <c r="F410" s="128" t="str">
        <f aca="false">IFERROR(IF(OR(ISTEXT(D410),ISNUMBER(D410)),HLOOKUP(I410-23*INT(I410/23),[2]Hoja2!B$1:X$2,2),""),1)</f>
        <v/>
      </c>
      <c r="G410" s="128" t="str">
        <f aca="false">LEFT(D410,1)</f>
        <v/>
      </c>
      <c r="H410" s="129" t="str">
        <f aca="false">IF(UPPER(G410)="Z",2,IF(UPPER(G410)="Y",1,IF(UPPER(G410)="X",0,LEFT(D410))))</f>
        <v/>
      </c>
      <c r="I410" s="129" t="str">
        <f aca="false">REPLACE(D410,1,1,H410)</f>
        <v/>
      </c>
      <c r="J410" s="96"/>
      <c r="K410" s="124" t="str">
        <f aca="false">IF(N410&gt;0,ROW(L410)-7,"")</f>
        <v/>
      </c>
      <c r="L410" s="130"/>
      <c r="M410" s="130"/>
      <c r="N410" s="131"/>
      <c r="O410" s="132"/>
      <c r="P410" s="128" t="str">
        <f aca="false">IFERROR(IF(OR(ISTEXT(N410),ISNUMBER(N410)),HLOOKUP(S410-23*INT(S410/23),[2]Hoja2!B$1:X$2,2),""),1)</f>
        <v/>
      </c>
      <c r="Q410" s="128" t="str">
        <f aca="false">LEFT(N410,1)</f>
        <v/>
      </c>
      <c r="R410" s="129" t="str">
        <f aca="false">IF(UPPER(Q410)="Z",2,IF(UPPER(Q410)="Y",1,IF(UPPER(Q410)="X",0,LEFT(N410))))</f>
        <v/>
      </c>
      <c r="S410" s="129" t="str">
        <f aca="false">REPLACE(N410,1,1,R410)</f>
        <v/>
      </c>
      <c r="T410" s="96"/>
      <c r="U410" s="133"/>
      <c r="V410" s="124" t="str">
        <f aca="false">IF(OR(ISTEXT(N410),ISNUMBER(N410)),IF($AD410=1,U410,0),"")</f>
        <v/>
      </c>
      <c r="W410" s="75" t="n">
        <v>36892</v>
      </c>
      <c r="X410" s="134"/>
      <c r="Y410" s="134"/>
      <c r="AA410" s="128" t="n">
        <f aca="false">IF(E410&lt;&gt;F410,0,1)</f>
        <v>1</v>
      </c>
      <c r="AB410" s="128" t="n">
        <f aca="false">IF(OR(T410="SI",T410="Si",T410="si",T410="sI",T410="s",T410="S"),1,0)</f>
        <v>0</v>
      </c>
      <c r="AC410" s="128" t="n">
        <f aca="false">IF(OR(J410="SI",J410="Si",J410="si",J410="sI",J410="s",J410="S"),1,0)</f>
        <v>0</v>
      </c>
      <c r="AD410" s="128" t="n">
        <f aca="false">AK410*AA410*AB410*AC410</f>
        <v>0</v>
      </c>
      <c r="AF410" s="136" t="n">
        <f aca="false">COUNTIF(D$8:D410,D410)</f>
        <v>0</v>
      </c>
      <c r="AG410" s="136" t="n">
        <f aca="false">COUNTIFS(D$8:D410,D410,A$8:A410,A410)</f>
        <v>0</v>
      </c>
      <c r="AH410" s="128" t="n">
        <f aca="false">AF410-AG410</f>
        <v>0</v>
      </c>
      <c r="AI410" s="128" t="n">
        <f aca="false">IF(OR(O410&lt;&gt;P410,P410=1,AA410=0),1,0)</f>
        <v>0</v>
      </c>
      <c r="AJ410" s="128" t="n">
        <f aca="false">IF(AR410&gt;0,1,0)+AH410</f>
        <v>0</v>
      </c>
      <c r="AK410" s="128" t="n">
        <f aca="false">IF(O410&lt;&gt;P410,0,1)</f>
        <v>1</v>
      </c>
      <c r="AL410" s="128" t="n">
        <f aca="false">IF(U410&gt;1,1,0)</f>
        <v>0</v>
      </c>
      <c r="AM410" s="136"/>
      <c r="AN410" s="137"/>
      <c r="AO410" s="139"/>
      <c r="AP410" s="128" t="str">
        <f aca="false">IF(SUMIF(AS$7:BU$7,"&gt;0",AS410:BU410)&gt;0,SUMIF(AS$7:BU$7,"&gt;0",AS410:BU410),"")</f>
        <v/>
      </c>
      <c r="AQ410" s="128"/>
      <c r="AR410" s="136" t="n">
        <f aca="false">COUNTIF(N$8:N410,N410)-1</f>
        <v>-1</v>
      </c>
      <c r="AS410" s="133"/>
      <c r="AT410" s="133"/>
      <c r="AU410" s="128" t="n">
        <f aca="false">IF($A410=$A409,AS410+AT410+AU409,AS410+AT410)</f>
        <v>0</v>
      </c>
      <c r="AV410" s="133"/>
      <c r="AW410" s="133"/>
      <c r="AX410" s="128" t="n">
        <f aca="false">IF($A410=$A409,AV410+AW410+AX409,AV410+AW410)</f>
        <v>0</v>
      </c>
      <c r="AY410" s="133"/>
      <c r="AZ410" s="133"/>
      <c r="BA410" s="128" t="n">
        <f aca="false">IF($A410=$A409,AY410+AZ410+BA409,AY410+AZ410)</f>
        <v>0</v>
      </c>
      <c r="BB410" s="133"/>
      <c r="BC410" s="133"/>
      <c r="BD410" s="128" t="n">
        <f aca="false">IF($A410=$A409,BB410+BC410+BD409,BB410+BC410)</f>
        <v>0</v>
      </c>
      <c r="BE410" s="133"/>
      <c r="BF410" s="133"/>
      <c r="BG410" s="128" t="n">
        <f aca="false">IF($A410=$A409,BE410+BF410+BG409,BE410+BF410)</f>
        <v>0</v>
      </c>
      <c r="BH410" s="133"/>
      <c r="BI410" s="133"/>
      <c r="BJ410" s="128" t="n">
        <f aca="false">IF($A410=$A409,BH410+BI410+BJ409,BH410+BI410)</f>
        <v>0</v>
      </c>
      <c r="BK410" s="133"/>
      <c r="BL410" s="133"/>
      <c r="BM410" s="128" t="n">
        <f aca="false">IF($A410=$A409,BK410+BL410+BM409,BK410+BL410)</f>
        <v>0</v>
      </c>
      <c r="BN410" s="133"/>
      <c r="BO410" s="133"/>
      <c r="BP410" s="128" t="n">
        <f aca="false">IF($A410=$A409,BN410+BO410+BP409,BN410+BO410)</f>
        <v>0</v>
      </c>
      <c r="BQ410" s="133"/>
      <c r="BR410" s="133"/>
      <c r="BS410" s="128" t="n">
        <f aca="false">IF($A410=$A409,BQ410+BR410+BS409,BQ410+BR410)</f>
        <v>0</v>
      </c>
      <c r="BT410" s="133"/>
      <c r="BU410" s="133"/>
      <c r="BV410" s="128" t="n">
        <f aca="false">IF($A410=$A409,BT410+BU410+BV409,BT410+BU410)</f>
        <v>0</v>
      </c>
      <c r="BW410" s="128" t="n">
        <f aca="false">IF(W410=0,0,IF(W410&gt;F$4,1,(IF(W410=BW$2,0,(IF(F$4-W410&gt;2,1,0))))))</f>
        <v>0</v>
      </c>
    </row>
    <row r="411" customFormat="false" ht="42.6" hidden="false" customHeight="true" outlineLevel="0" collapsed="false">
      <c r="A411" s="124" t="str">
        <f aca="false">IF(D411=D410,IF(A410=0,"",A410),IF(AND(D411&gt;0,D411&lt;&gt;D410),A410+1,""))</f>
        <v/>
      </c>
      <c r="B411" s="129"/>
      <c r="C411" s="129"/>
      <c r="D411" s="96"/>
      <c r="E411" s="138"/>
      <c r="F411" s="128" t="str">
        <f aca="false">IFERROR(IF(OR(ISTEXT(D411),ISNUMBER(D411)),HLOOKUP(I411-23*INT(I411/23),[2]Hoja2!B$1:X$2,2),""),1)</f>
        <v/>
      </c>
      <c r="G411" s="128" t="str">
        <f aca="false">LEFT(D411,1)</f>
        <v/>
      </c>
      <c r="H411" s="129" t="str">
        <f aca="false">IF(UPPER(G411)="Z",2,IF(UPPER(G411)="Y",1,IF(UPPER(G411)="X",0,LEFT(D411))))</f>
        <v/>
      </c>
      <c r="I411" s="129" t="str">
        <f aca="false">REPLACE(D411,1,1,H411)</f>
        <v/>
      </c>
      <c r="J411" s="96"/>
      <c r="K411" s="124" t="str">
        <f aca="false">IF(N411&gt;0,ROW(L411)-7,"")</f>
        <v/>
      </c>
      <c r="L411" s="130"/>
      <c r="M411" s="130"/>
      <c r="N411" s="131"/>
      <c r="O411" s="132"/>
      <c r="P411" s="128" t="str">
        <f aca="false">IFERROR(IF(OR(ISTEXT(N411),ISNUMBER(N411)),HLOOKUP(S411-23*INT(S411/23),[2]Hoja2!B$1:X$2,2),""),1)</f>
        <v/>
      </c>
      <c r="Q411" s="128" t="str">
        <f aca="false">LEFT(N411,1)</f>
        <v/>
      </c>
      <c r="R411" s="129" t="str">
        <f aca="false">IF(UPPER(Q411)="Z",2,IF(UPPER(Q411)="Y",1,IF(UPPER(Q411)="X",0,LEFT(N411))))</f>
        <v/>
      </c>
      <c r="S411" s="129" t="str">
        <f aca="false">REPLACE(N411,1,1,R411)</f>
        <v/>
      </c>
      <c r="T411" s="96"/>
      <c r="U411" s="133"/>
      <c r="V411" s="124" t="str">
        <f aca="false">IF(OR(ISTEXT(N411),ISNUMBER(N411)),IF($AD411=1,U411,0),"")</f>
        <v/>
      </c>
      <c r="W411" s="75" t="n">
        <v>36892</v>
      </c>
      <c r="X411" s="134"/>
      <c r="Y411" s="134"/>
      <c r="AA411" s="128" t="n">
        <f aca="false">IF(E411&lt;&gt;F411,0,1)</f>
        <v>1</v>
      </c>
      <c r="AB411" s="128" t="n">
        <f aca="false">IF(OR(T411="SI",T411="Si",T411="si",T411="sI",T411="s",T411="S"),1,0)</f>
        <v>0</v>
      </c>
      <c r="AC411" s="128" t="n">
        <f aca="false">IF(OR(J411="SI",J411="Si",J411="si",J411="sI",J411="s",J411="S"),1,0)</f>
        <v>0</v>
      </c>
      <c r="AD411" s="128" t="n">
        <f aca="false">AK411*AA411*AB411*AC411</f>
        <v>0</v>
      </c>
      <c r="AF411" s="136" t="n">
        <f aca="false">COUNTIF(D$8:D411,D411)</f>
        <v>0</v>
      </c>
      <c r="AG411" s="136" t="n">
        <f aca="false">COUNTIFS(D$8:D411,D411,A$8:A411,A411)</f>
        <v>0</v>
      </c>
      <c r="AH411" s="128" t="n">
        <f aca="false">AF411-AG411</f>
        <v>0</v>
      </c>
      <c r="AI411" s="128" t="n">
        <f aca="false">IF(OR(O411&lt;&gt;P411,P411=1,AA411=0),1,0)</f>
        <v>0</v>
      </c>
      <c r="AJ411" s="128" t="n">
        <f aca="false">IF(AR411&gt;0,1,0)+AH411</f>
        <v>0</v>
      </c>
      <c r="AK411" s="128" t="n">
        <f aca="false">IF(O411&lt;&gt;P411,0,1)</f>
        <v>1</v>
      </c>
      <c r="AL411" s="128" t="n">
        <f aca="false">IF(U411&gt;1,1,0)</f>
        <v>0</v>
      </c>
      <c r="AM411" s="136"/>
      <c r="AN411" s="137"/>
      <c r="AO411" s="139"/>
      <c r="AP411" s="128" t="str">
        <f aca="false">IF(SUMIF(AS$7:BU$7,"&gt;0",AS411:BU411)&gt;0,SUMIF(AS$7:BU$7,"&gt;0",AS411:BU411),"")</f>
        <v/>
      </c>
      <c r="AQ411" s="128"/>
      <c r="AR411" s="136" t="n">
        <f aca="false">COUNTIF(N$8:N411,N411)-1</f>
        <v>-1</v>
      </c>
      <c r="AS411" s="133"/>
      <c r="AT411" s="133"/>
      <c r="AU411" s="128" t="n">
        <f aca="false">IF($A411=$A410,AS411+AT411+AU410,AS411+AT411)</f>
        <v>0</v>
      </c>
      <c r="AV411" s="133"/>
      <c r="AW411" s="133"/>
      <c r="AX411" s="128" t="n">
        <f aca="false">IF($A411=$A410,AV411+AW411+AX410,AV411+AW411)</f>
        <v>0</v>
      </c>
      <c r="AY411" s="133"/>
      <c r="AZ411" s="133"/>
      <c r="BA411" s="128" t="n">
        <f aca="false">IF($A411=$A410,AY411+AZ411+BA410,AY411+AZ411)</f>
        <v>0</v>
      </c>
      <c r="BB411" s="133"/>
      <c r="BC411" s="133"/>
      <c r="BD411" s="128" t="n">
        <f aca="false">IF($A411=$A410,BB411+BC411+BD410,BB411+BC411)</f>
        <v>0</v>
      </c>
      <c r="BE411" s="133"/>
      <c r="BF411" s="133"/>
      <c r="BG411" s="128" t="n">
        <f aca="false">IF($A411=$A410,BE411+BF411+BG410,BE411+BF411)</f>
        <v>0</v>
      </c>
      <c r="BH411" s="133"/>
      <c r="BI411" s="133"/>
      <c r="BJ411" s="128" t="n">
        <f aca="false">IF($A411=$A410,BH411+BI411+BJ410,BH411+BI411)</f>
        <v>0</v>
      </c>
      <c r="BK411" s="133"/>
      <c r="BL411" s="133"/>
      <c r="BM411" s="128" t="n">
        <f aca="false">IF($A411=$A410,BK411+BL411+BM410,BK411+BL411)</f>
        <v>0</v>
      </c>
      <c r="BN411" s="133"/>
      <c r="BO411" s="133"/>
      <c r="BP411" s="128" t="n">
        <f aca="false">IF($A411=$A410,BN411+BO411+BP410,BN411+BO411)</f>
        <v>0</v>
      </c>
      <c r="BQ411" s="133"/>
      <c r="BR411" s="133"/>
      <c r="BS411" s="128" t="n">
        <f aca="false">IF($A411=$A410,BQ411+BR411+BS410,BQ411+BR411)</f>
        <v>0</v>
      </c>
      <c r="BT411" s="133"/>
      <c r="BU411" s="133"/>
      <c r="BV411" s="128" t="n">
        <f aca="false">IF($A411=$A410,BT411+BU411+BV410,BT411+BU411)</f>
        <v>0</v>
      </c>
      <c r="BW411" s="128" t="n">
        <f aca="false">IF(W411=0,0,IF(W411&gt;F$4,1,(IF(W411=BW$2,0,(IF(F$4-W411&gt;2,1,0))))))</f>
        <v>0</v>
      </c>
    </row>
    <row r="412" customFormat="false" ht="42.6" hidden="false" customHeight="true" outlineLevel="0" collapsed="false">
      <c r="A412" s="124" t="str">
        <f aca="false">IF(D412=D411,IF(A411=0,"",A411),IF(AND(D412&gt;0,D412&lt;&gt;D411),A411+1,""))</f>
        <v/>
      </c>
      <c r="B412" s="129"/>
      <c r="C412" s="129"/>
      <c r="D412" s="96"/>
      <c r="E412" s="138"/>
      <c r="F412" s="128" t="str">
        <f aca="false">IFERROR(IF(OR(ISTEXT(D412),ISNUMBER(D412)),HLOOKUP(I412-23*INT(I412/23),[2]Hoja2!B$1:X$2,2),""),1)</f>
        <v/>
      </c>
      <c r="G412" s="128" t="str">
        <f aca="false">LEFT(D412,1)</f>
        <v/>
      </c>
      <c r="H412" s="129" t="str">
        <f aca="false">IF(UPPER(G412)="Z",2,IF(UPPER(G412)="Y",1,IF(UPPER(G412)="X",0,LEFT(D412))))</f>
        <v/>
      </c>
      <c r="I412" s="129" t="str">
        <f aca="false">REPLACE(D412,1,1,H412)</f>
        <v/>
      </c>
      <c r="J412" s="96"/>
      <c r="K412" s="124" t="str">
        <f aca="false">IF(N412&gt;0,ROW(L412)-7,"")</f>
        <v/>
      </c>
      <c r="L412" s="130"/>
      <c r="M412" s="130"/>
      <c r="N412" s="131"/>
      <c r="O412" s="132"/>
      <c r="P412" s="128" t="str">
        <f aca="false">IFERROR(IF(OR(ISTEXT(N412),ISNUMBER(N412)),HLOOKUP(S412-23*INT(S412/23),[2]Hoja2!B$1:X$2,2),""),1)</f>
        <v/>
      </c>
      <c r="Q412" s="128" t="str">
        <f aca="false">LEFT(N412,1)</f>
        <v/>
      </c>
      <c r="R412" s="129" t="str">
        <f aca="false">IF(UPPER(Q412)="Z",2,IF(UPPER(Q412)="Y",1,IF(UPPER(Q412)="X",0,LEFT(N412))))</f>
        <v/>
      </c>
      <c r="S412" s="129" t="str">
        <f aca="false">REPLACE(N412,1,1,R412)</f>
        <v/>
      </c>
      <c r="T412" s="96"/>
      <c r="U412" s="133"/>
      <c r="V412" s="124" t="str">
        <f aca="false">IF(OR(ISTEXT(N412),ISNUMBER(N412)),IF($AD412=1,U412,0),"")</f>
        <v/>
      </c>
      <c r="W412" s="75" t="n">
        <v>36892</v>
      </c>
      <c r="X412" s="134"/>
      <c r="Y412" s="134"/>
      <c r="AA412" s="128" t="n">
        <f aca="false">IF(E412&lt;&gt;F412,0,1)</f>
        <v>1</v>
      </c>
      <c r="AB412" s="128" t="n">
        <f aca="false">IF(OR(T412="SI",T412="Si",T412="si",T412="sI",T412="s",T412="S"),1,0)</f>
        <v>0</v>
      </c>
      <c r="AC412" s="128" t="n">
        <f aca="false">IF(OR(J412="SI",J412="Si",J412="si",J412="sI",J412="s",J412="S"),1,0)</f>
        <v>0</v>
      </c>
      <c r="AD412" s="128" t="n">
        <f aca="false">AK412*AA412*AB412*AC412</f>
        <v>0</v>
      </c>
      <c r="AF412" s="136" t="n">
        <f aca="false">COUNTIF(D$8:D412,D412)</f>
        <v>0</v>
      </c>
      <c r="AG412" s="136" t="n">
        <f aca="false">COUNTIFS(D$8:D412,D412,A$8:A412,A412)</f>
        <v>0</v>
      </c>
      <c r="AH412" s="128" t="n">
        <f aca="false">AF412-AG412</f>
        <v>0</v>
      </c>
      <c r="AI412" s="128" t="n">
        <f aca="false">IF(OR(O412&lt;&gt;P412,P412=1,AA412=0),1,0)</f>
        <v>0</v>
      </c>
      <c r="AJ412" s="128" t="n">
        <f aca="false">IF(AR412&gt;0,1,0)+AH412</f>
        <v>0</v>
      </c>
      <c r="AK412" s="128" t="n">
        <f aca="false">IF(O412&lt;&gt;P412,0,1)</f>
        <v>1</v>
      </c>
      <c r="AL412" s="128" t="n">
        <f aca="false">IF(U412&gt;1,1,0)</f>
        <v>0</v>
      </c>
      <c r="AM412" s="136"/>
      <c r="AN412" s="137"/>
      <c r="AO412" s="139"/>
      <c r="AP412" s="128" t="str">
        <f aca="false">IF(SUMIF(AS$7:BU$7,"&gt;0",AS412:BU412)&gt;0,SUMIF(AS$7:BU$7,"&gt;0",AS412:BU412),"")</f>
        <v/>
      </c>
      <c r="AQ412" s="128"/>
      <c r="AR412" s="136" t="n">
        <f aca="false">COUNTIF(N$8:N412,N412)-1</f>
        <v>-1</v>
      </c>
      <c r="AS412" s="133"/>
      <c r="AT412" s="133"/>
      <c r="AU412" s="128" t="n">
        <f aca="false">IF($A412=$A411,AS412+AT412+AU411,AS412+AT412)</f>
        <v>0</v>
      </c>
      <c r="AV412" s="133"/>
      <c r="AW412" s="133"/>
      <c r="AX412" s="128" t="n">
        <f aca="false">IF($A412=$A411,AV412+AW412+AX411,AV412+AW412)</f>
        <v>0</v>
      </c>
      <c r="AY412" s="133"/>
      <c r="AZ412" s="133"/>
      <c r="BA412" s="128" t="n">
        <f aca="false">IF($A412=$A411,AY412+AZ412+BA411,AY412+AZ412)</f>
        <v>0</v>
      </c>
      <c r="BB412" s="133"/>
      <c r="BC412" s="133"/>
      <c r="BD412" s="128" t="n">
        <f aca="false">IF($A412=$A411,BB412+BC412+BD411,BB412+BC412)</f>
        <v>0</v>
      </c>
      <c r="BE412" s="133"/>
      <c r="BF412" s="133"/>
      <c r="BG412" s="128" t="n">
        <f aca="false">IF($A412=$A411,BE412+BF412+BG411,BE412+BF412)</f>
        <v>0</v>
      </c>
      <c r="BH412" s="133"/>
      <c r="BI412" s="133"/>
      <c r="BJ412" s="128" t="n">
        <f aca="false">IF($A412=$A411,BH412+BI412+BJ411,BH412+BI412)</f>
        <v>0</v>
      </c>
      <c r="BK412" s="133"/>
      <c r="BL412" s="133"/>
      <c r="BM412" s="128" t="n">
        <f aca="false">IF($A412=$A411,BK412+BL412+BM411,BK412+BL412)</f>
        <v>0</v>
      </c>
      <c r="BN412" s="133"/>
      <c r="BO412" s="133"/>
      <c r="BP412" s="128" t="n">
        <f aca="false">IF($A412=$A411,BN412+BO412+BP411,BN412+BO412)</f>
        <v>0</v>
      </c>
      <c r="BQ412" s="133"/>
      <c r="BR412" s="133"/>
      <c r="BS412" s="128" t="n">
        <f aca="false">IF($A412=$A411,BQ412+BR412+BS411,BQ412+BR412)</f>
        <v>0</v>
      </c>
      <c r="BT412" s="133"/>
      <c r="BU412" s="133"/>
      <c r="BV412" s="128" t="n">
        <f aca="false">IF($A412=$A411,BT412+BU412+BV411,BT412+BU412)</f>
        <v>0</v>
      </c>
      <c r="BW412" s="128" t="n">
        <f aca="false">IF(W412=0,0,IF(W412&gt;F$4,1,(IF(W412=BW$2,0,(IF(F$4-W412&gt;2,1,0))))))</f>
        <v>0</v>
      </c>
    </row>
    <row r="413" customFormat="false" ht="42.6" hidden="false" customHeight="true" outlineLevel="0" collapsed="false">
      <c r="A413" s="124" t="str">
        <f aca="false">IF(D413=D412,IF(A412=0,"",A412),IF(AND(D413&gt;0,D413&lt;&gt;D412),A412+1,""))</f>
        <v/>
      </c>
      <c r="B413" s="129"/>
      <c r="C413" s="129"/>
      <c r="D413" s="96"/>
      <c r="E413" s="138"/>
      <c r="F413" s="128" t="str">
        <f aca="false">IFERROR(IF(OR(ISTEXT(D413),ISNUMBER(D413)),HLOOKUP(I413-23*INT(I413/23),[2]Hoja2!B$1:X$2,2),""),1)</f>
        <v/>
      </c>
      <c r="G413" s="128" t="str">
        <f aca="false">LEFT(D413,1)</f>
        <v/>
      </c>
      <c r="H413" s="129" t="str">
        <f aca="false">IF(UPPER(G413)="Z",2,IF(UPPER(G413)="Y",1,IF(UPPER(G413)="X",0,LEFT(D413))))</f>
        <v/>
      </c>
      <c r="I413" s="129" t="str">
        <f aca="false">REPLACE(D413,1,1,H413)</f>
        <v/>
      </c>
      <c r="J413" s="96"/>
      <c r="K413" s="124" t="str">
        <f aca="false">IF(N413&gt;0,ROW(L413)-7,"")</f>
        <v/>
      </c>
      <c r="L413" s="130"/>
      <c r="M413" s="130"/>
      <c r="N413" s="131"/>
      <c r="O413" s="132"/>
      <c r="P413" s="128" t="str">
        <f aca="false">IFERROR(IF(OR(ISTEXT(N413),ISNUMBER(N413)),HLOOKUP(S413-23*INT(S413/23),[2]Hoja2!B$1:X$2,2),""),1)</f>
        <v/>
      </c>
      <c r="Q413" s="128" t="str">
        <f aca="false">LEFT(N413,1)</f>
        <v/>
      </c>
      <c r="R413" s="129" t="str">
        <f aca="false">IF(UPPER(Q413)="Z",2,IF(UPPER(Q413)="Y",1,IF(UPPER(Q413)="X",0,LEFT(N413))))</f>
        <v/>
      </c>
      <c r="S413" s="129" t="str">
        <f aca="false">REPLACE(N413,1,1,R413)</f>
        <v/>
      </c>
      <c r="T413" s="96"/>
      <c r="U413" s="133"/>
      <c r="V413" s="124" t="str">
        <f aca="false">IF(OR(ISTEXT(N413),ISNUMBER(N413)),IF($AD413=1,U413,0),"")</f>
        <v/>
      </c>
      <c r="W413" s="75" t="n">
        <v>36892</v>
      </c>
      <c r="X413" s="134"/>
      <c r="Y413" s="134"/>
      <c r="AA413" s="128" t="n">
        <f aca="false">IF(E413&lt;&gt;F413,0,1)</f>
        <v>1</v>
      </c>
      <c r="AB413" s="128" t="n">
        <f aca="false">IF(OR(T413="SI",T413="Si",T413="si",T413="sI",T413="s",T413="S"),1,0)</f>
        <v>0</v>
      </c>
      <c r="AC413" s="128" t="n">
        <f aca="false">IF(OR(J413="SI",J413="Si",J413="si",J413="sI",J413="s",J413="S"),1,0)</f>
        <v>0</v>
      </c>
      <c r="AD413" s="128" t="n">
        <f aca="false">AK413*AA413*AB413*AC413</f>
        <v>0</v>
      </c>
      <c r="AF413" s="136" t="n">
        <f aca="false">COUNTIF(D$8:D413,D413)</f>
        <v>0</v>
      </c>
      <c r="AG413" s="136" t="n">
        <f aca="false">COUNTIFS(D$8:D413,D413,A$8:A413,A413)</f>
        <v>0</v>
      </c>
      <c r="AH413" s="128" t="n">
        <f aca="false">AF413-AG413</f>
        <v>0</v>
      </c>
      <c r="AI413" s="128" t="n">
        <f aca="false">IF(OR(O413&lt;&gt;P413,P413=1,AA413=0),1,0)</f>
        <v>0</v>
      </c>
      <c r="AJ413" s="128" t="n">
        <f aca="false">IF(AR413&gt;0,1,0)+AH413</f>
        <v>0</v>
      </c>
      <c r="AK413" s="128" t="n">
        <f aca="false">IF(O413&lt;&gt;P413,0,1)</f>
        <v>1</v>
      </c>
      <c r="AL413" s="128" t="n">
        <f aca="false">IF(U413&gt;1,1,0)</f>
        <v>0</v>
      </c>
      <c r="AM413" s="136"/>
      <c r="AN413" s="137"/>
      <c r="AO413" s="139"/>
      <c r="AP413" s="128" t="str">
        <f aca="false">IF(SUMIF(AS$7:BU$7,"&gt;0",AS413:BU413)&gt;0,SUMIF(AS$7:BU$7,"&gt;0",AS413:BU413),"")</f>
        <v/>
      </c>
      <c r="AQ413" s="128"/>
      <c r="AR413" s="136" t="n">
        <f aca="false">COUNTIF(N$8:N413,N413)-1</f>
        <v>-1</v>
      </c>
      <c r="AS413" s="133"/>
      <c r="AT413" s="133"/>
      <c r="AU413" s="128" t="n">
        <f aca="false">IF($A413=$A412,AS413+AT413+AU412,AS413+AT413)</f>
        <v>0</v>
      </c>
      <c r="AV413" s="133"/>
      <c r="AW413" s="133"/>
      <c r="AX413" s="128" t="n">
        <f aca="false">IF($A413=$A412,AV413+AW413+AX412,AV413+AW413)</f>
        <v>0</v>
      </c>
      <c r="AY413" s="133"/>
      <c r="AZ413" s="133"/>
      <c r="BA413" s="128" t="n">
        <f aca="false">IF($A413=$A412,AY413+AZ413+BA412,AY413+AZ413)</f>
        <v>0</v>
      </c>
      <c r="BB413" s="133"/>
      <c r="BC413" s="133"/>
      <c r="BD413" s="128" t="n">
        <f aca="false">IF($A413=$A412,BB413+BC413+BD412,BB413+BC413)</f>
        <v>0</v>
      </c>
      <c r="BE413" s="133"/>
      <c r="BF413" s="133"/>
      <c r="BG413" s="128" t="n">
        <f aca="false">IF($A413=$A412,BE413+BF413+BG412,BE413+BF413)</f>
        <v>0</v>
      </c>
      <c r="BH413" s="133"/>
      <c r="BI413" s="133"/>
      <c r="BJ413" s="128" t="n">
        <f aca="false">IF($A413=$A412,BH413+BI413+BJ412,BH413+BI413)</f>
        <v>0</v>
      </c>
      <c r="BK413" s="133"/>
      <c r="BL413" s="133"/>
      <c r="BM413" s="128" t="n">
        <f aca="false">IF($A413=$A412,BK413+BL413+BM412,BK413+BL413)</f>
        <v>0</v>
      </c>
      <c r="BN413" s="133"/>
      <c r="BO413" s="133"/>
      <c r="BP413" s="128" t="n">
        <f aca="false">IF($A413=$A412,BN413+BO413+BP412,BN413+BO413)</f>
        <v>0</v>
      </c>
      <c r="BQ413" s="133"/>
      <c r="BR413" s="133"/>
      <c r="BS413" s="128" t="n">
        <f aca="false">IF($A413=$A412,BQ413+BR413+BS412,BQ413+BR413)</f>
        <v>0</v>
      </c>
      <c r="BT413" s="133"/>
      <c r="BU413" s="133"/>
      <c r="BV413" s="128" t="n">
        <f aca="false">IF($A413=$A412,BT413+BU413+BV412,BT413+BU413)</f>
        <v>0</v>
      </c>
      <c r="BW413" s="128" t="n">
        <f aca="false">IF(W413=0,0,IF(W413&gt;F$4,1,(IF(W413=BW$2,0,(IF(F$4-W413&gt;2,1,0))))))</f>
        <v>0</v>
      </c>
    </row>
    <row r="414" customFormat="false" ht="42.6" hidden="false" customHeight="true" outlineLevel="0" collapsed="false">
      <c r="A414" s="124" t="str">
        <f aca="false">IF(D414=D413,IF(A413=0,"",A413),IF(AND(D414&gt;0,D414&lt;&gt;D413),A413+1,""))</f>
        <v/>
      </c>
      <c r="B414" s="129"/>
      <c r="C414" s="129"/>
      <c r="D414" s="96"/>
      <c r="E414" s="138"/>
      <c r="F414" s="128" t="str">
        <f aca="false">IFERROR(IF(OR(ISTEXT(D414),ISNUMBER(D414)),HLOOKUP(I414-23*INT(I414/23),[2]Hoja2!B$1:X$2,2),""),1)</f>
        <v/>
      </c>
      <c r="G414" s="128" t="str">
        <f aca="false">LEFT(D414,1)</f>
        <v/>
      </c>
      <c r="H414" s="129" t="str">
        <f aca="false">IF(UPPER(G414)="Z",2,IF(UPPER(G414)="Y",1,IF(UPPER(G414)="X",0,LEFT(D414))))</f>
        <v/>
      </c>
      <c r="I414" s="129" t="str">
        <f aca="false">REPLACE(D414,1,1,H414)</f>
        <v/>
      </c>
      <c r="J414" s="96"/>
      <c r="K414" s="124" t="str">
        <f aca="false">IF(N414&gt;0,ROW(L414)-7,"")</f>
        <v/>
      </c>
      <c r="L414" s="130"/>
      <c r="M414" s="130"/>
      <c r="N414" s="131"/>
      <c r="O414" s="132"/>
      <c r="P414" s="128" t="str">
        <f aca="false">IFERROR(IF(OR(ISTEXT(N414),ISNUMBER(N414)),HLOOKUP(S414-23*INT(S414/23),[2]Hoja2!B$1:X$2,2),""),1)</f>
        <v/>
      </c>
      <c r="Q414" s="128" t="str">
        <f aca="false">LEFT(N414,1)</f>
        <v/>
      </c>
      <c r="R414" s="129" t="str">
        <f aca="false">IF(UPPER(Q414)="Z",2,IF(UPPER(Q414)="Y",1,IF(UPPER(Q414)="X",0,LEFT(N414))))</f>
        <v/>
      </c>
      <c r="S414" s="129" t="str">
        <f aca="false">REPLACE(N414,1,1,R414)</f>
        <v/>
      </c>
      <c r="T414" s="96"/>
      <c r="U414" s="133"/>
      <c r="V414" s="124" t="str">
        <f aca="false">IF(OR(ISTEXT(N414),ISNUMBER(N414)),IF($AD414=1,U414,0),"")</f>
        <v/>
      </c>
      <c r="W414" s="75" t="n">
        <v>36892</v>
      </c>
      <c r="X414" s="134"/>
      <c r="Y414" s="134"/>
      <c r="AA414" s="128" t="n">
        <f aca="false">IF(E414&lt;&gt;F414,0,1)</f>
        <v>1</v>
      </c>
      <c r="AB414" s="128" t="n">
        <f aca="false">IF(OR(T414="SI",T414="Si",T414="si",T414="sI",T414="s",T414="S"),1,0)</f>
        <v>0</v>
      </c>
      <c r="AC414" s="128" t="n">
        <f aca="false">IF(OR(J414="SI",J414="Si",J414="si",J414="sI",J414="s",J414="S"),1,0)</f>
        <v>0</v>
      </c>
      <c r="AD414" s="128" t="n">
        <f aca="false">AK414*AA414*AB414*AC414</f>
        <v>0</v>
      </c>
      <c r="AF414" s="136" t="n">
        <f aca="false">COUNTIF(D$8:D414,D414)</f>
        <v>0</v>
      </c>
      <c r="AG414" s="136" t="n">
        <f aca="false">COUNTIFS(D$8:D414,D414,A$8:A414,A414)</f>
        <v>0</v>
      </c>
      <c r="AH414" s="128" t="n">
        <f aca="false">AF414-AG414</f>
        <v>0</v>
      </c>
      <c r="AI414" s="128" t="n">
        <f aca="false">IF(OR(O414&lt;&gt;P414,P414=1,AA414=0),1,0)</f>
        <v>0</v>
      </c>
      <c r="AJ414" s="128" t="n">
        <f aca="false">IF(AR414&gt;0,1,0)+AH414</f>
        <v>0</v>
      </c>
      <c r="AK414" s="128" t="n">
        <f aca="false">IF(O414&lt;&gt;P414,0,1)</f>
        <v>1</v>
      </c>
      <c r="AL414" s="128" t="n">
        <f aca="false">IF(U414&gt;1,1,0)</f>
        <v>0</v>
      </c>
      <c r="AM414" s="136"/>
      <c r="AN414" s="137"/>
      <c r="AO414" s="139"/>
      <c r="AP414" s="128" t="str">
        <f aca="false">IF(SUMIF(AS$7:BU$7,"&gt;0",AS414:BU414)&gt;0,SUMIF(AS$7:BU$7,"&gt;0",AS414:BU414),"")</f>
        <v/>
      </c>
      <c r="AQ414" s="128"/>
      <c r="AR414" s="136" t="n">
        <f aca="false">COUNTIF(N$8:N414,N414)-1</f>
        <v>-1</v>
      </c>
      <c r="AS414" s="133"/>
      <c r="AT414" s="133"/>
      <c r="AU414" s="128" t="n">
        <f aca="false">IF($A414=$A413,AS414+AT414+AU413,AS414+AT414)</f>
        <v>0</v>
      </c>
      <c r="AV414" s="133"/>
      <c r="AW414" s="133"/>
      <c r="AX414" s="128" t="n">
        <f aca="false">IF($A414=$A413,AV414+AW414+AX413,AV414+AW414)</f>
        <v>0</v>
      </c>
      <c r="AY414" s="133"/>
      <c r="AZ414" s="133"/>
      <c r="BA414" s="128" t="n">
        <f aca="false">IF($A414=$A413,AY414+AZ414+BA413,AY414+AZ414)</f>
        <v>0</v>
      </c>
      <c r="BB414" s="133"/>
      <c r="BC414" s="133"/>
      <c r="BD414" s="128" t="n">
        <f aca="false">IF($A414=$A413,BB414+BC414+BD413,BB414+BC414)</f>
        <v>0</v>
      </c>
      <c r="BE414" s="133"/>
      <c r="BF414" s="133"/>
      <c r="BG414" s="128" t="n">
        <f aca="false">IF($A414=$A413,BE414+BF414+BG413,BE414+BF414)</f>
        <v>0</v>
      </c>
      <c r="BH414" s="133"/>
      <c r="BI414" s="133"/>
      <c r="BJ414" s="128" t="n">
        <f aca="false">IF($A414=$A413,BH414+BI414+BJ413,BH414+BI414)</f>
        <v>0</v>
      </c>
      <c r="BK414" s="133"/>
      <c r="BL414" s="133"/>
      <c r="BM414" s="128" t="n">
        <f aca="false">IF($A414=$A413,BK414+BL414+BM413,BK414+BL414)</f>
        <v>0</v>
      </c>
      <c r="BN414" s="133"/>
      <c r="BO414" s="133"/>
      <c r="BP414" s="128" t="n">
        <f aca="false">IF($A414=$A413,BN414+BO414+BP413,BN414+BO414)</f>
        <v>0</v>
      </c>
      <c r="BQ414" s="133"/>
      <c r="BR414" s="133"/>
      <c r="BS414" s="128" t="n">
        <f aca="false">IF($A414=$A413,BQ414+BR414+BS413,BQ414+BR414)</f>
        <v>0</v>
      </c>
      <c r="BT414" s="133"/>
      <c r="BU414" s="133"/>
      <c r="BV414" s="128" t="n">
        <f aca="false">IF($A414=$A413,BT414+BU414+BV413,BT414+BU414)</f>
        <v>0</v>
      </c>
      <c r="BW414" s="128" t="n">
        <f aca="false">IF(W414=0,0,IF(W414&gt;F$4,1,(IF(W414=BW$2,0,(IF(F$4-W414&gt;2,1,0))))))</f>
        <v>0</v>
      </c>
    </row>
    <row r="415" customFormat="false" ht="42.6" hidden="false" customHeight="true" outlineLevel="0" collapsed="false">
      <c r="A415" s="124" t="str">
        <f aca="false">IF(D415=D414,IF(A414=0,"",A414),IF(AND(D415&gt;0,D415&lt;&gt;D414),A414+1,""))</f>
        <v/>
      </c>
      <c r="B415" s="129"/>
      <c r="C415" s="129"/>
      <c r="D415" s="96"/>
      <c r="E415" s="138"/>
      <c r="F415" s="128" t="str">
        <f aca="false">IFERROR(IF(OR(ISTEXT(D415),ISNUMBER(D415)),HLOOKUP(I415-23*INT(I415/23),[2]Hoja2!B$1:X$2,2),""),1)</f>
        <v/>
      </c>
      <c r="G415" s="128" t="str">
        <f aca="false">LEFT(D415,1)</f>
        <v/>
      </c>
      <c r="H415" s="129" t="str">
        <f aca="false">IF(UPPER(G415)="Z",2,IF(UPPER(G415)="Y",1,IF(UPPER(G415)="X",0,LEFT(D415))))</f>
        <v/>
      </c>
      <c r="I415" s="129" t="str">
        <f aca="false">REPLACE(D415,1,1,H415)</f>
        <v/>
      </c>
      <c r="J415" s="96"/>
      <c r="K415" s="124" t="str">
        <f aca="false">IF(N415&gt;0,ROW(L415)-7,"")</f>
        <v/>
      </c>
      <c r="L415" s="130"/>
      <c r="M415" s="130"/>
      <c r="N415" s="131"/>
      <c r="O415" s="132"/>
      <c r="P415" s="128" t="str">
        <f aca="false">IFERROR(IF(OR(ISTEXT(N415),ISNUMBER(N415)),HLOOKUP(S415-23*INT(S415/23),[2]Hoja2!B$1:X$2,2),""),1)</f>
        <v/>
      </c>
      <c r="Q415" s="128" t="str">
        <f aca="false">LEFT(N415,1)</f>
        <v/>
      </c>
      <c r="R415" s="129" t="str">
        <f aca="false">IF(UPPER(Q415)="Z",2,IF(UPPER(Q415)="Y",1,IF(UPPER(Q415)="X",0,LEFT(N415))))</f>
        <v/>
      </c>
      <c r="S415" s="129" t="str">
        <f aca="false">REPLACE(N415,1,1,R415)</f>
        <v/>
      </c>
      <c r="T415" s="96"/>
      <c r="U415" s="133"/>
      <c r="V415" s="124" t="str">
        <f aca="false">IF(OR(ISTEXT(N415),ISNUMBER(N415)),IF($AD415=1,U415,0),"")</f>
        <v/>
      </c>
      <c r="W415" s="75" t="n">
        <v>36892</v>
      </c>
      <c r="X415" s="134"/>
      <c r="Y415" s="134"/>
      <c r="AA415" s="128" t="n">
        <f aca="false">IF(E415&lt;&gt;F415,0,1)</f>
        <v>1</v>
      </c>
      <c r="AB415" s="128" t="n">
        <f aca="false">IF(OR(T415="SI",T415="Si",T415="si",T415="sI",T415="s",T415="S"),1,0)</f>
        <v>0</v>
      </c>
      <c r="AC415" s="128" t="n">
        <f aca="false">IF(OR(J415="SI",J415="Si",J415="si",J415="sI",J415="s",J415="S"),1,0)</f>
        <v>0</v>
      </c>
      <c r="AD415" s="128" t="n">
        <f aca="false">AK415*AA415*AB415*AC415</f>
        <v>0</v>
      </c>
      <c r="AF415" s="136" t="n">
        <f aca="false">COUNTIF(D$8:D415,D415)</f>
        <v>0</v>
      </c>
      <c r="AG415" s="136" t="n">
        <f aca="false">COUNTIFS(D$8:D415,D415,A$8:A415,A415)</f>
        <v>0</v>
      </c>
      <c r="AH415" s="128" t="n">
        <f aca="false">AF415-AG415</f>
        <v>0</v>
      </c>
      <c r="AI415" s="128" t="n">
        <f aca="false">IF(OR(O415&lt;&gt;P415,P415=1,AA415=0),1,0)</f>
        <v>0</v>
      </c>
      <c r="AJ415" s="128" t="n">
        <f aca="false">IF(AR415&gt;0,1,0)+AH415</f>
        <v>0</v>
      </c>
      <c r="AK415" s="128" t="n">
        <f aca="false">IF(O415&lt;&gt;P415,0,1)</f>
        <v>1</v>
      </c>
      <c r="AL415" s="128" t="n">
        <f aca="false">IF(U415&gt;1,1,0)</f>
        <v>0</v>
      </c>
      <c r="AM415" s="136"/>
      <c r="AN415" s="137"/>
      <c r="AO415" s="139"/>
      <c r="AP415" s="128" t="str">
        <f aca="false">IF(SUMIF(AS$7:BU$7,"&gt;0",AS415:BU415)&gt;0,SUMIF(AS$7:BU$7,"&gt;0",AS415:BU415),"")</f>
        <v/>
      </c>
      <c r="AQ415" s="128"/>
      <c r="AR415" s="136" t="n">
        <f aca="false">COUNTIF(N$8:N415,N415)-1</f>
        <v>-1</v>
      </c>
      <c r="AS415" s="133"/>
      <c r="AT415" s="133"/>
      <c r="AU415" s="128" t="n">
        <f aca="false">IF($A415=$A414,AS415+AT415+AU414,AS415+AT415)</f>
        <v>0</v>
      </c>
      <c r="AV415" s="133"/>
      <c r="AW415" s="133"/>
      <c r="AX415" s="128" t="n">
        <f aca="false">IF($A415=$A414,AV415+AW415+AX414,AV415+AW415)</f>
        <v>0</v>
      </c>
      <c r="AY415" s="133"/>
      <c r="AZ415" s="133"/>
      <c r="BA415" s="128" t="n">
        <f aca="false">IF($A415=$A414,AY415+AZ415+BA414,AY415+AZ415)</f>
        <v>0</v>
      </c>
      <c r="BB415" s="133"/>
      <c r="BC415" s="133"/>
      <c r="BD415" s="128" t="n">
        <f aca="false">IF($A415=$A414,BB415+BC415+BD414,BB415+BC415)</f>
        <v>0</v>
      </c>
      <c r="BE415" s="133"/>
      <c r="BF415" s="133"/>
      <c r="BG415" s="128" t="n">
        <f aca="false">IF($A415=$A414,BE415+BF415+BG414,BE415+BF415)</f>
        <v>0</v>
      </c>
      <c r="BH415" s="133"/>
      <c r="BI415" s="133"/>
      <c r="BJ415" s="128" t="n">
        <f aca="false">IF($A415=$A414,BH415+BI415+BJ414,BH415+BI415)</f>
        <v>0</v>
      </c>
      <c r="BK415" s="133"/>
      <c r="BL415" s="133"/>
      <c r="BM415" s="128" t="n">
        <f aca="false">IF($A415=$A414,BK415+BL415+BM414,BK415+BL415)</f>
        <v>0</v>
      </c>
      <c r="BN415" s="133"/>
      <c r="BO415" s="133"/>
      <c r="BP415" s="128" t="n">
        <f aca="false">IF($A415=$A414,BN415+BO415+BP414,BN415+BO415)</f>
        <v>0</v>
      </c>
      <c r="BQ415" s="133"/>
      <c r="BR415" s="133"/>
      <c r="BS415" s="128" t="n">
        <f aca="false">IF($A415=$A414,BQ415+BR415+BS414,BQ415+BR415)</f>
        <v>0</v>
      </c>
      <c r="BT415" s="133"/>
      <c r="BU415" s="133"/>
      <c r="BV415" s="128" t="n">
        <f aca="false">IF($A415=$A414,BT415+BU415+BV414,BT415+BU415)</f>
        <v>0</v>
      </c>
      <c r="BW415" s="128" t="n">
        <f aca="false">IF(W415=0,0,IF(W415&gt;F$4,1,(IF(W415=BW$2,0,(IF(F$4-W415&gt;2,1,0))))))</f>
        <v>0</v>
      </c>
    </row>
    <row r="416" customFormat="false" ht="42.6" hidden="false" customHeight="true" outlineLevel="0" collapsed="false">
      <c r="A416" s="124" t="str">
        <f aca="false">IF(D416=D415,IF(A415=0,"",A415),IF(AND(D416&gt;0,D416&lt;&gt;D415),A415+1,""))</f>
        <v/>
      </c>
      <c r="B416" s="129"/>
      <c r="C416" s="129"/>
      <c r="D416" s="96"/>
      <c r="E416" s="138"/>
      <c r="F416" s="128" t="str">
        <f aca="false">IFERROR(IF(OR(ISTEXT(D416),ISNUMBER(D416)),HLOOKUP(I416-23*INT(I416/23),[2]Hoja2!B$1:X$2,2),""),1)</f>
        <v/>
      </c>
      <c r="G416" s="128" t="str">
        <f aca="false">LEFT(D416,1)</f>
        <v/>
      </c>
      <c r="H416" s="129" t="str">
        <f aca="false">IF(UPPER(G416)="Z",2,IF(UPPER(G416)="Y",1,IF(UPPER(G416)="X",0,LEFT(D416))))</f>
        <v/>
      </c>
      <c r="I416" s="129" t="str">
        <f aca="false">REPLACE(D416,1,1,H416)</f>
        <v/>
      </c>
      <c r="J416" s="96"/>
      <c r="K416" s="124" t="str">
        <f aca="false">IF(N416&gt;0,ROW(L416)-7,"")</f>
        <v/>
      </c>
      <c r="L416" s="130"/>
      <c r="M416" s="130"/>
      <c r="N416" s="131"/>
      <c r="O416" s="132"/>
      <c r="P416" s="128" t="str">
        <f aca="false">IFERROR(IF(OR(ISTEXT(N416),ISNUMBER(N416)),HLOOKUP(S416-23*INT(S416/23),[2]Hoja2!B$1:X$2,2),""),1)</f>
        <v/>
      </c>
      <c r="Q416" s="128" t="str">
        <f aca="false">LEFT(N416,1)</f>
        <v/>
      </c>
      <c r="R416" s="129" t="str">
        <f aca="false">IF(UPPER(Q416)="Z",2,IF(UPPER(Q416)="Y",1,IF(UPPER(Q416)="X",0,LEFT(N416))))</f>
        <v/>
      </c>
      <c r="S416" s="129" t="str">
        <f aca="false">REPLACE(N416,1,1,R416)</f>
        <v/>
      </c>
      <c r="T416" s="96"/>
      <c r="U416" s="133"/>
      <c r="V416" s="124" t="str">
        <f aca="false">IF(OR(ISTEXT(N416),ISNUMBER(N416)),IF($AD416=1,U416,0),"")</f>
        <v/>
      </c>
      <c r="W416" s="75" t="n">
        <v>36892</v>
      </c>
      <c r="X416" s="134"/>
      <c r="Y416" s="134"/>
      <c r="AA416" s="128" t="n">
        <f aca="false">IF(E416&lt;&gt;F416,0,1)</f>
        <v>1</v>
      </c>
      <c r="AB416" s="128" t="n">
        <f aca="false">IF(OR(T416="SI",T416="Si",T416="si",T416="sI",T416="s",T416="S"),1,0)</f>
        <v>0</v>
      </c>
      <c r="AC416" s="128" t="n">
        <f aca="false">IF(OR(J416="SI",J416="Si",J416="si",J416="sI",J416="s",J416="S"),1,0)</f>
        <v>0</v>
      </c>
      <c r="AD416" s="128" t="n">
        <f aca="false">AK416*AA416*AB416*AC416</f>
        <v>0</v>
      </c>
      <c r="AF416" s="136" t="n">
        <f aca="false">COUNTIF(D$8:D416,D416)</f>
        <v>0</v>
      </c>
      <c r="AG416" s="136" t="n">
        <f aca="false">COUNTIFS(D$8:D416,D416,A$8:A416,A416)</f>
        <v>0</v>
      </c>
      <c r="AH416" s="128" t="n">
        <f aca="false">AF416-AG416</f>
        <v>0</v>
      </c>
      <c r="AI416" s="128" t="n">
        <f aca="false">IF(OR(O416&lt;&gt;P416,P416=1,AA416=0),1,0)</f>
        <v>0</v>
      </c>
      <c r="AJ416" s="128" t="n">
        <f aca="false">IF(AR416&gt;0,1,0)+AH416</f>
        <v>0</v>
      </c>
      <c r="AK416" s="128" t="n">
        <f aca="false">IF(O416&lt;&gt;P416,0,1)</f>
        <v>1</v>
      </c>
      <c r="AL416" s="128" t="n">
        <f aca="false">IF(U416&gt;1,1,0)</f>
        <v>0</v>
      </c>
      <c r="AM416" s="136"/>
      <c r="AN416" s="137"/>
      <c r="AO416" s="139"/>
      <c r="AP416" s="128" t="str">
        <f aca="false">IF(SUMIF(AS$7:BU$7,"&gt;0",AS416:BU416)&gt;0,SUMIF(AS$7:BU$7,"&gt;0",AS416:BU416),"")</f>
        <v/>
      </c>
      <c r="AQ416" s="128"/>
      <c r="AR416" s="136" t="n">
        <f aca="false">COUNTIF(N$8:N416,N416)-1</f>
        <v>-1</v>
      </c>
      <c r="AS416" s="133"/>
      <c r="AT416" s="133"/>
      <c r="AU416" s="128" t="n">
        <f aca="false">IF($A416=$A415,AS416+AT416+AU415,AS416+AT416)</f>
        <v>0</v>
      </c>
      <c r="AV416" s="133"/>
      <c r="AW416" s="133"/>
      <c r="AX416" s="128" t="n">
        <f aca="false">IF($A416=$A415,AV416+AW416+AX415,AV416+AW416)</f>
        <v>0</v>
      </c>
      <c r="AY416" s="133"/>
      <c r="AZ416" s="133"/>
      <c r="BA416" s="128" t="n">
        <f aca="false">IF($A416=$A415,AY416+AZ416+BA415,AY416+AZ416)</f>
        <v>0</v>
      </c>
      <c r="BB416" s="133"/>
      <c r="BC416" s="133"/>
      <c r="BD416" s="128" t="n">
        <f aca="false">IF($A416=$A415,BB416+BC416+BD415,BB416+BC416)</f>
        <v>0</v>
      </c>
      <c r="BE416" s="133"/>
      <c r="BF416" s="133"/>
      <c r="BG416" s="128" t="n">
        <f aca="false">IF($A416=$A415,BE416+BF416+BG415,BE416+BF416)</f>
        <v>0</v>
      </c>
      <c r="BH416" s="133"/>
      <c r="BI416" s="133"/>
      <c r="BJ416" s="128" t="n">
        <f aca="false">IF($A416=$A415,BH416+BI416+BJ415,BH416+BI416)</f>
        <v>0</v>
      </c>
      <c r="BK416" s="133"/>
      <c r="BL416" s="133"/>
      <c r="BM416" s="128" t="n">
        <f aca="false">IF($A416=$A415,BK416+BL416+BM415,BK416+BL416)</f>
        <v>0</v>
      </c>
      <c r="BN416" s="133"/>
      <c r="BO416" s="133"/>
      <c r="BP416" s="128" t="n">
        <f aca="false">IF($A416=$A415,BN416+BO416+BP415,BN416+BO416)</f>
        <v>0</v>
      </c>
      <c r="BQ416" s="133"/>
      <c r="BR416" s="133"/>
      <c r="BS416" s="128" t="n">
        <f aca="false">IF($A416=$A415,BQ416+BR416+BS415,BQ416+BR416)</f>
        <v>0</v>
      </c>
      <c r="BT416" s="133"/>
      <c r="BU416" s="133"/>
      <c r="BV416" s="128" t="n">
        <f aca="false">IF($A416=$A415,BT416+BU416+BV415,BT416+BU416)</f>
        <v>0</v>
      </c>
      <c r="BW416" s="128" t="n">
        <f aca="false">IF(W416=0,0,IF(W416&gt;F$4,1,(IF(W416=BW$2,0,(IF(F$4-W416&gt;2,1,0))))))</f>
        <v>0</v>
      </c>
    </row>
    <row r="417" customFormat="false" ht="42.6" hidden="false" customHeight="true" outlineLevel="0" collapsed="false">
      <c r="A417" s="124" t="str">
        <f aca="false">IF(D417=D416,IF(A416=0,"",A416),IF(AND(D417&gt;0,D417&lt;&gt;D416),A416+1,""))</f>
        <v/>
      </c>
      <c r="B417" s="129"/>
      <c r="C417" s="129"/>
      <c r="D417" s="96"/>
      <c r="E417" s="138"/>
      <c r="F417" s="128" t="str">
        <f aca="false">IFERROR(IF(OR(ISTEXT(D417),ISNUMBER(D417)),HLOOKUP(I417-23*INT(I417/23),[2]Hoja2!B$1:X$2,2),""),1)</f>
        <v/>
      </c>
      <c r="G417" s="128" t="str">
        <f aca="false">LEFT(D417,1)</f>
        <v/>
      </c>
      <c r="H417" s="129" t="str">
        <f aca="false">IF(UPPER(G417)="Z",2,IF(UPPER(G417)="Y",1,IF(UPPER(G417)="X",0,LEFT(D417))))</f>
        <v/>
      </c>
      <c r="I417" s="129" t="str">
        <f aca="false">REPLACE(D417,1,1,H417)</f>
        <v/>
      </c>
      <c r="J417" s="96"/>
      <c r="K417" s="124" t="str">
        <f aca="false">IF(N417&gt;0,ROW(L417)-7,"")</f>
        <v/>
      </c>
      <c r="L417" s="130"/>
      <c r="M417" s="130"/>
      <c r="N417" s="131"/>
      <c r="O417" s="132"/>
      <c r="P417" s="128" t="str">
        <f aca="false">IFERROR(IF(OR(ISTEXT(N417),ISNUMBER(N417)),HLOOKUP(S417-23*INT(S417/23),[2]Hoja2!B$1:X$2,2),""),1)</f>
        <v/>
      </c>
      <c r="Q417" s="128" t="str">
        <f aca="false">LEFT(N417,1)</f>
        <v/>
      </c>
      <c r="R417" s="129" t="str">
        <f aca="false">IF(UPPER(Q417)="Z",2,IF(UPPER(Q417)="Y",1,IF(UPPER(Q417)="X",0,LEFT(N417))))</f>
        <v/>
      </c>
      <c r="S417" s="129" t="str">
        <f aca="false">REPLACE(N417,1,1,R417)</f>
        <v/>
      </c>
      <c r="T417" s="96"/>
      <c r="U417" s="133"/>
      <c r="V417" s="124" t="str">
        <f aca="false">IF(OR(ISTEXT(N417),ISNUMBER(N417)),IF($AD417=1,U417,0),"")</f>
        <v/>
      </c>
      <c r="W417" s="75" t="n">
        <v>36892</v>
      </c>
      <c r="X417" s="134"/>
      <c r="Y417" s="134"/>
      <c r="AA417" s="128" t="n">
        <f aca="false">IF(E417&lt;&gt;F417,0,1)</f>
        <v>1</v>
      </c>
      <c r="AB417" s="128" t="n">
        <f aca="false">IF(OR(T417="SI",T417="Si",T417="si",T417="sI",T417="s",T417="S"),1,0)</f>
        <v>0</v>
      </c>
      <c r="AC417" s="128" t="n">
        <f aca="false">IF(OR(J417="SI",J417="Si",J417="si",J417="sI",J417="s",J417="S"),1,0)</f>
        <v>0</v>
      </c>
      <c r="AD417" s="128" t="n">
        <f aca="false">AK417*AA417*AB417*AC417</f>
        <v>0</v>
      </c>
      <c r="AF417" s="136" t="n">
        <f aca="false">COUNTIF(D$8:D417,D417)</f>
        <v>0</v>
      </c>
      <c r="AG417" s="136" t="n">
        <f aca="false">COUNTIFS(D$8:D417,D417,A$8:A417,A417)</f>
        <v>0</v>
      </c>
      <c r="AH417" s="128" t="n">
        <f aca="false">AF417-AG417</f>
        <v>0</v>
      </c>
      <c r="AI417" s="128" t="n">
        <f aca="false">IF(OR(O417&lt;&gt;P417,P417=1,AA417=0),1,0)</f>
        <v>0</v>
      </c>
      <c r="AJ417" s="128" t="n">
        <f aca="false">IF(AR417&gt;0,1,0)+AH417</f>
        <v>0</v>
      </c>
      <c r="AK417" s="128" t="n">
        <f aca="false">IF(O417&lt;&gt;P417,0,1)</f>
        <v>1</v>
      </c>
      <c r="AL417" s="128" t="n">
        <f aca="false">IF(U417&gt;1,1,0)</f>
        <v>0</v>
      </c>
      <c r="AM417" s="136"/>
      <c r="AN417" s="137"/>
      <c r="AO417" s="139"/>
      <c r="AP417" s="128" t="str">
        <f aca="false">IF(SUMIF(AS$7:BU$7,"&gt;0",AS417:BU417)&gt;0,SUMIF(AS$7:BU$7,"&gt;0",AS417:BU417),"")</f>
        <v/>
      </c>
      <c r="AQ417" s="128"/>
      <c r="AR417" s="136" t="n">
        <f aca="false">COUNTIF(N$8:N417,N417)-1</f>
        <v>-1</v>
      </c>
      <c r="AS417" s="133"/>
      <c r="AT417" s="133"/>
      <c r="AU417" s="128" t="n">
        <f aca="false">IF($A417=$A416,AS417+AT417+AU416,AS417+AT417)</f>
        <v>0</v>
      </c>
      <c r="AV417" s="133"/>
      <c r="AW417" s="133"/>
      <c r="AX417" s="128" t="n">
        <f aca="false">IF($A417=$A416,AV417+AW417+AX416,AV417+AW417)</f>
        <v>0</v>
      </c>
      <c r="AY417" s="133"/>
      <c r="AZ417" s="133"/>
      <c r="BA417" s="128" t="n">
        <f aca="false">IF($A417=$A416,AY417+AZ417+BA416,AY417+AZ417)</f>
        <v>0</v>
      </c>
      <c r="BB417" s="133"/>
      <c r="BC417" s="133"/>
      <c r="BD417" s="128" t="n">
        <f aca="false">IF($A417=$A416,BB417+BC417+BD416,BB417+BC417)</f>
        <v>0</v>
      </c>
      <c r="BE417" s="133"/>
      <c r="BF417" s="133"/>
      <c r="BG417" s="128" t="n">
        <f aca="false">IF($A417=$A416,BE417+BF417+BG416,BE417+BF417)</f>
        <v>0</v>
      </c>
      <c r="BH417" s="133"/>
      <c r="BI417" s="133"/>
      <c r="BJ417" s="128" t="n">
        <f aca="false">IF($A417=$A416,BH417+BI417+BJ416,BH417+BI417)</f>
        <v>0</v>
      </c>
      <c r="BK417" s="133"/>
      <c r="BL417" s="133"/>
      <c r="BM417" s="128" t="n">
        <f aca="false">IF($A417=$A416,BK417+BL417+BM416,BK417+BL417)</f>
        <v>0</v>
      </c>
      <c r="BN417" s="133"/>
      <c r="BO417" s="133"/>
      <c r="BP417" s="128" t="n">
        <f aca="false">IF($A417=$A416,BN417+BO417+BP416,BN417+BO417)</f>
        <v>0</v>
      </c>
      <c r="BQ417" s="133"/>
      <c r="BR417" s="133"/>
      <c r="BS417" s="128" t="n">
        <f aca="false">IF($A417=$A416,BQ417+BR417+BS416,BQ417+BR417)</f>
        <v>0</v>
      </c>
      <c r="BT417" s="133"/>
      <c r="BU417" s="133"/>
      <c r="BV417" s="128" t="n">
        <f aca="false">IF($A417=$A416,BT417+BU417+BV416,BT417+BU417)</f>
        <v>0</v>
      </c>
      <c r="BW417" s="128" t="n">
        <f aca="false">IF(W417=0,0,IF(W417&gt;F$4,1,(IF(W417=BW$2,0,(IF(F$4-W417&gt;2,1,0))))))</f>
        <v>0</v>
      </c>
    </row>
    <row r="418" customFormat="false" ht="42.6" hidden="false" customHeight="true" outlineLevel="0" collapsed="false">
      <c r="A418" s="124" t="str">
        <f aca="false">IF(D418=D417,IF(A417=0,"",A417),IF(AND(D418&gt;0,D418&lt;&gt;D417),A417+1,""))</f>
        <v/>
      </c>
      <c r="B418" s="129"/>
      <c r="C418" s="129"/>
      <c r="D418" s="96"/>
      <c r="E418" s="138"/>
      <c r="F418" s="128" t="str">
        <f aca="false">IFERROR(IF(OR(ISTEXT(D418),ISNUMBER(D418)),HLOOKUP(I418-23*INT(I418/23),[2]Hoja2!B$1:X$2,2),""),1)</f>
        <v/>
      </c>
      <c r="G418" s="128" t="str">
        <f aca="false">LEFT(D418,1)</f>
        <v/>
      </c>
      <c r="H418" s="129" t="str">
        <f aca="false">IF(UPPER(G418)="Z",2,IF(UPPER(G418)="Y",1,IF(UPPER(G418)="X",0,LEFT(D418))))</f>
        <v/>
      </c>
      <c r="I418" s="129" t="str">
        <f aca="false">REPLACE(D418,1,1,H418)</f>
        <v/>
      </c>
      <c r="J418" s="96"/>
      <c r="K418" s="124" t="str">
        <f aca="false">IF(N418&gt;0,ROW(L418)-7,"")</f>
        <v/>
      </c>
      <c r="L418" s="130"/>
      <c r="M418" s="130"/>
      <c r="N418" s="131"/>
      <c r="O418" s="132"/>
      <c r="P418" s="128" t="str">
        <f aca="false">IFERROR(IF(OR(ISTEXT(N418),ISNUMBER(N418)),HLOOKUP(S418-23*INT(S418/23),[2]Hoja2!B$1:X$2,2),""),1)</f>
        <v/>
      </c>
      <c r="Q418" s="128" t="str">
        <f aca="false">LEFT(N418,1)</f>
        <v/>
      </c>
      <c r="R418" s="129" t="str">
        <f aca="false">IF(UPPER(Q418)="Z",2,IF(UPPER(Q418)="Y",1,IF(UPPER(Q418)="X",0,LEFT(N418))))</f>
        <v/>
      </c>
      <c r="S418" s="129" t="str">
        <f aca="false">REPLACE(N418,1,1,R418)</f>
        <v/>
      </c>
      <c r="T418" s="96"/>
      <c r="U418" s="133"/>
      <c r="V418" s="124" t="str">
        <f aca="false">IF(OR(ISTEXT(N418),ISNUMBER(N418)),IF($AD418=1,U418,0),"")</f>
        <v/>
      </c>
      <c r="W418" s="75" t="n">
        <v>36892</v>
      </c>
      <c r="X418" s="134"/>
      <c r="Y418" s="134"/>
      <c r="AA418" s="128" t="n">
        <f aca="false">IF(E418&lt;&gt;F418,0,1)</f>
        <v>1</v>
      </c>
      <c r="AB418" s="128" t="n">
        <f aca="false">IF(OR(T418="SI",T418="Si",T418="si",T418="sI",T418="s",T418="S"),1,0)</f>
        <v>0</v>
      </c>
      <c r="AC418" s="128" t="n">
        <f aca="false">IF(OR(J418="SI",J418="Si",J418="si",J418="sI",J418="s",J418="S"),1,0)</f>
        <v>0</v>
      </c>
      <c r="AD418" s="128" t="n">
        <f aca="false">AK418*AA418*AB418*AC418</f>
        <v>0</v>
      </c>
      <c r="AF418" s="136" t="n">
        <f aca="false">COUNTIF(D$8:D418,D418)</f>
        <v>0</v>
      </c>
      <c r="AG418" s="136" t="n">
        <f aca="false">COUNTIFS(D$8:D418,D418,A$8:A418,A418)</f>
        <v>0</v>
      </c>
      <c r="AH418" s="128" t="n">
        <f aca="false">AF418-AG418</f>
        <v>0</v>
      </c>
      <c r="AI418" s="128" t="n">
        <f aca="false">IF(OR(O418&lt;&gt;P418,P418=1,AA418=0),1,0)</f>
        <v>0</v>
      </c>
      <c r="AJ418" s="128" t="n">
        <f aca="false">IF(AR418&gt;0,1,0)+AH418</f>
        <v>0</v>
      </c>
      <c r="AK418" s="128" t="n">
        <f aca="false">IF(O418&lt;&gt;P418,0,1)</f>
        <v>1</v>
      </c>
      <c r="AL418" s="128" t="n">
        <f aca="false">IF(U418&gt;1,1,0)</f>
        <v>0</v>
      </c>
      <c r="AM418" s="136"/>
      <c r="AN418" s="137"/>
      <c r="AO418" s="139"/>
      <c r="AP418" s="128" t="str">
        <f aca="false">IF(SUMIF(AS$7:BU$7,"&gt;0",AS418:BU418)&gt;0,SUMIF(AS$7:BU$7,"&gt;0",AS418:BU418),"")</f>
        <v/>
      </c>
      <c r="AQ418" s="128"/>
      <c r="AR418" s="136" t="n">
        <f aca="false">COUNTIF(N$8:N418,N418)-1</f>
        <v>-1</v>
      </c>
      <c r="AS418" s="133"/>
      <c r="AT418" s="133"/>
      <c r="AU418" s="128" t="n">
        <f aca="false">IF($A418=$A417,AS418+AT418+AU417,AS418+AT418)</f>
        <v>0</v>
      </c>
      <c r="AV418" s="133"/>
      <c r="AW418" s="133"/>
      <c r="AX418" s="128" t="n">
        <f aca="false">IF($A418=$A417,AV418+AW418+AX417,AV418+AW418)</f>
        <v>0</v>
      </c>
      <c r="AY418" s="133"/>
      <c r="AZ418" s="133"/>
      <c r="BA418" s="128" t="n">
        <f aca="false">IF($A418=$A417,AY418+AZ418+BA417,AY418+AZ418)</f>
        <v>0</v>
      </c>
      <c r="BB418" s="133"/>
      <c r="BC418" s="133"/>
      <c r="BD418" s="128" t="n">
        <f aca="false">IF($A418=$A417,BB418+BC418+BD417,BB418+BC418)</f>
        <v>0</v>
      </c>
      <c r="BE418" s="133"/>
      <c r="BF418" s="133"/>
      <c r="BG418" s="128" t="n">
        <f aca="false">IF($A418=$A417,BE418+BF418+BG417,BE418+BF418)</f>
        <v>0</v>
      </c>
      <c r="BH418" s="133"/>
      <c r="BI418" s="133"/>
      <c r="BJ418" s="128" t="n">
        <f aca="false">IF($A418=$A417,BH418+BI418+BJ417,BH418+BI418)</f>
        <v>0</v>
      </c>
      <c r="BK418" s="133"/>
      <c r="BL418" s="133"/>
      <c r="BM418" s="128" t="n">
        <f aca="false">IF($A418=$A417,BK418+BL418+BM417,BK418+BL418)</f>
        <v>0</v>
      </c>
      <c r="BN418" s="133"/>
      <c r="BO418" s="133"/>
      <c r="BP418" s="128" t="n">
        <f aca="false">IF($A418=$A417,BN418+BO418+BP417,BN418+BO418)</f>
        <v>0</v>
      </c>
      <c r="BQ418" s="133"/>
      <c r="BR418" s="133"/>
      <c r="BS418" s="128" t="n">
        <f aca="false">IF($A418=$A417,BQ418+BR418+BS417,BQ418+BR418)</f>
        <v>0</v>
      </c>
      <c r="BT418" s="133"/>
      <c r="BU418" s="133"/>
      <c r="BV418" s="128" t="n">
        <f aca="false">IF($A418=$A417,BT418+BU418+BV417,BT418+BU418)</f>
        <v>0</v>
      </c>
      <c r="BW418" s="128" t="n">
        <f aca="false">IF(W418=0,0,IF(W418&gt;F$4,1,(IF(W418=BW$2,0,(IF(F$4-W418&gt;2,1,0))))))</f>
        <v>0</v>
      </c>
    </row>
    <row r="419" customFormat="false" ht="42.6" hidden="false" customHeight="true" outlineLevel="0" collapsed="false">
      <c r="A419" s="124" t="str">
        <f aca="false">IF(D419=D418,IF(A418=0,"",A418),IF(AND(D419&gt;0,D419&lt;&gt;D418),A418+1,""))</f>
        <v/>
      </c>
      <c r="B419" s="129"/>
      <c r="C419" s="129"/>
      <c r="D419" s="96"/>
      <c r="E419" s="138"/>
      <c r="F419" s="128" t="str">
        <f aca="false">IFERROR(IF(OR(ISTEXT(D419),ISNUMBER(D419)),HLOOKUP(I419-23*INT(I419/23),[2]Hoja2!B$1:X$2,2),""),1)</f>
        <v/>
      </c>
      <c r="G419" s="128" t="str">
        <f aca="false">LEFT(D419,1)</f>
        <v/>
      </c>
      <c r="H419" s="129" t="str">
        <f aca="false">IF(UPPER(G419)="Z",2,IF(UPPER(G419)="Y",1,IF(UPPER(G419)="X",0,LEFT(D419))))</f>
        <v/>
      </c>
      <c r="I419" s="129" t="str">
        <f aca="false">REPLACE(D419,1,1,H419)</f>
        <v/>
      </c>
      <c r="J419" s="96"/>
      <c r="K419" s="124" t="str">
        <f aca="false">IF(N419&gt;0,ROW(L419)-7,"")</f>
        <v/>
      </c>
      <c r="L419" s="130"/>
      <c r="M419" s="130"/>
      <c r="N419" s="131"/>
      <c r="O419" s="132"/>
      <c r="P419" s="128" t="str">
        <f aca="false">IFERROR(IF(OR(ISTEXT(N419),ISNUMBER(N419)),HLOOKUP(S419-23*INT(S419/23),[2]Hoja2!B$1:X$2,2),""),1)</f>
        <v/>
      </c>
      <c r="Q419" s="128" t="str">
        <f aca="false">LEFT(N419,1)</f>
        <v/>
      </c>
      <c r="R419" s="129" t="str">
        <f aca="false">IF(UPPER(Q419)="Z",2,IF(UPPER(Q419)="Y",1,IF(UPPER(Q419)="X",0,LEFT(N419))))</f>
        <v/>
      </c>
      <c r="S419" s="129" t="str">
        <f aca="false">REPLACE(N419,1,1,R419)</f>
        <v/>
      </c>
      <c r="T419" s="96"/>
      <c r="U419" s="133"/>
      <c r="V419" s="124" t="str">
        <f aca="false">IF(OR(ISTEXT(N419),ISNUMBER(N419)),IF($AD419=1,U419,0),"")</f>
        <v/>
      </c>
      <c r="W419" s="75" t="n">
        <v>36892</v>
      </c>
      <c r="X419" s="134"/>
      <c r="Y419" s="134"/>
      <c r="AA419" s="128" t="n">
        <f aca="false">IF(E419&lt;&gt;F419,0,1)</f>
        <v>1</v>
      </c>
      <c r="AB419" s="128" t="n">
        <f aca="false">IF(OR(T419="SI",T419="Si",T419="si",T419="sI",T419="s",T419="S"),1,0)</f>
        <v>0</v>
      </c>
      <c r="AC419" s="128" t="n">
        <f aca="false">IF(OR(J419="SI",J419="Si",J419="si",J419="sI",J419="s",J419="S"),1,0)</f>
        <v>0</v>
      </c>
      <c r="AD419" s="128" t="n">
        <f aca="false">AK419*AA419*AB419*AC419</f>
        <v>0</v>
      </c>
      <c r="AF419" s="136" t="n">
        <f aca="false">COUNTIF(D$8:D419,D419)</f>
        <v>0</v>
      </c>
      <c r="AG419" s="136" t="n">
        <f aca="false">COUNTIFS(D$8:D419,D419,A$8:A419,A419)</f>
        <v>0</v>
      </c>
      <c r="AH419" s="128" t="n">
        <f aca="false">AF419-AG419</f>
        <v>0</v>
      </c>
      <c r="AI419" s="128" t="n">
        <f aca="false">IF(OR(O419&lt;&gt;P419,P419=1,AA419=0),1,0)</f>
        <v>0</v>
      </c>
      <c r="AJ419" s="128" t="n">
        <f aca="false">IF(AR419&gt;0,1,0)+AH419</f>
        <v>0</v>
      </c>
      <c r="AK419" s="128" t="n">
        <f aca="false">IF(O419&lt;&gt;P419,0,1)</f>
        <v>1</v>
      </c>
      <c r="AL419" s="128" t="n">
        <f aca="false">IF(U419&gt;1,1,0)</f>
        <v>0</v>
      </c>
      <c r="AM419" s="136"/>
      <c r="AN419" s="137"/>
      <c r="AO419" s="139"/>
      <c r="AP419" s="128" t="str">
        <f aca="false">IF(SUMIF(AS$7:BU$7,"&gt;0",AS419:BU419)&gt;0,SUMIF(AS$7:BU$7,"&gt;0",AS419:BU419),"")</f>
        <v/>
      </c>
      <c r="AQ419" s="128"/>
      <c r="AR419" s="136" t="n">
        <f aca="false">COUNTIF(N$8:N419,N419)-1</f>
        <v>-1</v>
      </c>
      <c r="AS419" s="133"/>
      <c r="AT419" s="133"/>
      <c r="AU419" s="128" t="n">
        <f aca="false">IF($A419=$A418,AS419+AT419+AU418,AS419+AT419)</f>
        <v>0</v>
      </c>
      <c r="AV419" s="133"/>
      <c r="AW419" s="133"/>
      <c r="AX419" s="128" t="n">
        <f aca="false">IF($A419=$A418,AV419+AW419+AX418,AV419+AW419)</f>
        <v>0</v>
      </c>
      <c r="AY419" s="133"/>
      <c r="AZ419" s="133"/>
      <c r="BA419" s="128" t="n">
        <f aca="false">IF($A419=$A418,AY419+AZ419+BA418,AY419+AZ419)</f>
        <v>0</v>
      </c>
      <c r="BB419" s="133"/>
      <c r="BC419" s="133"/>
      <c r="BD419" s="128" t="n">
        <f aca="false">IF($A419=$A418,BB419+BC419+BD418,BB419+BC419)</f>
        <v>0</v>
      </c>
      <c r="BE419" s="133"/>
      <c r="BF419" s="133"/>
      <c r="BG419" s="128" t="n">
        <f aca="false">IF($A419=$A418,BE419+BF419+BG418,BE419+BF419)</f>
        <v>0</v>
      </c>
      <c r="BH419" s="133"/>
      <c r="BI419" s="133"/>
      <c r="BJ419" s="128" t="n">
        <f aca="false">IF($A419=$A418,BH419+BI419+BJ418,BH419+BI419)</f>
        <v>0</v>
      </c>
      <c r="BK419" s="133"/>
      <c r="BL419" s="133"/>
      <c r="BM419" s="128" t="n">
        <f aca="false">IF($A419=$A418,BK419+BL419+BM418,BK419+BL419)</f>
        <v>0</v>
      </c>
      <c r="BN419" s="133"/>
      <c r="BO419" s="133"/>
      <c r="BP419" s="128" t="n">
        <f aca="false">IF($A419=$A418,BN419+BO419+BP418,BN419+BO419)</f>
        <v>0</v>
      </c>
      <c r="BQ419" s="133"/>
      <c r="BR419" s="133"/>
      <c r="BS419" s="128" t="n">
        <f aca="false">IF($A419=$A418,BQ419+BR419+BS418,BQ419+BR419)</f>
        <v>0</v>
      </c>
      <c r="BT419" s="133"/>
      <c r="BU419" s="133"/>
      <c r="BV419" s="128" t="n">
        <f aca="false">IF($A419=$A418,BT419+BU419+BV418,BT419+BU419)</f>
        <v>0</v>
      </c>
      <c r="BW419" s="128" t="n">
        <f aca="false">IF(W419=0,0,IF(W419&gt;F$4,1,(IF(W419=BW$2,0,(IF(F$4-W419&gt;2,1,0))))))</f>
        <v>0</v>
      </c>
    </row>
    <row r="420" customFormat="false" ht="42.6" hidden="false" customHeight="true" outlineLevel="0" collapsed="false">
      <c r="A420" s="124" t="str">
        <f aca="false">IF(D420=D419,IF(A419=0,"",A419),IF(AND(D420&gt;0,D420&lt;&gt;D419),A419+1,""))</f>
        <v/>
      </c>
      <c r="B420" s="129"/>
      <c r="C420" s="129"/>
      <c r="D420" s="96"/>
      <c r="E420" s="138"/>
      <c r="F420" s="128" t="str">
        <f aca="false">IFERROR(IF(OR(ISTEXT(D420),ISNUMBER(D420)),HLOOKUP(I420-23*INT(I420/23),[2]Hoja2!B$1:X$2,2),""),1)</f>
        <v/>
      </c>
      <c r="G420" s="128" t="str">
        <f aca="false">LEFT(D420,1)</f>
        <v/>
      </c>
      <c r="H420" s="129" t="str">
        <f aca="false">IF(UPPER(G420)="Z",2,IF(UPPER(G420)="Y",1,IF(UPPER(G420)="X",0,LEFT(D420))))</f>
        <v/>
      </c>
      <c r="I420" s="129" t="str">
        <f aca="false">REPLACE(D420,1,1,H420)</f>
        <v/>
      </c>
      <c r="J420" s="96"/>
      <c r="K420" s="124" t="str">
        <f aca="false">IF(N420&gt;0,ROW(L420)-7,"")</f>
        <v/>
      </c>
      <c r="L420" s="130"/>
      <c r="M420" s="130"/>
      <c r="N420" s="131"/>
      <c r="O420" s="132"/>
      <c r="P420" s="128" t="str">
        <f aca="false">IFERROR(IF(OR(ISTEXT(N420),ISNUMBER(N420)),HLOOKUP(S420-23*INT(S420/23),[2]Hoja2!B$1:X$2,2),""),1)</f>
        <v/>
      </c>
      <c r="Q420" s="128" t="str">
        <f aca="false">LEFT(N420,1)</f>
        <v/>
      </c>
      <c r="R420" s="129" t="str">
        <f aca="false">IF(UPPER(Q420)="Z",2,IF(UPPER(Q420)="Y",1,IF(UPPER(Q420)="X",0,LEFT(N420))))</f>
        <v/>
      </c>
      <c r="S420" s="129" t="str">
        <f aca="false">REPLACE(N420,1,1,R420)</f>
        <v/>
      </c>
      <c r="T420" s="96"/>
      <c r="U420" s="133"/>
      <c r="V420" s="124" t="str">
        <f aca="false">IF(OR(ISTEXT(N420),ISNUMBER(N420)),IF($AD420=1,U420,0),"")</f>
        <v/>
      </c>
      <c r="W420" s="75" t="n">
        <v>36892</v>
      </c>
      <c r="X420" s="134"/>
      <c r="Y420" s="134"/>
      <c r="AA420" s="128" t="n">
        <f aca="false">IF(E420&lt;&gt;F420,0,1)</f>
        <v>1</v>
      </c>
      <c r="AB420" s="128" t="n">
        <f aca="false">IF(OR(T420="SI",T420="Si",T420="si",T420="sI",T420="s",T420="S"),1,0)</f>
        <v>0</v>
      </c>
      <c r="AC420" s="128" t="n">
        <f aca="false">IF(OR(J420="SI",J420="Si",J420="si",J420="sI",J420="s",J420="S"),1,0)</f>
        <v>0</v>
      </c>
      <c r="AD420" s="128" t="n">
        <f aca="false">AK420*AA420*AB420*AC420</f>
        <v>0</v>
      </c>
      <c r="AF420" s="136" t="n">
        <f aca="false">COUNTIF(D$8:D420,D420)</f>
        <v>0</v>
      </c>
      <c r="AG420" s="136" t="n">
        <f aca="false">COUNTIFS(D$8:D420,D420,A$8:A420,A420)</f>
        <v>0</v>
      </c>
      <c r="AH420" s="128" t="n">
        <f aca="false">AF420-AG420</f>
        <v>0</v>
      </c>
      <c r="AI420" s="128" t="n">
        <f aca="false">IF(OR(O420&lt;&gt;P420,P420=1,AA420=0),1,0)</f>
        <v>0</v>
      </c>
      <c r="AJ420" s="128" t="n">
        <f aca="false">IF(AR420&gt;0,1,0)+AH420</f>
        <v>0</v>
      </c>
      <c r="AK420" s="128" t="n">
        <f aca="false">IF(O420&lt;&gt;P420,0,1)</f>
        <v>1</v>
      </c>
      <c r="AL420" s="128" t="n">
        <f aca="false">IF(U420&gt;1,1,0)</f>
        <v>0</v>
      </c>
      <c r="AM420" s="136"/>
      <c r="AN420" s="137"/>
      <c r="AO420" s="139"/>
      <c r="AP420" s="128" t="str">
        <f aca="false">IF(SUMIF(AS$7:BU$7,"&gt;0",AS420:BU420)&gt;0,SUMIF(AS$7:BU$7,"&gt;0",AS420:BU420),"")</f>
        <v/>
      </c>
      <c r="AQ420" s="128"/>
      <c r="AR420" s="136" t="n">
        <f aca="false">COUNTIF(N$8:N420,N420)-1</f>
        <v>-1</v>
      </c>
      <c r="AS420" s="133"/>
      <c r="AT420" s="133"/>
      <c r="AU420" s="128" t="n">
        <f aca="false">IF($A420=$A419,AS420+AT420+AU419,AS420+AT420)</f>
        <v>0</v>
      </c>
      <c r="AV420" s="133"/>
      <c r="AW420" s="133"/>
      <c r="AX420" s="128" t="n">
        <f aca="false">IF($A420=$A419,AV420+AW420+AX419,AV420+AW420)</f>
        <v>0</v>
      </c>
      <c r="AY420" s="133"/>
      <c r="AZ420" s="133"/>
      <c r="BA420" s="128" t="n">
        <f aca="false">IF($A420=$A419,AY420+AZ420+BA419,AY420+AZ420)</f>
        <v>0</v>
      </c>
      <c r="BB420" s="133"/>
      <c r="BC420" s="133"/>
      <c r="BD420" s="128" t="n">
        <f aca="false">IF($A420=$A419,BB420+BC420+BD419,BB420+BC420)</f>
        <v>0</v>
      </c>
      <c r="BE420" s="133"/>
      <c r="BF420" s="133"/>
      <c r="BG420" s="128" t="n">
        <f aca="false">IF($A420=$A419,BE420+BF420+BG419,BE420+BF420)</f>
        <v>0</v>
      </c>
      <c r="BH420" s="133"/>
      <c r="BI420" s="133"/>
      <c r="BJ420" s="128" t="n">
        <f aca="false">IF($A420=$A419,BH420+BI420+BJ419,BH420+BI420)</f>
        <v>0</v>
      </c>
      <c r="BK420" s="133"/>
      <c r="BL420" s="133"/>
      <c r="BM420" s="128" t="n">
        <f aca="false">IF($A420=$A419,BK420+BL420+BM419,BK420+BL420)</f>
        <v>0</v>
      </c>
      <c r="BN420" s="133"/>
      <c r="BO420" s="133"/>
      <c r="BP420" s="128" t="n">
        <f aca="false">IF($A420=$A419,BN420+BO420+BP419,BN420+BO420)</f>
        <v>0</v>
      </c>
      <c r="BQ420" s="133"/>
      <c r="BR420" s="133"/>
      <c r="BS420" s="128" t="n">
        <f aca="false">IF($A420=$A419,BQ420+BR420+BS419,BQ420+BR420)</f>
        <v>0</v>
      </c>
      <c r="BT420" s="133"/>
      <c r="BU420" s="133"/>
      <c r="BV420" s="128" t="n">
        <f aca="false">IF($A420=$A419,BT420+BU420+BV419,BT420+BU420)</f>
        <v>0</v>
      </c>
      <c r="BW420" s="128" t="n">
        <f aca="false">IF(W420=0,0,IF(W420&gt;F$4,1,(IF(W420=BW$2,0,(IF(F$4-W420&gt;2,1,0))))))</f>
        <v>0</v>
      </c>
    </row>
    <row r="421" customFormat="false" ht="42.6" hidden="false" customHeight="true" outlineLevel="0" collapsed="false">
      <c r="A421" s="124" t="str">
        <f aca="false">IF(D421=D420,IF(A420=0,"",A420),IF(AND(D421&gt;0,D421&lt;&gt;D420),A420+1,""))</f>
        <v/>
      </c>
      <c r="B421" s="129"/>
      <c r="C421" s="129"/>
      <c r="D421" s="96"/>
      <c r="E421" s="138"/>
      <c r="F421" s="128" t="str">
        <f aca="false">IFERROR(IF(OR(ISTEXT(D421),ISNUMBER(D421)),HLOOKUP(I421-23*INT(I421/23),[2]Hoja2!B$1:X$2,2),""),1)</f>
        <v/>
      </c>
      <c r="G421" s="128" t="str">
        <f aca="false">LEFT(D421,1)</f>
        <v/>
      </c>
      <c r="H421" s="129" t="str">
        <f aca="false">IF(UPPER(G421)="Z",2,IF(UPPER(G421)="Y",1,IF(UPPER(G421)="X",0,LEFT(D421))))</f>
        <v/>
      </c>
      <c r="I421" s="129" t="str">
        <f aca="false">REPLACE(D421,1,1,H421)</f>
        <v/>
      </c>
      <c r="J421" s="96"/>
      <c r="K421" s="124" t="str">
        <f aca="false">IF(N421&gt;0,ROW(L421)-7,"")</f>
        <v/>
      </c>
      <c r="L421" s="130"/>
      <c r="M421" s="130"/>
      <c r="N421" s="131"/>
      <c r="O421" s="132"/>
      <c r="P421" s="128" t="str">
        <f aca="false">IFERROR(IF(OR(ISTEXT(N421),ISNUMBER(N421)),HLOOKUP(S421-23*INT(S421/23),[2]Hoja2!B$1:X$2,2),""),1)</f>
        <v/>
      </c>
      <c r="Q421" s="128" t="str">
        <f aca="false">LEFT(N421,1)</f>
        <v/>
      </c>
      <c r="R421" s="129" t="str">
        <f aca="false">IF(UPPER(Q421)="Z",2,IF(UPPER(Q421)="Y",1,IF(UPPER(Q421)="X",0,LEFT(N421))))</f>
        <v/>
      </c>
      <c r="S421" s="129" t="str">
        <f aca="false">REPLACE(N421,1,1,R421)</f>
        <v/>
      </c>
      <c r="T421" s="96"/>
      <c r="U421" s="133"/>
      <c r="V421" s="124" t="str">
        <f aca="false">IF(OR(ISTEXT(N421),ISNUMBER(N421)),IF($AD421=1,U421,0),"")</f>
        <v/>
      </c>
      <c r="W421" s="75" t="n">
        <v>36892</v>
      </c>
      <c r="X421" s="134"/>
      <c r="Y421" s="134"/>
      <c r="AA421" s="128" t="n">
        <f aca="false">IF(E421&lt;&gt;F421,0,1)</f>
        <v>1</v>
      </c>
      <c r="AB421" s="128" t="n">
        <f aca="false">IF(OR(T421="SI",T421="Si",T421="si",T421="sI",T421="s",T421="S"),1,0)</f>
        <v>0</v>
      </c>
      <c r="AC421" s="128" t="n">
        <f aca="false">IF(OR(J421="SI",J421="Si",J421="si",J421="sI",J421="s",J421="S"),1,0)</f>
        <v>0</v>
      </c>
      <c r="AD421" s="128" t="n">
        <f aca="false">AK421*AA421*AB421*AC421</f>
        <v>0</v>
      </c>
      <c r="AF421" s="136" t="n">
        <f aca="false">COUNTIF(D$8:D421,D421)</f>
        <v>0</v>
      </c>
      <c r="AG421" s="136" t="n">
        <f aca="false">COUNTIFS(D$8:D421,D421,A$8:A421,A421)</f>
        <v>0</v>
      </c>
      <c r="AH421" s="128" t="n">
        <f aca="false">AF421-AG421</f>
        <v>0</v>
      </c>
      <c r="AI421" s="128" t="n">
        <f aca="false">IF(OR(O421&lt;&gt;P421,P421=1,AA421=0),1,0)</f>
        <v>0</v>
      </c>
      <c r="AJ421" s="128" t="n">
        <f aca="false">IF(AR421&gt;0,1,0)+AH421</f>
        <v>0</v>
      </c>
      <c r="AK421" s="128" t="n">
        <f aca="false">IF(O421&lt;&gt;P421,0,1)</f>
        <v>1</v>
      </c>
      <c r="AL421" s="128" t="n">
        <f aca="false">IF(U421&gt;1,1,0)</f>
        <v>0</v>
      </c>
      <c r="AM421" s="136"/>
      <c r="AN421" s="137"/>
      <c r="AO421" s="139"/>
      <c r="AP421" s="128" t="str">
        <f aca="false">IF(SUMIF(AS$7:BU$7,"&gt;0",AS421:BU421)&gt;0,SUMIF(AS$7:BU$7,"&gt;0",AS421:BU421),"")</f>
        <v/>
      </c>
      <c r="AQ421" s="128"/>
      <c r="AR421" s="136" t="n">
        <f aca="false">COUNTIF(N$8:N421,N421)-1</f>
        <v>-1</v>
      </c>
      <c r="AS421" s="133"/>
      <c r="AT421" s="133"/>
      <c r="AU421" s="128" t="n">
        <f aca="false">IF($A421=$A420,AS421+AT421+AU420,AS421+AT421)</f>
        <v>0</v>
      </c>
      <c r="AV421" s="133"/>
      <c r="AW421" s="133"/>
      <c r="AX421" s="128" t="n">
        <f aca="false">IF($A421=$A420,AV421+AW421+AX420,AV421+AW421)</f>
        <v>0</v>
      </c>
      <c r="AY421" s="133"/>
      <c r="AZ421" s="133"/>
      <c r="BA421" s="128" t="n">
        <f aca="false">IF($A421=$A420,AY421+AZ421+BA420,AY421+AZ421)</f>
        <v>0</v>
      </c>
      <c r="BB421" s="133"/>
      <c r="BC421" s="133"/>
      <c r="BD421" s="128" t="n">
        <f aca="false">IF($A421=$A420,BB421+BC421+BD420,BB421+BC421)</f>
        <v>0</v>
      </c>
      <c r="BE421" s="133"/>
      <c r="BF421" s="133"/>
      <c r="BG421" s="128" t="n">
        <f aca="false">IF($A421=$A420,BE421+BF421+BG420,BE421+BF421)</f>
        <v>0</v>
      </c>
      <c r="BH421" s="133"/>
      <c r="BI421" s="133"/>
      <c r="BJ421" s="128" t="n">
        <f aca="false">IF($A421=$A420,BH421+BI421+BJ420,BH421+BI421)</f>
        <v>0</v>
      </c>
      <c r="BK421" s="133"/>
      <c r="BL421" s="133"/>
      <c r="BM421" s="128" t="n">
        <f aca="false">IF($A421=$A420,BK421+BL421+BM420,BK421+BL421)</f>
        <v>0</v>
      </c>
      <c r="BN421" s="133"/>
      <c r="BO421" s="133"/>
      <c r="BP421" s="128" t="n">
        <f aca="false">IF($A421=$A420,BN421+BO421+BP420,BN421+BO421)</f>
        <v>0</v>
      </c>
      <c r="BQ421" s="133"/>
      <c r="BR421" s="133"/>
      <c r="BS421" s="128" t="n">
        <f aca="false">IF($A421=$A420,BQ421+BR421+BS420,BQ421+BR421)</f>
        <v>0</v>
      </c>
      <c r="BT421" s="133"/>
      <c r="BU421" s="133"/>
      <c r="BV421" s="128" t="n">
        <f aca="false">IF($A421=$A420,BT421+BU421+BV420,BT421+BU421)</f>
        <v>0</v>
      </c>
      <c r="BW421" s="128" t="n">
        <f aca="false">IF(W421=0,0,IF(W421&gt;F$4,1,(IF(W421=BW$2,0,(IF(F$4-W421&gt;2,1,0))))))</f>
        <v>0</v>
      </c>
    </row>
    <row r="422" customFormat="false" ht="42.6" hidden="false" customHeight="true" outlineLevel="0" collapsed="false">
      <c r="A422" s="124" t="str">
        <f aca="false">IF(D422=D421,IF(A421=0,"",A421),IF(AND(D422&gt;0,D422&lt;&gt;D421),A421+1,""))</f>
        <v/>
      </c>
      <c r="B422" s="129"/>
      <c r="C422" s="129"/>
      <c r="D422" s="96"/>
      <c r="E422" s="138"/>
      <c r="F422" s="128" t="str">
        <f aca="false">IFERROR(IF(OR(ISTEXT(D422),ISNUMBER(D422)),HLOOKUP(I422-23*INT(I422/23),[2]Hoja2!B$1:X$2,2),""),1)</f>
        <v/>
      </c>
      <c r="G422" s="128" t="str">
        <f aca="false">LEFT(D422,1)</f>
        <v/>
      </c>
      <c r="H422" s="129" t="str">
        <f aca="false">IF(UPPER(G422)="Z",2,IF(UPPER(G422)="Y",1,IF(UPPER(G422)="X",0,LEFT(D422))))</f>
        <v/>
      </c>
      <c r="I422" s="129" t="str">
        <f aca="false">REPLACE(D422,1,1,H422)</f>
        <v/>
      </c>
      <c r="J422" s="96"/>
      <c r="K422" s="124" t="str">
        <f aca="false">IF(N422&gt;0,ROW(L422)-7,"")</f>
        <v/>
      </c>
      <c r="L422" s="130"/>
      <c r="M422" s="130"/>
      <c r="N422" s="131"/>
      <c r="O422" s="132"/>
      <c r="P422" s="128" t="str">
        <f aca="false">IFERROR(IF(OR(ISTEXT(N422),ISNUMBER(N422)),HLOOKUP(S422-23*INT(S422/23),[2]Hoja2!B$1:X$2,2),""),1)</f>
        <v/>
      </c>
      <c r="Q422" s="128" t="str">
        <f aca="false">LEFT(N422,1)</f>
        <v/>
      </c>
      <c r="R422" s="129" t="str">
        <f aca="false">IF(UPPER(Q422)="Z",2,IF(UPPER(Q422)="Y",1,IF(UPPER(Q422)="X",0,LEFT(N422))))</f>
        <v/>
      </c>
      <c r="S422" s="129" t="str">
        <f aca="false">REPLACE(N422,1,1,R422)</f>
        <v/>
      </c>
      <c r="T422" s="96"/>
      <c r="U422" s="133"/>
      <c r="V422" s="124" t="str">
        <f aca="false">IF(OR(ISTEXT(N422),ISNUMBER(N422)),IF($AD422=1,U422,0),"")</f>
        <v/>
      </c>
      <c r="W422" s="75" t="n">
        <v>36892</v>
      </c>
      <c r="X422" s="134"/>
      <c r="Y422" s="134"/>
      <c r="AA422" s="128" t="n">
        <f aca="false">IF(E422&lt;&gt;F422,0,1)</f>
        <v>1</v>
      </c>
      <c r="AB422" s="128" t="n">
        <f aca="false">IF(OR(T422="SI",T422="Si",T422="si",T422="sI",T422="s",T422="S"),1,0)</f>
        <v>0</v>
      </c>
      <c r="AC422" s="128" t="n">
        <f aca="false">IF(OR(J422="SI",J422="Si",J422="si",J422="sI",J422="s",J422="S"),1,0)</f>
        <v>0</v>
      </c>
      <c r="AD422" s="128" t="n">
        <f aca="false">AK422*AA422*AB422*AC422</f>
        <v>0</v>
      </c>
      <c r="AF422" s="136" t="n">
        <f aca="false">COUNTIF(D$8:D422,D422)</f>
        <v>0</v>
      </c>
      <c r="AG422" s="136" t="n">
        <f aca="false">COUNTIFS(D$8:D422,D422,A$8:A422,A422)</f>
        <v>0</v>
      </c>
      <c r="AH422" s="128" t="n">
        <f aca="false">AF422-AG422</f>
        <v>0</v>
      </c>
      <c r="AI422" s="128" t="n">
        <f aca="false">IF(OR(O422&lt;&gt;P422,P422=1,AA422=0),1,0)</f>
        <v>0</v>
      </c>
      <c r="AJ422" s="128" t="n">
        <f aca="false">IF(AR422&gt;0,1,0)+AH422</f>
        <v>0</v>
      </c>
      <c r="AK422" s="128" t="n">
        <f aca="false">IF(O422&lt;&gt;P422,0,1)</f>
        <v>1</v>
      </c>
      <c r="AL422" s="128" t="n">
        <f aca="false">IF(U422&gt;1,1,0)</f>
        <v>0</v>
      </c>
      <c r="AM422" s="136"/>
      <c r="AN422" s="137"/>
      <c r="AO422" s="139"/>
      <c r="AP422" s="128" t="str">
        <f aca="false">IF(SUMIF(AS$7:BU$7,"&gt;0",AS422:BU422)&gt;0,SUMIF(AS$7:BU$7,"&gt;0",AS422:BU422),"")</f>
        <v/>
      </c>
      <c r="AQ422" s="128"/>
      <c r="AR422" s="136" t="n">
        <f aca="false">COUNTIF(N$8:N422,N422)-1</f>
        <v>-1</v>
      </c>
      <c r="AS422" s="133"/>
      <c r="AT422" s="133"/>
      <c r="AU422" s="128" t="n">
        <f aca="false">IF($A422=$A421,AS422+AT422+AU421,AS422+AT422)</f>
        <v>0</v>
      </c>
      <c r="AV422" s="133"/>
      <c r="AW422" s="133"/>
      <c r="AX422" s="128" t="n">
        <f aca="false">IF($A422=$A421,AV422+AW422+AX421,AV422+AW422)</f>
        <v>0</v>
      </c>
      <c r="AY422" s="133"/>
      <c r="AZ422" s="133"/>
      <c r="BA422" s="128" t="n">
        <f aca="false">IF($A422=$A421,AY422+AZ422+BA421,AY422+AZ422)</f>
        <v>0</v>
      </c>
      <c r="BB422" s="133"/>
      <c r="BC422" s="133"/>
      <c r="BD422" s="128" t="n">
        <f aca="false">IF($A422=$A421,BB422+BC422+BD421,BB422+BC422)</f>
        <v>0</v>
      </c>
      <c r="BE422" s="133"/>
      <c r="BF422" s="133"/>
      <c r="BG422" s="128" t="n">
        <f aca="false">IF($A422=$A421,BE422+BF422+BG421,BE422+BF422)</f>
        <v>0</v>
      </c>
      <c r="BH422" s="133"/>
      <c r="BI422" s="133"/>
      <c r="BJ422" s="128" t="n">
        <f aca="false">IF($A422=$A421,BH422+BI422+BJ421,BH422+BI422)</f>
        <v>0</v>
      </c>
      <c r="BK422" s="133"/>
      <c r="BL422" s="133"/>
      <c r="BM422" s="128" t="n">
        <f aca="false">IF($A422=$A421,BK422+BL422+BM421,BK422+BL422)</f>
        <v>0</v>
      </c>
      <c r="BN422" s="133"/>
      <c r="BO422" s="133"/>
      <c r="BP422" s="128" t="n">
        <f aca="false">IF($A422=$A421,BN422+BO422+BP421,BN422+BO422)</f>
        <v>0</v>
      </c>
      <c r="BQ422" s="133"/>
      <c r="BR422" s="133"/>
      <c r="BS422" s="128" t="n">
        <f aca="false">IF($A422=$A421,BQ422+BR422+BS421,BQ422+BR422)</f>
        <v>0</v>
      </c>
      <c r="BT422" s="133"/>
      <c r="BU422" s="133"/>
      <c r="BV422" s="128" t="n">
        <f aca="false">IF($A422=$A421,BT422+BU422+BV421,BT422+BU422)</f>
        <v>0</v>
      </c>
      <c r="BW422" s="128" t="n">
        <f aca="false">IF(W422=0,0,IF(W422&gt;F$4,1,(IF(W422=BW$2,0,(IF(F$4-W422&gt;2,1,0))))))</f>
        <v>0</v>
      </c>
    </row>
    <row r="423" customFormat="false" ht="42.6" hidden="false" customHeight="true" outlineLevel="0" collapsed="false">
      <c r="A423" s="124" t="str">
        <f aca="false">IF(D423=D422,IF(A422=0,"",A422),IF(AND(D423&gt;0,D423&lt;&gt;D422),A422+1,""))</f>
        <v/>
      </c>
      <c r="B423" s="129"/>
      <c r="C423" s="129"/>
      <c r="D423" s="96"/>
      <c r="E423" s="138"/>
      <c r="F423" s="128" t="str">
        <f aca="false">IFERROR(IF(OR(ISTEXT(D423),ISNUMBER(D423)),HLOOKUP(I423-23*INT(I423/23),[2]Hoja2!B$1:X$2,2),""),1)</f>
        <v/>
      </c>
      <c r="G423" s="128" t="str">
        <f aca="false">LEFT(D423,1)</f>
        <v/>
      </c>
      <c r="H423" s="129" t="str">
        <f aca="false">IF(UPPER(G423)="Z",2,IF(UPPER(G423)="Y",1,IF(UPPER(G423)="X",0,LEFT(D423))))</f>
        <v/>
      </c>
      <c r="I423" s="129" t="str">
        <f aca="false">REPLACE(D423,1,1,H423)</f>
        <v/>
      </c>
      <c r="J423" s="96"/>
      <c r="K423" s="124" t="str">
        <f aca="false">IF(N423&gt;0,ROW(L423)-7,"")</f>
        <v/>
      </c>
      <c r="L423" s="130"/>
      <c r="M423" s="130"/>
      <c r="N423" s="131"/>
      <c r="O423" s="132"/>
      <c r="P423" s="128" t="str">
        <f aca="false">IFERROR(IF(OR(ISTEXT(N423),ISNUMBER(N423)),HLOOKUP(S423-23*INT(S423/23),[2]Hoja2!B$1:X$2,2),""),1)</f>
        <v/>
      </c>
      <c r="Q423" s="128" t="str">
        <f aca="false">LEFT(N423,1)</f>
        <v/>
      </c>
      <c r="R423" s="129" t="str">
        <f aca="false">IF(UPPER(Q423)="Z",2,IF(UPPER(Q423)="Y",1,IF(UPPER(Q423)="X",0,LEFT(N423))))</f>
        <v/>
      </c>
      <c r="S423" s="129" t="str">
        <f aca="false">REPLACE(N423,1,1,R423)</f>
        <v/>
      </c>
      <c r="T423" s="96"/>
      <c r="U423" s="133"/>
      <c r="V423" s="124" t="str">
        <f aca="false">IF(OR(ISTEXT(N423),ISNUMBER(N423)),IF($AD423=1,U423,0),"")</f>
        <v/>
      </c>
      <c r="W423" s="75" t="n">
        <v>36892</v>
      </c>
      <c r="X423" s="134"/>
      <c r="Y423" s="134"/>
      <c r="AA423" s="128" t="n">
        <f aca="false">IF(E423&lt;&gt;F423,0,1)</f>
        <v>1</v>
      </c>
      <c r="AB423" s="128" t="n">
        <f aca="false">IF(OR(T423="SI",T423="Si",T423="si",T423="sI",T423="s",T423="S"),1,0)</f>
        <v>0</v>
      </c>
      <c r="AC423" s="128" t="n">
        <f aca="false">IF(OR(J423="SI",J423="Si",J423="si",J423="sI",J423="s",J423="S"),1,0)</f>
        <v>0</v>
      </c>
      <c r="AD423" s="128" t="n">
        <f aca="false">AK423*AA423*AB423*AC423</f>
        <v>0</v>
      </c>
      <c r="AF423" s="136" t="n">
        <f aca="false">COUNTIF(D$8:D423,D423)</f>
        <v>0</v>
      </c>
      <c r="AG423" s="136" t="n">
        <f aca="false">COUNTIFS(D$8:D423,D423,A$8:A423,A423)</f>
        <v>0</v>
      </c>
      <c r="AH423" s="128" t="n">
        <f aca="false">AF423-AG423</f>
        <v>0</v>
      </c>
      <c r="AI423" s="128" t="n">
        <f aca="false">IF(OR(O423&lt;&gt;P423,P423=1,AA423=0),1,0)</f>
        <v>0</v>
      </c>
      <c r="AJ423" s="128" t="n">
        <f aca="false">IF(AR423&gt;0,1,0)+AH423</f>
        <v>0</v>
      </c>
      <c r="AK423" s="128" t="n">
        <f aca="false">IF(O423&lt;&gt;P423,0,1)</f>
        <v>1</v>
      </c>
      <c r="AL423" s="128" t="n">
        <f aca="false">IF(U423&gt;1,1,0)</f>
        <v>0</v>
      </c>
      <c r="AM423" s="136"/>
      <c r="AN423" s="137"/>
      <c r="AO423" s="139"/>
      <c r="AP423" s="128" t="str">
        <f aca="false">IF(SUMIF(AS$7:BU$7,"&gt;0",AS423:BU423)&gt;0,SUMIF(AS$7:BU$7,"&gt;0",AS423:BU423),"")</f>
        <v/>
      </c>
      <c r="AQ423" s="128"/>
      <c r="AR423" s="136" t="n">
        <f aca="false">COUNTIF(N$8:N423,N423)-1</f>
        <v>-1</v>
      </c>
      <c r="AS423" s="133"/>
      <c r="AT423" s="133"/>
      <c r="AU423" s="128" t="n">
        <f aca="false">IF($A423=$A422,AS423+AT423+AU422,AS423+AT423)</f>
        <v>0</v>
      </c>
      <c r="AV423" s="133"/>
      <c r="AW423" s="133"/>
      <c r="AX423" s="128" t="n">
        <f aca="false">IF($A423=$A422,AV423+AW423+AX422,AV423+AW423)</f>
        <v>0</v>
      </c>
      <c r="AY423" s="133"/>
      <c r="AZ423" s="133"/>
      <c r="BA423" s="128" t="n">
        <f aca="false">IF($A423=$A422,AY423+AZ423+BA422,AY423+AZ423)</f>
        <v>0</v>
      </c>
      <c r="BB423" s="133"/>
      <c r="BC423" s="133"/>
      <c r="BD423" s="128" t="n">
        <f aca="false">IF($A423=$A422,BB423+BC423+BD422,BB423+BC423)</f>
        <v>0</v>
      </c>
      <c r="BE423" s="133"/>
      <c r="BF423" s="133"/>
      <c r="BG423" s="128" t="n">
        <f aca="false">IF($A423=$A422,BE423+BF423+BG422,BE423+BF423)</f>
        <v>0</v>
      </c>
      <c r="BH423" s="133"/>
      <c r="BI423" s="133"/>
      <c r="BJ423" s="128" t="n">
        <f aca="false">IF($A423=$A422,BH423+BI423+BJ422,BH423+BI423)</f>
        <v>0</v>
      </c>
      <c r="BK423" s="133"/>
      <c r="BL423" s="133"/>
      <c r="BM423" s="128" t="n">
        <f aca="false">IF($A423=$A422,BK423+BL423+BM422,BK423+BL423)</f>
        <v>0</v>
      </c>
      <c r="BN423" s="133"/>
      <c r="BO423" s="133"/>
      <c r="BP423" s="128" t="n">
        <f aca="false">IF($A423=$A422,BN423+BO423+BP422,BN423+BO423)</f>
        <v>0</v>
      </c>
      <c r="BQ423" s="133"/>
      <c r="BR423" s="133"/>
      <c r="BS423" s="128" t="n">
        <f aca="false">IF($A423=$A422,BQ423+BR423+BS422,BQ423+BR423)</f>
        <v>0</v>
      </c>
      <c r="BT423" s="133"/>
      <c r="BU423" s="133"/>
      <c r="BV423" s="128" t="n">
        <f aca="false">IF($A423=$A422,BT423+BU423+BV422,BT423+BU423)</f>
        <v>0</v>
      </c>
      <c r="BW423" s="128" t="n">
        <f aca="false">IF(W423=0,0,IF(W423&gt;F$4,1,(IF(W423=BW$2,0,(IF(F$4-W423&gt;2,1,0))))))</f>
        <v>0</v>
      </c>
    </row>
    <row r="424" customFormat="false" ht="42.6" hidden="false" customHeight="true" outlineLevel="0" collapsed="false">
      <c r="A424" s="124" t="str">
        <f aca="false">IF(D424=D423,IF(A423=0,"",A423),IF(AND(D424&gt;0,D424&lt;&gt;D423),A423+1,""))</f>
        <v/>
      </c>
      <c r="B424" s="129"/>
      <c r="C424" s="129"/>
      <c r="D424" s="96"/>
      <c r="E424" s="138"/>
      <c r="F424" s="128" t="str">
        <f aca="false">IFERROR(IF(OR(ISTEXT(D424),ISNUMBER(D424)),HLOOKUP(I424-23*INT(I424/23),[2]Hoja2!B$1:X$2,2),""),1)</f>
        <v/>
      </c>
      <c r="G424" s="128" t="str">
        <f aca="false">LEFT(D424,1)</f>
        <v/>
      </c>
      <c r="H424" s="129" t="str">
        <f aca="false">IF(UPPER(G424)="Z",2,IF(UPPER(G424)="Y",1,IF(UPPER(G424)="X",0,LEFT(D424))))</f>
        <v/>
      </c>
      <c r="I424" s="129" t="str">
        <f aca="false">REPLACE(D424,1,1,H424)</f>
        <v/>
      </c>
      <c r="J424" s="96"/>
      <c r="K424" s="124" t="str">
        <f aca="false">IF(N424&gt;0,ROW(L424)-7,"")</f>
        <v/>
      </c>
      <c r="L424" s="130"/>
      <c r="M424" s="130"/>
      <c r="N424" s="131"/>
      <c r="O424" s="132"/>
      <c r="P424" s="128" t="str">
        <f aca="false">IFERROR(IF(OR(ISTEXT(N424),ISNUMBER(N424)),HLOOKUP(S424-23*INT(S424/23),[2]Hoja2!B$1:X$2,2),""),1)</f>
        <v/>
      </c>
      <c r="Q424" s="128" t="str">
        <f aca="false">LEFT(N424,1)</f>
        <v/>
      </c>
      <c r="R424" s="129" t="str">
        <f aca="false">IF(UPPER(Q424)="Z",2,IF(UPPER(Q424)="Y",1,IF(UPPER(Q424)="X",0,LEFT(N424))))</f>
        <v/>
      </c>
      <c r="S424" s="129" t="str">
        <f aca="false">REPLACE(N424,1,1,R424)</f>
        <v/>
      </c>
      <c r="T424" s="96"/>
      <c r="U424" s="133"/>
      <c r="V424" s="124" t="str">
        <f aca="false">IF(OR(ISTEXT(N424),ISNUMBER(N424)),IF($AD424=1,U424,0),"")</f>
        <v/>
      </c>
      <c r="W424" s="75" t="n">
        <v>36892</v>
      </c>
      <c r="X424" s="134"/>
      <c r="Y424" s="134"/>
      <c r="AA424" s="128" t="n">
        <f aca="false">IF(E424&lt;&gt;F424,0,1)</f>
        <v>1</v>
      </c>
      <c r="AB424" s="128" t="n">
        <f aca="false">IF(OR(T424="SI",T424="Si",T424="si",T424="sI",T424="s",T424="S"),1,0)</f>
        <v>0</v>
      </c>
      <c r="AC424" s="128" t="n">
        <f aca="false">IF(OR(J424="SI",J424="Si",J424="si",J424="sI",J424="s",J424="S"),1,0)</f>
        <v>0</v>
      </c>
      <c r="AD424" s="128" t="n">
        <f aca="false">AK424*AA424*AB424*AC424</f>
        <v>0</v>
      </c>
      <c r="AF424" s="136" t="n">
        <f aca="false">COUNTIF(D$8:D424,D424)</f>
        <v>0</v>
      </c>
      <c r="AG424" s="136" t="n">
        <f aca="false">COUNTIFS(D$8:D424,D424,A$8:A424,A424)</f>
        <v>0</v>
      </c>
      <c r="AH424" s="128" t="n">
        <f aca="false">AF424-AG424</f>
        <v>0</v>
      </c>
      <c r="AI424" s="128" t="n">
        <f aca="false">IF(OR(O424&lt;&gt;P424,P424=1,AA424=0),1,0)</f>
        <v>0</v>
      </c>
      <c r="AJ424" s="128" t="n">
        <f aca="false">IF(AR424&gt;0,1,0)+AH424</f>
        <v>0</v>
      </c>
      <c r="AK424" s="128" t="n">
        <f aca="false">IF(O424&lt;&gt;P424,0,1)</f>
        <v>1</v>
      </c>
      <c r="AL424" s="128" t="n">
        <f aca="false">IF(U424&gt;1,1,0)</f>
        <v>0</v>
      </c>
      <c r="AM424" s="136"/>
      <c r="AN424" s="137"/>
      <c r="AO424" s="139"/>
      <c r="AP424" s="128" t="str">
        <f aca="false">IF(SUMIF(AS$7:BU$7,"&gt;0",AS424:BU424)&gt;0,SUMIF(AS$7:BU$7,"&gt;0",AS424:BU424),"")</f>
        <v/>
      </c>
      <c r="AQ424" s="128"/>
      <c r="AR424" s="136" t="n">
        <f aca="false">COUNTIF(N$8:N424,N424)-1</f>
        <v>-1</v>
      </c>
      <c r="AS424" s="133"/>
      <c r="AT424" s="133"/>
      <c r="AU424" s="128" t="n">
        <f aca="false">IF($A424=$A423,AS424+AT424+AU423,AS424+AT424)</f>
        <v>0</v>
      </c>
      <c r="AV424" s="133"/>
      <c r="AW424" s="133"/>
      <c r="AX424" s="128" t="n">
        <f aca="false">IF($A424=$A423,AV424+AW424+AX423,AV424+AW424)</f>
        <v>0</v>
      </c>
      <c r="AY424" s="133"/>
      <c r="AZ424" s="133"/>
      <c r="BA424" s="128" t="n">
        <f aca="false">IF($A424=$A423,AY424+AZ424+BA423,AY424+AZ424)</f>
        <v>0</v>
      </c>
      <c r="BB424" s="133"/>
      <c r="BC424" s="133"/>
      <c r="BD424" s="128" t="n">
        <f aca="false">IF($A424=$A423,BB424+BC424+BD423,BB424+BC424)</f>
        <v>0</v>
      </c>
      <c r="BE424" s="133"/>
      <c r="BF424" s="133"/>
      <c r="BG424" s="128" t="n">
        <f aca="false">IF($A424=$A423,BE424+BF424+BG423,BE424+BF424)</f>
        <v>0</v>
      </c>
      <c r="BH424" s="133"/>
      <c r="BI424" s="133"/>
      <c r="BJ424" s="128" t="n">
        <f aca="false">IF($A424=$A423,BH424+BI424+BJ423,BH424+BI424)</f>
        <v>0</v>
      </c>
      <c r="BK424" s="133"/>
      <c r="BL424" s="133"/>
      <c r="BM424" s="128" t="n">
        <f aca="false">IF($A424=$A423,BK424+BL424+BM423,BK424+BL424)</f>
        <v>0</v>
      </c>
      <c r="BN424" s="133"/>
      <c r="BO424" s="133"/>
      <c r="BP424" s="128" t="n">
        <f aca="false">IF($A424=$A423,BN424+BO424+BP423,BN424+BO424)</f>
        <v>0</v>
      </c>
      <c r="BQ424" s="133"/>
      <c r="BR424" s="133"/>
      <c r="BS424" s="128" t="n">
        <f aca="false">IF($A424=$A423,BQ424+BR424+BS423,BQ424+BR424)</f>
        <v>0</v>
      </c>
      <c r="BT424" s="133"/>
      <c r="BU424" s="133"/>
      <c r="BV424" s="128" t="n">
        <f aca="false">IF($A424=$A423,BT424+BU424+BV423,BT424+BU424)</f>
        <v>0</v>
      </c>
      <c r="BW424" s="128" t="n">
        <f aca="false">IF(W424=0,0,IF(W424&gt;F$4,1,(IF(W424=BW$2,0,(IF(F$4-W424&gt;2,1,0))))))</f>
        <v>0</v>
      </c>
    </row>
    <row r="425" customFormat="false" ht="42.6" hidden="false" customHeight="true" outlineLevel="0" collapsed="false">
      <c r="A425" s="124" t="str">
        <f aca="false">IF(D425=D424,IF(A424=0,"",A424),IF(AND(D425&gt;0,D425&lt;&gt;D424),A424+1,""))</f>
        <v/>
      </c>
      <c r="B425" s="129"/>
      <c r="C425" s="129"/>
      <c r="D425" s="96"/>
      <c r="E425" s="138"/>
      <c r="F425" s="128" t="str">
        <f aca="false">IFERROR(IF(OR(ISTEXT(D425),ISNUMBER(D425)),HLOOKUP(I425-23*INT(I425/23),[2]Hoja2!B$1:X$2,2),""),1)</f>
        <v/>
      </c>
      <c r="G425" s="128" t="str">
        <f aca="false">LEFT(D425,1)</f>
        <v/>
      </c>
      <c r="H425" s="129" t="str">
        <f aca="false">IF(UPPER(G425)="Z",2,IF(UPPER(G425)="Y",1,IF(UPPER(G425)="X",0,LEFT(D425))))</f>
        <v/>
      </c>
      <c r="I425" s="129" t="str">
        <f aca="false">REPLACE(D425,1,1,H425)</f>
        <v/>
      </c>
      <c r="J425" s="96"/>
      <c r="K425" s="124" t="str">
        <f aca="false">IF(N425&gt;0,ROW(L425)-7,"")</f>
        <v/>
      </c>
      <c r="L425" s="130"/>
      <c r="M425" s="130"/>
      <c r="N425" s="131"/>
      <c r="O425" s="132"/>
      <c r="P425" s="128" t="str">
        <f aca="false">IFERROR(IF(OR(ISTEXT(N425),ISNUMBER(N425)),HLOOKUP(S425-23*INT(S425/23),[2]Hoja2!B$1:X$2,2),""),1)</f>
        <v/>
      </c>
      <c r="Q425" s="128" t="str">
        <f aca="false">LEFT(N425,1)</f>
        <v/>
      </c>
      <c r="R425" s="129" t="str">
        <f aca="false">IF(UPPER(Q425)="Z",2,IF(UPPER(Q425)="Y",1,IF(UPPER(Q425)="X",0,LEFT(N425))))</f>
        <v/>
      </c>
      <c r="S425" s="129" t="str">
        <f aca="false">REPLACE(N425,1,1,R425)</f>
        <v/>
      </c>
      <c r="T425" s="96"/>
      <c r="U425" s="133"/>
      <c r="V425" s="124" t="str">
        <f aca="false">IF(OR(ISTEXT(N425),ISNUMBER(N425)),IF($AD425=1,U425,0),"")</f>
        <v/>
      </c>
      <c r="W425" s="75" t="n">
        <v>36892</v>
      </c>
      <c r="X425" s="134"/>
      <c r="Y425" s="134"/>
      <c r="AA425" s="128" t="n">
        <f aca="false">IF(E425&lt;&gt;F425,0,1)</f>
        <v>1</v>
      </c>
      <c r="AB425" s="128" t="n">
        <f aca="false">IF(OR(T425="SI",T425="Si",T425="si",T425="sI",T425="s",T425="S"),1,0)</f>
        <v>0</v>
      </c>
      <c r="AC425" s="128" t="n">
        <f aca="false">IF(OR(J425="SI",J425="Si",J425="si",J425="sI",J425="s",J425="S"),1,0)</f>
        <v>0</v>
      </c>
      <c r="AD425" s="128" t="n">
        <f aca="false">AK425*AA425*AB425*AC425</f>
        <v>0</v>
      </c>
      <c r="AF425" s="136" t="n">
        <f aca="false">COUNTIF(D$8:D425,D425)</f>
        <v>0</v>
      </c>
      <c r="AG425" s="136" t="n">
        <f aca="false">COUNTIFS(D$8:D425,D425,A$8:A425,A425)</f>
        <v>0</v>
      </c>
      <c r="AH425" s="128" t="n">
        <f aca="false">AF425-AG425</f>
        <v>0</v>
      </c>
      <c r="AI425" s="128" t="n">
        <f aca="false">IF(OR(O425&lt;&gt;P425,P425=1,AA425=0),1,0)</f>
        <v>0</v>
      </c>
      <c r="AJ425" s="128" t="n">
        <f aca="false">IF(AR425&gt;0,1,0)+AH425</f>
        <v>0</v>
      </c>
      <c r="AK425" s="128" t="n">
        <f aca="false">IF(O425&lt;&gt;P425,0,1)</f>
        <v>1</v>
      </c>
      <c r="AL425" s="128" t="n">
        <f aca="false">IF(U425&gt;1,1,0)</f>
        <v>0</v>
      </c>
      <c r="AM425" s="136"/>
      <c r="AN425" s="137"/>
      <c r="AO425" s="139"/>
      <c r="AP425" s="128" t="str">
        <f aca="false">IF(SUMIF(AS$7:BU$7,"&gt;0",AS425:BU425)&gt;0,SUMIF(AS$7:BU$7,"&gt;0",AS425:BU425),"")</f>
        <v/>
      </c>
      <c r="AQ425" s="128"/>
      <c r="AR425" s="136" t="n">
        <f aca="false">COUNTIF(N$8:N425,N425)-1</f>
        <v>-1</v>
      </c>
      <c r="AS425" s="133"/>
      <c r="AT425" s="133"/>
      <c r="AU425" s="128" t="n">
        <f aca="false">IF($A425=$A424,AS425+AT425+AU424,AS425+AT425)</f>
        <v>0</v>
      </c>
      <c r="AV425" s="133"/>
      <c r="AW425" s="133"/>
      <c r="AX425" s="128" t="n">
        <f aca="false">IF($A425=$A424,AV425+AW425+AX424,AV425+AW425)</f>
        <v>0</v>
      </c>
      <c r="AY425" s="133"/>
      <c r="AZ425" s="133"/>
      <c r="BA425" s="128" t="n">
        <f aca="false">IF($A425=$A424,AY425+AZ425+BA424,AY425+AZ425)</f>
        <v>0</v>
      </c>
      <c r="BB425" s="133"/>
      <c r="BC425" s="133"/>
      <c r="BD425" s="128" t="n">
        <f aca="false">IF($A425=$A424,BB425+BC425+BD424,BB425+BC425)</f>
        <v>0</v>
      </c>
      <c r="BE425" s="133"/>
      <c r="BF425" s="133"/>
      <c r="BG425" s="128" t="n">
        <f aca="false">IF($A425=$A424,BE425+BF425+BG424,BE425+BF425)</f>
        <v>0</v>
      </c>
      <c r="BH425" s="133"/>
      <c r="BI425" s="133"/>
      <c r="BJ425" s="128" t="n">
        <f aca="false">IF($A425=$A424,BH425+BI425+BJ424,BH425+BI425)</f>
        <v>0</v>
      </c>
      <c r="BK425" s="133"/>
      <c r="BL425" s="133"/>
      <c r="BM425" s="128" t="n">
        <f aca="false">IF($A425=$A424,BK425+BL425+BM424,BK425+BL425)</f>
        <v>0</v>
      </c>
      <c r="BN425" s="133"/>
      <c r="BO425" s="133"/>
      <c r="BP425" s="128" t="n">
        <f aca="false">IF($A425=$A424,BN425+BO425+BP424,BN425+BO425)</f>
        <v>0</v>
      </c>
      <c r="BQ425" s="133"/>
      <c r="BR425" s="133"/>
      <c r="BS425" s="128" t="n">
        <f aca="false">IF($A425=$A424,BQ425+BR425+BS424,BQ425+BR425)</f>
        <v>0</v>
      </c>
      <c r="BT425" s="133"/>
      <c r="BU425" s="133"/>
      <c r="BV425" s="128" t="n">
        <f aca="false">IF($A425=$A424,BT425+BU425+BV424,BT425+BU425)</f>
        <v>0</v>
      </c>
      <c r="BW425" s="128" t="n">
        <f aca="false">IF(W425=0,0,IF(W425&gt;F$4,1,(IF(W425=BW$2,0,(IF(F$4-W425&gt;2,1,0))))))</f>
        <v>0</v>
      </c>
    </row>
    <row r="426" customFormat="false" ht="42.6" hidden="false" customHeight="true" outlineLevel="0" collapsed="false">
      <c r="A426" s="124" t="str">
        <f aca="false">IF(D426=D425,IF(A425=0,"",A425),IF(AND(D426&gt;0,D426&lt;&gt;D425),A425+1,""))</f>
        <v/>
      </c>
      <c r="B426" s="129"/>
      <c r="C426" s="129"/>
      <c r="D426" s="96"/>
      <c r="E426" s="138"/>
      <c r="F426" s="128" t="str">
        <f aca="false">IFERROR(IF(OR(ISTEXT(D426),ISNUMBER(D426)),HLOOKUP(I426-23*INT(I426/23),[2]Hoja2!B$1:X$2,2),""),1)</f>
        <v/>
      </c>
      <c r="G426" s="128" t="str">
        <f aca="false">LEFT(D426,1)</f>
        <v/>
      </c>
      <c r="H426" s="129" t="str">
        <f aca="false">IF(UPPER(G426)="Z",2,IF(UPPER(G426)="Y",1,IF(UPPER(G426)="X",0,LEFT(D426))))</f>
        <v/>
      </c>
      <c r="I426" s="129" t="str">
        <f aca="false">REPLACE(D426,1,1,H426)</f>
        <v/>
      </c>
      <c r="J426" s="96"/>
      <c r="K426" s="124" t="str">
        <f aca="false">IF(N426&gt;0,ROW(L426)-7,"")</f>
        <v/>
      </c>
      <c r="L426" s="130"/>
      <c r="M426" s="130"/>
      <c r="N426" s="131"/>
      <c r="O426" s="132"/>
      <c r="P426" s="128" t="str">
        <f aca="false">IFERROR(IF(OR(ISTEXT(N426),ISNUMBER(N426)),HLOOKUP(S426-23*INT(S426/23),[2]Hoja2!B$1:X$2,2),""),1)</f>
        <v/>
      </c>
      <c r="Q426" s="128" t="str">
        <f aca="false">LEFT(N426,1)</f>
        <v/>
      </c>
      <c r="R426" s="129" t="str">
        <f aca="false">IF(UPPER(Q426)="Z",2,IF(UPPER(Q426)="Y",1,IF(UPPER(Q426)="X",0,LEFT(N426))))</f>
        <v/>
      </c>
      <c r="S426" s="129" t="str">
        <f aca="false">REPLACE(N426,1,1,R426)</f>
        <v/>
      </c>
      <c r="T426" s="96"/>
      <c r="U426" s="133"/>
      <c r="V426" s="124" t="str">
        <f aca="false">IF(OR(ISTEXT(N426),ISNUMBER(N426)),IF($AD426=1,U426,0),"")</f>
        <v/>
      </c>
      <c r="W426" s="75" t="n">
        <v>36892</v>
      </c>
      <c r="X426" s="134"/>
      <c r="Y426" s="134"/>
      <c r="AA426" s="128" t="n">
        <f aca="false">IF(E426&lt;&gt;F426,0,1)</f>
        <v>1</v>
      </c>
      <c r="AB426" s="128" t="n">
        <f aca="false">IF(OR(T426="SI",T426="Si",T426="si",T426="sI",T426="s",T426="S"),1,0)</f>
        <v>0</v>
      </c>
      <c r="AC426" s="128" t="n">
        <f aca="false">IF(OR(J426="SI",J426="Si",J426="si",J426="sI",J426="s",J426="S"),1,0)</f>
        <v>0</v>
      </c>
      <c r="AD426" s="128" t="n">
        <f aca="false">AK426*AA426*AB426*AC426</f>
        <v>0</v>
      </c>
      <c r="AF426" s="136" t="n">
        <f aca="false">COUNTIF(D$8:D426,D426)</f>
        <v>0</v>
      </c>
      <c r="AG426" s="136" t="n">
        <f aca="false">COUNTIFS(D$8:D426,D426,A$8:A426,A426)</f>
        <v>0</v>
      </c>
      <c r="AH426" s="128" t="n">
        <f aca="false">AF426-AG426</f>
        <v>0</v>
      </c>
      <c r="AI426" s="128" t="n">
        <f aca="false">IF(OR(O426&lt;&gt;P426,P426=1,AA426=0),1,0)</f>
        <v>0</v>
      </c>
      <c r="AJ426" s="128" t="n">
        <f aca="false">IF(AR426&gt;0,1,0)+AH426</f>
        <v>0</v>
      </c>
      <c r="AK426" s="128" t="n">
        <f aca="false">IF(O426&lt;&gt;P426,0,1)</f>
        <v>1</v>
      </c>
      <c r="AL426" s="128" t="n">
        <f aca="false">IF(U426&gt;1,1,0)</f>
        <v>0</v>
      </c>
      <c r="AM426" s="136"/>
      <c r="AN426" s="137"/>
      <c r="AO426" s="139"/>
      <c r="AP426" s="128" t="str">
        <f aca="false">IF(SUMIF(AS$7:BU$7,"&gt;0",AS426:BU426)&gt;0,SUMIF(AS$7:BU$7,"&gt;0",AS426:BU426),"")</f>
        <v/>
      </c>
      <c r="AQ426" s="128"/>
      <c r="AR426" s="136" t="n">
        <f aca="false">COUNTIF(N$8:N426,N426)-1</f>
        <v>-1</v>
      </c>
      <c r="AS426" s="133"/>
      <c r="AT426" s="133"/>
      <c r="AU426" s="128" t="n">
        <f aca="false">IF($A426=$A425,AS426+AT426+AU425,AS426+AT426)</f>
        <v>0</v>
      </c>
      <c r="AV426" s="133"/>
      <c r="AW426" s="133"/>
      <c r="AX426" s="128" t="n">
        <f aca="false">IF($A426=$A425,AV426+AW426+AX425,AV426+AW426)</f>
        <v>0</v>
      </c>
      <c r="AY426" s="133"/>
      <c r="AZ426" s="133"/>
      <c r="BA426" s="128" t="n">
        <f aca="false">IF($A426=$A425,AY426+AZ426+BA425,AY426+AZ426)</f>
        <v>0</v>
      </c>
      <c r="BB426" s="133"/>
      <c r="BC426" s="133"/>
      <c r="BD426" s="128" t="n">
        <f aca="false">IF($A426=$A425,BB426+BC426+BD425,BB426+BC426)</f>
        <v>0</v>
      </c>
      <c r="BE426" s="133"/>
      <c r="BF426" s="133"/>
      <c r="BG426" s="128" t="n">
        <f aca="false">IF($A426=$A425,BE426+BF426+BG425,BE426+BF426)</f>
        <v>0</v>
      </c>
      <c r="BH426" s="133"/>
      <c r="BI426" s="133"/>
      <c r="BJ426" s="128" t="n">
        <f aca="false">IF($A426=$A425,BH426+BI426+BJ425,BH426+BI426)</f>
        <v>0</v>
      </c>
      <c r="BK426" s="133"/>
      <c r="BL426" s="133"/>
      <c r="BM426" s="128" t="n">
        <f aca="false">IF($A426=$A425,BK426+BL426+BM425,BK426+BL426)</f>
        <v>0</v>
      </c>
      <c r="BN426" s="133"/>
      <c r="BO426" s="133"/>
      <c r="BP426" s="128" t="n">
        <f aca="false">IF($A426=$A425,BN426+BO426+BP425,BN426+BO426)</f>
        <v>0</v>
      </c>
      <c r="BQ426" s="133"/>
      <c r="BR426" s="133"/>
      <c r="BS426" s="128" t="n">
        <f aca="false">IF($A426=$A425,BQ426+BR426+BS425,BQ426+BR426)</f>
        <v>0</v>
      </c>
      <c r="BT426" s="133"/>
      <c r="BU426" s="133"/>
      <c r="BV426" s="128" t="n">
        <f aca="false">IF($A426=$A425,BT426+BU426+BV425,BT426+BU426)</f>
        <v>0</v>
      </c>
      <c r="BW426" s="128" t="n">
        <f aca="false">IF(W426=0,0,IF(W426&gt;F$4,1,(IF(W426=BW$2,0,(IF(F$4-W426&gt;2,1,0))))))</f>
        <v>0</v>
      </c>
    </row>
    <row r="427" customFormat="false" ht="42.6" hidden="false" customHeight="true" outlineLevel="0" collapsed="false">
      <c r="A427" s="124" t="str">
        <f aca="false">IF(D427=D426,IF(A426=0,"",A426),IF(AND(D427&gt;0,D427&lt;&gt;D426),A426+1,""))</f>
        <v/>
      </c>
      <c r="B427" s="129"/>
      <c r="C427" s="129"/>
      <c r="D427" s="96"/>
      <c r="E427" s="138"/>
      <c r="F427" s="128" t="str">
        <f aca="false">IFERROR(IF(OR(ISTEXT(D427),ISNUMBER(D427)),HLOOKUP(I427-23*INT(I427/23),[2]Hoja2!B$1:X$2,2),""),1)</f>
        <v/>
      </c>
      <c r="G427" s="128" t="str">
        <f aca="false">LEFT(D427,1)</f>
        <v/>
      </c>
      <c r="H427" s="129" t="str">
        <f aca="false">IF(UPPER(G427)="Z",2,IF(UPPER(G427)="Y",1,IF(UPPER(G427)="X",0,LEFT(D427))))</f>
        <v/>
      </c>
      <c r="I427" s="129" t="str">
        <f aca="false">REPLACE(D427,1,1,H427)</f>
        <v/>
      </c>
      <c r="J427" s="96"/>
      <c r="K427" s="124" t="str">
        <f aca="false">IF(N427&gt;0,ROW(L427)-7,"")</f>
        <v/>
      </c>
      <c r="L427" s="130"/>
      <c r="M427" s="130"/>
      <c r="N427" s="131"/>
      <c r="O427" s="132"/>
      <c r="P427" s="128" t="str">
        <f aca="false">IFERROR(IF(OR(ISTEXT(N427),ISNUMBER(N427)),HLOOKUP(S427-23*INT(S427/23),[2]Hoja2!B$1:X$2,2),""),1)</f>
        <v/>
      </c>
      <c r="Q427" s="128" t="str">
        <f aca="false">LEFT(N427,1)</f>
        <v/>
      </c>
      <c r="R427" s="129" t="str">
        <f aca="false">IF(UPPER(Q427)="Z",2,IF(UPPER(Q427)="Y",1,IF(UPPER(Q427)="X",0,LEFT(N427))))</f>
        <v/>
      </c>
      <c r="S427" s="129" t="str">
        <f aca="false">REPLACE(N427,1,1,R427)</f>
        <v/>
      </c>
      <c r="T427" s="96"/>
      <c r="U427" s="133"/>
      <c r="V427" s="124" t="str">
        <f aca="false">IF(OR(ISTEXT(N427),ISNUMBER(N427)),IF($AD427=1,U427,0),"")</f>
        <v/>
      </c>
      <c r="W427" s="75" t="n">
        <v>36892</v>
      </c>
      <c r="X427" s="134"/>
      <c r="Y427" s="134"/>
      <c r="AA427" s="128" t="n">
        <f aca="false">IF(E427&lt;&gt;F427,0,1)</f>
        <v>1</v>
      </c>
      <c r="AB427" s="128" t="n">
        <f aca="false">IF(OR(T427="SI",T427="Si",T427="si",T427="sI",T427="s",T427="S"),1,0)</f>
        <v>0</v>
      </c>
      <c r="AC427" s="128" t="n">
        <f aca="false">IF(OR(J427="SI",J427="Si",J427="si",J427="sI",J427="s",J427="S"),1,0)</f>
        <v>0</v>
      </c>
      <c r="AD427" s="128" t="n">
        <f aca="false">AK427*AA427*AB427*AC427</f>
        <v>0</v>
      </c>
      <c r="AF427" s="136" t="n">
        <f aca="false">COUNTIF(D$8:D427,D427)</f>
        <v>0</v>
      </c>
      <c r="AG427" s="136" t="n">
        <f aca="false">COUNTIFS(D$8:D427,D427,A$8:A427,A427)</f>
        <v>0</v>
      </c>
      <c r="AH427" s="128" t="n">
        <f aca="false">AF427-AG427</f>
        <v>0</v>
      </c>
      <c r="AI427" s="128" t="n">
        <f aca="false">IF(OR(O427&lt;&gt;P427,P427=1,AA427=0),1,0)</f>
        <v>0</v>
      </c>
      <c r="AJ427" s="128" t="n">
        <f aca="false">IF(AR427&gt;0,1,0)+AH427</f>
        <v>0</v>
      </c>
      <c r="AK427" s="128" t="n">
        <f aca="false">IF(O427&lt;&gt;P427,0,1)</f>
        <v>1</v>
      </c>
      <c r="AL427" s="128" t="n">
        <f aca="false">IF(U427&gt;1,1,0)</f>
        <v>0</v>
      </c>
      <c r="AM427" s="136"/>
      <c r="AN427" s="137"/>
      <c r="AO427" s="139"/>
      <c r="AP427" s="128" t="str">
        <f aca="false">IF(SUMIF(AS$7:BU$7,"&gt;0",AS427:BU427)&gt;0,SUMIF(AS$7:BU$7,"&gt;0",AS427:BU427),"")</f>
        <v/>
      </c>
      <c r="AQ427" s="128"/>
      <c r="AR427" s="136" t="n">
        <f aca="false">COUNTIF(N$8:N427,N427)-1</f>
        <v>-1</v>
      </c>
      <c r="AS427" s="133"/>
      <c r="AT427" s="133"/>
      <c r="AU427" s="128" t="n">
        <f aca="false">IF($A427=$A426,AS427+AT427+AU426,AS427+AT427)</f>
        <v>0</v>
      </c>
      <c r="AV427" s="133"/>
      <c r="AW427" s="133"/>
      <c r="AX427" s="128" t="n">
        <f aca="false">IF($A427=$A426,AV427+AW427+AX426,AV427+AW427)</f>
        <v>0</v>
      </c>
      <c r="AY427" s="133"/>
      <c r="AZ427" s="133"/>
      <c r="BA427" s="128" t="n">
        <f aca="false">IF($A427=$A426,AY427+AZ427+BA426,AY427+AZ427)</f>
        <v>0</v>
      </c>
      <c r="BB427" s="133"/>
      <c r="BC427" s="133"/>
      <c r="BD427" s="128" t="n">
        <f aca="false">IF($A427=$A426,BB427+BC427+BD426,BB427+BC427)</f>
        <v>0</v>
      </c>
      <c r="BE427" s="133"/>
      <c r="BF427" s="133"/>
      <c r="BG427" s="128" t="n">
        <f aca="false">IF($A427=$A426,BE427+BF427+BG426,BE427+BF427)</f>
        <v>0</v>
      </c>
      <c r="BH427" s="133"/>
      <c r="BI427" s="133"/>
      <c r="BJ427" s="128" t="n">
        <f aca="false">IF($A427=$A426,BH427+BI427+BJ426,BH427+BI427)</f>
        <v>0</v>
      </c>
      <c r="BK427" s="133"/>
      <c r="BL427" s="133"/>
      <c r="BM427" s="128" t="n">
        <f aca="false">IF($A427=$A426,BK427+BL427+BM426,BK427+BL427)</f>
        <v>0</v>
      </c>
      <c r="BN427" s="133"/>
      <c r="BO427" s="133"/>
      <c r="BP427" s="128" t="n">
        <f aca="false">IF($A427=$A426,BN427+BO427+BP426,BN427+BO427)</f>
        <v>0</v>
      </c>
      <c r="BQ427" s="133"/>
      <c r="BR427" s="133"/>
      <c r="BS427" s="128" t="n">
        <f aca="false">IF($A427=$A426,BQ427+BR427+BS426,BQ427+BR427)</f>
        <v>0</v>
      </c>
      <c r="BT427" s="133"/>
      <c r="BU427" s="133"/>
      <c r="BV427" s="128" t="n">
        <f aca="false">IF($A427=$A426,BT427+BU427+BV426,BT427+BU427)</f>
        <v>0</v>
      </c>
      <c r="BW427" s="128" t="n">
        <f aca="false">IF(W427=0,0,IF(W427&gt;F$4,1,(IF(W427=BW$2,0,(IF(F$4-W427&gt;2,1,0))))))</f>
        <v>0</v>
      </c>
    </row>
    <row r="428" customFormat="false" ht="42.6" hidden="false" customHeight="true" outlineLevel="0" collapsed="false">
      <c r="A428" s="124" t="str">
        <f aca="false">IF(D428=D427,IF(A427=0,"",A427),IF(AND(D428&gt;0,D428&lt;&gt;D427),A427+1,""))</f>
        <v/>
      </c>
      <c r="B428" s="129"/>
      <c r="C428" s="129"/>
      <c r="D428" s="96"/>
      <c r="E428" s="138"/>
      <c r="F428" s="128" t="str">
        <f aca="false">IFERROR(IF(OR(ISTEXT(D428),ISNUMBER(D428)),HLOOKUP(I428-23*INT(I428/23),[2]Hoja2!B$1:X$2,2),""),1)</f>
        <v/>
      </c>
      <c r="G428" s="128" t="str">
        <f aca="false">LEFT(D428,1)</f>
        <v/>
      </c>
      <c r="H428" s="129" t="str">
        <f aca="false">IF(UPPER(G428)="Z",2,IF(UPPER(G428)="Y",1,IF(UPPER(G428)="X",0,LEFT(D428))))</f>
        <v/>
      </c>
      <c r="I428" s="129" t="str">
        <f aca="false">REPLACE(D428,1,1,H428)</f>
        <v/>
      </c>
      <c r="J428" s="96"/>
      <c r="K428" s="124" t="str">
        <f aca="false">IF(N428&gt;0,ROW(L428)-7,"")</f>
        <v/>
      </c>
      <c r="L428" s="130"/>
      <c r="M428" s="130"/>
      <c r="N428" s="131"/>
      <c r="O428" s="132"/>
      <c r="P428" s="128" t="str">
        <f aca="false">IFERROR(IF(OR(ISTEXT(N428),ISNUMBER(N428)),HLOOKUP(S428-23*INT(S428/23),[2]Hoja2!B$1:X$2,2),""),1)</f>
        <v/>
      </c>
      <c r="Q428" s="128" t="str">
        <f aca="false">LEFT(N428,1)</f>
        <v/>
      </c>
      <c r="R428" s="129" t="str">
        <f aca="false">IF(UPPER(Q428)="Z",2,IF(UPPER(Q428)="Y",1,IF(UPPER(Q428)="X",0,LEFT(N428))))</f>
        <v/>
      </c>
      <c r="S428" s="129" t="str">
        <f aca="false">REPLACE(N428,1,1,R428)</f>
        <v/>
      </c>
      <c r="T428" s="96"/>
      <c r="U428" s="133"/>
      <c r="V428" s="124" t="str">
        <f aca="false">IF(OR(ISTEXT(N428),ISNUMBER(N428)),IF($AD428=1,U428,0),"")</f>
        <v/>
      </c>
      <c r="W428" s="75" t="n">
        <v>36892</v>
      </c>
      <c r="X428" s="134"/>
      <c r="Y428" s="134"/>
      <c r="AA428" s="128" t="n">
        <f aca="false">IF(E428&lt;&gt;F428,0,1)</f>
        <v>1</v>
      </c>
      <c r="AB428" s="128" t="n">
        <f aca="false">IF(OR(T428="SI",T428="Si",T428="si",T428="sI",T428="s",T428="S"),1,0)</f>
        <v>0</v>
      </c>
      <c r="AC428" s="128" t="n">
        <f aca="false">IF(OR(J428="SI",J428="Si",J428="si",J428="sI",J428="s",J428="S"),1,0)</f>
        <v>0</v>
      </c>
      <c r="AD428" s="128" t="n">
        <f aca="false">AK428*AA428*AB428*AC428</f>
        <v>0</v>
      </c>
      <c r="AF428" s="136" t="n">
        <f aca="false">COUNTIF(D$8:D428,D428)</f>
        <v>0</v>
      </c>
      <c r="AG428" s="136" t="n">
        <f aca="false">COUNTIFS(D$8:D428,D428,A$8:A428,A428)</f>
        <v>0</v>
      </c>
      <c r="AH428" s="128" t="n">
        <f aca="false">AF428-AG428</f>
        <v>0</v>
      </c>
      <c r="AI428" s="128" t="n">
        <f aca="false">IF(OR(O428&lt;&gt;P428,P428=1,AA428=0),1,0)</f>
        <v>0</v>
      </c>
      <c r="AJ428" s="128" t="n">
        <f aca="false">IF(AR428&gt;0,1,0)+AH428</f>
        <v>0</v>
      </c>
      <c r="AK428" s="128" t="n">
        <f aca="false">IF(O428&lt;&gt;P428,0,1)</f>
        <v>1</v>
      </c>
      <c r="AL428" s="128" t="n">
        <f aca="false">IF(U428&gt;1,1,0)</f>
        <v>0</v>
      </c>
      <c r="AM428" s="136"/>
      <c r="AN428" s="137"/>
      <c r="AO428" s="139"/>
      <c r="AP428" s="128" t="str">
        <f aca="false">IF(SUMIF(AS$7:BU$7,"&gt;0",AS428:BU428)&gt;0,SUMIF(AS$7:BU$7,"&gt;0",AS428:BU428),"")</f>
        <v/>
      </c>
      <c r="AQ428" s="128"/>
      <c r="AR428" s="136" t="n">
        <f aca="false">COUNTIF(N$8:N428,N428)-1</f>
        <v>-1</v>
      </c>
      <c r="AS428" s="133"/>
      <c r="AT428" s="133"/>
      <c r="AU428" s="128" t="n">
        <f aca="false">IF($A428=$A427,AS428+AT428+AU427,AS428+AT428)</f>
        <v>0</v>
      </c>
      <c r="AV428" s="133"/>
      <c r="AW428" s="133"/>
      <c r="AX428" s="128" t="n">
        <f aca="false">IF($A428=$A427,AV428+AW428+AX427,AV428+AW428)</f>
        <v>0</v>
      </c>
      <c r="AY428" s="133"/>
      <c r="AZ428" s="133"/>
      <c r="BA428" s="128" t="n">
        <f aca="false">IF($A428=$A427,AY428+AZ428+BA427,AY428+AZ428)</f>
        <v>0</v>
      </c>
      <c r="BB428" s="133"/>
      <c r="BC428" s="133"/>
      <c r="BD428" s="128" t="n">
        <f aca="false">IF($A428=$A427,BB428+BC428+BD427,BB428+BC428)</f>
        <v>0</v>
      </c>
      <c r="BE428" s="133"/>
      <c r="BF428" s="133"/>
      <c r="BG428" s="128" t="n">
        <f aca="false">IF($A428=$A427,BE428+BF428+BG427,BE428+BF428)</f>
        <v>0</v>
      </c>
      <c r="BH428" s="133"/>
      <c r="BI428" s="133"/>
      <c r="BJ428" s="128" t="n">
        <f aca="false">IF($A428=$A427,BH428+BI428+BJ427,BH428+BI428)</f>
        <v>0</v>
      </c>
      <c r="BK428" s="133"/>
      <c r="BL428" s="133"/>
      <c r="BM428" s="128" t="n">
        <f aca="false">IF($A428=$A427,BK428+BL428+BM427,BK428+BL428)</f>
        <v>0</v>
      </c>
      <c r="BN428" s="133"/>
      <c r="BO428" s="133"/>
      <c r="BP428" s="128" t="n">
        <f aca="false">IF($A428=$A427,BN428+BO428+BP427,BN428+BO428)</f>
        <v>0</v>
      </c>
      <c r="BQ428" s="133"/>
      <c r="BR428" s="133"/>
      <c r="BS428" s="128" t="n">
        <f aca="false">IF($A428=$A427,BQ428+BR428+BS427,BQ428+BR428)</f>
        <v>0</v>
      </c>
      <c r="BT428" s="133"/>
      <c r="BU428" s="133"/>
      <c r="BV428" s="128" t="n">
        <f aca="false">IF($A428=$A427,BT428+BU428+BV427,BT428+BU428)</f>
        <v>0</v>
      </c>
      <c r="BW428" s="128" t="n">
        <f aca="false">IF(W428=0,0,IF(W428&gt;F$4,1,(IF(W428=BW$2,0,(IF(F$4-W428&gt;2,1,0))))))</f>
        <v>0</v>
      </c>
    </row>
    <row r="429" customFormat="false" ht="42.6" hidden="false" customHeight="true" outlineLevel="0" collapsed="false">
      <c r="A429" s="124" t="str">
        <f aca="false">IF(D429=D428,IF(A428=0,"",A428),IF(AND(D429&gt;0,D429&lt;&gt;D428),A428+1,""))</f>
        <v/>
      </c>
      <c r="B429" s="129"/>
      <c r="C429" s="129"/>
      <c r="D429" s="96"/>
      <c r="E429" s="138"/>
      <c r="F429" s="128" t="str">
        <f aca="false">IFERROR(IF(OR(ISTEXT(D429),ISNUMBER(D429)),HLOOKUP(I429-23*INT(I429/23),[2]Hoja2!B$1:X$2,2),""),1)</f>
        <v/>
      </c>
      <c r="G429" s="128" t="str">
        <f aca="false">LEFT(D429,1)</f>
        <v/>
      </c>
      <c r="H429" s="129" t="str">
        <f aca="false">IF(UPPER(G429)="Z",2,IF(UPPER(G429)="Y",1,IF(UPPER(G429)="X",0,LEFT(D429))))</f>
        <v/>
      </c>
      <c r="I429" s="129" t="str">
        <f aca="false">REPLACE(D429,1,1,H429)</f>
        <v/>
      </c>
      <c r="J429" s="96"/>
      <c r="K429" s="124" t="str">
        <f aca="false">IF(N429&gt;0,ROW(L429)-7,"")</f>
        <v/>
      </c>
      <c r="L429" s="130"/>
      <c r="M429" s="130"/>
      <c r="N429" s="131"/>
      <c r="O429" s="132"/>
      <c r="P429" s="128" t="str">
        <f aca="false">IFERROR(IF(OR(ISTEXT(N429),ISNUMBER(N429)),HLOOKUP(S429-23*INT(S429/23),[2]Hoja2!B$1:X$2,2),""),1)</f>
        <v/>
      </c>
      <c r="Q429" s="128" t="str">
        <f aca="false">LEFT(N429,1)</f>
        <v/>
      </c>
      <c r="R429" s="129" t="str">
        <f aca="false">IF(UPPER(Q429)="Z",2,IF(UPPER(Q429)="Y",1,IF(UPPER(Q429)="X",0,LEFT(N429))))</f>
        <v/>
      </c>
      <c r="S429" s="129" t="str">
        <f aca="false">REPLACE(N429,1,1,R429)</f>
        <v/>
      </c>
      <c r="T429" s="96"/>
      <c r="U429" s="133"/>
      <c r="V429" s="124" t="str">
        <f aca="false">IF(OR(ISTEXT(N429),ISNUMBER(N429)),IF($AD429=1,U429,0),"")</f>
        <v/>
      </c>
      <c r="W429" s="75" t="n">
        <v>36892</v>
      </c>
      <c r="X429" s="134"/>
      <c r="Y429" s="134"/>
      <c r="AA429" s="128" t="n">
        <f aca="false">IF(E429&lt;&gt;F429,0,1)</f>
        <v>1</v>
      </c>
      <c r="AB429" s="128" t="n">
        <f aca="false">IF(OR(T429="SI",T429="Si",T429="si",T429="sI",T429="s",T429="S"),1,0)</f>
        <v>0</v>
      </c>
      <c r="AC429" s="128" t="n">
        <f aca="false">IF(OR(J429="SI",J429="Si",J429="si",J429="sI",J429="s",J429="S"),1,0)</f>
        <v>0</v>
      </c>
      <c r="AD429" s="128" t="n">
        <f aca="false">AK429*AA429*AB429*AC429</f>
        <v>0</v>
      </c>
      <c r="AF429" s="136" t="n">
        <f aca="false">COUNTIF(D$8:D429,D429)</f>
        <v>0</v>
      </c>
      <c r="AG429" s="136" t="n">
        <f aca="false">COUNTIFS(D$8:D429,D429,A$8:A429,A429)</f>
        <v>0</v>
      </c>
      <c r="AH429" s="128" t="n">
        <f aca="false">AF429-AG429</f>
        <v>0</v>
      </c>
      <c r="AI429" s="128" t="n">
        <f aca="false">IF(OR(O429&lt;&gt;P429,P429=1,AA429=0),1,0)</f>
        <v>0</v>
      </c>
      <c r="AJ429" s="128" t="n">
        <f aca="false">IF(AR429&gt;0,1,0)+AH429</f>
        <v>0</v>
      </c>
      <c r="AK429" s="128" t="n">
        <f aca="false">IF(O429&lt;&gt;P429,0,1)</f>
        <v>1</v>
      </c>
      <c r="AL429" s="128" t="n">
        <f aca="false">IF(U429&gt;1,1,0)</f>
        <v>0</v>
      </c>
      <c r="AM429" s="136"/>
      <c r="AN429" s="137"/>
      <c r="AO429" s="139"/>
      <c r="AP429" s="128" t="str">
        <f aca="false">IF(SUMIF(AS$7:BU$7,"&gt;0",AS429:BU429)&gt;0,SUMIF(AS$7:BU$7,"&gt;0",AS429:BU429),"")</f>
        <v/>
      </c>
      <c r="AQ429" s="128"/>
      <c r="AR429" s="136" t="n">
        <f aca="false">COUNTIF(N$8:N429,N429)-1</f>
        <v>-1</v>
      </c>
      <c r="AS429" s="133"/>
      <c r="AT429" s="133"/>
      <c r="AU429" s="128" t="n">
        <f aca="false">IF($A429=$A428,AS429+AT429+AU428,AS429+AT429)</f>
        <v>0</v>
      </c>
      <c r="AV429" s="133"/>
      <c r="AW429" s="133"/>
      <c r="AX429" s="128" t="n">
        <f aca="false">IF($A429=$A428,AV429+AW429+AX428,AV429+AW429)</f>
        <v>0</v>
      </c>
      <c r="AY429" s="133"/>
      <c r="AZ429" s="133"/>
      <c r="BA429" s="128" t="n">
        <f aca="false">IF($A429=$A428,AY429+AZ429+BA428,AY429+AZ429)</f>
        <v>0</v>
      </c>
      <c r="BB429" s="133"/>
      <c r="BC429" s="133"/>
      <c r="BD429" s="128" t="n">
        <f aca="false">IF($A429=$A428,BB429+BC429+BD428,BB429+BC429)</f>
        <v>0</v>
      </c>
      <c r="BE429" s="133"/>
      <c r="BF429" s="133"/>
      <c r="BG429" s="128" t="n">
        <f aca="false">IF($A429=$A428,BE429+BF429+BG428,BE429+BF429)</f>
        <v>0</v>
      </c>
      <c r="BH429" s="133"/>
      <c r="BI429" s="133"/>
      <c r="BJ429" s="128" t="n">
        <f aca="false">IF($A429=$A428,BH429+BI429+BJ428,BH429+BI429)</f>
        <v>0</v>
      </c>
      <c r="BK429" s="133"/>
      <c r="BL429" s="133"/>
      <c r="BM429" s="128" t="n">
        <f aca="false">IF($A429=$A428,BK429+BL429+BM428,BK429+BL429)</f>
        <v>0</v>
      </c>
      <c r="BN429" s="133"/>
      <c r="BO429" s="133"/>
      <c r="BP429" s="128" t="n">
        <f aca="false">IF($A429=$A428,BN429+BO429+BP428,BN429+BO429)</f>
        <v>0</v>
      </c>
      <c r="BQ429" s="133"/>
      <c r="BR429" s="133"/>
      <c r="BS429" s="128" t="n">
        <f aca="false">IF($A429=$A428,BQ429+BR429+BS428,BQ429+BR429)</f>
        <v>0</v>
      </c>
      <c r="BT429" s="133"/>
      <c r="BU429" s="133"/>
      <c r="BV429" s="128" t="n">
        <f aca="false">IF($A429=$A428,BT429+BU429+BV428,BT429+BU429)</f>
        <v>0</v>
      </c>
      <c r="BW429" s="128" t="n">
        <f aca="false">IF(W429=0,0,IF(W429&gt;F$4,1,(IF(W429=BW$2,0,(IF(F$4-W429&gt;2,1,0))))))</f>
        <v>0</v>
      </c>
    </row>
    <row r="430" customFormat="false" ht="42.6" hidden="false" customHeight="true" outlineLevel="0" collapsed="false">
      <c r="A430" s="124" t="str">
        <f aca="false">IF(D430=D429,IF(A429=0,"",A429),IF(AND(D430&gt;0,D430&lt;&gt;D429),A429+1,""))</f>
        <v/>
      </c>
      <c r="B430" s="129"/>
      <c r="C430" s="129"/>
      <c r="D430" s="96"/>
      <c r="E430" s="138"/>
      <c r="F430" s="128" t="str">
        <f aca="false">IFERROR(IF(OR(ISTEXT(D430),ISNUMBER(D430)),HLOOKUP(I430-23*INT(I430/23),[2]Hoja2!B$1:X$2,2),""),1)</f>
        <v/>
      </c>
      <c r="G430" s="128" t="str">
        <f aca="false">LEFT(D430,1)</f>
        <v/>
      </c>
      <c r="H430" s="129" t="str">
        <f aca="false">IF(UPPER(G430)="Z",2,IF(UPPER(G430)="Y",1,IF(UPPER(G430)="X",0,LEFT(D430))))</f>
        <v/>
      </c>
      <c r="I430" s="129" t="str">
        <f aca="false">REPLACE(D430,1,1,H430)</f>
        <v/>
      </c>
      <c r="J430" s="96"/>
      <c r="K430" s="124" t="str">
        <f aca="false">IF(N430&gt;0,ROW(L430)-7,"")</f>
        <v/>
      </c>
      <c r="L430" s="130"/>
      <c r="M430" s="130"/>
      <c r="N430" s="131"/>
      <c r="O430" s="132"/>
      <c r="P430" s="128" t="str">
        <f aca="false">IFERROR(IF(OR(ISTEXT(N430),ISNUMBER(N430)),HLOOKUP(S430-23*INT(S430/23),[2]Hoja2!B$1:X$2,2),""),1)</f>
        <v/>
      </c>
      <c r="Q430" s="128" t="str">
        <f aca="false">LEFT(N430,1)</f>
        <v/>
      </c>
      <c r="R430" s="129" t="str">
        <f aca="false">IF(UPPER(Q430)="Z",2,IF(UPPER(Q430)="Y",1,IF(UPPER(Q430)="X",0,LEFT(N430))))</f>
        <v/>
      </c>
      <c r="S430" s="129" t="str">
        <f aca="false">REPLACE(N430,1,1,R430)</f>
        <v/>
      </c>
      <c r="T430" s="96"/>
      <c r="U430" s="133"/>
      <c r="V430" s="124" t="str">
        <f aca="false">IF(OR(ISTEXT(N430),ISNUMBER(N430)),IF($AD430=1,U430,0),"")</f>
        <v/>
      </c>
      <c r="W430" s="75" t="n">
        <v>36892</v>
      </c>
      <c r="X430" s="134"/>
      <c r="Y430" s="134"/>
      <c r="AA430" s="128" t="n">
        <f aca="false">IF(E430&lt;&gt;F430,0,1)</f>
        <v>1</v>
      </c>
      <c r="AB430" s="128" t="n">
        <f aca="false">IF(OR(T430="SI",T430="Si",T430="si",T430="sI",T430="s",T430="S"),1,0)</f>
        <v>0</v>
      </c>
      <c r="AC430" s="128" t="n">
        <f aca="false">IF(OR(J430="SI",J430="Si",J430="si",J430="sI",J430="s",J430="S"),1,0)</f>
        <v>0</v>
      </c>
      <c r="AD430" s="128" t="n">
        <f aca="false">AK430*AA430*AB430*AC430</f>
        <v>0</v>
      </c>
      <c r="AF430" s="136" t="n">
        <f aca="false">COUNTIF(D$8:D430,D430)</f>
        <v>0</v>
      </c>
      <c r="AG430" s="136" t="n">
        <f aca="false">COUNTIFS(D$8:D430,D430,A$8:A430,A430)</f>
        <v>0</v>
      </c>
      <c r="AH430" s="128" t="n">
        <f aca="false">AF430-AG430</f>
        <v>0</v>
      </c>
      <c r="AI430" s="128" t="n">
        <f aca="false">IF(OR(O430&lt;&gt;P430,P430=1,AA430=0),1,0)</f>
        <v>0</v>
      </c>
      <c r="AJ430" s="128" t="n">
        <f aca="false">IF(AR430&gt;0,1,0)+AH430</f>
        <v>0</v>
      </c>
      <c r="AK430" s="128" t="n">
        <f aca="false">IF(O430&lt;&gt;P430,0,1)</f>
        <v>1</v>
      </c>
      <c r="AL430" s="128" t="n">
        <f aca="false">IF(U430&gt;1,1,0)</f>
        <v>0</v>
      </c>
      <c r="AM430" s="136"/>
      <c r="AN430" s="137"/>
      <c r="AO430" s="139"/>
      <c r="AP430" s="128" t="str">
        <f aca="false">IF(SUMIF(AS$7:BU$7,"&gt;0",AS430:BU430)&gt;0,SUMIF(AS$7:BU$7,"&gt;0",AS430:BU430),"")</f>
        <v/>
      </c>
      <c r="AQ430" s="128"/>
      <c r="AR430" s="136" t="n">
        <f aca="false">COUNTIF(N$8:N430,N430)-1</f>
        <v>-1</v>
      </c>
      <c r="AS430" s="133"/>
      <c r="AT430" s="133"/>
      <c r="AU430" s="128" t="n">
        <f aca="false">IF($A430=$A429,AS430+AT430+AU429,AS430+AT430)</f>
        <v>0</v>
      </c>
      <c r="AV430" s="133"/>
      <c r="AW430" s="133"/>
      <c r="AX430" s="128" t="n">
        <f aca="false">IF($A430=$A429,AV430+AW430+AX429,AV430+AW430)</f>
        <v>0</v>
      </c>
      <c r="AY430" s="133"/>
      <c r="AZ430" s="133"/>
      <c r="BA430" s="128" t="n">
        <f aca="false">IF($A430=$A429,AY430+AZ430+BA429,AY430+AZ430)</f>
        <v>0</v>
      </c>
      <c r="BB430" s="133"/>
      <c r="BC430" s="133"/>
      <c r="BD430" s="128" t="n">
        <f aca="false">IF($A430=$A429,BB430+BC430+BD429,BB430+BC430)</f>
        <v>0</v>
      </c>
      <c r="BE430" s="133"/>
      <c r="BF430" s="133"/>
      <c r="BG430" s="128" t="n">
        <f aca="false">IF($A430=$A429,BE430+BF430+BG429,BE430+BF430)</f>
        <v>0</v>
      </c>
      <c r="BH430" s="133"/>
      <c r="BI430" s="133"/>
      <c r="BJ430" s="128" t="n">
        <f aca="false">IF($A430=$A429,BH430+BI430+BJ429,BH430+BI430)</f>
        <v>0</v>
      </c>
      <c r="BK430" s="133"/>
      <c r="BL430" s="133"/>
      <c r="BM430" s="128" t="n">
        <f aca="false">IF($A430=$A429,BK430+BL430+BM429,BK430+BL430)</f>
        <v>0</v>
      </c>
      <c r="BN430" s="133"/>
      <c r="BO430" s="133"/>
      <c r="BP430" s="128" t="n">
        <f aca="false">IF($A430=$A429,BN430+BO430+BP429,BN430+BO430)</f>
        <v>0</v>
      </c>
      <c r="BQ430" s="133"/>
      <c r="BR430" s="133"/>
      <c r="BS430" s="128" t="n">
        <f aca="false">IF($A430=$A429,BQ430+BR430+BS429,BQ430+BR430)</f>
        <v>0</v>
      </c>
      <c r="BT430" s="133"/>
      <c r="BU430" s="133"/>
      <c r="BV430" s="128" t="n">
        <f aca="false">IF($A430=$A429,BT430+BU430+BV429,BT430+BU430)</f>
        <v>0</v>
      </c>
      <c r="BW430" s="128" t="n">
        <f aca="false">IF(W430=0,0,IF(W430&gt;F$4,1,(IF(W430=BW$2,0,(IF(F$4-W430&gt;2,1,0))))))</f>
        <v>0</v>
      </c>
    </row>
    <row r="431" customFormat="false" ht="42.6" hidden="false" customHeight="true" outlineLevel="0" collapsed="false">
      <c r="A431" s="124" t="str">
        <f aca="false">IF(D431=D430,IF(A430=0,"",A430),IF(AND(D431&gt;0,D431&lt;&gt;D430),A430+1,""))</f>
        <v/>
      </c>
      <c r="B431" s="129"/>
      <c r="C431" s="129"/>
      <c r="D431" s="96"/>
      <c r="E431" s="138"/>
      <c r="F431" s="128" t="str">
        <f aca="false">IFERROR(IF(OR(ISTEXT(D431),ISNUMBER(D431)),HLOOKUP(I431-23*INT(I431/23),[2]Hoja2!B$1:X$2,2),""),1)</f>
        <v/>
      </c>
      <c r="G431" s="128" t="str">
        <f aca="false">LEFT(D431,1)</f>
        <v/>
      </c>
      <c r="H431" s="129" t="str">
        <f aca="false">IF(UPPER(G431)="Z",2,IF(UPPER(G431)="Y",1,IF(UPPER(G431)="X",0,LEFT(D431))))</f>
        <v/>
      </c>
      <c r="I431" s="129" t="str">
        <f aca="false">REPLACE(D431,1,1,H431)</f>
        <v/>
      </c>
      <c r="J431" s="96"/>
      <c r="K431" s="124" t="str">
        <f aca="false">IF(N431&gt;0,ROW(L431)-7,"")</f>
        <v/>
      </c>
      <c r="L431" s="130"/>
      <c r="M431" s="130"/>
      <c r="N431" s="131"/>
      <c r="O431" s="132"/>
      <c r="P431" s="128" t="str">
        <f aca="false">IFERROR(IF(OR(ISTEXT(N431),ISNUMBER(N431)),HLOOKUP(S431-23*INT(S431/23),[2]Hoja2!B$1:X$2,2),""),1)</f>
        <v/>
      </c>
      <c r="Q431" s="128" t="str">
        <f aca="false">LEFT(N431,1)</f>
        <v/>
      </c>
      <c r="R431" s="129" t="str">
        <f aca="false">IF(UPPER(Q431)="Z",2,IF(UPPER(Q431)="Y",1,IF(UPPER(Q431)="X",0,LEFT(N431))))</f>
        <v/>
      </c>
      <c r="S431" s="129" t="str">
        <f aca="false">REPLACE(N431,1,1,R431)</f>
        <v/>
      </c>
      <c r="T431" s="96"/>
      <c r="U431" s="133"/>
      <c r="V431" s="124" t="str">
        <f aca="false">IF(OR(ISTEXT(N431),ISNUMBER(N431)),IF($AD431=1,U431,0),"")</f>
        <v/>
      </c>
      <c r="W431" s="75" t="n">
        <v>36892</v>
      </c>
      <c r="X431" s="134"/>
      <c r="Y431" s="134"/>
      <c r="AA431" s="128" t="n">
        <f aca="false">IF(E431&lt;&gt;F431,0,1)</f>
        <v>1</v>
      </c>
      <c r="AB431" s="128" t="n">
        <f aca="false">IF(OR(T431="SI",T431="Si",T431="si",T431="sI",T431="s",T431="S"),1,0)</f>
        <v>0</v>
      </c>
      <c r="AC431" s="128" t="n">
        <f aca="false">IF(OR(J431="SI",J431="Si",J431="si",J431="sI",J431="s",J431="S"),1,0)</f>
        <v>0</v>
      </c>
      <c r="AD431" s="128" t="n">
        <f aca="false">AK431*AA431*AB431*AC431</f>
        <v>0</v>
      </c>
      <c r="AF431" s="136" t="n">
        <f aca="false">COUNTIF(D$8:D431,D431)</f>
        <v>0</v>
      </c>
      <c r="AG431" s="136" t="n">
        <f aca="false">COUNTIFS(D$8:D431,D431,A$8:A431,A431)</f>
        <v>0</v>
      </c>
      <c r="AH431" s="128" t="n">
        <f aca="false">AF431-AG431</f>
        <v>0</v>
      </c>
      <c r="AI431" s="128" t="n">
        <f aca="false">IF(OR(O431&lt;&gt;P431,P431=1,AA431=0),1,0)</f>
        <v>0</v>
      </c>
      <c r="AJ431" s="128" t="n">
        <f aca="false">IF(AR431&gt;0,1,0)+AH431</f>
        <v>0</v>
      </c>
      <c r="AK431" s="128" t="n">
        <f aca="false">IF(O431&lt;&gt;P431,0,1)</f>
        <v>1</v>
      </c>
      <c r="AL431" s="128" t="n">
        <f aca="false">IF(U431&gt;1,1,0)</f>
        <v>0</v>
      </c>
      <c r="AM431" s="136"/>
      <c r="AN431" s="137"/>
      <c r="AO431" s="139"/>
      <c r="AP431" s="128" t="str">
        <f aca="false">IF(SUMIF(AS$7:BU$7,"&gt;0",AS431:BU431)&gt;0,SUMIF(AS$7:BU$7,"&gt;0",AS431:BU431),"")</f>
        <v/>
      </c>
      <c r="AQ431" s="128"/>
      <c r="AR431" s="136" t="n">
        <f aca="false">COUNTIF(N$8:N431,N431)-1</f>
        <v>-1</v>
      </c>
      <c r="AS431" s="133"/>
      <c r="AT431" s="133"/>
      <c r="AU431" s="128" t="n">
        <f aca="false">IF($A431=$A430,AS431+AT431+AU430,AS431+AT431)</f>
        <v>0</v>
      </c>
      <c r="AV431" s="133"/>
      <c r="AW431" s="133"/>
      <c r="AX431" s="128" t="n">
        <f aca="false">IF($A431=$A430,AV431+AW431+AX430,AV431+AW431)</f>
        <v>0</v>
      </c>
      <c r="AY431" s="133"/>
      <c r="AZ431" s="133"/>
      <c r="BA431" s="128" t="n">
        <f aca="false">IF($A431=$A430,AY431+AZ431+BA430,AY431+AZ431)</f>
        <v>0</v>
      </c>
      <c r="BB431" s="133"/>
      <c r="BC431" s="133"/>
      <c r="BD431" s="128" t="n">
        <f aca="false">IF($A431=$A430,BB431+BC431+BD430,BB431+BC431)</f>
        <v>0</v>
      </c>
      <c r="BE431" s="133"/>
      <c r="BF431" s="133"/>
      <c r="BG431" s="128" t="n">
        <f aca="false">IF($A431=$A430,BE431+BF431+BG430,BE431+BF431)</f>
        <v>0</v>
      </c>
      <c r="BH431" s="133"/>
      <c r="BI431" s="133"/>
      <c r="BJ431" s="128" t="n">
        <f aca="false">IF($A431=$A430,BH431+BI431+BJ430,BH431+BI431)</f>
        <v>0</v>
      </c>
      <c r="BK431" s="133"/>
      <c r="BL431" s="133"/>
      <c r="BM431" s="128" t="n">
        <f aca="false">IF($A431=$A430,BK431+BL431+BM430,BK431+BL431)</f>
        <v>0</v>
      </c>
      <c r="BN431" s="133"/>
      <c r="BO431" s="133"/>
      <c r="BP431" s="128" t="n">
        <f aca="false">IF($A431=$A430,BN431+BO431+BP430,BN431+BO431)</f>
        <v>0</v>
      </c>
      <c r="BQ431" s="133"/>
      <c r="BR431" s="133"/>
      <c r="BS431" s="128" t="n">
        <f aca="false">IF($A431=$A430,BQ431+BR431+BS430,BQ431+BR431)</f>
        <v>0</v>
      </c>
      <c r="BT431" s="133"/>
      <c r="BU431" s="133"/>
      <c r="BV431" s="128" t="n">
        <f aca="false">IF($A431=$A430,BT431+BU431+BV430,BT431+BU431)</f>
        <v>0</v>
      </c>
      <c r="BW431" s="128" t="n">
        <f aca="false">IF(W431=0,0,IF(W431&gt;F$4,1,(IF(W431=BW$2,0,(IF(F$4-W431&gt;2,1,0))))))</f>
        <v>0</v>
      </c>
    </row>
    <row r="432" customFormat="false" ht="42.6" hidden="false" customHeight="true" outlineLevel="0" collapsed="false">
      <c r="A432" s="124" t="str">
        <f aca="false">IF(D432=D431,IF(A431=0,"",A431),IF(AND(D432&gt;0,D432&lt;&gt;D431),A431+1,""))</f>
        <v/>
      </c>
      <c r="B432" s="129"/>
      <c r="C432" s="129"/>
      <c r="D432" s="96"/>
      <c r="E432" s="138"/>
      <c r="F432" s="128" t="str">
        <f aca="false">IFERROR(IF(OR(ISTEXT(D432),ISNUMBER(D432)),HLOOKUP(I432-23*INT(I432/23),[2]Hoja2!B$1:X$2,2),""),1)</f>
        <v/>
      </c>
      <c r="G432" s="128" t="str">
        <f aca="false">LEFT(D432,1)</f>
        <v/>
      </c>
      <c r="H432" s="129" t="str">
        <f aca="false">IF(UPPER(G432)="Z",2,IF(UPPER(G432)="Y",1,IF(UPPER(G432)="X",0,LEFT(D432))))</f>
        <v/>
      </c>
      <c r="I432" s="129" t="str">
        <f aca="false">REPLACE(D432,1,1,H432)</f>
        <v/>
      </c>
      <c r="J432" s="96"/>
      <c r="K432" s="124" t="str">
        <f aca="false">IF(N432&gt;0,ROW(L432)-7,"")</f>
        <v/>
      </c>
      <c r="L432" s="130"/>
      <c r="M432" s="130"/>
      <c r="N432" s="131"/>
      <c r="O432" s="132"/>
      <c r="P432" s="128" t="str">
        <f aca="false">IFERROR(IF(OR(ISTEXT(N432),ISNUMBER(N432)),HLOOKUP(S432-23*INT(S432/23),[2]Hoja2!B$1:X$2,2),""),1)</f>
        <v/>
      </c>
      <c r="Q432" s="128" t="str">
        <f aca="false">LEFT(N432,1)</f>
        <v/>
      </c>
      <c r="R432" s="129" t="str">
        <f aca="false">IF(UPPER(Q432)="Z",2,IF(UPPER(Q432)="Y",1,IF(UPPER(Q432)="X",0,LEFT(N432))))</f>
        <v/>
      </c>
      <c r="S432" s="129" t="str">
        <f aca="false">REPLACE(N432,1,1,R432)</f>
        <v/>
      </c>
      <c r="T432" s="96"/>
      <c r="U432" s="133"/>
      <c r="V432" s="124" t="str">
        <f aca="false">IF(OR(ISTEXT(N432),ISNUMBER(N432)),IF($AD432=1,U432,0),"")</f>
        <v/>
      </c>
      <c r="W432" s="75" t="n">
        <v>36892</v>
      </c>
      <c r="X432" s="134"/>
      <c r="Y432" s="134"/>
      <c r="AA432" s="128" t="n">
        <f aca="false">IF(E432&lt;&gt;F432,0,1)</f>
        <v>1</v>
      </c>
      <c r="AB432" s="128" t="n">
        <f aca="false">IF(OR(T432="SI",T432="Si",T432="si",T432="sI",T432="s",T432="S"),1,0)</f>
        <v>0</v>
      </c>
      <c r="AC432" s="128" t="n">
        <f aca="false">IF(OR(J432="SI",J432="Si",J432="si",J432="sI",J432="s",J432="S"),1,0)</f>
        <v>0</v>
      </c>
      <c r="AD432" s="128" t="n">
        <f aca="false">AK432*AA432*AB432*AC432</f>
        <v>0</v>
      </c>
      <c r="AF432" s="136" t="n">
        <f aca="false">COUNTIF(D$8:D432,D432)</f>
        <v>0</v>
      </c>
      <c r="AG432" s="136" t="n">
        <f aca="false">COUNTIFS(D$8:D432,D432,A$8:A432,A432)</f>
        <v>0</v>
      </c>
      <c r="AH432" s="128" t="n">
        <f aca="false">AF432-AG432</f>
        <v>0</v>
      </c>
      <c r="AI432" s="128" t="n">
        <f aca="false">IF(OR(O432&lt;&gt;P432,P432=1,AA432=0),1,0)</f>
        <v>0</v>
      </c>
      <c r="AJ432" s="128" t="n">
        <f aca="false">IF(AR432&gt;0,1,0)+AH432</f>
        <v>0</v>
      </c>
      <c r="AK432" s="128" t="n">
        <f aca="false">IF(O432&lt;&gt;P432,0,1)</f>
        <v>1</v>
      </c>
      <c r="AL432" s="128" t="n">
        <f aca="false">IF(U432&gt;1,1,0)</f>
        <v>0</v>
      </c>
      <c r="AM432" s="136"/>
      <c r="AN432" s="137"/>
      <c r="AO432" s="139"/>
      <c r="AP432" s="128" t="str">
        <f aca="false">IF(SUMIF(AS$7:BU$7,"&gt;0",AS432:BU432)&gt;0,SUMIF(AS$7:BU$7,"&gt;0",AS432:BU432),"")</f>
        <v/>
      </c>
      <c r="AQ432" s="128"/>
      <c r="AR432" s="136" t="n">
        <f aca="false">COUNTIF(N$8:N432,N432)-1</f>
        <v>-1</v>
      </c>
      <c r="AS432" s="133"/>
      <c r="AT432" s="133"/>
      <c r="AU432" s="128" t="n">
        <f aca="false">IF($A432=$A431,AS432+AT432+AU431,AS432+AT432)</f>
        <v>0</v>
      </c>
      <c r="AV432" s="133"/>
      <c r="AW432" s="133"/>
      <c r="AX432" s="128" t="n">
        <f aca="false">IF($A432=$A431,AV432+AW432+AX431,AV432+AW432)</f>
        <v>0</v>
      </c>
      <c r="AY432" s="133"/>
      <c r="AZ432" s="133"/>
      <c r="BA432" s="128" t="n">
        <f aca="false">IF($A432=$A431,AY432+AZ432+BA431,AY432+AZ432)</f>
        <v>0</v>
      </c>
      <c r="BB432" s="133"/>
      <c r="BC432" s="133"/>
      <c r="BD432" s="128" t="n">
        <f aca="false">IF($A432=$A431,BB432+BC432+BD431,BB432+BC432)</f>
        <v>0</v>
      </c>
      <c r="BE432" s="133"/>
      <c r="BF432" s="133"/>
      <c r="BG432" s="128" t="n">
        <f aca="false">IF($A432=$A431,BE432+BF432+BG431,BE432+BF432)</f>
        <v>0</v>
      </c>
      <c r="BH432" s="133"/>
      <c r="BI432" s="133"/>
      <c r="BJ432" s="128" t="n">
        <f aca="false">IF($A432=$A431,BH432+BI432+BJ431,BH432+BI432)</f>
        <v>0</v>
      </c>
      <c r="BK432" s="133"/>
      <c r="BL432" s="133"/>
      <c r="BM432" s="128" t="n">
        <f aca="false">IF($A432=$A431,BK432+BL432+BM431,BK432+BL432)</f>
        <v>0</v>
      </c>
      <c r="BN432" s="133"/>
      <c r="BO432" s="133"/>
      <c r="BP432" s="128" t="n">
        <f aca="false">IF($A432=$A431,BN432+BO432+BP431,BN432+BO432)</f>
        <v>0</v>
      </c>
      <c r="BQ432" s="133"/>
      <c r="BR432" s="133"/>
      <c r="BS432" s="128" t="n">
        <f aca="false">IF($A432=$A431,BQ432+BR432+BS431,BQ432+BR432)</f>
        <v>0</v>
      </c>
      <c r="BT432" s="133"/>
      <c r="BU432" s="133"/>
      <c r="BV432" s="128" t="n">
        <f aca="false">IF($A432=$A431,BT432+BU432+BV431,BT432+BU432)</f>
        <v>0</v>
      </c>
      <c r="BW432" s="128" t="n">
        <f aca="false">IF(W432=0,0,IF(W432&gt;F$4,1,(IF(W432=BW$2,0,(IF(F$4-W432&gt;2,1,0))))))</f>
        <v>0</v>
      </c>
    </row>
    <row r="433" customFormat="false" ht="42.6" hidden="false" customHeight="true" outlineLevel="0" collapsed="false">
      <c r="A433" s="124" t="str">
        <f aca="false">IF(D433=D432,IF(A432=0,"",A432),IF(AND(D433&gt;0,D433&lt;&gt;D432),A432+1,""))</f>
        <v/>
      </c>
      <c r="B433" s="129"/>
      <c r="C433" s="129"/>
      <c r="D433" s="96"/>
      <c r="E433" s="138"/>
      <c r="F433" s="128" t="str">
        <f aca="false">IFERROR(IF(OR(ISTEXT(D433),ISNUMBER(D433)),HLOOKUP(I433-23*INT(I433/23),[2]Hoja2!B$1:X$2,2),""),1)</f>
        <v/>
      </c>
      <c r="G433" s="128" t="str">
        <f aca="false">LEFT(D433,1)</f>
        <v/>
      </c>
      <c r="H433" s="129" t="str">
        <f aca="false">IF(UPPER(G433)="Z",2,IF(UPPER(G433)="Y",1,IF(UPPER(G433)="X",0,LEFT(D433))))</f>
        <v/>
      </c>
      <c r="I433" s="129" t="str">
        <f aca="false">REPLACE(D433,1,1,H433)</f>
        <v/>
      </c>
      <c r="J433" s="96"/>
      <c r="K433" s="124" t="str">
        <f aca="false">IF(N433&gt;0,ROW(L433)-7,"")</f>
        <v/>
      </c>
      <c r="L433" s="130"/>
      <c r="M433" s="130"/>
      <c r="N433" s="131"/>
      <c r="O433" s="132"/>
      <c r="P433" s="128" t="str">
        <f aca="false">IFERROR(IF(OR(ISTEXT(N433),ISNUMBER(N433)),HLOOKUP(S433-23*INT(S433/23),[2]Hoja2!B$1:X$2,2),""),1)</f>
        <v/>
      </c>
      <c r="Q433" s="128" t="str">
        <f aca="false">LEFT(N433,1)</f>
        <v/>
      </c>
      <c r="R433" s="129" t="str">
        <f aca="false">IF(UPPER(Q433)="Z",2,IF(UPPER(Q433)="Y",1,IF(UPPER(Q433)="X",0,LEFT(N433))))</f>
        <v/>
      </c>
      <c r="S433" s="129" t="str">
        <f aca="false">REPLACE(N433,1,1,R433)</f>
        <v/>
      </c>
      <c r="T433" s="96"/>
      <c r="U433" s="133"/>
      <c r="V433" s="124" t="str">
        <f aca="false">IF(OR(ISTEXT(N433),ISNUMBER(N433)),IF($AD433=1,U433,0),"")</f>
        <v/>
      </c>
      <c r="W433" s="75" t="n">
        <v>36892</v>
      </c>
      <c r="X433" s="134"/>
      <c r="Y433" s="134"/>
      <c r="AA433" s="128" t="n">
        <f aca="false">IF(E433&lt;&gt;F433,0,1)</f>
        <v>1</v>
      </c>
      <c r="AB433" s="128" t="n">
        <f aca="false">IF(OR(T433="SI",T433="Si",T433="si",T433="sI",T433="s",T433="S"),1,0)</f>
        <v>0</v>
      </c>
      <c r="AC433" s="128" t="n">
        <f aca="false">IF(OR(J433="SI",J433="Si",J433="si",J433="sI",J433="s",J433="S"),1,0)</f>
        <v>0</v>
      </c>
      <c r="AD433" s="128" t="n">
        <f aca="false">AK433*AA433*AB433*AC433</f>
        <v>0</v>
      </c>
      <c r="AF433" s="136" t="n">
        <f aca="false">COUNTIF(D$8:D433,D433)</f>
        <v>0</v>
      </c>
      <c r="AG433" s="136" t="n">
        <f aca="false">COUNTIFS(D$8:D433,D433,A$8:A433,A433)</f>
        <v>0</v>
      </c>
      <c r="AH433" s="128" t="n">
        <f aca="false">AF433-AG433</f>
        <v>0</v>
      </c>
      <c r="AI433" s="128" t="n">
        <f aca="false">IF(OR(O433&lt;&gt;P433,P433=1,AA433=0),1,0)</f>
        <v>0</v>
      </c>
      <c r="AJ433" s="128" t="n">
        <f aca="false">IF(AR433&gt;0,1,0)+AH433</f>
        <v>0</v>
      </c>
      <c r="AK433" s="128" t="n">
        <f aca="false">IF(O433&lt;&gt;P433,0,1)</f>
        <v>1</v>
      </c>
      <c r="AL433" s="128" t="n">
        <f aca="false">IF(U433&gt;1,1,0)</f>
        <v>0</v>
      </c>
      <c r="AM433" s="136"/>
      <c r="AN433" s="137"/>
      <c r="AO433" s="139"/>
      <c r="AP433" s="128" t="str">
        <f aca="false">IF(SUMIF(AS$7:BU$7,"&gt;0",AS433:BU433)&gt;0,SUMIF(AS$7:BU$7,"&gt;0",AS433:BU433),"")</f>
        <v/>
      </c>
      <c r="AQ433" s="128"/>
      <c r="AR433" s="136" t="n">
        <f aca="false">COUNTIF(N$8:N433,N433)-1</f>
        <v>-1</v>
      </c>
      <c r="AS433" s="133"/>
      <c r="AT433" s="133"/>
      <c r="AU433" s="128" t="n">
        <f aca="false">IF($A433=$A432,AS433+AT433+AU432,AS433+AT433)</f>
        <v>0</v>
      </c>
      <c r="AV433" s="133"/>
      <c r="AW433" s="133"/>
      <c r="AX433" s="128" t="n">
        <f aca="false">IF($A433=$A432,AV433+AW433+AX432,AV433+AW433)</f>
        <v>0</v>
      </c>
      <c r="AY433" s="133"/>
      <c r="AZ433" s="133"/>
      <c r="BA433" s="128" t="n">
        <f aca="false">IF($A433=$A432,AY433+AZ433+BA432,AY433+AZ433)</f>
        <v>0</v>
      </c>
      <c r="BB433" s="133"/>
      <c r="BC433" s="133"/>
      <c r="BD433" s="128" t="n">
        <f aca="false">IF($A433=$A432,BB433+BC433+BD432,BB433+BC433)</f>
        <v>0</v>
      </c>
      <c r="BE433" s="133"/>
      <c r="BF433" s="133"/>
      <c r="BG433" s="128" t="n">
        <f aca="false">IF($A433=$A432,BE433+BF433+BG432,BE433+BF433)</f>
        <v>0</v>
      </c>
      <c r="BH433" s="133"/>
      <c r="BI433" s="133"/>
      <c r="BJ433" s="128" t="n">
        <f aca="false">IF($A433=$A432,BH433+BI433+BJ432,BH433+BI433)</f>
        <v>0</v>
      </c>
      <c r="BK433" s="133"/>
      <c r="BL433" s="133"/>
      <c r="BM433" s="128" t="n">
        <f aca="false">IF($A433=$A432,BK433+BL433+BM432,BK433+BL433)</f>
        <v>0</v>
      </c>
      <c r="BN433" s="133"/>
      <c r="BO433" s="133"/>
      <c r="BP433" s="128" t="n">
        <f aca="false">IF($A433=$A432,BN433+BO433+BP432,BN433+BO433)</f>
        <v>0</v>
      </c>
      <c r="BQ433" s="133"/>
      <c r="BR433" s="133"/>
      <c r="BS433" s="128" t="n">
        <f aca="false">IF($A433=$A432,BQ433+BR433+BS432,BQ433+BR433)</f>
        <v>0</v>
      </c>
      <c r="BT433" s="133"/>
      <c r="BU433" s="133"/>
      <c r="BV433" s="128" t="n">
        <f aca="false">IF($A433=$A432,BT433+BU433+BV432,BT433+BU433)</f>
        <v>0</v>
      </c>
      <c r="BW433" s="128" t="n">
        <f aca="false">IF(W433=0,0,IF(W433&gt;F$4,1,(IF(W433=BW$2,0,(IF(F$4-W433&gt;2,1,0))))))</f>
        <v>0</v>
      </c>
    </row>
    <row r="434" customFormat="false" ht="42.6" hidden="false" customHeight="true" outlineLevel="0" collapsed="false">
      <c r="A434" s="124" t="str">
        <f aca="false">IF(D434=D433,IF(A433=0,"",A433),IF(AND(D434&gt;0,D434&lt;&gt;D433),A433+1,""))</f>
        <v/>
      </c>
      <c r="B434" s="129"/>
      <c r="C434" s="129"/>
      <c r="D434" s="96"/>
      <c r="E434" s="138"/>
      <c r="F434" s="128" t="str">
        <f aca="false">IFERROR(IF(OR(ISTEXT(D434),ISNUMBER(D434)),HLOOKUP(I434-23*INT(I434/23),[2]Hoja2!B$1:X$2,2),""),1)</f>
        <v/>
      </c>
      <c r="G434" s="128" t="str">
        <f aca="false">LEFT(D434,1)</f>
        <v/>
      </c>
      <c r="H434" s="129" t="str">
        <f aca="false">IF(UPPER(G434)="Z",2,IF(UPPER(G434)="Y",1,IF(UPPER(G434)="X",0,LEFT(D434))))</f>
        <v/>
      </c>
      <c r="I434" s="129" t="str">
        <f aca="false">REPLACE(D434,1,1,H434)</f>
        <v/>
      </c>
      <c r="J434" s="96"/>
      <c r="K434" s="124" t="str">
        <f aca="false">IF(N434&gt;0,ROW(L434)-7,"")</f>
        <v/>
      </c>
      <c r="L434" s="130"/>
      <c r="M434" s="130"/>
      <c r="N434" s="131"/>
      <c r="O434" s="132"/>
      <c r="P434" s="128" t="str">
        <f aca="false">IFERROR(IF(OR(ISTEXT(N434),ISNUMBER(N434)),HLOOKUP(S434-23*INT(S434/23),[2]Hoja2!B$1:X$2,2),""),1)</f>
        <v/>
      </c>
      <c r="Q434" s="128" t="str">
        <f aca="false">LEFT(N434,1)</f>
        <v/>
      </c>
      <c r="R434" s="129" t="str">
        <f aca="false">IF(UPPER(Q434)="Z",2,IF(UPPER(Q434)="Y",1,IF(UPPER(Q434)="X",0,LEFT(N434))))</f>
        <v/>
      </c>
      <c r="S434" s="129" t="str">
        <f aca="false">REPLACE(N434,1,1,R434)</f>
        <v/>
      </c>
      <c r="T434" s="96"/>
      <c r="U434" s="133"/>
      <c r="V434" s="124" t="str">
        <f aca="false">IF(OR(ISTEXT(N434),ISNUMBER(N434)),IF($AD434=1,U434,0),"")</f>
        <v/>
      </c>
      <c r="W434" s="75" t="n">
        <v>36892</v>
      </c>
      <c r="X434" s="134"/>
      <c r="Y434" s="134"/>
      <c r="AA434" s="128" t="n">
        <f aca="false">IF(E434&lt;&gt;F434,0,1)</f>
        <v>1</v>
      </c>
      <c r="AB434" s="128" t="n">
        <f aca="false">IF(OR(T434="SI",T434="Si",T434="si",T434="sI",T434="s",T434="S"),1,0)</f>
        <v>0</v>
      </c>
      <c r="AC434" s="128" t="n">
        <f aca="false">IF(OR(J434="SI",J434="Si",J434="si",J434="sI",J434="s",J434="S"),1,0)</f>
        <v>0</v>
      </c>
      <c r="AD434" s="128" t="n">
        <f aca="false">AK434*AA434*AB434*AC434</f>
        <v>0</v>
      </c>
      <c r="AF434" s="136" t="n">
        <f aca="false">COUNTIF(D$8:D434,D434)</f>
        <v>0</v>
      </c>
      <c r="AG434" s="136" t="n">
        <f aca="false">COUNTIFS(D$8:D434,D434,A$8:A434,A434)</f>
        <v>0</v>
      </c>
      <c r="AH434" s="128" t="n">
        <f aca="false">AF434-AG434</f>
        <v>0</v>
      </c>
      <c r="AI434" s="128" t="n">
        <f aca="false">IF(OR(O434&lt;&gt;P434,P434=1,AA434=0),1,0)</f>
        <v>0</v>
      </c>
      <c r="AJ434" s="128" t="n">
        <f aca="false">IF(AR434&gt;0,1,0)+AH434</f>
        <v>0</v>
      </c>
      <c r="AK434" s="128" t="n">
        <f aca="false">IF(O434&lt;&gt;P434,0,1)</f>
        <v>1</v>
      </c>
      <c r="AL434" s="128" t="n">
        <f aca="false">IF(U434&gt;1,1,0)</f>
        <v>0</v>
      </c>
      <c r="AM434" s="136"/>
      <c r="AN434" s="137"/>
      <c r="AO434" s="139"/>
      <c r="AP434" s="128" t="str">
        <f aca="false">IF(SUMIF(AS$7:BU$7,"&gt;0",AS434:BU434)&gt;0,SUMIF(AS$7:BU$7,"&gt;0",AS434:BU434),"")</f>
        <v/>
      </c>
      <c r="AQ434" s="128"/>
      <c r="AR434" s="136" t="n">
        <f aca="false">COUNTIF(N$8:N434,N434)-1</f>
        <v>-1</v>
      </c>
      <c r="AS434" s="133"/>
      <c r="AT434" s="133"/>
      <c r="AU434" s="128" t="n">
        <f aca="false">IF($A434=$A433,AS434+AT434+AU433,AS434+AT434)</f>
        <v>0</v>
      </c>
      <c r="AV434" s="133"/>
      <c r="AW434" s="133"/>
      <c r="AX434" s="128" t="n">
        <f aca="false">IF($A434=$A433,AV434+AW434+AX433,AV434+AW434)</f>
        <v>0</v>
      </c>
      <c r="AY434" s="133"/>
      <c r="AZ434" s="133"/>
      <c r="BA434" s="128" t="n">
        <f aca="false">IF($A434=$A433,AY434+AZ434+BA433,AY434+AZ434)</f>
        <v>0</v>
      </c>
      <c r="BB434" s="133"/>
      <c r="BC434" s="133"/>
      <c r="BD434" s="128" t="n">
        <f aca="false">IF($A434=$A433,BB434+BC434+BD433,BB434+BC434)</f>
        <v>0</v>
      </c>
      <c r="BE434" s="133"/>
      <c r="BF434" s="133"/>
      <c r="BG434" s="128" t="n">
        <f aca="false">IF($A434=$A433,BE434+BF434+BG433,BE434+BF434)</f>
        <v>0</v>
      </c>
      <c r="BH434" s="133"/>
      <c r="BI434" s="133"/>
      <c r="BJ434" s="128" t="n">
        <f aca="false">IF($A434=$A433,BH434+BI434+BJ433,BH434+BI434)</f>
        <v>0</v>
      </c>
      <c r="BK434" s="133"/>
      <c r="BL434" s="133"/>
      <c r="BM434" s="128" t="n">
        <f aca="false">IF($A434=$A433,BK434+BL434+BM433,BK434+BL434)</f>
        <v>0</v>
      </c>
      <c r="BN434" s="133"/>
      <c r="BO434" s="133"/>
      <c r="BP434" s="128" t="n">
        <f aca="false">IF($A434=$A433,BN434+BO434+BP433,BN434+BO434)</f>
        <v>0</v>
      </c>
      <c r="BQ434" s="133"/>
      <c r="BR434" s="133"/>
      <c r="BS434" s="128" t="n">
        <f aca="false">IF($A434=$A433,BQ434+BR434+BS433,BQ434+BR434)</f>
        <v>0</v>
      </c>
      <c r="BT434" s="133"/>
      <c r="BU434" s="133"/>
      <c r="BV434" s="128" t="n">
        <f aca="false">IF($A434=$A433,BT434+BU434+BV433,BT434+BU434)</f>
        <v>0</v>
      </c>
      <c r="BW434" s="128" t="n">
        <f aca="false">IF(W434=0,0,IF(W434&gt;F$4,1,(IF(W434=BW$2,0,(IF(F$4-W434&gt;2,1,0))))))</f>
        <v>0</v>
      </c>
    </row>
    <row r="435" customFormat="false" ht="42.6" hidden="false" customHeight="true" outlineLevel="0" collapsed="false">
      <c r="A435" s="124" t="str">
        <f aca="false">IF(D435=D434,IF(A434=0,"",A434),IF(AND(D435&gt;0,D435&lt;&gt;D434),A434+1,""))</f>
        <v/>
      </c>
      <c r="B435" s="129"/>
      <c r="C435" s="129"/>
      <c r="D435" s="96"/>
      <c r="E435" s="138"/>
      <c r="F435" s="128" t="str">
        <f aca="false">IFERROR(IF(OR(ISTEXT(D435),ISNUMBER(D435)),HLOOKUP(I435-23*INT(I435/23),[2]Hoja2!B$1:X$2,2),""),1)</f>
        <v/>
      </c>
      <c r="G435" s="128" t="str">
        <f aca="false">LEFT(D435,1)</f>
        <v/>
      </c>
      <c r="H435" s="129" t="str">
        <f aca="false">IF(UPPER(G435)="Z",2,IF(UPPER(G435)="Y",1,IF(UPPER(G435)="X",0,LEFT(D435))))</f>
        <v/>
      </c>
      <c r="I435" s="129" t="str">
        <f aca="false">REPLACE(D435,1,1,H435)</f>
        <v/>
      </c>
      <c r="J435" s="96"/>
      <c r="K435" s="124" t="str">
        <f aca="false">IF(N435&gt;0,ROW(L435)-7,"")</f>
        <v/>
      </c>
      <c r="L435" s="130"/>
      <c r="M435" s="130"/>
      <c r="N435" s="131"/>
      <c r="O435" s="132"/>
      <c r="P435" s="128" t="str">
        <f aca="false">IFERROR(IF(OR(ISTEXT(N435),ISNUMBER(N435)),HLOOKUP(S435-23*INT(S435/23),[2]Hoja2!B$1:X$2,2),""),1)</f>
        <v/>
      </c>
      <c r="Q435" s="128" t="str">
        <f aca="false">LEFT(N435,1)</f>
        <v/>
      </c>
      <c r="R435" s="129" t="str">
        <f aca="false">IF(UPPER(Q435)="Z",2,IF(UPPER(Q435)="Y",1,IF(UPPER(Q435)="X",0,LEFT(N435))))</f>
        <v/>
      </c>
      <c r="S435" s="129" t="str">
        <f aca="false">REPLACE(N435,1,1,R435)</f>
        <v/>
      </c>
      <c r="T435" s="96"/>
      <c r="U435" s="133"/>
      <c r="V435" s="124" t="str">
        <f aca="false">IF(OR(ISTEXT(N435),ISNUMBER(N435)),IF($AD435=1,U435,0),"")</f>
        <v/>
      </c>
      <c r="W435" s="75" t="n">
        <v>36892</v>
      </c>
      <c r="X435" s="134"/>
      <c r="Y435" s="134"/>
      <c r="AA435" s="128" t="n">
        <f aca="false">IF(E435&lt;&gt;F435,0,1)</f>
        <v>1</v>
      </c>
      <c r="AB435" s="128" t="n">
        <f aca="false">IF(OR(T435="SI",T435="Si",T435="si",T435="sI",T435="s",T435="S"),1,0)</f>
        <v>0</v>
      </c>
      <c r="AC435" s="128" t="n">
        <f aca="false">IF(OR(J435="SI",J435="Si",J435="si",J435="sI",J435="s",J435="S"),1,0)</f>
        <v>0</v>
      </c>
      <c r="AD435" s="128" t="n">
        <f aca="false">AK435*AA435*AB435*AC435</f>
        <v>0</v>
      </c>
      <c r="AF435" s="136" t="n">
        <f aca="false">COUNTIF(D$8:D435,D435)</f>
        <v>0</v>
      </c>
      <c r="AG435" s="136" t="n">
        <f aca="false">COUNTIFS(D$8:D435,D435,A$8:A435,A435)</f>
        <v>0</v>
      </c>
      <c r="AH435" s="128" t="n">
        <f aca="false">AF435-AG435</f>
        <v>0</v>
      </c>
      <c r="AI435" s="128" t="n">
        <f aca="false">IF(OR(O435&lt;&gt;P435,P435=1,AA435=0),1,0)</f>
        <v>0</v>
      </c>
      <c r="AJ435" s="128" t="n">
        <f aca="false">IF(AR435&gt;0,1,0)+AH435</f>
        <v>0</v>
      </c>
      <c r="AK435" s="128" t="n">
        <f aca="false">IF(O435&lt;&gt;P435,0,1)</f>
        <v>1</v>
      </c>
      <c r="AL435" s="128" t="n">
        <f aca="false">IF(U435&gt;1,1,0)</f>
        <v>0</v>
      </c>
      <c r="AM435" s="136"/>
      <c r="AN435" s="137"/>
      <c r="AO435" s="139"/>
      <c r="AP435" s="128" t="str">
        <f aca="false">IF(SUMIF(AS$7:BU$7,"&gt;0",AS435:BU435)&gt;0,SUMIF(AS$7:BU$7,"&gt;0",AS435:BU435),"")</f>
        <v/>
      </c>
      <c r="AQ435" s="128"/>
      <c r="AR435" s="136" t="n">
        <f aca="false">COUNTIF(N$8:N435,N435)-1</f>
        <v>-1</v>
      </c>
      <c r="AS435" s="133"/>
      <c r="AT435" s="133"/>
      <c r="AU435" s="128" t="n">
        <f aca="false">IF($A435=$A434,AS435+AT435+AU434,AS435+AT435)</f>
        <v>0</v>
      </c>
      <c r="AV435" s="133"/>
      <c r="AW435" s="133"/>
      <c r="AX435" s="128" t="n">
        <f aca="false">IF($A435=$A434,AV435+AW435+AX434,AV435+AW435)</f>
        <v>0</v>
      </c>
      <c r="AY435" s="133"/>
      <c r="AZ435" s="133"/>
      <c r="BA435" s="128" t="n">
        <f aca="false">IF($A435=$A434,AY435+AZ435+BA434,AY435+AZ435)</f>
        <v>0</v>
      </c>
      <c r="BB435" s="133"/>
      <c r="BC435" s="133"/>
      <c r="BD435" s="128" t="n">
        <f aca="false">IF($A435=$A434,BB435+BC435+BD434,BB435+BC435)</f>
        <v>0</v>
      </c>
      <c r="BE435" s="133"/>
      <c r="BF435" s="133"/>
      <c r="BG435" s="128" t="n">
        <f aca="false">IF($A435=$A434,BE435+BF435+BG434,BE435+BF435)</f>
        <v>0</v>
      </c>
      <c r="BH435" s="133"/>
      <c r="BI435" s="133"/>
      <c r="BJ435" s="128" t="n">
        <f aca="false">IF($A435=$A434,BH435+BI435+BJ434,BH435+BI435)</f>
        <v>0</v>
      </c>
      <c r="BK435" s="133"/>
      <c r="BL435" s="133"/>
      <c r="BM435" s="128" t="n">
        <f aca="false">IF($A435=$A434,BK435+BL435+BM434,BK435+BL435)</f>
        <v>0</v>
      </c>
      <c r="BN435" s="133"/>
      <c r="BO435" s="133"/>
      <c r="BP435" s="128" t="n">
        <f aca="false">IF($A435=$A434,BN435+BO435+BP434,BN435+BO435)</f>
        <v>0</v>
      </c>
      <c r="BQ435" s="133"/>
      <c r="BR435" s="133"/>
      <c r="BS435" s="128" t="n">
        <f aca="false">IF($A435=$A434,BQ435+BR435+BS434,BQ435+BR435)</f>
        <v>0</v>
      </c>
      <c r="BT435" s="133"/>
      <c r="BU435" s="133"/>
      <c r="BV435" s="128" t="n">
        <f aca="false">IF($A435=$A434,BT435+BU435+BV434,BT435+BU435)</f>
        <v>0</v>
      </c>
      <c r="BW435" s="128" t="n">
        <f aca="false">IF(W435=0,0,IF(W435&gt;F$4,1,(IF(W435=BW$2,0,(IF(F$4-W435&gt;2,1,0))))))</f>
        <v>0</v>
      </c>
    </row>
    <row r="436" customFormat="false" ht="42.6" hidden="false" customHeight="true" outlineLevel="0" collapsed="false">
      <c r="A436" s="124" t="str">
        <f aca="false">IF(D436=D435,IF(A435=0,"",A435),IF(AND(D436&gt;0,D436&lt;&gt;D435),A435+1,""))</f>
        <v/>
      </c>
      <c r="B436" s="129"/>
      <c r="C436" s="129"/>
      <c r="D436" s="96"/>
      <c r="E436" s="138"/>
      <c r="F436" s="128" t="str">
        <f aca="false">IFERROR(IF(OR(ISTEXT(D436),ISNUMBER(D436)),HLOOKUP(I436-23*INT(I436/23),[2]Hoja2!B$1:X$2,2),""),1)</f>
        <v/>
      </c>
      <c r="G436" s="128" t="str">
        <f aca="false">LEFT(D436,1)</f>
        <v/>
      </c>
      <c r="H436" s="129" t="str">
        <f aca="false">IF(UPPER(G436)="Z",2,IF(UPPER(G436)="Y",1,IF(UPPER(G436)="X",0,LEFT(D436))))</f>
        <v/>
      </c>
      <c r="I436" s="129" t="str">
        <f aca="false">REPLACE(D436,1,1,H436)</f>
        <v/>
      </c>
      <c r="J436" s="96"/>
      <c r="K436" s="124" t="str">
        <f aca="false">IF(N436&gt;0,ROW(L436)-7,"")</f>
        <v/>
      </c>
      <c r="L436" s="130"/>
      <c r="M436" s="130"/>
      <c r="N436" s="131"/>
      <c r="O436" s="132"/>
      <c r="P436" s="128" t="str">
        <f aca="false">IFERROR(IF(OR(ISTEXT(N436),ISNUMBER(N436)),HLOOKUP(S436-23*INT(S436/23),[2]Hoja2!B$1:X$2,2),""),1)</f>
        <v/>
      </c>
      <c r="Q436" s="128" t="str">
        <f aca="false">LEFT(N436,1)</f>
        <v/>
      </c>
      <c r="R436" s="129" t="str">
        <f aca="false">IF(UPPER(Q436)="Z",2,IF(UPPER(Q436)="Y",1,IF(UPPER(Q436)="X",0,LEFT(N436))))</f>
        <v/>
      </c>
      <c r="S436" s="129" t="str">
        <f aca="false">REPLACE(N436,1,1,R436)</f>
        <v/>
      </c>
      <c r="T436" s="96"/>
      <c r="U436" s="133"/>
      <c r="V436" s="124" t="str">
        <f aca="false">IF(OR(ISTEXT(N436),ISNUMBER(N436)),IF($AD436=1,U436,0),"")</f>
        <v/>
      </c>
      <c r="W436" s="75" t="n">
        <v>36892</v>
      </c>
      <c r="X436" s="134"/>
      <c r="Y436" s="134"/>
      <c r="AA436" s="128" t="n">
        <f aca="false">IF(E436&lt;&gt;F436,0,1)</f>
        <v>1</v>
      </c>
      <c r="AB436" s="128" t="n">
        <f aca="false">IF(OR(T436="SI",T436="Si",T436="si",T436="sI",T436="s",T436="S"),1,0)</f>
        <v>0</v>
      </c>
      <c r="AC436" s="128" t="n">
        <f aca="false">IF(OR(J436="SI",J436="Si",J436="si",J436="sI",J436="s",J436="S"),1,0)</f>
        <v>0</v>
      </c>
      <c r="AD436" s="128" t="n">
        <f aca="false">AK436*AA436*AB436*AC436</f>
        <v>0</v>
      </c>
      <c r="AF436" s="136" t="n">
        <f aca="false">COUNTIF(D$8:D436,D436)</f>
        <v>0</v>
      </c>
      <c r="AG436" s="136" t="n">
        <f aca="false">COUNTIFS(D$8:D436,D436,A$8:A436,A436)</f>
        <v>0</v>
      </c>
      <c r="AH436" s="128" t="n">
        <f aca="false">AF436-AG436</f>
        <v>0</v>
      </c>
      <c r="AI436" s="128" t="n">
        <f aca="false">IF(OR(O436&lt;&gt;P436,P436=1,AA436=0),1,0)</f>
        <v>0</v>
      </c>
      <c r="AJ436" s="128" t="n">
        <f aca="false">IF(AR436&gt;0,1,0)+AH436</f>
        <v>0</v>
      </c>
      <c r="AK436" s="128" t="n">
        <f aca="false">IF(O436&lt;&gt;P436,0,1)</f>
        <v>1</v>
      </c>
      <c r="AL436" s="128" t="n">
        <f aca="false">IF(U436&gt;1,1,0)</f>
        <v>0</v>
      </c>
      <c r="AM436" s="136"/>
      <c r="AN436" s="137"/>
      <c r="AO436" s="139"/>
      <c r="AP436" s="128" t="str">
        <f aca="false">IF(SUMIF(AS$7:BU$7,"&gt;0",AS436:BU436)&gt;0,SUMIF(AS$7:BU$7,"&gt;0",AS436:BU436),"")</f>
        <v/>
      </c>
      <c r="AQ436" s="128"/>
      <c r="AR436" s="136" t="n">
        <f aca="false">COUNTIF(N$8:N436,N436)-1</f>
        <v>-1</v>
      </c>
      <c r="AS436" s="133"/>
      <c r="AT436" s="133"/>
      <c r="AU436" s="128" t="n">
        <f aca="false">IF($A436=$A435,AS436+AT436+AU435,AS436+AT436)</f>
        <v>0</v>
      </c>
      <c r="AV436" s="133"/>
      <c r="AW436" s="133"/>
      <c r="AX436" s="128" t="n">
        <f aca="false">IF($A436=$A435,AV436+AW436+AX435,AV436+AW436)</f>
        <v>0</v>
      </c>
      <c r="AY436" s="133"/>
      <c r="AZ436" s="133"/>
      <c r="BA436" s="128" t="n">
        <f aca="false">IF($A436=$A435,AY436+AZ436+BA435,AY436+AZ436)</f>
        <v>0</v>
      </c>
      <c r="BB436" s="133"/>
      <c r="BC436" s="133"/>
      <c r="BD436" s="128" t="n">
        <f aca="false">IF($A436=$A435,BB436+BC436+BD435,BB436+BC436)</f>
        <v>0</v>
      </c>
      <c r="BE436" s="133"/>
      <c r="BF436" s="133"/>
      <c r="BG436" s="128" t="n">
        <f aca="false">IF($A436=$A435,BE436+BF436+BG435,BE436+BF436)</f>
        <v>0</v>
      </c>
      <c r="BH436" s="133"/>
      <c r="BI436" s="133"/>
      <c r="BJ436" s="128" t="n">
        <f aca="false">IF($A436=$A435,BH436+BI436+BJ435,BH436+BI436)</f>
        <v>0</v>
      </c>
      <c r="BK436" s="133"/>
      <c r="BL436" s="133"/>
      <c r="BM436" s="128" t="n">
        <f aca="false">IF($A436=$A435,BK436+BL436+BM435,BK436+BL436)</f>
        <v>0</v>
      </c>
      <c r="BN436" s="133"/>
      <c r="BO436" s="133"/>
      <c r="BP436" s="128" t="n">
        <f aca="false">IF($A436=$A435,BN436+BO436+BP435,BN436+BO436)</f>
        <v>0</v>
      </c>
      <c r="BQ436" s="133"/>
      <c r="BR436" s="133"/>
      <c r="BS436" s="128" t="n">
        <f aca="false">IF($A436=$A435,BQ436+BR436+BS435,BQ436+BR436)</f>
        <v>0</v>
      </c>
      <c r="BT436" s="133"/>
      <c r="BU436" s="133"/>
      <c r="BV436" s="128" t="n">
        <f aca="false">IF($A436=$A435,BT436+BU436+BV435,BT436+BU436)</f>
        <v>0</v>
      </c>
      <c r="BW436" s="128" t="n">
        <f aca="false">IF(W436=0,0,IF(W436&gt;F$4,1,(IF(W436=BW$2,0,(IF(F$4-W436&gt;2,1,0))))))</f>
        <v>0</v>
      </c>
    </row>
    <row r="437" customFormat="false" ht="42.6" hidden="false" customHeight="true" outlineLevel="0" collapsed="false">
      <c r="A437" s="124" t="str">
        <f aca="false">IF(D437=D436,IF(A436=0,"",A436),IF(AND(D437&gt;0,D437&lt;&gt;D436),A436+1,""))</f>
        <v/>
      </c>
      <c r="B437" s="129"/>
      <c r="C437" s="129"/>
      <c r="D437" s="96"/>
      <c r="E437" s="138"/>
      <c r="F437" s="128" t="str">
        <f aca="false">IFERROR(IF(OR(ISTEXT(D437),ISNUMBER(D437)),HLOOKUP(I437-23*INT(I437/23),[2]Hoja2!B$1:X$2,2),""),1)</f>
        <v/>
      </c>
      <c r="G437" s="128" t="str">
        <f aca="false">LEFT(D437,1)</f>
        <v/>
      </c>
      <c r="H437" s="129" t="str">
        <f aca="false">IF(UPPER(G437)="Z",2,IF(UPPER(G437)="Y",1,IF(UPPER(G437)="X",0,LEFT(D437))))</f>
        <v/>
      </c>
      <c r="I437" s="129" t="str">
        <f aca="false">REPLACE(D437,1,1,H437)</f>
        <v/>
      </c>
      <c r="J437" s="96"/>
      <c r="K437" s="124" t="str">
        <f aca="false">IF(N437&gt;0,ROW(L437)-7,"")</f>
        <v/>
      </c>
      <c r="L437" s="130"/>
      <c r="M437" s="130"/>
      <c r="N437" s="131"/>
      <c r="O437" s="132"/>
      <c r="P437" s="128" t="str">
        <f aca="false">IFERROR(IF(OR(ISTEXT(N437),ISNUMBER(N437)),HLOOKUP(S437-23*INT(S437/23),[2]Hoja2!B$1:X$2,2),""),1)</f>
        <v/>
      </c>
      <c r="Q437" s="128" t="str">
        <f aca="false">LEFT(N437,1)</f>
        <v/>
      </c>
      <c r="R437" s="129" t="str">
        <f aca="false">IF(UPPER(Q437)="Z",2,IF(UPPER(Q437)="Y",1,IF(UPPER(Q437)="X",0,LEFT(N437))))</f>
        <v/>
      </c>
      <c r="S437" s="129" t="str">
        <f aca="false">REPLACE(N437,1,1,R437)</f>
        <v/>
      </c>
      <c r="T437" s="96"/>
      <c r="U437" s="133"/>
      <c r="V437" s="124" t="str">
        <f aca="false">IF(OR(ISTEXT(N437),ISNUMBER(N437)),IF($AD437=1,U437,0),"")</f>
        <v/>
      </c>
      <c r="W437" s="75" t="n">
        <v>36892</v>
      </c>
      <c r="X437" s="134"/>
      <c r="Y437" s="134"/>
      <c r="AA437" s="128" t="n">
        <f aca="false">IF(E437&lt;&gt;F437,0,1)</f>
        <v>1</v>
      </c>
      <c r="AB437" s="128" t="n">
        <f aca="false">IF(OR(T437="SI",T437="Si",T437="si",T437="sI",T437="s",T437="S"),1,0)</f>
        <v>0</v>
      </c>
      <c r="AC437" s="128" t="n">
        <f aca="false">IF(OR(J437="SI",J437="Si",J437="si",J437="sI",J437="s",J437="S"),1,0)</f>
        <v>0</v>
      </c>
      <c r="AD437" s="128" t="n">
        <f aca="false">AK437*AA437*AB437*AC437</f>
        <v>0</v>
      </c>
      <c r="AF437" s="136" t="n">
        <f aca="false">COUNTIF(D$8:D437,D437)</f>
        <v>0</v>
      </c>
      <c r="AG437" s="136" t="n">
        <f aca="false">COUNTIFS(D$8:D437,D437,A$8:A437,A437)</f>
        <v>0</v>
      </c>
      <c r="AH437" s="128" t="n">
        <f aca="false">AF437-AG437</f>
        <v>0</v>
      </c>
      <c r="AI437" s="128" t="n">
        <f aca="false">IF(OR(O437&lt;&gt;P437,P437=1,AA437=0),1,0)</f>
        <v>0</v>
      </c>
      <c r="AJ437" s="128" t="n">
        <f aca="false">IF(AR437&gt;0,1,0)+AH437</f>
        <v>0</v>
      </c>
      <c r="AK437" s="128" t="n">
        <f aca="false">IF(O437&lt;&gt;P437,0,1)</f>
        <v>1</v>
      </c>
      <c r="AL437" s="128" t="n">
        <f aca="false">IF(U437&gt;1,1,0)</f>
        <v>0</v>
      </c>
      <c r="AM437" s="136"/>
      <c r="AN437" s="137"/>
      <c r="AO437" s="139"/>
      <c r="AP437" s="128" t="str">
        <f aca="false">IF(SUMIF(AS$7:BU$7,"&gt;0",AS437:BU437)&gt;0,SUMIF(AS$7:BU$7,"&gt;0",AS437:BU437),"")</f>
        <v/>
      </c>
      <c r="AQ437" s="128"/>
      <c r="AR437" s="136" t="n">
        <f aca="false">COUNTIF(N$8:N437,N437)-1</f>
        <v>-1</v>
      </c>
      <c r="AS437" s="133"/>
      <c r="AT437" s="133"/>
      <c r="AU437" s="128" t="n">
        <f aca="false">IF($A437=$A436,AS437+AT437+AU436,AS437+AT437)</f>
        <v>0</v>
      </c>
      <c r="AV437" s="133"/>
      <c r="AW437" s="133"/>
      <c r="AX437" s="128" t="n">
        <f aca="false">IF($A437=$A436,AV437+AW437+AX436,AV437+AW437)</f>
        <v>0</v>
      </c>
      <c r="AY437" s="133"/>
      <c r="AZ437" s="133"/>
      <c r="BA437" s="128" t="n">
        <f aca="false">IF($A437=$A436,AY437+AZ437+BA436,AY437+AZ437)</f>
        <v>0</v>
      </c>
      <c r="BB437" s="133"/>
      <c r="BC437" s="133"/>
      <c r="BD437" s="128" t="n">
        <f aca="false">IF($A437=$A436,BB437+BC437+BD436,BB437+BC437)</f>
        <v>0</v>
      </c>
      <c r="BE437" s="133"/>
      <c r="BF437" s="133"/>
      <c r="BG437" s="128" t="n">
        <f aca="false">IF($A437=$A436,BE437+BF437+BG436,BE437+BF437)</f>
        <v>0</v>
      </c>
      <c r="BH437" s="133"/>
      <c r="BI437" s="133"/>
      <c r="BJ437" s="128" t="n">
        <f aca="false">IF($A437=$A436,BH437+BI437+BJ436,BH437+BI437)</f>
        <v>0</v>
      </c>
      <c r="BK437" s="133"/>
      <c r="BL437" s="133"/>
      <c r="BM437" s="128" t="n">
        <f aca="false">IF($A437=$A436,BK437+BL437+BM436,BK437+BL437)</f>
        <v>0</v>
      </c>
      <c r="BN437" s="133"/>
      <c r="BO437" s="133"/>
      <c r="BP437" s="128" t="n">
        <f aca="false">IF($A437=$A436,BN437+BO437+BP436,BN437+BO437)</f>
        <v>0</v>
      </c>
      <c r="BQ437" s="133"/>
      <c r="BR437" s="133"/>
      <c r="BS437" s="128" t="n">
        <f aca="false">IF($A437=$A436,BQ437+BR437+BS436,BQ437+BR437)</f>
        <v>0</v>
      </c>
      <c r="BT437" s="133"/>
      <c r="BU437" s="133"/>
      <c r="BV437" s="128" t="n">
        <f aca="false">IF($A437=$A436,BT437+BU437+BV436,BT437+BU437)</f>
        <v>0</v>
      </c>
      <c r="BW437" s="128" t="n">
        <f aca="false">IF(W437=0,0,IF(W437&gt;F$4,1,(IF(W437=BW$2,0,(IF(F$4-W437&gt;2,1,0))))))</f>
        <v>0</v>
      </c>
    </row>
    <row r="438" customFormat="false" ht="42.6" hidden="false" customHeight="true" outlineLevel="0" collapsed="false">
      <c r="A438" s="124" t="str">
        <f aca="false">IF(D438=D437,IF(A437=0,"",A437),IF(AND(D438&gt;0,D438&lt;&gt;D437),A437+1,""))</f>
        <v/>
      </c>
      <c r="B438" s="129"/>
      <c r="C438" s="129"/>
      <c r="D438" s="96"/>
      <c r="E438" s="138"/>
      <c r="F438" s="128" t="str">
        <f aca="false">IFERROR(IF(OR(ISTEXT(D438),ISNUMBER(D438)),HLOOKUP(I438-23*INT(I438/23),[2]Hoja2!B$1:X$2,2),""),1)</f>
        <v/>
      </c>
      <c r="G438" s="128" t="str">
        <f aca="false">LEFT(D438,1)</f>
        <v/>
      </c>
      <c r="H438" s="129" t="str">
        <f aca="false">IF(UPPER(G438)="Z",2,IF(UPPER(G438)="Y",1,IF(UPPER(G438)="X",0,LEFT(D438))))</f>
        <v/>
      </c>
      <c r="I438" s="129" t="str">
        <f aca="false">REPLACE(D438,1,1,H438)</f>
        <v/>
      </c>
      <c r="J438" s="96"/>
      <c r="K438" s="124" t="str">
        <f aca="false">IF(N438&gt;0,ROW(L438)-7,"")</f>
        <v/>
      </c>
      <c r="L438" s="130"/>
      <c r="M438" s="130"/>
      <c r="N438" s="131"/>
      <c r="O438" s="132"/>
      <c r="P438" s="128" t="str">
        <f aca="false">IFERROR(IF(OR(ISTEXT(N438),ISNUMBER(N438)),HLOOKUP(S438-23*INT(S438/23),[2]Hoja2!B$1:X$2,2),""),1)</f>
        <v/>
      </c>
      <c r="Q438" s="128" t="str">
        <f aca="false">LEFT(N438,1)</f>
        <v/>
      </c>
      <c r="R438" s="129" t="str">
        <f aca="false">IF(UPPER(Q438)="Z",2,IF(UPPER(Q438)="Y",1,IF(UPPER(Q438)="X",0,LEFT(N438))))</f>
        <v/>
      </c>
      <c r="S438" s="129" t="str">
        <f aca="false">REPLACE(N438,1,1,R438)</f>
        <v/>
      </c>
      <c r="T438" s="96"/>
      <c r="U438" s="133"/>
      <c r="V438" s="124" t="str">
        <f aca="false">IF(OR(ISTEXT(N438),ISNUMBER(N438)),IF($AD438=1,U438,0),"")</f>
        <v/>
      </c>
      <c r="W438" s="75" t="n">
        <v>36892</v>
      </c>
      <c r="X438" s="134"/>
      <c r="Y438" s="134"/>
      <c r="AA438" s="128" t="n">
        <f aca="false">IF(E438&lt;&gt;F438,0,1)</f>
        <v>1</v>
      </c>
      <c r="AB438" s="128" t="n">
        <f aca="false">IF(OR(T438="SI",T438="Si",T438="si",T438="sI",T438="s",T438="S"),1,0)</f>
        <v>0</v>
      </c>
      <c r="AC438" s="128" t="n">
        <f aca="false">IF(OR(J438="SI",J438="Si",J438="si",J438="sI",J438="s",J438="S"),1,0)</f>
        <v>0</v>
      </c>
      <c r="AD438" s="128" t="n">
        <f aca="false">AK438*AA438*AB438*AC438</f>
        <v>0</v>
      </c>
      <c r="AF438" s="136" t="n">
        <f aca="false">COUNTIF(D$8:D438,D438)</f>
        <v>0</v>
      </c>
      <c r="AG438" s="136" t="n">
        <f aca="false">COUNTIFS(D$8:D438,D438,A$8:A438,A438)</f>
        <v>0</v>
      </c>
      <c r="AH438" s="128" t="n">
        <f aca="false">AF438-AG438</f>
        <v>0</v>
      </c>
      <c r="AI438" s="128" t="n">
        <f aca="false">IF(OR(O438&lt;&gt;P438,P438=1,AA438=0),1,0)</f>
        <v>0</v>
      </c>
      <c r="AJ438" s="128" t="n">
        <f aca="false">IF(AR438&gt;0,1,0)+AH438</f>
        <v>0</v>
      </c>
      <c r="AK438" s="128" t="n">
        <f aca="false">IF(O438&lt;&gt;P438,0,1)</f>
        <v>1</v>
      </c>
      <c r="AL438" s="128" t="n">
        <f aca="false">IF(U438&gt;1,1,0)</f>
        <v>0</v>
      </c>
      <c r="AM438" s="136"/>
      <c r="AN438" s="137"/>
      <c r="AO438" s="139"/>
      <c r="AP438" s="128" t="str">
        <f aca="false">IF(SUMIF(AS$7:BU$7,"&gt;0",AS438:BU438)&gt;0,SUMIF(AS$7:BU$7,"&gt;0",AS438:BU438),"")</f>
        <v/>
      </c>
      <c r="AQ438" s="128"/>
      <c r="AR438" s="136" t="n">
        <f aca="false">COUNTIF(N$8:N438,N438)-1</f>
        <v>-1</v>
      </c>
      <c r="AS438" s="133"/>
      <c r="AT438" s="133"/>
      <c r="AU438" s="128" t="n">
        <f aca="false">IF($A438=$A437,AS438+AT438+AU437,AS438+AT438)</f>
        <v>0</v>
      </c>
      <c r="AV438" s="133"/>
      <c r="AW438" s="133"/>
      <c r="AX438" s="128" t="n">
        <f aca="false">IF($A438=$A437,AV438+AW438+AX437,AV438+AW438)</f>
        <v>0</v>
      </c>
      <c r="AY438" s="133"/>
      <c r="AZ438" s="133"/>
      <c r="BA438" s="128" t="n">
        <f aca="false">IF($A438=$A437,AY438+AZ438+BA437,AY438+AZ438)</f>
        <v>0</v>
      </c>
      <c r="BB438" s="133"/>
      <c r="BC438" s="133"/>
      <c r="BD438" s="128" t="n">
        <f aca="false">IF($A438=$A437,BB438+BC438+BD437,BB438+BC438)</f>
        <v>0</v>
      </c>
      <c r="BE438" s="133"/>
      <c r="BF438" s="133"/>
      <c r="BG438" s="128" t="n">
        <f aca="false">IF($A438=$A437,BE438+BF438+BG437,BE438+BF438)</f>
        <v>0</v>
      </c>
      <c r="BH438" s="133"/>
      <c r="BI438" s="133"/>
      <c r="BJ438" s="128" t="n">
        <f aca="false">IF($A438=$A437,BH438+BI438+BJ437,BH438+BI438)</f>
        <v>0</v>
      </c>
      <c r="BK438" s="133"/>
      <c r="BL438" s="133"/>
      <c r="BM438" s="128" t="n">
        <f aca="false">IF($A438=$A437,BK438+BL438+BM437,BK438+BL438)</f>
        <v>0</v>
      </c>
      <c r="BN438" s="133"/>
      <c r="BO438" s="133"/>
      <c r="BP438" s="128" t="n">
        <f aca="false">IF($A438=$A437,BN438+BO438+BP437,BN438+BO438)</f>
        <v>0</v>
      </c>
      <c r="BQ438" s="133"/>
      <c r="BR438" s="133"/>
      <c r="BS438" s="128" t="n">
        <f aca="false">IF($A438=$A437,BQ438+BR438+BS437,BQ438+BR438)</f>
        <v>0</v>
      </c>
      <c r="BT438" s="133"/>
      <c r="BU438" s="133"/>
      <c r="BV438" s="128" t="n">
        <f aca="false">IF($A438=$A437,BT438+BU438+BV437,BT438+BU438)</f>
        <v>0</v>
      </c>
      <c r="BW438" s="128" t="n">
        <f aca="false">IF(W438=0,0,IF(W438&gt;F$4,1,(IF(W438=BW$2,0,(IF(F$4-W438&gt;2,1,0))))))</f>
        <v>0</v>
      </c>
    </row>
    <row r="439" customFormat="false" ht="42.6" hidden="false" customHeight="true" outlineLevel="0" collapsed="false">
      <c r="A439" s="124" t="str">
        <f aca="false">IF(D439=D438,IF(A438=0,"",A438),IF(AND(D439&gt;0,D439&lt;&gt;D438),A438+1,""))</f>
        <v/>
      </c>
      <c r="B439" s="129"/>
      <c r="C439" s="129"/>
      <c r="D439" s="96"/>
      <c r="E439" s="138"/>
      <c r="F439" s="128" t="str">
        <f aca="false">IFERROR(IF(OR(ISTEXT(D439),ISNUMBER(D439)),HLOOKUP(I439-23*INT(I439/23),[2]Hoja2!B$1:X$2,2),""),1)</f>
        <v/>
      </c>
      <c r="G439" s="128" t="str">
        <f aca="false">LEFT(D439,1)</f>
        <v/>
      </c>
      <c r="H439" s="129" t="str">
        <f aca="false">IF(UPPER(G439)="Z",2,IF(UPPER(G439)="Y",1,IF(UPPER(G439)="X",0,LEFT(D439))))</f>
        <v/>
      </c>
      <c r="I439" s="129" t="str">
        <f aca="false">REPLACE(D439,1,1,H439)</f>
        <v/>
      </c>
      <c r="J439" s="96"/>
      <c r="K439" s="124" t="str">
        <f aca="false">IF(N439&gt;0,ROW(L439)-7,"")</f>
        <v/>
      </c>
      <c r="L439" s="130"/>
      <c r="M439" s="130"/>
      <c r="N439" s="131"/>
      <c r="O439" s="132"/>
      <c r="P439" s="128" t="str">
        <f aca="false">IFERROR(IF(OR(ISTEXT(N439),ISNUMBER(N439)),HLOOKUP(S439-23*INT(S439/23),[2]Hoja2!B$1:X$2,2),""),1)</f>
        <v/>
      </c>
      <c r="Q439" s="128" t="str">
        <f aca="false">LEFT(N439,1)</f>
        <v/>
      </c>
      <c r="R439" s="129" t="str">
        <f aca="false">IF(UPPER(Q439)="Z",2,IF(UPPER(Q439)="Y",1,IF(UPPER(Q439)="X",0,LEFT(N439))))</f>
        <v/>
      </c>
      <c r="S439" s="129" t="str">
        <f aca="false">REPLACE(N439,1,1,R439)</f>
        <v/>
      </c>
      <c r="T439" s="96"/>
      <c r="U439" s="133"/>
      <c r="V439" s="124" t="str">
        <f aca="false">IF(OR(ISTEXT(N439),ISNUMBER(N439)),IF($AD439=1,U439,0),"")</f>
        <v/>
      </c>
      <c r="W439" s="75" t="n">
        <v>36892</v>
      </c>
      <c r="X439" s="134"/>
      <c r="Y439" s="134"/>
      <c r="AA439" s="128" t="n">
        <f aca="false">IF(E439&lt;&gt;F439,0,1)</f>
        <v>1</v>
      </c>
      <c r="AB439" s="128" t="n">
        <f aca="false">IF(OR(T439="SI",T439="Si",T439="si",T439="sI",T439="s",T439="S"),1,0)</f>
        <v>0</v>
      </c>
      <c r="AC439" s="128" t="n">
        <f aca="false">IF(OR(J439="SI",J439="Si",J439="si",J439="sI",J439="s",J439="S"),1,0)</f>
        <v>0</v>
      </c>
      <c r="AD439" s="128" t="n">
        <f aca="false">AK439*AA439*AB439*AC439</f>
        <v>0</v>
      </c>
      <c r="AF439" s="136" t="n">
        <f aca="false">COUNTIF(D$8:D439,D439)</f>
        <v>0</v>
      </c>
      <c r="AG439" s="136" t="n">
        <f aca="false">COUNTIFS(D$8:D439,D439,A$8:A439,A439)</f>
        <v>0</v>
      </c>
      <c r="AH439" s="128" t="n">
        <f aca="false">AF439-AG439</f>
        <v>0</v>
      </c>
      <c r="AI439" s="128" t="n">
        <f aca="false">IF(OR(O439&lt;&gt;P439,P439=1,AA439=0),1,0)</f>
        <v>0</v>
      </c>
      <c r="AJ439" s="128" t="n">
        <f aca="false">IF(AR439&gt;0,1,0)+AH439</f>
        <v>0</v>
      </c>
      <c r="AK439" s="128" t="n">
        <f aca="false">IF(O439&lt;&gt;P439,0,1)</f>
        <v>1</v>
      </c>
      <c r="AL439" s="128" t="n">
        <f aca="false">IF(U439&gt;1,1,0)</f>
        <v>0</v>
      </c>
      <c r="AM439" s="136"/>
      <c r="AN439" s="137"/>
      <c r="AO439" s="139"/>
      <c r="AP439" s="128" t="str">
        <f aca="false">IF(SUMIF(AS$7:BU$7,"&gt;0",AS439:BU439)&gt;0,SUMIF(AS$7:BU$7,"&gt;0",AS439:BU439),"")</f>
        <v/>
      </c>
      <c r="AQ439" s="128"/>
      <c r="AR439" s="136" t="n">
        <f aca="false">COUNTIF(N$8:N439,N439)-1</f>
        <v>-1</v>
      </c>
      <c r="AS439" s="133"/>
      <c r="AT439" s="133"/>
      <c r="AU439" s="128" t="n">
        <f aca="false">IF($A439=$A438,AS439+AT439+AU438,AS439+AT439)</f>
        <v>0</v>
      </c>
      <c r="AV439" s="133"/>
      <c r="AW439" s="133"/>
      <c r="AX439" s="128" t="n">
        <f aca="false">IF($A439=$A438,AV439+AW439+AX438,AV439+AW439)</f>
        <v>0</v>
      </c>
      <c r="AY439" s="133"/>
      <c r="AZ439" s="133"/>
      <c r="BA439" s="128" t="n">
        <f aca="false">IF($A439=$A438,AY439+AZ439+BA438,AY439+AZ439)</f>
        <v>0</v>
      </c>
      <c r="BB439" s="133"/>
      <c r="BC439" s="133"/>
      <c r="BD439" s="128" t="n">
        <f aca="false">IF($A439=$A438,BB439+BC439+BD438,BB439+BC439)</f>
        <v>0</v>
      </c>
      <c r="BE439" s="133"/>
      <c r="BF439" s="133"/>
      <c r="BG439" s="128" t="n">
        <f aca="false">IF($A439=$A438,BE439+BF439+BG438,BE439+BF439)</f>
        <v>0</v>
      </c>
      <c r="BH439" s="133"/>
      <c r="BI439" s="133"/>
      <c r="BJ439" s="128" t="n">
        <f aca="false">IF($A439=$A438,BH439+BI439+BJ438,BH439+BI439)</f>
        <v>0</v>
      </c>
      <c r="BK439" s="133"/>
      <c r="BL439" s="133"/>
      <c r="BM439" s="128" t="n">
        <f aca="false">IF($A439=$A438,BK439+BL439+BM438,BK439+BL439)</f>
        <v>0</v>
      </c>
      <c r="BN439" s="133"/>
      <c r="BO439" s="133"/>
      <c r="BP439" s="128" t="n">
        <f aca="false">IF($A439=$A438,BN439+BO439+BP438,BN439+BO439)</f>
        <v>0</v>
      </c>
      <c r="BQ439" s="133"/>
      <c r="BR439" s="133"/>
      <c r="BS439" s="128" t="n">
        <f aca="false">IF($A439=$A438,BQ439+BR439+BS438,BQ439+BR439)</f>
        <v>0</v>
      </c>
      <c r="BT439" s="133"/>
      <c r="BU439" s="133"/>
      <c r="BV439" s="128" t="n">
        <f aca="false">IF($A439=$A438,BT439+BU439+BV438,BT439+BU439)</f>
        <v>0</v>
      </c>
      <c r="BW439" s="128" t="n">
        <f aca="false">IF(W439=0,0,IF(W439&gt;F$4,1,(IF(W439=BW$2,0,(IF(F$4-W439&gt;2,1,0))))))</f>
        <v>0</v>
      </c>
    </row>
    <row r="440" customFormat="false" ht="42.6" hidden="false" customHeight="true" outlineLevel="0" collapsed="false">
      <c r="A440" s="124" t="str">
        <f aca="false">IF(D440=D439,IF(A439=0,"",A439),IF(AND(D440&gt;0,D440&lt;&gt;D439),A439+1,""))</f>
        <v/>
      </c>
      <c r="B440" s="129"/>
      <c r="C440" s="129"/>
      <c r="D440" s="96"/>
      <c r="E440" s="138"/>
      <c r="F440" s="128" t="str">
        <f aca="false">IFERROR(IF(OR(ISTEXT(D440),ISNUMBER(D440)),HLOOKUP(I440-23*INT(I440/23),[2]Hoja2!B$1:X$2,2),""),1)</f>
        <v/>
      </c>
      <c r="G440" s="128" t="str">
        <f aca="false">LEFT(D440,1)</f>
        <v/>
      </c>
      <c r="H440" s="129" t="str">
        <f aca="false">IF(UPPER(G440)="Z",2,IF(UPPER(G440)="Y",1,IF(UPPER(G440)="X",0,LEFT(D440))))</f>
        <v/>
      </c>
      <c r="I440" s="129" t="str">
        <f aca="false">REPLACE(D440,1,1,H440)</f>
        <v/>
      </c>
      <c r="J440" s="96"/>
      <c r="K440" s="124" t="str">
        <f aca="false">IF(N440&gt;0,ROW(L440)-7,"")</f>
        <v/>
      </c>
      <c r="L440" s="130"/>
      <c r="M440" s="130"/>
      <c r="N440" s="131"/>
      <c r="O440" s="132"/>
      <c r="P440" s="128" t="str">
        <f aca="false">IFERROR(IF(OR(ISTEXT(N440),ISNUMBER(N440)),HLOOKUP(S440-23*INT(S440/23),[2]Hoja2!B$1:X$2,2),""),1)</f>
        <v/>
      </c>
      <c r="Q440" s="128" t="str">
        <f aca="false">LEFT(N440,1)</f>
        <v/>
      </c>
      <c r="R440" s="129" t="str">
        <f aca="false">IF(UPPER(Q440)="Z",2,IF(UPPER(Q440)="Y",1,IF(UPPER(Q440)="X",0,LEFT(N440))))</f>
        <v/>
      </c>
      <c r="S440" s="129" t="str">
        <f aca="false">REPLACE(N440,1,1,R440)</f>
        <v/>
      </c>
      <c r="T440" s="96"/>
      <c r="U440" s="133"/>
      <c r="V440" s="124" t="str">
        <f aca="false">IF(OR(ISTEXT(N440),ISNUMBER(N440)),IF($AD440=1,U440,0),"")</f>
        <v/>
      </c>
      <c r="W440" s="75" t="n">
        <v>36892</v>
      </c>
      <c r="X440" s="134"/>
      <c r="Y440" s="134"/>
      <c r="AA440" s="128" t="n">
        <f aca="false">IF(E440&lt;&gt;F440,0,1)</f>
        <v>1</v>
      </c>
      <c r="AB440" s="128" t="n">
        <f aca="false">IF(OR(T440="SI",T440="Si",T440="si",T440="sI",T440="s",T440="S"),1,0)</f>
        <v>0</v>
      </c>
      <c r="AC440" s="128" t="n">
        <f aca="false">IF(OR(J440="SI",J440="Si",J440="si",J440="sI",J440="s",J440="S"),1,0)</f>
        <v>0</v>
      </c>
      <c r="AD440" s="128" t="n">
        <f aca="false">AK440*AA440*AB440*AC440</f>
        <v>0</v>
      </c>
      <c r="AF440" s="136" t="n">
        <f aca="false">COUNTIF(D$8:D440,D440)</f>
        <v>0</v>
      </c>
      <c r="AG440" s="136" t="n">
        <f aca="false">COUNTIFS(D$8:D440,D440,A$8:A440,A440)</f>
        <v>0</v>
      </c>
      <c r="AH440" s="128" t="n">
        <f aca="false">AF440-AG440</f>
        <v>0</v>
      </c>
      <c r="AI440" s="128" t="n">
        <f aca="false">IF(OR(O440&lt;&gt;P440,P440=1,AA440=0),1,0)</f>
        <v>0</v>
      </c>
      <c r="AJ440" s="128" t="n">
        <f aca="false">IF(AR440&gt;0,1,0)+AH440</f>
        <v>0</v>
      </c>
      <c r="AK440" s="128" t="n">
        <f aca="false">IF(O440&lt;&gt;P440,0,1)</f>
        <v>1</v>
      </c>
      <c r="AL440" s="128" t="n">
        <f aca="false">IF(U440&gt;1,1,0)</f>
        <v>0</v>
      </c>
      <c r="AM440" s="136"/>
      <c r="AN440" s="137"/>
      <c r="AO440" s="139"/>
      <c r="AP440" s="128" t="str">
        <f aca="false">IF(SUMIF(AS$7:BU$7,"&gt;0",AS440:BU440)&gt;0,SUMIF(AS$7:BU$7,"&gt;0",AS440:BU440),"")</f>
        <v/>
      </c>
      <c r="AQ440" s="128"/>
      <c r="AR440" s="136" t="n">
        <f aca="false">COUNTIF(N$8:N440,N440)-1</f>
        <v>-1</v>
      </c>
      <c r="AS440" s="133"/>
      <c r="AT440" s="133"/>
      <c r="AU440" s="128" t="n">
        <f aca="false">IF($A440=$A439,AS440+AT440+AU439,AS440+AT440)</f>
        <v>0</v>
      </c>
      <c r="AV440" s="133"/>
      <c r="AW440" s="133"/>
      <c r="AX440" s="128" t="n">
        <f aca="false">IF($A440=$A439,AV440+AW440+AX439,AV440+AW440)</f>
        <v>0</v>
      </c>
      <c r="AY440" s="133"/>
      <c r="AZ440" s="133"/>
      <c r="BA440" s="128" t="n">
        <f aca="false">IF($A440=$A439,AY440+AZ440+BA439,AY440+AZ440)</f>
        <v>0</v>
      </c>
      <c r="BB440" s="133"/>
      <c r="BC440" s="133"/>
      <c r="BD440" s="128" t="n">
        <f aca="false">IF($A440=$A439,BB440+BC440+BD439,BB440+BC440)</f>
        <v>0</v>
      </c>
      <c r="BE440" s="133"/>
      <c r="BF440" s="133"/>
      <c r="BG440" s="128" t="n">
        <f aca="false">IF($A440=$A439,BE440+BF440+BG439,BE440+BF440)</f>
        <v>0</v>
      </c>
      <c r="BH440" s="133"/>
      <c r="BI440" s="133"/>
      <c r="BJ440" s="128" t="n">
        <f aca="false">IF($A440=$A439,BH440+BI440+BJ439,BH440+BI440)</f>
        <v>0</v>
      </c>
      <c r="BK440" s="133"/>
      <c r="BL440" s="133"/>
      <c r="BM440" s="128" t="n">
        <f aca="false">IF($A440=$A439,BK440+BL440+BM439,BK440+BL440)</f>
        <v>0</v>
      </c>
      <c r="BN440" s="133"/>
      <c r="BO440" s="133"/>
      <c r="BP440" s="128" t="n">
        <f aca="false">IF($A440=$A439,BN440+BO440+BP439,BN440+BO440)</f>
        <v>0</v>
      </c>
      <c r="BQ440" s="133"/>
      <c r="BR440" s="133"/>
      <c r="BS440" s="128" t="n">
        <f aca="false">IF($A440=$A439,BQ440+BR440+BS439,BQ440+BR440)</f>
        <v>0</v>
      </c>
      <c r="BT440" s="133"/>
      <c r="BU440" s="133"/>
      <c r="BV440" s="128" t="n">
        <f aca="false">IF($A440=$A439,BT440+BU440+BV439,BT440+BU440)</f>
        <v>0</v>
      </c>
      <c r="BW440" s="128" t="n">
        <f aca="false">IF(W440=0,0,IF(W440&gt;F$4,1,(IF(W440=BW$2,0,(IF(F$4-W440&gt;2,1,0))))))</f>
        <v>0</v>
      </c>
    </row>
    <row r="441" customFormat="false" ht="42.6" hidden="false" customHeight="true" outlineLevel="0" collapsed="false">
      <c r="A441" s="124" t="str">
        <f aca="false">IF(D441=D440,IF(A440=0,"",A440),IF(AND(D441&gt;0,D441&lt;&gt;D440),A440+1,""))</f>
        <v/>
      </c>
      <c r="B441" s="129"/>
      <c r="C441" s="129"/>
      <c r="D441" s="96"/>
      <c r="E441" s="138"/>
      <c r="F441" s="128" t="str">
        <f aca="false">IFERROR(IF(OR(ISTEXT(D441),ISNUMBER(D441)),HLOOKUP(I441-23*INT(I441/23),[2]Hoja2!B$1:X$2,2),""),1)</f>
        <v/>
      </c>
      <c r="G441" s="128" t="str">
        <f aca="false">LEFT(D441,1)</f>
        <v/>
      </c>
      <c r="H441" s="129" t="str">
        <f aca="false">IF(UPPER(G441)="Z",2,IF(UPPER(G441)="Y",1,IF(UPPER(G441)="X",0,LEFT(D441))))</f>
        <v/>
      </c>
      <c r="I441" s="129" t="str">
        <f aca="false">REPLACE(D441,1,1,H441)</f>
        <v/>
      </c>
      <c r="J441" s="96"/>
      <c r="K441" s="124" t="str">
        <f aca="false">IF(N441&gt;0,ROW(L441)-7,"")</f>
        <v/>
      </c>
      <c r="L441" s="130"/>
      <c r="M441" s="130"/>
      <c r="N441" s="131"/>
      <c r="O441" s="132"/>
      <c r="P441" s="128" t="str">
        <f aca="false">IFERROR(IF(OR(ISTEXT(N441),ISNUMBER(N441)),HLOOKUP(S441-23*INT(S441/23),[2]Hoja2!B$1:X$2,2),""),1)</f>
        <v/>
      </c>
      <c r="Q441" s="128" t="str">
        <f aca="false">LEFT(N441,1)</f>
        <v/>
      </c>
      <c r="R441" s="129" t="str">
        <f aca="false">IF(UPPER(Q441)="Z",2,IF(UPPER(Q441)="Y",1,IF(UPPER(Q441)="X",0,LEFT(N441))))</f>
        <v/>
      </c>
      <c r="S441" s="129" t="str">
        <f aca="false">REPLACE(N441,1,1,R441)</f>
        <v/>
      </c>
      <c r="T441" s="96"/>
      <c r="U441" s="133"/>
      <c r="V441" s="124" t="str">
        <f aca="false">IF(OR(ISTEXT(N441),ISNUMBER(N441)),IF($AD441=1,U441,0),"")</f>
        <v/>
      </c>
      <c r="W441" s="75" t="n">
        <v>36892</v>
      </c>
      <c r="X441" s="134"/>
      <c r="Y441" s="134"/>
      <c r="AA441" s="128" t="n">
        <f aca="false">IF(E441&lt;&gt;F441,0,1)</f>
        <v>1</v>
      </c>
      <c r="AB441" s="128" t="n">
        <f aca="false">IF(OR(T441="SI",T441="Si",T441="si",T441="sI",T441="s",T441="S"),1,0)</f>
        <v>0</v>
      </c>
      <c r="AC441" s="128" t="n">
        <f aca="false">IF(OR(J441="SI",J441="Si",J441="si",J441="sI",J441="s",J441="S"),1,0)</f>
        <v>0</v>
      </c>
      <c r="AD441" s="128" t="n">
        <f aca="false">AK441*AA441*AB441*AC441</f>
        <v>0</v>
      </c>
      <c r="AF441" s="136" t="n">
        <f aca="false">COUNTIF(D$8:D441,D441)</f>
        <v>0</v>
      </c>
      <c r="AG441" s="136" t="n">
        <f aca="false">COUNTIFS(D$8:D441,D441,A$8:A441,A441)</f>
        <v>0</v>
      </c>
      <c r="AH441" s="128" t="n">
        <f aca="false">AF441-AG441</f>
        <v>0</v>
      </c>
      <c r="AI441" s="128" t="n">
        <f aca="false">IF(OR(O441&lt;&gt;P441,P441=1,AA441=0),1,0)</f>
        <v>0</v>
      </c>
      <c r="AJ441" s="128" t="n">
        <f aca="false">IF(AR441&gt;0,1,0)+AH441</f>
        <v>0</v>
      </c>
      <c r="AK441" s="128" t="n">
        <f aca="false">IF(O441&lt;&gt;P441,0,1)</f>
        <v>1</v>
      </c>
      <c r="AL441" s="128" t="n">
        <f aca="false">IF(U441&gt;1,1,0)</f>
        <v>0</v>
      </c>
      <c r="AM441" s="136"/>
      <c r="AN441" s="137"/>
      <c r="AO441" s="139"/>
      <c r="AP441" s="128" t="str">
        <f aca="false">IF(SUMIF(AS$7:BU$7,"&gt;0",AS441:BU441)&gt;0,SUMIF(AS$7:BU$7,"&gt;0",AS441:BU441),"")</f>
        <v/>
      </c>
      <c r="AQ441" s="128"/>
      <c r="AR441" s="136" t="n">
        <f aca="false">COUNTIF(N$8:N441,N441)-1</f>
        <v>-1</v>
      </c>
      <c r="AS441" s="133"/>
      <c r="AT441" s="133"/>
      <c r="AU441" s="128" t="n">
        <f aca="false">IF($A441=$A440,AS441+AT441+AU440,AS441+AT441)</f>
        <v>0</v>
      </c>
      <c r="AV441" s="133"/>
      <c r="AW441" s="133"/>
      <c r="AX441" s="128" t="n">
        <f aca="false">IF($A441=$A440,AV441+AW441+AX440,AV441+AW441)</f>
        <v>0</v>
      </c>
      <c r="AY441" s="133"/>
      <c r="AZ441" s="133"/>
      <c r="BA441" s="128" t="n">
        <f aca="false">IF($A441=$A440,AY441+AZ441+BA440,AY441+AZ441)</f>
        <v>0</v>
      </c>
      <c r="BB441" s="133"/>
      <c r="BC441" s="133"/>
      <c r="BD441" s="128" t="n">
        <f aca="false">IF($A441=$A440,BB441+BC441+BD440,BB441+BC441)</f>
        <v>0</v>
      </c>
      <c r="BE441" s="133"/>
      <c r="BF441" s="133"/>
      <c r="BG441" s="128" t="n">
        <f aca="false">IF($A441=$A440,BE441+BF441+BG440,BE441+BF441)</f>
        <v>0</v>
      </c>
      <c r="BH441" s="133"/>
      <c r="BI441" s="133"/>
      <c r="BJ441" s="128" t="n">
        <f aca="false">IF($A441=$A440,BH441+BI441+BJ440,BH441+BI441)</f>
        <v>0</v>
      </c>
      <c r="BK441" s="133"/>
      <c r="BL441" s="133"/>
      <c r="BM441" s="128" t="n">
        <f aca="false">IF($A441=$A440,BK441+BL441+BM440,BK441+BL441)</f>
        <v>0</v>
      </c>
      <c r="BN441" s="133"/>
      <c r="BO441" s="133"/>
      <c r="BP441" s="128" t="n">
        <f aca="false">IF($A441=$A440,BN441+BO441+BP440,BN441+BO441)</f>
        <v>0</v>
      </c>
      <c r="BQ441" s="133"/>
      <c r="BR441" s="133"/>
      <c r="BS441" s="128" t="n">
        <f aca="false">IF($A441=$A440,BQ441+BR441+BS440,BQ441+BR441)</f>
        <v>0</v>
      </c>
      <c r="BT441" s="133"/>
      <c r="BU441" s="133"/>
      <c r="BV441" s="128" t="n">
        <f aca="false">IF($A441=$A440,BT441+BU441+BV440,BT441+BU441)</f>
        <v>0</v>
      </c>
      <c r="BW441" s="128" t="n">
        <f aca="false">IF(W441=0,0,IF(W441&gt;F$4,1,(IF(W441=BW$2,0,(IF(F$4-W441&gt;2,1,0))))))</f>
        <v>0</v>
      </c>
    </row>
    <row r="442" customFormat="false" ht="42.6" hidden="false" customHeight="true" outlineLevel="0" collapsed="false">
      <c r="A442" s="124" t="str">
        <f aca="false">IF(D442=D441,IF(A441=0,"",A441),IF(AND(D442&gt;0,D442&lt;&gt;D441),A441+1,""))</f>
        <v/>
      </c>
      <c r="B442" s="129"/>
      <c r="C442" s="129"/>
      <c r="D442" s="96"/>
      <c r="E442" s="138"/>
      <c r="F442" s="128" t="str">
        <f aca="false">IFERROR(IF(OR(ISTEXT(D442),ISNUMBER(D442)),HLOOKUP(I442-23*INT(I442/23),[2]Hoja2!B$1:X$2,2),""),1)</f>
        <v/>
      </c>
      <c r="G442" s="128" t="str">
        <f aca="false">LEFT(D442,1)</f>
        <v/>
      </c>
      <c r="H442" s="129" t="str">
        <f aca="false">IF(UPPER(G442)="Z",2,IF(UPPER(G442)="Y",1,IF(UPPER(G442)="X",0,LEFT(D442))))</f>
        <v/>
      </c>
      <c r="I442" s="129" t="str">
        <f aca="false">REPLACE(D442,1,1,H442)</f>
        <v/>
      </c>
      <c r="J442" s="96"/>
      <c r="K442" s="124" t="str">
        <f aca="false">IF(N442&gt;0,ROW(L442)-7,"")</f>
        <v/>
      </c>
      <c r="L442" s="130"/>
      <c r="M442" s="130"/>
      <c r="N442" s="131"/>
      <c r="O442" s="132"/>
      <c r="P442" s="128" t="str">
        <f aca="false">IFERROR(IF(OR(ISTEXT(N442),ISNUMBER(N442)),HLOOKUP(S442-23*INT(S442/23),[2]Hoja2!B$1:X$2,2),""),1)</f>
        <v/>
      </c>
      <c r="Q442" s="128" t="str">
        <f aca="false">LEFT(N442,1)</f>
        <v/>
      </c>
      <c r="R442" s="129" t="str">
        <f aca="false">IF(UPPER(Q442)="Z",2,IF(UPPER(Q442)="Y",1,IF(UPPER(Q442)="X",0,LEFT(N442))))</f>
        <v/>
      </c>
      <c r="S442" s="129" t="str">
        <f aca="false">REPLACE(N442,1,1,R442)</f>
        <v/>
      </c>
      <c r="T442" s="96"/>
      <c r="U442" s="133"/>
      <c r="V442" s="124" t="str">
        <f aca="false">IF(OR(ISTEXT(N442),ISNUMBER(N442)),IF($AD442=1,U442,0),"")</f>
        <v/>
      </c>
      <c r="W442" s="75" t="n">
        <v>36892</v>
      </c>
      <c r="X442" s="134"/>
      <c r="Y442" s="134"/>
      <c r="AA442" s="128" t="n">
        <f aca="false">IF(E442&lt;&gt;F442,0,1)</f>
        <v>1</v>
      </c>
      <c r="AB442" s="128" t="n">
        <f aca="false">IF(OR(T442="SI",T442="Si",T442="si",T442="sI",T442="s",T442="S"),1,0)</f>
        <v>0</v>
      </c>
      <c r="AC442" s="128" t="n">
        <f aca="false">IF(OR(J442="SI",J442="Si",J442="si",J442="sI",J442="s",J442="S"),1,0)</f>
        <v>0</v>
      </c>
      <c r="AD442" s="128" t="n">
        <f aca="false">AK442*AA442*AB442*AC442</f>
        <v>0</v>
      </c>
      <c r="AF442" s="136" t="n">
        <f aca="false">COUNTIF(D$8:D442,D442)</f>
        <v>0</v>
      </c>
      <c r="AG442" s="136" t="n">
        <f aca="false">COUNTIFS(D$8:D442,D442,A$8:A442,A442)</f>
        <v>0</v>
      </c>
      <c r="AH442" s="128" t="n">
        <f aca="false">AF442-AG442</f>
        <v>0</v>
      </c>
      <c r="AI442" s="128" t="n">
        <f aca="false">IF(OR(O442&lt;&gt;P442,P442=1,AA442=0),1,0)</f>
        <v>0</v>
      </c>
      <c r="AJ442" s="128" t="n">
        <f aca="false">IF(AR442&gt;0,1,0)+AH442</f>
        <v>0</v>
      </c>
      <c r="AK442" s="128" t="n">
        <f aca="false">IF(O442&lt;&gt;P442,0,1)</f>
        <v>1</v>
      </c>
      <c r="AL442" s="128" t="n">
        <f aca="false">IF(U442&gt;1,1,0)</f>
        <v>0</v>
      </c>
      <c r="AM442" s="136"/>
      <c r="AN442" s="137"/>
      <c r="AO442" s="139"/>
      <c r="AP442" s="128" t="str">
        <f aca="false">IF(SUMIF(AS$7:BU$7,"&gt;0",AS442:BU442)&gt;0,SUMIF(AS$7:BU$7,"&gt;0",AS442:BU442),"")</f>
        <v/>
      </c>
      <c r="AQ442" s="128"/>
      <c r="AR442" s="136" t="n">
        <f aca="false">COUNTIF(N$8:N442,N442)-1</f>
        <v>-1</v>
      </c>
      <c r="AS442" s="133"/>
      <c r="AT442" s="133"/>
      <c r="AU442" s="128" t="n">
        <f aca="false">IF($A442=$A441,AS442+AT442+AU441,AS442+AT442)</f>
        <v>0</v>
      </c>
      <c r="AV442" s="133"/>
      <c r="AW442" s="133"/>
      <c r="AX442" s="128" t="n">
        <f aca="false">IF($A442=$A441,AV442+AW442+AX441,AV442+AW442)</f>
        <v>0</v>
      </c>
      <c r="AY442" s="133"/>
      <c r="AZ442" s="133"/>
      <c r="BA442" s="128" t="n">
        <f aca="false">IF($A442=$A441,AY442+AZ442+BA441,AY442+AZ442)</f>
        <v>0</v>
      </c>
      <c r="BB442" s="133"/>
      <c r="BC442" s="133"/>
      <c r="BD442" s="128" t="n">
        <f aca="false">IF($A442=$A441,BB442+BC442+BD441,BB442+BC442)</f>
        <v>0</v>
      </c>
      <c r="BE442" s="133"/>
      <c r="BF442" s="133"/>
      <c r="BG442" s="128" t="n">
        <f aca="false">IF($A442=$A441,BE442+BF442+BG441,BE442+BF442)</f>
        <v>0</v>
      </c>
      <c r="BH442" s="133"/>
      <c r="BI442" s="133"/>
      <c r="BJ442" s="128" t="n">
        <f aca="false">IF($A442=$A441,BH442+BI442+BJ441,BH442+BI442)</f>
        <v>0</v>
      </c>
      <c r="BK442" s="133"/>
      <c r="BL442" s="133"/>
      <c r="BM442" s="128" t="n">
        <f aca="false">IF($A442=$A441,BK442+BL442+BM441,BK442+BL442)</f>
        <v>0</v>
      </c>
      <c r="BN442" s="133"/>
      <c r="BO442" s="133"/>
      <c r="BP442" s="128" t="n">
        <f aca="false">IF($A442=$A441,BN442+BO442+BP441,BN442+BO442)</f>
        <v>0</v>
      </c>
      <c r="BQ442" s="133"/>
      <c r="BR442" s="133"/>
      <c r="BS442" s="128" t="n">
        <f aca="false">IF($A442=$A441,BQ442+BR442+BS441,BQ442+BR442)</f>
        <v>0</v>
      </c>
      <c r="BT442" s="133"/>
      <c r="BU442" s="133"/>
      <c r="BV442" s="128" t="n">
        <f aca="false">IF($A442=$A441,BT442+BU442+BV441,BT442+BU442)</f>
        <v>0</v>
      </c>
      <c r="BW442" s="128" t="n">
        <f aca="false">IF(W442=0,0,IF(W442&gt;F$4,1,(IF(W442=BW$2,0,(IF(F$4-W442&gt;2,1,0))))))</f>
        <v>0</v>
      </c>
    </row>
    <row r="443" customFormat="false" ht="42.6" hidden="false" customHeight="true" outlineLevel="0" collapsed="false">
      <c r="A443" s="124" t="str">
        <f aca="false">IF(D443=D442,IF(A442=0,"",A442),IF(AND(D443&gt;0,D443&lt;&gt;D442),A442+1,""))</f>
        <v/>
      </c>
      <c r="B443" s="129"/>
      <c r="C443" s="129"/>
      <c r="D443" s="96"/>
      <c r="E443" s="138"/>
      <c r="F443" s="128" t="str">
        <f aca="false">IFERROR(IF(OR(ISTEXT(D443),ISNUMBER(D443)),HLOOKUP(I443-23*INT(I443/23),[2]Hoja2!B$1:X$2,2),""),1)</f>
        <v/>
      </c>
      <c r="G443" s="128" t="str">
        <f aca="false">LEFT(D443,1)</f>
        <v/>
      </c>
      <c r="H443" s="129" t="str">
        <f aca="false">IF(UPPER(G443)="Z",2,IF(UPPER(G443)="Y",1,IF(UPPER(G443)="X",0,LEFT(D443))))</f>
        <v/>
      </c>
      <c r="I443" s="129" t="str">
        <f aca="false">REPLACE(D443,1,1,H443)</f>
        <v/>
      </c>
      <c r="J443" s="96"/>
      <c r="K443" s="124" t="str">
        <f aca="false">IF(N443&gt;0,ROW(L443)-7,"")</f>
        <v/>
      </c>
      <c r="L443" s="130"/>
      <c r="M443" s="130"/>
      <c r="N443" s="131"/>
      <c r="O443" s="132"/>
      <c r="P443" s="128" t="str">
        <f aca="false">IFERROR(IF(OR(ISTEXT(N443),ISNUMBER(N443)),HLOOKUP(S443-23*INT(S443/23),[2]Hoja2!B$1:X$2,2),""),1)</f>
        <v/>
      </c>
      <c r="Q443" s="128" t="str">
        <f aca="false">LEFT(N443,1)</f>
        <v/>
      </c>
      <c r="R443" s="129" t="str">
        <f aca="false">IF(UPPER(Q443)="Z",2,IF(UPPER(Q443)="Y",1,IF(UPPER(Q443)="X",0,LEFT(N443))))</f>
        <v/>
      </c>
      <c r="S443" s="129" t="str">
        <f aca="false">REPLACE(N443,1,1,R443)</f>
        <v/>
      </c>
      <c r="T443" s="96"/>
      <c r="U443" s="133"/>
      <c r="V443" s="124" t="str">
        <f aca="false">IF(OR(ISTEXT(N443),ISNUMBER(N443)),IF($AD443=1,U443,0),"")</f>
        <v/>
      </c>
      <c r="W443" s="75" t="n">
        <v>36892</v>
      </c>
      <c r="X443" s="134"/>
      <c r="Y443" s="134"/>
      <c r="AA443" s="128" t="n">
        <f aca="false">IF(E443&lt;&gt;F443,0,1)</f>
        <v>1</v>
      </c>
      <c r="AB443" s="128" t="n">
        <f aca="false">IF(OR(T443="SI",T443="Si",T443="si",T443="sI",T443="s",T443="S"),1,0)</f>
        <v>0</v>
      </c>
      <c r="AC443" s="128" t="n">
        <f aca="false">IF(OR(J443="SI",J443="Si",J443="si",J443="sI",J443="s",J443="S"),1,0)</f>
        <v>0</v>
      </c>
      <c r="AD443" s="128" t="n">
        <f aca="false">AK443*AA443*AB443*AC443</f>
        <v>0</v>
      </c>
      <c r="AF443" s="136" t="n">
        <f aca="false">COUNTIF(D$8:D443,D443)</f>
        <v>0</v>
      </c>
      <c r="AG443" s="136" t="n">
        <f aca="false">COUNTIFS(D$8:D443,D443,A$8:A443,A443)</f>
        <v>0</v>
      </c>
      <c r="AH443" s="128" t="n">
        <f aca="false">AF443-AG443</f>
        <v>0</v>
      </c>
      <c r="AI443" s="128" t="n">
        <f aca="false">IF(OR(O443&lt;&gt;P443,P443=1,AA443=0),1,0)</f>
        <v>0</v>
      </c>
      <c r="AJ443" s="128" t="n">
        <f aca="false">IF(AR443&gt;0,1,0)+AH443</f>
        <v>0</v>
      </c>
      <c r="AK443" s="128" t="n">
        <f aca="false">IF(O443&lt;&gt;P443,0,1)</f>
        <v>1</v>
      </c>
      <c r="AL443" s="128" t="n">
        <f aca="false">IF(U443&gt;1,1,0)</f>
        <v>0</v>
      </c>
      <c r="AM443" s="136"/>
      <c r="AN443" s="137"/>
      <c r="AO443" s="139"/>
      <c r="AP443" s="128" t="str">
        <f aca="false">IF(SUMIF(AS$7:BU$7,"&gt;0",AS443:BU443)&gt;0,SUMIF(AS$7:BU$7,"&gt;0",AS443:BU443),"")</f>
        <v/>
      </c>
      <c r="AQ443" s="128"/>
      <c r="AR443" s="136" t="n">
        <f aca="false">COUNTIF(N$8:N443,N443)-1</f>
        <v>-1</v>
      </c>
      <c r="AS443" s="133"/>
      <c r="AT443" s="133"/>
      <c r="AU443" s="128" t="n">
        <f aca="false">IF($A443=$A442,AS443+AT443+AU442,AS443+AT443)</f>
        <v>0</v>
      </c>
      <c r="AV443" s="133"/>
      <c r="AW443" s="133"/>
      <c r="AX443" s="128" t="n">
        <f aca="false">IF($A443=$A442,AV443+AW443+AX442,AV443+AW443)</f>
        <v>0</v>
      </c>
      <c r="AY443" s="133"/>
      <c r="AZ443" s="133"/>
      <c r="BA443" s="128" t="n">
        <f aca="false">IF($A443=$A442,AY443+AZ443+BA442,AY443+AZ443)</f>
        <v>0</v>
      </c>
      <c r="BB443" s="133"/>
      <c r="BC443" s="133"/>
      <c r="BD443" s="128" t="n">
        <f aca="false">IF($A443=$A442,BB443+BC443+BD442,BB443+BC443)</f>
        <v>0</v>
      </c>
      <c r="BE443" s="133"/>
      <c r="BF443" s="133"/>
      <c r="BG443" s="128" t="n">
        <f aca="false">IF($A443=$A442,BE443+BF443+BG442,BE443+BF443)</f>
        <v>0</v>
      </c>
      <c r="BH443" s="133"/>
      <c r="BI443" s="133"/>
      <c r="BJ443" s="128" t="n">
        <f aca="false">IF($A443=$A442,BH443+BI443+BJ442,BH443+BI443)</f>
        <v>0</v>
      </c>
      <c r="BK443" s="133"/>
      <c r="BL443" s="133"/>
      <c r="BM443" s="128" t="n">
        <f aca="false">IF($A443=$A442,BK443+BL443+BM442,BK443+BL443)</f>
        <v>0</v>
      </c>
      <c r="BN443" s="133"/>
      <c r="BO443" s="133"/>
      <c r="BP443" s="128" t="n">
        <f aca="false">IF($A443=$A442,BN443+BO443+BP442,BN443+BO443)</f>
        <v>0</v>
      </c>
      <c r="BQ443" s="133"/>
      <c r="BR443" s="133"/>
      <c r="BS443" s="128" t="n">
        <f aca="false">IF($A443=$A442,BQ443+BR443+BS442,BQ443+BR443)</f>
        <v>0</v>
      </c>
      <c r="BT443" s="133"/>
      <c r="BU443" s="133"/>
      <c r="BV443" s="128" t="n">
        <f aca="false">IF($A443=$A442,BT443+BU443+BV442,BT443+BU443)</f>
        <v>0</v>
      </c>
      <c r="BW443" s="128" t="n">
        <f aca="false">IF(W443=0,0,IF(W443&gt;F$4,1,(IF(W443=BW$2,0,(IF(F$4-W443&gt;2,1,0))))))</f>
        <v>0</v>
      </c>
    </row>
    <row r="444" customFormat="false" ht="42.6" hidden="false" customHeight="true" outlineLevel="0" collapsed="false">
      <c r="A444" s="124" t="str">
        <f aca="false">IF(D444=D443,IF(A443=0,"",A443),IF(AND(D444&gt;0,D444&lt;&gt;D443),A443+1,""))</f>
        <v/>
      </c>
      <c r="B444" s="129"/>
      <c r="C444" s="129"/>
      <c r="D444" s="96"/>
      <c r="E444" s="138"/>
      <c r="F444" s="128" t="str">
        <f aca="false">IFERROR(IF(OR(ISTEXT(D444),ISNUMBER(D444)),HLOOKUP(I444-23*INT(I444/23),[2]Hoja2!B$1:X$2,2),""),1)</f>
        <v/>
      </c>
      <c r="G444" s="128" t="str">
        <f aca="false">LEFT(D444,1)</f>
        <v/>
      </c>
      <c r="H444" s="129" t="str">
        <f aca="false">IF(UPPER(G444)="Z",2,IF(UPPER(G444)="Y",1,IF(UPPER(G444)="X",0,LEFT(D444))))</f>
        <v/>
      </c>
      <c r="I444" s="129" t="str">
        <f aca="false">REPLACE(D444,1,1,H444)</f>
        <v/>
      </c>
      <c r="J444" s="96"/>
      <c r="K444" s="124" t="str">
        <f aca="false">IF(N444&gt;0,ROW(L444)-7,"")</f>
        <v/>
      </c>
      <c r="L444" s="130"/>
      <c r="M444" s="130"/>
      <c r="N444" s="131"/>
      <c r="O444" s="132"/>
      <c r="P444" s="128" t="str">
        <f aca="false">IFERROR(IF(OR(ISTEXT(N444),ISNUMBER(N444)),HLOOKUP(S444-23*INT(S444/23),[2]Hoja2!B$1:X$2,2),""),1)</f>
        <v/>
      </c>
      <c r="Q444" s="128" t="str">
        <f aca="false">LEFT(N444,1)</f>
        <v/>
      </c>
      <c r="R444" s="129" t="str">
        <f aca="false">IF(UPPER(Q444)="Z",2,IF(UPPER(Q444)="Y",1,IF(UPPER(Q444)="X",0,LEFT(N444))))</f>
        <v/>
      </c>
      <c r="S444" s="129" t="str">
        <f aca="false">REPLACE(N444,1,1,R444)</f>
        <v/>
      </c>
      <c r="T444" s="96"/>
      <c r="U444" s="133"/>
      <c r="V444" s="124" t="str">
        <f aca="false">IF(OR(ISTEXT(N444),ISNUMBER(N444)),IF($AD444=1,U444,0),"")</f>
        <v/>
      </c>
      <c r="W444" s="75" t="n">
        <v>36892</v>
      </c>
      <c r="X444" s="134"/>
      <c r="Y444" s="134"/>
      <c r="AA444" s="128" t="n">
        <f aca="false">IF(E444&lt;&gt;F444,0,1)</f>
        <v>1</v>
      </c>
      <c r="AB444" s="128" t="n">
        <f aca="false">IF(OR(T444="SI",T444="Si",T444="si",T444="sI",T444="s",T444="S"),1,0)</f>
        <v>0</v>
      </c>
      <c r="AC444" s="128" t="n">
        <f aca="false">IF(OR(J444="SI",J444="Si",J444="si",J444="sI",J444="s",J444="S"),1,0)</f>
        <v>0</v>
      </c>
      <c r="AD444" s="128" t="n">
        <f aca="false">AK444*AA444*AB444*AC444</f>
        <v>0</v>
      </c>
      <c r="AF444" s="136" t="n">
        <f aca="false">COUNTIF(D$8:D444,D444)</f>
        <v>0</v>
      </c>
      <c r="AG444" s="136" t="n">
        <f aca="false">COUNTIFS(D$8:D444,D444,A$8:A444,A444)</f>
        <v>0</v>
      </c>
      <c r="AH444" s="128" t="n">
        <f aca="false">AF444-AG444</f>
        <v>0</v>
      </c>
      <c r="AI444" s="128" t="n">
        <f aca="false">IF(OR(O444&lt;&gt;P444,P444=1,AA444=0),1,0)</f>
        <v>0</v>
      </c>
      <c r="AJ444" s="128" t="n">
        <f aca="false">IF(AR444&gt;0,1,0)+AH444</f>
        <v>0</v>
      </c>
      <c r="AK444" s="128" t="n">
        <f aca="false">IF(O444&lt;&gt;P444,0,1)</f>
        <v>1</v>
      </c>
      <c r="AL444" s="128" t="n">
        <f aca="false">IF(U444&gt;1,1,0)</f>
        <v>0</v>
      </c>
      <c r="AM444" s="136"/>
      <c r="AN444" s="137"/>
      <c r="AO444" s="139"/>
      <c r="AP444" s="128" t="str">
        <f aca="false">IF(SUMIF(AS$7:BU$7,"&gt;0",AS444:BU444)&gt;0,SUMIF(AS$7:BU$7,"&gt;0",AS444:BU444),"")</f>
        <v/>
      </c>
      <c r="AQ444" s="128"/>
      <c r="AR444" s="136" t="n">
        <f aca="false">COUNTIF(N$8:N444,N444)-1</f>
        <v>-1</v>
      </c>
      <c r="AS444" s="133"/>
      <c r="AT444" s="133"/>
      <c r="AU444" s="128" t="n">
        <f aca="false">IF($A444=$A443,AS444+AT444+AU443,AS444+AT444)</f>
        <v>0</v>
      </c>
      <c r="AV444" s="133"/>
      <c r="AW444" s="133"/>
      <c r="AX444" s="128" t="n">
        <f aca="false">IF($A444=$A443,AV444+AW444+AX443,AV444+AW444)</f>
        <v>0</v>
      </c>
      <c r="AY444" s="133"/>
      <c r="AZ444" s="133"/>
      <c r="BA444" s="128" t="n">
        <f aca="false">IF($A444=$A443,AY444+AZ444+BA443,AY444+AZ444)</f>
        <v>0</v>
      </c>
      <c r="BB444" s="133"/>
      <c r="BC444" s="133"/>
      <c r="BD444" s="128" t="n">
        <f aca="false">IF($A444=$A443,BB444+BC444+BD443,BB444+BC444)</f>
        <v>0</v>
      </c>
      <c r="BE444" s="133"/>
      <c r="BF444" s="133"/>
      <c r="BG444" s="128" t="n">
        <f aca="false">IF($A444=$A443,BE444+BF444+BG443,BE444+BF444)</f>
        <v>0</v>
      </c>
      <c r="BH444" s="133"/>
      <c r="BI444" s="133"/>
      <c r="BJ444" s="128" t="n">
        <f aca="false">IF($A444=$A443,BH444+BI444+BJ443,BH444+BI444)</f>
        <v>0</v>
      </c>
      <c r="BK444" s="133"/>
      <c r="BL444" s="133"/>
      <c r="BM444" s="128" t="n">
        <f aca="false">IF($A444=$A443,BK444+BL444+BM443,BK444+BL444)</f>
        <v>0</v>
      </c>
      <c r="BN444" s="133"/>
      <c r="BO444" s="133"/>
      <c r="BP444" s="128" t="n">
        <f aca="false">IF($A444=$A443,BN444+BO444+BP443,BN444+BO444)</f>
        <v>0</v>
      </c>
      <c r="BQ444" s="133"/>
      <c r="BR444" s="133"/>
      <c r="BS444" s="128" t="n">
        <f aca="false">IF($A444=$A443,BQ444+BR444+BS443,BQ444+BR444)</f>
        <v>0</v>
      </c>
      <c r="BT444" s="133"/>
      <c r="BU444" s="133"/>
      <c r="BV444" s="128" t="n">
        <f aca="false">IF($A444=$A443,BT444+BU444+BV443,BT444+BU444)</f>
        <v>0</v>
      </c>
      <c r="BW444" s="128" t="n">
        <f aca="false">IF(W444=0,0,IF(W444&gt;F$4,1,(IF(W444=BW$2,0,(IF(F$4-W444&gt;2,1,0))))))</f>
        <v>0</v>
      </c>
    </row>
    <row r="445" customFormat="false" ht="42.6" hidden="false" customHeight="true" outlineLevel="0" collapsed="false">
      <c r="A445" s="124" t="str">
        <f aca="false">IF(D445=D444,IF(A444=0,"",A444),IF(AND(D445&gt;0,D445&lt;&gt;D444),A444+1,""))</f>
        <v/>
      </c>
      <c r="B445" s="129"/>
      <c r="C445" s="129"/>
      <c r="D445" s="96"/>
      <c r="E445" s="138"/>
      <c r="F445" s="128" t="str">
        <f aca="false">IFERROR(IF(OR(ISTEXT(D445),ISNUMBER(D445)),HLOOKUP(I445-23*INT(I445/23),[2]Hoja2!B$1:X$2,2),""),1)</f>
        <v/>
      </c>
      <c r="G445" s="128" t="str">
        <f aca="false">LEFT(D445,1)</f>
        <v/>
      </c>
      <c r="H445" s="129" t="str">
        <f aca="false">IF(UPPER(G445)="Z",2,IF(UPPER(G445)="Y",1,IF(UPPER(G445)="X",0,LEFT(D445))))</f>
        <v/>
      </c>
      <c r="I445" s="129" t="str">
        <f aca="false">REPLACE(D445,1,1,H445)</f>
        <v/>
      </c>
      <c r="J445" s="96"/>
      <c r="K445" s="124" t="str">
        <f aca="false">IF(N445&gt;0,ROW(L445)-7,"")</f>
        <v/>
      </c>
      <c r="L445" s="130"/>
      <c r="M445" s="130"/>
      <c r="N445" s="131"/>
      <c r="O445" s="132"/>
      <c r="P445" s="128" t="str">
        <f aca="false">IFERROR(IF(OR(ISTEXT(N445),ISNUMBER(N445)),HLOOKUP(S445-23*INT(S445/23),[2]Hoja2!B$1:X$2,2),""),1)</f>
        <v/>
      </c>
      <c r="Q445" s="128" t="str">
        <f aca="false">LEFT(N445,1)</f>
        <v/>
      </c>
      <c r="R445" s="129" t="str">
        <f aca="false">IF(UPPER(Q445)="Z",2,IF(UPPER(Q445)="Y",1,IF(UPPER(Q445)="X",0,LEFT(N445))))</f>
        <v/>
      </c>
      <c r="S445" s="129" t="str">
        <f aca="false">REPLACE(N445,1,1,R445)</f>
        <v/>
      </c>
      <c r="T445" s="96"/>
      <c r="U445" s="133"/>
      <c r="V445" s="124" t="str">
        <f aca="false">IF(OR(ISTEXT(N445),ISNUMBER(N445)),IF($AD445=1,U445,0),"")</f>
        <v/>
      </c>
      <c r="W445" s="75" t="n">
        <v>36892</v>
      </c>
      <c r="X445" s="134"/>
      <c r="Y445" s="134"/>
      <c r="AA445" s="128" t="n">
        <f aca="false">IF(E445&lt;&gt;F445,0,1)</f>
        <v>1</v>
      </c>
      <c r="AB445" s="128" t="n">
        <f aca="false">IF(OR(T445="SI",T445="Si",T445="si",T445="sI",T445="s",T445="S"),1,0)</f>
        <v>0</v>
      </c>
      <c r="AC445" s="128" t="n">
        <f aca="false">IF(OR(J445="SI",J445="Si",J445="si",J445="sI",J445="s",J445="S"),1,0)</f>
        <v>0</v>
      </c>
      <c r="AD445" s="128" t="n">
        <f aca="false">AK445*AA445*AB445*AC445</f>
        <v>0</v>
      </c>
      <c r="AF445" s="136" t="n">
        <f aca="false">COUNTIF(D$8:D445,D445)</f>
        <v>0</v>
      </c>
      <c r="AG445" s="136" t="n">
        <f aca="false">COUNTIFS(D$8:D445,D445,A$8:A445,A445)</f>
        <v>0</v>
      </c>
      <c r="AH445" s="128" t="n">
        <f aca="false">AF445-AG445</f>
        <v>0</v>
      </c>
      <c r="AI445" s="128" t="n">
        <f aca="false">IF(OR(O445&lt;&gt;P445,P445=1,AA445=0),1,0)</f>
        <v>0</v>
      </c>
      <c r="AJ445" s="128" t="n">
        <f aca="false">IF(AR445&gt;0,1,0)+AH445</f>
        <v>0</v>
      </c>
      <c r="AK445" s="128" t="n">
        <f aca="false">IF(O445&lt;&gt;P445,0,1)</f>
        <v>1</v>
      </c>
      <c r="AL445" s="128" t="n">
        <f aca="false">IF(U445&gt;1,1,0)</f>
        <v>0</v>
      </c>
      <c r="AM445" s="136"/>
      <c r="AN445" s="137"/>
      <c r="AO445" s="139"/>
      <c r="AP445" s="128" t="str">
        <f aca="false">IF(SUMIF(AS$7:BU$7,"&gt;0",AS445:BU445)&gt;0,SUMIF(AS$7:BU$7,"&gt;0",AS445:BU445),"")</f>
        <v/>
      </c>
      <c r="AQ445" s="128"/>
      <c r="AR445" s="136" t="n">
        <f aca="false">COUNTIF(N$8:N445,N445)-1</f>
        <v>-1</v>
      </c>
      <c r="AS445" s="133"/>
      <c r="AT445" s="133"/>
      <c r="AU445" s="128" t="n">
        <f aca="false">IF($A445=$A444,AS445+AT445+AU444,AS445+AT445)</f>
        <v>0</v>
      </c>
      <c r="AV445" s="133"/>
      <c r="AW445" s="133"/>
      <c r="AX445" s="128" t="n">
        <f aca="false">IF($A445=$A444,AV445+AW445+AX444,AV445+AW445)</f>
        <v>0</v>
      </c>
      <c r="AY445" s="133"/>
      <c r="AZ445" s="133"/>
      <c r="BA445" s="128" t="n">
        <f aca="false">IF($A445=$A444,AY445+AZ445+BA444,AY445+AZ445)</f>
        <v>0</v>
      </c>
      <c r="BB445" s="133"/>
      <c r="BC445" s="133"/>
      <c r="BD445" s="128" t="n">
        <f aca="false">IF($A445=$A444,BB445+BC445+BD444,BB445+BC445)</f>
        <v>0</v>
      </c>
      <c r="BE445" s="133"/>
      <c r="BF445" s="133"/>
      <c r="BG445" s="128" t="n">
        <f aca="false">IF($A445=$A444,BE445+BF445+BG444,BE445+BF445)</f>
        <v>0</v>
      </c>
      <c r="BH445" s="133"/>
      <c r="BI445" s="133"/>
      <c r="BJ445" s="128" t="n">
        <f aca="false">IF($A445=$A444,BH445+BI445+BJ444,BH445+BI445)</f>
        <v>0</v>
      </c>
      <c r="BK445" s="133"/>
      <c r="BL445" s="133"/>
      <c r="BM445" s="128" t="n">
        <f aca="false">IF($A445=$A444,BK445+BL445+BM444,BK445+BL445)</f>
        <v>0</v>
      </c>
      <c r="BN445" s="133"/>
      <c r="BO445" s="133"/>
      <c r="BP445" s="128" t="n">
        <f aca="false">IF($A445=$A444,BN445+BO445+BP444,BN445+BO445)</f>
        <v>0</v>
      </c>
      <c r="BQ445" s="133"/>
      <c r="BR445" s="133"/>
      <c r="BS445" s="128" t="n">
        <f aca="false">IF($A445=$A444,BQ445+BR445+BS444,BQ445+BR445)</f>
        <v>0</v>
      </c>
      <c r="BT445" s="133"/>
      <c r="BU445" s="133"/>
      <c r="BV445" s="128" t="n">
        <f aca="false">IF($A445=$A444,BT445+BU445+BV444,BT445+BU445)</f>
        <v>0</v>
      </c>
      <c r="BW445" s="128" t="n">
        <f aca="false">IF(W445=0,0,IF(W445&gt;F$4,1,(IF(W445=BW$2,0,(IF(F$4-W445&gt;2,1,0))))))</f>
        <v>0</v>
      </c>
    </row>
    <row r="446" customFormat="false" ht="42.6" hidden="false" customHeight="true" outlineLevel="0" collapsed="false">
      <c r="A446" s="124" t="str">
        <f aca="false">IF(D446=D445,IF(A445=0,"",A445),IF(AND(D446&gt;0,D446&lt;&gt;D445),A445+1,""))</f>
        <v/>
      </c>
      <c r="B446" s="129"/>
      <c r="C446" s="129"/>
      <c r="D446" s="96"/>
      <c r="E446" s="138"/>
      <c r="F446" s="128" t="str">
        <f aca="false">IFERROR(IF(OR(ISTEXT(D446),ISNUMBER(D446)),HLOOKUP(I446-23*INT(I446/23),[2]Hoja2!B$1:X$2,2),""),1)</f>
        <v/>
      </c>
      <c r="G446" s="128" t="str">
        <f aca="false">LEFT(D446,1)</f>
        <v/>
      </c>
      <c r="H446" s="129" t="str">
        <f aca="false">IF(UPPER(G446)="Z",2,IF(UPPER(G446)="Y",1,IF(UPPER(G446)="X",0,LEFT(D446))))</f>
        <v/>
      </c>
      <c r="I446" s="129" t="str">
        <f aca="false">REPLACE(D446,1,1,H446)</f>
        <v/>
      </c>
      <c r="J446" s="96"/>
      <c r="K446" s="124" t="str">
        <f aca="false">IF(N446&gt;0,ROW(L446)-7,"")</f>
        <v/>
      </c>
      <c r="L446" s="130"/>
      <c r="M446" s="130"/>
      <c r="N446" s="131"/>
      <c r="O446" s="132"/>
      <c r="P446" s="128" t="str">
        <f aca="false">IFERROR(IF(OR(ISTEXT(N446),ISNUMBER(N446)),HLOOKUP(S446-23*INT(S446/23),[2]Hoja2!B$1:X$2,2),""),1)</f>
        <v/>
      </c>
      <c r="Q446" s="128" t="str">
        <f aca="false">LEFT(N446,1)</f>
        <v/>
      </c>
      <c r="R446" s="129" t="str">
        <f aca="false">IF(UPPER(Q446)="Z",2,IF(UPPER(Q446)="Y",1,IF(UPPER(Q446)="X",0,LEFT(N446))))</f>
        <v/>
      </c>
      <c r="S446" s="129" t="str">
        <f aca="false">REPLACE(N446,1,1,R446)</f>
        <v/>
      </c>
      <c r="T446" s="96"/>
      <c r="U446" s="133"/>
      <c r="V446" s="124" t="str">
        <f aca="false">IF(OR(ISTEXT(N446),ISNUMBER(N446)),IF($AD446=1,U446,0),"")</f>
        <v/>
      </c>
      <c r="W446" s="75" t="n">
        <v>36892</v>
      </c>
      <c r="X446" s="134"/>
      <c r="Y446" s="134"/>
      <c r="AA446" s="128" t="n">
        <f aca="false">IF(E446&lt;&gt;F446,0,1)</f>
        <v>1</v>
      </c>
      <c r="AB446" s="128" t="n">
        <f aca="false">IF(OR(T446="SI",T446="Si",T446="si",T446="sI",T446="s",T446="S"),1,0)</f>
        <v>0</v>
      </c>
      <c r="AC446" s="128" t="n">
        <f aca="false">IF(OR(J446="SI",J446="Si",J446="si",J446="sI",J446="s",J446="S"),1,0)</f>
        <v>0</v>
      </c>
      <c r="AD446" s="128" t="n">
        <f aca="false">AK446*AA446*AB446*AC446</f>
        <v>0</v>
      </c>
      <c r="AF446" s="136" t="n">
        <f aca="false">COUNTIF(D$8:D446,D446)</f>
        <v>0</v>
      </c>
      <c r="AG446" s="136" t="n">
        <f aca="false">COUNTIFS(D$8:D446,D446,A$8:A446,A446)</f>
        <v>0</v>
      </c>
      <c r="AH446" s="128" t="n">
        <f aca="false">AF446-AG446</f>
        <v>0</v>
      </c>
      <c r="AI446" s="128" t="n">
        <f aca="false">IF(OR(O446&lt;&gt;P446,P446=1,AA446=0),1,0)</f>
        <v>0</v>
      </c>
      <c r="AJ446" s="128" t="n">
        <f aca="false">IF(AR446&gt;0,1,0)+AH446</f>
        <v>0</v>
      </c>
      <c r="AK446" s="128" t="n">
        <f aca="false">IF(O446&lt;&gt;P446,0,1)</f>
        <v>1</v>
      </c>
      <c r="AL446" s="128" t="n">
        <f aca="false">IF(U446&gt;1,1,0)</f>
        <v>0</v>
      </c>
      <c r="AM446" s="136"/>
      <c r="AN446" s="137"/>
      <c r="AO446" s="139"/>
      <c r="AP446" s="128" t="str">
        <f aca="false">IF(SUMIF(AS$7:BU$7,"&gt;0",AS446:BU446)&gt;0,SUMIF(AS$7:BU$7,"&gt;0",AS446:BU446),"")</f>
        <v/>
      </c>
      <c r="AQ446" s="128"/>
      <c r="AR446" s="136" t="n">
        <f aca="false">COUNTIF(N$8:N446,N446)-1</f>
        <v>-1</v>
      </c>
      <c r="AS446" s="133"/>
      <c r="AT446" s="133"/>
      <c r="AU446" s="128" t="n">
        <f aca="false">IF($A446=$A445,AS446+AT446+AU445,AS446+AT446)</f>
        <v>0</v>
      </c>
      <c r="AV446" s="133"/>
      <c r="AW446" s="133"/>
      <c r="AX446" s="128" t="n">
        <f aca="false">IF($A446=$A445,AV446+AW446+AX445,AV446+AW446)</f>
        <v>0</v>
      </c>
      <c r="AY446" s="133"/>
      <c r="AZ446" s="133"/>
      <c r="BA446" s="128" t="n">
        <f aca="false">IF($A446=$A445,AY446+AZ446+BA445,AY446+AZ446)</f>
        <v>0</v>
      </c>
      <c r="BB446" s="133"/>
      <c r="BC446" s="133"/>
      <c r="BD446" s="128" t="n">
        <f aca="false">IF($A446=$A445,BB446+BC446+BD445,BB446+BC446)</f>
        <v>0</v>
      </c>
      <c r="BE446" s="133"/>
      <c r="BF446" s="133"/>
      <c r="BG446" s="128" t="n">
        <f aca="false">IF($A446=$A445,BE446+BF446+BG445,BE446+BF446)</f>
        <v>0</v>
      </c>
      <c r="BH446" s="133"/>
      <c r="BI446" s="133"/>
      <c r="BJ446" s="128" t="n">
        <f aca="false">IF($A446=$A445,BH446+BI446+BJ445,BH446+BI446)</f>
        <v>0</v>
      </c>
      <c r="BK446" s="133"/>
      <c r="BL446" s="133"/>
      <c r="BM446" s="128" t="n">
        <f aca="false">IF($A446=$A445,BK446+BL446+BM445,BK446+BL446)</f>
        <v>0</v>
      </c>
      <c r="BN446" s="133"/>
      <c r="BO446" s="133"/>
      <c r="BP446" s="128" t="n">
        <f aca="false">IF($A446=$A445,BN446+BO446+BP445,BN446+BO446)</f>
        <v>0</v>
      </c>
      <c r="BQ446" s="133"/>
      <c r="BR446" s="133"/>
      <c r="BS446" s="128" t="n">
        <f aca="false">IF($A446=$A445,BQ446+BR446+BS445,BQ446+BR446)</f>
        <v>0</v>
      </c>
      <c r="BT446" s="133"/>
      <c r="BU446" s="133"/>
      <c r="BV446" s="128" t="n">
        <f aca="false">IF($A446=$A445,BT446+BU446+BV445,BT446+BU446)</f>
        <v>0</v>
      </c>
      <c r="BW446" s="128" t="n">
        <f aca="false">IF(W446=0,0,IF(W446&gt;F$4,1,(IF(W446=BW$2,0,(IF(F$4-W446&gt;2,1,0))))))</f>
        <v>0</v>
      </c>
    </row>
    <row r="447" customFormat="false" ht="42.6" hidden="false" customHeight="true" outlineLevel="0" collapsed="false">
      <c r="A447" s="124" t="str">
        <f aca="false">IF(D447=D446,IF(A446=0,"",A446),IF(AND(D447&gt;0,D447&lt;&gt;D446),A446+1,""))</f>
        <v/>
      </c>
      <c r="B447" s="129"/>
      <c r="C447" s="129"/>
      <c r="D447" s="96"/>
      <c r="E447" s="138"/>
      <c r="F447" s="128" t="str">
        <f aca="false">IFERROR(IF(OR(ISTEXT(D447),ISNUMBER(D447)),HLOOKUP(I447-23*INT(I447/23),[2]Hoja2!B$1:X$2,2),""),1)</f>
        <v/>
      </c>
      <c r="G447" s="128" t="str">
        <f aca="false">LEFT(D447,1)</f>
        <v/>
      </c>
      <c r="H447" s="129" t="str">
        <f aca="false">IF(UPPER(G447)="Z",2,IF(UPPER(G447)="Y",1,IF(UPPER(G447)="X",0,LEFT(D447))))</f>
        <v/>
      </c>
      <c r="I447" s="129" t="str">
        <f aca="false">REPLACE(D447,1,1,H447)</f>
        <v/>
      </c>
      <c r="J447" s="96"/>
      <c r="K447" s="124" t="str">
        <f aca="false">IF(N447&gt;0,ROW(L447)-7,"")</f>
        <v/>
      </c>
      <c r="L447" s="130"/>
      <c r="M447" s="130"/>
      <c r="N447" s="131"/>
      <c r="O447" s="132"/>
      <c r="P447" s="128" t="str">
        <f aca="false">IFERROR(IF(OR(ISTEXT(N447),ISNUMBER(N447)),HLOOKUP(S447-23*INT(S447/23),[2]Hoja2!B$1:X$2,2),""),1)</f>
        <v/>
      </c>
      <c r="Q447" s="128" t="str">
        <f aca="false">LEFT(N447,1)</f>
        <v/>
      </c>
      <c r="R447" s="129" t="str">
        <f aca="false">IF(UPPER(Q447)="Z",2,IF(UPPER(Q447)="Y",1,IF(UPPER(Q447)="X",0,LEFT(N447))))</f>
        <v/>
      </c>
      <c r="S447" s="129" t="str">
        <f aca="false">REPLACE(N447,1,1,R447)</f>
        <v/>
      </c>
      <c r="T447" s="96"/>
      <c r="U447" s="133"/>
      <c r="V447" s="124" t="str">
        <f aca="false">IF(OR(ISTEXT(N447),ISNUMBER(N447)),IF($AD447=1,U447,0),"")</f>
        <v/>
      </c>
      <c r="W447" s="75" t="n">
        <v>36892</v>
      </c>
      <c r="X447" s="134"/>
      <c r="Y447" s="134"/>
      <c r="AA447" s="128" t="n">
        <f aca="false">IF(E447&lt;&gt;F447,0,1)</f>
        <v>1</v>
      </c>
      <c r="AB447" s="128" t="n">
        <f aca="false">IF(OR(T447="SI",T447="Si",T447="si",T447="sI",T447="s",T447="S"),1,0)</f>
        <v>0</v>
      </c>
      <c r="AC447" s="128" t="n">
        <f aca="false">IF(OR(J447="SI",J447="Si",J447="si",J447="sI",J447="s",J447="S"),1,0)</f>
        <v>0</v>
      </c>
      <c r="AD447" s="128" t="n">
        <f aca="false">AK447*AA447*AB447*AC447</f>
        <v>0</v>
      </c>
      <c r="AF447" s="136" t="n">
        <f aca="false">COUNTIF(D$8:D447,D447)</f>
        <v>0</v>
      </c>
      <c r="AG447" s="136" t="n">
        <f aca="false">COUNTIFS(D$8:D447,D447,A$8:A447,A447)</f>
        <v>0</v>
      </c>
      <c r="AH447" s="128" t="n">
        <f aca="false">AF447-AG447</f>
        <v>0</v>
      </c>
      <c r="AI447" s="128" t="n">
        <f aca="false">IF(OR(O447&lt;&gt;P447,P447=1,AA447=0),1,0)</f>
        <v>0</v>
      </c>
      <c r="AJ447" s="128" t="n">
        <f aca="false">IF(AR447&gt;0,1,0)+AH447</f>
        <v>0</v>
      </c>
      <c r="AK447" s="128" t="n">
        <f aca="false">IF(O447&lt;&gt;P447,0,1)</f>
        <v>1</v>
      </c>
      <c r="AL447" s="128" t="n">
        <f aca="false">IF(U447&gt;1,1,0)</f>
        <v>0</v>
      </c>
      <c r="AM447" s="136"/>
      <c r="AN447" s="137"/>
      <c r="AO447" s="139"/>
      <c r="AP447" s="128" t="str">
        <f aca="false">IF(SUMIF(AS$7:BU$7,"&gt;0",AS447:BU447)&gt;0,SUMIF(AS$7:BU$7,"&gt;0",AS447:BU447),"")</f>
        <v/>
      </c>
      <c r="AQ447" s="128"/>
      <c r="AR447" s="136" t="n">
        <f aca="false">COUNTIF(N$8:N447,N447)-1</f>
        <v>-1</v>
      </c>
      <c r="AS447" s="133"/>
      <c r="AT447" s="133"/>
      <c r="AU447" s="128" t="n">
        <f aca="false">IF($A447=$A446,AS447+AT447+AU446,AS447+AT447)</f>
        <v>0</v>
      </c>
      <c r="AV447" s="133"/>
      <c r="AW447" s="133"/>
      <c r="AX447" s="128" t="n">
        <f aca="false">IF($A447=$A446,AV447+AW447+AX446,AV447+AW447)</f>
        <v>0</v>
      </c>
      <c r="AY447" s="133"/>
      <c r="AZ447" s="133"/>
      <c r="BA447" s="128" t="n">
        <f aca="false">IF($A447=$A446,AY447+AZ447+BA446,AY447+AZ447)</f>
        <v>0</v>
      </c>
      <c r="BB447" s="133"/>
      <c r="BC447" s="133"/>
      <c r="BD447" s="128" t="n">
        <f aca="false">IF($A447=$A446,BB447+BC447+BD446,BB447+BC447)</f>
        <v>0</v>
      </c>
      <c r="BE447" s="133"/>
      <c r="BF447" s="133"/>
      <c r="BG447" s="128" t="n">
        <f aca="false">IF($A447=$A446,BE447+BF447+BG446,BE447+BF447)</f>
        <v>0</v>
      </c>
      <c r="BH447" s="133"/>
      <c r="BI447" s="133"/>
      <c r="BJ447" s="128" t="n">
        <f aca="false">IF($A447=$A446,BH447+BI447+BJ446,BH447+BI447)</f>
        <v>0</v>
      </c>
      <c r="BK447" s="133"/>
      <c r="BL447" s="133"/>
      <c r="BM447" s="128" t="n">
        <f aca="false">IF($A447=$A446,BK447+BL447+BM446,BK447+BL447)</f>
        <v>0</v>
      </c>
      <c r="BN447" s="133"/>
      <c r="BO447" s="133"/>
      <c r="BP447" s="128" t="n">
        <f aca="false">IF($A447=$A446,BN447+BO447+BP446,BN447+BO447)</f>
        <v>0</v>
      </c>
      <c r="BQ447" s="133"/>
      <c r="BR447" s="133"/>
      <c r="BS447" s="128" t="n">
        <f aca="false">IF($A447=$A446,BQ447+BR447+BS446,BQ447+BR447)</f>
        <v>0</v>
      </c>
      <c r="BT447" s="133"/>
      <c r="BU447" s="133"/>
      <c r="BV447" s="128" t="n">
        <f aca="false">IF($A447=$A446,BT447+BU447+BV446,BT447+BU447)</f>
        <v>0</v>
      </c>
      <c r="BW447" s="128" t="n">
        <f aca="false">IF(W447=0,0,IF(W447&gt;F$4,1,(IF(W447=BW$2,0,(IF(F$4-W447&gt;2,1,0))))))</f>
        <v>0</v>
      </c>
    </row>
    <row r="448" customFormat="false" ht="42.6" hidden="false" customHeight="true" outlineLevel="0" collapsed="false">
      <c r="A448" s="124" t="str">
        <f aca="false">IF(D448=D447,IF(A447=0,"",A447),IF(AND(D448&gt;0,D448&lt;&gt;D447),A447+1,""))</f>
        <v/>
      </c>
      <c r="B448" s="129"/>
      <c r="C448" s="129"/>
      <c r="D448" s="96"/>
      <c r="E448" s="138"/>
      <c r="F448" s="128" t="str">
        <f aca="false">IFERROR(IF(OR(ISTEXT(D448),ISNUMBER(D448)),HLOOKUP(I448-23*INT(I448/23),[2]Hoja2!B$1:X$2,2),""),1)</f>
        <v/>
      </c>
      <c r="G448" s="128" t="str">
        <f aca="false">LEFT(D448,1)</f>
        <v/>
      </c>
      <c r="H448" s="129" t="str">
        <f aca="false">IF(UPPER(G448)="Z",2,IF(UPPER(G448)="Y",1,IF(UPPER(G448)="X",0,LEFT(D448))))</f>
        <v/>
      </c>
      <c r="I448" s="129" t="str">
        <f aca="false">REPLACE(D448,1,1,H448)</f>
        <v/>
      </c>
      <c r="J448" s="96"/>
      <c r="K448" s="124" t="str">
        <f aca="false">IF(N448&gt;0,ROW(L448)-7,"")</f>
        <v/>
      </c>
      <c r="L448" s="130"/>
      <c r="M448" s="130"/>
      <c r="N448" s="131"/>
      <c r="O448" s="132"/>
      <c r="P448" s="128" t="str">
        <f aca="false">IFERROR(IF(OR(ISTEXT(N448),ISNUMBER(N448)),HLOOKUP(S448-23*INT(S448/23),[2]Hoja2!B$1:X$2,2),""),1)</f>
        <v/>
      </c>
      <c r="Q448" s="128" t="str">
        <f aca="false">LEFT(N448,1)</f>
        <v/>
      </c>
      <c r="R448" s="129" t="str">
        <f aca="false">IF(UPPER(Q448)="Z",2,IF(UPPER(Q448)="Y",1,IF(UPPER(Q448)="X",0,LEFT(N448))))</f>
        <v/>
      </c>
      <c r="S448" s="129" t="str">
        <f aca="false">REPLACE(N448,1,1,R448)</f>
        <v/>
      </c>
      <c r="T448" s="96"/>
      <c r="U448" s="133"/>
      <c r="V448" s="124" t="str">
        <f aca="false">IF(OR(ISTEXT(N448),ISNUMBER(N448)),IF($AD448=1,U448,0),"")</f>
        <v/>
      </c>
      <c r="W448" s="75" t="n">
        <v>36892</v>
      </c>
      <c r="X448" s="134"/>
      <c r="Y448" s="134"/>
      <c r="AA448" s="128" t="n">
        <f aca="false">IF(E448&lt;&gt;F448,0,1)</f>
        <v>1</v>
      </c>
      <c r="AB448" s="128" t="n">
        <f aca="false">IF(OR(T448="SI",T448="Si",T448="si",T448="sI",T448="s",T448="S"),1,0)</f>
        <v>0</v>
      </c>
      <c r="AC448" s="128" t="n">
        <f aca="false">IF(OR(J448="SI",J448="Si",J448="si",J448="sI",J448="s",J448="S"),1,0)</f>
        <v>0</v>
      </c>
      <c r="AD448" s="128" t="n">
        <f aca="false">AK448*AA448*AB448*AC448</f>
        <v>0</v>
      </c>
      <c r="AF448" s="136" t="n">
        <f aca="false">COUNTIF(D$8:D448,D448)</f>
        <v>0</v>
      </c>
      <c r="AG448" s="136" t="n">
        <f aca="false">COUNTIFS(D$8:D448,D448,A$8:A448,A448)</f>
        <v>0</v>
      </c>
      <c r="AH448" s="128" t="n">
        <f aca="false">AF448-AG448</f>
        <v>0</v>
      </c>
      <c r="AI448" s="128" t="n">
        <f aca="false">IF(OR(O448&lt;&gt;P448,P448=1,AA448=0),1,0)</f>
        <v>0</v>
      </c>
      <c r="AJ448" s="128" t="n">
        <f aca="false">IF(AR448&gt;0,1,0)+AH448</f>
        <v>0</v>
      </c>
      <c r="AK448" s="128" t="n">
        <f aca="false">IF(O448&lt;&gt;P448,0,1)</f>
        <v>1</v>
      </c>
      <c r="AL448" s="128" t="n">
        <f aca="false">IF(U448&gt;1,1,0)</f>
        <v>0</v>
      </c>
      <c r="AM448" s="136"/>
      <c r="AN448" s="137"/>
      <c r="AO448" s="139"/>
      <c r="AP448" s="128" t="str">
        <f aca="false">IF(SUMIF(AS$7:BU$7,"&gt;0",AS448:BU448)&gt;0,SUMIF(AS$7:BU$7,"&gt;0",AS448:BU448),"")</f>
        <v/>
      </c>
      <c r="AQ448" s="128"/>
      <c r="AR448" s="136" t="n">
        <f aca="false">COUNTIF(N$8:N448,N448)-1</f>
        <v>-1</v>
      </c>
      <c r="AS448" s="133"/>
      <c r="AT448" s="133"/>
      <c r="AU448" s="128" t="n">
        <f aca="false">IF($A448=$A447,AS448+AT448+AU447,AS448+AT448)</f>
        <v>0</v>
      </c>
      <c r="AV448" s="133"/>
      <c r="AW448" s="133"/>
      <c r="AX448" s="128" t="n">
        <f aca="false">IF($A448=$A447,AV448+AW448+AX447,AV448+AW448)</f>
        <v>0</v>
      </c>
      <c r="AY448" s="133"/>
      <c r="AZ448" s="133"/>
      <c r="BA448" s="128" t="n">
        <f aca="false">IF($A448=$A447,AY448+AZ448+BA447,AY448+AZ448)</f>
        <v>0</v>
      </c>
      <c r="BB448" s="133"/>
      <c r="BC448" s="133"/>
      <c r="BD448" s="128" t="n">
        <f aca="false">IF($A448=$A447,BB448+BC448+BD447,BB448+BC448)</f>
        <v>0</v>
      </c>
      <c r="BE448" s="133"/>
      <c r="BF448" s="133"/>
      <c r="BG448" s="128" t="n">
        <f aca="false">IF($A448=$A447,BE448+BF448+BG447,BE448+BF448)</f>
        <v>0</v>
      </c>
      <c r="BH448" s="133"/>
      <c r="BI448" s="133"/>
      <c r="BJ448" s="128" t="n">
        <f aca="false">IF($A448=$A447,BH448+BI448+BJ447,BH448+BI448)</f>
        <v>0</v>
      </c>
      <c r="BK448" s="133"/>
      <c r="BL448" s="133"/>
      <c r="BM448" s="128" t="n">
        <f aca="false">IF($A448=$A447,BK448+BL448+BM447,BK448+BL448)</f>
        <v>0</v>
      </c>
      <c r="BN448" s="133"/>
      <c r="BO448" s="133"/>
      <c r="BP448" s="128" t="n">
        <f aca="false">IF($A448=$A447,BN448+BO448+BP447,BN448+BO448)</f>
        <v>0</v>
      </c>
      <c r="BQ448" s="133"/>
      <c r="BR448" s="133"/>
      <c r="BS448" s="128" t="n">
        <f aca="false">IF($A448=$A447,BQ448+BR448+BS447,BQ448+BR448)</f>
        <v>0</v>
      </c>
      <c r="BT448" s="133"/>
      <c r="BU448" s="133"/>
      <c r="BV448" s="128" t="n">
        <f aca="false">IF($A448=$A447,BT448+BU448+BV447,BT448+BU448)</f>
        <v>0</v>
      </c>
      <c r="BW448" s="128" t="n">
        <f aca="false">IF(W448=0,0,IF(W448&gt;F$4,1,(IF(W448=BW$2,0,(IF(F$4-W448&gt;2,1,0))))))</f>
        <v>0</v>
      </c>
    </row>
    <row r="449" customFormat="false" ht="42.6" hidden="false" customHeight="true" outlineLevel="0" collapsed="false">
      <c r="A449" s="124" t="str">
        <f aca="false">IF(D449=D448,IF(A448=0,"",A448),IF(AND(D449&gt;0,D449&lt;&gt;D448),A448+1,""))</f>
        <v/>
      </c>
      <c r="B449" s="129"/>
      <c r="C449" s="129"/>
      <c r="D449" s="96"/>
      <c r="E449" s="138"/>
      <c r="F449" s="128" t="str">
        <f aca="false">IFERROR(IF(OR(ISTEXT(D449),ISNUMBER(D449)),HLOOKUP(I449-23*INT(I449/23),[2]Hoja2!B$1:X$2,2),""),1)</f>
        <v/>
      </c>
      <c r="G449" s="128" t="str">
        <f aca="false">LEFT(D449,1)</f>
        <v/>
      </c>
      <c r="H449" s="129" t="str">
        <f aca="false">IF(UPPER(G449)="Z",2,IF(UPPER(G449)="Y",1,IF(UPPER(G449)="X",0,LEFT(D449))))</f>
        <v/>
      </c>
      <c r="I449" s="129" t="str">
        <f aca="false">REPLACE(D449,1,1,H449)</f>
        <v/>
      </c>
      <c r="J449" s="96"/>
      <c r="K449" s="124" t="str">
        <f aca="false">IF(N449&gt;0,ROW(L449)-7,"")</f>
        <v/>
      </c>
      <c r="L449" s="130"/>
      <c r="M449" s="130"/>
      <c r="N449" s="131"/>
      <c r="O449" s="132"/>
      <c r="P449" s="128" t="str">
        <f aca="false">IFERROR(IF(OR(ISTEXT(N449),ISNUMBER(N449)),HLOOKUP(S449-23*INT(S449/23),[2]Hoja2!B$1:X$2,2),""),1)</f>
        <v/>
      </c>
      <c r="Q449" s="128" t="str">
        <f aca="false">LEFT(N449,1)</f>
        <v/>
      </c>
      <c r="R449" s="129" t="str">
        <f aca="false">IF(UPPER(Q449)="Z",2,IF(UPPER(Q449)="Y",1,IF(UPPER(Q449)="X",0,LEFT(N449))))</f>
        <v/>
      </c>
      <c r="S449" s="129" t="str">
        <f aca="false">REPLACE(N449,1,1,R449)</f>
        <v/>
      </c>
      <c r="T449" s="96"/>
      <c r="U449" s="133"/>
      <c r="V449" s="124" t="str">
        <f aca="false">IF(OR(ISTEXT(N449),ISNUMBER(N449)),IF($AD449=1,U449,0),"")</f>
        <v/>
      </c>
      <c r="W449" s="75" t="n">
        <v>36892</v>
      </c>
      <c r="X449" s="134"/>
      <c r="Y449" s="134"/>
      <c r="AA449" s="128" t="n">
        <f aca="false">IF(E449&lt;&gt;F449,0,1)</f>
        <v>1</v>
      </c>
      <c r="AB449" s="128" t="n">
        <f aca="false">IF(OR(T449="SI",T449="Si",T449="si",T449="sI",T449="s",T449="S"),1,0)</f>
        <v>0</v>
      </c>
      <c r="AC449" s="128" t="n">
        <f aca="false">IF(OR(J449="SI",J449="Si",J449="si",J449="sI",J449="s",J449="S"),1,0)</f>
        <v>0</v>
      </c>
      <c r="AD449" s="128" t="n">
        <f aca="false">AK449*AA449*AB449*AC449</f>
        <v>0</v>
      </c>
      <c r="AF449" s="136" t="n">
        <f aca="false">COUNTIF(D$8:D449,D449)</f>
        <v>0</v>
      </c>
      <c r="AG449" s="136" t="n">
        <f aca="false">COUNTIFS(D$8:D449,D449,A$8:A449,A449)</f>
        <v>0</v>
      </c>
      <c r="AH449" s="128" t="n">
        <f aca="false">AF449-AG449</f>
        <v>0</v>
      </c>
      <c r="AI449" s="128" t="n">
        <f aca="false">IF(OR(O449&lt;&gt;P449,P449=1,AA449=0),1,0)</f>
        <v>0</v>
      </c>
      <c r="AJ449" s="128" t="n">
        <f aca="false">IF(AR449&gt;0,1,0)+AH449</f>
        <v>0</v>
      </c>
      <c r="AK449" s="128" t="n">
        <f aca="false">IF(O449&lt;&gt;P449,0,1)</f>
        <v>1</v>
      </c>
      <c r="AL449" s="128" t="n">
        <f aca="false">IF(U449&gt;1,1,0)</f>
        <v>0</v>
      </c>
      <c r="AM449" s="136"/>
      <c r="AN449" s="137"/>
      <c r="AO449" s="139"/>
      <c r="AP449" s="128" t="str">
        <f aca="false">IF(SUMIF(AS$7:BU$7,"&gt;0",AS449:BU449)&gt;0,SUMIF(AS$7:BU$7,"&gt;0",AS449:BU449),"")</f>
        <v/>
      </c>
      <c r="AQ449" s="128"/>
      <c r="AR449" s="136" t="n">
        <f aca="false">COUNTIF(N$8:N449,N449)-1</f>
        <v>-1</v>
      </c>
      <c r="AS449" s="133"/>
      <c r="AT449" s="133"/>
      <c r="AU449" s="128" t="n">
        <f aca="false">IF($A449=$A448,AS449+AT449+AU448,AS449+AT449)</f>
        <v>0</v>
      </c>
      <c r="AV449" s="133"/>
      <c r="AW449" s="133"/>
      <c r="AX449" s="128" t="n">
        <f aca="false">IF($A449=$A448,AV449+AW449+AX448,AV449+AW449)</f>
        <v>0</v>
      </c>
      <c r="AY449" s="133"/>
      <c r="AZ449" s="133"/>
      <c r="BA449" s="128" t="n">
        <f aca="false">IF($A449=$A448,AY449+AZ449+BA448,AY449+AZ449)</f>
        <v>0</v>
      </c>
      <c r="BB449" s="133"/>
      <c r="BC449" s="133"/>
      <c r="BD449" s="128" t="n">
        <f aca="false">IF($A449=$A448,BB449+BC449+BD448,BB449+BC449)</f>
        <v>0</v>
      </c>
      <c r="BE449" s="133"/>
      <c r="BF449" s="133"/>
      <c r="BG449" s="128" t="n">
        <f aca="false">IF($A449=$A448,BE449+BF449+BG448,BE449+BF449)</f>
        <v>0</v>
      </c>
      <c r="BH449" s="133"/>
      <c r="BI449" s="133"/>
      <c r="BJ449" s="128" t="n">
        <f aca="false">IF($A449=$A448,BH449+BI449+BJ448,BH449+BI449)</f>
        <v>0</v>
      </c>
      <c r="BK449" s="133"/>
      <c r="BL449" s="133"/>
      <c r="BM449" s="128" t="n">
        <f aca="false">IF($A449=$A448,BK449+BL449+BM448,BK449+BL449)</f>
        <v>0</v>
      </c>
      <c r="BN449" s="133"/>
      <c r="BO449" s="133"/>
      <c r="BP449" s="128" t="n">
        <f aca="false">IF($A449=$A448,BN449+BO449+BP448,BN449+BO449)</f>
        <v>0</v>
      </c>
      <c r="BQ449" s="133"/>
      <c r="BR449" s="133"/>
      <c r="BS449" s="128" t="n">
        <f aca="false">IF($A449=$A448,BQ449+BR449+BS448,BQ449+BR449)</f>
        <v>0</v>
      </c>
      <c r="BT449" s="133"/>
      <c r="BU449" s="133"/>
      <c r="BV449" s="128" t="n">
        <f aca="false">IF($A449=$A448,BT449+BU449+BV448,BT449+BU449)</f>
        <v>0</v>
      </c>
      <c r="BW449" s="128" t="n">
        <f aca="false">IF(W449=0,0,IF(W449&gt;F$4,1,(IF(W449=BW$2,0,(IF(F$4-W449&gt;2,1,0))))))</f>
        <v>0</v>
      </c>
    </row>
    <row r="450" customFormat="false" ht="42.6" hidden="false" customHeight="true" outlineLevel="0" collapsed="false">
      <c r="A450" s="124" t="str">
        <f aca="false">IF(D450=D449,IF(A449=0,"",A449),IF(AND(D450&gt;0,D450&lt;&gt;D449),A449+1,""))</f>
        <v/>
      </c>
      <c r="B450" s="129"/>
      <c r="C450" s="129"/>
      <c r="D450" s="96"/>
      <c r="E450" s="138"/>
      <c r="F450" s="128" t="str">
        <f aca="false">IFERROR(IF(OR(ISTEXT(D450),ISNUMBER(D450)),HLOOKUP(I450-23*INT(I450/23),[2]Hoja2!B$1:X$2,2),""),1)</f>
        <v/>
      </c>
      <c r="G450" s="128" t="str">
        <f aca="false">LEFT(D450,1)</f>
        <v/>
      </c>
      <c r="H450" s="129" t="str">
        <f aca="false">IF(UPPER(G450)="Z",2,IF(UPPER(G450)="Y",1,IF(UPPER(G450)="X",0,LEFT(D450))))</f>
        <v/>
      </c>
      <c r="I450" s="129" t="str">
        <f aca="false">REPLACE(D450,1,1,H450)</f>
        <v/>
      </c>
      <c r="J450" s="96"/>
      <c r="K450" s="124" t="str">
        <f aca="false">IF(N450&gt;0,ROW(L450)-7,"")</f>
        <v/>
      </c>
      <c r="L450" s="130"/>
      <c r="M450" s="130"/>
      <c r="N450" s="131"/>
      <c r="O450" s="132"/>
      <c r="P450" s="128" t="str">
        <f aca="false">IFERROR(IF(OR(ISTEXT(N450),ISNUMBER(N450)),HLOOKUP(S450-23*INT(S450/23),[2]Hoja2!B$1:X$2,2),""),1)</f>
        <v/>
      </c>
      <c r="Q450" s="128" t="str">
        <f aca="false">LEFT(N450,1)</f>
        <v/>
      </c>
      <c r="R450" s="129" t="str">
        <f aca="false">IF(UPPER(Q450)="Z",2,IF(UPPER(Q450)="Y",1,IF(UPPER(Q450)="X",0,LEFT(N450))))</f>
        <v/>
      </c>
      <c r="S450" s="129" t="str">
        <f aca="false">REPLACE(N450,1,1,R450)</f>
        <v/>
      </c>
      <c r="T450" s="96"/>
      <c r="U450" s="133"/>
      <c r="V450" s="124" t="str">
        <f aca="false">IF(OR(ISTEXT(N450),ISNUMBER(N450)),IF($AD450=1,U450,0),"")</f>
        <v/>
      </c>
      <c r="W450" s="75" t="n">
        <v>36892</v>
      </c>
      <c r="X450" s="134"/>
      <c r="Y450" s="134"/>
      <c r="AA450" s="128" t="n">
        <f aca="false">IF(E450&lt;&gt;F450,0,1)</f>
        <v>1</v>
      </c>
      <c r="AB450" s="128" t="n">
        <f aca="false">IF(OR(T450="SI",T450="Si",T450="si",T450="sI",T450="s",T450="S"),1,0)</f>
        <v>0</v>
      </c>
      <c r="AC450" s="128" t="n">
        <f aca="false">IF(OR(J450="SI",J450="Si",J450="si",J450="sI",J450="s",J450="S"),1,0)</f>
        <v>0</v>
      </c>
      <c r="AD450" s="128" t="n">
        <f aca="false">AK450*AA450*AB450*AC450</f>
        <v>0</v>
      </c>
      <c r="AF450" s="136" t="n">
        <f aca="false">COUNTIF(D$8:D450,D450)</f>
        <v>0</v>
      </c>
      <c r="AG450" s="136" t="n">
        <f aca="false">COUNTIFS(D$8:D450,D450,A$8:A450,A450)</f>
        <v>0</v>
      </c>
      <c r="AH450" s="128" t="n">
        <f aca="false">AF450-AG450</f>
        <v>0</v>
      </c>
      <c r="AI450" s="128" t="n">
        <f aca="false">IF(OR(O450&lt;&gt;P450,P450=1,AA450=0),1,0)</f>
        <v>0</v>
      </c>
      <c r="AJ450" s="128" t="n">
        <f aca="false">IF(AR450&gt;0,1,0)+AH450</f>
        <v>0</v>
      </c>
      <c r="AK450" s="128" t="n">
        <f aca="false">IF(O450&lt;&gt;P450,0,1)</f>
        <v>1</v>
      </c>
      <c r="AL450" s="128" t="n">
        <f aca="false">IF(U450&gt;1,1,0)</f>
        <v>0</v>
      </c>
      <c r="AM450" s="136"/>
      <c r="AN450" s="137"/>
      <c r="AO450" s="139"/>
      <c r="AP450" s="128" t="str">
        <f aca="false">IF(SUMIF(AS$7:BU$7,"&gt;0",AS450:BU450)&gt;0,SUMIF(AS$7:BU$7,"&gt;0",AS450:BU450),"")</f>
        <v/>
      </c>
      <c r="AQ450" s="128"/>
      <c r="AR450" s="136" t="n">
        <f aca="false">COUNTIF(N$8:N450,N450)-1</f>
        <v>-1</v>
      </c>
      <c r="AS450" s="133"/>
      <c r="AT450" s="133"/>
      <c r="AU450" s="128" t="n">
        <f aca="false">IF($A450=$A449,AS450+AT450+AU449,AS450+AT450)</f>
        <v>0</v>
      </c>
      <c r="AV450" s="133"/>
      <c r="AW450" s="133"/>
      <c r="AX450" s="128" t="n">
        <f aca="false">IF($A450=$A449,AV450+AW450+AX449,AV450+AW450)</f>
        <v>0</v>
      </c>
      <c r="AY450" s="133"/>
      <c r="AZ450" s="133"/>
      <c r="BA450" s="128" t="n">
        <f aca="false">IF($A450=$A449,AY450+AZ450+BA449,AY450+AZ450)</f>
        <v>0</v>
      </c>
      <c r="BB450" s="133"/>
      <c r="BC450" s="133"/>
      <c r="BD450" s="128" t="n">
        <f aca="false">IF($A450=$A449,BB450+BC450+BD449,BB450+BC450)</f>
        <v>0</v>
      </c>
      <c r="BE450" s="133"/>
      <c r="BF450" s="133"/>
      <c r="BG450" s="128" t="n">
        <f aca="false">IF($A450=$A449,BE450+BF450+BG449,BE450+BF450)</f>
        <v>0</v>
      </c>
      <c r="BH450" s="133"/>
      <c r="BI450" s="133"/>
      <c r="BJ450" s="128" t="n">
        <f aca="false">IF($A450=$A449,BH450+BI450+BJ449,BH450+BI450)</f>
        <v>0</v>
      </c>
      <c r="BK450" s="133"/>
      <c r="BL450" s="133"/>
      <c r="BM450" s="128" t="n">
        <f aca="false">IF($A450=$A449,BK450+BL450+BM449,BK450+BL450)</f>
        <v>0</v>
      </c>
      <c r="BN450" s="133"/>
      <c r="BO450" s="133"/>
      <c r="BP450" s="128" t="n">
        <f aca="false">IF($A450=$A449,BN450+BO450+BP449,BN450+BO450)</f>
        <v>0</v>
      </c>
      <c r="BQ450" s="133"/>
      <c r="BR450" s="133"/>
      <c r="BS450" s="128" t="n">
        <f aca="false">IF($A450=$A449,BQ450+BR450+BS449,BQ450+BR450)</f>
        <v>0</v>
      </c>
      <c r="BT450" s="133"/>
      <c r="BU450" s="133"/>
      <c r="BV450" s="128" t="n">
        <f aca="false">IF($A450=$A449,BT450+BU450+BV449,BT450+BU450)</f>
        <v>0</v>
      </c>
      <c r="BW450" s="128" t="n">
        <f aca="false">IF(W450=0,0,IF(W450&gt;F$4,1,(IF(W450=BW$2,0,(IF(F$4-W450&gt;2,1,0))))))</f>
        <v>0</v>
      </c>
    </row>
    <row r="451" customFormat="false" ht="42.6" hidden="false" customHeight="true" outlineLevel="0" collapsed="false">
      <c r="A451" s="124" t="str">
        <f aca="false">IF(D451=D450,IF(A450=0,"",A450),IF(AND(D451&gt;0,D451&lt;&gt;D450),A450+1,""))</f>
        <v/>
      </c>
      <c r="B451" s="129"/>
      <c r="C451" s="129"/>
      <c r="D451" s="96"/>
      <c r="E451" s="138"/>
      <c r="F451" s="128" t="str">
        <f aca="false">IFERROR(IF(OR(ISTEXT(D451),ISNUMBER(D451)),HLOOKUP(I451-23*INT(I451/23),[2]Hoja2!B$1:X$2,2),""),1)</f>
        <v/>
      </c>
      <c r="G451" s="128" t="str">
        <f aca="false">LEFT(D451,1)</f>
        <v/>
      </c>
      <c r="H451" s="129" t="str">
        <f aca="false">IF(UPPER(G451)="Z",2,IF(UPPER(G451)="Y",1,IF(UPPER(G451)="X",0,LEFT(D451))))</f>
        <v/>
      </c>
      <c r="I451" s="129" t="str">
        <f aca="false">REPLACE(D451,1,1,H451)</f>
        <v/>
      </c>
      <c r="J451" s="96"/>
      <c r="K451" s="124" t="str">
        <f aca="false">IF(N451&gt;0,ROW(L451)-7,"")</f>
        <v/>
      </c>
      <c r="L451" s="130"/>
      <c r="M451" s="130"/>
      <c r="N451" s="131"/>
      <c r="O451" s="132"/>
      <c r="P451" s="128" t="str">
        <f aca="false">IFERROR(IF(OR(ISTEXT(N451),ISNUMBER(N451)),HLOOKUP(S451-23*INT(S451/23),[2]Hoja2!B$1:X$2,2),""),1)</f>
        <v/>
      </c>
      <c r="Q451" s="128" t="str">
        <f aca="false">LEFT(N451,1)</f>
        <v/>
      </c>
      <c r="R451" s="129" t="str">
        <f aca="false">IF(UPPER(Q451)="Z",2,IF(UPPER(Q451)="Y",1,IF(UPPER(Q451)="X",0,LEFT(N451))))</f>
        <v/>
      </c>
      <c r="S451" s="129" t="str">
        <f aca="false">REPLACE(N451,1,1,R451)</f>
        <v/>
      </c>
      <c r="T451" s="96"/>
      <c r="U451" s="133"/>
      <c r="V451" s="124" t="str">
        <f aca="false">IF(OR(ISTEXT(N451),ISNUMBER(N451)),IF($AD451=1,U451,0),"")</f>
        <v/>
      </c>
      <c r="W451" s="75" t="n">
        <v>36892</v>
      </c>
      <c r="X451" s="134"/>
      <c r="Y451" s="134"/>
      <c r="AA451" s="128" t="n">
        <f aca="false">IF(E451&lt;&gt;F451,0,1)</f>
        <v>1</v>
      </c>
      <c r="AB451" s="128" t="n">
        <f aca="false">IF(OR(T451="SI",T451="Si",T451="si",T451="sI",T451="s",T451="S"),1,0)</f>
        <v>0</v>
      </c>
      <c r="AC451" s="128" t="n">
        <f aca="false">IF(OR(J451="SI",J451="Si",J451="si",J451="sI",J451="s",J451="S"),1,0)</f>
        <v>0</v>
      </c>
      <c r="AD451" s="128" t="n">
        <f aca="false">AK451*AA451*AB451*AC451</f>
        <v>0</v>
      </c>
      <c r="AF451" s="136" t="n">
        <f aca="false">COUNTIF(D$8:D451,D451)</f>
        <v>0</v>
      </c>
      <c r="AG451" s="136" t="n">
        <f aca="false">COUNTIFS(D$8:D451,D451,A$8:A451,A451)</f>
        <v>0</v>
      </c>
      <c r="AH451" s="128" t="n">
        <f aca="false">AF451-AG451</f>
        <v>0</v>
      </c>
      <c r="AI451" s="128" t="n">
        <f aca="false">IF(OR(O451&lt;&gt;P451,P451=1,AA451=0),1,0)</f>
        <v>0</v>
      </c>
      <c r="AJ451" s="128" t="n">
        <f aca="false">IF(AR451&gt;0,1,0)+AH451</f>
        <v>0</v>
      </c>
      <c r="AK451" s="128" t="n">
        <f aca="false">IF(O451&lt;&gt;P451,0,1)</f>
        <v>1</v>
      </c>
      <c r="AL451" s="128" t="n">
        <f aca="false">IF(U451&gt;1,1,0)</f>
        <v>0</v>
      </c>
      <c r="AM451" s="136"/>
      <c r="AN451" s="137"/>
      <c r="AO451" s="139"/>
      <c r="AP451" s="128" t="str">
        <f aca="false">IF(SUMIF(AS$7:BU$7,"&gt;0",AS451:BU451)&gt;0,SUMIF(AS$7:BU$7,"&gt;0",AS451:BU451),"")</f>
        <v/>
      </c>
      <c r="AQ451" s="128"/>
      <c r="AR451" s="136" t="n">
        <f aca="false">COUNTIF(N$8:N451,N451)-1</f>
        <v>-1</v>
      </c>
      <c r="AS451" s="133"/>
      <c r="AT451" s="133"/>
      <c r="AU451" s="128" t="n">
        <f aca="false">IF($A451=$A450,AS451+AT451+AU450,AS451+AT451)</f>
        <v>0</v>
      </c>
      <c r="AV451" s="133"/>
      <c r="AW451" s="133"/>
      <c r="AX451" s="128" t="n">
        <f aca="false">IF($A451=$A450,AV451+AW451+AX450,AV451+AW451)</f>
        <v>0</v>
      </c>
      <c r="AY451" s="133"/>
      <c r="AZ451" s="133"/>
      <c r="BA451" s="128" t="n">
        <f aca="false">IF($A451=$A450,AY451+AZ451+BA450,AY451+AZ451)</f>
        <v>0</v>
      </c>
      <c r="BB451" s="133"/>
      <c r="BC451" s="133"/>
      <c r="BD451" s="128" t="n">
        <f aca="false">IF($A451=$A450,BB451+BC451+BD450,BB451+BC451)</f>
        <v>0</v>
      </c>
      <c r="BE451" s="133"/>
      <c r="BF451" s="133"/>
      <c r="BG451" s="128" t="n">
        <f aca="false">IF($A451=$A450,BE451+BF451+BG450,BE451+BF451)</f>
        <v>0</v>
      </c>
      <c r="BH451" s="133"/>
      <c r="BI451" s="133"/>
      <c r="BJ451" s="128" t="n">
        <f aca="false">IF($A451=$A450,BH451+BI451+BJ450,BH451+BI451)</f>
        <v>0</v>
      </c>
      <c r="BK451" s="133"/>
      <c r="BL451" s="133"/>
      <c r="BM451" s="128" t="n">
        <f aca="false">IF($A451=$A450,BK451+BL451+BM450,BK451+BL451)</f>
        <v>0</v>
      </c>
      <c r="BN451" s="133"/>
      <c r="BO451" s="133"/>
      <c r="BP451" s="128" t="n">
        <f aca="false">IF($A451=$A450,BN451+BO451+BP450,BN451+BO451)</f>
        <v>0</v>
      </c>
      <c r="BQ451" s="133"/>
      <c r="BR451" s="133"/>
      <c r="BS451" s="128" t="n">
        <f aca="false">IF($A451=$A450,BQ451+BR451+BS450,BQ451+BR451)</f>
        <v>0</v>
      </c>
      <c r="BT451" s="133"/>
      <c r="BU451" s="133"/>
      <c r="BV451" s="128" t="n">
        <f aca="false">IF($A451=$A450,BT451+BU451+BV450,BT451+BU451)</f>
        <v>0</v>
      </c>
      <c r="BW451" s="128" t="n">
        <f aca="false">IF(W451=0,0,IF(W451&gt;F$4,1,(IF(W451=BW$2,0,(IF(F$4-W451&gt;2,1,0))))))</f>
        <v>0</v>
      </c>
    </row>
    <row r="452" customFormat="false" ht="42.6" hidden="false" customHeight="true" outlineLevel="0" collapsed="false">
      <c r="A452" s="124" t="str">
        <f aca="false">IF(D452=D451,IF(A451=0,"",A451),IF(AND(D452&gt;0,D452&lt;&gt;D451),A451+1,""))</f>
        <v/>
      </c>
      <c r="B452" s="129"/>
      <c r="C452" s="129"/>
      <c r="D452" s="96"/>
      <c r="E452" s="138"/>
      <c r="F452" s="128" t="str">
        <f aca="false">IFERROR(IF(OR(ISTEXT(D452),ISNUMBER(D452)),HLOOKUP(I452-23*INT(I452/23),[2]Hoja2!B$1:X$2,2),""),1)</f>
        <v/>
      </c>
      <c r="G452" s="128" t="str">
        <f aca="false">LEFT(D452,1)</f>
        <v/>
      </c>
      <c r="H452" s="129" t="str">
        <f aca="false">IF(UPPER(G452)="Z",2,IF(UPPER(G452)="Y",1,IF(UPPER(G452)="X",0,LEFT(D452))))</f>
        <v/>
      </c>
      <c r="I452" s="129" t="str">
        <f aca="false">REPLACE(D452,1,1,H452)</f>
        <v/>
      </c>
      <c r="J452" s="96"/>
      <c r="K452" s="124" t="str">
        <f aca="false">IF(N452&gt;0,ROW(L452)-7,"")</f>
        <v/>
      </c>
      <c r="L452" s="130"/>
      <c r="M452" s="130"/>
      <c r="N452" s="131"/>
      <c r="O452" s="132"/>
      <c r="P452" s="128" t="str">
        <f aca="false">IFERROR(IF(OR(ISTEXT(N452),ISNUMBER(N452)),HLOOKUP(S452-23*INT(S452/23),[2]Hoja2!B$1:X$2,2),""),1)</f>
        <v/>
      </c>
      <c r="Q452" s="128" t="str">
        <f aca="false">LEFT(N452,1)</f>
        <v/>
      </c>
      <c r="R452" s="129" t="str">
        <f aca="false">IF(UPPER(Q452)="Z",2,IF(UPPER(Q452)="Y",1,IF(UPPER(Q452)="X",0,LEFT(N452))))</f>
        <v/>
      </c>
      <c r="S452" s="129" t="str">
        <f aca="false">REPLACE(N452,1,1,R452)</f>
        <v/>
      </c>
      <c r="T452" s="96"/>
      <c r="U452" s="133"/>
      <c r="V452" s="124" t="str">
        <f aca="false">IF(OR(ISTEXT(N452),ISNUMBER(N452)),IF($AD452=1,U452,0),"")</f>
        <v/>
      </c>
      <c r="W452" s="75" t="n">
        <v>36892</v>
      </c>
      <c r="X452" s="134"/>
      <c r="Y452" s="134"/>
      <c r="AA452" s="128" t="n">
        <f aca="false">IF(E452&lt;&gt;F452,0,1)</f>
        <v>1</v>
      </c>
      <c r="AB452" s="128" t="n">
        <f aca="false">IF(OR(T452="SI",T452="Si",T452="si",T452="sI",T452="s",T452="S"),1,0)</f>
        <v>0</v>
      </c>
      <c r="AC452" s="128" t="n">
        <f aca="false">IF(OR(J452="SI",J452="Si",J452="si",J452="sI",J452="s",J452="S"),1,0)</f>
        <v>0</v>
      </c>
      <c r="AD452" s="128" t="n">
        <f aca="false">AK452*AA452*AB452*AC452</f>
        <v>0</v>
      </c>
      <c r="AF452" s="136" t="n">
        <f aca="false">COUNTIF(D$8:D452,D452)</f>
        <v>0</v>
      </c>
      <c r="AG452" s="136" t="n">
        <f aca="false">COUNTIFS(D$8:D452,D452,A$8:A452,A452)</f>
        <v>0</v>
      </c>
      <c r="AH452" s="128" t="n">
        <f aca="false">AF452-AG452</f>
        <v>0</v>
      </c>
      <c r="AI452" s="128" t="n">
        <f aca="false">IF(OR(O452&lt;&gt;P452,P452=1,AA452=0),1,0)</f>
        <v>0</v>
      </c>
      <c r="AJ452" s="128" t="n">
        <f aca="false">IF(AR452&gt;0,1,0)+AH452</f>
        <v>0</v>
      </c>
      <c r="AK452" s="128" t="n">
        <f aca="false">IF(O452&lt;&gt;P452,0,1)</f>
        <v>1</v>
      </c>
      <c r="AL452" s="128" t="n">
        <f aca="false">IF(U452&gt;1,1,0)</f>
        <v>0</v>
      </c>
      <c r="AM452" s="136"/>
      <c r="AN452" s="137"/>
      <c r="AO452" s="139"/>
      <c r="AP452" s="128" t="str">
        <f aca="false">IF(SUMIF(AS$7:BU$7,"&gt;0",AS452:BU452)&gt;0,SUMIF(AS$7:BU$7,"&gt;0",AS452:BU452),"")</f>
        <v/>
      </c>
      <c r="AQ452" s="128"/>
      <c r="AR452" s="136" t="n">
        <f aca="false">COUNTIF(N$8:N452,N452)-1</f>
        <v>-1</v>
      </c>
      <c r="AS452" s="133"/>
      <c r="AT452" s="133"/>
      <c r="AU452" s="128" t="n">
        <f aca="false">IF($A452=$A451,AS452+AT452+AU451,AS452+AT452)</f>
        <v>0</v>
      </c>
      <c r="AV452" s="133"/>
      <c r="AW452" s="133"/>
      <c r="AX452" s="128" t="n">
        <f aca="false">IF($A452=$A451,AV452+AW452+AX451,AV452+AW452)</f>
        <v>0</v>
      </c>
      <c r="AY452" s="133"/>
      <c r="AZ452" s="133"/>
      <c r="BA452" s="128" t="n">
        <f aca="false">IF($A452=$A451,AY452+AZ452+BA451,AY452+AZ452)</f>
        <v>0</v>
      </c>
      <c r="BB452" s="133"/>
      <c r="BC452" s="133"/>
      <c r="BD452" s="128" t="n">
        <f aca="false">IF($A452=$A451,BB452+BC452+BD451,BB452+BC452)</f>
        <v>0</v>
      </c>
      <c r="BE452" s="133"/>
      <c r="BF452" s="133"/>
      <c r="BG452" s="128" t="n">
        <f aca="false">IF($A452=$A451,BE452+BF452+BG451,BE452+BF452)</f>
        <v>0</v>
      </c>
      <c r="BH452" s="133"/>
      <c r="BI452" s="133"/>
      <c r="BJ452" s="128" t="n">
        <f aca="false">IF($A452=$A451,BH452+BI452+BJ451,BH452+BI452)</f>
        <v>0</v>
      </c>
      <c r="BK452" s="133"/>
      <c r="BL452" s="133"/>
      <c r="BM452" s="128" t="n">
        <f aca="false">IF($A452=$A451,BK452+BL452+BM451,BK452+BL452)</f>
        <v>0</v>
      </c>
      <c r="BN452" s="133"/>
      <c r="BO452" s="133"/>
      <c r="BP452" s="128" t="n">
        <f aca="false">IF($A452=$A451,BN452+BO452+BP451,BN452+BO452)</f>
        <v>0</v>
      </c>
      <c r="BQ452" s="133"/>
      <c r="BR452" s="133"/>
      <c r="BS452" s="128" t="n">
        <f aca="false">IF($A452=$A451,BQ452+BR452+BS451,BQ452+BR452)</f>
        <v>0</v>
      </c>
      <c r="BT452" s="133"/>
      <c r="BU452" s="133"/>
      <c r="BV452" s="128" t="n">
        <f aca="false">IF($A452=$A451,BT452+BU452+BV451,BT452+BU452)</f>
        <v>0</v>
      </c>
      <c r="BW452" s="128" t="n">
        <f aca="false">IF(W452=0,0,IF(W452&gt;F$4,1,(IF(W452=BW$2,0,(IF(F$4-W452&gt;2,1,0))))))</f>
        <v>0</v>
      </c>
    </row>
    <row r="453" customFormat="false" ht="42.6" hidden="false" customHeight="true" outlineLevel="0" collapsed="false">
      <c r="A453" s="124" t="str">
        <f aca="false">IF(D453=D452,IF(A452=0,"",A452),IF(AND(D453&gt;0,D453&lt;&gt;D452),A452+1,""))</f>
        <v/>
      </c>
      <c r="B453" s="129"/>
      <c r="C453" s="129"/>
      <c r="D453" s="96"/>
      <c r="E453" s="138"/>
      <c r="F453" s="128" t="str">
        <f aca="false">IFERROR(IF(OR(ISTEXT(D453),ISNUMBER(D453)),HLOOKUP(I453-23*INT(I453/23),[2]Hoja2!B$1:X$2,2),""),1)</f>
        <v/>
      </c>
      <c r="G453" s="128" t="str">
        <f aca="false">LEFT(D453,1)</f>
        <v/>
      </c>
      <c r="H453" s="129" t="str">
        <f aca="false">IF(UPPER(G453)="Z",2,IF(UPPER(G453)="Y",1,IF(UPPER(G453)="X",0,LEFT(D453))))</f>
        <v/>
      </c>
      <c r="I453" s="129" t="str">
        <f aca="false">REPLACE(D453,1,1,H453)</f>
        <v/>
      </c>
      <c r="J453" s="96"/>
      <c r="K453" s="124" t="str">
        <f aca="false">IF(N453&gt;0,ROW(L453)-7,"")</f>
        <v/>
      </c>
      <c r="L453" s="130"/>
      <c r="M453" s="130"/>
      <c r="N453" s="131"/>
      <c r="O453" s="132"/>
      <c r="P453" s="128" t="str">
        <f aca="false">IFERROR(IF(OR(ISTEXT(N453),ISNUMBER(N453)),HLOOKUP(S453-23*INT(S453/23),[2]Hoja2!B$1:X$2,2),""),1)</f>
        <v/>
      </c>
      <c r="Q453" s="128" t="str">
        <f aca="false">LEFT(N453,1)</f>
        <v/>
      </c>
      <c r="R453" s="129" t="str">
        <f aca="false">IF(UPPER(Q453)="Z",2,IF(UPPER(Q453)="Y",1,IF(UPPER(Q453)="X",0,LEFT(N453))))</f>
        <v/>
      </c>
      <c r="S453" s="129" t="str">
        <f aca="false">REPLACE(N453,1,1,R453)</f>
        <v/>
      </c>
      <c r="T453" s="96"/>
      <c r="U453" s="133"/>
      <c r="V453" s="124" t="str">
        <f aca="false">IF(OR(ISTEXT(N453),ISNUMBER(N453)),IF($AD453=1,U453,0),"")</f>
        <v/>
      </c>
      <c r="W453" s="75" t="n">
        <v>36892</v>
      </c>
      <c r="X453" s="134"/>
      <c r="Y453" s="134"/>
      <c r="AA453" s="128" t="n">
        <f aca="false">IF(E453&lt;&gt;F453,0,1)</f>
        <v>1</v>
      </c>
      <c r="AB453" s="128" t="n">
        <f aca="false">IF(OR(T453="SI",T453="Si",T453="si",T453="sI",T453="s",T453="S"),1,0)</f>
        <v>0</v>
      </c>
      <c r="AC453" s="128" t="n">
        <f aca="false">IF(OR(J453="SI",J453="Si",J453="si",J453="sI",J453="s",J453="S"),1,0)</f>
        <v>0</v>
      </c>
      <c r="AD453" s="128" t="n">
        <f aca="false">AK453*AA453*AB453*AC453</f>
        <v>0</v>
      </c>
      <c r="AF453" s="136" t="n">
        <f aca="false">COUNTIF(D$8:D453,D453)</f>
        <v>0</v>
      </c>
      <c r="AG453" s="136" t="n">
        <f aca="false">COUNTIFS(D$8:D453,D453,A$8:A453,A453)</f>
        <v>0</v>
      </c>
      <c r="AH453" s="128" t="n">
        <f aca="false">AF453-AG453</f>
        <v>0</v>
      </c>
      <c r="AI453" s="128" t="n">
        <f aca="false">IF(OR(O453&lt;&gt;P453,P453=1,AA453=0),1,0)</f>
        <v>0</v>
      </c>
      <c r="AJ453" s="128" t="n">
        <f aca="false">IF(AR453&gt;0,1,0)+AH453</f>
        <v>0</v>
      </c>
      <c r="AK453" s="128" t="n">
        <f aca="false">IF(O453&lt;&gt;P453,0,1)</f>
        <v>1</v>
      </c>
      <c r="AL453" s="128" t="n">
        <f aca="false">IF(U453&gt;1,1,0)</f>
        <v>0</v>
      </c>
      <c r="AM453" s="136"/>
      <c r="AN453" s="137"/>
      <c r="AO453" s="139"/>
      <c r="AP453" s="128" t="str">
        <f aca="false">IF(SUMIF(AS$7:BU$7,"&gt;0",AS453:BU453)&gt;0,SUMIF(AS$7:BU$7,"&gt;0",AS453:BU453),"")</f>
        <v/>
      </c>
      <c r="AQ453" s="128"/>
      <c r="AR453" s="136" t="n">
        <f aca="false">COUNTIF(N$8:N453,N453)-1</f>
        <v>-1</v>
      </c>
      <c r="AS453" s="133"/>
      <c r="AT453" s="133"/>
      <c r="AU453" s="128" t="n">
        <f aca="false">IF($A453=$A452,AS453+AT453+AU452,AS453+AT453)</f>
        <v>0</v>
      </c>
      <c r="AV453" s="133"/>
      <c r="AW453" s="133"/>
      <c r="AX453" s="128" t="n">
        <f aca="false">IF($A453=$A452,AV453+AW453+AX452,AV453+AW453)</f>
        <v>0</v>
      </c>
      <c r="AY453" s="133"/>
      <c r="AZ453" s="133"/>
      <c r="BA453" s="128" t="n">
        <f aca="false">IF($A453=$A452,AY453+AZ453+BA452,AY453+AZ453)</f>
        <v>0</v>
      </c>
      <c r="BB453" s="133"/>
      <c r="BC453" s="133"/>
      <c r="BD453" s="128" t="n">
        <f aca="false">IF($A453=$A452,BB453+BC453+BD452,BB453+BC453)</f>
        <v>0</v>
      </c>
      <c r="BE453" s="133"/>
      <c r="BF453" s="133"/>
      <c r="BG453" s="128" t="n">
        <f aca="false">IF($A453=$A452,BE453+BF453+BG452,BE453+BF453)</f>
        <v>0</v>
      </c>
      <c r="BH453" s="133"/>
      <c r="BI453" s="133"/>
      <c r="BJ453" s="128" t="n">
        <f aca="false">IF($A453=$A452,BH453+BI453+BJ452,BH453+BI453)</f>
        <v>0</v>
      </c>
      <c r="BK453" s="133"/>
      <c r="BL453" s="133"/>
      <c r="BM453" s="128" t="n">
        <f aca="false">IF($A453=$A452,BK453+BL453+BM452,BK453+BL453)</f>
        <v>0</v>
      </c>
      <c r="BN453" s="133"/>
      <c r="BO453" s="133"/>
      <c r="BP453" s="128" t="n">
        <f aca="false">IF($A453=$A452,BN453+BO453+BP452,BN453+BO453)</f>
        <v>0</v>
      </c>
      <c r="BQ453" s="133"/>
      <c r="BR453" s="133"/>
      <c r="BS453" s="128" t="n">
        <f aca="false">IF($A453=$A452,BQ453+BR453+BS452,BQ453+BR453)</f>
        <v>0</v>
      </c>
      <c r="BT453" s="133"/>
      <c r="BU453" s="133"/>
      <c r="BV453" s="128" t="n">
        <f aca="false">IF($A453=$A452,BT453+BU453+BV452,BT453+BU453)</f>
        <v>0</v>
      </c>
      <c r="BW453" s="128" t="n">
        <f aca="false">IF(W453=0,0,IF(W453&gt;F$4,1,(IF(W453=BW$2,0,(IF(F$4-W453&gt;2,1,0))))))</f>
        <v>0</v>
      </c>
    </row>
    <row r="454" customFormat="false" ht="42.6" hidden="false" customHeight="true" outlineLevel="0" collapsed="false">
      <c r="A454" s="124" t="str">
        <f aca="false">IF(D454=D453,IF(A453=0,"",A453),IF(AND(D454&gt;0,D454&lt;&gt;D453),A453+1,""))</f>
        <v/>
      </c>
      <c r="B454" s="129"/>
      <c r="C454" s="129"/>
      <c r="D454" s="96"/>
      <c r="E454" s="138"/>
      <c r="F454" s="128" t="str">
        <f aca="false">IFERROR(IF(OR(ISTEXT(D454),ISNUMBER(D454)),HLOOKUP(I454-23*INT(I454/23),[2]Hoja2!B$1:X$2,2),""),1)</f>
        <v/>
      </c>
      <c r="G454" s="128" t="str">
        <f aca="false">LEFT(D454,1)</f>
        <v/>
      </c>
      <c r="H454" s="129" t="str">
        <f aca="false">IF(UPPER(G454)="Z",2,IF(UPPER(G454)="Y",1,IF(UPPER(G454)="X",0,LEFT(D454))))</f>
        <v/>
      </c>
      <c r="I454" s="129" t="str">
        <f aca="false">REPLACE(D454,1,1,H454)</f>
        <v/>
      </c>
      <c r="J454" s="96"/>
      <c r="K454" s="124" t="str">
        <f aca="false">IF(N454&gt;0,ROW(L454)-7,"")</f>
        <v/>
      </c>
      <c r="L454" s="130"/>
      <c r="M454" s="130"/>
      <c r="N454" s="131"/>
      <c r="O454" s="132"/>
      <c r="P454" s="128" t="str">
        <f aca="false">IFERROR(IF(OR(ISTEXT(N454),ISNUMBER(N454)),HLOOKUP(S454-23*INT(S454/23),[2]Hoja2!B$1:X$2,2),""),1)</f>
        <v/>
      </c>
      <c r="Q454" s="128" t="str">
        <f aca="false">LEFT(N454,1)</f>
        <v/>
      </c>
      <c r="R454" s="129" t="str">
        <f aca="false">IF(UPPER(Q454)="Z",2,IF(UPPER(Q454)="Y",1,IF(UPPER(Q454)="X",0,LEFT(N454))))</f>
        <v/>
      </c>
      <c r="S454" s="129" t="str">
        <f aca="false">REPLACE(N454,1,1,R454)</f>
        <v/>
      </c>
      <c r="T454" s="96"/>
      <c r="U454" s="133"/>
      <c r="V454" s="124" t="str">
        <f aca="false">IF(OR(ISTEXT(N454),ISNUMBER(N454)),IF($AD454=1,U454,0),"")</f>
        <v/>
      </c>
      <c r="W454" s="75" t="n">
        <v>36892</v>
      </c>
      <c r="X454" s="134"/>
      <c r="Y454" s="134"/>
      <c r="AA454" s="128" t="n">
        <f aca="false">IF(E454&lt;&gt;F454,0,1)</f>
        <v>1</v>
      </c>
      <c r="AB454" s="128" t="n">
        <f aca="false">IF(OR(T454="SI",T454="Si",T454="si",T454="sI",T454="s",T454="S"),1,0)</f>
        <v>0</v>
      </c>
      <c r="AC454" s="128" t="n">
        <f aca="false">IF(OR(J454="SI",J454="Si",J454="si",J454="sI",J454="s",J454="S"),1,0)</f>
        <v>0</v>
      </c>
      <c r="AD454" s="128" t="n">
        <f aca="false">AK454*AA454*AB454*AC454</f>
        <v>0</v>
      </c>
      <c r="AF454" s="136" t="n">
        <f aca="false">COUNTIF(D$8:D454,D454)</f>
        <v>0</v>
      </c>
      <c r="AG454" s="136" t="n">
        <f aca="false">COUNTIFS(D$8:D454,D454,A$8:A454,A454)</f>
        <v>0</v>
      </c>
      <c r="AH454" s="128" t="n">
        <f aca="false">AF454-AG454</f>
        <v>0</v>
      </c>
      <c r="AI454" s="128" t="n">
        <f aca="false">IF(OR(O454&lt;&gt;P454,P454=1,AA454=0),1,0)</f>
        <v>0</v>
      </c>
      <c r="AJ454" s="128" t="n">
        <f aca="false">IF(AR454&gt;0,1,0)+AH454</f>
        <v>0</v>
      </c>
      <c r="AK454" s="128" t="n">
        <f aca="false">IF(O454&lt;&gt;P454,0,1)</f>
        <v>1</v>
      </c>
      <c r="AL454" s="128" t="n">
        <f aca="false">IF(U454&gt;1,1,0)</f>
        <v>0</v>
      </c>
      <c r="AM454" s="136"/>
      <c r="AN454" s="137"/>
      <c r="AO454" s="139"/>
      <c r="AP454" s="128" t="str">
        <f aca="false">IF(SUMIF(AS$7:BU$7,"&gt;0",AS454:BU454)&gt;0,SUMIF(AS$7:BU$7,"&gt;0",AS454:BU454),"")</f>
        <v/>
      </c>
      <c r="AQ454" s="128"/>
      <c r="AR454" s="136" t="n">
        <f aca="false">COUNTIF(N$8:N454,N454)-1</f>
        <v>-1</v>
      </c>
      <c r="AS454" s="133"/>
      <c r="AT454" s="133"/>
      <c r="AU454" s="128" t="n">
        <f aca="false">IF($A454=$A453,AS454+AT454+AU453,AS454+AT454)</f>
        <v>0</v>
      </c>
      <c r="AV454" s="133"/>
      <c r="AW454" s="133"/>
      <c r="AX454" s="128" t="n">
        <f aca="false">IF($A454=$A453,AV454+AW454+AX453,AV454+AW454)</f>
        <v>0</v>
      </c>
      <c r="AY454" s="133"/>
      <c r="AZ454" s="133"/>
      <c r="BA454" s="128" t="n">
        <f aca="false">IF($A454=$A453,AY454+AZ454+BA453,AY454+AZ454)</f>
        <v>0</v>
      </c>
      <c r="BB454" s="133"/>
      <c r="BC454" s="133"/>
      <c r="BD454" s="128" t="n">
        <f aca="false">IF($A454=$A453,BB454+BC454+BD453,BB454+BC454)</f>
        <v>0</v>
      </c>
      <c r="BE454" s="133"/>
      <c r="BF454" s="133"/>
      <c r="BG454" s="128" t="n">
        <f aca="false">IF($A454=$A453,BE454+BF454+BG453,BE454+BF454)</f>
        <v>0</v>
      </c>
      <c r="BH454" s="133"/>
      <c r="BI454" s="133"/>
      <c r="BJ454" s="128" t="n">
        <f aca="false">IF($A454=$A453,BH454+BI454+BJ453,BH454+BI454)</f>
        <v>0</v>
      </c>
      <c r="BK454" s="133"/>
      <c r="BL454" s="133"/>
      <c r="BM454" s="128" t="n">
        <f aca="false">IF($A454=$A453,BK454+BL454+BM453,BK454+BL454)</f>
        <v>0</v>
      </c>
      <c r="BN454" s="133"/>
      <c r="BO454" s="133"/>
      <c r="BP454" s="128" t="n">
        <f aca="false">IF($A454=$A453,BN454+BO454+BP453,BN454+BO454)</f>
        <v>0</v>
      </c>
      <c r="BQ454" s="133"/>
      <c r="BR454" s="133"/>
      <c r="BS454" s="128" t="n">
        <f aca="false">IF($A454=$A453,BQ454+BR454+BS453,BQ454+BR454)</f>
        <v>0</v>
      </c>
      <c r="BT454" s="133"/>
      <c r="BU454" s="133"/>
      <c r="BV454" s="128" t="n">
        <f aca="false">IF($A454=$A453,BT454+BU454+BV453,BT454+BU454)</f>
        <v>0</v>
      </c>
      <c r="BW454" s="128" t="n">
        <f aca="false">IF(W454=0,0,IF(W454&gt;F$4,1,(IF(W454=BW$2,0,(IF(F$4-W454&gt;2,1,0))))))</f>
        <v>0</v>
      </c>
    </row>
    <row r="455" customFormat="false" ht="42.6" hidden="false" customHeight="true" outlineLevel="0" collapsed="false">
      <c r="A455" s="124" t="str">
        <f aca="false">IF(D455=D454,IF(A454=0,"",A454),IF(AND(D455&gt;0,D455&lt;&gt;D454),A454+1,""))</f>
        <v/>
      </c>
      <c r="B455" s="129"/>
      <c r="C455" s="129"/>
      <c r="D455" s="96"/>
      <c r="E455" s="138"/>
      <c r="F455" s="128" t="str">
        <f aca="false">IFERROR(IF(OR(ISTEXT(D455),ISNUMBER(D455)),HLOOKUP(I455-23*INT(I455/23),[2]Hoja2!B$1:X$2,2),""),1)</f>
        <v/>
      </c>
      <c r="G455" s="128" t="str">
        <f aca="false">LEFT(D455,1)</f>
        <v/>
      </c>
      <c r="H455" s="129" t="str">
        <f aca="false">IF(UPPER(G455)="Z",2,IF(UPPER(G455)="Y",1,IF(UPPER(G455)="X",0,LEFT(D455))))</f>
        <v/>
      </c>
      <c r="I455" s="129" t="str">
        <f aca="false">REPLACE(D455,1,1,H455)</f>
        <v/>
      </c>
      <c r="J455" s="96"/>
      <c r="K455" s="124" t="str">
        <f aca="false">IF(N455&gt;0,ROW(L455)-7,"")</f>
        <v/>
      </c>
      <c r="L455" s="130"/>
      <c r="M455" s="130"/>
      <c r="N455" s="131"/>
      <c r="O455" s="132"/>
      <c r="P455" s="128" t="str">
        <f aca="false">IFERROR(IF(OR(ISTEXT(N455),ISNUMBER(N455)),HLOOKUP(S455-23*INT(S455/23),[2]Hoja2!B$1:X$2,2),""),1)</f>
        <v/>
      </c>
      <c r="Q455" s="128" t="str">
        <f aca="false">LEFT(N455,1)</f>
        <v/>
      </c>
      <c r="R455" s="129" t="str">
        <f aca="false">IF(UPPER(Q455)="Z",2,IF(UPPER(Q455)="Y",1,IF(UPPER(Q455)="X",0,LEFT(N455))))</f>
        <v/>
      </c>
      <c r="S455" s="129" t="str">
        <f aca="false">REPLACE(N455,1,1,R455)</f>
        <v/>
      </c>
      <c r="T455" s="96"/>
      <c r="U455" s="133"/>
      <c r="V455" s="124" t="str">
        <f aca="false">IF(OR(ISTEXT(N455),ISNUMBER(N455)),IF($AD455=1,U455,0),"")</f>
        <v/>
      </c>
      <c r="W455" s="75" t="n">
        <v>36892</v>
      </c>
      <c r="X455" s="134"/>
      <c r="Y455" s="134"/>
      <c r="AA455" s="128" t="n">
        <f aca="false">IF(E455&lt;&gt;F455,0,1)</f>
        <v>1</v>
      </c>
      <c r="AB455" s="128" t="n">
        <f aca="false">IF(OR(T455="SI",T455="Si",T455="si",T455="sI",T455="s",T455="S"),1,0)</f>
        <v>0</v>
      </c>
      <c r="AC455" s="128" t="n">
        <f aca="false">IF(OR(J455="SI",J455="Si",J455="si",J455="sI",J455="s",J455="S"),1,0)</f>
        <v>0</v>
      </c>
      <c r="AD455" s="128" t="n">
        <f aca="false">AK455*AA455*AB455*AC455</f>
        <v>0</v>
      </c>
      <c r="AF455" s="136" t="n">
        <f aca="false">COUNTIF(D$8:D455,D455)</f>
        <v>0</v>
      </c>
      <c r="AG455" s="136" t="n">
        <f aca="false">COUNTIFS(D$8:D455,D455,A$8:A455,A455)</f>
        <v>0</v>
      </c>
      <c r="AH455" s="128" t="n">
        <f aca="false">AF455-AG455</f>
        <v>0</v>
      </c>
      <c r="AI455" s="128" t="n">
        <f aca="false">IF(OR(O455&lt;&gt;P455,P455=1,AA455=0),1,0)</f>
        <v>0</v>
      </c>
      <c r="AJ455" s="128" t="n">
        <f aca="false">IF(AR455&gt;0,1,0)+AH455</f>
        <v>0</v>
      </c>
      <c r="AK455" s="128" t="n">
        <f aca="false">IF(O455&lt;&gt;P455,0,1)</f>
        <v>1</v>
      </c>
      <c r="AL455" s="128" t="n">
        <f aca="false">IF(U455&gt;1,1,0)</f>
        <v>0</v>
      </c>
      <c r="AM455" s="136"/>
      <c r="AN455" s="137"/>
      <c r="AO455" s="139"/>
      <c r="AP455" s="128" t="str">
        <f aca="false">IF(SUMIF(AS$7:BU$7,"&gt;0",AS455:BU455)&gt;0,SUMIF(AS$7:BU$7,"&gt;0",AS455:BU455),"")</f>
        <v/>
      </c>
      <c r="AQ455" s="128"/>
      <c r="AR455" s="136" t="n">
        <f aca="false">COUNTIF(N$8:N455,N455)-1</f>
        <v>-1</v>
      </c>
      <c r="AS455" s="133"/>
      <c r="AT455" s="133"/>
      <c r="AU455" s="128" t="n">
        <f aca="false">IF($A455=$A454,AS455+AT455+AU454,AS455+AT455)</f>
        <v>0</v>
      </c>
      <c r="AV455" s="133"/>
      <c r="AW455" s="133"/>
      <c r="AX455" s="128" t="n">
        <f aca="false">IF($A455=$A454,AV455+AW455+AX454,AV455+AW455)</f>
        <v>0</v>
      </c>
      <c r="AY455" s="133"/>
      <c r="AZ455" s="133"/>
      <c r="BA455" s="128" t="n">
        <f aca="false">IF($A455=$A454,AY455+AZ455+BA454,AY455+AZ455)</f>
        <v>0</v>
      </c>
      <c r="BB455" s="133"/>
      <c r="BC455" s="133"/>
      <c r="BD455" s="128" t="n">
        <f aca="false">IF($A455=$A454,BB455+BC455+BD454,BB455+BC455)</f>
        <v>0</v>
      </c>
      <c r="BE455" s="133"/>
      <c r="BF455" s="133"/>
      <c r="BG455" s="128" t="n">
        <f aca="false">IF($A455=$A454,BE455+BF455+BG454,BE455+BF455)</f>
        <v>0</v>
      </c>
      <c r="BH455" s="133"/>
      <c r="BI455" s="133"/>
      <c r="BJ455" s="128" t="n">
        <f aca="false">IF($A455=$A454,BH455+BI455+BJ454,BH455+BI455)</f>
        <v>0</v>
      </c>
      <c r="BK455" s="133"/>
      <c r="BL455" s="133"/>
      <c r="BM455" s="128" t="n">
        <f aca="false">IF($A455=$A454,BK455+BL455+BM454,BK455+BL455)</f>
        <v>0</v>
      </c>
      <c r="BN455" s="133"/>
      <c r="BO455" s="133"/>
      <c r="BP455" s="128" t="n">
        <f aca="false">IF($A455=$A454,BN455+BO455+BP454,BN455+BO455)</f>
        <v>0</v>
      </c>
      <c r="BQ455" s="133"/>
      <c r="BR455" s="133"/>
      <c r="BS455" s="128" t="n">
        <f aca="false">IF($A455=$A454,BQ455+BR455+BS454,BQ455+BR455)</f>
        <v>0</v>
      </c>
      <c r="BT455" s="133"/>
      <c r="BU455" s="133"/>
      <c r="BV455" s="128" t="n">
        <f aca="false">IF($A455=$A454,BT455+BU455+BV454,BT455+BU455)</f>
        <v>0</v>
      </c>
      <c r="BW455" s="128" t="n">
        <f aca="false">IF(W455=0,0,IF(W455&gt;F$4,1,(IF(W455=BW$2,0,(IF(F$4-W455&gt;2,1,0))))))</f>
        <v>0</v>
      </c>
    </row>
    <row r="456" customFormat="false" ht="42.6" hidden="false" customHeight="true" outlineLevel="0" collapsed="false">
      <c r="A456" s="124" t="str">
        <f aca="false">IF(D456=D455,IF(A455=0,"",A455),IF(AND(D456&gt;0,D456&lt;&gt;D455),A455+1,""))</f>
        <v/>
      </c>
      <c r="B456" s="129"/>
      <c r="C456" s="129"/>
      <c r="D456" s="96"/>
      <c r="E456" s="138"/>
      <c r="F456" s="128" t="str">
        <f aca="false">IFERROR(IF(OR(ISTEXT(D456),ISNUMBER(D456)),HLOOKUP(I456-23*INT(I456/23),[2]Hoja2!B$1:X$2,2),""),1)</f>
        <v/>
      </c>
      <c r="G456" s="128" t="str">
        <f aca="false">LEFT(D456,1)</f>
        <v/>
      </c>
      <c r="H456" s="129" t="str">
        <f aca="false">IF(UPPER(G456)="Z",2,IF(UPPER(G456)="Y",1,IF(UPPER(G456)="X",0,LEFT(D456))))</f>
        <v/>
      </c>
      <c r="I456" s="129" t="str">
        <f aca="false">REPLACE(D456,1,1,H456)</f>
        <v/>
      </c>
      <c r="J456" s="96"/>
      <c r="K456" s="124" t="str">
        <f aca="false">IF(N456&gt;0,ROW(L456)-7,"")</f>
        <v/>
      </c>
      <c r="L456" s="130"/>
      <c r="M456" s="130"/>
      <c r="N456" s="131"/>
      <c r="O456" s="132"/>
      <c r="P456" s="128" t="str">
        <f aca="false">IFERROR(IF(OR(ISTEXT(N456),ISNUMBER(N456)),HLOOKUP(S456-23*INT(S456/23),[2]Hoja2!B$1:X$2,2),""),1)</f>
        <v/>
      </c>
      <c r="Q456" s="128" t="str">
        <f aca="false">LEFT(N456,1)</f>
        <v/>
      </c>
      <c r="R456" s="129" t="str">
        <f aca="false">IF(UPPER(Q456)="Z",2,IF(UPPER(Q456)="Y",1,IF(UPPER(Q456)="X",0,LEFT(N456))))</f>
        <v/>
      </c>
      <c r="S456" s="129" t="str">
        <f aca="false">REPLACE(N456,1,1,R456)</f>
        <v/>
      </c>
      <c r="T456" s="96"/>
      <c r="U456" s="133"/>
      <c r="V456" s="124" t="str">
        <f aca="false">IF(OR(ISTEXT(N456),ISNUMBER(N456)),IF($AD456=1,U456,0),"")</f>
        <v/>
      </c>
      <c r="W456" s="75" t="n">
        <v>36892</v>
      </c>
      <c r="X456" s="134"/>
      <c r="Y456" s="134"/>
      <c r="AA456" s="128" t="n">
        <f aca="false">IF(E456&lt;&gt;F456,0,1)</f>
        <v>1</v>
      </c>
      <c r="AB456" s="128" t="n">
        <f aca="false">IF(OR(T456="SI",T456="Si",T456="si",T456="sI",T456="s",T456="S"),1,0)</f>
        <v>0</v>
      </c>
      <c r="AC456" s="128" t="n">
        <f aca="false">IF(OR(J456="SI",J456="Si",J456="si",J456="sI",J456="s",J456="S"),1,0)</f>
        <v>0</v>
      </c>
      <c r="AD456" s="128" t="n">
        <f aca="false">AK456*AA456*AB456*AC456</f>
        <v>0</v>
      </c>
      <c r="AF456" s="136" t="n">
        <f aca="false">COUNTIF(D$8:D456,D456)</f>
        <v>0</v>
      </c>
      <c r="AG456" s="136" t="n">
        <f aca="false">COUNTIFS(D$8:D456,D456,A$8:A456,A456)</f>
        <v>0</v>
      </c>
      <c r="AH456" s="128" t="n">
        <f aca="false">AF456-AG456</f>
        <v>0</v>
      </c>
      <c r="AI456" s="128" t="n">
        <f aca="false">IF(OR(O456&lt;&gt;P456,P456=1,AA456=0),1,0)</f>
        <v>0</v>
      </c>
      <c r="AJ456" s="128" t="n">
        <f aca="false">IF(AR456&gt;0,1,0)+AH456</f>
        <v>0</v>
      </c>
      <c r="AK456" s="128" t="n">
        <f aca="false">IF(O456&lt;&gt;P456,0,1)</f>
        <v>1</v>
      </c>
      <c r="AL456" s="128" t="n">
        <f aca="false">IF(U456&gt;1,1,0)</f>
        <v>0</v>
      </c>
      <c r="AM456" s="136"/>
      <c r="AN456" s="137"/>
      <c r="AO456" s="139"/>
      <c r="AP456" s="128" t="str">
        <f aca="false">IF(SUMIF(AS$7:BU$7,"&gt;0",AS456:BU456)&gt;0,SUMIF(AS$7:BU$7,"&gt;0",AS456:BU456),"")</f>
        <v/>
      </c>
      <c r="AQ456" s="128"/>
      <c r="AR456" s="136" t="n">
        <f aca="false">COUNTIF(N$8:N456,N456)-1</f>
        <v>-1</v>
      </c>
      <c r="AS456" s="133"/>
      <c r="AT456" s="133"/>
      <c r="AU456" s="128" t="n">
        <f aca="false">IF($A456=$A455,AS456+AT456+AU455,AS456+AT456)</f>
        <v>0</v>
      </c>
      <c r="AV456" s="133"/>
      <c r="AW456" s="133"/>
      <c r="AX456" s="128" t="n">
        <f aca="false">IF($A456=$A455,AV456+AW456+AX455,AV456+AW456)</f>
        <v>0</v>
      </c>
      <c r="AY456" s="133"/>
      <c r="AZ456" s="133"/>
      <c r="BA456" s="128" t="n">
        <f aca="false">IF($A456=$A455,AY456+AZ456+BA455,AY456+AZ456)</f>
        <v>0</v>
      </c>
      <c r="BB456" s="133"/>
      <c r="BC456" s="133"/>
      <c r="BD456" s="128" t="n">
        <f aca="false">IF($A456=$A455,BB456+BC456+BD455,BB456+BC456)</f>
        <v>0</v>
      </c>
      <c r="BE456" s="133"/>
      <c r="BF456" s="133"/>
      <c r="BG456" s="128" t="n">
        <f aca="false">IF($A456=$A455,BE456+BF456+BG455,BE456+BF456)</f>
        <v>0</v>
      </c>
      <c r="BH456" s="133"/>
      <c r="BI456" s="133"/>
      <c r="BJ456" s="128" t="n">
        <f aca="false">IF($A456=$A455,BH456+BI456+BJ455,BH456+BI456)</f>
        <v>0</v>
      </c>
      <c r="BK456" s="133"/>
      <c r="BL456" s="133"/>
      <c r="BM456" s="128" t="n">
        <f aca="false">IF($A456=$A455,BK456+BL456+BM455,BK456+BL456)</f>
        <v>0</v>
      </c>
      <c r="BN456" s="133"/>
      <c r="BO456" s="133"/>
      <c r="BP456" s="128" t="n">
        <f aca="false">IF($A456=$A455,BN456+BO456+BP455,BN456+BO456)</f>
        <v>0</v>
      </c>
      <c r="BQ456" s="133"/>
      <c r="BR456" s="133"/>
      <c r="BS456" s="128" t="n">
        <f aca="false">IF($A456=$A455,BQ456+BR456+BS455,BQ456+BR456)</f>
        <v>0</v>
      </c>
      <c r="BT456" s="133"/>
      <c r="BU456" s="133"/>
      <c r="BV456" s="128" t="n">
        <f aca="false">IF($A456=$A455,BT456+BU456+BV455,BT456+BU456)</f>
        <v>0</v>
      </c>
      <c r="BW456" s="128" t="n">
        <f aca="false">IF(W456=0,0,IF(W456&gt;F$4,1,(IF(W456=BW$2,0,(IF(F$4-W456&gt;2,1,0))))))</f>
        <v>0</v>
      </c>
    </row>
    <row r="457" customFormat="false" ht="42.6" hidden="false" customHeight="true" outlineLevel="0" collapsed="false">
      <c r="A457" s="124" t="str">
        <f aca="false">IF(D457=D456,IF(A456=0,"",A456),IF(AND(D457&gt;0,D457&lt;&gt;D456),A456+1,""))</f>
        <v/>
      </c>
      <c r="B457" s="129"/>
      <c r="C457" s="129"/>
      <c r="D457" s="96"/>
      <c r="E457" s="138"/>
      <c r="F457" s="128" t="str">
        <f aca="false">IFERROR(IF(OR(ISTEXT(D457),ISNUMBER(D457)),HLOOKUP(I457-23*INT(I457/23),[2]Hoja2!B$1:X$2,2),""),1)</f>
        <v/>
      </c>
      <c r="G457" s="128" t="str">
        <f aca="false">LEFT(D457,1)</f>
        <v/>
      </c>
      <c r="H457" s="129" t="str">
        <f aca="false">IF(UPPER(G457)="Z",2,IF(UPPER(G457)="Y",1,IF(UPPER(G457)="X",0,LEFT(D457))))</f>
        <v/>
      </c>
      <c r="I457" s="129" t="str">
        <f aca="false">REPLACE(D457,1,1,H457)</f>
        <v/>
      </c>
      <c r="J457" s="96"/>
      <c r="K457" s="124" t="str">
        <f aca="false">IF(N457&gt;0,ROW(L457)-7,"")</f>
        <v/>
      </c>
      <c r="L457" s="130"/>
      <c r="M457" s="130"/>
      <c r="N457" s="131"/>
      <c r="O457" s="132"/>
      <c r="P457" s="128" t="str">
        <f aca="false">IFERROR(IF(OR(ISTEXT(N457),ISNUMBER(N457)),HLOOKUP(S457-23*INT(S457/23),[2]Hoja2!B$1:X$2,2),""),1)</f>
        <v/>
      </c>
      <c r="Q457" s="128" t="str">
        <f aca="false">LEFT(N457,1)</f>
        <v/>
      </c>
      <c r="R457" s="129" t="str">
        <f aca="false">IF(UPPER(Q457)="Z",2,IF(UPPER(Q457)="Y",1,IF(UPPER(Q457)="X",0,LEFT(N457))))</f>
        <v/>
      </c>
      <c r="S457" s="129" t="str">
        <f aca="false">REPLACE(N457,1,1,R457)</f>
        <v/>
      </c>
      <c r="T457" s="96"/>
      <c r="U457" s="133"/>
      <c r="V457" s="124" t="str">
        <f aca="false">IF(OR(ISTEXT(N457),ISNUMBER(N457)),IF($AD457=1,U457,0),"")</f>
        <v/>
      </c>
      <c r="W457" s="75" t="n">
        <v>36892</v>
      </c>
      <c r="X457" s="134"/>
      <c r="Y457" s="134"/>
      <c r="AA457" s="128" t="n">
        <f aca="false">IF(E457&lt;&gt;F457,0,1)</f>
        <v>1</v>
      </c>
      <c r="AB457" s="128" t="n">
        <f aca="false">IF(OR(T457="SI",T457="Si",T457="si",T457="sI",T457="s",T457="S"),1,0)</f>
        <v>0</v>
      </c>
      <c r="AC457" s="128" t="n">
        <f aca="false">IF(OR(J457="SI",J457="Si",J457="si",J457="sI",J457="s",J457="S"),1,0)</f>
        <v>0</v>
      </c>
      <c r="AD457" s="128" t="n">
        <f aca="false">AK457*AA457*AB457*AC457</f>
        <v>0</v>
      </c>
      <c r="AF457" s="136" t="n">
        <f aca="false">COUNTIF(D$8:D457,D457)</f>
        <v>0</v>
      </c>
      <c r="AG457" s="136" t="n">
        <f aca="false">COUNTIFS(D$8:D457,D457,A$8:A457,A457)</f>
        <v>0</v>
      </c>
      <c r="AH457" s="128" t="n">
        <f aca="false">AF457-AG457</f>
        <v>0</v>
      </c>
      <c r="AI457" s="128" t="n">
        <f aca="false">IF(OR(O457&lt;&gt;P457,P457=1,AA457=0),1,0)</f>
        <v>0</v>
      </c>
      <c r="AJ457" s="128" t="n">
        <f aca="false">IF(AR457&gt;0,1,0)+AH457</f>
        <v>0</v>
      </c>
      <c r="AK457" s="128" t="n">
        <f aca="false">IF(O457&lt;&gt;P457,0,1)</f>
        <v>1</v>
      </c>
      <c r="AL457" s="128" t="n">
        <f aca="false">IF(U457&gt;1,1,0)</f>
        <v>0</v>
      </c>
      <c r="AM457" s="136"/>
      <c r="AN457" s="137"/>
      <c r="AO457" s="139"/>
      <c r="AP457" s="128" t="str">
        <f aca="false">IF(SUMIF(AS$7:BU$7,"&gt;0",AS457:BU457)&gt;0,SUMIF(AS$7:BU$7,"&gt;0",AS457:BU457),"")</f>
        <v/>
      </c>
      <c r="AQ457" s="128"/>
      <c r="AR457" s="136" t="n">
        <f aca="false">COUNTIF(N$8:N457,N457)-1</f>
        <v>-1</v>
      </c>
      <c r="AS457" s="133"/>
      <c r="AT457" s="133"/>
      <c r="AU457" s="128" t="n">
        <f aca="false">IF($A457=$A456,AS457+AT457+AU456,AS457+AT457)</f>
        <v>0</v>
      </c>
      <c r="AV457" s="133"/>
      <c r="AW457" s="133"/>
      <c r="AX457" s="128" t="n">
        <f aca="false">IF($A457=$A456,AV457+AW457+AX456,AV457+AW457)</f>
        <v>0</v>
      </c>
      <c r="AY457" s="133"/>
      <c r="AZ457" s="133"/>
      <c r="BA457" s="128" t="n">
        <f aca="false">IF($A457=$A456,AY457+AZ457+BA456,AY457+AZ457)</f>
        <v>0</v>
      </c>
      <c r="BB457" s="133"/>
      <c r="BC457" s="133"/>
      <c r="BD457" s="128" t="n">
        <f aca="false">IF($A457=$A456,BB457+BC457+BD456,BB457+BC457)</f>
        <v>0</v>
      </c>
      <c r="BE457" s="133"/>
      <c r="BF457" s="133"/>
      <c r="BG457" s="128" t="n">
        <f aca="false">IF($A457=$A456,BE457+BF457+BG456,BE457+BF457)</f>
        <v>0</v>
      </c>
      <c r="BH457" s="133"/>
      <c r="BI457" s="133"/>
      <c r="BJ457" s="128" t="n">
        <f aca="false">IF($A457=$A456,BH457+BI457+BJ456,BH457+BI457)</f>
        <v>0</v>
      </c>
      <c r="BK457" s="133"/>
      <c r="BL457" s="133"/>
      <c r="BM457" s="128" t="n">
        <f aca="false">IF($A457=$A456,BK457+BL457+BM456,BK457+BL457)</f>
        <v>0</v>
      </c>
      <c r="BN457" s="133"/>
      <c r="BO457" s="133"/>
      <c r="BP457" s="128" t="n">
        <f aca="false">IF($A457=$A456,BN457+BO457+BP456,BN457+BO457)</f>
        <v>0</v>
      </c>
      <c r="BQ457" s="133"/>
      <c r="BR457" s="133"/>
      <c r="BS457" s="128" t="n">
        <f aca="false">IF($A457=$A456,BQ457+BR457+BS456,BQ457+BR457)</f>
        <v>0</v>
      </c>
      <c r="BT457" s="133"/>
      <c r="BU457" s="133"/>
      <c r="BV457" s="128" t="n">
        <f aca="false">IF($A457=$A456,BT457+BU457+BV456,BT457+BU457)</f>
        <v>0</v>
      </c>
      <c r="BW457" s="128" t="n">
        <f aca="false">IF(W457=0,0,IF(W457&gt;F$4,1,(IF(W457=BW$2,0,(IF(F$4-W457&gt;2,1,0))))))</f>
        <v>0</v>
      </c>
    </row>
    <row r="458" customFormat="false" ht="42.6" hidden="false" customHeight="true" outlineLevel="0" collapsed="false">
      <c r="A458" s="124" t="str">
        <f aca="false">IF(D458=D457,IF(A457=0,"",A457),IF(AND(D458&gt;0,D458&lt;&gt;D457),A457+1,""))</f>
        <v/>
      </c>
      <c r="B458" s="129"/>
      <c r="C458" s="129"/>
      <c r="D458" s="96"/>
      <c r="E458" s="138"/>
      <c r="F458" s="128" t="str">
        <f aca="false">IFERROR(IF(OR(ISTEXT(D458),ISNUMBER(D458)),HLOOKUP(I458-23*INT(I458/23),[2]Hoja2!B$1:X$2,2),""),1)</f>
        <v/>
      </c>
      <c r="G458" s="128" t="str">
        <f aca="false">LEFT(D458,1)</f>
        <v/>
      </c>
      <c r="H458" s="129" t="str">
        <f aca="false">IF(UPPER(G458)="Z",2,IF(UPPER(G458)="Y",1,IF(UPPER(G458)="X",0,LEFT(D458))))</f>
        <v/>
      </c>
      <c r="I458" s="129" t="str">
        <f aca="false">REPLACE(D458,1,1,H458)</f>
        <v/>
      </c>
      <c r="J458" s="96"/>
      <c r="K458" s="124" t="str">
        <f aca="false">IF(N458&gt;0,ROW(L458)-7,"")</f>
        <v/>
      </c>
      <c r="L458" s="130"/>
      <c r="M458" s="130"/>
      <c r="N458" s="131"/>
      <c r="O458" s="132"/>
      <c r="P458" s="128" t="str">
        <f aca="false">IFERROR(IF(OR(ISTEXT(N458),ISNUMBER(N458)),HLOOKUP(S458-23*INT(S458/23),[2]Hoja2!B$1:X$2,2),""),1)</f>
        <v/>
      </c>
      <c r="Q458" s="128" t="str">
        <f aca="false">LEFT(N458,1)</f>
        <v/>
      </c>
      <c r="R458" s="129" t="str">
        <f aca="false">IF(UPPER(Q458)="Z",2,IF(UPPER(Q458)="Y",1,IF(UPPER(Q458)="X",0,LEFT(N458))))</f>
        <v/>
      </c>
      <c r="S458" s="129" t="str">
        <f aca="false">REPLACE(N458,1,1,R458)</f>
        <v/>
      </c>
      <c r="T458" s="96"/>
      <c r="U458" s="133"/>
      <c r="V458" s="124" t="str">
        <f aca="false">IF(OR(ISTEXT(N458),ISNUMBER(N458)),IF($AD458=1,U458,0),"")</f>
        <v/>
      </c>
      <c r="W458" s="75" t="n">
        <v>36892</v>
      </c>
      <c r="X458" s="134"/>
      <c r="Y458" s="134"/>
      <c r="AA458" s="128" t="n">
        <f aca="false">IF(E458&lt;&gt;F458,0,1)</f>
        <v>1</v>
      </c>
      <c r="AB458" s="128" t="n">
        <f aca="false">IF(OR(T458="SI",T458="Si",T458="si",T458="sI",T458="s",T458="S"),1,0)</f>
        <v>0</v>
      </c>
      <c r="AC458" s="128" t="n">
        <f aca="false">IF(OR(J458="SI",J458="Si",J458="si",J458="sI",J458="s",J458="S"),1,0)</f>
        <v>0</v>
      </c>
      <c r="AD458" s="128" t="n">
        <f aca="false">AK458*AA458*AB458*AC458</f>
        <v>0</v>
      </c>
      <c r="AF458" s="136" t="n">
        <f aca="false">COUNTIF(D$8:D458,D458)</f>
        <v>0</v>
      </c>
      <c r="AG458" s="136" t="n">
        <f aca="false">COUNTIFS(D$8:D458,D458,A$8:A458,A458)</f>
        <v>0</v>
      </c>
      <c r="AH458" s="128" t="n">
        <f aca="false">AF458-AG458</f>
        <v>0</v>
      </c>
      <c r="AI458" s="128" t="n">
        <f aca="false">IF(OR(O458&lt;&gt;P458,P458=1,AA458=0),1,0)</f>
        <v>0</v>
      </c>
      <c r="AJ458" s="128" t="n">
        <f aca="false">IF(AR458&gt;0,1,0)+AH458</f>
        <v>0</v>
      </c>
      <c r="AK458" s="128" t="n">
        <f aca="false">IF(O458&lt;&gt;P458,0,1)</f>
        <v>1</v>
      </c>
      <c r="AL458" s="128" t="n">
        <f aca="false">IF(U458&gt;1,1,0)</f>
        <v>0</v>
      </c>
      <c r="AM458" s="136"/>
      <c r="AN458" s="137"/>
      <c r="AO458" s="139"/>
      <c r="AP458" s="128" t="str">
        <f aca="false">IF(SUMIF(AS$7:BU$7,"&gt;0",AS458:BU458)&gt;0,SUMIF(AS$7:BU$7,"&gt;0",AS458:BU458),"")</f>
        <v/>
      </c>
      <c r="AQ458" s="128"/>
      <c r="AR458" s="136" t="n">
        <f aca="false">COUNTIF(N$8:N458,N458)-1</f>
        <v>-1</v>
      </c>
      <c r="AS458" s="133"/>
      <c r="AT458" s="133"/>
      <c r="AU458" s="128" t="n">
        <f aca="false">IF($A458=$A457,AS458+AT458+AU457,AS458+AT458)</f>
        <v>0</v>
      </c>
      <c r="AV458" s="133"/>
      <c r="AW458" s="133"/>
      <c r="AX458" s="128" t="n">
        <f aca="false">IF($A458=$A457,AV458+AW458+AX457,AV458+AW458)</f>
        <v>0</v>
      </c>
      <c r="AY458" s="133"/>
      <c r="AZ458" s="133"/>
      <c r="BA458" s="128" t="n">
        <f aca="false">IF($A458=$A457,AY458+AZ458+BA457,AY458+AZ458)</f>
        <v>0</v>
      </c>
      <c r="BB458" s="133"/>
      <c r="BC458" s="133"/>
      <c r="BD458" s="128" t="n">
        <f aca="false">IF($A458=$A457,BB458+BC458+BD457,BB458+BC458)</f>
        <v>0</v>
      </c>
      <c r="BE458" s="133"/>
      <c r="BF458" s="133"/>
      <c r="BG458" s="128" t="n">
        <f aca="false">IF($A458=$A457,BE458+BF458+BG457,BE458+BF458)</f>
        <v>0</v>
      </c>
      <c r="BH458" s="133"/>
      <c r="BI458" s="133"/>
      <c r="BJ458" s="128" t="n">
        <f aca="false">IF($A458=$A457,BH458+BI458+BJ457,BH458+BI458)</f>
        <v>0</v>
      </c>
      <c r="BK458" s="133"/>
      <c r="BL458" s="133"/>
      <c r="BM458" s="128" t="n">
        <f aca="false">IF($A458=$A457,BK458+BL458+BM457,BK458+BL458)</f>
        <v>0</v>
      </c>
      <c r="BN458" s="133"/>
      <c r="BO458" s="133"/>
      <c r="BP458" s="128" t="n">
        <f aca="false">IF($A458=$A457,BN458+BO458+BP457,BN458+BO458)</f>
        <v>0</v>
      </c>
      <c r="BQ458" s="133"/>
      <c r="BR458" s="133"/>
      <c r="BS458" s="128" t="n">
        <f aca="false">IF($A458=$A457,BQ458+BR458+BS457,BQ458+BR458)</f>
        <v>0</v>
      </c>
      <c r="BT458" s="133"/>
      <c r="BU458" s="133"/>
      <c r="BV458" s="128" t="n">
        <f aca="false">IF($A458=$A457,BT458+BU458+BV457,BT458+BU458)</f>
        <v>0</v>
      </c>
      <c r="BW458" s="128" t="n">
        <f aca="false">IF(W458=0,0,IF(W458&gt;F$4,1,(IF(W458=BW$2,0,(IF(F$4-W458&gt;2,1,0))))))</f>
        <v>0</v>
      </c>
    </row>
    <row r="459" customFormat="false" ht="42.6" hidden="false" customHeight="true" outlineLevel="0" collapsed="false">
      <c r="A459" s="124" t="str">
        <f aca="false">IF(D459=D458,IF(A458=0,"",A458),IF(AND(D459&gt;0,D459&lt;&gt;D458),A458+1,""))</f>
        <v/>
      </c>
      <c r="B459" s="129"/>
      <c r="C459" s="129"/>
      <c r="D459" s="96"/>
      <c r="E459" s="138"/>
      <c r="F459" s="128" t="str">
        <f aca="false">IFERROR(IF(OR(ISTEXT(D459),ISNUMBER(D459)),HLOOKUP(I459-23*INT(I459/23),[2]Hoja2!B$1:X$2,2),""),1)</f>
        <v/>
      </c>
      <c r="G459" s="128" t="str">
        <f aca="false">LEFT(D459,1)</f>
        <v/>
      </c>
      <c r="H459" s="129" t="str">
        <f aca="false">IF(UPPER(G459)="Z",2,IF(UPPER(G459)="Y",1,IF(UPPER(G459)="X",0,LEFT(D459))))</f>
        <v/>
      </c>
      <c r="I459" s="129" t="str">
        <f aca="false">REPLACE(D459,1,1,H459)</f>
        <v/>
      </c>
      <c r="J459" s="96"/>
      <c r="K459" s="124" t="str">
        <f aca="false">IF(N459&gt;0,ROW(L459)-7,"")</f>
        <v/>
      </c>
      <c r="L459" s="130"/>
      <c r="M459" s="130"/>
      <c r="N459" s="131"/>
      <c r="O459" s="132"/>
      <c r="P459" s="128" t="str">
        <f aca="false">IFERROR(IF(OR(ISTEXT(N459),ISNUMBER(N459)),HLOOKUP(S459-23*INT(S459/23),[2]Hoja2!B$1:X$2,2),""),1)</f>
        <v/>
      </c>
      <c r="Q459" s="128" t="str">
        <f aca="false">LEFT(N459,1)</f>
        <v/>
      </c>
      <c r="R459" s="129" t="str">
        <f aca="false">IF(UPPER(Q459)="Z",2,IF(UPPER(Q459)="Y",1,IF(UPPER(Q459)="X",0,LEFT(N459))))</f>
        <v/>
      </c>
      <c r="S459" s="129" t="str">
        <f aca="false">REPLACE(N459,1,1,R459)</f>
        <v/>
      </c>
      <c r="T459" s="96"/>
      <c r="U459" s="133"/>
      <c r="V459" s="124" t="str">
        <f aca="false">IF(OR(ISTEXT(N459),ISNUMBER(N459)),IF($AD459=1,U459,0),"")</f>
        <v/>
      </c>
      <c r="W459" s="75" t="n">
        <v>36892</v>
      </c>
      <c r="X459" s="134"/>
      <c r="Y459" s="134"/>
      <c r="AA459" s="128" t="n">
        <f aca="false">IF(E459&lt;&gt;F459,0,1)</f>
        <v>1</v>
      </c>
      <c r="AB459" s="128" t="n">
        <f aca="false">IF(OR(T459="SI",T459="Si",T459="si",T459="sI",T459="s",T459="S"),1,0)</f>
        <v>0</v>
      </c>
      <c r="AC459" s="128" t="n">
        <f aca="false">IF(OR(J459="SI",J459="Si",J459="si",J459="sI",J459="s",J459="S"),1,0)</f>
        <v>0</v>
      </c>
      <c r="AD459" s="128" t="n">
        <f aca="false">AK459*AA459*AB459*AC459</f>
        <v>0</v>
      </c>
      <c r="AF459" s="136" t="n">
        <f aca="false">COUNTIF(D$8:D459,D459)</f>
        <v>0</v>
      </c>
      <c r="AG459" s="136" t="n">
        <f aca="false">COUNTIFS(D$8:D459,D459,A$8:A459,A459)</f>
        <v>0</v>
      </c>
      <c r="AH459" s="128" t="n">
        <f aca="false">AF459-AG459</f>
        <v>0</v>
      </c>
      <c r="AI459" s="128" t="n">
        <f aca="false">IF(OR(O459&lt;&gt;P459,P459=1,AA459=0),1,0)</f>
        <v>0</v>
      </c>
      <c r="AJ459" s="128" t="n">
        <f aca="false">IF(AR459&gt;0,1,0)+AH459</f>
        <v>0</v>
      </c>
      <c r="AK459" s="128" t="n">
        <f aca="false">IF(O459&lt;&gt;P459,0,1)</f>
        <v>1</v>
      </c>
      <c r="AL459" s="128" t="n">
        <f aca="false">IF(U459&gt;1,1,0)</f>
        <v>0</v>
      </c>
      <c r="AM459" s="136"/>
      <c r="AN459" s="137"/>
      <c r="AO459" s="139"/>
      <c r="AP459" s="128" t="str">
        <f aca="false">IF(SUMIF(AS$7:BU$7,"&gt;0",AS459:BU459)&gt;0,SUMIF(AS$7:BU$7,"&gt;0",AS459:BU459),"")</f>
        <v/>
      </c>
      <c r="AQ459" s="128"/>
      <c r="AR459" s="136" t="n">
        <f aca="false">COUNTIF(N$8:N459,N459)-1</f>
        <v>-1</v>
      </c>
      <c r="AS459" s="133"/>
      <c r="AT459" s="133"/>
      <c r="AU459" s="128" t="n">
        <f aca="false">IF($A459=$A458,AS459+AT459+AU458,AS459+AT459)</f>
        <v>0</v>
      </c>
      <c r="AV459" s="133"/>
      <c r="AW459" s="133"/>
      <c r="AX459" s="128" t="n">
        <f aca="false">IF($A459=$A458,AV459+AW459+AX458,AV459+AW459)</f>
        <v>0</v>
      </c>
      <c r="AY459" s="133"/>
      <c r="AZ459" s="133"/>
      <c r="BA459" s="128" t="n">
        <f aca="false">IF($A459=$A458,AY459+AZ459+BA458,AY459+AZ459)</f>
        <v>0</v>
      </c>
      <c r="BB459" s="133"/>
      <c r="BC459" s="133"/>
      <c r="BD459" s="128" t="n">
        <f aca="false">IF($A459=$A458,BB459+BC459+BD458,BB459+BC459)</f>
        <v>0</v>
      </c>
      <c r="BE459" s="133"/>
      <c r="BF459" s="133"/>
      <c r="BG459" s="128" t="n">
        <f aca="false">IF($A459=$A458,BE459+BF459+BG458,BE459+BF459)</f>
        <v>0</v>
      </c>
      <c r="BH459" s="133"/>
      <c r="BI459" s="133"/>
      <c r="BJ459" s="128" t="n">
        <f aca="false">IF($A459=$A458,BH459+BI459+BJ458,BH459+BI459)</f>
        <v>0</v>
      </c>
      <c r="BK459" s="133"/>
      <c r="BL459" s="133"/>
      <c r="BM459" s="128" t="n">
        <f aca="false">IF($A459=$A458,BK459+BL459+BM458,BK459+BL459)</f>
        <v>0</v>
      </c>
      <c r="BN459" s="133"/>
      <c r="BO459" s="133"/>
      <c r="BP459" s="128" t="n">
        <f aca="false">IF($A459=$A458,BN459+BO459+BP458,BN459+BO459)</f>
        <v>0</v>
      </c>
      <c r="BQ459" s="133"/>
      <c r="BR459" s="133"/>
      <c r="BS459" s="128" t="n">
        <f aca="false">IF($A459=$A458,BQ459+BR459+BS458,BQ459+BR459)</f>
        <v>0</v>
      </c>
      <c r="BT459" s="133"/>
      <c r="BU459" s="133"/>
      <c r="BV459" s="128" t="n">
        <f aca="false">IF($A459=$A458,BT459+BU459+BV458,BT459+BU459)</f>
        <v>0</v>
      </c>
      <c r="BW459" s="128" t="n">
        <f aca="false">IF(W459=0,0,IF(W459&gt;F$4,1,(IF(W459=BW$2,0,(IF(F$4-W459&gt;2,1,0))))))</f>
        <v>0</v>
      </c>
    </row>
    <row r="460" customFormat="false" ht="42.6" hidden="false" customHeight="true" outlineLevel="0" collapsed="false">
      <c r="A460" s="124" t="str">
        <f aca="false">IF(D460=D459,IF(A459=0,"",A459),IF(AND(D460&gt;0,D460&lt;&gt;D459),A459+1,""))</f>
        <v/>
      </c>
      <c r="B460" s="129"/>
      <c r="C460" s="129"/>
      <c r="D460" s="96"/>
      <c r="E460" s="138"/>
      <c r="F460" s="128" t="str">
        <f aca="false">IFERROR(IF(OR(ISTEXT(D460),ISNUMBER(D460)),HLOOKUP(I460-23*INT(I460/23),[2]Hoja2!B$1:X$2,2),""),1)</f>
        <v/>
      </c>
      <c r="G460" s="128" t="str">
        <f aca="false">LEFT(D460,1)</f>
        <v/>
      </c>
      <c r="H460" s="129" t="str">
        <f aca="false">IF(UPPER(G460)="Z",2,IF(UPPER(G460)="Y",1,IF(UPPER(G460)="X",0,LEFT(D460))))</f>
        <v/>
      </c>
      <c r="I460" s="129" t="str">
        <f aca="false">REPLACE(D460,1,1,H460)</f>
        <v/>
      </c>
      <c r="J460" s="96"/>
      <c r="K460" s="124" t="str">
        <f aca="false">IF(N460&gt;0,ROW(L460)-7,"")</f>
        <v/>
      </c>
      <c r="L460" s="130"/>
      <c r="M460" s="130"/>
      <c r="N460" s="131"/>
      <c r="O460" s="132"/>
      <c r="P460" s="128" t="str">
        <f aca="false">IFERROR(IF(OR(ISTEXT(N460),ISNUMBER(N460)),HLOOKUP(S460-23*INT(S460/23),[2]Hoja2!B$1:X$2,2),""),1)</f>
        <v/>
      </c>
      <c r="Q460" s="128" t="str">
        <f aca="false">LEFT(N460,1)</f>
        <v/>
      </c>
      <c r="R460" s="129" t="str">
        <f aca="false">IF(UPPER(Q460)="Z",2,IF(UPPER(Q460)="Y",1,IF(UPPER(Q460)="X",0,LEFT(N460))))</f>
        <v/>
      </c>
      <c r="S460" s="129" t="str">
        <f aca="false">REPLACE(N460,1,1,R460)</f>
        <v/>
      </c>
      <c r="T460" s="96"/>
      <c r="U460" s="133"/>
      <c r="V460" s="124" t="str">
        <f aca="false">IF(OR(ISTEXT(N460),ISNUMBER(N460)),IF($AD460=1,U460,0),"")</f>
        <v/>
      </c>
      <c r="W460" s="75" t="n">
        <v>36892</v>
      </c>
      <c r="X460" s="134"/>
      <c r="Y460" s="134"/>
      <c r="AA460" s="128" t="n">
        <f aca="false">IF(E460&lt;&gt;F460,0,1)</f>
        <v>1</v>
      </c>
      <c r="AB460" s="128" t="n">
        <f aca="false">IF(OR(T460="SI",T460="Si",T460="si",T460="sI",T460="s",T460="S"),1,0)</f>
        <v>0</v>
      </c>
      <c r="AC460" s="128" t="n">
        <f aca="false">IF(OR(J460="SI",J460="Si",J460="si",J460="sI",J460="s",J460="S"),1,0)</f>
        <v>0</v>
      </c>
      <c r="AD460" s="128" t="n">
        <f aca="false">AK460*AA460*AB460*AC460</f>
        <v>0</v>
      </c>
      <c r="AF460" s="136" t="n">
        <f aca="false">COUNTIF(D$8:D460,D460)</f>
        <v>0</v>
      </c>
      <c r="AG460" s="136" t="n">
        <f aca="false">COUNTIFS(D$8:D460,D460,A$8:A460,A460)</f>
        <v>0</v>
      </c>
      <c r="AH460" s="128" t="n">
        <f aca="false">AF460-AG460</f>
        <v>0</v>
      </c>
      <c r="AI460" s="128" t="n">
        <f aca="false">IF(OR(O460&lt;&gt;P460,P460=1,AA460=0),1,0)</f>
        <v>0</v>
      </c>
      <c r="AJ460" s="128" t="n">
        <f aca="false">IF(AR460&gt;0,1,0)+AH460</f>
        <v>0</v>
      </c>
      <c r="AK460" s="128" t="n">
        <f aca="false">IF(O460&lt;&gt;P460,0,1)</f>
        <v>1</v>
      </c>
      <c r="AL460" s="128" t="n">
        <f aca="false">IF(U460&gt;1,1,0)</f>
        <v>0</v>
      </c>
      <c r="AM460" s="136"/>
      <c r="AN460" s="137"/>
      <c r="AO460" s="139"/>
      <c r="AP460" s="128" t="str">
        <f aca="false">IF(SUMIF(AS$7:BU$7,"&gt;0",AS460:BU460)&gt;0,SUMIF(AS$7:BU$7,"&gt;0",AS460:BU460),"")</f>
        <v/>
      </c>
      <c r="AQ460" s="128"/>
      <c r="AR460" s="136" t="n">
        <f aca="false">COUNTIF(N$8:N460,N460)-1</f>
        <v>-1</v>
      </c>
      <c r="AS460" s="133"/>
      <c r="AT460" s="133"/>
      <c r="AU460" s="128" t="n">
        <f aca="false">IF($A460=$A459,AS460+AT460+AU459,AS460+AT460)</f>
        <v>0</v>
      </c>
      <c r="AV460" s="133"/>
      <c r="AW460" s="133"/>
      <c r="AX460" s="128" t="n">
        <f aca="false">IF($A460=$A459,AV460+AW460+AX459,AV460+AW460)</f>
        <v>0</v>
      </c>
      <c r="AY460" s="133"/>
      <c r="AZ460" s="133"/>
      <c r="BA460" s="128" t="n">
        <f aca="false">IF($A460=$A459,AY460+AZ460+BA459,AY460+AZ460)</f>
        <v>0</v>
      </c>
      <c r="BB460" s="133"/>
      <c r="BC460" s="133"/>
      <c r="BD460" s="128" t="n">
        <f aca="false">IF($A460=$A459,BB460+BC460+BD459,BB460+BC460)</f>
        <v>0</v>
      </c>
      <c r="BE460" s="133"/>
      <c r="BF460" s="133"/>
      <c r="BG460" s="128" t="n">
        <f aca="false">IF($A460=$A459,BE460+BF460+BG459,BE460+BF460)</f>
        <v>0</v>
      </c>
      <c r="BH460" s="133"/>
      <c r="BI460" s="133"/>
      <c r="BJ460" s="128" t="n">
        <f aca="false">IF($A460=$A459,BH460+BI460+BJ459,BH460+BI460)</f>
        <v>0</v>
      </c>
      <c r="BK460" s="133"/>
      <c r="BL460" s="133"/>
      <c r="BM460" s="128" t="n">
        <f aca="false">IF($A460=$A459,BK460+BL460+BM459,BK460+BL460)</f>
        <v>0</v>
      </c>
      <c r="BN460" s="133"/>
      <c r="BO460" s="133"/>
      <c r="BP460" s="128" t="n">
        <f aca="false">IF($A460=$A459,BN460+BO460+BP459,BN460+BO460)</f>
        <v>0</v>
      </c>
      <c r="BQ460" s="133"/>
      <c r="BR460" s="133"/>
      <c r="BS460" s="128" t="n">
        <f aca="false">IF($A460=$A459,BQ460+BR460+BS459,BQ460+BR460)</f>
        <v>0</v>
      </c>
      <c r="BT460" s="133"/>
      <c r="BU460" s="133"/>
      <c r="BV460" s="128" t="n">
        <f aca="false">IF($A460=$A459,BT460+BU460+BV459,BT460+BU460)</f>
        <v>0</v>
      </c>
      <c r="BW460" s="128" t="n">
        <f aca="false">IF(W460=0,0,IF(W460&gt;F$4,1,(IF(W460=BW$2,0,(IF(F$4-W460&gt;2,1,0))))))</f>
        <v>0</v>
      </c>
    </row>
    <row r="461" customFormat="false" ht="42.6" hidden="false" customHeight="true" outlineLevel="0" collapsed="false">
      <c r="A461" s="124" t="str">
        <f aca="false">IF(D461=D460,IF(A460=0,"",A460),IF(AND(D461&gt;0,D461&lt;&gt;D460),A460+1,""))</f>
        <v/>
      </c>
      <c r="B461" s="129"/>
      <c r="C461" s="129"/>
      <c r="D461" s="96"/>
      <c r="E461" s="138"/>
      <c r="F461" s="128" t="str">
        <f aca="false">IFERROR(IF(OR(ISTEXT(D461),ISNUMBER(D461)),HLOOKUP(I461-23*INT(I461/23),[2]Hoja2!B$1:X$2,2),""),1)</f>
        <v/>
      </c>
      <c r="G461" s="128" t="str">
        <f aca="false">LEFT(D461,1)</f>
        <v/>
      </c>
      <c r="H461" s="129" t="str">
        <f aca="false">IF(UPPER(G461)="Z",2,IF(UPPER(G461)="Y",1,IF(UPPER(G461)="X",0,LEFT(D461))))</f>
        <v/>
      </c>
      <c r="I461" s="129" t="str">
        <f aca="false">REPLACE(D461,1,1,H461)</f>
        <v/>
      </c>
      <c r="J461" s="96"/>
      <c r="K461" s="124" t="str">
        <f aca="false">IF(N461&gt;0,ROW(L461)-7,"")</f>
        <v/>
      </c>
      <c r="L461" s="130"/>
      <c r="M461" s="130"/>
      <c r="N461" s="131"/>
      <c r="O461" s="132"/>
      <c r="P461" s="128" t="str">
        <f aca="false">IFERROR(IF(OR(ISTEXT(N461),ISNUMBER(N461)),HLOOKUP(S461-23*INT(S461/23),[2]Hoja2!B$1:X$2,2),""),1)</f>
        <v/>
      </c>
      <c r="Q461" s="128" t="str">
        <f aca="false">LEFT(N461,1)</f>
        <v/>
      </c>
      <c r="R461" s="129" t="str">
        <f aca="false">IF(UPPER(Q461)="Z",2,IF(UPPER(Q461)="Y",1,IF(UPPER(Q461)="X",0,LEFT(N461))))</f>
        <v/>
      </c>
      <c r="S461" s="129" t="str">
        <f aca="false">REPLACE(N461,1,1,R461)</f>
        <v/>
      </c>
      <c r="T461" s="96"/>
      <c r="U461" s="133"/>
      <c r="V461" s="124" t="str">
        <f aca="false">IF(OR(ISTEXT(N461),ISNUMBER(N461)),IF($AD461=1,U461,0),"")</f>
        <v/>
      </c>
      <c r="W461" s="75" t="n">
        <v>36892</v>
      </c>
      <c r="X461" s="134"/>
      <c r="Y461" s="134"/>
      <c r="AA461" s="128" t="n">
        <f aca="false">IF(E461&lt;&gt;F461,0,1)</f>
        <v>1</v>
      </c>
      <c r="AB461" s="128" t="n">
        <f aca="false">IF(OR(T461="SI",T461="Si",T461="si",T461="sI",T461="s",T461="S"),1,0)</f>
        <v>0</v>
      </c>
      <c r="AC461" s="128" t="n">
        <f aca="false">IF(OR(J461="SI",J461="Si",J461="si",J461="sI",J461="s",J461="S"),1,0)</f>
        <v>0</v>
      </c>
      <c r="AD461" s="128" t="n">
        <f aca="false">AK461*AA461*AB461*AC461</f>
        <v>0</v>
      </c>
      <c r="AF461" s="136" t="n">
        <f aca="false">COUNTIF(D$8:D461,D461)</f>
        <v>0</v>
      </c>
      <c r="AG461" s="136" t="n">
        <f aca="false">COUNTIFS(D$8:D461,D461,A$8:A461,A461)</f>
        <v>0</v>
      </c>
      <c r="AH461" s="128" t="n">
        <f aca="false">AF461-AG461</f>
        <v>0</v>
      </c>
      <c r="AI461" s="128" t="n">
        <f aca="false">IF(OR(O461&lt;&gt;P461,P461=1,AA461=0),1,0)</f>
        <v>0</v>
      </c>
      <c r="AJ461" s="128" t="n">
        <f aca="false">IF(AR461&gt;0,1,0)+AH461</f>
        <v>0</v>
      </c>
      <c r="AK461" s="128" t="n">
        <f aca="false">IF(O461&lt;&gt;P461,0,1)</f>
        <v>1</v>
      </c>
      <c r="AL461" s="128" t="n">
        <f aca="false">IF(U461&gt;1,1,0)</f>
        <v>0</v>
      </c>
      <c r="AM461" s="136"/>
      <c r="AN461" s="137"/>
      <c r="AO461" s="139"/>
      <c r="AP461" s="128" t="str">
        <f aca="false">IF(SUMIF(AS$7:BU$7,"&gt;0",AS461:BU461)&gt;0,SUMIF(AS$7:BU$7,"&gt;0",AS461:BU461),"")</f>
        <v/>
      </c>
      <c r="AQ461" s="128"/>
      <c r="AR461" s="136" t="n">
        <f aca="false">COUNTIF(N$8:N461,N461)-1</f>
        <v>-1</v>
      </c>
      <c r="AS461" s="133"/>
      <c r="AT461" s="133"/>
      <c r="AU461" s="128" t="n">
        <f aca="false">IF($A461=$A460,AS461+AT461+AU460,AS461+AT461)</f>
        <v>0</v>
      </c>
      <c r="AV461" s="133"/>
      <c r="AW461" s="133"/>
      <c r="AX461" s="128" t="n">
        <f aca="false">IF($A461=$A460,AV461+AW461+AX460,AV461+AW461)</f>
        <v>0</v>
      </c>
      <c r="AY461" s="133"/>
      <c r="AZ461" s="133"/>
      <c r="BA461" s="128" t="n">
        <f aca="false">IF($A461=$A460,AY461+AZ461+BA460,AY461+AZ461)</f>
        <v>0</v>
      </c>
      <c r="BB461" s="133"/>
      <c r="BC461" s="133"/>
      <c r="BD461" s="128" t="n">
        <f aca="false">IF($A461=$A460,BB461+BC461+BD460,BB461+BC461)</f>
        <v>0</v>
      </c>
      <c r="BE461" s="133"/>
      <c r="BF461" s="133"/>
      <c r="BG461" s="128" t="n">
        <f aca="false">IF($A461=$A460,BE461+BF461+BG460,BE461+BF461)</f>
        <v>0</v>
      </c>
      <c r="BH461" s="133"/>
      <c r="BI461" s="133"/>
      <c r="BJ461" s="128" t="n">
        <f aca="false">IF($A461=$A460,BH461+BI461+BJ460,BH461+BI461)</f>
        <v>0</v>
      </c>
      <c r="BK461" s="133"/>
      <c r="BL461" s="133"/>
      <c r="BM461" s="128" t="n">
        <f aca="false">IF($A461=$A460,BK461+BL461+BM460,BK461+BL461)</f>
        <v>0</v>
      </c>
      <c r="BN461" s="133"/>
      <c r="BO461" s="133"/>
      <c r="BP461" s="128" t="n">
        <f aca="false">IF($A461=$A460,BN461+BO461+BP460,BN461+BO461)</f>
        <v>0</v>
      </c>
      <c r="BQ461" s="133"/>
      <c r="BR461" s="133"/>
      <c r="BS461" s="128" t="n">
        <f aca="false">IF($A461=$A460,BQ461+BR461+BS460,BQ461+BR461)</f>
        <v>0</v>
      </c>
      <c r="BT461" s="133"/>
      <c r="BU461" s="133"/>
      <c r="BV461" s="128" t="n">
        <f aca="false">IF($A461=$A460,BT461+BU461+BV460,BT461+BU461)</f>
        <v>0</v>
      </c>
      <c r="BW461" s="128" t="n">
        <f aca="false">IF(W461=0,0,IF(W461&gt;F$4,1,(IF(W461=BW$2,0,(IF(F$4-W461&gt;2,1,0))))))</f>
        <v>0</v>
      </c>
    </row>
    <row r="462" customFormat="false" ht="42.6" hidden="false" customHeight="true" outlineLevel="0" collapsed="false">
      <c r="A462" s="124" t="str">
        <f aca="false">IF(D462=D461,IF(A461=0,"",A461),IF(AND(D462&gt;0,D462&lt;&gt;D461),A461+1,""))</f>
        <v/>
      </c>
      <c r="B462" s="129"/>
      <c r="C462" s="129"/>
      <c r="D462" s="96"/>
      <c r="E462" s="138"/>
      <c r="F462" s="128" t="str">
        <f aca="false">IFERROR(IF(OR(ISTEXT(D462),ISNUMBER(D462)),HLOOKUP(I462-23*INT(I462/23),[2]Hoja2!B$1:X$2,2),""),1)</f>
        <v/>
      </c>
      <c r="G462" s="128" t="str">
        <f aca="false">LEFT(D462,1)</f>
        <v/>
      </c>
      <c r="H462" s="129" t="str">
        <f aca="false">IF(UPPER(G462)="Z",2,IF(UPPER(G462)="Y",1,IF(UPPER(G462)="X",0,LEFT(D462))))</f>
        <v/>
      </c>
      <c r="I462" s="129" t="str">
        <f aca="false">REPLACE(D462,1,1,H462)</f>
        <v/>
      </c>
      <c r="J462" s="96"/>
      <c r="K462" s="124" t="str">
        <f aca="false">IF(N462&gt;0,ROW(L462)-7,"")</f>
        <v/>
      </c>
      <c r="L462" s="130"/>
      <c r="M462" s="130"/>
      <c r="N462" s="131"/>
      <c r="O462" s="132"/>
      <c r="P462" s="128" t="str">
        <f aca="false">IFERROR(IF(OR(ISTEXT(N462),ISNUMBER(N462)),HLOOKUP(S462-23*INT(S462/23),[2]Hoja2!B$1:X$2,2),""),1)</f>
        <v/>
      </c>
      <c r="Q462" s="128" t="str">
        <f aca="false">LEFT(N462,1)</f>
        <v/>
      </c>
      <c r="R462" s="129" t="str">
        <f aca="false">IF(UPPER(Q462)="Z",2,IF(UPPER(Q462)="Y",1,IF(UPPER(Q462)="X",0,LEFT(N462))))</f>
        <v/>
      </c>
      <c r="S462" s="129" t="str">
        <f aca="false">REPLACE(N462,1,1,R462)</f>
        <v/>
      </c>
      <c r="T462" s="96"/>
      <c r="U462" s="133"/>
      <c r="V462" s="124" t="str">
        <f aca="false">IF(OR(ISTEXT(N462),ISNUMBER(N462)),IF($AD462=1,U462,0),"")</f>
        <v/>
      </c>
      <c r="W462" s="75" t="n">
        <v>36892</v>
      </c>
      <c r="X462" s="134"/>
      <c r="Y462" s="134"/>
      <c r="AA462" s="128" t="n">
        <f aca="false">IF(E462&lt;&gt;F462,0,1)</f>
        <v>1</v>
      </c>
      <c r="AB462" s="128" t="n">
        <f aca="false">IF(OR(T462="SI",T462="Si",T462="si",T462="sI",T462="s",T462="S"),1,0)</f>
        <v>0</v>
      </c>
      <c r="AC462" s="128" t="n">
        <f aca="false">IF(OR(J462="SI",J462="Si",J462="si",J462="sI",J462="s",J462="S"),1,0)</f>
        <v>0</v>
      </c>
      <c r="AD462" s="128" t="n">
        <f aca="false">AK462*AA462*AB462*AC462</f>
        <v>0</v>
      </c>
      <c r="AF462" s="136" t="n">
        <f aca="false">COUNTIF(D$8:D462,D462)</f>
        <v>0</v>
      </c>
      <c r="AG462" s="136" t="n">
        <f aca="false">COUNTIFS(D$8:D462,D462,A$8:A462,A462)</f>
        <v>0</v>
      </c>
      <c r="AH462" s="128" t="n">
        <f aca="false">AF462-AG462</f>
        <v>0</v>
      </c>
      <c r="AI462" s="128" t="n">
        <f aca="false">IF(OR(O462&lt;&gt;P462,P462=1,AA462=0),1,0)</f>
        <v>0</v>
      </c>
      <c r="AJ462" s="128" t="n">
        <f aca="false">IF(AR462&gt;0,1,0)+AH462</f>
        <v>0</v>
      </c>
      <c r="AK462" s="128" t="n">
        <f aca="false">IF(O462&lt;&gt;P462,0,1)</f>
        <v>1</v>
      </c>
      <c r="AL462" s="128" t="n">
        <f aca="false">IF(U462&gt;1,1,0)</f>
        <v>0</v>
      </c>
      <c r="AM462" s="136"/>
      <c r="AN462" s="137"/>
      <c r="AO462" s="139"/>
      <c r="AP462" s="128" t="str">
        <f aca="false">IF(SUMIF(AS$7:BU$7,"&gt;0",AS462:BU462)&gt;0,SUMIF(AS$7:BU$7,"&gt;0",AS462:BU462),"")</f>
        <v/>
      </c>
      <c r="AQ462" s="128"/>
      <c r="AR462" s="136" t="n">
        <f aca="false">COUNTIF(N$8:N462,N462)-1</f>
        <v>-1</v>
      </c>
      <c r="AS462" s="133"/>
      <c r="AT462" s="133"/>
      <c r="AU462" s="128" t="n">
        <f aca="false">IF($A462=$A461,AS462+AT462+AU461,AS462+AT462)</f>
        <v>0</v>
      </c>
      <c r="AV462" s="133"/>
      <c r="AW462" s="133"/>
      <c r="AX462" s="128" t="n">
        <f aca="false">IF($A462=$A461,AV462+AW462+AX461,AV462+AW462)</f>
        <v>0</v>
      </c>
      <c r="AY462" s="133"/>
      <c r="AZ462" s="133"/>
      <c r="BA462" s="128" t="n">
        <f aca="false">IF($A462=$A461,AY462+AZ462+BA461,AY462+AZ462)</f>
        <v>0</v>
      </c>
      <c r="BB462" s="133"/>
      <c r="BC462" s="133"/>
      <c r="BD462" s="128" t="n">
        <f aca="false">IF($A462=$A461,BB462+BC462+BD461,BB462+BC462)</f>
        <v>0</v>
      </c>
      <c r="BE462" s="133"/>
      <c r="BF462" s="133"/>
      <c r="BG462" s="128" t="n">
        <f aca="false">IF($A462=$A461,BE462+BF462+BG461,BE462+BF462)</f>
        <v>0</v>
      </c>
      <c r="BH462" s="133"/>
      <c r="BI462" s="133"/>
      <c r="BJ462" s="128" t="n">
        <f aca="false">IF($A462=$A461,BH462+BI462+BJ461,BH462+BI462)</f>
        <v>0</v>
      </c>
      <c r="BK462" s="133"/>
      <c r="BL462" s="133"/>
      <c r="BM462" s="128" t="n">
        <f aca="false">IF($A462=$A461,BK462+BL462+BM461,BK462+BL462)</f>
        <v>0</v>
      </c>
      <c r="BN462" s="133"/>
      <c r="BO462" s="133"/>
      <c r="BP462" s="128" t="n">
        <f aca="false">IF($A462=$A461,BN462+BO462+BP461,BN462+BO462)</f>
        <v>0</v>
      </c>
      <c r="BQ462" s="133"/>
      <c r="BR462" s="133"/>
      <c r="BS462" s="128" t="n">
        <f aca="false">IF($A462=$A461,BQ462+BR462+BS461,BQ462+BR462)</f>
        <v>0</v>
      </c>
      <c r="BT462" s="133"/>
      <c r="BU462" s="133"/>
      <c r="BV462" s="128" t="n">
        <f aca="false">IF($A462=$A461,BT462+BU462+BV461,BT462+BU462)</f>
        <v>0</v>
      </c>
      <c r="BW462" s="128" t="n">
        <f aca="false">IF(W462=0,0,IF(W462&gt;F$4,1,(IF(W462=BW$2,0,(IF(F$4-W462&gt;2,1,0))))))</f>
        <v>0</v>
      </c>
    </row>
    <row r="463" customFormat="false" ht="42.6" hidden="false" customHeight="true" outlineLevel="0" collapsed="false">
      <c r="A463" s="124" t="str">
        <f aca="false">IF(D463=D462,IF(A462=0,"",A462),IF(AND(D463&gt;0,D463&lt;&gt;D462),A462+1,""))</f>
        <v/>
      </c>
      <c r="B463" s="129"/>
      <c r="C463" s="129"/>
      <c r="D463" s="96"/>
      <c r="E463" s="138"/>
      <c r="F463" s="128" t="str">
        <f aca="false">IFERROR(IF(OR(ISTEXT(D463),ISNUMBER(D463)),HLOOKUP(I463-23*INT(I463/23),[2]Hoja2!B$1:X$2,2),""),1)</f>
        <v/>
      </c>
      <c r="G463" s="128" t="str">
        <f aca="false">LEFT(D463,1)</f>
        <v/>
      </c>
      <c r="H463" s="129" t="str">
        <f aca="false">IF(UPPER(G463)="Z",2,IF(UPPER(G463)="Y",1,IF(UPPER(G463)="X",0,LEFT(D463))))</f>
        <v/>
      </c>
      <c r="I463" s="129" t="str">
        <f aca="false">REPLACE(D463,1,1,H463)</f>
        <v/>
      </c>
      <c r="J463" s="96"/>
      <c r="K463" s="124" t="str">
        <f aca="false">IF(N463&gt;0,ROW(L463)-7,"")</f>
        <v/>
      </c>
      <c r="L463" s="130"/>
      <c r="M463" s="130"/>
      <c r="N463" s="131"/>
      <c r="O463" s="132"/>
      <c r="P463" s="128" t="str">
        <f aca="false">IFERROR(IF(OR(ISTEXT(N463),ISNUMBER(N463)),HLOOKUP(S463-23*INT(S463/23),[2]Hoja2!B$1:X$2,2),""),1)</f>
        <v/>
      </c>
      <c r="Q463" s="128" t="str">
        <f aca="false">LEFT(N463,1)</f>
        <v/>
      </c>
      <c r="R463" s="129" t="str">
        <f aca="false">IF(UPPER(Q463)="Z",2,IF(UPPER(Q463)="Y",1,IF(UPPER(Q463)="X",0,LEFT(N463))))</f>
        <v/>
      </c>
      <c r="S463" s="129" t="str">
        <f aca="false">REPLACE(N463,1,1,R463)</f>
        <v/>
      </c>
      <c r="T463" s="96"/>
      <c r="U463" s="133"/>
      <c r="V463" s="124" t="str">
        <f aca="false">IF(OR(ISTEXT(N463),ISNUMBER(N463)),IF($AD463=1,U463,0),"")</f>
        <v/>
      </c>
      <c r="W463" s="75" t="n">
        <v>36892</v>
      </c>
      <c r="X463" s="134"/>
      <c r="Y463" s="134"/>
      <c r="AA463" s="128" t="n">
        <f aca="false">IF(E463&lt;&gt;F463,0,1)</f>
        <v>1</v>
      </c>
      <c r="AB463" s="128" t="n">
        <f aca="false">IF(OR(T463="SI",T463="Si",T463="si",T463="sI",T463="s",T463="S"),1,0)</f>
        <v>0</v>
      </c>
      <c r="AC463" s="128" t="n">
        <f aca="false">IF(OR(J463="SI",J463="Si",J463="si",J463="sI",J463="s",J463="S"),1,0)</f>
        <v>0</v>
      </c>
      <c r="AD463" s="128" t="n">
        <f aca="false">AK463*AA463*AB463*AC463</f>
        <v>0</v>
      </c>
      <c r="AF463" s="136" t="n">
        <f aca="false">COUNTIF(D$8:D463,D463)</f>
        <v>0</v>
      </c>
      <c r="AG463" s="136" t="n">
        <f aca="false">COUNTIFS(D$8:D463,D463,A$8:A463,A463)</f>
        <v>0</v>
      </c>
      <c r="AH463" s="128" t="n">
        <f aca="false">AF463-AG463</f>
        <v>0</v>
      </c>
      <c r="AI463" s="128" t="n">
        <f aca="false">IF(OR(O463&lt;&gt;P463,P463=1,AA463=0),1,0)</f>
        <v>0</v>
      </c>
      <c r="AJ463" s="128" t="n">
        <f aca="false">IF(AR463&gt;0,1,0)+AH463</f>
        <v>0</v>
      </c>
      <c r="AK463" s="128" t="n">
        <f aca="false">IF(O463&lt;&gt;P463,0,1)</f>
        <v>1</v>
      </c>
      <c r="AL463" s="128" t="n">
        <f aca="false">IF(U463&gt;1,1,0)</f>
        <v>0</v>
      </c>
      <c r="AM463" s="136"/>
      <c r="AN463" s="137"/>
      <c r="AO463" s="139"/>
      <c r="AP463" s="128" t="str">
        <f aca="false">IF(SUMIF(AS$7:BU$7,"&gt;0",AS463:BU463)&gt;0,SUMIF(AS$7:BU$7,"&gt;0",AS463:BU463),"")</f>
        <v/>
      </c>
      <c r="AQ463" s="128"/>
      <c r="AR463" s="136" t="n">
        <f aca="false">COUNTIF(N$8:N463,N463)-1</f>
        <v>-1</v>
      </c>
      <c r="AS463" s="133"/>
      <c r="AT463" s="133"/>
      <c r="AU463" s="128" t="n">
        <f aca="false">IF($A463=$A462,AS463+AT463+AU462,AS463+AT463)</f>
        <v>0</v>
      </c>
      <c r="AV463" s="133"/>
      <c r="AW463" s="133"/>
      <c r="AX463" s="128" t="n">
        <f aca="false">IF($A463=$A462,AV463+AW463+AX462,AV463+AW463)</f>
        <v>0</v>
      </c>
      <c r="AY463" s="133"/>
      <c r="AZ463" s="133"/>
      <c r="BA463" s="128" t="n">
        <f aca="false">IF($A463=$A462,AY463+AZ463+BA462,AY463+AZ463)</f>
        <v>0</v>
      </c>
      <c r="BB463" s="133"/>
      <c r="BC463" s="133"/>
      <c r="BD463" s="128" t="n">
        <f aca="false">IF($A463=$A462,BB463+BC463+BD462,BB463+BC463)</f>
        <v>0</v>
      </c>
      <c r="BE463" s="133"/>
      <c r="BF463" s="133"/>
      <c r="BG463" s="128" t="n">
        <f aca="false">IF($A463=$A462,BE463+BF463+BG462,BE463+BF463)</f>
        <v>0</v>
      </c>
      <c r="BH463" s="133"/>
      <c r="BI463" s="133"/>
      <c r="BJ463" s="128" t="n">
        <f aca="false">IF($A463=$A462,BH463+BI463+BJ462,BH463+BI463)</f>
        <v>0</v>
      </c>
      <c r="BK463" s="133"/>
      <c r="BL463" s="133"/>
      <c r="BM463" s="128" t="n">
        <f aca="false">IF($A463=$A462,BK463+BL463+BM462,BK463+BL463)</f>
        <v>0</v>
      </c>
      <c r="BN463" s="133"/>
      <c r="BO463" s="133"/>
      <c r="BP463" s="128" t="n">
        <f aca="false">IF($A463=$A462,BN463+BO463+BP462,BN463+BO463)</f>
        <v>0</v>
      </c>
      <c r="BQ463" s="133"/>
      <c r="BR463" s="133"/>
      <c r="BS463" s="128" t="n">
        <f aca="false">IF($A463=$A462,BQ463+BR463+BS462,BQ463+BR463)</f>
        <v>0</v>
      </c>
      <c r="BT463" s="133"/>
      <c r="BU463" s="133"/>
      <c r="BV463" s="128" t="n">
        <f aca="false">IF($A463=$A462,BT463+BU463+BV462,BT463+BU463)</f>
        <v>0</v>
      </c>
      <c r="BW463" s="128" t="n">
        <f aca="false">IF(W463=0,0,IF(W463&gt;F$4,1,(IF(W463=BW$2,0,(IF(F$4-W463&gt;2,1,0))))))</f>
        <v>0</v>
      </c>
    </row>
    <row r="464" customFormat="false" ht="42.6" hidden="false" customHeight="true" outlineLevel="0" collapsed="false">
      <c r="A464" s="124" t="str">
        <f aca="false">IF(D464=D463,IF(A463=0,"",A463),IF(AND(D464&gt;0,D464&lt;&gt;D463),A463+1,""))</f>
        <v/>
      </c>
      <c r="B464" s="129"/>
      <c r="C464" s="129"/>
      <c r="D464" s="96"/>
      <c r="E464" s="138"/>
      <c r="F464" s="128" t="str">
        <f aca="false">IFERROR(IF(OR(ISTEXT(D464),ISNUMBER(D464)),HLOOKUP(I464-23*INT(I464/23),[2]Hoja2!B$1:X$2,2),""),1)</f>
        <v/>
      </c>
      <c r="G464" s="128" t="str">
        <f aca="false">LEFT(D464,1)</f>
        <v/>
      </c>
      <c r="H464" s="129" t="str">
        <f aca="false">IF(UPPER(G464)="Z",2,IF(UPPER(G464)="Y",1,IF(UPPER(G464)="X",0,LEFT(D464))))</f>
        <v/>
      </c>
      <c r="I464" s="129" t="str">
        <f aca="false">REPLACE(D464,1,1,H464)</f>
        <v/>
      </c>
      <c r="J464" s="96"/>
      <c r="K464" s="124" t="str">
        <f aca="false">IF(N464&gt;0,ROW(L464)-7,"")</f>
        <v/>
      </c>
      <c r="L464" s="130"/>
      <c r="M464" s="130"/>
      <c r="N464" s="131"/>
      <c r="O464" s="132"/>
      <c r="P464" s="128" t="str">
        <f aca="false">IFERROR(IF(OR(ISTEXT(N464),ISNUMBER(N464)),HLOOKUP(S464-23*INT(S464/23),[2]Hoja2!B$1:X$2,2),""),1)</f>
        <v/>
      </c>
      <c r="Q464" s="128" t="str">
        <f aca="false">LEFT(N464,1)</f>
        <v/>
      </c>
      <c r="R464" s="129" t="str">
        <f aca="false">IF(UPPER(Q464)="Z",2,IF(UPPER(Q464)="Y",1,IF(UPPER(Q464)="X",0,LEFT(N464))))</f>
        <v/>
      </c>
      <c r="S464" s="129" t="str">
        <f aca="false">REPLACE(N464,1,1,R464)</f>
        <v/>
      </c>
      <c r="T464" s="96"/>
      <c r="U464" s="133"/>
      <c r="V464" s="124" t="str">
        <f aca="false">IF(OR(ISTEXT(N464),ISNUMBER(N464)),IF($AD464=1,U464,0),"")</f>
        <v/>
      </c>
      <c r="W464" s="75" t="n">
        <v>36892</v>
      </c>
      <c r="X464" s="134"/>
      <c r="Y464" s="134"/>
      <c r="AA464" s="128" t="n">
        <f aca="false">IF(E464&lt;&gt;F464,0,1)</f>
        <v>1</v>
      </c>
      <c r="AB464" s="128" t="n">
        <f aca="false">IF(OR(T464="SI",T464="Si",T464="si",T464="sI",T464="s",T464="S"),1,0)</f>
        <v>0</v>
      </c>
      <c r="AC464" s="128" t="n">
        <f aca="false">IF(OR(J464="SI",J464="Si",J464="si",J464="sI",J464="s",J464="S"),1,0)</f>
        <v>0</v>
      </c>
      <c r="AD464" s="128" t="n">
        <f aca="false">AK464*AA464*AB464*AC464</f>
        <v>0</v>
      </c>
      <c r="AF464" s="136" t="n">
        <f aca="false">COUNTIF(D$8:D464,D464)</f>
        <v>0</v>
      </c>
      <c r="AG464" s="136" t="n">
        <f aca="false">COUNTIFS(D$8:D464,D464,A$8:A464,A464)</f>
        <v>0</v>
      </c>
      <c r="AH464" s="128" t="n">
        <f aca="false">AF464-AG464</f>
        <v>0</v>
      </c>
      <c r="AI464" s="128" t="n">
        <f aca="false">IF(OR(O464&lt;&gt;P464,P464=1,AA464=0),1,0)</f>
        <v>0</v>
      </c>
      <c r="AJ464" s="128" t="n">
        <f aca="false">IF(AR464&gt;0,1,0)+AH464</f>
        <v>0</v>
      </c>
      <c r="AK464" s="128" t="n">
        <f aca="false">IF(O464&lt;&gt;P464,0,1)</f>
        <v>1</v>
      </c>
      <c r="AL464" s="128" t="n">
        <f aca="false">IF(U464&gt;1,1,0)</f>
        <v>0</v>
      </c>
      <c r="AM464" s="136"/>
      <c r="AN464" s="137"/>
      <c r="AO464" s="139"/>
      <c r="AP464" s="128" t="str">
        <f aca="false">IF(SUMIF(AS$7:BU$7,"&gt;0",AS464:BU464)&gt;0,SUMIF(AS$7:BU$7,"&gt;0",AS464:BU464),"")</f>
        <v/>
      </c>
      <c r="AQ464" s="128"/>
      <c r="AR464" s="136" t="n">
        <f aca="false">COUNTIF(N$8:N464,N464)-1</f>
        <v>-1</v>
      </c>
      <c r="AS464" s="133"/>
      <c r="AT464" s="133"/>
      <c r="AU464" s="128" t="n">
        <f aca="false">IF($A464=$A463,AS464+AT464+AU463,AS464+AT464)</f>
        <v>0</v>
      </c>
      <c r="AV464" s="133"/>
      <c r="AW464" s="133"/>
      <c r="AX464" s="128" t="n">
        <f aca="false">IF($A464=$A463,AV464+AW464+AX463,AV464+AW464)</f>
        <v>0</v>
      </c>
      <c r="AY464" s="133"/>
      <c r="AZ464" s="133"/>
      <c r="BA464" s="128" t="n">
        <f aca="false">IF($A464=$A463,AY464+AZ464+BA463,AY464+AZ464)</f>
        <v>0</v>
      </c>
      <c r="BB464" s="133"/>
      <c r="BC464" s="133"/>
      <c r="BD464" s="128" t="n">
        <f aca="false">IF($A464=$A463,BB464+BC464+BD463,BB464+BC464)</f>
        <v>0</v>
      </c>
      <c r="BE464" s="133"/>
      <c r="BF464" s="133"/>
      <c r="BG464" s="128" t="n">
        <f aca="false">IF($A464=$A463,BE464+BF464+BG463,BE464+BF464)</f>
        <v>0</v>
      </c>
      <c r="BH464" s="133"/>
      <c r="BI464" s="133"/>
      <c r="BJ464" s="128" t="n">
        <f aca="false">IF($A464=$A463,BH464+BI464+BJ463,BH464+BI464)</f>
        <v>0</v>
      </c>
      <c r="BK464" s="133"/>
      <c r="BL464" s="133"/>
      <c r="BM464" s="128" t="n">
        <f aca="false">IF($A464=$A463,BK464+BL464+BM463,BK464+BL464)</f>
        <v>0</v>
      </c>
      <c r="BN464" s="133"/>
      <c r="BO464" s="133"/>
      <c r="BP464" s="128" t="n">
        <f aca="false">IF($A464=$A463,BN464+BO464+BP463,BN464+BO464)</f>
        <v>0</v>
      </c>
      <c r="BQ464" s="133"/>
      <c r="BR464" s="133"/>
      <c r="BS464" s="128" t="n">
        <f aca="false">IF($A464=$A463,BQ464+BR464+BS463,BQ464+BR464)</f>
        <v>0</v>
      </c>
      <c r="BT464" s="133"/>
      <c r="BU464" s="133"/>
      <c r="BV464" s="128" t="n">
        <f aca="false">IF($A464=$A463,BT464+BU464+BV463,BT464+BU464)</f>
        <v>0</v>
      </c>
      <c r="BW464" s="128" t="n">
        <f aca="false">IF(W464=0,0,IF(W464&gt;F$4,1,(IF(W464=BW$2,0,(IF(F$4-W464&gt;2,1,0))))))</f>
        <v>0</v>
      </c>
    </row>
    <row r="465" customFormat="false" ht="42.6" hidden="false" customHeight="true" outlineLevel="0" collapsed="false">
      <c r="A465" s="124" t="str">
        <f aca="false">IF(D465=D464,IF(A464=0,"",A464),IF(AND(D465&gt;0,D465&lt;&gt;D464),A464+1,""))</f>
        <v/>
      </c>
      <c r="B465" s="129"/>
      <c r="C465" s="129"/>
      <c r="D465" s="96"/>
      <c r="E465" s="138"/>
      <c r="F465" s="128" t="str">
        <f aca="false">IFERROR(IF(OR(ISTEXT(D465),ISNUMBER(D465)),HLOOKUP(I465-23*INT(I465/23),[2]Hoja2!B$1:X$2,2),""),1)</f>
        <v/>
      </c>
      <c r="G465" s="128" t="str">
        <f aca="false">LEFT(D465,1)</f>
        <v/>
      </c>
      <c r="H465" s="129" t="str">
        <f aca="false">IF(UPPER(G465)="Z",2,IF(UPPER(G465)="Y",1,IF(UPPER(G465)="X",0,LEFT(D465))))</f>
        <v/>
      </c>
      <c r="I465" s="129" t="str">
        <f aca="false">REPLACE(D465,1,1,H465)</f>
        <v/>
      </c>
      <c r="J465" s="96"/>
      <c r="K465" s="124" t="str">
        <f aca="false">IF(N465&gt;0,ROW(L465)-7,"")</f>
        <v/>
      </c>
      <c r="L465" s="130"/>
      <c r="M465" s="130"/>
      <c r="N465" s="131"/>
      <c r="O465" s="132"/>
      <c r="P465" s="128" t="str">
        <f aca="false">IFERROR(IF(OR(ISTEXT(N465),ISNUMBER(N465)),HLOOKUP(S465-23*INT(S465/23),[2]Hoja2!B$1:X$2,2),""),1)</f>
        <v/>
      </c>
      <c r="Q465" s="128" t="str">
        <f aca="false">LEFT(N465,1)</f>
        <v/>
      </c>
      <c r="R465" s="129" t="str">
        <f aca="false">IF(UPPER(Q465)="Z",2,IF(UPPER(Q465)="Y",1,IF(UPPER(Q465)="X",0,LEFT(N465))))</f>
        <v/>
      </c>
      <c r="S465" s="129" t="str">
        <f aca="false">REPLACE(N465,1,1,R465)</f>
        <v/>
      </c>
      <c r="T465" s="96"/>
      <c r="U465" s="133"/>
      <c r="V465" s="124" t="str">
        <f aca="false">IF(OR(ISTEXT(N465),ISNUMBER(N465)),IF($AD465=1,U465,0),"")</f>
        <v/>
      </c>
      <c r="W465" s="75" t="n">
        <v>36892</v>
      </c>
      <c r="X465" s="134"/>
      <c r="Y465" s="134"/>
      <c r="AA465" s="128" t="n">
        <f aca="false">IF(E465&lt;&gt;F465,0,1)</f>
        <v>1</v>
      </c>
      <c r="AB465" s="128" t="n">
        <f aca="false">IF(OR(T465="SI",T465="Si",T465="si",T465="sI",T465="s",T465="S"),1,0)</f>
        <v>0</v>
      </c>
      <c r="AC465" s="128" t="n">
        <f aca="false">IF(OR(J465="SI",J465="Si",J465="si",J465="sI",J465="s",J465="S"),1,0)</f>
        <v>0</v>
      </c>
      <c r="AD465" s="128" t="n">
        <f aca="false">AK465*AA465*AB465*AC465</f>
        <v>0</v>
      </c>
      <c r="AF465" s="136" t="n">
        <f aca="false">COUNTIF(D$8:D465,D465)</f>
        <v>0</v>
      </c>
      <c r="AG465" s="136" t="n">
        <f aca="false">COUNTIFS(D$8:D465,D465,A$8:A465,A465)</f>
        <v>0</v>
      </c>
      <c r="AH465" s="128" t="n">
        <f aca="false">AF465-AG465</f>
        <v>0</v>
      </c>
      <c r="AI465" s="128" t="n">
        <f aca="false">IF(OR(O465&lt;&gt;P465,P465=1,AA465=0),1,0)</f>
        <v>0</v>
      </c>
      <c r="AJ465" s="128" t="n">
        <f aca="false">IF(AR465&gt;0,1,0)+AH465</f>
        <v>0</v>
      </c>
      <c r="AK465" s="128" t="n">
        <f aca="false">IF(O465&lt;&gt;P465,0,1)</f>
        <v>1</v>
      </c>
      <c r="AL465" s="128" t="n">
        <f aca="false">IF(U465&gt;1,1,0)</f>
        <v>0</v>
      </c>
      <c r="AM465" s="136"/>
      <c r="AN465" s="137"/>
      <c r="AO465" s="139"/>
      <c r="AP465" s="128" t="str">
        <f aca="false">IF(SUMIF(AS$7:BU$7,"&gt;0",AS465:BU465)&gt;0,SUMIF(AS$7:BU$7,"&gt;0",AS465:BU465),"")</f>
        <v/>
      </c>
      <c r="AQ465" s="128"/>
      <c r="AR465" s="136" t="n">
        <f aca="false">COUNTIF(N$8:N465,N465)-1</f>
        <v>-1</v>
      </c>
      <c r="AS465" s="133"/>
      <c r="AT465" s="133"/>
      <c r="AU465" s="128" t="n">
        <f aca="false">IF($A465=$A464,AS465+AT465+AU464,AS465+AT465)</f>
        <v>0</v>
      </c>
      <c r="AV465" s="133"/>
      <c r="AW465" s="133"/>
      <c r="AX465" s="128" t="n">
        <f aca="false">IF($A465=$A464,AV465+AW465+AX464,AV465+AW465)</f>
        <v>0</v>
      </c>
      <c r="AY465" s="133"/>
      <c r="AZ465" s="133"/>
      <c r="BA465" s="128" t="n">
        <f aca="false">IF($A465=$A464,AY465+AZ465+BA464,AY465+AZ465)</f>
        <v>0</v>
      </c>
      <c r="BB465" s="133"/>
      <c r="BC465" s="133"/>
      <c r="BD465" s="128" t="n">
        <f aca="false">IF($A465=$A464,BB465+BC465+BD464,BB465+BC465)</f>
        <v>0</v>
      </c>
      <c r="BE465" s="133"/>
      <c r="BF465" s="133"/>
      <c r="BG465" s="128" t="n">
        <f aca="false">IF($A465=$A464,BE465+BF465+BG464,BE465+BF465)</f>
        <v>0</v>
      </c>
      <c r="BH465" s="133"/>
      <c r="BI465" s="133"/>
      <c r="BJ465" s="128" t="n">
        <f aca="false">IF($A465=$A464,BH465+BI465+BJ464,BH465+BI465)</f>
        <v>0</v>
      </c>
      <c r="BK465" s="133"/>
      <c r="BL465" s="133"/>
      <c r="BM465" s="128" t="n">
        <f aca="false">IF($A465=$A464,BK465+BL465+BM464,BK465+BL465)</f>
        <v>0</v>
      </c>
      <c r="BN465" s="133"/>
      <c r="BO465" s="133"/>
      <c r="BP465" s="128" t="n">
        <f aca="false">IF($A465=$A464,BN465+BO465+BP464,BN465+BO465)</f>
        <v>0</v>
      </c>
      <c r="BQ465" s="133"/>
      <c r="BR465" s="133"/>
      <c r="BS465" s="128" t="n">
        <f aca="false">IF($A465=$A464,BQ465+BR465+BS464,BQ465+BR465)</f>
        <v>0</v>
      </c>
      <c r="BT465" s="133"/>
      <c r="BU465" s="133"/>
      <c r="BV465" s="128" t="n">
        <f aca="false">IF($A465=$A464,BT465+BU465+BV464,BT465+BU465)</f>
        <v>0</v>
      </c>
      <c r="BW465" s="128" t="n">
        <f aca="false">IF(W465=0,0,IF(W465&gt;F$4,1,(IF(W465=BW$2,0,(IF(F$4-W465&gt;2,1,0))))))</f>
        <v>0</v>
      </c>
    </row>
    <row r="466" customFormat="false" ht="42.6" hidden="false" customHeight="true" outlineLevel="0" collapsed="false">
      <c r="A466" s="124" t="str">
        <f aca="false">IF(D466=D465,IF(A465=0,"",A465),IF(AND(D466&gt;0,D466&lt;&gt;D465),A465+1,""))</f>
        <v/>
      </c>
      <c r="B466" s="129"/>
      <c r="C466" s="129"/>
      <c r="D466" s="96"/>
      <c r="E466" s="138"/>
      <c r="F466" s="128" t="str">
        <f aca="false">IFERROR(IF(OR(ISTEXT(D466),ISNUMBER(D466)),HLOOKUP(I466-23*INT(I466/23),[2]Hoja2!B$1:X$2,2),""),1)</f>
        <v/>
      </c>
      <c r="G466" s="128" t="str">
        <f aca="false">LEFT(D466,1)</f>
        <v/>
      </c>
      <c r="H466" s="129" t="str">
        <f aca="false">IF(UPPER(G466)="Z",2,IF(UPPER(G466)="Y",1,IF(UPPER(G466)="X",0,LEFT(D466))))</f>
        <v/>
      </c>
      <c r="I466" s="129" t="str">
        <f aca="false">REPLACE(D466,1,1,H466)</f>
        <v/>
      </c>
      <c r="J466" s="96"/>
      <c r="K466" s="124" t="str">
        <f aca="false">IF(N466&gt;0,ROW(L466)-7,"")</f>
        <v/>
      </c>
      <c r="L466" s="130"/>
      <c r="M466" s="130"/>
      <c r="N466" s="131"/>
      <c r="O466" s="132"/>
      <c r="P466" s="128" t="str">
        <f aca="false">IFERROR(IF(OR(ISTEXT(N466),ISNUMBER(N466)),HLOOKUP(S466-23*INT(S466/23),[2]Hoja2!B$1:X$2,2),""),1)</f>
        <v/>
      </c>
      <c r="Q466" s="128" t="str">
        <f aca="false">LEFT(N466,1)</f>
        <v/>
      </c>
      <c r="R466" s="129" t="str">
        <f aca="false">IF(UPPER(Q466)="Z",2,IF(UPPER(Q466)="Y",1,IF(UPPER(Q466)="X",0,LEFT(N466))))</f>
        <v/>
      </c>
      <c r="S466" s="129" t="str">
        <f aca="false">REPLACE(N466,1,1,R466)</f>
        <v/>
      </c>
      <c r="T466" s="96"/>
      <c r="U466" s="133"/>
      <c r="V466" s="124" t="str">
        <f aca="false">IF(OR(ISTEXT(N466),ISNUMBER(N466)),IF($AD466=1,U466,0),"")</f>
        <v/>
      </c>
      <c r="W466" s="75" t="n">
        <v>36892</v>
      </c>
      <c r="X466" s="134"/>
      <c r="Y466" s="134"/>
      <c r="AA466" s="128" t="n">
        <f aca="false">IF(E466&lt;&gt;F466,0,1)</f>
        <v>1</v>
      </c>
      <c r="AB466" s="128" t="n">
        <f aca="false">IF(OR(T466="SI",T466="Si",T466="si",T466="sI",T466="s",T466="S"),1,0)</f>
        <v>0</v>
      </c>
      <c r="AC466" s="128" t="n">
        <f aca="false">IF(OR(J466="SI",J466="Si",J466="si",J466="sI",J466="s",J466="S"),1,0)</f>
        <v>0</v>
      </c>
      <c r="AD466" s="128" t="n">
        <f aca="false">AK466*AA466*AB466*AC466</f>
        <v>0</v>
      </c>
      <c r="AF466" s="136" t="n">
        <f aca="false">COUNTIF(D$8:D466,D466)</f>
        <v>0</v>
      </c>
      <c r="AG466" s="136" t="n">
        <f aca="false">COUNTIFS(D$8:D466,D466,A$8:A466,A466)</f>
        <v>0</v>
      </c>
      <c r="AH466" s="128" t="n">
        <f aca="false">AF466-AG466</f>
        <v>0</v>
      </c>
      <c r="AI466" s="128" t="n">
        <f aca="false">IF(OR(O466&lt;&gt;P466,P466=1,AA466=0),1,0)</f>
        <v>0</v>
      </c>
      <c r="AJ466" s="128" t="n">
        <f aca="false">IF(AR466&gt;0,1,0)+AH466</f>
        <v>0</v>
      </c>
      <c r="AK466" s="128" t="n">
        <f aca="false">IF(O466&lt;&gt;P466,0,1)</f>
        <v>1</v>
      </c>
      <c r="AL466" s="128" t="n">
        <f aca="false">IF(U466&gt;1,1,0)</f>
        <v>0</v>
      </c>
      <c r="AM466" s="136"/>
      <c r="AN466" s="137"/>
      <c r="AO466" s="139"/>
      <c r="AP466" s="128" t="str">
        <f aca="false">IF(SUMIF(AS$7:BU$7,"&gt;0",AS466:BU466)&gt;0,SUMIF(AS$7:BU$7,"&gt;0",AS466:BU466),"")</f>
        <v/>
      </c>
      <c r="AQ466" s="128"/>
      <c r="AR466" s="136" t="n">
        <f aca="false">COUNTIF(N$8:N466,N466)-1</f>
        <v>-1</v>
      </c>
      <c r="AS466" s="133"/>
      <c r="AT466" s="133"/>
      <c r="AU466" s="128" t="n">
        <f aca="false">IF($A466=$A465,AS466+AT466+AU465,AS466+AT466)</f>
        <v>0</v>
      </c>
      <c r="AV466" s="133"/>
      <c r="AW466" s="133"/>
      <c r="AX466" s="128" t="n">
        <f aca="false">IF($A466=$A465,AV466+AW466+AX465,AV466+AW466)</f>
        <v>0</v>
      </c>
      <c r="AY466" s="133"/>
      <c r="AZ466" s="133"/>
      <c r="BA466" s="128" t="n">
        <f aca="false">IF($A466=$A465,AY466+AZ466+BA465,AY466+AZ466)</f>
        <v>0</v>
      </c>
      <c r="BB466" s="133"/>
      <c r="BC466" s="133"/>
      <c r="BD466" s="128" t="n">
        <f aca="false">IF($A466=$A465,BB466+BC466+BD465,BB466+BC466)</f>
        <v>0</v>
      </c>
      <c r="BE466" s="133"/>
      <c r="BF466" s="133"/>
      <c r="BG466" s="128" t="n">
        <f aca="false">IF($A466=$A465,BE466+BF466+BG465,BE466+BF466)</f>
        <v>0</v>
      </c>
      <c r="BH466" s="133"/>
      <c r="BI466" s="133"/>
      <c r="BJ466" s="128" t="n">
        <f aca="false">IF($A466=$A465,BH466+BI466+BJ465,BH466+BI466)</f>
        <v>0</v>
      </c>
      <c r="BK466" s="133"/>
      <c r="BL466" s="133"/>
      <c r="BM466" s="128" t="n">
        <f aca="false">IF($A466=$A465,BK466+BL466+BM465,BK466+BL466)</f>
        <v>0</v>
      </c>
      <c r="BN466" s="133"/>
      <c r="BO466" s="133"/>
      <c r="BP466" s="128" t="n">
        <f aca="false">IF($A466=$A465,BN466+BO466+BP465,BN466+BO466)</f>
        <v>0</v>
      </c>
      <c r="BQ466" s="133"/>
      <c r="BR466" s="133"/>
      <c r="BS466" s="128" t="n">
        <f aca="false">IF($A466=$A465,BQ466+BR466+BS465,BQ466+BR466)</f>
        <v>0</v>
      </c>
      <c r="BT466" s="133"/>
      <c r="BU466" s="133"/>
      <c r="BV466" s="128" t="n">
        <f aca="false">IF($A466=$A465,BT466+BU466+BV465,BT466+BU466)</f>
        <v>0</v>
      </c>
      <c r="BW466" s="128" t="n">
        <f aca="false">IF(W466=0,0,IF(W466&gt;F$4,1,(IF(W466=BW$2,0,(IF(F$4-W466&gt;2,1,0))))))</f>
        <v>0</v>
      </c>
    </row>
    <row r="467" customFormat="false" ht="42.6" hidden="false" customHeight="true" outlineLevel="0" collapsed="false">
      <c r="A467" s="124" t="str">
        <f aca="false">IF(D467=D466,IF(A466=0,"",A466),IF(AND(D467&gt;0,D467&lt;&gt;D466),A466+1,""))</f>
        <v/>
      </c>
      <c r="B467" s="129"/>
      <c r="C467" s="129"/>
      <c r="D467" s="96"/>
      <c r="E467" s="138"/>
      <c r="F467" s="128" t="str">
        <f aca="false">IFERROR(IF(OR(ISTEXT(D467),ISNUMBER(D467)),HLOOKUP(I467-23*INT(I467/23),[2]Hoja2!B$1:X$2,2),""),1)</f>
        <v/>
      </c>
      <c r="G467" s="128" t="str">
        <f aca="false">LEFT(D467,1)</f>
        <v/>
      </c>
      <c r="H467" s="129" t="str">
        <f aca="false">IF(UPPER(G467)="Z",2,IF(UPPER(G467)="Y",1,IF(UPPER(G467)="X",0,LEFT(D467))))</f>
        <v/>
      </c>
      <c r="I467" s="129" t="str">
        <f aca="false">REPLACE(D467,1,1,H467)</f>
        <v/>
      </c>
      <c r="J467" s="96"/>
      <c r="K467" s="124" t="str">
        <f aca="false">IF(N467&gt;0,ROW(L467)-7,"")</f>
        <v/>
      </c>
      <c r="L467" s="130"/>
      <c r="M467" s="130"/>
      <c r="N467" s="131"/>
      <c r="O467" s="132"/>
      <c r="P467" s="128" t="str">
        <f aca="false">IFERROR(IF(OR(ISTEXT(N467),ISNUMBER(N467)),HLOOKUP(S467-23*INT(S467/23),[2]Hoja2!B$1:X$2,2),""),1)</f>
        <v/>
      </c>
      <c r="Q467" s="128" t="str">
        <f aca="false">LEFT(N467,1)</f>
        <v/>
      </c>
      <c r="R467" s="129" t="str">
        <f aca="false">IF(UPPER(Q467)="Z",2,IF(UPPER(Q467)="Y",1,IF(UPPER(Q467)="X",0,LEFT(N467))))</f>
        <v/>
      </c>
      <c r="S467" s="129" t="str">
        <f aca="false">REPLACE(N467,1,1,R467)</f>
        <v/>
      </c>
      <c r="T467" s="96"/>
      <c r="U467" s="133"/>
      <c r="V467" s="124" t="str">
        <f aca="false">IF(OR(ISTEXT(N467),ISNUMBER(N467)),IF($AD467=1,U467,0),"")</f>
        <v/>
      </c>
      <c r="W467" s="75" t="n">
        <v>36892</v>
      </c>
      <c r="X467" s="134"/>
      <c r="Y467" s="134"/>
      <c r="AA467" s="128" t="n">
        <f aca="false">IF(E467&lt;&gt;F467,0,1)</f>
        <v>1</v>
      </c>
      <c r="AB467" s="128" t="n">
        <f aca="false">IF(OR(T467="SI",T467="Si",T467="si",T467="sI",T467="s",T467="S"),1,0)</f>
        <v>0</v>
      </c>
      <c r="AC467" s="128" t="n">
        <f aca="false">IF(OR(J467="SI",J467="Si",J467="si",J467="sI",J467="s",J467="S"),1,0)</f>
        <v>0</v>
      </c>
      <c r="AD467" s="128" t="n">
        <f aca="false">AK467*AA467*AB467*AC467</f>
        <v>0</v>
      </c>
      <c r="AF467" s="136" t="n">
        <f aca="false">COUNTIF(D$8:D467,D467)</f>
        <v>0</v>
      </c>
      <c r="AG467" s="136" t="n">
        <f aca="false">COUNTIFS(D$8:D467,D467,A$8:A467,A467)</f>
        <v>0</v>
      </c>
      <c r="AH467" s="128" t="n">
        <f aca="false">AF467-AG467</f>
        <v>0</v>
      </c>
      <c r="AI467" s="128" t="n">
        <f aca="false">IF(OR(O467&lt;&gt;P467,P467=1,AA467=0),1,0)</f>
        <v>0</v>
      </c>
      <c r="AJ467" s="128" t="n">
        <f aca="false">IF(AR467&gt;0,1,0)+AH467</f>
        <v>0</v>
      </c>
      <c r="AK467" s="128" t="n">
        <f aca="false">IF(O467&lt;&gt;P467,0,1)</f>
        <v>1</v>
      </c>
      <c r="AL467" s="128" t="n">
        <f aca="false">IF(U467&gt;1,1,0)</f>
        <v>0</v>
      </c>
      <c r="AM467" s="136"/>
      <c r="AN467" s="137"/>
      <c r="AO467" s="139"/>
      <c r="AP467" s="128" t="str">
        <f aca="false">IF(SUMIF(AS$7:BU$7,"&gt;0",AS467:BU467)&gt;0,SUMIF(AS$7:BU$7,"&gt;0",AS467:BU467),"")</f>
        <v/>
      </c>
      <c r="AQ467" s="128"/>
      <c r="AR467" s="136" t="n">
        <f aca="false">COUNTIF(N$8:N467,N467)-1</f>
        <v>-1</v>
      </c>
      <c r="AS467" s="133"/>
      <c r="AT467" s="133"/>
      <c r="AU467" s="128" t="n">
        <f aca="false">IF($A467=$A466,AS467+AT467+AU466,AS467+AT467)</f>
        <v>0</v>
      </c>
      <c r="AV467" s="133"/>
      <c r="AW467" s="133"/>
      <c r="AX467" s="128" t="n">
        <f aca="false">IF($A467=$A466,AV467+AW467+AX466,AV467+AW467)</f>
        <v>0</v>
      </c>
      <c r="AY467" s="133"/>
      <c r="AZ467" s="133"/>
      <c r="BA467" s="128" t="n">
        <f aca="false">IF($A467=$A466,AY467+AZ467+BA466,AY467+AZ467)</f>
        <v>0</v>
      </c>
      <c r="BB467" s="133"/>
      <c r="BC467" s="133"/>
      <c r="BD467" s="128" t="n">
        <f aca="false">IF($A467=$A466,BB467+BC467+BD466,BB467+BC467)</f>
        <v>0</v>
      </c>
      <c r="BE467" s="133"/>
      <c r="BF467" s="133"/>
      <c r="BG467" s="128" t="n">
        <f aca="false">IF($A467=$A466,BE467+BF467+BG466,BE467+BF467)</f>
        <v>0</v>
      </c>
      <c r="BH467" s="133"/>
      <c r="BI467" s="133"/>
      <c r="BJ467" s="128" t="n">
        <f aca="false">IF($A467=$A466,BH467+BI467+BJ466,BH467+BI467)</f>
        <v>0</v>
      </c>
      <c r="BK467" s="133"/>
      <c r="BL467" s="133"/>
      <c r="BM467" s="128" t="n">
        <f aca="false">IF($A467=$A466,BK467+BL467+BM466,BK467+BL467)</f>
        <v>0</v>
      </c>
      <c r="BN467" s="133"/>
      <c r="BO467" s="133"/>
      <c r="BP467" s="128" t="n">
        <f aca="false">IF($A467=$A466,BN467+BO467+BP466,BN467+BO467)</f>
        <v>0</v>
      </c>
      <c r="BQ467" s="133"/>
      <c r="BR467" s="133"/>
      <c r="BS467" s="128" t="n">
        <f aca="false">IF($A467=$A466,BQ467+BR467+BS466,BQ467+BR467)</f>
        <v>0</v>
      </c>
      <c r="BT467" s="133"/>
      <c r="BU467" s="133"/>
      <c r="BV467" s="128" t="n">
        <f aca="false">IF($A467=$A466,BT467+BU467+BV466,BT467+BU467)</f>
        <v>0</v>
      </c>
      <c r="BW467" s="128" t="n">
        <f aca="false">IF(W467=0,0,IF(W467&gt;F$4,1,(IF(W467=BW$2,0,(IF(F$4-W467&gt;2,1,0))))))</f>
        <v>0</v>
      </c>
    </row>
    <row r="468" customFormat="false" ht="42.95" hidden="false" customHeight="true" outlineLevel="0" collapsed="false">
      <c r="A468" s="124" t="str">
        <f aca="false">IF(D468=D467,IF(A467=0,"",A467),IF(AND(D468&gt;0,D468&lt;&gt;D467),A467+1,""))</f>
        <v/>
      </c>
      <c r="B468" s="129"/>
      <c r="C468" s="129"/>
      <c r="D468" s="96"/>
      <c r="E468" s="138"/>
      <c r="F468" s="128" t="str">
        <f aca="false">IFERROR(IF(OR(ISTEXT(D468),ISNUMBER(D468)),HLOOKUP(I468-23*INT(I468/23),[2]Hoja2!B$1:X$2,2),""),1)</f>
        <v/>
      </c>
      <c r="G468" s="128" t="str">
        <f aca="false">LEFT(D468,1)</f>
        <v/>
      </c>
      <c r="H468" s="129" t="str">
        <f aca="false">IF(UPPER(G468)="Z",2,IF(UPPER(G468)="Y",1,IF(UPPER(G468)="X",0,LEFT(D468))))</f>
        <v/>
      </c>
      <c r="I468" s="129" t="str">
        <f aca="false">REPLACE(D468,1,1,H468)</f>
        <v/>
      </c>
      <c r="J468" s="96"/>
      <c r="K468" s="124" t="str">
        <f aca="false">IF(N468&gt;0,ROW(L468)-7,"")</f>
        <v/>
      </c>
      <c r="L468" s="130"/>
      <c r="M468" s="130"/>
      <c r="N468" s="131"/>
      <c r="O468" s="132"/>
      <c r="P468" s="128" t="str">
        <f aca="false">IFERROR(IF(OR(ISTEXT(N468),ISNUMBER(N468)),HLOOKUP(S468-23*INT(S468/23),[2]Hoja2!B$1:X$2,2),""),1)</f>
        <v/>
      </c>
      <c r="Q468" s="128" t="str">
        <f aca="false">LEFT(N468,1)</f>
        <v/>
      </c>
      <c r="R468" s="129" t="str">
        <f aca="false">IF(UPPER(Q468)="Z",2,IF(UPPER(Q468)="Y",1,IF(UPPER(Q468)="X",0,LEFT(N468))))</f>
        <v/>
      </c>
      <c r="S468" s="129" t="str">
        <f aca="false">REPLACE(N468,1,1,R468)</f>
        <v/>
      </c>
      <c r="T468" s="96"/>
      <c r="U468" s="133"/>
      <c r="V468" s="124" t="str">
        <f aca="false">IF(OR(ISTEXT(N468),ISNUMBER(N468)),IF($AD468=1,U468,0),"")</f>
        <v/>
      </c>
      <c r="W468" s="75" t="n">
        <v>36892</v>
      </c>
      <c r="X468" s="134"/>
      <c r="Y468" s="134"/>
      <c r="AA468" s="128" t="n">
        <f aca="false">IF(E468&lt;&gt;F468,0,1)</f>
        <v>1</v>
      </c>
      <c r="AB468" s="128" t="n">
        <f aca="false">IF(OR(T468="SI",T468="Si",T468="si",T468="sI",T468="s",T468="S"),1,0)</f>
        <v>0</v>
      </c>
      <c r="AC468" s="128" t="n">
        <f aca="false">IF(OR(J468="SI",J468="Si",J468="si",J468="sI",J468="s",J468="S"),1,0)</f>
        <v>0</v>
      </c>
      <c r="AD468" s="128" t="n">
        <f aca="false">AK468*AA468*AB468*AC468</f>
        <v>0</v>
      </c>
      <c r="AF468" s="136" t="n">
        <f aca="false">COUNTIF(D$8:D468,D468)</f>
        <v>0</v>
      </c>
      <c r="AG468" s="136" t="n">
        <f aca="false">COUNTIFS(D$8:D468,D468,A$8:A468,A468)</f>
        <v>0</v>
      </c>
      <c r="AH468" s="128" t="n">
        <f aca="false">AF468-AG468</f>
        <v>0</v>
      </c>
      <c r="AI468" s="128" t="n">
        <f aca="false">IF(OR(O468&lt;&gt;P468,P468=1,AA468=0),1,0)</f>
        <v>0</v>
      </c>
      <c r="AJ468" s="128" t="n">
        <f aca="false">IF(AR468&gt;0,1,0)+AH468</f>
        <v>0</v>
      </c>
      <c r="AK468" s="128" t="n">
        <f aca="false">IF(O468&lt;&gt;P468,0,1)</f>
        <v>1</v>
      </c>
      <c r="AL468" s="128" t="n">
        <f aca="false">IF(U468&gt;1,1,0)</f>
        <v>0</v>
      </c>
      <c r="AM468" s="136"/>
      <c r="AN468" s="137"/>
      <c r="AO468" s="139"/>
      <c r="AP468" s="128" t="str">
        <f aca="false">IF(SUMIF(AS$7:BU$7,"&gt;0",AS468:BU468)&gt;0,SUMIF(AS$7:BU$7,"&gt;0",AS468:BU468),"")</f>
        <v/>
      </c>
      <c r="AQ468" s="128"/>
      <c r="AR468" s="136" t="n">
        <f aca="false">COUNTIF(N$8:N468,N468)-1</f>
        <v>-1</v>
      </c>
      <c r="AS468" s="133"/>
      <c r="AT468" s="133"/>
      <c r="AU468" s="128" t="n">
        <f aca="false">IF($A468=$A467,AS468+AT468+AU467,AS468+AT468)</f>
        <v>0</v>
      </c>
      <c r="AV468" s="133"/>
      <c r="AW468" s="133"/>
      <c r="AX468" s="128" t="n">
        <f aca="false">IF($A468=$A467,AV468+AW468+AX467,AV468+AW468)</f>
        <v>0</v>
      </c>
      <c r="AY468" s="133"/>
      <c r="AZ468" s="133"/>
      <c r="BA468" s="128" t="n">
        <f aca="false">IF($A468=$A467,AY468+AZ468+BA467,AY468+AZ468)</f>
        <v>0</v>
      </c>
      <c r="BB468" s="133"/>
      <c r="BC468" s="133"/>
      <c r="BD468" s="128" t="n">
        <f aca="false">IF($A468=$A467,BB468+BC468+BD467,BB468+BC468)</f>
        <v>0</v>
      </c>
      <c r="BE468" s="133"/>
      <c r="BF468" s="133"/>
      <c r="BG468" s="128" t="n">
        <f aca="false">IF($A468=$A467,BE468+BF468+BG467,BE468+BF468)</f>
        <v>0</v>
      </c>
      <c r="BH468" s="133"/>
      <c r="BI468" s="133"/>
      <c r="BJ468" s="128" t="n">
        <f aca="false">IF($A468=$A467,BH468+BI468+BJ467,BH468+BI468)</f>
        <v>0</v>
      </c>
      <c r="BK468" s="133"/>
      <c r="BL468" s="133"/>
      <c r="BM468" s="128" t="n">
        <f aca="false">IF($A468=$A467,BK468+BL468+BM467,BK468+BL468)</f>
        <v>0</v>
      </c>
      <c r="BN468" s="133"/>
      <c r="BO468" s="133"/>
      <c r="BP468" s="128" t="n">
        <f aca="false">IF($A468=$A467,BN468+BO468+BP467,BN468+BO468)</f>
        <v>0</v>
      </c>
      <c r="BQ468" s="133"/>
      <c r="BR468" s="133"/>
      <c r="BS468" s="128" t="n">
        <f aca="false">IF($A468=$A467,BQ468+BR468+BS467,BQ468+BR468)</f>
        <v>0</v>
      </c>
      <c r="BT468" s="133"/>
      <c r="BU468" s="133"/>
      <c r="BV468" s="128" t="n">
        <f aca="false">IF($A468=$A467,BT468+BU468+BV467,BT468+BU468)</f>
        <v>0</v>
      </c>
      <c r="BW468" s="128" t="n">
        <f aca="false">IF(W468=0,0,IF(W468&gt;F$4,1,(IF(W468=BW$2,0,(IF(F$4-W468&gt;2,1,0))))))</f>
        <v>0</v>
      </c>
    </row>
    <row r="469" customFormat="false" ht="42.6" hidden="false" customHeight="true" outlineLevel="0" collapsed="false">
      <c r="A469" s="124" t="str">
        <f aca="false">IF(D469=D468,IF(A468=0,"",A468),IF(AND(D469&gt;0,D469&lt;&gt;D468),A468+1,""))</f>
        <v/>
      </c>
      <c r="B469" s="129"/>
      <c r="C469" s="129"/>
      <c r="D469" s="96"/>
      <c r="E469" s="138"/>
      <c r="F469" s="128" t="str">
        <f aca="false">IFERROR(IF(OR(ISTEXT(D469),ISNUMBER(D469)),HLOOKUP(I469-23*INT(I469/23),[2]Hoja2!B$1:X$2,2),""),1)</f>
        <v/>
      </c>
      <c r="G469" s="128" t="str">
        <f aca="false">LEFT(D469,1)</f>
        <v/>
      </c>
      <c r="H469" s="129" t="str">
        <f aca="false">IF(UPPER(G469)="Z",2,IF(UPPER(G469)="Y",1,IF(UPPER(G469)="X",0,LEFT(D469))))</f>
        <v/>
      </c>
      <c r="I469" s="129" t="str">
        <f aca="false">REPLACE(D469,1,1,H469)</f>
        <v/>
      </c>
      <c r="J469" s="96"/>
      <c r="K469" s="124" t="str">
        <f aca="false">IF(N469&gt;0,ROW(L469)-7,"")</f>
        <v/>
      </c>
      <c r="L469" s="130"/>
      <c r="M469" s="130"/>
      <c r="N469" s="131"/>
      <c r="O469" s="132"/>
      <c r="P469" s="128" t="str">
        <f aca="false">IFERROR(IF(OR(ISTEXT(N469),ISNUMBER(N469)),HLOOKUP(S469-23*INT(S469/23),[2]Hoja2!B$1:X$2,2),""),1)</f>
        <v/>
      </c>
      <c r="Q469" s="128" t="str">
        <f aca="false">LEFT(N469,1)</f>
        <v/>
      </c>
      <c r="R469" s="129" t="str">
        <f aca="false">IF(UPPER(Q469)="Z",2,IF(UPPER(Q469)="Y",1,IF(UPPER(Q469)="X",0,LEFT(N469))))</f>
        <v/>
      </c>
      <c r="S469" s="129" t="str">
        <f aca="false">REPLACE(N469,1,1,R469)</f>
        <v/>
      </c>
      <c r="T469" s="96"/>
      <c r="U469" s="133"/>
      <c r="V469" s="124" t="str">
        <f aca="false">IF(OR(ISTEXT(N469),ISNUMBER(N469)),IF($AD469=1,U469,0),"")</f>
        <v/>
      </c>
      <c r="W469" s="75" t="n">
        <v>36892</v>
      </c>
      <c r="X469" s="134"/>
      <c r="Y469" s="134"/>
      <c r="AA469" s="128" t="n">
        <f aca="false">IF(E469&lt;&gt;F469,0,1)</f>
        <v>1</v>
      </c>
      <c r="AB469" s="128" t="n">
        <f aca="false">IF(OR(T469="SI",T469="Si",T469="si",T469="sI",T469="s",T469="S"),1,0)</f>
        <v>0</v>
      </c>
      <c r="AC469" s="128" t="n">
        <f aca="false">IF(OR(J469="SI",J469="Si",J469="si",J469="sI",J469="s",J469="S"),1,0)</f>
        <v>0</v>
      </c>
      <c r="AD469" s="128" t="n">
        <f aca="false">AK469*AA469*AB469*AC469</f>
        <v>0</v>
      </c>
      <c r="AF469" s="136" t="n">
        <f aca="false">COUNTIF(D$8:D469,D469)</f>
        <v>0</v>
      </c>
      <c r="AG469" s="136" t="n">
        <f aca="false">COUNTIFS(D$8:D469,D469,A$8:A469,A469)</f>
        <v>0</v>
      </c>
      <c r="AH469" s="128" t="n">
        <f aca="false">AF469-AG469</f>
        <v>0</v>
      </c>
      <c r="AI469" s="128" t="n">
        <f aca="false">IF(OR(O469&lt;&gt;P469,P469=1,AA469=0),1,0)</f>
        <v>0</v>
      </c>
      <c r="AJ469" s="128" t="n">
        <f aca="false">IF(AR469&gt;0,1,0)+AH469</f>
        <v>0</v>
      </c>
      <c r="AK469" s="128" t="n">
        <f aca="false">IF(O469&lt;&gt;P469,0,1)</f>
        <v>1</v>
      </c>
      <c r="AL469" s="128" t="n">
        <f aca="false">IF(U469&gt;1,1,0)</f>
        <v>0</v>
      </c>
      <c r="AM469" s="136"/>
      <c r="AN469" s="137"/>
      <c r="AO469" s="139"/>
      <c r="AP469" s="128" t="str">
        <f aca="false">IF(SUMIF(AS$7:BU$7,"&gt;0",AS469:BU469)&gt;0,SUMIF(AS$7:BU$7,"&gt;0",AS469:BU469),"")</f>
        <v/>
      </c>
      <c r="AQ469" s="128"/>
      <c r="AR469" s="136" t="n">
        <f aca="false">COUNTIF(N$8:N469,N469)-1</f>
        <v>-1</v>
      </c>
      <c r="AS469" s="133"/>
      <c r="AT469" s="133"/>
      <c r="AU469" s="128" t="n">
        <f aca="false">IF($A469=$A468,AS469+AT469+AU468,AS469+AT469)</f>
        <v>0</v>
      </c>
      <c r="AV469" s="133"/>
      <c r="AW469" s="133"/>
      <c r="AX469" s="128" t="n">
        <f aca="false">IF($A469=$A468,AV469+AW469+AX468,AV469+AW469)</f>
        <v>0</v>
      </c>
      <c r="AY469" s="133"/>
      <c r="AZ469" s="133"/>
      <c r="BA469" s="128" t="n">
        <f aca="false">IF($A469=$A468,AY469+AZ469+BA468,AY469+AZ469)</f>
        <v>0</v>
      </c>
      <c r="BB469" s="133"/>
      <c r="BC469" s="133"/>
      <c r="BD469" s="128" t="n">
        <f aca="false">IF($A469=$A468,BB469+BC469+BD468,BB469+BC469)</f>
        <v>0</v>
      </c>
      <c r="BE469" s="133"/>
      <c r="BF469" s="133"/>
      <c r="BG469" s="128" t="n">
        <f aca="false">IF($A469=$A468,BE469+BF469+BG468,BE469+BF469)</f>
        <v>0</v>
      </c>
      <c r="BH469" s="133"/>
      <c r="BI469" s="133"/>
      <c r="BJ469" s="128" t="n">
        <f aca="false">IF($A469=$A468,BH469+BI469+BJ468,BH469+BI469)</f>
        <v>0</v>
      </c>
      <c r="BK469" s="133"/>
      <c r="BL469" s="133"/>
      <c r="BM469" s="128" t="n">
        <f aca="false">IF($A469=$A468,BK469+BL469+BM468,BK469+BL469)</f>
        <v>0</v>
      </c>
      <c r="BN469" s="133"/>
      <c r="BO469" s="133"/>
      <c r="BP469" s="128" t="n">
        <f aca="false">IF($A469=$A468,BN469+BO469+BP468,BN469+BO469)</f>
        <v>0</v>
      </c>
      <c r="BQ469" s="133"/>
      <c r="BR469" s="133"/>
      <c r="BS469" s="128" t="n">
        <f aca="false">IF($A469=$A468,BQ469+BR469+BS468,BQ469+BR469)</f>
        <v>0</v>
      </c>
      <c r="BT469" s="133"/>
      <c r="BU469" s="133"/>
      <c r="BV469" s="128" t="n">
        <f aca="false">IF($A469=$A468,BT469+BU469+BV468,BT469+BU469)</f>
        <v>0</v>
      </c>
      <c r="BW469" s="128" t="n">
        <f aca="false">IF(W469=0,0,IF(W469&gt;F$4,1,(IF(W469=BW$2,0,(IF(F$4-W469&gt;2,1,0))))))</f>
        <v>0</v>
      </c>
    </row>
    <row r="470" customFormat="false" ht="42.6" hidden="false" customHeight="true" outlineLevel="0" collapsed="false">
      <c r="A470" s="124" t="str">
        <f aca="false">IF(D470=D469,IF(A469=0,"",A469),IF(AND(D470&gt;0,D470&lt;&gt;D469),A469+1,""))</f>
        <v/>
      </c>
      <c r="B470" s="129"/>
      <c r="C470" s="129"/>
      <c r="D470" s="96"/>
      <c r="E470" s="138"/>
      <c r="F470" s="128" t="str">
        <f aca="false">IFERROR(IF(OR(ISTEXT(D470),ISNUMBER(D470)),HLOOKUP(I470-23*INT(I470/23),[2]Hoja2!B$1:X$2,2),""),1)</f>
        <v/>
      </c>
      <c r="G470" s="128" t="str">
        <f aca="false">LEFT(D470,1)</f>
        <v/>
      </c>
      <c r="H470" s="129" t="str">
        <f aca="false">IF(UPPER(G470)="Z",2,IF(UPPER(G470)="Y",1,IF(UPPER(G470)="X",0,LEFT(D470))))</f>
        <v/>
      </c>
      <c r="I470" s="129" t="str">
        <f aca="false">REPLACE(D470,1,1,H470)</f>
        <v/>
      </c>
      <c r="J470" s="96"/>
      <c r="K470" s="124" t="str">
        <f aca="false">IF(N470&gt;0,ROW(L470)-7,"")</f>
        <v/>
      </c>
      <c r="L470" s="130"/>
      <c r="M470" s="130"/>
      <c r="N470" s="131"/>
      <c r="O470" s="132"/>
      <c r="P470" s="128" t="str">
        <f aca="false">IFERROR(IF(OR(ISTEXT(N470),ISNUMBER(N470)),HLOOKUP(S470-23*INT(S470/23),[2]Hoja2!B$1:X$2,2),""),1)</f>
        <v/>
      </c>
      <c r="Q470" s="128" t="str">
        <f aca="false">LEFT(N470,1)</f>
        <v/>
      </c>
      <c r="R470" s="129" t="str">
        <f aca="false">IF(UPPER(Q470)="Z",2,IF(UPPER(Q470)="Y",1,IF(UPPER(Q470)="X",0,LEFT(N470))))</f>
        <v/>
      </c>
      <c r="S470" s="129" t="str">
        <f aca="false">REPLACE(N470,1,1,R470)</f>
        <v/>
      </c>
      <c r="T470" s="96"/>
      <c r="U470" s="133"/>
      <c r="V470" s="124" t="str">
        <f aca="false">IF(OR(ISTEXT(N470),ISNUMBER(N470)),IF($AD470=1,U470,0),"")</f>
        <v/>
      </c>
      <c r="W470" s="75" t="n">
        <v>36892</v>
      </c>
      <c r="X470" s="134"/>
      <c r="Y470" s="134"/>
      <c r="AA470" s="128" t="n">
        <f aca="false">IF(E470&lt;&gt;F470,0,1)</f>
        <v>1</v>
      </c>
      <c r="AB470" s="128" t="n">
        <f aca="false">IF(OR(T470="SI",T470="Si",T470="si",T470="sI",T470="s",T470="S"),1,0)</f>
        <v>0</v>
      </c>
      <c r="AC470" s="128" t="n">
        <f aca="false">IF(OR(J470="SI",J470="Si",J470="si",J470="sI",J470="s",J470="S"),1,0)</f>
        <v>0</v>
      </c>
      <c r="AD470" s="128" t="n">
        <f aca="false">AK470*AA470*AB470*AC470</f>
        <v>0</v>
      </c>
      <c r="AF470" s="136" t="n">
        <f aca="false">COUNTIF(D$8:D470,D470)</f>
        <v>0</v>
      </c>
      <c r="AG470" s="136" t="n">
        <f aca="false">COUNTIFS(D$8:D470,D470,A$8:A470,A470)</f>
        <v>0</v>
      </c>
      <c r="AH470" s="128" t="n">
        <f aca="false">AF470-AG470</f>
        <v>0</v>
      </c>
      <c r="AI470" s="128" t="n">
        <f aca="false">IF(OR(O470&lt;&gt;P470,P470=1,AA470=0),1,0)</f>
        <v>0</v>
      </c>
      <c r="AJ470" s="128" t="n">
        <f aca="false">IF(AR470&gt;0,1,0)+AH470</f>
        <v>0</v>
      </c>
      <c r="AK470" s="128" t="n">
        <f aca="false">IF(O470&lt;&gt;P470,0,1)</f>
        <v>1</v>
      </c>
      <c r="AL470" s="128" t="n">
        <f aca="false">IF(U470&gt;1,1,0)</f>
        <v>0</v>
      </c>
      <c r="AM470" s="136"/>
      <c r="AN470" s="137"/>
      <c r="AO470" s="139"/>
      <c r="AP470" s="128" t="str">
        <f aca="false">IF(SUMIF(AS$7:BU$7,"&gt;0",AS470:BU470)&gt;0,SUMIF(AS$7:BU$7,"&gt;0",AS470:BU470),"")</f>
        <v/>
      </c>
      <c r="AQ470" s="128"/>
      <c r="AR470" s="136" t="n">
        <f aca="false">COUNTIF(N$8:N470,N470)-1</f>
        <v>-1</v>
      </c>
      <c r="AS470" s="133"/>
      <c r="AT470" s="133"/>
      <c r="AU470" s="128" t="n">
        <f aca="false">IF($A470=$A469,AS470+AT470+AU469,AS470+AT470)</f>
        <v>0</v>
      </c>
      <c r="AV470" s="133"/>
      <c r="AW470" s="133"/>
      <c r="AX470" s="128" t="n">
        <f aca="false">IF($A470=$A469,AV470+AW470+AX469,AV470+AW470)</f>
        <v>0</v>
      </c>
      <c r="AY470" s="133"/>
      <c r="AZ470" s="133"/>
      <c r="BA470" s="128" t="n">
        <f aca="false">IF($A470=$A469,AY470+AZ470+BA469,AY470+AZ470)</f>
        <v>0</v>
      </c>
      <c r="BB470" s="133"/>
      <c r="BC470" s="133"/>
      <c r="BD470" s="128" t="n">
        <f aca="false">IF($A470=$A469,BB470+BC470+BD469,BB470+BC470)</f>
        <v>0</v>
      </c>
      <c r="BE470" s="133"/>
      <c r="BF470" s="133"/>
      <c r="BG470" s="128" t="n">
        <f aca="false">IF($A470=$A469,BE470+BF470+BG469,BE470+BF470)</f>
        <v>0</v>
      </c>
      <c r="BH470" s="133"/>
      <c r="BI470" s="133"/>
      <c r="BJ470" s="128" t="n">
        <f aca="false">IF($A470=$A469,BH470+BI470+BJ469,BH470+BI470)</f>
        <v>0</v>
      </c>
      <c r="BK470" s="133"/>
      <c r="BL470" s="133"/>
      <c r="BM470" s="128" t="n">
        <f aca="false">IF($A470=$A469,BK470+BL470+BM469,BK470+BL470)</f>
        <v>0</v>
      </c>
      <c r="BN470" s="133"/>
      <c r="BO470" s="133"/>
      <c r="BP470" s="128" t="n">
        <f aca="false">IF($A470=$A469,BN470+BO470+BP469,BN470+BO470)</f>
        <v>0</v>
      </c>
      <c r="BQ470" s="133"/>
      <c r="BR470" s="133"/>
      <c r="BS470" s="128" t="n">
        <f aca="false">IF($A470=$A469,BQ470+BR470+BS469,BQ470+BR470)</f>
        <v>0</v>
      </c>
      <c r="BT470" s="133"/>
      <c r="BU470" s="133"/>
      <c r="BV470" s="128" t="n">
        <f aca="false">IF($A470=$A469,BT470+BU470+BV469,BT470+BU470)</f>
        <v>0</v>
      </c>
      <c r="BW470" s="128" t="n">
        <f aca="false">IF(W470=0,0,IF(W470&gt;F$4,1,(IF(W470=BW$2,0,(IF(F$4-W470&gt;2,1,0))))))</f>
        <v>0</v>
      </c>
    </row>
    <row r="471" customFormat="false" ht="42.6" hidden="false" customHeight="true" outlineLevel="0" collapsed="false">
      <c r="A471" s="124" t="str">
        <f aca="false">IF(D471=D470,IF(A470=0,"",A470),IF(AND(D471&gt;0,D471&lt;&gt;D470),A470+1,""))</f>
        <v/>
      </c>
      <c r="B471" s="129"/>
      <c r="C471" s="129"/>
      <c r="D471" s="96"/>
      <c r="E471" s="138"/>
      <c r="F471" s="128" t="str">
        <f aca="false">IFERROR(IF(OR(ISTEXT(D471),ISNUMBER(D471)),HLOOKUP(I471-23*INT(I471/23),[2]Hoja2!B$1:X$2,2),""),1)</f>
        <v/>
      </c>
      <c r="G471" s="128" t="str">
        <f aca="false">LEFT(D471,1)</f>
        <v/>
      </c>
      <c r="H471" s="129" t="str">
        <f aca="false">IF(UPPER(G471)="Z",2,IF(UPPER(G471)="Y",1,IF(UPPER(G471)="X",0,LEFT(D471))))</f>
        <v/>
      </c>
      <c r="I471" s="129" t="str">
        <f aca="false">REPLACE(D471,1,1,H471)</f>
        <v/>
      </c>
      <c r="J471" s="96"/>
      <c r="K471" s="124" t="str">
        <f aca="false">IF(N471&gt;0,ROW(L471)-7,"")</f>
        <v/>
      </c>
      <c r="L471" s="130"/>
      <c r="M471" s="130"/>
      <c r="N471" s="131"/>
      <c r="O471" s="132"/>
      <c r="P471" s="128" t="str">
        <f aca="false">IFERROR(IF(OR(ISTEXT(N471),ISNUMBER(N471)),HLOOKUP(S471-23*INT(S471/23),[2]Hoja2!B$1:X$2,2),""),1)</f>
        <v/>
      </c>
      <c r="Q471" s="128" t="str">
        <f aca="false">LEFT(N471,1)</f>
        <v/>
      </c>
      <c r="R471" s="129" t="str">
        <f aca="false">IF(UPPER(Q471)="Z",2,IF(UPPER(Q471)="Y",1,IF(UPPER(Q471)="X",0,LEFT(N471))))</f>
        <v/>
      </c>
      <c r="S471" s="129" t="str">
        <f aca="false">REPLACE(N471,1,1,R471)</f>
        <v/>
      </c>
      <c r="T471" s="96"/>
      <c r="U471" s="133"/>
      <c r="V471" s="124" t="str">
        <f aca="false">IF(OR(ISTEXT(N471),ISNUMBER(N471)),IF($AD471=1,U471,0),"")</f>
        <v/>
      </c>
      <c r="W471" s="75" t="n">
        <v>36892</v>
      </c>
      <c r="X471" s="134"/>
      <c r="Y471" s="134"/>
      <c r="AA471" s="128" t="n">
        <f aca="false">IF(E471&lt;&gt;F471,0,1)</f>
        <v>1</v>
      </c>
      <c r="AB471" s="128" t="n">
        <f aca="false">IF(OR(T471="SI",T471="Si",T471="si",T471="sI",T471="s",T471="S"),1,0)</f>
        <v>0</v>
      </c>
      <c r="AC471" s="128" t="n">
        <f aca="false">IF(OR(J471="SI",J471="Si",J471="si",J471="sI",J471="s",J471="S"),1,0)</f>
        <v>0</v>
      </c>
      <c r="AD471" s="128" t="n">
        <f aca="false">AK471*AA471*AB471*AC471</f>
        <v>0</v>
      </c>
      <c r="AF471" s="136" t="n">
        <f aca="false">COUNTIF(D$8:D471,D471)</f>
        <v>0</v>
      </c>
      <c r="AG471" s="136" t="n">
        <f aca="false">COUNTIFS(D$8:D471,D471,A$8:A471,A471)</f>
        <v>0</v>
      </c>
      <c r="AH471" s="128" t="n">
        <f aca="false">AF471-AG471</f>
        <v>0</v>
      </c>
      <c r="AI471" s="128" t="n">
        <f aca="false">IF(OR(O471&lt;&gt;P471,P471=1,AA471=0),1,0)</f>
        <v>0</v>
      </c>
      <c r="AJ471" s="128" t="n">
        <f aca="false">IF(AR471&gt;0,1,0)+AH471</f>
        <v>0</v>
      </c>
      <c r="AK471" s="128" t="n">
        <f aca="false">IF(O471&lt;&gt;P471,0,1)</f>
        <v>1</v>
      </c>
      <c r="AL471" s="128" t="n">
        <f aca="false">IF(U471&gt;1,1,0)</f>
        <v>0</v>
      </c>
      <c r="AM471" s="136"/>
      <c r="AN471" s="137"/>
      <c r="AO471" s="139"/>
      <c r="AP471" s="128" t="str">
        <f aca="false">IF(SUMIF(AS$7:BU$7,"&gt;0",AS471:BU471)&gt;0,SUMIF(AS$7:BU$7,"&gt;0",AS471:BU471),"")</f>
        <v/>
      </c>
      <c r="AQ471" s="128"/>
      <c r="AR471" s="136" t="n">
        <f aca="false">COUNTIF(N$8:N471,N471)-1</f>
        <v>-1</v>
      </c>
      <c r="AS471" s="133"/>
      <c r="AT471" s="133"/>
      <c r="AU471" s="128" t="n">
        <f aca="false">IF($A471=$A470,AS471+AT471+AU470,AS471+AT471)</f>
        <v>0</v>
      </c>
      <c r="AV471" s="133"/>
      <c r="AW471" s="133"/>
      <c r="AX471" s="128" t="n">
        <f aca="false">IF($A471=$A470,AV471+AW471+AX470,AV471+AW471)</f>
        <v>0</v>
      </c>
      <c r="AY471" s="133"/>
      <c r="AZ471" s="133"/>
      <c r="BA471" s="128" t="n">
        <f aca="false">IF($A471=$A470,AY471+AZ471+BA470,AY471+AZ471)</f>
        <v>0</v>
      </c>
      <c r="BB471" s="133"/>
      <c r="BC471" s="133"/>
      <c r="BD471" s="128" t="n">
        <f aca="false">IF($A471=$A470,BB471+BC471+BD470,BB471+BC471)</f>
        <v>0</v>
      </c>
      <c r="BE471" s="133"/>
      <c r="BF471" s="133"/>
      <c r="BG471" s="128" t="n">
        <f aca="false">IF($A471=$A470,BE471+BF471+BG470,BE471+BF471)</f>
        <v>0</v>
      </c>
      <c r="BH471" s="133"/>
      <c r="BI471" s="133"/>
      <c r="BJ471" s="128" t="n">
        <f aca="false">IF($A471=$A470,BH471+BI471+BJ470,BH471+BI471)</f>
        <v>0</v>
      </c>
      <c r="BK471" s="133"/>
      <c r="BL471" s="133"/>
      <c r="BM471" s="128" t="n">
        <f aca="false">IF($A471=$A470,BK471+BL471+BM470,BK471+BL471)</f>
        <v>0</v>
      </c>
      <c r="BN471" s="133"/>
      <c r="BO471" s="133"/>
      <c r="BP471" s="128" t="n">
        <f aca="false">IF($A471=$A470,BN471+BO471+BP470,BN471+BO471)</f>
        <v>0</v>
      </c>
      <c r="BQ471" s="133"/>
      <c r="BR471" s="133"/>
      <c r="BS471" s="128" t="n">
        <f aca="false">IF($A471=$A470,BQ471+BR471+BS470,BQ471+BR471)</f>
        <v>0</v>
      </c>
      <c r="BT471" s="133"/>
      <c r="BU471" s="133"/>
      <c r="BV471" s="128" t="n">
        <f aca="false">IF($A471=$A470,BT471+BU471+BV470,BT471+BU471)</f>
        <v>0</v>
      </c>
      <c r="BW471" s="128" t="n">
        <f aca="false">IF(W471=0,0,IF(W471&gt;F$4,1,(IF(W471=BW$2,0,(IF(F$4-W471&gt;2,1,0))))))</f>
        <v>0</v>
      </c>
    </row>
    <row r="472" customFormat="false" ht="42.6" hidden="false" customHeight="true" outlineLevel="0" collapsed="false">
      <c r="A472" s="124" t="str">
        <f aca="false">IF(D472=D471,IF(A471=0,"",A471),IF(AND(D472&gt;0,D472&lt;&gt;D471),A471+1,""))</f>
        <v/>
      </c>
      <c r="B472" s="129"/>
      <c r="C472" s="129"/>
      <c r="D472" s="96"/>
      <c r="E472" s="138"/>
      <c r="F472" s="128" t="str">
        <f aca="false">IFERROR(IF(OR(ISTEXT(D472),ISNUMBER(D472)),HLOOKUP(I472-23*INT(I472/23),[2]Hoja2!B$1:X$2,2),""),1)</f>
        <v/>
      </c>
      <c r="G472" s="128" t="str">
        <f aca="false">LEFT(D472,1)</f>
        <v/>
      </c>
      <c r="H472" s="129" t="str">
        <f aca="false">IF(UPPER(G472)="Z",2,IF(UPPER(G472)="Y",1,IF(UPPER(G472)="X",0,LEFT(D472))))</f>
        <v/>
      </c>
      <c r="I472" s="129" t="str">
        <f aca="false">REPLACE(D472,1,1,H472)</f>
        <v/>
      </c>
      <c r="J472" s="96"/>
      <c r="K472" s="124" t="str">
        <f aca="false">IF(N472&gt;0,ROW(L472)-7,"")</f>
        <v/>
      </c>
      <c r="L472" s="130"/>
      <c r="M472" s="130"/>
      <c r="N472" s="131"/>
      <c r="O472" s="132"/>
      <c r="P472" s="128" t="str">
        <f aca="false">IFERROR(IF(OR(ISTEXT(N472),ISNUMBER(N472)),HLOOKUP(S472-23*INT(S472/23),[2]Hoja2!B$1:X$2,2),""),1)</f>
        <v/>
      </c>
      <c r="Q472" s="128" t="str">
        <f aca="false">LEFT(N472,1)</f>
        <v/>
      </c>
      <c r="R472" s="129" t="str">
        <f aca="false">IF(UPPER(Q472)="Z",2,IF(UPPER(Q472)="Y",1,IF(UPPER(Q472)="X",0,LEFT(N472))))</f>
        <v/>
      </c>
      <c r="S472" s="129" t="str">
        <f aca="false">REPLACE(N472,1,1,R472)</f>
        <v/>
      </c>
      <c r="T472" s="96"/>
      <c r="U472" s="133"/>
      <c r="V472" s="124" t="str">
        <f aca="false">IF(OR(ISTEXT(N472),ISNUMBER(N472)),IF($AD472=1,U472,0),"")</f>
        <v/>
      </c>
      <c r="W472" s="75" t="n">
        <v>36892</v>
      </c>
      <c r="X472" s="134"/>
      <c r="Y472" s="134"/>
      <c r="AA472" s="128" t="n">
        <f aca="false">IF(E472&lt;&gt;F472,0,1)</f>
        <v>1</v>
      </c>
      <c r="AB472" s="128" t="n">
        <f aca="false">IF(OR(T472="SI",T472="Si",T472="si",T472="sI",T472="s",T472="S"),1,0)</f>
        <v>0</v>
      </c>
      <c r="AC472" s="128" t="n">
        <f aca="false">IF(OR(J472="SI",J472="Si",J472="si",J472="sI",J472="s",J472="S"),1,0)</f>
        <v>0</v>
      </c>
      <c r="AD472" s="128" t="n">
        <f aca="false">AK472*AA472*AB472*AC472</f>
        <v>0</v>
      </c>
      <c r="AF472" s="136" t="n">
        <f aca="false">COUNTIF(D$8:D472,D472)</f>
        <v>0</v>
      </c>
      <c r="AG472" s="136" t="n">
        <f aca="false">COUNTIFS(D$8:D472,D472,A$8:A472,A472)</f>
        <v>0</v>
      </c>
      <c r="AH472" s="128" t="n">
        <f aca="false">AF472-AG472</f>
        <v>0</v>
      </c>
      <c r="AI472" s="128" t="n">
        <f aca="false">IF(OR(O472&lt;&gt;P472,P472=1,AA472=0),1,0)</f>
        <v>0</v>
      </c>
      <c r="AJ472" s="128" t="n">
        <f aca="false">IF(AR472&gt;0,1,0)+AH472</f>
        <v>0</v>
      </c>
      <c r="AK472" s="128" t="n">
        <f aca="false">IF(O472&lt;&gt;P472,0,1)</f>
        <v>1</v>
      </c>
      <c r="AL472" s="128" t="n">
        <f aca="false">IF(U472&gt;1,1,0)</f>
        <v>0</v>
      </c>
      <c r="AM472" s="136"/>
      <c r="AN472" s="137"/>
      <c r="AO472" s="139"/>
      <c r="AP472" s="128" t="str">
        <f aca="false">IF(SUMIF(AS$7:BU$7,"&gt;0",AS472:BU472)&gt;0,SUMIF(AS$7:BU$7,"&gt;0",AS472:BU472),"")</f>
        <v/>
      </c>
      <c r="AQ472" s="128"/>
      <c r="AR472" s="136" t="n">
        <f aca="false">COUNTIF(N$8:N472,N472)-1</f>
        <v>-1</v>
      </c>
      <c r="AS472" s="133"/>
      <c r="AT472" s="133"/>
      <c r="AU472" s="128" t="n">
        <f aca="false">IF($A472=$A471,AS472+AT472+AU471,AS472+AT472)</f>
        <v>0</v>
      </c>
      <c r="AV472" s="133"/>
      <c r="AW472" s="133"/>
      <c r="AX472" s="128" t="n">
        <f aca="false">IF($A472=$A471,AV472+AW472+AX471,AV472+AW472)</f>
        <v>0</v>
      </c>
      <c r="AY472" s="133"/>
      <c r="AZ472" s="133"/>
      <c r="BA472" s="128" t="n">
        <f aca="false">IF($A472=$A471,AY472+AZ472+BA471,AY472+AZ472)</f>
        <v>0</v>
      </c>
      <c r="BB472" s="133"/>
      <c r="BC472" s="133"/>
      <c r="BD472" s="128" t="n">
        <f aca="false">IF($A472=$A471,BB472+BC472+BD471,BB472+BC472)</f>
        <v>0</v>
      </c>
      <c r="BE472" s="133"/>
      <c r="BF472" s="133"/>
      <c r="BG472" s="128" t="n">
        <f aca="false">IF($A472=$A471,BE472+BF472+BG471,BE472+BF472)</f>
        <v>0</v>
      </c>
      <c r="BH472" s="133"/>
      <c r="BI472" s="133"/>
      <c r="BJ472" s="128" t="n">
        <f aca="false">IF($A472=$A471,BH472+BI472+BJ471,BH472+BI472)</f>
        <v>0</v>
      </c>
      <c r="BK472" s="133"/>
      <c r="BL472" s="133"/>
      <c r="BM472" s="128" t="n">
        <f aca="false">IF($A472=$A471,BK472+BL472+BM471,BK472+BL472)</f>
        <v>0</v>
      </c>
      <c r="BN472" s="133"/>
      <c r="BO472" s="133"/>
      <c r="BP472" s="128" t="n">
        <f aca="false">IF($A472=$A471,BN472+BO472+BP471,BN472+BO472)</f>
        <v>0</v>
      </c>
      <c r="BQ472" s="133"/>
      <c r="BR472" s="133"/>
      <c r="BS472" s="128" t="n">
        <f aca="false">IF($A472=$A471,BQ472+BR472+BS471,BQ472+BR472)</f>
        <v>0</v>
      </c>
      <c r="BT472" s="133"/>
      <c r="BU472" s="133"/>
      <c r="BV472" s="128" t="n">
        <f aca="false">IF($A472=$A471,BT472+BU472+BV471,BT472+BU472)</f>
        <v>0</v>
      </c>
      <c r="BW472" s="128" t="n">
        <f aca="false">IF(W472=0,0,IF(W472&gt;F$4,1,(IF(W472=BW$2,0,(IF(F$4-W472&gt;2,1,0))))))</f>
        <v>0</v>
      </c>
    </row>
    <row r="473" customFormat="false" ht="42.6" hidden="false" customHeight="true" outlineLevel="0" collapsed="false">
      <c r="A473" s="124" t="str">
        <f aca="false">IF(D473=D472,IF(A472=0,"",A472),IF(AND(D473&gt;0,D473&lt;&gt;D472),A472+1,""))</f>
        <v/>
      </c>
      <c r="B473" s="129"/>
      <c r="C473" s="129"/>
      <c r="D473" s="96"/>
      <c r="E473" s="138"/>
      <c r="F473" s="128" t="str">
        <f aca="false">IFERROR(IF(OR(ISTEXT(D473),ISNUMBER(D473)),HLOOKUP(I473-23*INT(I473/23),[2]Hoja2!B$1:X$2,2),""),1)</f>
        <v/>
      </c>
      <c r="G473" s="128" t="str">
        <f aca="false">LEFT(D473,1)</f>
        <v/>
      </c>
      <c r="H473" s="129" t="str">
        <f aca="false">IF(UPPER(G473)="Z",2,IF(UPPER(G473)="Y",1,IF(UPPER(G473)="X",0,LEFT(D473))))</f>
        <v/>
      </c>
      <c r="I473" s="129" t="str">
        <f aca="false">REPLACE(D473,1,1,H473)</f>
        <v/>
      </c>
      <c r="J473" s="96"/>
      <c r="K473" s="124" t="str">
        <f aca="false">IF(N473&gt;0,ROW(L473)-7,"")</f>
        <v/>
      </c>
      <c r="L473" s="130"/>
      <c r="M473" s="130"/>
      <c r="N473" s="131"/>
      <c r="O473" s="132"/>
      <c r="P473" s="128" t="str">
        <f aca="false">IFERROR(IF(OR(ISTEXT(N473),ISNUMBER(N473)),HLOOKUP(S473-23*INT(S473/23),[2]Hoja2!B$1:X$2,2),""),1)</f>
        <v/>
      </c>
      <c r="Q473" s="128" t="str">
        <f aca="false">LEFT(N473,1)</f>
        <v/>
      </c>
      <c r="R473" s="129" t="str">
        <f aca="false">IF(UPPER(Q473)="Z",2,IF(UPPER(Q473)="Y",1,IF(UPPER(Q473)="X",0,LEFT(N473))))</f>
        <v/>
      </c>
      <c r="S473" s="129" t="str">
        <f aca="false">REPLACE(N473,1,1,R473)</f>
        <v/>
      </c>
      <c r="T473" s="96"/>
      <c r="U473" s="133"/>
      <c r="V473" s="124" t="str">
        <f aca="false">IF(OR(ISTEXT(N473),ISNUMBER(N473)),IF($AD473=1,U473,0),"")</f>
        <v/>
      </c>
      <c r="W473" s="75" t="n">
        <v>36892</v>
      </c>
      <c r="X473" s="134"/>
      <c r="Y473" s="134"/>
      <c r="AA473" s="128" t="n">
        <f aca="false">IF(E473&lt;&gt;F473,0,1)</f>
        <v>1</v>
      </c>
      <c r="AB473" s="128" t="n">
        <f aca="false">IF(OR(T473="SI",T473="Si",T473="si",T473="sI",T473="s",T473="S"),1,0)</f>
        <v>0</v>
      </c>
      <c r="AC473" s="128" t="n">
        <f aca="false">IF(OR(J473="SI",J473="Si",J473="si",J473="sI",J473="s",J473="S"),1,0)</f>
        <v>0</v>
      </c>
      <c r="AD473" s="128" t="n">
        <f aca="false">AK473*AA473*AB473*AC473</f>
        <v>0</v>
      </c>
      <c r="AF473" s="136" t="n">
        <f aca="false">COUNTIF(D$8:D473,D473)</f>
        <v>0</v>
      </c>
      <c r="AG473" s="136" t="n">
        <f aca="false">COUNTIFS(D$8:D473,D473,A$8:A473,A473)</f>
        <v>0</v>
      </c>
      <c r="AH473" s="128" t="n">
        <f aca="false">AF473-AG473</f>
        <v>0</v>
      </c>
      <c r="AI473" s="128" t="n">
        <f aca="false">IF(OR(O473&lt;&gt;P473,P473=1,AA473=0),1,0)</f>
        <v>0</v>
      </c>
      <c r="AJ473" s="128" t="n">
        <f aca="false">IF(AR473&gt;0,1,0)+AH473</f>
        <v>0</v>
      </c>
      <c r="AK473" s="128" t="n">
        <f aca="false">IF(O473&lt;&gt;P473,0,1)</f>
        <v>1</v>
      </c>
      <c r="AL473" s="128" t="n">
        <f aca="false">IF(U473&gt;1,1,0)</f>
        <v>0</v>
      </c>
      <c r="AM473" s="136"/>
      <c r="AN473" s="137"/>
      <c r="AO473" s="139"/>
      <c r="AP473" s="128" t="str">
        <f aca="false">IF(SUMIF(AS$7:BU$7,"&gt;0",AS473:BU473)&gt;0,SUMIF(AS$7:BU$7,"&gt;0",AS473:BU473),"")</f>
        <v/>
      </c>
      <c r="AQ473" s="128"/>
      <c r="AR473" s="136" t="n">
        <f aca="false">COUNTIF(N$8:N473,N473)-1</f>
        <v>-1</v>
      </c>
      <c r="AS473" s="133"/>
      <c r="AT473" s="133"/>
      <c r="AU473" s="128" t="n">
        <f aca="false">IF($A473=$A472,AS473+AT473+AU472,AS473+AT473)</f>
        <v>0</v>
      </c>
      <c r="AV473" s="133"/>
      <c r="AW473" s="133"/>
      <c r="AX473" s="128" t="n">
        <f aca="false">IF($A473=$A472,AV473+AW473+AX472,AV473+AW473)</f>
        <v>0</v>
      </c>
      <c r="AY473" s="133"/>
      <c r="AZ473" s="133"/>
      <c r="BA473" s="128" t="n">
        <f aca="false">IF($A473=$A472,AY473+AZ473+BA472,AY473+AZ473)</f>
        <v>0</v>
      </c>
      <c r="BB473" s="133"/>
      <c r="BC473" s="133"/>
      <c r="BD473" s="128" t="n">
        <f aca="false">IF($A473=$A472,BB473+BC473+BD472,BB473+BC473)</f>
        <v>0</v>
      </c>
      <c r="BE473" s="133"/>
      <c r="BF473" s="133"/>
      <c r="BG473" s="128" t="n">
        <f aca="false">IF($A473=$A472,BE473+BF473+BG472,BE473+BF473)</f>
        <v>0</v>
      </c>
      <c r="BH473" s="133"/>
      <c r="BI473" s="133"/>
      <c r="BJ473" s="128" t="n">
        <f aca="false">IF($A473=$A472,BH473+BI473+BJ472,BH473+BI473)</f>
        <v>0</v>
      </c>
      <c r="BK473" s="133"/>
      <c r="BL473" s="133"/>
      <c r="BM473" s="128" t="n">
        <f aca="false">IF($A473=$A472,BK473+BL473+BM472,BK473+BL473)</f>
        <v>0</v>
      </c>
      <c r="BN473" s="133"/>
      <c r="BO473" s="133"/>
      <c r="BP473" s="128" t="n">
        <f aca="false">IF($A473=$A472,BN473+BO473+BP472,BN473+BO473)</f>
        <v>0</v>
      </c>
      <c r="BQ473" s="133"/>
      <c r="BR473" s="133"/>
      <c r="BS473" s="128" t="n">
        <f aca="false">IF($A473=$A472,BQ473+BR473+BS472,BQ473+BR473)</f>
        <v>0</v>
      </c>
      <c r="BT473" s="133"/>
      <c r="BU473" s="133"/>
      <c r="BV473" s="128" t="n">
        <f aca="false">IF($A473=$A472,BT473+BU473+BV472,BT473+BU473)</f>
        <v>0</v>
      </c>
      <c r="BW473" s="128" t="n">
        <f aca="false">IF(W473=0,0,IF(W473&gt;F$4,1,(IF(W473=BW$2,0,(IF(F$4-W473&gt;2,1,0))))))</f>
        <v>0</v>
      </c>
    </row>
    <row r="474" customFormat="false" ht="42.6" hidden="false" customHeight="true" outlineLevel="0" collapsed="false">
      <c r="A474" s="124" t="str">
        <f aca="false">IF(D474=D473,IF(A473=0,"",A473),IF(AND(D474&gt;0,D474&lt;&gt;D473),A473+1,""))</f>
        <v/>
      </c>
      <c r="B474" s="129"/>
      <c r="C474" s="129"/>
      <c r="D474" s="96"/>
      <c r="E474" s="138"/>
      <c r="F474" s="128" t="str">
        <f aca="false">IFERROR(IF(OR(ISTEXT(D474),ISNUMBER(D474)),HLOOKUP(I474-23*INT(I474/23),[2]Hoja2!B$1:X$2,2),""),1)</f>
        <v/>
      </c>
      <c r="G474" s="128" t="str">
        <f aca="false">LEFT(D474,1)</f>
        <v/>
      </c>
      <c r="H474" s="129" t="str">
        <f aca="false">IF(UPPER(G474)="Z",2,IF(UPPER(G474)="Y",1,IF(UPPER(G474)="X",0,LEFT(D474))))</f>
        <v/>
      </c>
      <c r="I474" s="129" t="str">
        <f aca="false">REPLACE(D474,1,1,H474)</f>
        <v/>
      </c>
      <c r="J474" s="96"/>
      <c r="K474" s="124" t="str">
        <f aca="false">IF(N474&gt;0,ROW(L474)-7,"")</f>
        <v/>
      </c>
      <c r="L474" s="130"/>
      <c r="M474" s="130"/>
      <c r="N474" s="131"/>
      <c r="O474" s="132"/>
      <c r="P474" s="128" t="str">
        <f aca="false">IFERROR(IF(OR(ISTEXT(N474),ISNUMBER(N474)),HLOOKUP(S474-23*INT(S474/23),[2]Hoja2!B$1:X$2,2),""),1)</f>
        <v/>
      </c>
      <c r="Q474" s="128" t="str">
        <f aca="false">LEFT(N474,1)</f>
        <v/>
      </c>
      <c r="R474" s="129" t="str">
        <f aca="false">IF(UPPER(Q474)="Z",2,IF(UPPER(Q474)="Y",1,IF(UPPER(Q474)="X",0,LEFT(N474))))</f>
        <v/>
      </c>
      <c r="S474" s="129" t="str">
        <f aca="false">REPLACE(N474,1,1,R474)</f>
        <v/>
      </c>
      <c r="T474" s="96"/>
      <c r="U474" s="133"/>
      <c r="V474" s="124" t="str">
        <f aca="false">IF(OR(ISTEXT(N474),ISNUMBER(N474)),IF($AD474=1,U474,0),"")</f>
        <v/>
      </c>
      <c r="W474" s="75" t="n">
        <v>36892</v>
      </c>
      <c r="X474" s="134"/>
      <c r="Y474" s="134"/>
      <c r="AA474" s="128" t="n">
        <f aca="false">IF(E474&lt;&gt;F474,0,1)</f>
        <v>1</v>
      </c>
      <c r="AB474" s="128" t="n">
        <f aca="false">IF(OR(T474="SI",T474="Si",T474="si",T474="sI",T474="s",T474="S"),1,0)</f>
        <v>0</v>
      </c>
      <c r="AC474" s="128" t="n">
        <f aca="false">IF(OR(J474="SI",J474="Si",J474="si",J474="sI",J474="s",J474="S"),1,0)</f>
        <v>0</v>
      </c>
      <c r="AD474" s="128" t="n">
        <f aca="false">AK474*AA474*AB474*AC474</f>
        <v>0</v>
      </c>
      <c r="AF474" s="136" t="n">
        <f aca="false">COUNTIF(D$8:D474,D474)</f>
        <v>0</v>
      </c>
      <c r="AG474" s="136" t="n">
        <f aca="false">COUNTIFS(D$8:D474,D474,A$8:A474,A474)</f>
        <v>0</v>
      </c>
      <c r="AH474" s="128" t="n">
        <f aca="false">AF474-AG474</f>
        <v>0</v>
      </c>
      <c r="AI474" s="128" t="n">
        <f aca="false">IF(OR(O474&lt;&gt;P474,P474=1,AA474=0),1,0)</f>
        <v>0</v>
      </c>
      <c r="AJ474" s="128" t="n">
        <f aca="false">IF(AR474&gt;0,1,0)+AH474</f>
        <v>0</v>
      </c>
      <c r="AK474" s="128" t="n">
        <f aca="false">IF(O474&lt;&gt;P474,0,1)</f>
        <v>1</v>
      </c>
      <c r="AL474" s="128" t="n">
        <f aca="false">IF(U474&gt;1,1,0)</f>
        <v>0</v>
      </c>
      <c r="AM474" s="136"/>
      <c r="AN474" s="137"/>
      <c r="AO474" s="139"/>
      <c r="AP474" s="128" t="str">
        <f aca="false">IF(SUMIF(AS$7:BU$7,"&gt;0",AS474:BU474)&gt;0,SUMIF(AS$7:BU$7,"&gt;0",AS474:BU474),"")</f>
        <v/>
      </c>
      <c r="AQ474" s="128"/>
      <c r="AR474" s="136" t="n">
        <f aca="false">COUNTIF(N$8:N474,N474)-1</f>
        <v>-1</v>
      </c>
      <c r="AS474" s="133"/>
      <c r="AT474" s="133"/>
      <c r="AU474" s="128" t="n">
        <f aca="false">IF($A474=$A473,AS474+AT474+AU473,AS474+AT474)</f>
        <v>0</v>
      </c>
      <c r="AV474" s="133"/>
      <c r="AW474" s="133"/>
      <c r="AX474" s="128" t="n">
        <f aca="false">IF($A474=$A473,AV474+AW474+AX473,AV474+AW474)</f>
        <v>0</v>
      </c>
      <c r="AY474" s="133"/>
      <c r="AZ474" s="133"/>
      <c r="BA474" s="128" t="n">
        <f aca="false">IF($A474=$A473,AY474+AZ474+BA473,AY474+AZ474)</f>
        <v>0</v>
      </c>
      <c r="BB474" s="133"/>
      <c r="BC474" s="133"/>
      <c r="BD474" s="128" t="n">
        <f aca="false">IF($A474=$A473,BB474+BC474+BD473,BB474+BC474)</f>
        <v>0</v>
      </c>
      <c r="BE474" s="133"/>
      <c r="BF474" s="133"/>
      <c r="BG474" s="128" t="n">
        <f aca="false">IF($A474=$A473,BE474+BF474+BG473,BE474+BF474)</f>
        <v>0</v>
      </c>
      <c r="BH474" s="133"/>
      <c r="BI474" s="133"/>
      <c r="BJ474" s="128" t="n">
        <f aca="false">IF($A474=$A473,BH474+BI474+BJ473,BH474+BI474)</f>
        <v>0</v>
      </c>
      <c r="BK474" s="133"/>
      <c r="BL474" s="133"/>
      <c r="BM474" s="128" t="n">
        <f aca="false">IF($A474=$A473,BK474+BL474+BM473,BK474+BL474)</f>
        <v>0</v>
      </c>
      <c r="BN474" s="133"/>
      <c r="BO474" s="133"/>
      <c r="BP474" s="128" t="n">
        <f aca="false">IF($A474=$A473,BN474+BO474+BP473,BN474+BO474)</f>
        <v>0</v>
      </c>
      <c r="BQ474" s="133"/>
      <c r="BR474" s="133"/>
      <c r="BS474" s="128" t="n">
        <f aca="false">IF($A474=$A473,BQ474+BR474+BS473,BQ474+BR474)</f>
        <v>0</v>
      </c>
      <c r="BT474" s="133"/>
      <c r="BU474" s="133"/>
      <c r="BV474" s="128" t="n">
        <f aca="false">IF($A474=$A473,BT474+BU474+BV473,BT474+BU474)</f>
        <v>0</v>
      </c>
      <c r="BW474" s="128" t="n">
        <f aca="false">IF(W474=0,0,IF(W474&gt;F$4,1,(IF(W474=BW$2,0,(IF(F$4-W474&gt;2,1,0))))))</f>
        <v>0</v>
      </c>
    </row>
    <row r="475" customFormat="false" ht="42.6" hidden="false" customHeight="true" outlineLevel="0" collapsed="false">
      <c r="A475" s="124" t="str">
        <f aca="false">IF(D475=D474,IF(A474=0,"",A474),IF(AND(D475&gt;0,D475&lt;&gt;D474),A474+1,""))</f>
        <v/>
      </c>
      <c r="B475" s="129"/>
      <c r="C475" s="129"/>
      <c r="D475" s="96"/>
      <c r="E475" s="138"/>
      <c r="F475" s="128" t="str">
        <f aca="false">IFERROR(IF(OR(ISTEXT(D475),ISNUMBER(D475)),HLOOKUP(I475-23*INT(I475/23),[2]Hoja2!B$1:X$2,2),""),1)</f>
        <v/>
      </c>
      <c r="G475" s="128" t="str">
        <f aca="false">LEFT(D475,1)</f>
        <v/>
      </c>
      <c r="H475" s="129" t="str">
        <f aca="false">IF(UPPER(G475)="Z",2,IF(UPPER(G475)="Y",1,IF(UPPER(G475)="X",0,LEFT(D475))))</f>
        <v/>
      </c>
      <c r="I475" s="129" t="str">
        <f aca="false">REPLACE(D475,1,1,H475)</f>
        <v/>
      </c>
      <c r="J475" s="96"/>
      <c r="K475" s="124" t="str">
        <f aca="false">IF(N475&gt;0,ROW(L475)-7,"")</f>
        <v/>
      </c>
      <c r="L475" s="130"/>
      <c r="M475" s="130"/>
      <c r="N475" s="131"/>
      <c r="O475" s="132"/>
      <c r="P475" s="128" t="str">
        <f aca="false">IFERROR(IF(OR(ISTEXT(N475),ISNUMBER(N475)),HLOOKUP(S475-23*INT(S475/23),[2]Hoja2!B$1:X$2,2),""),1)</f>
        <v/>
      </c>
      <c r="Q475" s="128" t="str">
        <f aca="false">LEFT(N475,1)</f>
        <v/>
      </c>
      <c r="R475" s="129" t="str">
        <f aca="false">IF(UPPER(Q475)="Z",2,IF(UPPER(Q475)="Y",1,IF(UPPER(Q475)="X",0,LEFT(N475))))</f>
        <v/>
      </c>
      <c r="S475" s="129" t="str">
        <f aca="false">REPLACE(N475,1,1,R475)</f>
        <v/>
      </c>
      <c r="T475" s="96"/>
      <c r="U475" s="133"/>
      <c r="V475" s="124" t="str">
        <f aca="false">IF(OR(ISTEXT(N475),ISNUMBER(N475)),IF($AD475=1,U475,0),"")</f>
        <v/>
      </c>
      <c r="W475" s="75" t="n">
        <v>36892</v>
      </c>
      <c r="X475" s="134"/>
      <c r="Y475" s="134"/>
      <c r="AA475" s="128" t="n">
        <f aca="false">IF(E475&lt;&gt;F475,0,1)</f>
        <v>1</v>
      </c>
      <c r="AB475" s="128" t="n">
        <f aca="false">IF(OR(T475="SI",T475="Si",T475="si",T475="sI",T475="s",T475="S"),1,0)</f>
        <v>0</v>
      </c>
      <c r="AC475" s="128" t="n">
        <f aca="false">IF(OR(J475="SI",J475="Si",J475="si",J475="sI",J475="s",J475="S"),1,0)</f>
        <v>0</v>
      </c>
      <c r="AD475" s="128" t="n">
        <f aca="false">AK475*AA475*AB475*AC475</f>
        <v>0</v>
      </c>
      <c r="AF475" s="136" t="n">
        <f aca="false">COUNTIF(D$8:D475,D475)</f>
        <v>0</v>
      </c>
      <c r="AG475" s="136" t="n">
        <f aca="false">COUNTIFS(D$8:D475,D475,A$8:A475,A475)</f>
        <v>0</v>
      </c>
      <c r="AH475" s="128" t="n">
        <f aca="false">AF475-AG475</f>
        <v>0</v>
      </c>
      <c r="AI475" s="128" t="n">
        <f aca="false">IF(OR(O475&lt;&gt;P475,P475=1,AA475=0),1,0)</f>
        <v>0</v>
      </c>
      <c r="AJ475" s="128" t="n">
        <f aca="false">IF(AR475&gt;0,1,0)+AH475</f>
        <v>0</v>
      </c>
      <c r="AK475" s="128" t="n">
        <f aca="false">IF(O475&lt;&gt;P475,0,1)</f>
        <v>1</v>
      </c>
      <c r="AL475" s="128" t="n">
        <f aca="false">IF(U475&gt;1,1,0)</f>
        <v>0</v>
      </c>
      <c r="AM475" s="136"/>
      <c r="AN475" s="137"/>
      <c r="AO475" s="139"/>
      <c r="AP475" s="128" t="str">
        <f aca="false">IF(SUMIF(AS$7:BU$7,"&gt;0",AS475:BU475)&gt;0,SUMIF(AS$7:BU$7,"&gt;0",AS475:BU475),"")</f>
        <v/>
      </c>
      <c r="AQ475" s="128"/>
      <c r="AR475" s="136" t="n">
        <f aca="false">COUNTIF(N$8:N475,N475)-1</f>
        <v>-1</v>
      </c>
      <c r="AS475" s="133"/>
      <c r="AT475" s="133"/>
      <c r="AU475" s="128" t="n">
        <f aca="false">IF($A475=$A474,AS475+AT475+AU474,AS475+AT475)</f>
        <v>0</v>
      </c>
      <c r="AV475" s="133"/>
      <c r="AW475" s="133"/>
      <c r="AX475" s="128" t="n">
        <f aca="false">IF($A475=$A474,AV475+AW475+AX474,AV475+AW475)</f>
        <v>0</v>
      </c>
      <c r="AY475" s="133"/>
      <c r="AZ475" s="133"/>
      <c r="BA475" s="128" t="n">
        <f aca="false">IF($A475=$A474,AY475+AZ475+BA474,AY475+AZ475)</f>
        <v>0</v>
      </c>
      <c r="BB475" s="133"/>
      <c r="BC475" s="133"/>
      <c r="BD475" s="128" t="n">
        <f aca="false">IF($A475=$A474,BB475+BC475+BD474,BB475+BC475)</f>
        <v>0</v>
      </c>
      <c r="BE475" s="133"/>
      <c r="BF475" s="133"/>
      <c r="BG475" s="128" t="n">
        <f aca="false">IF($A475=$A474,BE475+BF475+BG474,BE475+BF475)</f>
        <v>0</v>
      </c>
      <c r="BH475" s="133"/>
      <c r="BI475" s="133"/>
      <c r="BJ475" s="128" t="n">
        <f aca="false">IF($A475=$A474,BH475+BI475+BJ474,BH475+BI475)</f>
        <v>0</v>
      </c>
      <c r="BK475" s="133"/>
      <c r="BL475" s="133"/>
      <c r="BM475" s="128" t="n">
        <f aca="false">IF($A475=$A474,BK475+BL475+BM474,BK475+BL475)</f>
        <v>0</v>
      </c>
      <c r="BN475" s="133"/>
      <c r="BO475" s="133"/>
      <c r="BP475" s="128" t="n">
        <f aca="false">IF($A475=$A474,BN475+BO475+BP474,BN475+BO475)</f>
        <v>0</v>
      </c>
      <c r="BQ475" s="133"/>
      <c r="BR475" s="133"/>
      <c r="BS475" s="128" t="n">
        <f aca="false">IF($A475=$A474,BQ475+BR475+BS474,BQ475+BR475)</f>
        <v>0</v>
      </c>
      <c r="BT475" s="133"/>
      <c r="BU475" s="133"/>
      <c r="BV475" s="128" t="n">
        <f aca="false">IF($A475=$A474,BT475+BU475+BV474,BT475+BU475)</f>
        <v>0</v>
      </c>
      <c r="BW475" s="128" t="n">
        <f aca="false">IF(W475=0,0,IF(W475&gt;F$4,1,(IF(W475=BW$2,0,(IF(F$4-W475&gt;2,1,0))))))</f>
        <v>0</v>
      </c>
    </row>
    <row r="476" customFormat="false" ht="42.6" hidden="false" customHeight="true" outlineLevel="0" collapsed="false">
      <c r="A476" s="124" t="str">
        <f aca="false">IF(D476=D475,IF(A475=0,"",A475),IF(AND(D476&gt;0,D476&lt;&gt;D475),A475+1,""))</f>
        <v/>
      </c>
      <c r="B476" s="129"/>
      <c r="C476" s="129"/>
      <c r="D476" s="96"/>
      <c r="E476" s="138"/>
      <c r="F476" s="128" t="str">
        <f aca="false">IFERROR(IF(OR(ISTEXT(D476),ISNUMBER(D476)),HLOOKUP(I476-23*INT(I476/23),[2]Hoja2!B$1:X$2,2),""),1)</f>
        <v/>
      </c>
      <c r="G476" s="128" t="str">
        <f aca="false">LEFT(D476,1)</f>
        <v/>
      </c>
      <c r="H476" s="129" t="str">
        <f aca="false">IF(UPPER(G476)="Z",2,IF(UPPER(G476)="Y",1,IF(UPPER(G476)="X",0,LEFT(D476))))</f>
        <v/>
      </c>
      <c r="I476" s="129" t="str">
        <f aca="false">REPLACE(D476,1,1,H476)</f>
        <v/>
      </c>
      <c r="J476" s="96"/>
      <c r="K476" s="124" t="str">
        <f aca="false">IF(N476&gt;0,ROW(L476)-7,"")</f>
        <v/>
      </c>
      <c r="L476" s="130"/>
      <c r="M476" s="130"/>
      <c r="N476" s="131"/>
      <c r="O476" s="132"/>
      <c r="P476" s="128" t="str">
        <f aca="false">IFERROR(IF(OR(ISTEXT(N476),ISNUMBER(N476)),HLOOKUP(S476-23*INT(S476/23),[2]Hoja2!B$1:X$2,2),""),1)</f>
        <v/>
      </c>
      <c r="Q476" s="128" t="str">
        <f aca="false">LEFT(N476,1)</f>
        <v/>
      </c>
      <c r="R476" s="129" t="str">
        <f aca="false">IF(UPPER(Q476)="Z",2,IF(UPPER(Q476)="Y",1,IF(UPPER(Q476)="X",0,LEFT(N476))))</f>
        <v/>
      </c>
      <c r="S476" s="129" t="str">
        <f aca="false">REPLACE(N476,1,1,R476)</f>
        <v/>
      </c>
      <c r="T476" s="96"/>
      <c r="U476" s="133"/>
      <c r="V476" s="124" t="str">
        <f aca="false">IF(OR(ISTEXT(N476),ISNUMBER(N476)),IF($AD476=1,U476,0),"")</f>
        <v/>
      </c>
      <c r="W476" s="75" t="n">
        <v>36892</v>
      </c>
      <c r="X476" s="134"/>
      <c r="Y476" s="134"/>
      <c r="AA476" s="128" t="n">
        <f aca="false">IF(E476&lt;&gt;F476,0,1)</f>
        <v>1</v>
      </c>
      <c r="AB476" s="128" t="n">
        <f aca="false">IF(OR(T476="SI",T476="Si",T476="si",T476="sI",T476="s",T476="S"),1,0)</f>
        <v>0</v>
      </c>
      <c r="AC476" s="128" t="n">
        <f aca="false">IF(OR(J476="SI",J476="Si",J476="si",J476="sI",J476="s",J476="S"),1,0)</f>
        <v>0</v>
      </c>
      <c r="AD476" s="128" t="n">
        <f aca="false">AK476*AA476*AB476*AC476</f>
        <v>0</v>
      </c>
      <c r="AF476" s="136" t="n">
        <f aca="false">COUNTIF(D$8:D476,D476)</f>
        <v>0</v>
      </c>
      <c r="AG476" s="136" t="n">
        <f aca="false">COUNTIFS(D$8:D476,D476,A$8:A476,A476)</f>
        <v>0</v>
      </c>
      <c r="AH476" s="128" t="n">
        <f aca="false">AF476-AG476</f>
        <v>0</v>
      </c>
      <c r="AI476" s="128" t="n">
        <f aca="false">IF(OR(O476&lt;&gt;P476,P476=1,AA476=0),1,0)</f>
        <v>0</v>
      </c>
      <c r="AJ476" s="128" t="n">
        <f aca="false">IF(AR476&gt;0,1,0)+AH476</f>
        <v>0</v>
      </c>
      <c r="AK476" s="128" t="n">
        <f aca="false">IF(O476&lt;&gt;P476,0,1)</f>
        <v>1</v>
      </c>
      <c r="AL476" s="128" t="n">
        <f aca="false">IF(U476&gt;1,1,0)</f>
        <v>0</v>
      </c>
      <c r="AM476" s="136"/>
      <c r="AN476" s="137"/>
      <c r="AO476" s="139"/>
      <c r="AP476" s="128" t="str">
        <f aca="false">IF(SUMIF(AS$7:BU$7,"&gt;0",AS476:BU476)&gt;0,SUMIF(AS$7:BU$7,"&gt;0",AS476:BU476),"")</f>
        <v/>
      </c>
      <c r="AQ476" s="128"/>
      <c r="AR476" s="136" t="n">
        <f aca="false">COUNTIF(N$8:N476,N476)-1</f>
        <v>-1</v>
      </c>
      <c r="AS476" s="133"/>
      <c r="AT476" s="133"/>
      <c r="AU476" s="128" t="n">
        <f aca="false">IF($A476=$A475,AS476+AT476+AU475,AS476+AT476)</f>
        <v>0</v>
      </c>
      <c r="AV476" s="133"/>
      <c r="AW476" s="133"/>
      <c r="AX476" s="128" t="n">
        <f aca="false">IF($A476=$A475,AV476+AW476+AX475,AV476+AW476)</f>
        <v>0</v>
      </c>
      <c r="AY476" s="133"/>
      <c r="AZ476" s="133"/>
      <c r="BA476" s="128" t="n">
        <f aca="false">IF($A476=$A475,AY476+AZ476+BA475,AY476+AZ476)</f>
        <v>0</v>
      </c>
      <c r="BB476" s="133"/>
      <c r="BC476" s="133"/>
      <c r="BD476" s="128" t="n">
        <f aca="false">IF($A476=$A475,BB476+BC476+BD475,BB476+BC476)</f>
        <v>0</v>
      </c>
      <c r="BE476" s="133"/>
      <c r="BF476" s="133"/>
      <c r="BG476" s="128" t="n">
        <f aca="false">IF($A476=$A475,BE476+BF476+BG475,BE476+BF476)</f>
        <v>0</v>
      </c>
      <c r="BH476" s="133"/>
      <c r="BI476" s="133"/>
      <c r="BJ476" s="128" t="n">
        <f aca="false">IF($A476=$A475,BH476+BI476+BJ475,BH476+BI476)</f>
        <v>0</v>
      </c>
      <c r="BK476" s="133"/>
      <c r="BL476" s="133"/>
      <c r="BM476" s="128" t="n">
        <f aca="false">IF($A476=$A475,BK476+BL476+BM475,BK476+BL476)</f>
        <v>0</v>
      </c>
      <c r="BN476" s="133"/>
      <c r="BO476" s="133"/>
      <c r="BP476" s="128" t="n">
        <f aca="false">IF($A476=$A475,BN476+BO476+BP475,BN476+BO476)</f>
        <v>0</v>
      </c>
      <c r="BQ476" s="133"/>
      <c r="BR476" s="133"/>
      <c r="BS476" s="128" t="n">
        <f aca="false">IF($A476=$A475,BQ476+BR476+BS475,BQ476+BR476)</f>
        <v>0</v>
      </c>
      <c r="BT476" s="133"/>
      <c r="BU476" s="133"/>
      <c r="BV476" s="128" t="n">
        <f aca="false">IF($A476=$A475,BT476+BU476+BV475,BT476+BU476)</f>
        <v>0</v>
      </c>
      <c r="BW476" s="128" t="n">
        <f aca="false">IF(W476=0,0,IF(W476&gt;F$4,1,(IF(W476=BW$2,0,(IF(F$4-W476&gt;2,1,0))))))</f>
        <v>0</v>
      </c>
    </row>
    <row r="477" customFormat="false" ht="42.6" hidden="false" customHeight="true" outlineLevel="0" collapsed="false">
      <c r="A477" s="124" t="str">
        <f aca="false">IF(D477=D476,IF(A476=0,"",A476),IF(AND(D477&gt;0,D477&lt;&gt;D476),A476+1,""))</f>
        <v/>
      </c>
      <c r="B477" s="129"/>
      <c r="C477" s="129"/>
      <c r="D477" s="96"/>
      <c r="E477" s="138"/>
      <c r="F477" s="128" t="str">
        <f aca="false">IFERROR(IF(OR(ISTEXT(D477),ISNUMBER(D477)),HLOOKUP(I477-23*INT(I477/23),[2]Hoja2!B$1:X$2,2),""),1)</f>
        <v/>
      </c>
      <c r="G477" s="128" t="str">
        <f aca="false">LEFT(D477,1)</f>
        <v/>
      </c>
      <c r="H477" s="129" t="str">
        <f aca="false">IF(UPPER(G477)="Z",2,IF(UPPER(G477)="Y",1,IF(UPPER(G477)="X",0,LEFT(D477))))</f>
        <v/>
      </c>
      <c r="I477" s="129" t="str">
        <f aca="false">REPLACE(D477,1,1,H477)</f>
        <v/>
      </c>
      <c r="J477" s="96"/>
      <c r="K477" s="124" t="str">
        <f aca="false">IF(N477&gt;0,ROW(L477)-7,"")</f>
        <v/>
      </c>
      <c r="L477" s="130"/>
      <c r="M477" s="130"/>
      <c r="N477" s="131"/>
      <c r="O477" s="132"/>
      <c r="P477" s="128" t="str">
        <f aca="false">IFERROR(IF(OR(ISTEXT(N477),ISNUMBER(N477)),HLOOKUP(S477-23*INT(S477/23),[2]Hoja2!B$1:X$2,2),""),1)</f>
        <v/>
      </c>
      <c r="Q477" s="128" t="str">
        <f aca="false">LEFT(N477,1)</f>
        <v/>
      </c>
      <c r="R477" s="129" t="str">
        <f aca="false">IF(UPPER(Q477)="Z",2,IF(UPPER(Q477)="Y",1,IF(UPPER(Q477)="X",0,LEFT(N477))))</f>
        <v/>
      </c>
      <c r="S477" s="129" t="str">
        <f aca="false">REPLACE(N477,1,1,R477)</f>
        <v/>
      </c>
      <c r="T477" s="96"/>
      <c r="U477" s="133"/>
      <c r="V477" s="124" t="str">
        <f aca="false">IF(OR(ISTEXT(N477),ISNUMBER(N477)),IF($AD477=1,U477,0),"")</f>
        <v/>
      </c>
      <c r="W477" s="75" t="n">
        <v>36892</v>
      </c>
      <c r="X477" s="134"/>
      <c r="Y477" s="134"/>
      <c r="AA477" s="128" t="n">
        <f aca="false">IF(E477&lt;&gt;F477,0,1)</f>
        <v>1</v>
      </c>
      <c r="AB477" s="128" t="n">
        <f aca="false">IF(OR(T477="SI",T477="Si",T477="si",T477="sI",T477="s",T477="S"),1,0)</f>
        <v>0</v>
      </c>
      <c r="AC477" s="128" t="n">
        <f aca="false">IF(OR(J477="SI",J477="Si",J477="si",J477="sI",J477="s",J477="S"),1,0)</f>
        <v>0</v>
      </c>
      <c r="AD477" s="128" t="n">
        <f aca="false">AK477*AA477*AB477*AC477</f>
        <v>0</v>
      </c>
      <c r="AF477" s="136" t="n">
        <f aca="false">COUNTIF(D$8:D477,D477)</f>
        <v>0</v>
      </c>
      <c r="AG477" s="136" t="n">
        <f aca="false">COUNTIFS(D$8:D477,D477,A$8:A477,A477)</f>
        <v>0</v>
      </c>
      <c r="AH477" s="128" t="n">
        <f aca="false">AF477-AG477</f>
        <v>0</v>
      </c>
      <c r="AI477" s="128" t="n">
        <f aca="false">IF(OR(O477&lt;&gt;P477,P477=1,AA477=0),1,0)</f>
        <v>0</v>
      </c>
      <c r="AJ477" s="128" t="n">
        <f aca="false">IF(AR477&gt;0,1,0)+AH477</f>
        <v>0</v>
      </c>
      <c r="AK477" s="128" t="n">
        <f aca="false">IF(O477&lt;&gt;P477,0,1)</f>
        <v>1</v>
      </c>
      <c r="AL477" s="128" t="n">
        <f aca="false">IF(U477&gt;1,1,0)</f>
        <v>0</v>
      </c>
      <c r="AM477" s="136"/>
      <c r="AN477" s="137"/>
      <c r="AO477" s="139"/>
      <c r="AP477" s="128" t="str">
        <f aca="false">IF(SUMIF(AS$7:BU$7,"&gt;0",AS477:BU477)&gt;0,SUMIF(AS$7:BU$7,"&gt;0",AS477:BU477),"")</f>
        <v/>
      </c>
      <c r="AQ477" s="128"/>
      <c r="AR477" s="136" t="n">
        <f aca="false">COUNTIF(N$8:N477,N477)-1</f>
        <v>-1</v>
      </c>
      <c r="AS477" s="133"/>
      <c r="AT477" s="133"/>
      <c r="AU477" s="128" t="n">
        <f aca="false">IF($A477=$A476,AS477+AT477+AU476,AS477+AT477)</f>
        <v>0</v>
      </c>
      <c r="AV477" s="133"/>
      <c r="AW477" s="133"/>
      <c r="AX477" s="128" t="n">
        <f aca="false">IF($A477=$A476,AV477+AW477+AX476,AV477+AW477)</f>
        <v>0</v>
      </c>
      <c r="AY477" s="133"/>
      <c r="AZ477" s="133"/>
      <c r="BA477" s="128" t="n">
        <f aca="false">IF($A477=$A476,AY477+AZ477+BA476,AY477+AZ477)</f>
        <v>0</v>
      </c>
      <c r="BB477" s="133"/>
      <c r="BC477" s="133"/>
      <c r="BD477" s="128" t="n">
        <f aca="false">IF($A477=$A476,BB477+BC477+BD476,BB477+BC477)</f>
        <v>0</v>
      </c>
      <c r="BE477" s="133"/>
      <c r="BF477" s="133"/>
      <c r="BG477" s="128" t="n">
        <f aca="false">IF($A477=$A476,BE477+BF477+BG476,BE477+BF477)</f>
        <v>0</v>
      </c>
      <c r="BH477" s="133"/>
      <c r="BI477" s="133"/>
      <c r="BJ477" s="128" t="n">
        <f aca="false">IF($A477=$A476,BH477+BI477+BJ476,BH477+BI477)</f>
        <v>0</v>
      </c>
      <c r="BK477" s="133"/>
      <c r="BL477" s="133"/>
      <c r="BM477" s="128" t="n">
        <f aca="false">IF($A477=$A476,BK477+BL477+BM476,BK477+BL477)</f>
        <v>0</v>
      </c>
      <c r="BN477" s="133"/>
      <c r="BO477" s="133"/>
      <c r="BP477" s="128" t="n">
        <f aca="false">IF($A477=$A476,BN477+BO477+BP476,BN477+BO477)</f>
        <v>0</v>
      </c>
      <c r="BQ477" s="133"/>
      <c r="BR477" s="133"/>
      <c r="BS477" s="128" t="n">
        <f aca="false">IF($A477=$A476,BQ477+BR477+BS476,BQ477+BR477)</f>
        <v>0</v>
      </c>
      <c r="BT477" s="133"/>
      <c r="BU477" s="133"/>
      <c r="BV477" s="128" t="n">
        <f aca="false">IF($A477=$A476,BT477+BU477+BV476,BT477+BU477)</f>
        <v>0</v>
      </c>
      <c r="BW477" s="128" t="n">
        <f aca="false">IF(W477=0,0,IF(W477&gt;F$4,1,(IF(W477=BW$2,0,(IF(F$4-W477&gt;2,1,0))))))</f>
        <v>0</v>
      </c>
    </row>
    <row r="478" customFormat="false" ht="42.6" hidden="false" customHeight="true" outlineLevel="0" collapsed="false">
      <c r="A478" s="124" t="str">
        <f aca="false">IF(D478=D477,IF(A477=0,"",A477),IF(AND(D478&gt;0,D478&lt;&gt;D477),A477+1,""))</f>
        <v/>
      </c>
      <c r="B478" s="129"/>
      <c r="C478" s="129"/>
      <c r="D478" s="96"/>
      <c r="E478" s="138"/>
      <c r="F478" s="128" t="str">
        <f aca="false">IFERROR(IF(OR(ISTEXT(D478),ISNUMBER(D478)),HLOOKUP(I478-23*INT(I478/23),[2]Hoja2!B$1:X$2,2),""),1)</f>
        <v/>
      </c>
      <c r="G478" s="128" t="str">
        <f aca="false">LEFT(D478,1)</f>
        <v/>
      </c>
      <c r="H478" s="129" t="str">
        <f aca="false">IF(UPPER(G478)="Z",2,IF(UPPER(G478)="Y",1,IF(UPPER(G478)="X",0,LEFT(D478))))</f>
        <v/>
      </c>
      <c r="I478" s="129" t="str">
        <f aca="false">REPLACE(D478,1,1,H478)</f>
        <v/>
      </c>
      <c r="J478" s="96"/>
      <c r="K478" s="124" t="str">
        <f aca="false">IF(N478&gt;0,ROW(L478)-7,"")</f>
        <v/>
      </c>
      <c r="L478" s="130"/>
      <c r="M478" s="130"/>
      <c r="N478" s="131"/>
      <c r="O478" s="132"/>
      <c r="P478" s="128" t="str">
        <f aca="false">IFERROR(IF(OR(ISTEXT(N478),ISNUMBER(N478)),HLOOKUP(S478-23*INT(S478/23),[2]Hoja2!B$1:X$2,2),""),1)</f>
        <v/>
      </c>
      <c r="Q478" s="128" t="str">
        <f aca="false">LEFT(N478,1)</f>
        <v/>
      </c>
      <c r="R478" s="129" t="str">
        <f aca="false">IF(UPPER(Q478)="Z",2,IF(UPPER(Q478)="Y",1,IF(UPPER(Q478)="X",0,LEFT(N478))))</f>
        <v/>
      </c>
      <c r="S478" s="129" t="str">
        <f aca="false">REPLACE(N478,1,1,R478)</f>
        <v/>
      </c>
      <c r="T478" s="96"/>
      <c r="U478" s="133"/>
      <c r="V478" s="124" t="str">
        <f aca="false">IF(OR(ISTEXT(N478),ISNUMBER(N478)),IF($AD478=1,U478,0),"")</f>
        <v/>
      </c>
      <c r="W478" s="75" t="n">
        <v>36892</v>
      </c>
      <c r="X478" s="134"/>
      <c r="Y478" s="134"/>
      <c r="AA478" s="128" t="n">
        <f aca="false">IF(E478&lt;&gt;F478,0,1)</f>
        <v>1</v>
      </c>
      <c r="AB478" s="128" t="n">
        <f aca="false">IF(OR(T478="SI",T478="Si",T478="si",T478="sI",T478="s",T478="S"),1,0)</f>
        <v>0</v>
      </c>
      <c r="AC478" s="128" t="n">
        <f aca="false">IF(OR(J478="SI",J478="Si",J478="si",J478="sI",J478="s",J478="S"),1,0)</f>
        <v>0</v>
      </c>
      <c r="AD478" s="128" t="n">
        <f aca="false">AK478*AA478*AB478*AC478</f>
        <v>0</v>
      </c>
      <c r="AF478" s="136" t="n">
        <f aca="false">COUNTIF(D$8:D478,D478)</f>
        <v>0</v>
      </c>
      <c r="AG478" s="136" t="n">
        <f aca="false">COUNTIFS(D$8:D478,D478,A$8:A478,A478)</f>
        <v>0</v>
      </c>
      <c r="AH478" s="128" t="n">
        <f aca="false">AF478-AG478</f>
        <v>0</v>
      </c>
      <c r="AI478" s="128" t="n">
        <f aca="false">IF(OR(O478&lt;&gt;P478,P478=1,AA478=0),1,0)</f>
        <v>0</v>
      </c>
      <c r="AJ478" s="128" t="n">
        <f aca="false">IF(AR478&gt;0,1,0)+AH478</f>
        <v>0</v>
      </c>
      <c r="AK478" s="128" t="n">
        <f aca="false">IF(O478&lt;&gt;P478,0,1)</f>
        <v>1</v>
      </c>
      <c r="AL478" s="128" t="n">
        <f aca="false">IF(U478&gt;1,1,0)</f>
        <v>0</v>
      </c>
      <c r="AM478" s="136"/>
      <c r="AN478" s="137"/>
      <c r="AO478" s="139"/>
      <c r="AP478" s="128" t="str">
        <f aca="false">IF(SUMIF(AS$7:BU$7,"&gt;0",AS478:BU478)&gt;0,SUMIF(AS$7:BU$7,"&gt;0",AS478:BU478),"")</f>
        <v/>
      </c>
      <c r="AQ478" s="128"/>
      <c r="AR478" s="136" t="n">
        <f aca="false">COUNTIF(N$8:N478,N478)-1</f>
        <v>-1</v>
      </c>
      <c r="AS478" s="133"/>
      <c r="AT478" s="133"/>
      <c r="AU478" s="128" t="n">
        <f aca="false">IF($A478=$A477,AS478+AT478+AU477,AS478+AT478)</f>
        <v>0</v>
      </c>
      <c r="AV478" s="133"/>
      <c r="AW478" s="133"/>
      <c r="AX478" s="128" t="n">
        <f aca="false">IF($A478=$A477,AV478+AW478+AX477,AV478+AW478)</f>
        <v>0</v>
      </c>
      <c r="AY478" s="133"/>
      <c r="AZ478" s="133"/>
      <c r="BA478" s="128" t="n">
        <f aca="false">IF($A478=$A477,AY478+AZ478+BA477,AY478+AZ478)</f>
        <v>0</v>
      </c>
      <c r="BB478" s="133"/>
      <c r="BC478" s="133"/>
      <c r="BD478" s="128" t="n">
        <f aca="false">IF($A478=$A477,BB478+BC478+BD477,BB478+BC478)</f>
        <v>0</v>
      </c>
      <c r="BE478" s="133"/>
      <c r="BF478" s="133"/>
      <c r="BG478" s="128" t="n">
        <f aca="false">IF($A478=$A477,BE478+BF478+BG477,BE478+BF478)</f>
        <v>0</v>
      </c>
      <c r="BH478" s="133"/>
      <c r="BI478" s="133"/>
      <c r="BJ478" s="128" t="n">
        <f aca="false">IF($A478=$A477,BH478+BI478+BJ477,BH478+BI478)</f>
        <v>0</v>
      </c>
      <c r="BK478" s="133"/>
      <c r="BL478" s="133"/>
      <c r="BM478" s="128" t="n">
        <f aca="false">IF($A478=$A477,BK478+BL478+BM477,BK478+BL478)</f>
        <v>0</v>
      </c>
      <c r="BN478" s="133"/>
      <c r="BO478" s="133"/>
      <c r="BP478" s="128" t="n">
        <f aca="false">IF($A478=$A477,BN478+BO478+BP477,BN478+BO478)</f>
        <v>0</v>
      </c>
      <c r="BQ478" s="133"/>
      <c r="BR478" s="133"/>
      <c r="BS478" s="128" t="n">
        <f aca="false">IF($A478=$A477,BQ478+BR478+BS477,BQ478+BR478)</f>
        <v>0</v>
      </c>
      <c r="BT478" s="133"/>
      <c r="BU478" s="133"/>
      <c r="BV478" s="128" t="n">
        <f aca="false">IF($A478=$A477,BT478+BU478+BV477,BT478+BU478)</f>
        <v>0</v>
      </c>
      <c r="BW478" s="128" t="n">
        <f aca="false">IF(W478=0,0,IF(W478&gt;F$4,1,(IF(W478=BW$2,0,(IF(F$4-W478&gt;2,1,0))))))</f>
        <v>0</v>
      </c>
    </row>
    <row r="479" customFormat="false" ht="42.6" hidden="false" customHeight="true" outlineLevel="0" collapsed="false">
      <c r="A479" s="124" t="str">
        <f aca="false">IF(D479=D478,IF(A478=0,"",A478),IF(AND(D479&gt;0,D479&lt;&gt;D478),A478+1,""))</f>
        <v/>
      </c>
      <c r="B479" s="129"/>
      <c r="C479" s="129"/>
      <c r="D479" s="96"/>
      <c r="E479" s="138"/>
      <c r="F479" s="128" t="str">
        <f aca="false">IFERROR(IF(OR(ISTEXT(D479),ISNUMBER(D479)),HLOOKUP(I479-23*INT(I479/23),[2]Hoja2!B$1:X$2,2),""),1)</f>
        <v/>
      </c>
      <c r="G479" s="128" t="str">
        <f aca="false">LEFT(D479,1)</f>
        <v/>
      </c>
      <c r="H479" s="129" t="str">
        <f aca="false">IF(UPPER(G479)="Z",2,IF(UPPER(G479)="Y",1,IF(UPPER(G479)="X",0,LEFT(D479))))</f>
        <v/>
      </c>
      <c r="I479" s="129" t="str">
        <f aca="false">REPLACE(D479,1,1,H479)</f>
        <v/>
      </c>
      <c r="J479" s="96"/>
      <c r="K479" s="124" t="str">
        <f aca="false">IF(N479&gt;0,ROW(L479)-7,"")</f>
        <v/>
      </c>
      <c r="L479" s="130"/>
      <c r="M479" s="130"/>
      <c r="N479" s="131"/>
      <c r="O479" s="132"/>
      <c r="P479" s="128" t="str">
        <f aca="false">IFERROR(IF(OR(ISTEXT(N479),ISNUMBER(N479)),HLOOKUP(S479-23*INT(S479/23),[2]Hoja2!B$1:X$2,2),""),1)</f>
        <v/>
      </c>
      <c r="Q479" s="128" t="str">
        <f aca="false">LEFT(N479,1)</f>
        <v/>
      </c>
      <c r="R479" s="129" t="str">
        <f aca="false">IF(UPPER(Q479)="Z",2,IF(UPPER(Q479)="Y",1,IF(UPPER(Q479)="X",0,LEFT(N479))))</f>
        <v/>
      </c>
      <c r="S479" s="129" t="str">
        <f aca="false">REPLACE(N479,1,1,R479)</f>
        <v/>
      </c>
      <c r="T479" s="96"/>
      <c r="U479" s="133"/>
      <c r="V479" s="124" t="str">
        <f aca="false">IF(OR(ISTEXT(N479),ISNUMBER(N479)),IF($AD479=1,U479,0),"")</f>
        <v/>
      </c>
      <c r="W479" s="75" t="n">
        <v>36892</v>
      </c>
      <c r="X479" s="134"/>
      <c r="Y479" s="134"/>
      <c r="AA479" s="128" t="n">
        <f aca="false">IF(E479&lt;&gt;F479,0,1)</f>
        <v>1</v>
      </c>
      <c r="AB479" s="128" t="n">
        <f aca="false">IF(OR(T479="SI",T479="Si",T479="si",T479="sI",T479="s",T479="S"),1,0)</f>
        <v>0</v>
      </c>
      <c r="AC479" s="128" t="n">
        <f aca="false">IF(OR(J479="SI",J479="Si",J479="si",J479="sI",J479="s",J479="S"),1,0)</f>
        <v>0</v>
      </c>
      <c r="AD479" s="128" t="n">
        <f aca="false">AK479*AA479*AB479*AC479</f>
        <v>0</v>
      </c>
      <c r="AF479" s="136" t="n">
        <f aca="false">COUNTIF(D$8:D479,D479)</f>
        <v>0</v>
      </c>
      <c r="AG479" s="136" t="n">
        <f aca="false">COUNTIFS(D$8:D479,D479,A$8:A479,A479)</f>
        <v>0</v>
      </c>
      <c r="AH479" s="128" t="n">
        <f aca="false">AF479-AG479</f>
        <v>0</v>
      </c>
      <c r="AI479" s="128" t="n">
        <f aca="false">IF(OR(O479&lt;&gt;P479,P479=1,AA479=0),1,0)</f>
        <v>0</v>
      </c>
      <c r="AJ479" s="128" t="n">
        <f aca="false">IF(AR479&gt;0,1,0)+AH479</f>
        <v>0</v>
      </c>
      <c r="AK479" s="128" t="n">
        <f aca="false">IF(O479&lt;&gt;P479,0,1)</f>
        <v>1</v>
      </c>
      <c r="AL479" s="128" t="n">
        <f aca="false">IF(U479&gt;1,1,0)</f>
        <v>0</v>
      </c>
      <c r="AM479" s="136"/>
      <c r="AN479" s="137"/>
      <c r="AO479" s="139"/>
      <c r="AP479" s="128" t="str">
        <f aca="false">IF(SUMIF(AS$7:BU$7,"&gt;0",AS479:BU479)&gt;0,SUMIF(AS$7:BU$7,"&gt;0",AS479:BU479),"")</f>
        <v/>
      </c>
      <c r="AQ479" s="128"/>
      <c r="AR479" s="136" t="n">
        <f aca="false">COUNTIF(N$8:N479,N479)-1</f>
        <v>-1</v>
      </c>
      <c r="AS479" s="133"/>
      <c r="AT479" s="133"/>
      <c r="AU479" s="128" t="n">
        <f aca="false">IF($A479=$A478,AS479+AT479+AU478,AS479+AT479)</f>
        <v>0</v>
      </c>
      <c r="AV479" s="133"/>
      <c r="AW479" s="133"/>
      <c r="AX479" s="128" t="n">
        <f aca="false">IF($A479=$A478,AV479+AW479+AX478,AV479+AW479)</f>
        <v>0</v>
      </c>
      <c r="AY479" s="133"/>
      <c r="AZ479" s="133"/>
      <c r="BA479" s="128" t="n">
        <f aca="false">IF($A479=$A478,AY479+AZ479+BA478,AY479+AZ479)</f>
        <v>0</v>
      </c>
      <c r="BB479" s="133"/>
      <c r="BC479" s="133"/>
      <c r="BD479" s="128" t="n">
        <f aca="false">IF($A479=$A478,BB479+BC479+BD478,BB479+BC479)</f>
        <v>0</v>
      </c>
      <c r="BE479" s="133"/>
      <c r="BF479" s="133"/>
      <c r="BG479" s="128" t="n">
        <f aca="false">IF($A479=$A478,BE479+BF479+BG478,BE479+BF479)</f>
        <v>0</v>
      </c>
      <c r="BH479" s="133"/>
      <c r="BI479" s="133"/>
      <c r="BJ479" s="128" t="n">
        <f aca="false">IF($A479=$A478,BH479+BI479+BJ478,BH479+BI479)</f>
        <v>0</v>
      </c>
      <c r="BK479" s="133"/>
      <c r="BL479" s="133"/>
      <c r="BM479" s="128" t="n">
        <f aca="false">IF($A479=$A478,BK479+BL479+BM478,BK479+BL479)</f>
        <v>0</v>
      </c>
      <c r="BN479" s="133"/>
      <c r="BO479" s="133"/>
      <c r="BP479" s="128" t="n">
        <f aca="false">IF($A479=$A478,BN479+BO479+BP478,BN479+BO479)</f>
        <v>0</v>
      </c>
      <c r="BQ479" s="133"/>
      <c r="BR479" s="133"/>
      <c r="BS479" s="128" t="n">
        <f aca="false">IF($A479=$A478,BQ479+BR479+BS478,BQ479+BR479)</f>
        <v>0</v>
      </c>
      <c r="BT479" s="133"/>
      <c r="BU479" s="133"/>
      <c r="BV479" s="128" t="n">
        <f aca="false">IF($A479=$A478,BT479+BU479+BV478,BT479+BU479)</f>
        <v>0</v>
      </c>
      <c r="BW479" s="128" t="n">
        <f aca="false">IF(W479=0,0,IF(W479&gt;F$4,1,(IF(W479=BW$2,0,(IF(F$4-W479&gt;2,1,0))))))</f>
        <v>0</v>
      </c>
    </row>
    <row r="480" customFormat="false" ht="42.6" hidden="false" customHeight="true" outlineLevel="0" collapsed="false">
      <c r="A480" s="124" t="str">
        <f aca="false">IF(D480=D479,IF(A479=0,"",A479),IF(AND(D480&gt;0,D480&lt;&gt;D479),A479+1,""))</f>
        <v/>
      </c>
      <c r="B480" s="129"/>
      <c r="C480" s="129"/>
      <c r="D480" s="96"/>
      <c r="E480" s="138"/>
      <c r="F480" s="128" t="str">
        <f aca="false">IFERROR(IF(OR(ISTEXT(D480),ISNUMBER(D480)),HLOOKUP(I480-23*INT(I480/23),[2]Hoja2!B$1:X$2,2),""),1)</f>
        <v/>
      </c>
      <c r="G480" s="128" t="str">
        <f aca="false">LEFT(D480,1)</f>
        <v/>
      </c>
      <c r="H480" s="129" t="str">
        <f aca="false">IF(UPPER(G480)="Z",2,IF(UPPER(G480)="Y",1,IF(UPPER(G480)="X",0,LEFT(D480))))</f>
        <v/>
      </c>
      <c r="I480" s="129" t="str">
        <f aca="false">REPLACE(D480,1,1,H480)</f>
        <v/>
      </c>
      <c r="J480" s="96"/>
      <c r="K480" s="124" t="str">
        <f aca="false">IF(N480&gt;0,ROW(L480)-7,"")</f>
        <v/>
      </c>
      <c r="L480" s="130"/>
      <c r="M480" s="130"/>
      <c r="N480" s="131"/>
      <c r="O480" s="132"/>
      <c r="P480" s="128" t="str">
        <f aca="false">IFERROR(IF(OR(ISTEXT(N480),ISNUMBER(N480)),HLOOKUP(S480-23*INT(S480/23),[2]Hoja2!B$1:X$2,2),""),1)</f>
        <v/>
      </c>
      <c r="Q480" s="128" t="str">
        <f aca="false">LEFT(N480,1)</f>
        <v/>
      </c>
      <c r="R480" s="129" t="str">
        <f aca="false">IF(UPPER(Q480)="Z",2,IF(UPPER(Q480)="Y",1,IF(UPPER(Q480)="X",0,LEFT(N480))))</f>
        <v/>
      </c>
      <c r="S480" s="129" t="str">
        <f aca="false">REPLACE(N480,1,1,R480)</f>
        <v/>
      </c>
      <c r="T480" s="96"/>
      <c r="U480" s="133"/>
      <c r="V480" s="124" t="str">
        <f aca="false">IF(OR(ISTEXT(N480),ISNUMBER(N480)),IF($AD480=1,U480,0),"")</f>
        <v/>
      </c>
      <c r="W480" s="75" t="n">
        <v>36892</v>
      </c>
      <c r="X480" s="134"/>
      <c r="Y480" s="134"/>
      <c r="AA480" s="128" t="n">
        <f aca="false">IF(E480&lt;&gt;F480,0,1)</f>
        <v>1</v>
      </c>
      <c r="AB480" s="128" t="n">
        <f aca="false">IF(OR(T480="SI",T480="Si",T480="si",T480="sI",T480="s",T480="S"),1,0)</f>
        <v>0</v>
      </c>
      <c r="AC480" s="128" t="n">
        <f aca="false">IF(OR(J480="SI",J480="Si",J480="si",J480="sI",J480="s",J480="S"),1,0)</f>
        <v>0</v>
      </c>
      <c r="AD480" s="128" t="n">
        <f aca="false">AK480*AA480*AB480*AC480</f>
        <v>0</v>
      </c>
      <c r="AF480" s="136" t="n">
        <f aca="false">COUNTIF(D$8:D480,D480)</f>
        <v>0</v>
      </c>
      <c r="AG480" s="136" t="n">
        <f aca="false">COUNTIFS(D$8:D480,D480,A$8:A480,A480)</f>
        <v>0</v>
      </c>
      <c r="AH480" s="128" t="n">
        <f aca="false">AF480-AG480</f>
        <v>0</v>
      </c>
      <c r="AI480" s="128" t="n">
        <f aca="false">IF(OR(O480&lt;&gt;P480,P480=1,AA480=0),1,0)</f>
        <v>0</v>
      </c>
      <c r="AJ480" s="128" t="n">
        <f aca="false">IF(AR480&gt;0,1,0)+AH480</f>
        <v>0</v>
      </c>
      <c r="AK480" s="128" t="n">
        <f aca="false">IF(O480&lt;&gt;P480,0,1)</f>
        <v>1</v>
      </c>
      <c r="AL480" s="128" t="n">
        <f aca="false">IF(U480&gt;1,1,0)</f>
        <v>0</v>
      </c>
      <c r="AM480" s="136"/>
      <c r="AN480" s="137"/>
      <c r="AO480" s="139"/>
      <c r="AP480" s="128" t="str">
        <f aca="false">IF(SUMIF(AS$7:BU$7,"&gt;0",AS480:BU480)&gt;0,SUMIF(AS$7:BU$7,"&gt;0",AS480:BU480),"")</f>
        <v/>
      </c>
      <c r="AQ480" s="128"/>
      <c r="AR480" s="136" t="n">
        <f aca="false">COUNTIF(N$8:N480,N480)-1</f>
        <v>-1</v>
      </c>
      <c r="AS480" s="133"/>
      <c r="AT480" s="133"/>
      <c r="AU480" s="128" t="n">
        <f aca="false">IF($A480=$A479,AS480+AT480+AU479,AS480+AT480)</f>
        <v>0</v>
      </c>
      <c r="AV480" s="133"/>
      <c r="AW480" s="133"/>
      <c r="AX480" s="128" t="n">
        <f aca="false">IF($A480=$A479,AV480+AW480+AX479,AV480+AW480)</f>
        <v>0</v>
      </c>
      <c r="AY480" s="133"/>
      <c r="AZ480" s="133"/>
      <c r="BA480" s="128" t="n">
        <f aca="false">IF($A480=$A479,AY480+AZ480+BA479,AY480+AZ480)</f>
        <v>0</v>
      </c>
      <c r="BB480" s="133"/>
      <c r="BC480" s="133"/>
      <c r="BD480" s="128" t="n">
        <f aca="false">IF($A480=$A479,BB480+BC480+BD479,BB480+BC480)</f>
        <v>0</v>
      </c>
      <c r="BE480" s="133"/>
      <c r="BF480" s="133"/>
      <c r="BG480" s="128" t="n">
        <f aca="false">IF($A480=$A479,BE480+BF480+BG479,BE480+BF480)</f>
        <v>0</v>
      </c>
      <c r="BH480" s="133"/>
      <c r="BI480" s="133"/>
      <c r="BJ480" s="128" t="n">
        <f aca="false">IF($A480=$A479,BH480+BI480+BJ479,BH480+BI480)</f>
        <v>0</v>
      </c>
      <c r="BK480" s="133"/>
      <c r="BL480" s="133"/>
      <c r="BM480" s="128" t="n">
        <f aca="false">IF($A480=$A479,BK480+BL480+BM479,BK480+BL480)</f>
        <v>0</v>
      </c>
      <c r="BN480" s="133"/>
      <c r="BO480" s="133"/>
      <c r="BP480" s="128" t="n">
        <f aca="false">IF($A480=$A479,BN480+BO480+BP479,BN480+BO480)</f>
        <v>0</v>
      </c>
      <c r="BQ480" s="133"/>
      <c r="BR480" s="133"/>
      <c r="BS480" s="128" t="n">
        <f aca="false">IF($A480=$A479,BQ480+BR480+BS479,BQ480+BR480)</f>
        <v>0</v>
      </c>
      <c r="BT480" s="133"/>
      <c r="BU480" s="133"/>
      <c r="BV480" s="128" t="n">
        <f aca="false">IF($A480=$A479,BT480+BU480+BV479,BT480+BU480)</f>
        <v>0</v>
      </c>
      <c r="BW480" s="128" t="n">
        <f aca="false">IF(W480=0,0,IF(W480&gt;F$4,1,(IF(W480=BW$2,0,(IF(F$4-W480&gt;2,1,0))))))</f>
        <v>0</v>
      </c>
    </row>
    <row r="481" customFormat="false" ht="42.6" hidden="false" customHeight="true" outlineLevel="0" collapsed="false">
      <c r="A481" s="124" t="str">
        <f aca="false">IF(D481=D480,IF(A480=0,"",A480),IF(AND(D481&gt;0,D481&lt;&gt;D480),A480+1,""))</f>
        <v/>
      </c>
      <c r="B481" s="129"/>
      <c r="C481" s="129"/>
      <c r="D481" s="96"/>
      <c r="E481" s="138"/>
      <c r="F481" s="128" t="str">
        <f aca="false">IFERROR(IF(OR(ISTEXT(D481),ISNUMBER(D481)),HLOOKUP(I481-23*INT(I481/23),[2]Hoja2!B$1:X$2,2),""),1)</f>
        <v/>
      </c>
      <c r="G481" s="128" t="str">
        <f aca="false">LEFT(D481,1)</f>
        <v/>
      </c>
      <c r="H481" s="129" t="str">
        <f aca="false">IF(UPPER(G481)="Z",2,IF(UPPER(G481)="Y",1,IF(UPPER(G481)="X",0,LEFT(D481))))</f>
        <v/>
      </c>
      <c r="I481" s="129" t="str">
        <f aca="false">REPLACE(D481,1,1,H481)</f>
        <v/>
      </c>
      <c r="J481" s="96"/>
      <c r="K481" s="124" t="str">
        <f aca="false">IF(N481&gt;0,ROW(L481)-7,"")</f>
        <v/>
      </c>
      <c r="L481" s="130"/>
      <c r="M481" s="130"/>
      <c r="N481" s="131"/>
      <c r="O481" s="132"/>
      <c r="P481" s="128" t="str">
        <f aca="false">IFERROR(IF(OR(ISTEXT(N481),ISNUMBER(N481)),HLOOKUP(S481-23*INT(S481/23),[2]Hoja2!B$1:X$2,2),""),1)</f>
        <v/>
      </c>
      <c r="Q481" s="128" t="str">
        <f aca="false">LEFT(N481,1)</f>
        <v/>
      </c>
      <c r="R481" s="129" t="str">
        <f aca="false">IF(UPPER(Q481)="Z",2,IF(UPPER(Q481)="Y",1,IF(UPPER(Q481)="X",0,LEFT(N481))))</f>
        <v/>
      </c>
      <c r="S481" s="129" t="str">
        <f aca="false">REPLACE(N481,1,1,R481)</f>
        <v/>
      </c>
      <c r="T481" s="96"/>
      <c r="U481" s="133"/>
      <c r="V481" s="124" t="str">
        <f aca="false">IF(OR(ISTEXT(N481),ISNUMBER(N481)),IF($AD481=1,U481,0),"")</f>
        <v/>
      </c>
      <c r="W481" s="75" t="n">
        <v>36892</v>
      </c>
      <c r="X481" s="134"/>
      <c r="Y481" s="134"/>
      <c r="AA481" s="128" t="n">
        <f aca="false">IF(E481&lt;&gt;F481,0,1)</f>
        <v>1</v>
      </c>
      <c r="AB481" s="128" t="n">
        <f aca="false">IF(OR(T481="SI",T481="Si",T481="si",T481="sI",T481="s",T481="S"),1,0)</f>
        <v>0</v>
      </c>
      <c r="AC481" s="128" t="n">
        <f aca="false">IF(OR(J481="SI",J481="Si",J481="si",J481="sI",J481="s",J481="S"),1,0)</f>
        <v>0</v>
      </c>
      <c r="AD481" s="128" t="n">
        <f aca="false">AK481*AA481*AB481*AC481</f>
        <v>0</v>
      </c>
      <c r="AF481" s="136" t="n">
        <f aca="false">COUNTIF(D$8:D481,D481)</f>
        <v>0</v>
      </c>
      <c r="AG481" s="136" t="n">
        <f aca="false">COUNTIFS(D$8:D481,D481,A$8:A481,A481)</f>
        <v>0</v>
      </c>
      <c r="AH481" s="128" t="n">
        <f aca="false">AF481-AG481</f>
        <v>0</v>
      </c>
      <c r="AI481" s="128" t="n">
        <f aca="false">IF(OR(O481&lt;&gt;P481,P481=1,AA481=0),1,0)</f>
        <v>0</v>
      </c>
      <c r="AJ481" s="128" t="n">
        <f aca="false">IF(AR481&gt;0,1,0)+AH481</f>
        <v>0</v>
      </c>
      <c r="AK481" s="128" t="n">
        <f aca="false">IF(O481&lt;&gt;P481,0,1)</f>
        <v>1</v>
      </c>
      <c r="AL481" s="128" t="n">
        <f aca="false">IF(U481&gt;1,1,0)</f>
        <v>0</v>
      </c>
      <c r="AM481" s="136"/>
      <c r="AN481" s="137"/>
      <c r="AO481" s="139"/>
      <c r="AP481" s="128" t="str">
        <f aca="false">IF(SUMIF(AS$7:BU$7,"&gt;0",AS481:BU481)&gt;0,SUMIF(AS$7:BU$7,"&gt;0",AS481:BU481),"")</f>
        <v/>
      </c>
      <c r="AQ481" s="128"/>
      <c r="AR481" s="136" t="n">
        <f aca="false">COUNTIF(N$8:N481,N481)-1</f>
        <v>-1</v>
      </c>
      <c r="AS481" s="133"/>
      <c r="AT481" s="133"/>
      <c r="AU481" s="128" t="n">
        <f aca="false">IF($A481=$A480,AS481+AT481+AU480,AS481+AT481)</f>
        <v>0</v>
      </c>
      <c r="AV481" s="133"/>
      <c r="AW481" s="133"/>
      <c r="AX481" s="128" t="n">
        <f aca="false">IF($A481=$A480,AV481+AW481+AX480,AV481+AW481)</f>
        <v>0</v>
      </c>
      <c r="AY481" s="133"/>
      <c r="AZ481" s="133"/>
      <c r="BA481" s="128" t="n">
        <f aca="false">IF($A481=$A480,AY481+AZ481+BA480,AY481+AZ481)</f>
        <v>0</v>
      </c>
      <c r="BB481" s="133"/>
      <c r="BC481" s="133"/>
      <c r="BD481" s="128" t="n">
        <f aca="false">IF($A481=$A480,BB481+BC481+BD480,BB481+BC481)</f>
        <v>0</v>
      </c>
      <c r="BE481" s="133"/>
      <c r="BF481" s="133"/>
      <c r="BG481" s="128" t="n">
        <f aca="false">IF($A481=$A480,BE481+BF481+BG480,BE481+BF481)</f>
        <v>0</v>
      </c>
      <c r="BH481" s="133"/>
      <c r="BI481" s="133"/>
      <c r="BJ481" s="128" t="n">
        <f aca="false">IF($A481=$A480,BH481+BI481+BJ480,BH481+BI481)</f>
        <v>0</v>
      </c>
      <c r="BK481" s="133"/>
      <c r="BL481" s="133"/>
      <c r="BM481" s="128" t="n">
        <f aca="false">IF($A481=$A480,BK481+BL481+BM480,BK481+BL481)</f>
        <v>0</v>
      </c>
      <c r="BN481" s="133"/>
      <c r="BO481" s="133"/>
      <c r="BP481" s="128" t="n">
        <f aca="false">IF($A481=$A480,BN481+BO481+BP480,BN481+BO481)</f>
        <v>0</v>
      </c>
      <c r="BQ481" s="133"/>
      <c r="BR481" s="133"/>
      <c r="BS481" s="128" t="n">
        <f aca="false">IF($A481=$A480,BQ481+BR481+BS480,BQ481+BR481)</f>
        <v>0</v>
      </c>
      <c r="BT481" s="133"/>
      <c r="BU481" s="133"/>
      <c r="BV481" s="128" t="n">
        <f aca="false">IF($A481=$A480,BT481+BU481+BV480,BT481+BU481)</f>
        <v>0</v>
      </c>
      <c r="BW481" s="128" t="n">
        <f aca="false">IF(W481=0,0,IF(W481&gt;F$4,1,(IF(W481=BW$2,0,(IF(F$4-W481&gt;2,1,0))))))</f>
        <v>0</v>
      </c>
    </row>
    <row r="482" customFormat="false" ht="42.6" hidden="false" customHeight="true" outlineLevel="0" collapsed="false">
      <c r="A482" s="124" t="str">
        <f aca="false">IF(D482=D481,IF(A481=0,"",A481),IF(AND(D482&gt;0,D482&lt;&gt;D481),A481+1,""))</f>
        <v/>
      </c>
      <c r="B482" s="129"/>
      <c r="C482" s="129"/>
      <c r="D482" s="96"/>
      <c r="E482" s="138"/>
      <c r="F482" s="128" t="str">
        <f aca="false">IFERROR(IF(OR(ISTEXT(D482),ISNUMBER(D482)),HLOOKUP(I482-23*INT(I482/23),[2]Hoja2!B$1:X$2,2),""),1)</f>
        <v/>
      </c>
      <c r="G482" s="128" t="str">
        <f aca="false">LEFT(D482,1)</f>
        <v/>
      </c>
      <c r="H482" s="129" t="str">
        <f aca="false">IF(UPPER(G482)="Z",2,IF(UPPER(G482)="Y",1,IF(UPPER(G482)="X",0,LEFT(D482))))</f>
        <v/>
      </c>
      <c r="I482" s="129" t="str">
        <f aca="false">REPLACE(D482,1,1,H482)</f>
        <v/>
      </c>
      <c r="J482" s="96"/>
      <c r="K482" s="124" t="str">
        <f aca="false">IF(N482&gt;0,ROW(L482)-7,"")</f>
        <v/>
      </c>
      <c r="L482" s="130"/>
      <c r="M482" s="130"/>
      <c r="N482" s="131"/>
      <c r="O482" s="132"/>
      <c r="P482" s="128" t="str">
        <f aca="false">IFERROR(IF(OR(ISTEXT(N482),ISNUMBER(N482)),HLOOKUP(S482-23*INT(S482/23),[2]Hoja2!B$1:X$2,2),""),1)</f>
        <v/>
      </c>
      <c r="Q482" s="128" t="str">
        <f aca="false">LEFT(N482,1)</f>
        <v/>
      </c>
      <c r="R482" s="129" t="str">
        <f aca="false">IF(UPPER(Q482)="Z",2,IF(UPPER(Q482)="Y",1,IF(UPPER(Q482)="X",0,LEFT(N482))))</f>
        <v/>
      </c>
      <c r="S482" s="129" t="str">
        <f aca="false">REPLACE(N482,1,1,R482)</f>
        <v/>
      </c>
      <c r="T482" s="96"/>
      <c r="U482" s="133"/>
      <c r="V482" s="124" t="str">
        <f aca="false">IF(OR(ISTEXT(N482),ISNUMBER(N482)),IF($AD482=1,U482,0),"")</f>
        <v/>
      </c>
      <c r="W482" s="75" t="n">
        <v>36892</v>
      </c>
      <c r="X482" s="134"/>
      <c r="Y482" s="134"/>
      <c r="AA482" s="128" t="n">
        <f aca="false">IF(E482&lt;&gt;F482,0,1)</f>
        <v>1</v>
      </c>
      <c r="AB482" s="128" t="n">
        <f aca="false">IF(OR(T482="SI",T482="Si",T482="si",T482="sI",T482="s",T482="S"),1,0)</f>
        <v>0</v>
      </c>
      <c r="AC482" s="128" t="n">
        <f aca="false">IF(OR(J482="SI",J482="Si",J482="si",J482="sI",J482="s",J482="S"),1,0)</f>
        <v>0</v>
      </c>
      <c r="AD482" s="128" t="n">
        <f aca="false">AK482*AA482*AB482*AC482</f>
        <v>0</v>
      </c>
      <c r="AF482" s="136" t="n">
        <f aca="false">COUNTIF(D$8:D482,D482)</f>
        <v>0</v>
      </c>
      <c r="AG482" s="136" t="n">
        <f aca="false">COUNTIFS(D$8:D482,D482,A$8:A482,A482)</f>
        <v>0</v>
      </c>
      <c r="AH482" s="128" t="n">
        <f aca="false">AF482-AG482</f>
        <v>0</v>
      </c>
      <c r="AI482" s="128" t="n">
        <f aca="false">IF(OR(O482&lt;&gt;P482,P482=1,AA482=0),1,0)</f>
        <v>0</v>
      </c>
      <c r="AJ482" s="128" t="n">
        <f aca="false">IF(AR482&gt;0,1,0)+AH482</f>
        <v>0</v>
      </c>
      <c r="AK482" s="128" t="n">
        <f aca="false">IF(O482&lt;&gt;P482,0,1)</f>
        <v>1</v>
      </c>
      <c r="AL482" s="128" t="n">
        <f aca="false">IF(U482&gt;1,1,0)</f>
        <v>0</v>
      </c>
      <c r="AM482" s="136"/>
      <c r="AN482" s="137"/>
      <c r="AO482" s="139"/>
      <c r="AP482" s="128" t="str">
        <f aca="false">IF(SUMIF(AS$7:BU$7,"&gt;0",AS482:BU482)&gt;0,SUMIF(AS$7:BU$7,"&gt;0",AS482:BU482),"")</f>
        <v/>
      </c>
      <c r="AQ482" s="128"/>
      <c r="AR482" s="136" t="n">
        <f aca="false">COUNTIF(N$8:N482,N482)-1</f>
        <v>-1</v>
      </c>
      <c r="AS482" s="133"/>
      <c r="AT482" s="133"/>
      <c r="AU482" s="128" t="n">
        <f aca="false">IF($A482=$A481,AS482+AT482+AU481,AS482+AT482)</f>
        <v>0</v>
      </c>
      <c r="AV482" s="133"/>
      <c r="AW482" s="133"/>
      <c r="AX482" s="128" t="n">
        <f aca="false">IF($A482=$A481,AV482+AW482+AX481,AV482+AW482)</f>
        <v>0</v>
      </c>
      <c r="AY482" s="133"/>
      <c r="AZ482" s="133"/>
      <c r="BA482" s="128" t="n">
        <f aca="false">IF($A482=$A481,AY482+AZ482+BA481,AY482+AZ482)</f>
        <v>0</v>
      </c>
      <c r="BB482" s="133"/>
      <c r="BC482" s="133"/>
      <c r="BD482" s="128" t="n">
        <f aca="false">IF($A482=$A481,BB482+BC482+BD481,BB482+BC482)</f>
        <v>0</v>
      </c>
      <c r="BE482" s="133"/>
      <c r="BF482" s="133"/>
      <c r="BG482" s="128" t="n">
        <f aca="false">IF($A482=$A481,BE482+BF482+BG481,BE482+BF482)</f>
        <v>0</v>
      </c>
      <c r="BH482" s="133"/>
      <c r="BI482" s="133"/>
      <c r="BJ482" s="128" t="n">
        <f aca="false">IF($A482=$A481,BH482+BI482+BJ481,BH482+BI482)</f>
        <v>0</v>
      </c>
      <c r="BK482" s="133"/>
      <c r="BL482" s="133"/>
      <c r="BM482" s="128" t="n">
        <f aca="false">IF($A482=$A481,BK482+BL482+BM481,BK482+BL482)</f>
        <v>0</v>
      </c>
      <c r="BN482" s="133"/>
      <c r="BO482" s="133"/>
      <c r="BP482" s="128" t="n">
        <f aca="false">IF($A482=$A481,BN482+BO482+BP481,BN482+BO482)</f>
        <v>0</v>
      </c>
      <c r="BQ482" s="133"/>
      <c r="BR482" s="133"/>
      <c r="BS482" s="128" t="n">
        <f aca="false">IF($A482=$A481,BQ482+BR482+BS481,BQ482+BR482)</f>
        <v>0</v>
      </c>
      <c r="BT482" s="133"/>
      <c r="BU482" s="133"/>
      <c r="BV482" s="128" t="n">
        <f aca="false">IF($A482=$A481,BT482+BU482+BV481,BT482+BU482)</f>
        <v>0</v>
      </c>
      <c r="BW482" s="128" t="n">
        <f aca="false">IF(W482=0,0,IF(W482&gt;F$4,1,(IF(W482=BW$2,0,(IF(F$4-W482&gt;2,1,0))))))</f>
        <v>0</v>
      </c>
    </row>
    <row r="483" customFormat="false" ht="42.6" hidden="false" customHeight="true" outlineLevel="0" collapsed="false">
      <c r="A483" s="124" t="str">
        <f aca="false">IF(D483=D482,IF(A482=0,"",A482),IF(AND(D483&gt;0,D483&lt;&gt;D482),A482+1,""))</f>
        <v/>
      </c>
      <c r="B483" s="129"/>
      <c r="C483" s="129"/>
      <c r="D483" s="96"/>
      <c r="E483" s="138"/>
      <c r="F483" s="128" t="str">
        <f aca="false">IFERROR(IF(OR(ISTEXT(D483),ISNUMBER(D483)),HLOOKUP(I483-23*INT(I483/23),[2]Hoja2!B$1:X$2,2),""),1)</f>
        <v/>
      </c>
      <c r="G483" s="128" t="str">
        <f aca="false">LEFT(D483,1)</f>
        <v/>
      </c>
      <c r="H483" s="129" t="str">
        <f aca="false">IF(UPPER(G483)="Z",2,IF(UPPER(G483)="Y",1,IF(UPPER(G483)="X",0,LEFT(D483))))</f>
        <v/>
      </c>
      <c r="I483" s="129" t="str">
        <f aca="false">REPLACE(D483,1,1,H483)</f>
        <v/>
      </c>
      <c r="J483" s="96"/>
      <c r="K483" s="124" t="str">
        <f aca="false">IF(N483&gt;0,ROW(L483)-7,"")</f>
        <v/>
      </c>
      <c r="L483" s="130"/>
      <c r="M483" s="130"/>
      <c r="N483" s="131"/>
      <c r="O483" s="132"/>
      <c r="P483" s="128" t="str">
        <f aca="false">IFERROR(IF(OR(ISTEXT(N483),ISNUMBER(N483)),HLOOKUP(S483-23*INT(S483/23),[2]Hoja2!B$1:X$2,2),""),1)</f>
        <v/>
      </c>
      <c r="Q483" s="128" t="str">
        <f aca="false">LEFT(N483,1)</f>
        <v/>
      </c>
      <c r="R483" s="129" t="str">
        <f aca="false">IF(UPPER(Q483)="Z",2,IF(UPPER(Q483)="Y",1,IF(UPPER(Q483)="X",0,LEFT(N483))))</f>
        <v/>
      </c>
      <c r="S483" s="129" t="str">
        <f aca="false">REPLACE(N483,1,1,R483)</f>
        <v/>
      </c>
      <c r="T483" s="96"/>
      <c r="U483" s="133"/>
      <c r="V483" s="124" t="str">
        <f aca="false">IF(OR(ISTEXT(N483),ISNUMBER(N483)),IF($AD483=1,U483,0),"")</f>
        <v/>
      </c>
      <c r="W483" s="75" t="n">
        <v>36892</v>
      </c>
      <c r="X483" s="134"/>
      <c r="Y483" s="134"/>
      <c r="AA483" s="128" t="n">
        <f aca="false">IF(E483&lt;&gt;F483,0,1)</f>
        <v>1</v>
      </c>
      <c r="AB483" s="128" t="n">
        <f aca="false">IF(OR(T483="SI",T483="Si",T483="si",T483="sI",T483="s",T483="S"),1,0)</f>
        <v>0</v>
      </c>
      <c r="AC483" s="128" t="n">
        <f aca="false">IF(OR(J483="SI",J483="Si",J483="si",J483="sI",J483="s",J483="S"),1,0)</f>
        <v>0</v>
      </c>
      <c r="AD483" s="128" t="n">
        <f aca="false">AK483*AA483*AB483*AC483</f>
        <v>0</v>
      </c>
      <c r="AF483" s="136" t="n">
        <f aca="false">COUNTIF(D$8:D483,D483)</f>
        <v>0</v>
      </c>
      <c r="AG483" s="136" t="n">
        <f aca="false">COUNTIFS(D$8:D483,D483,A$8:A483,A483)</f>
        <v>0</v>
      </c>
      <c r="AH483" s="128" t="n">
        <f aca="false">AF483-AG483</f>
        <v>0</v>
      </c>
      <c r="AI483" s="128" t="n">
        <f aca="false">IF(OR(O483&lt;&gt;P483,P483=1,AA483=0),1,0)</f>
        <v>0</v>
      </c>
      <c r="AJ483" s="128" t="n">
        <f aca="false">IF(AR483&gt;0,1,0)+AH483</f>
        <v>0</v>
      </c>
      <c r="AK483" s="128" t="n">
        <f aca="false">IF(O483&lt;&gt;P483,0,1)</f>
        <v>1</v>
      </c>
      <c r="AL483" s="128" t="n">
        <f aca="false">IF(U483&gt;1,1,0)</f>
        <v>0</v>
      </c>
      <c r="AM483" s="136"/>
      <c r="AN483" s="137"/>
      <c r="AO483" s="139"/>
      <c r="AP483" s="128" t="str">
        <f aca="false">IF(SUMIF(AS$7:BU$7,"&gt;0",AS483:BU483)&gt;0,SUMIF(AS$7:BU$7,"&gt;0",AS483:BU483),"")</f>
        <v/>
      </c>
      <c r="AQ483" s="128"/>
      <c r="AR483" s="136" t="n">
        <f aca="false">COUNTIF(N$8:N483,N483)-1</f>
        <v>-1</v>
      </c>
      <c r="AS483" s="133"/>
      <c r="AT483" s="133"/>
      <c r="AU483" s="128" t="n">
        <f aca="false">IF($A483=$A482,AS483+AT483+AU482,AS483+AT483)</f>
        <v>0</v>
      </c>
      <c r="AV483" s="133"/>
      <c r="AW483" s="133"/>
      <c r="AX483" s="128" t="n">
        <f aca="false">IF($A483=$A482,AV483+AW483+AX482,AV483+AW483)</f>
        <v>0</v>
      </c>
      <c r="AY483" s="133"/>
      <c r="AZ483" s="133"/>
      <c r="BA483" s="128" t="n">
        <f aca="false">IF($A483=$A482,AY483+AZ483+BA482,AY483+AZ483)</f>
        <v>0</v>
      </c>
      <c r="BB483" s="133"/>
      <c r="BC483" s="133"/>
      <c r="BD483" s="128" t="n">
        <f aca="false">IF($A483=$A482,BB483+BC483+BD482,BB483+BC483)</f>
        <v>0</v>
      </c>
      <c r="BE483" s="133"/>
      <c r="BF483" s="133"/>
      <c r="BG483" s="128" t="n">
        <f aca="false">IF($A483=$A482,BE483+BF483+BG482,BE483+BF483)</f>
        <v>0</v>
      </c>
      <c r="BH483" s="133"/>
      <c r="BI483" s="133"/>
      <c r="BJ483" s="128" t="n">
        <f aca="false">IF($A483=$A482,BH483+BI483+BJ482,BH483+BI483)</f>
        <v>0</v>
      </c>
      <c r="BK483" s="133"/>
      <c r="BL483" s="133"/>
      <c r="BM483" s="128" t="n">
        <f aca="false">IF($A483=$A482,BK483+BL483+BM482,BK483+BL483)</f>
        <v>0</v>
      </c>
      <c r="BN483" s="133"/>
      <c r="BO483" s="133"/>
      <c r="BP483" s="128" t="n">
        <f aca="false">IF($A483=$A482,BN483+BO483+BP482,BN483+BO483)</f>
        <v>0</v>
      </c>
      <c r="BQ483" s="133"/>
      <c r="BR483" s="133"/>
      <c r="BS483" s="128" t="n">
        <f aca="false">IF($A483=$A482,BQ483+BR483+BS482,BQ483+BR483)</f>
        <v>0</v>
      </c>
      <c r="BT483" s="133"/>
      <c r="BU483" s="133"/>
      <c r="BV483" s="128" t="n">
        <f aca="false">IF($A483=$A482,BT483+BU483+BV482,BT483+BU483)</f>
        <v>0</v>
      </c>
      <c r="BW483" s="128" t="n">
        <f aca="false">IF(W483=0,0,IF(W483&gt;F$4,1,(IF(W483=BW$2,0,(IF(F$4-W483&gt;2,1,0))))))</f>
        <v>0</v>
      </c>
    </row>
    <row r="484" customFormat="false" ht="42.6" hidden="false" customHeight="true" outlineLevel="0" collapsed="false">
      <c r="A484" s="124" t="str">
        <f aca="false">IF(D484=D483,IF(A483=0,"",A483),IF(AND(D484&gt;0,D484&lt;&gt;D483),A483+1,""))</f>
        <v/>
      </c>
      <c r="B484" s="129"/>
      <c r="C484" s="129"/>
      <c r="D484" s="96"/>
      <c r="E484" s="138"/>
      <c r="F484" s="128" t="str">
        <f aca="false">IFERROR(IF(OR(ISTEXT(D484),ISNUMBER(D484)),HLOOKUP(I484-23*INT(I484/23),[2]Hoja2!B$1:X$2,2),""),1)</f>
        <v/>
      </c>
      <c r="G484" s="128" t="str">
        <f aca="false">LEFT(D484,1)</f>
        <v/>
      </c>
      <c r="H484" s="129" t="str">
        <f aca="false">IF(UPPER(G484)="Z",2,IF(UPPER(G484)="Y",1,IF(UPPER(G484)="X",0,LEFT(D484))))</f>
        <v/>
      </c>
      <c r="I484" s="129" t="str">
        <f aca="false">REPLACE(D484,1,1,H484)</f>
        <v/>
      </c>
      <c r="J484" s="96"/>
      <c r="K484" s="124" t="str">
        <f aca="false">IF(N484&gt;0,ROW(L484)-7,"")</f>
        <v/>
      </c>
      <c r="L484" s="130"/>
      <c r="M484" s="130"/>
      <c r="N484" s="131"/>
      <c r="O484" s="132"/>
      <c r="P484" s="128" t="str">
        <f aca="false">IFERROR(IF(OR(ISTEXT(N484),ISNUMBER(N484)),HLOOKUP(S484-23*INT(S484/23),[2]Hoja2!B$1:X$2,2),""),1)</f>
        <v/>
      </c>
      <c r="Q484" s="128" t="str">
        <f aca="false">LEFT(N484,1)</f>
        <v/>
      </c>
      <c r="R484" s="129" t="str">
        <f aca="false">IF(UPPER(Q484)="Z",2,IF(UPPER(Q484)="Y",1,IF(UPPER(Q484)="X",0,LEFT(N484))))</f>
        <v/>
      </c>
      <c r="S484" s="129" t="str">
        <f aca="false">REPLACE(N484,1,1,R484)</f>
        <v/>
      </c>
      <c r="T484" s="96"/>
      <c r="U484" s="133"/>
      <c r="V484" s="124" t="str">
        <f aca="false">IF(OR(ISTEXT(N484),ISNUMBER(N484)),IF($AD484=1,U484,0),"")</f>
        <v/>
      </c>
      <c r="W484" s="75" t="n">
        <v>36892</v>
      </c>
      <c r="X484" s="134"/>
      <c r="Y484" s="134"/>
      <c r="AA484" s="128" t="n">
        <f aca="false">IF(E484&lt;&gt;F484,0,1)</f>
        <v>1</v>
      </c>
      <c r="AB484" s="128" t="n">
        <f aca="false">IF(OR(T484="SI",T484="Si",T484="si",T484="sI",T484="s",T484="S"),1,0)</f>
        <v>0</v>
      </c>
      <c r="AC484" s="128" t="n">
        <f aca="false">IF(OR(J484="SI",J484="Si",J484="si",J484="sI",J484="s",J484="S"),1,0)</f>
        <v>0</v>
      </c>
      <c r="AD484" s="128" t="n">
        <f aca="false">AK484*AA484*AB484*AC484</f>
        <v>0</v>
      </c>
      <c r="AF484" s="136" t="n">
        <f aca="false">COUNTIF(D$8:D484,D484)</f>
        <v>0</v>
      </c>
      <c r="AG484" s="136" t="n">
        <f aca="false">COUNTIFS(D$8:D484,D484,A$8:A484,A484)</f>
        <v>0</v>
      </c>
      <c r="AH484" s="128" t="n">
        <f aca="false">AF484-AG484</f>
        <v>0</v>
      </c>
      <c r="AI484" s="128" t="n">
        <f aca="false">IF(OR(O484&lt;&gt;P484,P484=1,AA484=0),1,0)</f>
        <v>0</v>
      </c>
      <c r="AJ484" s="128" t="n">
        <f aca="false">IF(AR484&gt;0,1,0)+AH484</f>
        <v>0</v>
      </c>
      <c r="AK484" s="128" t="n">
        <f aca="false">IF(O484&lt;&gt;P484,0,1)</f>
        <v>1</v>
      </c>
      <c r="AL484" s="128" t="n">
        <f aca="false">IF(U484&gt;1,1,0)</f>
        <v>0</v>
      </c>
      <c r="AM484" s="136"/>
      <c r="AN484" s="137"/>
      <c r="AO484" s="139"/>
      <c r="AP484" s="128" t="str">
        <f aca="false">IF(SUMIF(AS$7:BU$7,"&gt;0",AS484:BU484)&gt;0,SUMIF(AS$7:BU$7,"&gt;0",AS484:BU484),"")</f>
        <v/>
      </c>
      <c r="AQ484" s="128"/>
      <c r="AR484" s="136" t="n">
        <f aca="false">COUNTIF(N$8:N484,N484)-1</f>
        <v>-1</v>
      </c>
      <c r="AS484" s="133"/>
      <c r="AT484" s="133"/>
      <c r="AU484" s="128" t="n">
        <f aca="false">IF($A484=$A483,AS484+AT484+AU483,AS484+AT484)</f>
        <v>0</v>
      </c>
      <c r="AV484" s="133"/>
      <c r="AW484" s="133"/>
      <c r="AX484" s="128" t="n">
        <f aca="false">IF($A484=$A483,AV484+AW484+AX483,AV484+AW484)</f>
        <v>0</v>
      </c>
      <c r="AY484" s="133"/>
      <c r="AZ484" s="133"/>
      <c r="BA484" s="128" t="n">
        <f aca="false">IF($A484=$A483,AY484+AZ484+BA483,AY484+AZ484)</f>
        <v>0</v>
      </c>
      <c r="BB484" s="133"/>
      <c r="BC484" s="133"/>
      <c r="BD484" s="128" t="n">
        <f aca="false">IF($A484=$A483,BB484+BC484+BD483,BB484+BC484)</f>
        <v>0</v>
      </c>
      <c r="BE484" s="133"/>
      <c r="BF484" s="133"/>
      <c r="BG484" s="128" t="n">
        <f aca="false">IF($A484=$A483,BE484+BF484+BG483,BE484+BF484)</f>
        <v>0</v>
      </c>
      <c r="BH484" s="133"/>
      <c r="BI484" s="133"/>
      <c r="BJ484" s="128" t="n">
        <f aca="false">IF($A484=$A483,BH484+BI484+BJ483,BH484+BI484)</f>
        <v>0</v>
      </c>
      <c r="BK484" s="133"/>
      <c r="BL484" s="133"/>
      <c r="BM484" s="128" t="n">
        <f aca="false">IF($A484=$A483,BK484+BL484+BM483,BK484+BL484)</f>
        <v>0</v>
      </c>
      <c r="BN484" s="133"/>
      <c r="BO484" s="133"/>
      <c r="BP484" s="128" t="n">
        <f aca="false">IF($A484=$A483,BN484+BO484+BP483,BN484+BO484)</f>
        <v>0</v>
      </c>
      <c r="BQ484" s="133"/>
      <c r="BR484" s="133"/>
      <c r="BS484" s="128" t="n">
        <f aca="false">IF($A484=$A483,BQ484+BR484+BS483,BQ484+BR484)</f>
        <v>0</v>
      </c>
      <c r="BT484" s="133"/>
      <c r="BU484" s="133"/>
      <c r="BV484" s="128" t="n">
        <f aca="false">IF($A484=$A483,BT484+BU484+BV483,BT484+BU484)</f>
        <v>0</v>
      </c>
      <c r="BW484" s="128" t="n">
        <f aca="false">IF(W484=0,0,IF(W484&gt;F$4,1,(IF(W484=BW$2,0,(IF(F$4-W484&gt;2,1,0))))))</f>
        <v>0</v>
      </c>
    </row>
    <row r="485" customFormat="false" ht="42.6" hidden="false" customHeight="true" outlineLevel="0" collapsed="false">
      <c r="A485" s="124" t="str">
        <f aca="false">IF(D485=D484,IF(A484=0,"",A484),IF(AND(D485&gt;0,D485&lt;&gt;D484),A484+1,""))</f>
        <v/>
      </c>
      <c r="B485" s="129"/>
      <c r="C485" s="129"/>
      <c r="D485" s="96"/>
      <c r="E485" s="138"/>
      <c r="F485" s="128" t="str">
        <f aca="false">IFERROR(IF(OR(ISTEXT(D485),ISNUMBER(D485)),HLOOKUP(I485-23*INT(I485/23),[2]Hoja2!B$1:X$2,2),""),1)</f>
        <v/>
      </c>
      <c r="G485" s="128" t="str">
        <f aca="false">LEFT(D485,1)</f>
        <v/>
      </c>
      <c r="H485" s="129" t="str">
        <f aca="false">IF(UPPER(G485)="Z",2,IF(UPPER(G485)="Y",1,IF(UPPER(G485)="X",0,LEFT(D485))))</f>
        <v/>
      </c>
      <c r="I485" s="129" t="str">
        <f aca="false">REPLACE(D485,1,1,H485)</f>
        <v/>
      </c>
      <c r="J485" s="96"/>
      <c r="K485" s="124" t="str">
        <f aca="false">IF(N485&gt;0,ROW(L485)-7,"")</f>
        <v/>
      </c>
      <c r="L485" s="130"/>
      <c r="M485" s="130"/>
      <c r="N485" s="131"/>
      <c r="O485" s="132"/>
      <c r="P485" s="128" t="str">
        <f aca="false">IFERROR(IF(OR(ISTEXT(N485),ISNUMBER(N485)),HLOOKUP(S485-23*INT(S485/23),[2]Hoja2!B$1:X$2,2),""),1)</f>
        <v/>
      </c>
      <c r="Q485" s="128" t="str">
        <f aca="false">LEFT(N485,1)</f>
        <v/>
      </c>
      <c r="R485" s="129" t="str">
        <f aca="false">IF(UPPER(Q485)="Z",2,IF(UPPER(Q485)="Y",1,IF(UPPER(Q485)="X",0,LEFT(N485))))</f>
        <v/>
      </c>
      <c r="S485" s="129" t="str">
        <f aca="false">REPLACE(N485,1,1,R485)</f>
        <v/>
      </c>
      <c r="T485" s="96"/>
      <c r="U485" s="133"/>
      <c r="V485" s="124" t="str">
        <f aca="false">IF(OR(ISTEXT(N485),ISNUMBER(N485)),IF($AD485=1,U485,0),"")</f>
        <v/>
      </c>
      <c r="W485" s="75" t="n">
        <v>36892</v>
      </c>
      <c r="X485" s="134"/>
      <c r="Y485" s="134"/>
      <c r="AA485" s="128" t="n">
        <f aca="false">IF(E485&lt;&gt;F485,0,1)</f>
        <v>1</v>
      </c>
      <c r="AB485" s="128" t="n">
        <f aca="false">IF(OR(T485="SI",T485="Si",T485="si",T485="sI",T485="s",T485="S"),1,0)</f>
        <v>0</v>
      </c>
      <c r="AC485" s="128" t="n">
        <f aca="false">IF(OR(J485="SI",J485="Si",J485="si",J485="sI",J485="s",J485="S"),1,0)</f>
        <v>0</v>
      </c>
      <c r="AD485" s="128" t="n">
        <f aca="false">AK485*AA485*AB485*AC485</f>
        <v>0</v>
      </c>
      <c r="AF485" s="136" t="n">
        <f aca="false">COUNTIF(D$8:D485,D485)</f>
        <v>0</v>
      </c>
      <c r="AG485" s="136" t="n">
        <f aca="false">COUNTIFS(D$8:D485,D485,A$8:A485,A485)</f>
        <v>0</v>
      </c>
      <c r="AH485" s="128" t="n">
        <f aca="false">AF485-AG485</f>
        <v>0</v>
      </c>
      <c r="AI485" s="128" t="n">
        <f aca="false">IF(OR(O485&lt;&gt;P485,P485=1,AA485=0),1,0)</f>
        <v>0</v>
      </c>
      <c r="AJ485" s="128" t="n">
        <f aca="false">IF(AR485&gt;0,1,0)+AH485</f>
        <v>0</v>
      </c>
      <c r="AK485" s="128" t="n">
        <f aca="false">IF(O485&lt;&gt;P485,0,1)</f>
        <v>1</v>
      </c>
      <c r="AL485" s="128" t="n">
        <f aca="false">IF(U485&gt;1,1,0)</f>
        <v>0</v>
      </c>
      <c r="AM485" s="136"/>
      <c r="AN485" s="137"/>
      <c r="AO485" s="139"/>
      <c r="AP485" s="128" t="str">
        <f aca="false">IF(SUMIF(AS$7:BU$7,"&gt;0",AS485:BU485)&gt;0,SUMIF(AS$7:BU$7,"&gt;0",AS485:BU485),"")</f>
        <v/>
      </c>
      <c r="AQ485" s="128"/>
      <c r="AR485" s="136" t="n">
        <f aca="false">COUNTIF(N$8:N485,N485)-1</f>
        <v>-1</v>
      </c>
      <c r="AS485" s="133"/>
      <c r="AT485" s="133"/>
      <c r="AU485" s="128" t="n">
        <f aca="false">IF($A485=$A484,AS485+AT485+AU484,AS485+AT485)</f>
        <v>0</v>
      </c>
      <c r="AV485" s="133"/>
      <c r="AW485" s="133"/>
      <c r="AX485" s="128" t="n">
        <f aca="false">IF($A485=$A484,AV485+AW485+AX484,AV485+AW485)</f>
        <v>0</v>
      </c>
      <c r="AY485" s="133"/>
      <c r="AZ485" s="133"/>
      <c r="BA485" s="128" t="n">
        <f aca="false">IF($A485=$A484,AY485+AZ485+BA484,AY485+AZ485)</f>
        <v>0</v>
      </c>
      <c r="BB485" s="133"/>
      <c r="BC485" s="133"/>
      <c r="BD485" s="128" t="n">
        <f aca="false">IF($A485=$A484,BB485+BC485+BD484,BB485+BC485)</f>
        <v>0</v>
      </c>
      <c r="BE485" s="133"/>
      <c r="BF485" s="133"/>
      <c r="BG485" s="128" t="n">
        <f aca="false">IF($A485=$A484,BE485+BF485+BG484,BE485+BF485)</f>
        <v>0</v>
      </c>
      <c r="BH485" s="133"/>
      <c r="BI485" s="133"/>
      <c r="BJ485" s="128" t="n">
        <f aca="false">IF($A485=$A484,BH485+BI485+BJ484,BH485+BI485)</f>
        <v>0</v>
      </c>
      <c r="BK485" s="133"/>
      <c r="BL485" s="133"/>
      <c r="BM485" s="128" t="n">
        <f aca="false">IF($A485=$A484,BK485+BL485+BM484,BK485+BL485)</f>
        <v>0</v>
      </c>
      <c r="BN485" s="133"/>
      <c r="BO485" s="133"/>
      <c r="BP485" s="128" t="n">
        <f aca="false">IF($A485=$A484,BN485+BO485+BP484,BN485+BO485)</f>
        <v>0</v>
      </c>
      <c r="BQ485" s="133"/>
      <c r="BR485" s="133"/>
      <c r="BS485" s="128" t="n">
        <f aca="false">IF($A485=$A484,BQ485+BR485+BS484,BQ485+BR485)</f>
        <v>0</v>
      </c>
      <c r="BT485" s="133"/>
      <c r="BU485" s="133"/>
      <c r="BV485" s="128" t="n">
        <f aca="false">IF($A485=$A484,BT485+BU485+BV484,BT485+BU485)</f>
        <v>0</v>
      </c>
      <c r="BW485" s="128" t="n">
        <f aca="false">IF(W485=0,0,IF(W485&gt;F$4,1,(IF(W485=BW$2,0,(IF(F$4-W485&gt;2,1,0))))))</f>
        <v>0</v>
      </c>
    </row>
    <row r="486" customFormat="false" ht="42.6" hidden="false" customHeight="true" outlineLevel="0" collapsed="false">
      <c r="A486" s="124" t="str">
        <f aca="false">IF(D486=D485,IF(A485=0,"",A485),IF(AND(D486&gt;0,D486&lt;&gt;D485),A485+1,""))</f>
        <v/>
      </c>
      <c r="B486" s="129"/>
      <c r="C486" s="129"/>
      <c r="D486" s="96"/>
      <c r="E486" s="138"/>
      <c r="F486" s="128" t="str">
        <f aca="false">IFERROR(IF(OR(ISTEXT(D486),ISNUMBER(D486)),HLOOKUP(I486-23*INT(I486/23),[2]Hoja2!B$1:X$2,2),""),1)</f>
        <v/>
      </c>
      <c r="G486" s="128" t="str">
        <f aca="false">LEFT(D486,1)</f>
        <v/>
      </c>
      <c r="H486" s="129" t="str">
        <f aca="false">IF(UPPER(G486)="Z",2,IF(UPPER(G486)="Y",1,IF(UPPER(G486)="X",0,LEFT(D486))))</f>
        <v/>
      </c>
      <c r="I486" s="129" t="str">
        <f aca="false">REPLACE(D486,1,1,H486)</f>
        <v/>
      </c>
      <c r="J486" s="96"/>
      <c r="K486" s="124" t="str">
        <f aca="false">IF(N486&gt;0,ROW(L486)-7,"")</f>
        <v/>
      </c>
      <c r="L486" s="130"/>
      <c r="M486" s="130"/>
      <c r="N486" s="131"/>
      <c r="O486" s="132"/>
      <c r="P486" s="128" t="str">
        <f aca="false">IFERROR(IF(OR(ISTEXT(N486),ISNUMBER(N486)),HLOOKUP(S486-23*INT(S486/23),[2]Hoja2!B$1:X$2,2),""),1)</f>
        <v/>
      </c>
      <c r="Q486" s="128" t="str">
        <f aca="false">LEFT(N486,1)</f>
        <v/>
      </c>
      <c r="R486" s="129" t="str">
        <f aca="false">IF(UPPER(Q486)="Z",2,IF(UPPER(Q486)="Y",1,IF(UPPER(Q486)="X",0,LEFT(N486))))</f>
        <v/>
      </c>
      <c r="S486" s="129" t="str">
        <f aca="false">REPLACE(N486,1,1,R486)</f>
        <v/>
      </c>
      <c r="T486" s="96"/>
      <c r="U486" s="133"/>
      <c r="V486" s="124" t="str">
        <f aca="false">IF(OR(ISTEXT(N486),ISNUMBER(N486)),IF($AD486=1,U486,0),"")</f>
        <v/>
      </c>
      <c r="W486" s="75" t="n">
        <v>36892</v>
      </c>
      <c r="X486" s="134"/>
      <c r="Y486" s="134"/>
      <c r="AA486" s="128" t="n">
        <f aca="false">IF(E486&lt;&gt;F486,0,1)</f>
        <v>1</v>
      </c>
      <c r="AB486" s="128" t="n">
        <f aca="false">IF(OR(T486="SI",T486="Si",T486="si",T486="sI",T486="s",T486="S"),1,0)</f>
        <v>0</v>
      </c>
      <c r="AC486" s="128" t="n">
        <f aca="false">IF(OR(J486="SI",J486="Si",J486="si",J486="sI",J486="s",J486="S"),1,0)</f>
        <v>0</v>
      </c>
      <c r="AD486" s="128" t="n">
        <f aca="false">AK486*AA486*AB486*AC486</f>
        <v>0</v>
      </c>
      <c r="AF486" s="136" t="n">
        <f aca="false">COUNTIF(D$8:D486,D486)</f>
        <v>0</v>
      </c>
      <c r="AG486" s="136" t="n">
        <f aca="false">COUNTIFS(D$8:D486,D486,A$8:A486,A486)</f>
        <v>0</v>
      </c>
      <c r="AH486" s="128" t="n">
        <f aca="false">AF486-AG486</f>
        <v>0</v>
      </c>
      <c r="AI486" s="128" t="n">
        <f aca="false">IF(OR(O486&lt;&gt;P486,P486=1,AA486=0),1,0)</f>
        <v>0</v>
      </c>
      <c r="AJ486" s="128" t="n">
        <f aca="false">IF(AR486&gt;0,1,0)+AH486</f>
        <v>0</v>
      </c>
      <c r="AK486" s="128" t="n">
        <f aca="false">IF(O486&lt;&gt;P486,0,1)</f>
        <v>1</v>
      </c>
      <c r="AL486" s="128" t="n">
        <f aca="false">IF(U486&gt;1,1,0)</f>
        <v>0</v>
      </c>
      <c r="AM486" s="136"/>
      <c r="AN486" s="137"/>
      <c r="AO486" s="139"/>
      <c r="AP486" s="128" t="str">
        <f aca="false">IF(SUMIF(AS$7:BU$7,"&gt;0",AS486:BU486)&gt;0,SUMIF(AS$7:BU$7,"&gt;0",AS486:BU486),"")</f>
        <v/>
      </c>
      <c r="AQ486" s="128"/>
      <c r="AR486" s="136" t="n">
        <f aca="false">COUNTIF(N$8:N486,N486)-1</f>
        <v>-1</v>
      </c>
      <c r="AS486" s="133"/>
      <c r="AT486" s="133"/>
      <c r="AU486" s="128" t="n">
        <f aca="false">IF($A486=$A485,AS486+AT486+AU485,AS486+AT486)</f>
        <v>0</v>
      </c>
      <c r="AV486" s="133"/>
      <c r="AW486" s="133"/>
      <c r="AX486" s="128" t="n">
        <f aca="false">IF($A486=$A485,AV486+AW486+AX485,AV486+AW486)</f>
        <v>0</v>
      </c>
      <c r="AY486" s="133"/>
      <c r="AZ486" s="133"/>
      <c r="BA486" s="128" t="n">
        <f aca="false">IF($A486=$A485,AY486+AZ486+BA485,AY486+AZ486)</f>
        <v>0</v>
      </c>
      <c r="BB486" s="133"/>
      <c r="BC486" s="133"/>
      <c r="BD486" s="128" t="n">
        <f aca="false">IF($A486=$A485,BB486+BC486+BD485,BB486+BC486)</f>
        <v>0</v>
      </c>
      <c r="BE486" s="133"/>
      <c r="BF486" s="133"/>
      <c r="BG486" s="128" t="n">
        <f aca="false">IF($A486=$A485,BE486+BF486+BG485,BE486+BF486)</f>
        <v>0</v>
      </c>
      <c r="BH486" s="133"/>
      <c r="BI486" s="133"/>
      <c r="BJ486" s="128" t="n">
        <f aca="false">IF($A486=$A485,BH486+BI486+BJ485,BH486+BI486)</f>
        <v>0</v>
      </c>
      <c r="BK486" s="133"/>
      <c r="BL486" s="133"/>
      <c r="BM486" s="128" t="n">
        <f aca="false">IF($A486=$A485,BK486+BL486+BM485,BK486+BL486)</f>
        <v>0</v>
      </c>
      <c r="BN486" s="133"/>
      <c r="BO486" s="133"/>
      <c r="BP486" s="128" t="n">
        <f aca="false">IF($A486=$A485,BN486+BO486+BP485,BN486+BO486)</f>
        <v>0</v>
      </c>
      <c r="BQ486" s="133"/>
      <c r="BR486" s="133"/>
      <c r="BS486" s="128" t="n">
        <f aca="false">IF($A486=$A485,BQ486+BR486+BS485,BQ486+BR486)</f>
        <v>0</v>
      </c>
      <c r="BT486" s="133"/>
      <c r="BU486" s="133"/>
      <c r="BV486" s="128" t="n">
        <f aca="false">IF($A486=$A485,BT486+BU486+BV485,BT486+BU486)</f>
        <v>0</v>
      </c>
      <c r="BW486" s="128" t="n">
        <f aca="false">IF(W486=0,0,IF(W486&gt;F$4,1,(IF(W486=BW$2,0,(IF(F$4-W486&gt;2,1,0))))))</f>
        <v>0</v>
      </c>
    </row>
    <row r="487" customFormat="false" ht="42.6" hidden="false" customHeight="true" outlineLevel="0" collapsed="false">
      <c r="A487" s="124" t="str">
        <f aca="false">IF(D487=D486,IF(A486=0,"",A486),IF(AND(D487&gt;0,D487&lt;&gt;D486),A486+1,""))</f>
        <v/>
      </c>
      <c r="B487" s="129"/>
      <c r="C487" s="129"/>
      <c r="D487" s="96"/>
      <c r="E487" s="138"/>
      <c r="F487" s="128" t="str">
        <f aca="false">IFERROR(IF(OR(ISTEXT(D487),ISNUMBER(D487)),HLOOKUP(I487-23*INT(I487/23),[2]Hoja2!B$1:X$2,2),""),1)</f>
        <v/>
      </c>
      <c r="G487" s="128" t="str">
        <f aca="false">LEFT(D487,1)</f>
        <v/>
      </c>
      <c r="H487" s="129" t="str">
        <f aca="false">IF(UPPER(G487)="Z",2,IF(UPPER(G487)="Y",1,IF(UPPER(G487)="X",0,LEFT(D487))))</f>
        <v/>
      </c>
      <c r="I487" s="129" t="str">
        <f aca="false">REPLACE(D487,1,1,H487)</f>
        <v/>
      </c>
      <c r="J487" s="96"/>
      <c r="K487" s="124" t="str">
        <f aca="false">IF(N487&gt;0,ROW(L487)-7,"")</f>
        <v/>
      </c>
      <c r="L487" s="130"/>
      <c r="M487" s="130"/>
      <c r="N487" s="131"/>
      <c r="O487" s="132"/>
      <c r="P487" s="128" t="str">
        <f aca="false">IFERROR(IF(OR(ISTEXT(N487),ISNUMBER(N487)),HLOOKUP(S487-23*INT(S487/23),[2]Hoja2!B$1:X$2,2),""),1)</f>
        <v/>
      </c>
      <c r="Q487" s="128" t="str">
        <f aca="false">LEFT(N487,1)</f>
        <v/>
      </c>
      <c r="R487" s="129" t="str">
        <f aca="false">IF(UPPER(Q487)="Z",2,IF(UPPER(Q487)="Y",1,IF(UPPER(Q487)="X",0,LEFT(N487))))</f>
        <v/>
      </c>
      <c r="S487" s="129" t="str">
        <f aca="false">REPLACE(N487,1,1,R487)</f>
        <v/>
      </c>
      <c r="T487" s="96"/>
      <c r="U487" s="133"/>
      <c r="V487" s="124" t="str">
        <f aca="false">IF(OR(ISTEXT(N487),ISNUMBER(N487)),IF($AD487=1,U487,0),"")</f>
        <v/>
      </c>
      <c r="W487" s="75" t="n">
        <v>36892</v>
      </c>
      <c r="X487" s="134"/>
      <c r="Y487" s="134"/>
      <c r="AA487" s="128" t="n">
        <f aca="false">IF(E487&lt;&gt;F487,0,1)</f>
        <v>1</v>
      </c>
      <c r="AB487" s="128" t="n">
        <f aca="false">IF(OR(T487="SI",T487="Si",T487="si",T487="sI",T487="s",T487="S"),1,0)</f>
        <v>0</v>
      </c>
      <c r="AC487" s="128" t="n">
        <f aca="false">IF(OR(J487="SI",J487="Si",J487="si",J487="sI",J487="s",J487="S"),1,0)</f>
        <v>0</v>
      </c>
      <c r="AD487" s="128" t="n">
        <f aca="false">AK487*AA487*AB487*AC487</f>
        <v>0</v>
      </c>
      <c r="AF487" s="136" t="n">
        <f aca="false">COUNTIF(D$8:D487,D487)</f>
        <v>0</v>
      </c>
      <c r="AG487" s="136" t="n">
        <f aca="false">COUNTIFS(D$8:D487,D487,A$8:A487,A487)</f>
        <v>0</v>
      </c>
      <c r="AH487" s="128" t="n">
        <f aca="false">AF487-AG487</f>
        <v>0</v>
      </c>
      <c r="AI487" s="128" t="n">
        <f aca="false">IF(OR(O487&lt;&gt;P487,P487=1,AA487=0),1,0)</f>
        <v>0</v>
      </c>
      <c r="AJ487" s="128" t="n">
        <f aca="false">IF(AR487&gt;0,1,0)+AH487</f>
        <v>0</v>
      </c>
      <c r="AK487" s="128" t="n">
        <f aca="false">IF(O487&lt;&gt;P487,0,1)</f>
        <v>1</v>
      </c>
      <c r="AL487" s="128" t="n">
        <f aca="false">IF(U487&gt;1,1,0)</f>
        <v>0</v>
      </c>
      <c r="AM487" s="136"/>
      <c r="AN487" s="137"/>
      <c r="AO487" s="139"/>
      <c r="AP487" s="128" t="str">
        <f aca="false">IF(SUMIF(AS$7:BU$7,"&gt;0",AS487:BU487)&gt;0,SUMIF(AS$7:BU$7,"&gt;0",AS487:BU487),"")</f>
        <v/>
      </c>
      <c r="AQ487" s="128"/>
      <c r="AR487" s="136" t="n">
        <f aca="false">COUNTIF(N$8:N487,N487)-1</f>
        <v>-1</v>
      </c>
      <c r="AS487" s="133"/>
      <c r="AT487" s="133"/>
      <c r="AU487" s="128" t="n">
        <f aca="false">IF($A487=$A486,AS487+AT487+AU486,AS487+AT487)</f>
        <v>0</v>
      </c>
      <c r="AV487" s="133"/>
      <c r="AW487" s="133"/>
      <c r="AX487" s="128" t="n">
        <f aca="false">IF($A487=$A486,AV487+AW487+AX486,AV487+AW487)</f>
        <v>0</v>
      </c>
      <c r="AY487" s="133"/>
      <c r="AZ487" s="133"/>
      <c r="BA487" s="128" t="n">
        <f aca="false">IF($A487=$A486,AY487+AZ487+BA486,AY487+AZ487)</f>
        <v>0</v>
      </c>
      <c r="BB487" s="133"/>
      <c r="BC487" s="133"/>
      <c r="BD487" s="128" t="n">
        <f aca="false">IF($A487=$A486,BB487+BC487+BD486,BB487+BC487)</f>
        <v>0</v>
      </c>
      <c r="BE487" s="133"/>
      <c r="BF487" s="133"/>
      <c r="BG487" s="128" t="n">
        <f aca="false">IF($A487=$A486,BE487+BF487+BG486,BE487+BF487)</f>
        <v>0</v>
      </c>
      <c r="BH487" s="133"/>
      <c r="BI487" s="133"/>
      <c r="BJ487" s="128" t="n">
        <f aca="false">IF($A487=$A486,BH487+BI487+BJ486,BH487+BI487)</f>
        <v>0</v>
      </c>
      <c r="BK487" s="133"/>
      <c r="BL487" s="133"/>
      <c r="BM487" s="128" t="n">
        <f aca="false">IF($A487=$A486,BK487+BL487+BM486,BK487+BL487)</f>
        <v>0</v>
      </c>
      <c r="BN487" s="133"/>
      <c r="BO487" s="133"/>
      <c r="BP487" s="128" t="n">
        <f aca="false">IF($A487=$A486,BN487+BO487+BP486,BN487+BO487)</f>
        <v>0</v>
      </c>
      <c r="BQ487" s="133"/>
      <c r="BR487" s="133"/>
      <c r="BS487" s="128" t="n">
        <f aca="false">IF($A487=$A486,BQ487+BR487+BS486,BQ487+BR487)</f>
        <v>0</v>
      </c>
      <c r="BT487" s="133"/>
      <c r="BU487" s="133"/>
      <c r="BV487" s="128" t="n">
        <f aca="false">IF($A487=$A486,BT487+BU487+BV486,BT487+BU487)</f>
        <v>0</v>
      </c>
      <c r="BW487" s="128" t="n">
        <f aca="false">IF(W487=0,0,IF(W487&gt;F$4,1,(IF(W487=BW$2,0,(IF(F$4-W487&gt;2,1,0))))))</f>
        <v>0</v>
      </c>
    </row>
    <row r="488" customFormat="false" ht="42.6" hidden="false" customHeight="true" outlineLevel="0" collapsed="false">
      <c r="A488" s="124" t="str">
        <f aca="false">IF(D488=D487,IF(A487=0,"",A487),IF(AND(D488&gt;0,D488&lt;&gt;D487),A487+1,""))</f>
        <v/>
      </c>
      <c r="B488" s="129"/>
      <c r="C488" s="129"/>
      <c r="D488" s="96"/>
      <c r="E488" s="138"/>
      <c r="F488" s="128" t="str">
        <f aca="false">IFERROR(IF(OR(ISTEXT(D488),ISNUMBER(D488)),HLOOKUP(I488-23*INT(I488/23),[2]Hoja2!B$1:X$2,2),""),1)</f>
        <v/>
      </c>
      <c r="G488" s="128" t="str">
        <f aca="false">LEFT(D488,1)</f>
        <v/>
      </c>
      <c r="H488" s="129" t="str">
        <f aca="false">IF(UPPER(G488)="Z",2,IF(UPPER(G488)="Y",1,IF(UPPER(G488)="X",0,LEFT(D488))))</f>
        <v/>
      </c>
      <c r="I488" s="129" t="str">
        <f aca="false">REPLACE(D488,1,1,H488)</f>
        <v/>
      </c>
      <c r="J488" s="96"/>
      <c r="K488" s="124" t="str">
        <f aca="false">IF(N488&gt;0,ROW(L488)-7,"")</f>
        <v/>
      </c>
      <c r="L488" s="130"/>
      <c r="M488" s="130"/>
      <c r="N488" s="131"/>
      <c r="O488" s="132"/>
      <c r="P488" s="128" t="str">
        <f aca="false">IFERROR(IF(OR(ISTEXT(N488),ISNUMBER(N488)),HLOOKUP(S488-23*INT(S488/23),[2]Hoja2!B$1:X$2,2),""),1)</f>
        <v/>
      </c>
      <c r="Q488" s="128" t="str">
        <f aca="false">LEFT(N488,1)</f>
        <v/>
      </c>
      <c r="R488" s="129" t="str">
        <f aca="false">IF(UPPER(Q488)="Z",2,IF(UPPER(Q488)="Y",1,IF(UPPER(Q488)="X",0,LEFT(N488))))</f>
        <v/>
      </c>
      <c r="S488" s="129" t="str">
        <f aca="false">REPLACE(N488,1,1,R488)</f>
        <v/>
      </c>
      <c r="T488" s="96"/>
      <c r="U488" s="133"/>
      <c r="V488" s="124" t="str">
        <f aca="false">IF(OR(ISTEXT(N488),ISNUMBER(N488)),IF($AD488=1,U488,0),"")</f>
        <v/>
      </c>
      <c r="W488" s="75" t="n">
        <v>36892</v>
      </c>
      <c r="X488" s="134"/>
      <c r="Y488" s="134"/>
      <c r="AA488" s="128" t="n">
        <f aca="false">IF(E488&lt;&gt;F488,0,1)</f>
        <v>1</v>
      </c>
      <c r="AB488" s="128" t="n">
        <f aca="false">IF(OR(T488="SI",T488="Si",T488="si",T488="sI",T488="s",T488="S"),1,0)</f>
        <v>0</v>
      </c>
      <c r="AC488" s="128" t="n">
        <f aca="false">IF(OR(J488="SI",J488="Si",J488="si",J488="sI",J488="s",J488="S"),1,0)</f>
        <v>0</v>
      </c>
      <c r="AD488" s="128" t="n">
        <f aca="false">AK488*AA488*AB488*AC488</f>
        <v>0</v>
      </c>
      <c r="AF488" s="136" t="n">
        <f aca="false">COUNTIF(D$8:D488,D488)</f>
        <v>0</v>
      </c>
      <c r="AG488" s="136" t="n">
        <f aca="false">COUNTIFS(D$8:D488,D488,A$8:A488,A488)</f>
        <v>0</v>
      </c>
      <c r="AH488" s="128" t="n">
        <f aca="false">AF488-AG488</f>
        <v>0</v>
      </c>
      <c r="AI488" s="128" t="n">
        <f aca="false">IF(OR(O488&lt;&gt;P488,P488=1,AA488=0),1,0)</f>
        <v>0</v>
      </c>
      <c r="AJ488" s="128" t="n">
        <f aca="false">IF(AR488&gt;0,1,0)+AH488</f>
        <v>0</v>
      </c>
      <c r="AK488" s="128" t="n">
        <f aca="false">IF(O488&lt;&gt;P488,0,1)</f>
        <v>1</v>
      </c>
      <c r="AL488" s="128" t="n">
        <f aca="false">IF(U488&gt;1,1,0)</f>
        <v>0</v>
      </c>
      <c r="AM488" s="136"/>
      <c r="AN488" s="137"/>
      <c r="AO488" s="139"/>
      <c r="AP488" s="128" t="str">
        <f aca="false">IF(SUMIF(AS$7:BU$7,"&gt;0",AS488:BU488)&gt;0,SUMIF(AS$7:BU$7,"&gt;0",AS488:BU488),"")</f>
        <v/>
      </c>
      <c r="AQ488" s="128"/>
      <c r="AR488" s="136" t="n">
        <f aca="false">COUNTIF(N$8:N488,N488)-1</f>
        <v>-1</v>
      </c>
      <c r="AS488" s="133"/>
      <c r="AT488" s="133"/>
      <c r="AU488" s="128" t="n">
        <f aca="false">IF($A488=$A487,AS488+AT488+AU487,AS488+AT488)</f>
        <v>0</v>
      </c>
      <c r="AV488" s="133"/>
      <c r="AW488" s="133"/>
      <c r="AX488" s="128" t="n">
        <f aca="false">IF($A488=$A487,AV488+AW488+AX487,AV488+AW488)</f>
        <v>0</v>
      </c>
      <c r="AY488" s="133"/>
      <c r="AZ488" s="133"/>
      <c r="BA488" s="128" t="n">
        <f aca="false">IF($A488=$A487,AY488+AZ488+BA487,AY488+AZ488)</f>
        <v>0</v>
      </c>
      <c r="BB488" s="133"/>
      <c r="BC488" s="133"/>
      <c r="BD488" s="128" t="n">
        <f aca="false">IF($A488=$A487,BB488+BC488+BD487,BB488+BC488)</f>
        <v>0</v>
      </c>
      <c r="BE488" s="133"/>
      <c r="BF488" s="133"/>
      <c r="BG488" s="128" t="n">
        <f aca="false">IF($A488=$A487,BE488+BF488+BG487,BE488+BF488)</f>
        <v>0</v>
      </c>
      <c r="BH488" s="133"/>
      <c r="BI488" s="133"/>
      <c r="BJ488" s="128" t="n">
        <f aca="false">IF($A488=$A487,BH488+BI488+BJ487,BH488+BI488)</f>
        <v>0</v>
      </c>
      <c r="BK488" s="133"/>
      <c r="BL488" s="133"/>
      <c r="BM488" s="128" t="n">
        <f aca="false">IF($A488=$A487,BK488+BL488+BM487,BK488+BL488)</f>
        <v>0</v>
      </c>
      <c r="BN488" s="133"/>
      <c r="BO488" s="133"/>
      <c r="BP488" s="128" t="n">
        <f aca="false">IF($A488=$A487,BN488+BO488+BP487,BN488+BO488)</f>
        <v>0</v>
      </c>
      <c r="BQ488" s="133"/>
      <c r="BR488" s="133"/>
      <c r="BS488" s="128" t="n">
        <f aca="false">IF($A488=$A487,BQ488+BR488+BS487,BQ488+BR488)</f>
        <v>0</v>
      </c>
      <c r="BT488" s="133"/>
      <c r="BU488" s="133"/>
      <c r="BV488" s="128" t="n">
        <f aca="false">IF($A488=$A487,BT488+BU488+BV487,BT488+BU488)</f>
        <v>0</v>
      </c>
      <c r="BW488" s="128" t="n">
        <f aca="false">IF(W488=0,0,IF(W488&gt;F$4,1,(IF(W488=BW$2,0,(IF(F$4-W488&gt;2,1,0))))))</f>
        <v>0</v>
      </c>
    </row>
    <row r="489" customFormat="false" ht="42.6" hidden="false" customHeight="true" outlineLevel="0" collapsed="false">
      <c r="A489" s="124" t="str">
        <f aca="false">IF(D489=D488,IF(A488=0,"",A488),IF(AND(D489&gt;0,D489&lt;&gt;D488),A488+1,""))</f>
        <v/>
      </c>
      <c r="B489" s="129"/>
      <c r="C489" s="129"/>
      <c r="D489" s="96"/>
      <c r="E489" s="138"/>
      <c r="F489" s="128" t="str">
        <f aca="false">IFERROR(IF(OR(ISTEXT(D489),ISNUMBER(D489)),HLOOKUP(I489-23*INT(I489/23),[2]Hoja2!B$1:X$2,2),""),1)</f>
        <v/>
      </c>
      <c r="G489" s="128" t="str">
        <f aca="false">LEFT(D489,1)</f>
        <v/>
      </c>
      <c r="H489" s="129" t="str">
        <f aca="false">IF(UPPER(G489)="Z",2,IF(UPPER(G489)="Y",1,IF(UPPER(G489)="X",0,LEFT(D489))))</f>
        <v/>
      </c>
      <c r="I489" s="129" t="str">
        <f aca="false">REPLACE(D489,1,1,H489)</f>
        <v/>
      </c>
      <c r="J489" s="96"/>
      <c r="K489" s="124" t="str">
        <f aca="false">IF(N489&gt;0,ROW(L489)-7,"")</f>
        <v/>
      </c>
      <c r="L489" s="130"/>
      <c r="M489" s="130"/>
      <c r="N489" s="131"/>
      <c r="O489" s="132"/>
      <c r="P489" s="128" t="str">
        <f aca="false">IFERROR(IF(OR(ISTEXT(N489),ISNUMBER(N489)),HLOOKUP(S489-23*INT(S489/23),[2]Hoja2!B$1:X$2,2),""),1)</f>
        <v/>
      </c>
      <c r="Q489" s="128" t="str">
        <f aca="false">LEFT(N489,1)</f>
        <v/>
      </c>
      <c r="R489" s="129" t="str">
        <f aca="false">IF(UPPER(Q489)="Z",2,IF(UPPER(Q489)="Y",1,IF(UPPER(Q489)="X",0,LEFT(N489))))</f>
        <v/>
      </c>
      <c r="S489" s="129" t="str">
        <f aca="false">REPLACE(N489,1,1,R489)</f>
        <v/>
      </c>
      <c r="T489" s="96"/>
      <c r="U489" s="133"/>
      <c r="V489" s="124" t="str">
        <f aca="false">IF(OR(ISTEXT(N489),ISNUMBER(N489)),IF($AD489=1,U489,0),"")</f>
        <v/>
      </c>
      <c r="W489" s="75" t="n">
        <v>36892</v>
      </c>
      <c r="X489" s="134"/>
      <c r="Y489" s="134"/>
      <c r="AA489" s="128" t="n">
        <f aca="false">IF(E489&lt;&gt;F489,0,1)</f>
        <v>1</v>
      </c>
      <c r="AB489" s="128" t="n">
        <f aca="false">IF(OR(T489="SI",T489="Si",T489="si",T489="sI",T489="s",T489="S"),1,0)</f>
        <v>0</v>
      </c>
      <c r="AC489" s="128" t="n">
        <f aca="false">IF(OR(J489="SI",J489="Si",J489="si",J489="sI",J489="s",J489="S"),1,0)</f>
        <v>0</v>
      </c>
      <c r="AD489" s="128" t="n">
        <f aca="false">AK489*AA489*AB489*AC489</f>
        <v>0</v>
      </c>
      <c r="AF489" s="136" t="n">
        <f aca="false">COUNTIF(D$8:D489,D489)</f>
        <v>0</v>
      </c>
      <c r="AG489" s="136" t="n">
        <f aca="false">COUNTIFS(D$8:D489,D489,A$8:A489,A489)</f>
        <v>0</v>
      </c>
      <c r="AH489" s="128" t="n">
        <f aca="false">AF489-AG489</f>
        <v>0</v>
      </c>
      <c r="AI489" s="128" t="n">
        <f aca="false">IF(OR(O489&lt;&gt;P489,P489=1,AA489=0),1,0)</f>
        <v>0</v>
      </c>
      <c r="AJ489" s="128" t="n">
        <f aca="false">IF(AR489&gt;0,1,0)+AH489</f>
        <v>0</v>
      </c>
      <c r="AK489" s="128" t="n">
        <f aca="false">IF(O489&lt;&gt;P489,0,1)</f>
        <v>1</v>
      </c>
      <c r="AL489" s="128" t="n">
        <f aca="false">IF(U489&gt;1,1,0)</f>
        <v>0</v>
      </c>
      <c r="AM489" s="136"/>
      <c r="AN489" s="137"/>
      <c r="AO489" s="139"/>
      <c r="AP489" s="128" t="str">
        <f aca="false">IF(SUMIF(AS$7:BU$7,"&gt;0",AS489:BU489)&gt;0,SUMIF(AS$7:BU$7,"&gt;0",AS489:BU489),"")</f>
        <v/>
      </c>
      <c r="AQ489" s="128"/>
      <c r="AR489" s="136" t="n">
        <f aca="false">COUNTIF(N$8:N489,N489)-1</f>
        <v>-1</v>
      </c>
      <c r="AS489" s="133"/>
      <c r="AT489" s="133"/>
      <c r="AU489" s="128" t="n">
        <f aca="false">IF($A489=$A488,AS489+AT489+AU488,AS489+AT489)</f>
        <v>0</v>
      </c>
      <c r="AV489" s="133"/>
      <c r="AW489" s="133"/>
      <c r="AX489" s="128" t="n">
        <f aca="false">IF($A489=$A488,AV489+AW489+AX488,AV489+AW489)</f>
        <v>0</v>
      </c>
      <c r="AY489" s="133"/>
      <c r="AZ489" s="133"/>
      <c r="BA489" s="128" t="n">
        <f aca="false">IF($A489=$A488,AY489+AZ489+BA488,AY489+AZ489)</f>
        <v>0</v>
      </c>
      <c r="BB489" s="133"/>
      <c r="BC489" s="133"/>
      <c r="BD489" s="128" t="n">
        <f aca="false">IF($A489=$A488,BB489+BC489+BD488,BB489+BC489)</f>
        <v>0</v>
      </c>
      <c r="BE489" s="133"/>
      <c r="BF489" s="133"/>
      <c r="BG489" s="128" t="n">
        <f aca="false">IF($A489=$A488,BE489+BF489+BG488,BE489+BF489)</f>
        <v>0</v>
      </c>
      <c r="BH489" s="133"/>
      <c r="BI489" s="133"/>
      <c r="BJ489" s="128" t="n">
        <f aca="false">IF($A489=$A488,BH489+BI489+BJ488,BH489+BI489)</f>
        <v>0</v>
      </c>
      <c r="BK489" s="133"/>
      <c r="BL489" s="133"/>
      <c r="BM489" s="128" t="n">
        <f aca="false">IF($A489=$A488,BK489+BL489+BM488,BK489+BL489)</f>
        <v>0</v>
      </c>
      <c r="BN489" s="133"/>
      <c r="BO489" s="133"/>
      <c r="BP489" s="128" t="n">
        <f aca="false">IF($A489=$A488,BN489+BO489+BP488,BN489+BO489)</f>
        <v>0</v>
      </c>
      <c r="BQ489" s="133"/>
      <c r="BR489" s="133"/>
      <c r="BS489" s="128" t="n">
        <f aca="false">IF($A489=$A488,BQ489+BR489+BS488,BQ489+BR489)</f>
        <v>0</v>
      </c>
      <c r="BT489" s="133"/>
      <c r="BU489" s="133"/>
      <c r="BV489" s="128" t="n">
        <f aca="false">IF($A489=$A488,BT489+BU489+BV488,BT489+BU489)</f>
        <v>0</v>
      </c>
      <c r="BW489" s="128" t="n">
        <f aca="false">IF(W489=0,0,IF(W489&gt;F$4,1,(IF(W489=BW$2,0,(IF(F$4-W489&gt;2,1,0))))))</f>
        <v>0</v>
      </c>
    </row>
    <row r="490" customFormat="false" ht="42.6" hidden="false" customHeight="true" outlineLevel="0" collapsed="false">
      <c r="A490" s="124" t="str">
        <f aca="false">IF(D490=D489,IF(A489=0,"",A489),IF(AND(D490&gt;0,D490&lt;&gt;D489),A489+1,""))</f>
        <v/>
      </c>
      <c r="B490" s="129"/>
      <c r="C490" s="129"/>
      <c r="D490" s="96"/>
      <c r="E490" s="138"/>
      <c r="F490" s="128" t="str">
        <f aca="false">IFERROR(IF(OR(ISTEXT(D490),ISNUMBER(D490)),HLOOKUP(I490-23*INT(I490/23),[2]Hoja2!B$1:X$2,2),""),1)</f>
        <v/>
      </c>
      <c r="G490" s="128" t="str">
        <f aca="false">LEFT(D490,1)</f>
        <v/>
      </c>
      <c r="H490" s="129" t="str">
        <f aca="false">IF(UPPER(G490)="Z",2,IF(UPPER(G490)="Y",1,IF(UPPER(G490)="X",0,LEFT(D490))))</f>
        <v/>
      </c>
      <c r="I490" s="129" t="str">
        <f aca="false">REPLACE(D490,1,1,H490)</f>
        <v/>
      </c>
      <c r="J490" s="96"/>
      <c r="K490" s="124" t="str">
        <f aca="false">IF(N490&gt;0,ROW(L490)-7,"")</f>
        <v/>
      </c>
      <c r="L490" s="130"/>
      <c r="M490" s="130"/>
      <c r="N490" s="131"/>
      <c r="O490" s="132"/>
      <c r="P490" s="128" t="str">
        <f aca="false">IFERROR(IF(OR(ISTEXT(N490),ISNUMBER(N490)),HLOOKUP(S490-23*INT(S490/23),[2]Hoja2!B$1:X$2,2),""),1)</f>
        <v/>
      </c>
      <c r="Q490" s="128" t="str">
        <f aca="false">LEFT(N490,1)</f>
        <v/>
      </c>
      <c r="R490" s="129" t="str">
        <f aca="false">IF(UPPER(Q490)="Z",2,IF(UPPER(Q490)="Y",1,IF(UPPER(Q490)="X",0,LEFT(N490))))</f>
        <v/>
      </c>
      <c r="S490" s="129" t="str">
        <f aca="false">REPLACE(N490,1,1,R490)</f>
        <v/>
      </c>
      <c r="T490" s="96"/>
      <c r="U490" s="133"/>
      <c r="V490" s="124" t="str">
        <f aca="false">IF(OR(ISTEXT(N490),ISNUMBER(N490)),IF($AD490=1,U490,0),"")</f>
        <v/>
      </c>
      <c r="W490" s="75" t="n">
        <v>36892</v>
      </c>
      <c r="X490" s="134"/>
      <c r="Y490" s="134"/>
      <c r="AA490" s="128" t="n">
        <f aca="false">IF(E490&lt;&gt;F490,0,1)</f>
        <v>1</v>
      </c>
      <c r="AB490" s="128" t="n">
        <f aca="false">IF(OR(T490="SI",T490="Si",T490="si",T490="sI",T490="s",T490="S"),1,0)</f>
        <v>0</v>
      </c>
      <c r="AC490" s="128" t="n">
        <f aca="false">IF(OR(J490="SI",J490="Si",J490="si",J490="sI",J490="s",J490="S"),1,0)</f>
        <v>0</v>
      </c>
      <c r="AD490" s="128" t="n">
        <f aca="false">AK490*AA490*AB490*AC490</f>
        <v>0</v>
      </c>
      <c r="AF490" s="136" t="n">
        <f aca="false">COUNTIF(D$8:D490,D490)</f>
        <v>0</v>
      </c>
      <c r="AG490" s="136" t="n">
        <f aca="false">COUNTIFS(D$8:D490,D490,A$8:A490,A490)</f>
        <v>0</v>
      </c>
      <c r="AH490" s="128" t="n">
        <f aca="false">AF490-AG490</f>
        <v>0</v>
      </c>
      <c r="AI490" s="128" t="n">
        <f aca="false">IF(OR(O490&lt;&gt;P490,P490=1,AA490=0),1,0)</f>
        <v>0</v>
      </c>
      <c r="AJ490" s="128" t="n">
        <f aca="false">IF(AR490&gt;0,1,0)+AH490</f>
        <v>0</v>
      </c>
      <c r="AK490" s="128" t="n">
        <f aca="false">IF(O490&lt;&gt;P490,0,1)</f>
        <v>1</v>
      </c>
      <c r="AL490" s="128" t="n">
        <f aca="false">IF(U490&gt;1,1,0)</f>
        <v>0</v>
      </c>
      <c r="AM490" s="136"/>
      <c r="AN490" s="137"/>
      <c r="AO490" s="139"/>
      <c r="AP490" s="128" t="str">
        <f aca="false">IF(SUMIF(AS$7:BU$7,"&gt;0",AS490:BU490)&gt;0,SUMIF(AS$7:BU$7,"&gt;0",AS490:BU490),"")</f>
        <v/>
      </c>
      <c r="AQ490" s="128"/>
      <c r="AR490" s="136" t="n">
        <f aca="false">COUNTIF(N$8:N490,N490)-1</f>
        <v>-1</v>
      </c>
      <c r="AS490" s="133"/>
      <c r="AT490" s="133"/>
      <c r="AU490" s="128" t="n">
        <f aca="false">IF($A490=$A489,AS490+AT490+AU489,AS490+AT490)</f>
        <v>0</v>
      </c>
      <c r="AV490" s="133"/>
      <c r="AW490" s="133"/>
      <c r="AX490" s="128" t="n">
        <f aca="false">IF($A490=$A489,AV490+AW490+AX489,AV490+AW490)</f>
        <v>0</v>
      </c>
      <c r="AY490" s="133"/>
      <c r="AZ490" s="133"/>
      <c r="BA490" s="128" t="n">
        <f aca="false">IF($A490=$A489,AY490+AZ490+BA489,AY490+AZ490)</f>
        <v>0</v>
      </c>
      <c r="BB490" s="133"/>
      <c r="BC490" s="133"/>
      <c r="BD490" s="128" t="n">
        <f aca="false">IF($A490=$A489,BB490+BC490+BD489,BB490+BC490)</f>
        <v>0</v>
      </c>
      <c r="BE490" s="133"/>
      <c r="BF490" s="133"/>
      <c r="BG490" s="128" t="n">
        <f aca="false">IF($A490=$A489,BE490+BF490+BG489,BE490+BF490)</f>
        <v>0</v>
      </c>
      <c r="BH490" s="133"/>
      <c r="BI490" s="133"/>
      <c r="BJ490" s="128" t="n">
        <f aca="false">IF($A490=$A489,BH490+BI490+BJ489,BH490+BI490)</f>
        <v>0</v>
      </c>
      <c r="BK490" s="133"/>
      <c r="BL490" s="133"/>
      <c r="BM490" s="128" t="n">
        <f aca="false">IF($A490=$A489,BK490+BL490+BM489,BK490+BL490)</f>
        <v>0</v>
      </c>
      <c r="BN490" s="133"/>
      <c r="BO490" s="133"/>
      <c r="BP490" s="128" t="n">
        <f aca="false">IF($A490=$A489,BN490+BO490+BP489,BN490+BO490)</f>
        <v>0</v>
      </c>
      <c r="BQ490" s="133"/>
      <c r="BR490" s="133"/>
      <c r="BS490" s="128" t="n">
        <f aca="false">IF($A490=$A489,BQ490+BR490+BS489,BQ490+BR490)</f>
        <v>0</v>
      </c>
      <c r="BT490" s="133"/>
      <c r="BU490" s="133"/>
      <c r="BV490" s="128" t="n">
        <f aca="false">IF($A490=$A489,BT490+BU490+BV489,BT490+BU490)</f>
        <v>0</v>
      </c>
      <c r="BW490" s="128" t="n">
        <f aca="false">IF(W490=0,0,IF(W490&gt;F$4,1,(IF(W490=BW$2,0,(IF(F$4-W490&gt;2,1,0))))))</f>
        <v>0</v>
      </c>
    </row>
    <row r="491" customFormat="false" ht="42.6" hidden="false" customHeight="true" outlineLevel="0" collapsed="false">
      <c r="A491" s="124" t="str">
        <f aca="false">IF(D491=D490,IF(A490=0,"",A490),IF(AND(D491&gt;0,D491&lt;&gt;D490),A490+1,""))</f>
        <v/>
      </c>
      <c r="B491" s="129"/>
      <c r="C491" s="129"/>
      <c r="D491" s="96"/>
      <c r="E491" s="138"/>
      <c r="F491" s="128" t="str">
        <f aca="false">IFERROR(IF(OR(ISTEXT(D491),ISNUMBER(D491)),HLOOKUP(I491-23*INT(I491/23),[2]Hoja2!B$1:X$2,2),""),1)</f>
        <v/>
      </c>
      <c r="G491" s="128" t="str">
        <f aca="false">LEFT(D491,1)</f>
        <v/>
      </c>
      <c r="H491" s="129" t="str">
        <f aca="false">IF(UPPER(G491)="Z",2,IF(UPPER(G491)="Y",1,IF(UPPER(G491)="X",0,LEFT(D491))))</f>
        <v/>
      </c>
      <c r="I491" s="129" t="str">
        <f aca="false">REPLACE(D491,1,1,H491)</f>
        <v/>
      </c>
      <c r="J491" s="96"/>
      <c r="K491" s="124" t="str">
        <f aca="false">IF(N491&gt;0,ROW(L491)-7,"")</f>
        <v/>
      </c>
      <c r="L491" s="130"/>
      <c r="M491" s="130"/>
      <c r="N491" s="131"/>
      <c r="O491" s="132"/>
      <c r="P491" s="128" t="str">
        <f aca="false">IFERROR(IF(OR(ISTEXT(N491),ISNUMBER(N491)),HLOOKUP(S491-23*INT(S491/23),[2]Hoja2!B$1:X$2,2),""),1)</f>
        <v/>
      </c>
      <c r="Q491" s="128" t="str">
        <f aca="false">LEFT(N491,1)</f>
        <v/>
      </c>
      <c r="R491" s="129" t="str">
        <f aca="false">IF(UPPER(Q491)="Z",2,IF(UPPER(Q491)="Y",1,IF(UPPER(Q491)="X",0,LEFT(N491))))</f>
        <v/>
      </c>
      <c r="S491" s="129" t="str">
        <f aca="false">REPLACE(N491,1,1,R491)</f>
        <v/>
      </c>
      <c r="T491" s="96"/>
      <c r="U491" s="133"/>
      <c r="V491" s="124" t="str">
        <f aca="false">IF(OR(ISTEXT(N491),ISNUMBER(N491)),IF($AD491=1,U491,0),"")</f>
        <v/>
      </c>
      <c r="W491" s="75" t="n">
        <v>36892</v>
      </c>
      <c r="X491" s="134"/>
      <c r="Y491" s="134"/>
      <c r="AA491" s="128" t="n">
        <f aca="false">IF(E491&lt;&gt;F491,0,1)</f>
        <v>1</v>
      </c>
      <c r="AB491" s="128" t="n">
        <f aca="false">IF(OR(T491="SI",T491="Si",T491="si",T491="sI",T491="s",T491="S"),1,0)</f>
        <v>0</v>
      </c>
      <c r="AC491" s="128" t="n">
        <f aca="false">IF(OR(J491="SI",J491="Si",J491="si",J491="sI",J491="s",J491="S"),1,0)</f>
        <v>0</v>
      </c>
      <c r="AD491" s="128" t="n">
        <f aca="false">AK491*AA491*AB491*AC491</f>
        <v>0</v>
      </c>
      <c r="AF491" s="136" t="n">
        <f aca="false">COUNTIF(D$8:D491,D491)</f>
        <v>0</v>
      </c>
      <c r="AG491" s="136" t="n">
        <f aca="false">COUNTIFS(D$8:D491,D491,A$8:A491,A491)</f>
        <v>0</v>
      </c>
      <c r="AH491" s="128" t="n">
        <f aca="false">AF491-AG491</f>
        <v>0</v>
      </c>
      <c r="AI491" s="128" t="n">
        <f aca="false">IF(OR(O491&lt;&gt;P491,P491=1,AA491=0),1,0)</f>
        <v>0</v>
      </c>
      <c r="AJ491" s="128" t="n">
        <f aca="false">IF(AR491&gt;0,1,0)+AH491</f>
        <v>0</v>
      </c>
      <c r="AK491" s="128" t="n">
        <f aca="false">IF(O491&lt;&gt;P491,0,1)</f>
        <v>1</v>
      </c>
      <c r="AL491" s="128" t="n">
        <f aca="false">IF(U491&gt;1,1,0)</f>
        <v>0</v>
      </c>
      <c r="AM491" s="136"/>
      <c r="AN491" s="137"/>
      <c r="AO491" s="139"/>
      <c r="AP491" s="128" t="str">
        <f aca="false">IF(SUMIF(AS$7:BU$7,"&gt;0",AS491:BU491)&gt;0,SUMIF(AS$7:BU$7,"&gt;0",AS491:BU491),"")</f>
        <v/>
      </c>
      <c r="AQ491" s="128"/>
      <c r="AR491" s="136" t="n">
        <f aca="false">COUNTIF(N$8:N491,N491)-1</f>
        <v>-1</v>
      </c>
      <c r="AS491" s="133"/>
      <c r="AT491" s="133"/>
      <c r="AU491" s="128" t="n">
        <f aca="false">IF($A491=$A490,AS491+AT491+AU490,AS491+AT491)</f>
        <v>0</v>
      </c>
      <c r="AV491" s="133"/>
      <c r="AW491" s="133"/>
      <c r="AX491" s="128" t="n">
        <f aca="false">IF($A491=$A490,AV491+AW491+AX490,AV491+AW491)</f>
        <v>0</v>
      </c>
      <c r="AY491" s="133"/>
      <c r="AZ491" s="133"/>
      <c r="BA491" s="128" t="n">
        <f aca="false">IF($A491=$A490,AY491+AZ491+BA490,AY491+AZ491)</f>
        <v>0</v>
      </c>
      <c r="BB491" s="133"/>
      <c r="BC491" s="133"/>
      <c r="BD491" s="128" t="n">
        <f aca="false">IF($A491=$A490,BB491+BC491+BD490,BB491+BC491)</f>
        <v>0</v>
      </c>
      <c r="BE491" s="133"/>
      <c r="BF491" s="133"/>
      <c r="BG491" s="128" t="n">
        <f aca="false">IF($A491=$A490,BE491+BF491+BG490,BE491+BF491)</f>
        <v>0</v>
      </c>
      <c r="BH491" s="133"/>
      <c r="BI491" s="133"/>
      <c r="BJ491" s="128" t="n">
        <f aca="false">IF($A491=$A490,BH491+BI491+BJ490,BH491+BI491)</f>
        <v>0</v>
      </c>
      <c r="BK491" s="133"/>
      <c r="BL491" s="133"/>
      <c r="BM491" s="128" t="n">
        <f aca="false">IF($A491=$A490,BK491+BL491+BM490,BK491+BL491)</f>
        <v>0</v>
      </c>
      <c r="BN491" s="133"/>
      <c r="BO491" s="133"/>
      <c r="BP491" s="128" t="n">
        <f aca="false">IF($A491=$A490,BN491+BO491+BP490,BN491+BO491)</f>
        <v>0</v>
      </c>
      <c r="BQ491" s="133"/>
      <c r="BR491" s="133"/>
      <c r="BS491" s="128" t="n">
        <f aca="false">IF($A491=$A490,BQ491+BR491+BS490,BQ491+BR491)</f>
        <v>0</v>
      </c>
      <c r="BT491" s="133"/>
      <c r="BU491" s="133"/>
      <c r="BV491" s="128" t="n">
        <f aca="false">IF($A491=$A490,BT491+BU491+BV490,BT491+BU491)</f>
        <v>0</v>
      </c>
      <c r="BW491" s="128" t="n">
        <f aca="false">IF(W491=0,0,IF(W491&gt;F$4,1,(IF(W491=BW$2,0,(IF(F$4-W491&gt;2,1,0))))))</f>
        <v>0</v>
      </c>
    </row>
    <row r="492" customFormat="false" ht="42.6" hidden="false" customHeight="true" outlineLevel="0" collapsed="false">
      <c r="A492" s="124" t="str">
        <f aca="false">IF(D492=D491,IF(A491=0,"",A491),IF(AND(D492&gt;0,D492&lt;&gt;D491),A491+1,""))</f>
        <v/>
      </c>
      <c r="B492" s="129"/>
      <c r="C492" s="129"/>
      <c r="D492" s="96"/>
      <c r="E492" s="138"/>
      <c r="F492" s="128" t="str">
        <f aca="false">IFERROR(IF(OR(ISTEXT(D492),ISNUMBER(D492)),HLOOKUP(I492-23*INT(I492/23),[2]Hoja2!B$1:X$2,2),""),1)</f>
        <v/>
      </c>
      <c r="G492" s="128" t="str">
        <f aca="false">LEFT(D492,1)</f>
        <v/>
      </c>
      <c r="H492" s="129" t="str">
        <f aca="false">IF(UPPER(G492)="Z",2,IF(UPPER(G492)="Y",1,IF(UPPER(G492)="X",0,LEFT(D492))))</f>
        <v/>
      </c>
      <c r="I492" s="129" t="str">
        <f aca="false">REPLACE(D492,1,1,H492)</f>
        <v/>
      </c>
      <c r="J492" s="96"/>
      <c r="K492" s="124" t="str">
        <f aca="false">IF(N492&gt;0,ROW(L492)-7,"")</f>
        <v/>
      </c>
      <c r="L492" s="130"/>
      <c r="M492" s="130"/>
      <c r="N492" s="131"/>
      <c r="O492" s="132"/>
      <c r="P492" s="128" t="str">
        <f aca="false">IFERROR(IF(OR(ISTEXT(N492),ISNUMBER(N492)),HLOOKUP(S492-23*INT(S492/23),[2]Hoja2!B$1:X$2,2),""),1)</f>
        <v/>
      </c>
      <c r="Q492" s="128" t="str">
        <f aca="false">LEFT(N492,1)</f>
        <v/>
      </c>
      <c r="R492" s="129" t="str">
        <f aca="false">IF(UPPER(Q492)="Z",2,IF(UPPER(Q492)="Y",1,IF(UPPER(Q492)="X",0,LEFT(N492))))</f>
        <v/>
      </c>
      <c r="S492" s="129" t="str">
        <f aca="false">REPLACE(N492,1,1,R492)</f>
        <v/>
      </c>
      <c r="T492" s="96"/>
      <c r="U492" s="133"/>
      <c r="V492" s="124" t="str">
        <f aca="false">IF(OR(ISTEXT(N492),ISNUMBER(N492)),IF($AD492=1,U492,0),"")</f>
        <v/>
      </c>
      <c r="W492" s="75" t="n">
        <v>36892</v>
      </c>
      <c r="X492" s="134"/>
      <c r="Y492" s="134"/>
      <c r="AA492" s="128" t="n">
        <f aca="false">IF(E492&lt;&gt;F492,0,1)</f>
        <v>1</v>
      </c>
      <c r="AB492" s="128" t="n">
        <f aca="false">IF(OR(T492="SI",T492="Si",T492="si",T492="sI",T492="s",T492="S"),1,0)</f>
        <v>0</v>
      </c>
      <c r="AC492" s="128" t="n">
        <f aca="false">IF(OR(J492="SI",J492="Si",J492="si",J492="sI",J492="s",J492="S"),1,0)</f>
        <v>0</v>
      </c>
      <c r="AD492" s="128" t="n">
        <f aca="false">AK492*AA492*AB492*AC492</f>
        <v>0</v>
      </c>
      <c r="AF492" s="136" t="n">
        <f aca="false">COUNTIF(D$8:D492,D492)</f>
        <v>0</v>
      </c>
      <c r="AG492" s="136" t="n">
        <f aca="false">COUNTIFS(D$8:D492,D492,A$8:A492,A492)</f>
        <v>0</v>
      </c>
      <c r="AH492" s="128" t="n">
        <f aca="false">AF492-AG492</f>
        <v>0</v>
      </c>
      <c r="AI492" s="128" t="n">
        <f aca="false">IF(OR(O492&lt;&gt;P492,P492=1,AA492=0),1,0)</f>
        <v>0</v>
      </c>
      <c r="AJ492" s="128" t="n">
        <f aca="false">IF(AR492&gt;0,1,0)+AH492</f>
        <v>0</v>
      </c>
      <c r="AK492" s="128" t="n">
        <f aca="false">IF(O492&lt;&gt;P492,0,1)</f>
        <v>1</v>
      </c>
      <c r="AL492" s="128" t="n">
        <f aca="false">IF(U492&gt;1,1,0)</f>
        <v>0</v>
      </c>
      <c r="AM492" s="136"/>
      <c r="AN492" s="137"/>
      <c r="AO492" s="139"/>
      <c r="AP492" s="128" t="str">
        <f aca="false">IF(SUMIF(AS$7:BU$7,"&gt;0",AS492:BU492)&gt;0,SUMIF(AS$7:BU$7,"&gt;0",AS492:BU492),"")</f>
        <v/>
      </c>
      <c r="AQ492" s="128"/>
      <c r="AR492" s="136" t="n">
        <f aca="false">COUNTIF(N$8:N492,N492)-1</f>
        <v>-1</v>
      </c>
      <c r="AS492" s="133"/>
      <c r="AT492" s="133"/>
      <c r="AU492" s="128" t="n">
        <f aca="false">IF($A492=$A491,AS492+AT492+AU491,AS492+AT492)</f>
        <v>0</v>
      </c>
      <c r="AV492" s="133"/>
      <c r="AW492" s="133"/>
      <c r="AX492" s="128" t="n">
        <f aca="false">IF($A492=$A491,AV492+AW492+AX491,AV492+AW492)</f>
        <v>0</v>
      </c>
      <c r="AY492" s="133"/>
      <c r="AZ492" s="133"/>
      <c r="BA492" s="128" t="n">
        <f aca="false">IF($A492=$A491,AY492+AZ492+BA491,AY492+AZ492)</f>
        <v>0</v>
      </c>
      <c r="BB492" s="133"/>
      <c r="BC492" s="133"/>
      <c r="BD492" s="128" t="n">
        <f aca="false">IF($A492=$A491,BB492+BC492+BD491,BB492+BC492)</f>
        <v>0</v>
      </c>
      <c r="BE492" s="133"/>
      <c r="BF492" s="133"/>
      <c r="BG492" s="128" t="n">
        <f aca="false">IF($A492=$A491,BE492+BF492+BG491,BE492+BF492)</f>
        <v>0</v>
      </c>
      <c r="BH492" s="133"/>
      <c r="BI492" s="133"/>
      <c r="BJ492" s="128" t="n">
        <f aca="false">IF($A492=$A491,BH492+BI492+BJ491,BH492+BI492)</f>
        <v>0</v>
      </c>
      <c r="BK492" s="133"/>
      <c r="BL492" s="133"/>
      <c r="BM492" s="128" t="n">
        <f aca="false">IF($A492=$A491,BK492+BL492+BM491,BK492+BL492)</f>
        <v>0</v>
      </c>
      <c r="BN492" s="133"/>
      <c r="BO492" s="133"/>
      <c r="BP492" s="128" t="n">
        <f aca="false">IF($A492=$A491,BN492+BO492+BP491,BN492+BO492)</f>
        <v>0</v>
      </c>
      <c r="BQ492" s="133"/>
      <c r="BR492" s="133"/>
      <c r="BS492" s="128" t="n">
        <f aca="false">IF($A492=$A491,BQ492+BR492+BS491,BQ492+BR492)</f>
        <v>0</v>
      </c>
      <c r="BT492" s="133"/>
      <c r="BU492" s="133"/>
      <c r="BV492" s="128" t="n">
        <f aca="false">IF($A492=$A491,BT492+BU492+BV491,BT492+BU492)</f>
        <v>0</v>
      </c>
      <c r="BW492" s="128" t="n">
        <f aca="false">IF(W492=0,0,IF(W492&gt;F$4,1,(IF(W492=BW$2,0,(IF(F$4-W492&gt;2,1,0))))))</f>
        <v>0</v>
      </c>
    </row>
    <row r="493" customFormat="false" ht="42.6" hidden="false" customHeight="true" outlineLevel="0" collapsed="false">
      <c r="A493" s="124" t="str">
        <f aca="false">IF(D493=D492,IF(A492=0,"",A492),IF(AND(D493&gt;0,D493&lt;&gt;D492),A492+1,""))</f>
        <v/>
      </c>
      <c r="B493" s="129"/>
      <c r="C493" s="129"/>
      <c r="D493" s="96"/>
      <c r="E493" s="138"/>
      <c r="F493" s="128" t="str">
        <f aca="false">IFERROR(IF(OR(ISTEXT(D493),ISNUMBER(D493)),HLOOKUP(I493-23*INT(I493/23),[2]Hoja2!B$1:X$2,2),""),1)</f>
        <v/>
      </c>
      <c r="G493" s="128" t="str">
        <f aca="false">LEFT(D493,1)</f>
        <v/>
      </c>
      <c r="H493" s="129" t="str">
        <f aca="false">IF(UPPER(G493)="Z",2,IF(UPPER(G493)="Y",1,IF(UPPER(G493)="X",0,LEFT(D493))))</f>
        <v/>
      </c>
      <c r="I493" s="129" t="str">
        <f aca="false">REPLACE(D493,1,1,H493)</f>
        <v/>
      </c>
      <c r="J493" s="96"/>
      <c r="K493" s="124" t="str">
        <f aca="false">IF(N493&gt;0,ROW(L493)-7,"")</f>
        <v/>
      </c>
      <c r="L493" s="130"/>
      <c r="M493" s="130"/>
      <c r="N493" s="131"/>
      <c r="O493" s="132"/>
      <c r="P493" s="128" t="str">
        <f aca="false">IFERROR(IF(OR(ISTEXT(N493),ISNUMBER(N493)),HLOOKUP(S493-23*INT(S493/23),[2]Hoja2!B$1:X$2,2),""),1)</f>
        <v/>
      </c>
      <c r="Q493" s="128" t="str">
        <f aca="false">LEFT(N493,1)</f>
        <v/>
      </c>
      <c r="R493" s="129" t="str">
        <f aca="false">IF(UPPER(Q493)="Z",2,IF(UPPER(Q493)="Y",1,IF(UPPER(Q493)="X",0,LEFT(N493))))</f>
        <v/>
      </c>
      <c r="S493" s="129" t="str">
        <f aca="false">REPLACE(N493,1,1,R493)</f>
        <v/>
      </c>
      <c r="T493" s="96"/>
      <c r="U493" s="133"/>
      <c r="V493" s="124" t="str">
        <f aca="false">IF(OR(ISTEXT(N493),ISNUMBER(N493)),IF($AD493=1,U493,0),"")</f>
        <v/>
      </c>
      <c r="W493" s="75" t="n">
        <v>36892</v>
      </c>
      <c r="X493" s="134"/>
      <c r="Y493" s="134"/>
      <c r="AA493" s="128" t="n">
        <f aca="false">IF(E493&lt;&gt;F493,0,1)</f>
        <v>1</v>
      </c>
      <c r="AB493" s="128" t="n">
        <f aca="false">IF(OR(T493="SI",T493="Si",T493="si",T493="sI",T493="s",T493="S"),1,0)</f>
        <v>0</v>
      </c>
      <c r="AC493" s="128" t="n">
        <f aca="false">IF(OR(J493="SI",J493="Si",J493="si",J493="sI",J493="s",J493="S"),1,0)</f>
        <v>0</v>
      </c>
      <c r="AD493" s="128" t="n">
        <f aca="false">AK493*AA493*AB493*AC493</f>
        <v>0</v>
      </c>
      <c r="AF493" s="136" t="n">
        <f aca="false">COUNTIF(D$8:D493,D493)</f>
        <v>0</v>
      </c>
      <c r="AG493" s="136" t="n">
        <f aca="false">COUNTIFS(D$8:D493,D493,A$8:A493,A493)</f>
        <v>0</v>
      </c>
      <c r="AH493" s="128" t="n">
        <f aca="false">AF493-AG493</f>
        <v>0</v>
      </c>
      <c r="AI493" s="128" t="n">
        <f aca="false">IF(OR(O493&lt;&gt;P493,P493=1,AA493=0),1,0)</f>
        <v>0</v>
      </c>
      <c r="AJ493" s="128" t="n">
        <f aca="false">IF(AR493&gt;0,1,0)+AH493</f>
        <v>0</v>
      </c>
      <c r="AK493" s="128" t="n">
        <f aca="false">IF(O493&lt;&gt;P493,0,1)</f>
        <v>1</v>
      </c>
      <c r="AL493" s="128" t="n">
        <f aca="false">IF(U493&gt;1,1,0)</f>
        <v>0</v>
      </c>
      <c r="AM493" s="136"/>
      <c r="AN493" s="137"/>
      <c r="AO493" s="139"/>
      <c r="AP493" s="128" t="str">
        <f aca="false">IF(SUMIF(AS$7:BU$7,"&gt;0",AS493:BU493)&gt;0,SUMIF(AS$7:BU$7,"&gt;0",AS493:BU493),"")</f>
        <v/>
      </c>
      <c r="AQ493" s="128"/>
      <c r="AR493" s="136" t="n">
        <f aca="false">COUNTIF(N$8:N493,N493)-1</f>
        <v>-1</v>
      </c>
      <c r="AS493" s="133"/>
      <c r="AT493" s="133"/>
      <c r="AU493" s="128" t="n">
        <f aca="false">IF($A493=$A492,AS493+AT493+AU492,AS493+AT493)</f>
        <v>0</v>
      </c>
      <c r="AV493" s="133"/>
      <c r="AW493" s="133"/>
      <c r="AX493" s="128" t="n">
        <f aca="false">IF($A493=$A492,AV493+AW493+AX492,AV493+AW493)</f>
        <v>0</v>
      </c>
      <c r="AY493" s="133"/>
      <c r="AZ493" s="133"/>
      <c r="BA493" s="128" t="n">
        <f aca="false">IF($A493=$A492,AY493+AZ493+BA492,AY493+AZ493)</f>
        <v>0</v>
      </c>
      <c r="BB493" s="133"/>
      <c r="BC493" s="133"/>
      <c r="BD493" s="128" t="n">
        <f aca="false">IF($A493=$A492,BB493+BC493+BD492,BB493+BC493)</f>
        <v>0</v>
      </c>
      <c r="BE493" s="133"/>
      <c r="BF493" s="133"/>
      <c r="BG493" s="128" t="n">
        <f aca="false">IF($A493=$A492,BE493+BF493+BG492,BE493+BF493)</f>
        <v>0</v>
      </c>
      <c r="BH493" s="133"/>
      <c r="BI493" s="133"/>
      <c r="BJ493" s="128" t="n">
        <f aca="false">IF($A493=$A492,BH493+BI493+BJ492,BH493+BI493)</f>
        <v>0</v>
      </c>
      <c r="BK493" s="133"/>
      <c r="BL493" s="133"/>
      <c r="BM493" s="128" t="n">
        <f aca="false">IF($A493=$A492,BK493+BL493+BM492,BK493+BL493)</f>
        <v>0</v>
      </c>
      <c r="BN493" s="133"/>
      <c r="BO493" s="133"/>
      <c r="BP493" s="128" t="n">
        <f aca="false">IF($A493=$A492,BN493+BO493+BP492,BN493+BO493)</f>
        <v>0</v>
      </c>
      <c r="BQ493" s="133"/>
      <c r="BR493" s="133"/>
      <c r="BS493" s="128" t="n">
        <f aca="false">IF($A493=$A492,BQ493+BR493+BS492,BQ493+BR493)</f>
        <v>0</v>
      </c>
      <c r="BT493" s="133"/>
      <c r="BU493" s="133"/>
      <c r="BV493" s="128" t="n">
        <f aca="false">IF($A493=$A492,BT493+BU493+BV492,BT493+BU493)</f>
        <v>0</v>
      </c>
      <c r="BW493" s="128" t="n">
        <f aca="false">IF(W493=0,0,IF(W493&gt;F$4,1,(IF(W493=BW$2,0,(IF(F$4-W493&gt;2,1,0))))))</f>
        <v>0</v>
      </c>
    </row>
    <row r="494" customFormat="false" ht="42.6" hidden="false" customHeight="true" outlineLevel="0" collapsed="false">
      <c r="A494" s="124" t="str">
        <f aca="false">IF(D494=D493,IF(A493=0,"",A493),IF(AND(D494&gt;0,D494&lt;&gt;D493),A493+1,""))</f>
        <v/>
      </c>
      <c r="B494" s="129"/>
      <c r="C494" s="129"/>
      <c r="D494" s="96"/>
      <c r="E494" s="138"/>
      <c r="F494" s="128" t="str">
        <f aca="false">IFERROR(IF(OR(ISTEXT(D494),ISNUMBER(D494)),HLOOKUP(I494-23*INT(I494/23),[2]Hoja2!B$1:X$2,2),""),1)</f>
        <v/>
      </c>
      <c r="G494" s="128" t="str">
        <f aca="false">LEFT(D494,1)</f>
        <v/>
      </c>
      <c r="H494" s="129" t="str">
        <f aca="false">IF(UPPER(G494)="Z",2,IF(UPPER(G494)="Y",1,IF(UPPER(G494)="X",0,LEFT(D494))))</f>
        <v/>
      </c>
      <c r="I494" s="129" t="str">
        <f aca="false">REPLACE(D494,1,1,H494)</f>
        <v/>
      </c>
      <c r="J494" s="96"/>
      <c r="K494" s="124" t="str">
        <f aca="false">IF(N494&gt;0,ROW(L494)-7,"")</f>
        <v/>
      </c>
      <c r="L494" s="130"/>
      <c r="M494" s="130"/>
      <c r="N494" s="131"/>
      <c r="O494" s="132"/>
      <c r="P494" s="128" t="str">
        <f aca="false">IFERROR(IF(OR(ISTEXT(N494),ISNUMBER(N494)),HLOOKUP(S494-23*INT(S494/23),[2]Hoja2!B$1:X$2,2),""),1)</f>
        <v/>
      </c>
      <c r="Q494" s="128" t="str">
        <f aca="false">LEFT(N494,1)</f>
        <v/>
      </c>
      <c r="R494" s="129" t="str">
        <f aca="false">IF(UPPER(Q494)="Z",2,IF(UPPER(Q494)="Y",1,IF(UPPER(Q494)="X",0,LEFT(N494))))</f>
        <v/>
      </c>
      <c r="S494" s="129" t="str">
        <f aca="false">REPLACE(N494,1,1,R494)</f>
        <v/>
      </c>
      <c r="T494" s="96"/>
      <c r="U494" s="133"/>
      <c r="V494" s="124" t="str">
        <f aca="false">IF(OR(ISTEXT(N494),ISNUMBER(N494)),IF($AD494=1,U494,0),"")</f>
        <v/>
      </c>
      <c r="W494" s="75" t="n">
        <v>36892</v>
      </c>
      <c r="X494" s="134"/>
      <c r="Y494" s="134"/>
      <c r="AA494" s="128" t="n">
        <f aca="false">IF(E494&lt;&gt;F494,0,1)</f>
        <v>1</v>
      </c>
      <c r="AB494" s="128" t="n">
        <f aca="false">IF(OR(T494="SI",T494="Si",T494="si",T494="sI",T494="s",T494="S"),1,0)</f>
        <v>0</v>
      </c>
      <c r="AC494" s="128" t="n">
        <f aca="false">IF(OR(J494="SI",J494="Si",J494="si",J494="sI",J494="s",J494="S"),1,0)</f>
        <v>0</v>
      </c>
      <c r="AD494" s="128" t="n">
        <f aca="false">AK494*AA494*AB494*AC494</f>
        <v>0</v>
      </c>
      <c r="AF494" s="136" t="n">
        <f aca="false">COUNTIF(D$8:D494,D494)</f>
        <v>0</v>
      </c>
      <c r="AG494" s="136" t="n">
        <f aca="false">COUNTIFS(D$8:D494,D494,A$8:A494,A494)</f>
        <v>0</v>
      </c>
      <c r="AH494" s="128" t="n">
        <f aca="false">AF494-AG494</f>
        <v>0</v>
      </c>
      <c r="AI494" s="128" t="n">
        <f aca="false">IF(OR(O494&lt;&gt;P494,P494=1,AA494=0),1,0)</f>
        <v>0</v>
      </c>
      <c r="AJ494" s="128" t="n">
        <f aca="false">IF(AR494&gt;0,1,0)+AH494</f>
        <v>0</v>
      </c>
      <c r="AK494" s="128" t="n">
        <f aca="false">IF(O494&lt;&gt;P494,0,1)</f>
        <v>1</v>
      </c>
      <c r="AL494" s="128" t="n">
        <f aca="false">IF(U494&gt;1,1,0)</f>
        <v>0</v>
      </c>
      <c r="AM494" s="136"/>
      <c r="AN494" s="137"/>
      <c r="AO494" s="139"/>
      <c r="AP494" s="128" t="str">
        <f aca="false">IF(SUMIF(AS$7:BU$7,"&gt;0",AS494:BU494)&gt;0,SUMIF(AS$7:BU$7,"&gt;0",AS494:BU494),"")</f>
        <v/>
      </c>
      <c r="AQ494" s="128"/>
      <c r="AR494" s="136" t="n">
        <f aca="false">COUNTIF(N$8:N494,N494)-1</f>
        <v>-1</v>
      </c>
      <c r="AS494" s="133"/>
      <c r="AT494" s="133"/>
      <c r="AU494" s="128" t="n">
        <f aca="false">IF($A494=$A493,AS494+AT494+AU493,AS494+AT494)</f>
        <v>0</v>
      </c>
      <c r="AV494" s="133"/>
      <c r="AW494" s="133"/>
      <c r="AX494" s="128" t="n">
        <f aca="false">IF($A494=$A493,AV494+AW494+AX493,AV494+AW494)</f>
        <v>0</v>
      </c>
      <c r="AY494" s="133"/>
      <c r="AZ494" s="133"/>
      <c r="BA494" s="128" t="n">
        <f aca="false">IF($A494=$A493,AY494+AZ494+BA493,AY494+AZ494)</f>
        <v>0</v>
      </c>
      <c r="BB494" s="133"/>
      <c r="BC494" s="133"/>
      <c r="BD494" s="128" t="n">
        <f aca="false">IF($A494=$A493,BB494+BC494+BD493,BB494+BC494)</f>
        <v>0</v>
      </c>
      <c r="BE494" s="133"/>
      <c r="BF494" s="133"/>
      <c r="BG494" s="128" t="n">
        <f aca="false">IF($A494=$A493,BE494+BF494+BG493,BE494+BF494)</f>
        <v>0</v>
      </c>
      <c r="BH494" s="133"/>
      <c r="BI494" s="133"/>
      <c r="BJ494" s="128" t="n">
        <f aca="false">IF($A494=$A493,BH494+BI494+BJ493,BH494+BI494)</f>
        <v>0</v>
      </c>
      <c r="BK494" s="133"/>
      <c r="BL494" s="133"/>
      <c r="BM494" s="128" t="n">
        <f aca="false">IF($A494=$A493,BK494+BL494+BM493,BK494+BL494)</f>
        <v>0</v>
      </c>
      <c r="BN494" s="133"/>
      <c r="BO494" s="133"/>
      <c r="BP494" s="128" t="n">
        <f aca="false">IF($A494=$A493,BN494+BO494+BP493,BN494+BO494)</f>
        <v>0</v>
      </c>
      <c r="BQ494" s="133"/>
      <c r="BR494" s="133"/>
      <c r="BS494" s="128" t="n">
        <f aca="false">IF($A494=$A493,BQ494+BR494+BS493,BQ494+BR494)</f>
        <v>0</v>
      </c>
      <c r="BT494" s="133"/>
      <c r="BU494" s="133"/>
      <c r="BV494" s="128" t="n">
        <f aca="false">IF($A494=$A493,BT494+BU494+BV493,BT494+BU494)</f>
        <v>0</v>
      </c>
      <c r="BW494" s="128" t="n">
        <f aca="false">IF(W494=0,0,IF(W494&gt;F$4,1,(IF(W494=BW$2,0,(IF(F$4-W494&gt;2,1,0))))))</f>
        <v>0</v>
      </c>
    </row>
    <row r="495" customFormat="false" ht="42.6" hidden="false" customHeight="true" outlineLevel="0" collapsed="false">
      <c r="A495" s="124" t="str">
        <f aca="false">IF(D495=D494,IF(A494=0,"",A494),IF(AND(D495&gt;0,D495&lt;&gt;D494),A494+1,""))</f>
        <v/>
      </c>
      <c r="B495" s="129"/>
      <c r="C495" s="129"/>
      <c r="D495" s="96"/>
      <c r="E495" s="138"/>
      <c r="F495" s="128" t="str">
        <f aca="false">IFERROR(IF(OR(ISTEXT(D495),ISNUMBER(D495)),HLOOKUP(I495-23*INT(I495/23),[2]Hoja2!B$1:X$2,2),""),1)</f>
        <v/>
      </c>
      <c r="G495" s="128" t="str">
        <f aca="false">LEFT(D495,1)</f>
        <v/>
      </c>
      <c r="H495" s="129" t="str">
        <f aca="false">IF(UPPER(G495)="Z",2,IF(UPPER(G495)="Y",1,IF(UPPER(G495)="X",0,LEFT(D495))))</f>
        <v/>
      </c>
      <c r="I495" s="129" t="str">
        <f aca="false">REPLACE(D495,1,1,H495)</f>
        <v/>
      </c>
      <c r="J495" s="96"/>
      <c r="K495" s="124" t="str">
        <f aca="false">IF(N495&gt;0,ROW(L495)-7,"")</f>
        <v/>
      </c>
      <c r="L495" s="130"/>
      <c r="M495" s="130"/>
      <c r="N495" s="131"/>
      <c r="O495" s="132"/>
      <c r="P495" s="128" t="str">
        <f aca="false">IFERROR(IF(OR(ISTEXT(N495),ISNUMBER(N495)),HLOOKUP(S495-23*INT(S495/23),[2]Hoja2!B$1:X$2,2),""),1)</f>
        <v/>
      </c>
      <c r="Q495" s="128" t="str">
        <f aca="false">LEFT(N495,1)</f>
        <v/>
      </c>
      <c r="R495" s="129" t="str">
        <f aca="false">IF(UPPER(Q495)="Z",2,IF(UPPER(Q495)="Y",1,IF(UPPER(Q495)="X",0,LEFT(N495))))</f>
        <v/>
      </c>
      <c r="S495" s="129" t="str">
        <f aca="false">REPLACE(N495,1,1,R495)</f>
        <v/>
      </c>
      <c r="T495" s="96"/>
      <c r="U495" s="133"/>
      <c r="V495" s="124" t="str">
        <f aca="false">IF(OR(ISTEXT(N495),ISNUMBER(N495)),IF($AD495=1,U495,0),"")</f>
        <v/>
      </c>
      <c r="W495" s="75" t="n">
        <v>36892</v>
      </c>
      <c r="X495" s="134"/>
      <c r="Y495" s="134"/>
      <c r="AA495" s="128" t="n">
        <f aca="false">IF(E495&lt;&gt;F495,0,1)</f>
        <v>1</v>
      </c>
      <c r="AB495" s="128" t="n">
        <f aca="false">IF(OR(T495="SI",T495="Si",T495="si",T495="sI",T495="s",T495="S"),1,0)</f>
        <v>0</v>
      </c>
      <c r="AC495" s="128" t="n">
        <f aca="false">IF(OR(J495="SI",J495="Si",J495="si",J495="sI",J495="s",J495="S"),1,0)</f>
        <v>0</v>
      </c>
      <c r="AD495" s="128" t="n">
        <f aca="false">AK495*AA495*AB495*AC495</f>
        <v>0</v>
      </c>
      <c r="AF495" s="136" t="n">
        <f aca="false">COUNTIF(D$8:D495,D495)</f>
        <v>0</v>
      </c>
      <c r="AG495" s="136" t="n">
        <f aca="false">COUNTIFS(D$8:D495,D495,A$8:A495,A495)</f>
        <v>0</v>
      </c>
      <c r="AH495" s="128" t="n">
        <f aca="false">AF495-AG495</f>
        <v>0</v>
      </c>
      <c r="AI495" s="128" t="n">
        <f aca="false">IF(OR(O495&lt;&gt;P495,P495=1,AA495=0),1,0)</f>
        <v>0</v>
      </c>
      <c r="AJ495" s="128" t="n">
        <f aca="false">IF(AR495&gt;0,1,0)+AH495</f>
        <v>0</v>
      </c>
      <c r="AK495" s="128" t="n">
        <f aca="false">IF(O495&lt;&gt;P495,0,1)</f>
        <v>1</v>
      </c>
      <c r="AL495" s="128" t="n">
        <f aca="false">IF(U495&gt;1,1,0)</f>
        <v>0</v>
      </c>
      <c r="AM495" s="136"/>
      <c r="AN495" s="137"/>
      <c r="AO495" s="139"/>
      <c r="AP495" s="128" t="str">
        <f aca="false">IF(SUMIF(AS$7:BU$7,"&gt;0",AS495:BU495)&gt;0,SUMIF(AS$7:BU$7,"&gt;0",AS495:BU495),"")</f>
        <v/>
      </c>
      <c r="AQ495" s="128"/>
      <c r="AR495" s="136" t="n">
        <f aca="false">COUNTIF(N$8:N495,N495)-1</f>
        <v>-1</v>
      </c>
      <c r="AS495" s="133"/>
      <c r="AT495" s="133"/>
      <c r="AU495" s="128" t="n">
        <f aca="false">IF($A495=$A494,AS495+AT495+AU494,AS495+AT495)</f>
        <v>0</v>
      </c>
      <c r="AV495" s="133"/>
      <c r="AW495" s="133"/>
      <c r="AX495" s="128" t="n">
        <f aca="false">IF($A495=$A494,AV495+AW495+AX494,AV495+AW495)</f>
        <v>0</v>
      </c>
      <c r="AY495" s="133"/>
      <c r="AZ495" s="133"/>
      <c r="BA495" s="128" t="n">
        <f aca="false">IF($A495=$A494,AY495+AZ495+BA494,AY495+AZ495)</f>
        <v>0</v>
      </c>
      <c r="BB495" s="133"/>
      <c r="BC495" s="133"/>
      <c r="BD495" s="128" t="n">
        <f aca="false">IF($A495=$A494,BB495+BC495+BD494,BB495+BC495)</f>
        <v>0</v>
      </c>
      <c r="BE495" s="133"/>
      <c r="BF495" s="133"/>
      <c r="BG495" s="128" t="n">
        <f aca="false">IF($A495=$A494,BE495+BF495+BG494,BE495+BF495)</f>
        <v>0</v>
      </c>
      <c r="BH495" s="133"/>
      <c r="BI495" s="133"/>
      <c r="BJ495" s="128" t="n">
        <f aca="false">IF($A495=$A494,BH495+BI495+BJ494,BH495+BI495)</f>
        <v>0</v>
      </c>
      <c r="BK495" s="133"/>
      <c r="BL495" s="133"/>
      <c r="BM495" s="128" t="n">
        <f aca="false">IF($A495=$A494,BK495+BL495+BM494,BK495+BL495)</f>
        <v>0</v>
      </c>
      <c r="BN495" s="133"/>
      <c r="BO495" s="133"/>
      <c r="BP495" s="128" t="n">
        <f aca="false">IF($A495=$A494,BN495+BO495+BP494,BN495+BO495)</f>
        <v>0</v>
      </c>
      <c r="BQ495" s="133"/>
      <c r="BR495" s="133"/>
      <c r="BS495" s="128" t="n">
        <f aca="false">IF($A495=$A494,BQ495+BR495+BS494,BQ495+BR495)</f>
        <v>0</v>
      </c>
      <c r="BT495" s="133"/>
      <c r="BU495" s="133"/>
      <c r="BV495" s="128" t="n">
        <f aca="false">IF($A495=$A494,BT495+BU495+BV494,BT495+BU495)</f>
        <v>0</v>
      </c>
      <c r="BW495" s="128" t="n">
        <f aca="false">IF(W495=0,0,IF(W495&gt;F$4,1,(IF(W495=BW$2,0,(IF(F$4-W495&gt;2,1,0))))))</f>
        <v>0</v>
      </c>
    </row>
    <row r="496" customFormat="false" ht="42.6" hidden="false" customHeight="true" outlineLevel="0" collapsed="false">
      <c r="A496" s="124" t="str">
        <f aca="false">IF(D496=D495,IF(A495=0,"",A495),IF(AND(D496&gt;0,D496&lt;&gt;D495),A495+1,""))</f>
        <v/>
      </c>
      <c r="B496" s="129"/>
      <c r="C496" s="129"/>
      <c r="D496" s="96"/>
      <c r="E496" s="138"/>
      <c r="F496" s="128" t="str">
        <f aca="false">IFERROR(IF(OR(ISTEXT(D496),ISNUMBER(D496)),HLOOKUP(I496-23*INT(I496/23),[2]Hoja2!B$1:X$2,2),""),1)</f>
        <v/>
      </c>
      <c r="G496" s="128" t="str">
        <f aca="false">LEFT(D496,1)</f>
        <v/>
      </c>
      <c r="H496" s="129" t="str">
        <f aca="false">IF(UPPER(G496)="Z",2,IF(UPPER(G496)="Y",1,IF(UPPER(G496)="X",0,LEFT(D496))))</f>
        <v/>
      </c>
      <c r="I496" s="129" t="str">
        <f aca="false">REPLACE(D496,1,1,H496)</f>
        <v/>
      </c>
      <c r="J496" s="96"/>
      <c r="K496" s="124" t="str">
        <f aca="false">IF(N496&gt;0,ROW(L496)-7,"")</f>
        <v/>
      </c>
      <c r="L496" s="130"/>
      <c r="M496" s="130"/>
      <c r="N496" s="131"/>
      <c r="O496" s="132"/>
      <c r="P496" s="128" t="str">
        <f aca="false">IFERROR(IF(OR(ISTEXT(N496),ISNUMBER(N496)),HLOOKUP(S496-23*INT(S496/23),[2]Hoja2!B$1:X$2,2),""),1)</f>
        <v/>
      </c>
      <c r="Q496" s="128" t="str">
        <f aca="false">LEFT(N496,1)</f>
        <v/>
      </c>
      <c r="R496" s="129" t="str">
        <f aca="false">IF(UPPER(Q496)="Z",2,IF(UPPER(Q496)="Y",1,IF(UPPER(Q496)="X",0,LEFT(N496))))</f>
        <v/>
      </c>
      <c r="S496" s="129" t="str">
        <f aca="false">REPLACE(N496,1,1,R496)</f>
        <v/>
      </c>
      <c r="T496" s="96"/>
      <c r="U496" s="133"/>
      <c r="V496" s="124" t="str">
        <f aca="false">IF(OR(ISTEXT(N496),ISNUMBER(N496)),IF($AD496=1,U496,0),"")</f>
        <v/>
      </c>
      <c r="W496" s="75" t="n">
        <v>36892</v>
      </c>
      <c r="X496" s="134"/>
      <c r="Y496" s="134"/>
      <c r="AA496" s="128" t="n">
        <f aca="false">IF(E496&lt;&gt;F496,0,1)</f>
        <v>1</v>
      </c>
      <c r="AB496" s="128" t="n">
        <f aca="false">IF(OR(T496="SI",T496="Si",T496="si",T496="sI",T496="s",T496="S"),1,0)</f>
        <v>0</v>
      </c>
      <c r="AC496" s="128" t="n">
        <f aca="false">IF(OR(J496="SI",J496="Si",J496="si",J496="sI",J496="s",J496="S"),1,0)</f>
        <v>0</v>
      </c>
      <c r="AD496" s="128" t="n">
        <f aca="false">AK496*AA496*AB496*AC496</f>
        <v>0</v>
      </c>
      <c r="AF496" s="136" t="n">
        <f aca="false">COUNTIF(D$8:D496,D496)</f>
        <v>0</v>
      </c>
      <c r="AG496" s="136" t="n">
        <f aca="false">COUNTIFS(D$8:D496,D496,A$8:A496,A496)</f>
        <v>0</v>
      </c>
      <c r="AH496" s="128" t="n">
        <f aca="false">AF496-AG496</f>
        <v>0</v>
      </c>
      <c r="AI496" s="128" t="n">
        <f aca="false">IF(OR(O496&lt;&gt;P496,P496=1,AA496=0),1,0)</f>
        <v>0</v>
      </c>
      <c r="AJ496" s="128" t="n">
        <f aca="false">IF(AR496&gt;0,1,0)+AH496</f>
        <v>0</v>
      </c>
      <c r="AK496" s="128" t="n">
        <f aca="false">IF(O496&lt;&gt;P496,0,1)</f>
        <v>1</v>
      </c>
      <c r="AL496" s="128" t="n">
        <f aca="false">IF(U496&gt;1,1,0)</f>
        <v>0</v>
      </c>
      <c r="AM496" s="136"/>
      <c r="AN496" s="137"/>
      <c r="AO496" s="139"/>
      <c r="AP496" s="128" t="str">
        <f aca="false">IF(SUMIF(AS$7:BU$7,"&gt;0",AS496:BU496)&gt;0,SUMIF(AS$7:BU$7,"&gt;0",AS496:BU496),"")</f>
        <v/>
      </c>
      <c r="AQ496" s="128"/>
      <c r="AR496" s="136" t="n">
        <f aca="false">COUNTIF(N$8:N496,N496)-1</f>
        <v>-1</v>
      </c>
      <c r="AS496" s="133"/>
      <c r="AT496" s="133"/>
      <c r="AU496" s="128" t="n">
        <f aca="false">IF($A496=$A495,AS496+AT496+AU495,AS496+AT496)</f>
        <v>0</v>
      </c>
      <c r="AV496" s="133"/>
      <c r="AW496" s="133"/>
      <c r="AX496" s="128" t="n">
        <f aca="false">IF($A496=$A495,AV496+AW496+AX495,AV496+AW496)</f>
        <v>0</v>
      </c>
      <c r="AY496" s="133"/>
      <c r="AZ496" s="133"/>
      <c r="BA496" s="128" t="n">
        <f aca="false">IF($A496=$A495,AY496+AZ496+BA495,AY496+AZ496)</f>
        <v>0</v>
      </c>
      <c r="BB496" s="133"/>
      <c r="BC496" s="133"/>
      <c r="BD496" s="128" t="n">
        <f aca="false">IF($A496=$A495,BB496+BC496+BD495,BB496+BC496)</f>
        <v>0</v>
      </c>
      <c r="BE496" s="133"/>
      <c r="BF496" s="133"/>
      <c r="BG496" s="128" t="n">
        <f aca="false">IF($A496=$A495,BE496+BF496+BG495,BE496+BF496)</f>
        <v>0</v>
      </c>
      <c r="BH496" s="133"/>
      <c r="BI496" s="133"/>
      <c r="BJ496" s="128" t="n">
        <f aca="false">IF($A496=$A495,BH496+BI496+BJ495,BH496+BI496)</f>
        <v>0</v>
      </c>
      <c r="BK496" s="133"/>
      <c r="BL496" s="133"/>
      <c r="BM496" s="128" t="n">
        <f aca="false">IF($A496=$A495,BK496+BL496+BM495,BK496+BL496)</f>
        <v>0</v>
      </c>
      <c r="BN496" s="133"/>
      <c r="BO496" s="133"/>
      <c r="BP496" s="128" t="n">
        <f aca="false">IF($A496=$A495,BN496+BO496+BP495,BN496+BO496)</f>
        <v>0</v>
      </c>
      <c r="BQ496" s="133"/>
      <c r="BR496" s="133"/>
      <c r="BS496" s="128" t="n">
        <f aca="false">IF($A496=$A495,BQ496+BR496+BS495,BQ496+BR496)</f>
        <v>0</v>
      </c>
      <c r="BT496" s="133"/>
      <c r="BU496" s="133"/>
      <c r="BV496" s="128" t="n">
        <f aca="false">IF($A496=$A495,BT496+BU496+BV495,BT496+BU496)</f>
        <v>0</v>
      </c>
      <c r="BW496" s="128" t="n">
        <f aca="false">IF(W496=0,0,IF(W496&gt;F$4,1,(IF(W496=BW$2,0,(IF(F$4-W496&gt;2,1,0))))))</f>
        <v>0</v>
      </c>
    </row>
    <row r="497" customFormat="false" ht="42.6" hidden="false" customHeight="true" outlineLevel="0" collapsed="false">
      <c r="A497" s="124" t="str">
        <f aca="false">IF(D497=D496,IF(A496=0,"",A496),IF(AND(D497&gt;0,D497&lt;&gt;D496),A496+1,""))</f>
        <v/>
      </c>
      <c r="B497" s="129"/>
      <c r="C497" s="129"/>
      <c r="D497" s="96"/>
      <c r="E497" s="138"/>
      <c r="F497" s="128" t="str">
        <f aca="false">IFERROR(IF(OR(ISTEXT(D497),ISNUMBER(D497)),HLOOKUP(I497-23*INT(I497/23),[2]Hoja2!B$1:X$2,2),""),1)</f>
        <v/>
      </c>
      <c r="G497" s="128" t="str">
        <f aca="false">LEFT(D497,1)</f>
        <v/>
      </c>
      <c r="H497" s="129" t="str">
        <f aca="false">IF(UPPER(G497)="Z",2,IF(UPPER(G497)="Y",1,IF(UPPER(G497)="X",0,LEFT(D497))))</f>
        <v/>
      </c>
      <c r="I497" s="129" t="str">
        <f aca="false">REPLACE(D497,1,1,H497)</f>
        <v/>
      </c>
      <c r="J497" s="96"/>
      <c r="K497" s="124" t="str">
        <f aca="false">IF(N497&gt;0,ROW(L497)-7,"")</f>
        <v/>
      </c>
      <c r="L497" s="130"/>
      <c r="M497" s="130"/>
      <c r="N497" s="131"/>
      <c r="O497" s="132"/>
      <c r="P497" s="128" t="str">
        <f aca="false">IFERROR(IF(OR(ISTEXT(N497),ISNUMBER(N497)),HLOOKUP(S497-23*INT(S497/23),[2]Hoja2!B$1:X$2,2),""),1)</f>
        <v/>
      </c>
      <c r="Q497" s="128" t="str">
        <f aca="false">LEFT(N497,1)</f>
        <v/>
      </c>
      <c r="R497" s="129" t="str">
        <f aca="false">IF(UPPER(Q497)="Z",2,IF(UPPER(Q497)="Y",1,IF(UPPER(Q497)="X",0,LEFT(N497))))</f>
        <v/>
      </c>
      <c r="S497" s="129" t="str">
        <f aca="false">REPLACE(N497,1,1,R497)</f>
        <v/>
      </c>
      <c r="T497" s="96"/>
      <c r="U497" s="133"/>
      <c r="V497" s="124" t="str">
        <f aca="false">IF(OR(ISTEXT(N497),ISNUMBER(N497)),IF($AD497=1,U497,0),"")</f>
        <v/>
      </c>
      <c r="W497" s="75" t="n">
        <v>36892</v>
      </c>
      <c r="X497" s="134"/>
      <c r="Y497" s="134"/>
      <c r="AA497" s="128" t="n">
        <f aca="false">IF(E497&lt;&gt;F497,0,1)</f>
        <v>1</v>
      </c>
      <c r="AB497" s="128" t="n">
        <f aca="false">IF(OR(T497="SI",T497="Si",T497="si",T497="sI",T497="s",T497="S"),1,0)</f>
        <v>0</v>
      </c>
      <c r="AC497" s="128" t="n">
        <f aca="false">IF(OR(J497="SI",J497="Si",J497="si",J497="sI",J497="s",J497="S"),1,0)</f>
        <v>0</v>
      </c>
      <c r="AD497" s="128" t="n">
        <f aca="false">AK497*AA497*AB497*AC497</f>
        <v>0</v>
      </c>
      <c r="AF497" s="136" t="n">
        <f aca="false">COUNTIF(D$8:D497,D497)</f>
        <v>0</v>
      </c>
      <c r="AG497" s="136" t="n">
        <f aca="false">COUNTIFS(D$8:D497,D497,A$8:A497,A497)</f>
        <v>0</v>
      </c>
      <c r="AH497" s="128" t="n">
        <f aca="false">AF497-AG497</f>
        <v>0</v>
      </c>
      <c r="AI497" s="128" t="n">
        <f aca="false">IF(OR(O497&lt;&gt;P497,P497=1,AA497=0),1,0)</f>
        <v>0</v>
      </c>
      <c r="AJ497" s="128" t="n">
        <f aca="false">IF(AR497&gt;0,1,0)+AH497</f>
        <v>0</v>
      </c>
      <c r="AK497" s="128" t="n">
        <f aca="false">IF(O497&lt;&gt;P497,0,1)</f>
        <v>1</v>
      </c>
      <c r="AL497" s="128" t="n">
        <f aca="false">IF(U497&gt;1,1,0)</f>
        <v>0</v>
      </c>
      <c r="AM497" s="136"/>
      <c r="AN497" s="137"/>
      <c r="AO497" s="139"/>
      <c r="AP497" s="128" t="str">
        <f aca="false">IF(SUMIF(AS$7:BU$7,"&gt;0",AS497:BU497)&gt;0,SUMIF(AS$7:BU$7,"&gt;0",AS497:BU497),"")</f>
        <v/>
      </c>
      <c r="AQ497" s="128"/>
      <c r="AR497" s="136" t="n">
        <f aca="false">COUNTIF(N$8:N497,N497)-1</f>
        <v>-1</v>
      </c>
      <c r="AS497" s="133"/>
      <c r="AT497" s="133"/>
      <c r="AU497" s="128" t="n">
        <f aca="false">IF($A497=$A496,AS497+AT497+AU496,AS497+AT497)</f>
        <v>0</v>
      </c>
      <c r="AV497" s="133"/>
      <c r="AW497" s="133"/>
      <c r="AX497" s="128" t="n">
        <f aca="false">IF($A497=$A496,AV497+AW497+AX496,AV497+AW497)</f>
        <v>0</v>
      </c>
      <c r="AY497" s="133"/>
      <c r="AZ497" s="133"/>
      <c r="BA497" s="128" t="n">
        <f aca="false">IF($A497=$A496,AY497+AZ497+BA496,AY497+AZ497)</f>
        <v>0</v>
      </c>
      <c r="BB497" s="133"/>
      <c r="BC497" s="133"/>
      <c r="BD497" s="128" t="n">
        <f aca="false">IF($A497=$A496,BB497+BC497+BD496,BB497+BC497)</f>
        <v>0</v>
      </c>
      <c r="BE497" s="133"/>
      <c r="BF497" s="133"/>
      <c r="BG497" s="128" t="n">
        <f aca="false">IF($A497=$A496,BE497+BF497+BG496,BE497+BF497)</f>
        <v>0</v>
      </c>
      <c r="BH497" s="133"/>
      <c r="BI497" s="133"/>
      <c r="BJ497" s="128" t="n">
        <f aca="false">IF($A497=$A496,BH497+BI497+BJ496,BH497+BI497)</f>
        <v>0</v>
      </c>
      <c r="BK497" s="133"/>
      <c r="BL497" s="133"/>
      <c r="BM497" s="128" t="n">
        <f aca="false">IF($A497=$A496,BK497+BL497+BM496,BK497+BL497)</f>
        <v>0</v>
      </c>
      <c r="BN497" s="133"/>
      <c r="BO497" s="133"/>
      <c r="BP497" s="128" t="n">
        <f aca="false">IF($A497=$A496,BN497+BO497+BP496,BN497+BO497)</f>
        <v>0</v>
      </c>
      <c r="BQ497" s="133"/>
      <c r="BR497" s="133"/>
      <c r="BS497" s="128" t="n">
        <f aca="false">IF($A497=$A496,BQ497+BR497+BS496,BQ497+BR497)</f>
        <v>0</v>
      </c>
      <c r="BT497" s="133"/>
      <c r="BU497" s="133"/>
      <c r="BV497" s="128" t="n">
        <f aca="false">IF($A497=$A496,BT497+BU497+BV496,BT497+BU497)</f>
        <v>0</v>
      </c>
      <c r="BW497" s="128" t="n">
        <f aca="false">IF(W497=0,0,IF(W497&gt;F$4,1,(IF(W497=BW$2,0,(IF(F$4-W497&gt;2,1,0))))))</f>
        <v>0</v>
      </c>
    </row>
    <row r="498" customFormat="false" ht="42.6" hidden="false" customHeight="true" outlineLevel="0" collapsed="false">
      <c r="A498" s="124" t="str">
        <f aca="false">IF(D498=D497,IF(A497=0,"",A497),IF(AND(D498&gt;0,D498&lt;&gt;D497),A497+1,""))</f>
        <v/>
      </c>
      <c r="B498" s="129"/>
      <c r="C498" s="129"/>
      <c r="D498" s="96"/>
      <c r="E498" s="138"/>
      <c r="F498" s="128" t="str">
        <f aca="false">IFERROR(IF(OR(ISTEXT(D498),ISNUMBER(D498)),HLOOKUP(I498-23*INT(I498/23),[2]Hoja2!B$1:X$2,2),""),1)</f>
        <v/>
      </c>
      <c r="G498" s="128" t="str">
        <f aca="false">LEFT(D498,1)</f>
        <v/>
      </c>
      <c r="H498" s="129" t="str">
        <f aca="false">IF(UPPER(G498)="Z",2,IF(UPPER(G498)="Y",1,IF(UPPER(G498)="X",0,LEFT(D498))))</f>
        <v/>
      </c>
      <c r="I498" s="129" t="str">
        <f aca="false">REPLACE(D498,1,1,H498)</f>
        <v/>
      </c>
      <c r="J498" s="96"/>
      <c r="K498" s="124" t="str">
        <f aca="false">IF(N498&gt;0,ROW(L498)-7,"")</f>
        <v/>
      </c>
      <c r="L498" s="130"/>
      <c r="M498" s="130"/>
      <c r="N498" s="131"/>
      <c r="O498" s="132"/>
      <c r="P498" s="128" t="str">
        <f aca="false">IFERROR(IF(OR(ISTEXT(N498),ISNUMBER(N498)),HLOOKUP(S498-23*INT(S498/23),[2]Hoja2!B$1:X$2,2),""),1)</f>
        <v/>
      </c>
      <c r="Q498" s="128" t="str">
        <f aca="false">LEFT(N498,1)</f>
        <v/>
      </c>
      <c r="R498" s="129" t="str">
        <f aca="false">IF(UPPER(Q498)="Z",2,IF(UPPER(Q498)="Y",1,IF(UPPER(Q498)="X",0,LEFT(N498))))</f>
        <v/>
      </c>
      <c r="S498" s="129" t="str">
        <f aca="false">REPLACE(N498,1,1,R498)</f>
        <v/>
      </c>
      <c r="T498" s="96"/>
      <c r="U498" s="133"/>
      <c r="V498" s="124" t="str">
        <f aca="false">IF(OR(ISTEXT(N498),ISNUMBER(N498)),IF($AD498=1,U498,0),"")</f>
        <v/>
      </c>
      <c r="W498" s="75" t="n">
        <v>36892</v>
      </c>
      <c r="X498" s="134"/>
      <c r="Y498" s="134"/>
      <c r="AA498" s="128" t="n">
        <f aca="false">IF(E498&lt;&gt;F498,0,1)</f>
        <v>1</v>
      </c>
      <c r="AB498" s="128" t="n">
        <f aca="false">IF(OR(T498="SI",T498="Si",T498="si",T498="sI",T498="s",T498="S"),1,0)</f>
        <v>0</v>
      </c>
      <c r="AC498" s="128" t="n">
        <f aca="false">IF(OR(J498="SI",J498="Si",J498="si",J498="sI",J498="s",J498="S"),1,0)</f>
        <v>0</v>
      </c>
      <c r="AD498" s="128" t="n">
        <f aca="false">AK498*AA498*AB498*AC498</f>
        <v>0</v>
      </c>
      <c r="AF498" s="136" t="n">
        <f aca="false">COUNTIF(D$8:D498,D498)</f>
        <v>0</v>
      </c>
      <c r="AG498" s="136" t="n">
        <f aca="false">COUNTIFS(D$8:D498,D498,A$8:A498,A498)</f>
        <v>0</v>
      </c>
      <c r="AH498" s="128" t="n">
        <f aca="false">AF498-AG498</f>
        <v>0</v>
      </c>
      <c r="AI498" s="128" t="n">
        <f aca="false">IF(OR(O498&lt;&gt;P498,P498=1,AA498=0),1,0)</f>
        <v>0</v>
      </c>
      <c r="AJ498" s="128" t="n">
        <f aca="false">IF(AR498&gt;0,1,0)+AH498</f>
        <v>0</v>
      </c>
      <c r="AK498" s="128" t="n">
        <f aca="false">IF(O498&lt;&gt;P498,0,1)</f>
        <v>1</v>
      </c>
      <c r="AL498" s="128" t="n">
        <f aca="false">IF(U498&gt;1,1,0)</f>
        <v>0</v>
      </c>
      <c r="AM498" s="136"/>
      <c r="AN498" s="137"/>
      <c r="AO498" s="139"/>
      <c r="AP498" s="128" t="str">
        <f aca="false">IF(SUMIF(AS$7:BU$7,"&gt;0",AS498:BU498)&gt;0,SUMIF(AS$7:BU$7,"&gt;0",AS498:BU498),"")</f>
        <v/>
      </c>
      <c r="AQ498" s="128"/>
      <c r="AR498" s="136" t="n">
        <f aca="false">COUNTIF(N$8:N498,N498)-1</f>
        <v>-1</v>
      </c>
      <c r="AS498" s="133"/>
      <c r="AT498" s="133"/>
      <c r="AU498" s="128" t="n">
        <f aca="false">IF($A498=$A497,AS498+AT498+AU497,AS498+AT498)</f>
        <v>0</v>
      </c>
      <c r="AV498" s="133"/>
      <c r="AW498" s="133"/>
      <c r="AX498" s="128" t="n">
        <f aca="false">IF($A498=$A497,AV498+AW498+AX497,AV498+AW498)</f>
        <v>0</v>
      </c>
      <c r="AY498" s="133"/>
      <c r="AZ498" s="133"/>
      <c r="BA498" s="128" t="n">
        <f aca="false">IF($A498=$A497,AY498+AZ498+BA497,AY498+AZ498)</f>
        <v>0</v>
      </c>
      <c r="BB498" s="133"/>
      <c r="BC498" s="133"/>
      <c r="BD498" s="128" t="n">
        <f aca="false">IF($A498=$A497,BB498+BC498+BD497,BB498+BC498)</f>
        <v>0</v>
      </c>
      <c r="BE498" s="133"/>
      <c r="BF498" s="133"/>
      <c r="BG498" s="128" t="n">
        <f aca="false">IF($A498=$A497,BE498+BF498+BG497,BE498+BF498)</f>
        <v>0</v>
      </c>
      <c r="BH498" s="133"/>
      <c r="BI498" s="133"/>
      <c r="BJ498" s="128" t="n">
        <f aca="false">IF($A498=$A497,BH498+BI498+BJ497,BH498+BI498)</f>
        <v>0</v>
      </c>
      <c r="BK498" s="133"/>
      <c r="BL498" s="133"/>
      <c r="BM498" s="128" t="n">
        <f aca="false">IF($A498=$A497,BK498+BL498+BM497,BK498+BL498)</f>
        <v>0</v>
      </c>
      <c r="BN498" s="133"/>
      <c r="BO498" s="133"/>
      <c r="BP498" s="128" t="n">
        <f aca="false">IF($A498=$A497,BN498+BO498+BP497,BN498+BO498)</f>
        <v>0</v>
      </c>
      <c r="BQ498" s="133"/>
      <c r="BR498" s="133"/>
      <c r="BS498" s="128" t="n">
        <f aca="false">IF($A498=$A497,BQ498+BR498+BS497,BQ498+BR498)</f>
        <v>0</v>
      </c>
      <c r="BT498" s="133"/>
      <c r="BU498" s="133"/>
      <c r="BV498" s="128" t="n">
        <f aca="false">IF($A498=$A497,BT498+BU498+BV497,BT498+BU498)</f>
        <v>0</v>
      </c>
      <c r="BW498" s="128" t="n">
        <f aca="false">IF(W498=0,0,IF(W498&gt;F$4,1,(IF(W498=BW$2,0,(IF(F$4-W498&gt;2,1,0))))))</f>
        <v>0</v>
      </c>
    </row>
    <row r="499" customFormat="false" ht="42.95" hidden="false" customHeight="true" outlineLevel="0" collapsed="false">
      <c r="A499" s="124" t="str">
        <f aca="false">IF(D499=D498,IF(A498=0,"",A498),IF(AND(D499&gt;0,D499&lt;&gt;D498),A498+1,""))</f>
        <v/>
      </c>
      <c r="B499" s="129"/>
      <c r="C499" s="129"/>
      <c r="D499" s="96"/>
      <c r="E499" s="138"/>
      <c r="F499" s="128" t="str">
        <f aca="false">IFERROR(IF(OR(ISTEXT(D499),ISNUMBER(D499)),HLOOKUP(I499-23*INT(I499/23),[2]Hoja2!B$1:X$2,2),""),1)</f>
        <v/>
      </c>
      <c r="G499" s="128" t="str">
        <f aca="false">LEFT(D499,1)</f>
        <v/>
      </c>
      <c r="H499" s="129" t="str">
        <f aca="false">IF(UPPER(G499)="Z",2,IF(UPPER(G499)="Y",1,IF(UPPER(G499)="X",0,LEFT(D499))))</f>
        <v/>
      </c>
      <c r="I499" s="129" t="str">
        <f aca="false">REPLACE(D499,1,1,H499)</f>
        <v/>
      </c>
      <c r="J499" s="96"/>
      <c r="K499" s="124" t="str">
        <f aca="false">IF(N499&gt;0,ROW(L499)-7,"")</f>
        <v/>
      </c>
      <c r="L499" s="130"/>
      <c r="M499" s="130"/>
      <c r="N499" s="131"/>
      <c r="O499" s="132"/>
      <c r="P499" s="128" t="str">
        <f aca="false">IFERROR(IF(OR(ISTEXT(N499),ISNUMBER(N499)),HLOOKUP(S499-23*INT(S499/23),[2]Hoja2!B$1:X$2,2),""),1)</f>
        <v/>
      </c>
      <c r="Q499" s="128" t="str">
        <f aca="false">LEFT(N499,1)</f>
        <v/>
      </c>
      <c r="R499" s="129" t="str">
        <f aca="false">IF(UPPER(Q499)="Z",2,IF(UPPER(Q499)="Y",1,IF(UPPER(Q499)="X",0,LEFT(N499))))</f>
        <v/>
      </c>
      <c r="S499" s="129" t="str">
        <f aca="false">REPLACE(N499,1,1,R499)</f>
        <v/>
      </c>
      <c r="T499" s="96"/>
      <c r="U499" s="133"/>
      <c r="V499" s="124" t="str">
        <f aca="false">IF(OR(ISTEXT(N499),ISNUMBER(N499)),IF($AD499=1,U499,0),"")</f>
        <v/>
      </c>
      <c r="W499" s="75" t="n">
        <v>36892</v>
      </c>
      <c r="X499" s="134"/>
      <c r="Y499" s="134"/>
      <c r="AA499" s="128" t="n">
        <f aca="false">IF(E499&lt;&gt;F499,0,1)</f>
        <v>1</v>
      </c>
      <c r="AB499" s="128" t="n">
        <f aca="false">IF(OR(T499="SI",T499="Si",T499="si",T499="sI",T499="s",T499="S"),1,0)</f>
        <v>0</v>
      </c>
      <c r="AC499" s="128" t="n">
        <f aca="false">IF(OR(J499="SI",J499="Si",J499="si",J499="sI",J499="s",J499="S"),1,0)</f>
        <v>0</v>
      </c>
      <c r="AD499" s="128" t="n">
        <f aca="false">AK499*AA499*AB499*AC499</f>
        <v>0</v>
      </c>
      <c r="AF499" s="136" t="n">
        <f aca="false">COUNTIF(D$8:D499,D499)</f>
        <v>0</v>
      </c>
      <c r="AG499" s="136" t="n">
        <f aca="false">COUNTIFS(D$8:D499,D499,A$8:A499,A499)</f>
        <v>0</v>
      </c>
      <c r="AH499" s="128" t="n">
        <f aca="false">AF499-AG499</f>
        <v>0</v>
      </c>
      <c r="AI499" s="128" t="n">
        <f aca="false">IF(OR(O499&lt;&gt;P499,P499=1,AA499=0),1,0)</f>
        <v>0</v>
      </c>
      <c r="AJ499" s="128" t="n">
        <f aca="false">IF(AR499&gt;0,1,0)+AH499</f>
        <v>0</v>
      </c>
      <c r="AK499" s="128" t="n">
        <f aca="false">IF(O499&lt;&gt;P499,0,1)</f>
        <v>1</v>
      </c>
      <c r="AL499" s="128" t="n">
        <f aca="false">IF(U499&gt;1,1,0)</f>
        <v>0</v>
      </c>
      <c r="AM499" s="136"/>
      <c r="AN499" s="137"/>
      <c r="AO499" s="139"/>
      <c r="AP499" s="128" t="str">
        <f aca="false">IF(SUMIF(AS$7:BU$7,"&gt;0",AS499:BU499)&gt;0,SUMIF(AS$7:BU$7,"&gt;0",AS499:BU499),"")</f>
        <v/>
      </c>
      <c r="AQ499" s="128"/>
      <c r="AR499" s="136" t="n">
        <f aca="false">COUNTIF(N$8:N499,N499)-1</f>
        <v>-1</v>
      </c>
      <c r="AS499" s="133"/>
      <c r="AT499" s="133"/>
      <c r="AU499" s="128" t="n">
        <f aca="false">IF($A499=$A498,AS499+AT499+AU498,AS499+AT499)</f>
        <v>0</v>
      </c>
      <c r="AV499" s="133"/>
      <c r="AW499" s="133"/>
      <c r="AX499" s="128" t="n">
        <f aca="false">IF($A499=$A498,AV499+AW499+AX498,AV499+AW499)</f>
        <v>0</v>
      </c>
      <c r="AY499" s="133"/>
      <c r="AZ499" s="133"/>
      <c r="BA499" s="128" t="n">
        <f aca="false">IF($A499=$A498,AY499+AZ499+BA498,AY499+AZ499)</f>
        <v>0</v>
      </c>
      <c r="BB499" s="133"/>
      <c r="BC499" s="133"/>
      <c r="BD499" s="128" t="n">
        <f aca="false">IF($A499=$A498,BB499+BC499+BD498,BB499+BC499)</f>
        <v>0</v>
      </c>
      <c r="BE499" s="133"/>
      <c r="BF499" s="133"/>
      <c r="BG499" s="128" t="n">
        <f aca="false">IF($A499=$A498,BE499+BF499+BG498,BE499+BF499)</f>
        <v>0</v>
      </c>
      <c r="BH499" s="133"/>
      <c r="BI499" s="133"/>
      <c r="BJ499" s="128" t="n">
        <f aca="false">IF($A499=$A498,BH499+BI499+BJ498,BH499+BI499)</f>
        <v>0</v>
      </c>
      <c r="BK499" s="133"/>
      <c r="BL499" s="133"/>
      <c r="BM499" s="128" t="n">
        <f aca="false">IF($A499=$A498,BK499+BL499+BM498,BK499+BL499)</f>
        <v>0</v>
      </c>
      <c r="BN499" s="133"/>
      <c r="BO499" s="133"/>
      <c r="BP499" s="128" t="n">
        <f aca="false">IF($A499=$A498,BN499+BO499+BP498,BN499+BO499)</f>
        <v>0</v>
      </c>
      <c r="BQ499" s="133"/>
      <c r="BR499" s="133"/>
      <c r="BS499" s="128" t="n">
        <f aca="false">IF($A499=$A498,BQ499+BR499+BS498,BQ499+BR499)</f>
        <v>0</v>
      </c>
      <c r="BT499" s="133"/>
      <c r="BU499" s="133"/>
      <c r="BV499" s="128" t="n">
        <f aca="false">IF($A499=$A498,BT499+BU499+BV498,BT499+BU499)</f>
        <v>0</v>
      </c>
      <c r="BW499" s="128" t="n">
        <f aca="false">IF(W499=0,0,IF(W499&gt;F$4,1,(IF(W499=BW$2,0,(IF(F$4-W499&gt;2,1,0))))))</f>
        <v>0</v>
      </c>
    </row>
    <row r="500" customFormat="false" ht="42.95" hidden="false" customHeight="true" outlineLevel="0" collapsed="false">
      <c r="A500" s="124" t="str">
        <f aca="false">IF(D500=D499,IF(A499=0,"",A499),IF(AND(D500&gt;0,D500&lt;&gt;D499),A499+1,""))</f>
        <v/>
      </c>
      <c r="B500" s="129"/>
      <c r="C500" s="129"/>
      <c r="D500" s="96"/>
      <c r="E500" s="138"/>
      <c r="F500" s="128" t="str">
        <f aca="false">IFERROR(IF(OR(ISTEXT(D500),ISNUMBER(D500)),HLOOKUP(I500-23*INT(I500/23),[2]Hoja2!B$1:X$2,2),""),1)</f>
        <v/>
      </c>
      <c r="G500" s="128" t="str">
        <f aca="false">LEFT(D500,1)</f>
        <v/>
      </c>
      <c r="H500" s="129" t="str">
        <f aca="false">IF(UPPER(G500)="Z",2,IF(UPPER(G500)="Y",1,IF(UPPER(G500)="X",0,LEFT(D500))))</f>
        <v/>
      </c>
      <c r="I500" s="129" t="str">
        <f aca="false">REPLACE(D500,1,1,H500)</f>
        <v/>
      </c>
      <c r="J500" s="96"/>
      <c r="K500" s="124" t="str">
        <f aca="false">IF(N500&gt;0,ROW(L500)-7,"")</f>
        <v/>
      </c>
      <c r="L500" s="130"/>
      <c r="M500" s="130"/>
      <c r="N500" s="131"/>
      <c r="O500" s="132"/>
      <c r="P500" s="128" t="str">
        <f aca="false">IFERROR(IF(OR(ISTEXT(N500),ISNUMBER(N500)),HLOOKUP(S500-23*INT(S500/23),[2]Hoja2!B$1:X$2,2),""),1)</f>
        <v/>
      </c>
      <c r="Q500" s="128" t="str">
        <f aca="false">LEFT(N500,1)</f>
        <v/>
      </c>
      <c r="R500" s="129" t="str">
        <f aca="false">IF(UPPER(Q500)="Z",2,IF(UPPER(Q500)="Y",1,IF(UPPER(Q500)="X",0,LEFT(N500))))</f>
        <v/>
      </c>
      <c r="S500" s="129" t="str">
        <f aca="false">REPLACE(N500,1,1,R500)</f>
        <v/>
      </c>
      <c r="T500" s="96"/>
      <c r="U500" s="133"/>
      <c r="V500" s="124" t="str">
        <f aca="false">IF(OR(ISTEXT(N500),ISNUMBER(N500)),IF($AD500=1,U500,0),"")</f>
        <v/>
      </c>
      <c r="W500" s="75" t="n">
        <v>36892</v>
      </c>
      <c r="X500" s="134"/>
      <c r="Y500" s="134"/>
      <c r="AA500" s="128" t="n">
        <f aca="false">IF(E500&lt;&gt;F500,0,1)</f>
        <v>1</v>
      </c>
      <c r="AB500" s="128" t="n">
        <f aca="false">IF(OR(T500="SI",T500="Si",T500="si",T500="sI",T500="s",T500="S"),1,0)</f>
        <v>0</v>
      </c>
      <c r="AC500" s="128" t="n">
        <f aca="false">IF(OR(J500="SI",J500="Si",J500="si",J500="sI",J500="s",J500="S"),1,0)</f>
        <v>0</v>
      </c>
      <c r="AD500" s="128" t="n">
        <f aca="false">AK500*AA500*AB500*AC500</f>
        <v>0</v>
      </c>
      <c r="AF500" s="136" t="n">
        <f aca="false">COUNTIF(D$8:D500,D500)</f>
        <v>0</v>
      </c>
      <c r="AG500" s="136" t="n">
        <f aca="false">COUNTIFS(D$8:D500,D500,A$8:A500,A500)</f>
        <v>0</v>
      </c>
      <c r="AH500" s="128" t="n">
        <f aca="false">AF500-AG500</f>
        <v>0</v>
      </c>
      <c r="AI500" s="128" t="n">
        <f aca="false">IF(OR(O500&lt;&gt;P500,P500=1,AA500=0),1,0)</f>
        <v>0</v>
      </c>
      <c r="AJ500" s="128" t="n">
        <f aca="false">IF(AR500&gt;0,1,0)+AH500</f>
        <v>0</v>
      </c>
      <c r="AK500" s="128" t="n">
        <f aca="false">IF(O500&lt;&gt;P500,0,1)</f>
        <v>1</v>
      </c>
      <c r="AL500" s="128" t="n">
        <f aca="false">IF(U500&gt;1,1,0)</f>
        <v>0</v>
      </c>
      <c r="AM500" s="136"/>
      <c r="AN500" s="137"/>
      <c r="AO500" s="139"/>
      <c r="AP500" s="128" t="str">
        <f aca="false">IF(SUMIF(AS$7:BU$7,"&gt;0",AS500:BU500)&gt;0,SUMIF(AS$7:BU$7,"&gt;0",AS500:BU500),"")</f>
        <v/>
      </c>
      <c r="AQ500" s="128"/>
      <c r="AR500" s="136" t="n">
        <f aca="false">COUNTIF(N$8:N500,N500)-1</f>
        <v>-1</v>
      </c>
      <c r="AS500" s="133"/>
      <c r="AT500" s="133"/>
      <c r="AU500" s="128" t="n">
        <f aca="false">IF($A500=$A499,AS500+AT500+AU499,AS500+AT500)</f>
        <v>0</v>
      </c>
      <c r="AV500" s="133"/>
      <c r="AW500" s="133"/>
      <c r="AX500" s="128" t="n">
        <f aca="false">IF($A500=$A499,AV500+AW500+AX499,AV500+AW500)</f>
        <v>0</v>
      </c>
      <c r="AY500" s="133"/>
      <c r="AZ500" s="133"/>
      <c r="BA500" s="128" t="n">
        <f aca="false">IF($A500=$A499,AY500+AZ500+BA499,AY500+AZ500)</f>
        <v>0</v>
      </c>
      <c r="BB500" s="133"/>
      <c r="BC500" s="133"/>
      <c r="BD500" s="128" t="n">
        <f aca="false">IF($A500=$A499,BB500+BC500+BD499,BB500+BC500)</f>
        <v>0</v>
      </c>
      <c r="BE500" s="133"/>
      <c r="BF500" s="133"/>
      <c r="BG500" s="128" t="n">
        <f aca="false">IF($A500=$A499,BE500+BF500+BG499,BE500+BF500)</f>
        <v>0</v>
      </c>
      <c r="BH500" s="133"/>
      <c r="BI500" s="133"/>
      <c r="BJ500" s="128" t="n">
        <f aca="false">IF($A500=$A499,BH500+BI500+BJ499,BH500+BI500)</f>
        <v>0</v>
      </c>
      <c r="BK500" s="133"/>
      <c r="BL500" s="133"/>
      <c r="BM500" s="128" t="n">
        <f aca="false">IF($A500=$A499,BK500+BL500+BM499,BK500+BL500)</f>
        <v>0</v>
      </c>
      <c r="BN500" s="133"/>
      <c r="BO500" s="133"/>
      <c r="BP500" s="128" t="n">
        <f aca="false">IF($A500=$A499,BN500+BO500+BP499,BN500+BO500)</f>
        <v>0</v>
      </c>
      <c r="BQ500" s="133"/>
      <c r="BR500" s="133"/>
      <c r="BS500" s="128" t="n">
        <f aca="false">IF($A500=$A499,BQ500+BR500+BS499,BQ500+BR500)</f>
        <v>0</v>
      </c>
      <c r="BT500" s="133"/>
      <c r="BU500" s="133"/>
      <c r="BV500" s="128" t="n">
        <f aca="false">IF($A500=$A499,BT500+BU500+BV499,BT500+BU500)</f>
        <v>0</v>
      </c>
      <c r="BW500" s="128" t="n">
        <f aca="false">IF(W500=0,0,IF(W500&gt;F$4,1,(IF(W500=BW$2,0,(IF(F$4-W500&gt;2,1,0))))))</f>
        <v>0</v>
      </c>
    </row>
    <row r="501" customFormat="false" ht="42.95" hidden="false" customHeight="true" outlineLevel="0" collapsed="false">
      <c r="A501" s="124" t="str">
        <f aca="false">IF(D501=D500,IF(A500=0,"",A500),IF(AND(D501&gt;0,D501&lt;&gt;D500),A500+1,""))</f>
        <v/>
      </c>
      <c r="B501" s="129"/>
      <c r="C501" s="129"/>
      <c r="D501" s="96"/>
      <c r="E501" s="138"/>
      <c r="F501" s="128" t="str">
        <f aca="false">IFERROR(IF(OR(ISTEXT(D501),ISNUMBER(D501)),HLOOKUP(I501-23*INT(I501/23),[2]Hoja2!B$1:X$2,2),""),1)</f>
        <v/>
      </c>
      <c r="G501" s="128" t="str">
        <f aca="false">LEFT(D501,1)</f>
        <v/>
      </c>
      <c r="H501" s="129" t="str">
        <f aca="false">IF(UPPER(G501)="Z",2,IF(UPPER(G501)="Y",1,IF(UPPER(G501)="X",0,LEFT(D501))))</f>
        <v/>
      </c>
      <c r="I501" s="129" t="str">
        <f aca="false">REPLACE(D501,1,1,H501)</f>
        <v/>
      </c>
      <c r="J501" s="96"/>
      <c r="K501" s="124" t="str">
        <f aca="false">IF(N501&gt;0,ROW(L501)-7,"")</f>
        <v/>
      </c>
      <c r="L501" s="130"/>
      <c r="M501" s="130"/>
      <c r="N501" s="131"/>
      <c r="O501" s="132"/>
      <c r="P501" s="128" t="str">
        <f aca="false">IFERROR(IF(OR(ISTEXT(N501),ISNUMBER(N501)),HLOOKUP(S501-23*INT(S501/23),[2]Hoja2!B$1:X$2,2),""),1)</f>
        <v/>
      </c>
      <c r="Q501" s="128" t="str">
        <f aca="false">LEFT(N501,1)</f>
        <v/>
      </c>
      <c r="R501" s="129" t="str">
        <f aca="false">IF(UPPER(Q501)="Z",2,IF(UPPER(Q501)="Y",1,IF(UPPER(Q501)="X",0,LEFT(N501))))</f>
        <v/>
      </c>
      <c r="S501" s="129" t="str">
        <f aca="false">REPLACE(N501,1,1,R501)</f>
        <v/>
      </c>
      <c r="T501" s="96"/>
      <c r="U501" s="133"/>
      <c r="V501" s="124" t="str">
        <f aca="false">IF(OR(ISTEXT(N501),ISNUMBER(N501)),IF($AD501=1,U501,0),"")</f>
        <v/>
      </c>
      <c r="W501" s="75" t="n">
        <v>36892</v>
      </c>
      <c r="X501" s="134"/>
      <c r="Y501" s="134"/>
      <c r="AA501" s="128" t="n">
        <f aca="false">IF(E501&lt;&gt;F501,0,1)</f>
        <v>1</v>
      </c>
      <c r="AB501" s="128" t="n">
        <f aca="false">IF(OR(T501="SI",T501="Si",T501="si",T501="sI",T501="s",T501="S"),1,0)</f>
        <v>0</v>
      </c>
      <c r="AC501" s="128" t="n">
        <f aca="false">IF(OR(J501="SI",J501="Si",J501="si",J501="sI",J501="s",J501="S"),1,0)</f>
        <v>0</v>
      </c>
      <c r="AD501" s="128" t="n">
        <f aca="false">AK501*AA501*AB501*AC501</f>
        <v>0</v>
      </c>
      <c r="AF501" s="136" t="n">
        <f aca="false">COUNTIF(D$8:D501,D501)</f>
        <v>0</v>
      </c>
      <c r="AG501" s="136" t="n">
        <f aca="false">COUNTIFS(D$8:D501,D501,A$8:A501,A501)</f>
        <v>0</v>
      </c>
      <c r="AH501" s="128" t="n">
        <f aca="false">AF501-AG501</f>
        <v>0</v>
      </c>
      <c r="AI501" s="128" t="n">
        <f aca="false">IF(OR(O501&lt;&gt;P501,P501=1,AA501=0),1,0)</f>
        <v>0</v>
      </c>
      <c r="AJ501" s="128" t="n">
        <f aca="false">IF(AR501&gt;0,1,0)+AH501</f>
        <v>0</v>
      </c>
      <c r="AK501" s="128" t="n">
        <f aca="false">IF(O501&lt;&gt;P501,0,1)</f>
        <v>1</v>
      </c>
      <c r="AL501" s="128" t="n">
        <f aca="false">IF(U501&gt;1,1,0)</f>
        <v>0</v>
      </c>
      <c r="AM501" s="136"/>
      <c r="AN501" s="137"/>
      <c r="AO501" s="139"/>
      <c r="AP501" s="128" t="str">
        <f aca="false">IF(SUMIF(AS$7:BU$7,"&gt;0",AS501:BU501)&gt;0,SUMIF(AS$7:BU$7,"&gt;0",AS501:BU501),"")</f>
        <v/>
      </c>
      <c r="AQ501" s="128"/>
      <c r="AR501" s="136" t="n">
        <f aca="false">COUNTIF(N$8:N501,N501)-1</f>
        <v>-1</v>
      </c>
      <c r="AS501" s="133"/>
      <c r="AT501" s="133"/>
      <c r="AU501" s="128" t="n">
        <f aca="false">IF($A501=$A500,AS501+AT501+AU500,AS501+AT501)</f>
        <v>0</v>
      </c>
      <c r="AV501" s="133"/>
      <c r="AW501" s="133"/>
      <c r="AX501" s="128" t="n">
        <f aca="false">IF($A501=$A500,AV501+AW501+AX500,AV501+AW501)</f>
        <v>0</v>
      </c>
      <c r="AY501" s="133"/>
      <c r="AZ501" s="133"/>
      <c r="BA501" s="128" t="n">
        <f aca="false">IF($A501=$A500,AY501+AZ501+BA500,AY501+AZ501)</f>
        <v>0</v>
      </c>
      <c r="BB501" s="133"/>
      <c r="BC501" s="133"/>
      <c r="BD501" s="128" t="n">
        <f aca="false">IF($A501=$A500,BB501+BC501+BD500,BB501+BC501)</f>
        <v>0</v>
      </c>
      <c r="BE501" s="133"/>
      <c r="BF501" s="133"/>
      <c r="BG501" s="128" t="n">
        <f aca="false">IF($A501=$A500,BE501+BF501+BG500,BE501+BF501)</f>
        <v>0</v>
      </c>
      <c r="BH501" s="133"/>
      <c r="BI501" s="133"/>
      <c r="BJ501" s="128" t="n">
        <f aca="false">IF($A501=$A500,BH501+BI501+BJ500,BH501+BI501)</f>
        <v>0</v>
      </c>
      <c r="BK501" s="133"/>
      <c r="BL501" s="133"/>
      <c r="BM501" s="128" t="n">
        <f aca="false">IF($A501=$A500,BK501+BL501+BM500,BK501+BL501)</f>
        <v>0</v>
      </c>
      <c r="BN501" s="133"/>
      <c r="BO501" s="133"/>
      <c r="BP501" s="128" t="n">
        <f aca="false">IF($A501=$A500,BN501+BO501+BP500,BN501+BO501)</f>
        <v>0</v>
      </c>
      <c r="BQ501" s="133"/>
      <c r="BR501" s="133"/>
      <c r="BS501" s="128" t="n">
        <f aca="false">IF($A501=$A500,BQ501+BR501+BS500,BQ501+BR501)</f>
        <v>0</v>
      </c>
      <c r="BT501" s="133"/>
      <c r="BU501" s="133"/>
      <c r="BV501" s="128" t="n">
        <f aca="false">IF($A501=$A500,BT501+BU501+BV500,BT501+BU501)</f>
        <v>0</v>
      </c>
      <c r="BW501" s="128" t="n">
        <f aca="false">IF(W501=0,0,IF(W501&gt;F$4,1,(IF(W501=BW$2,0,(IF(F$4-W501&gt;2,1,0))))))</f>
        <v>0</v>
      </c>
    </row>
    <row r="502" customFormat="false" ht="42.95" hidden="false" customHeight="true" outlineLevel="0" collapsed="false">
      <c r="A502" s="124" t="str">
        <f aca="false">IF(D502=D501,IF(A501=0,"",A501),IF(AND(D502&gt;0,D502&lt;&gt;D501),A501+1,""))</f>
        <v/>
      </c>
      <c r="B502" s="129"/>
      <c r="C502" s="129"/>
      <c r="D502" s="96"/>
      <c r="E502" s="138"/>
      <c r="F502" s="128" t="str">
        <f aca="false">IFERROR(IF(OR(ISTEXT(D502),ISNUMBER(D502)),HLOOKUP(I502-23*INT(I502/23),[2]Hoja2!B$1:X$2,2),""),1)</f>
        <v/>
      </c>
      <c r="G502" s="128" t="str">
        <f aca="false">LEFT(D502,1)</f>
        <v/>
      </c>
      <c r="H502" s="129" t="str">
        <f aca="false">IF(UPPER(G502)="Z",2,IF(UPPER(G502)="Y",1,IF(UPPER(G502)="X",0,LEFT(D502))))</f>
        <v/>
      </c>
      <c r="I502" s="129" t="str">
        <f aca="false">REPLACE(D502,1,1,H502)</f>
        <v/>
      </c>
      <c r="J502" s="96"/>
      <c r="K502" s="124" t="str">
        <f aca="false">IF(N502&gt;0,ROW(L502)-7,"")</f>
        <v/>
      </c>
      <c r="L502" s="130"/>
      <c r="M502" s="130"/>
      <c r="N502" s="131"/>
      <c r="O502" s="132"/>
      <c r="P502" s="128" t="str">
        <f aca="false">IFERROR(IF(OR(ISTEXT(N502),ISNUMBER(N502)),HLOOKUP(S502-23*INT(S502/23),[2]Hoja2!B$1:X$2,2),""),1)</f>
        <v/>
      </c>
      <c r="Q502" s="128" t="str">
        <f aca="false">LEFT(N502,1)</f>
        <v/>
      </c>
      <c r="R502" s="129" t="str">
        <f aca="false">IF(UPPER(Q502)="Z",2,IF(UPPER(Q502)="Y",1,IF(UPPER(Q502)="X",0,LEFT(N502))))</f>
        <v/>
      </c>
      <c r="S502" s="129" t="str">
        <f aca="false">REPLACE(N502,1,1,R502)</f>
        <v/>
      </c>
      <c r="T502" s="96"/>
      <c r="U502" s="133"/>
      <c r="V502" s="124" t="str">
        <f aca="false">IF(OR(ISTEXT(N502),ISNUMBER(N502)),IF($AD502=1,U502,0),"")</f>
        <v/>
      </c>
      <c r="W502" s="75" t="n">
        <v>36892</v>
      </c>
      <c r="X502" s="134"/>
      <c r="Y502" s="134"/>
      <c r="AA502" s="128" t="n">
        <f aca="false">IF(E502&lt;&gt;F502,0,1)</f>
        <v>1</v>
      </c>
      <c r="AB502" s="128" t="n">
        <f aca="false">IF(OR(T502="SI",T502="Si",T502="si",T502="sI",T502="s",T502="S"),1,0)</f>
        <v>0</v>
      </c>
      <c r="AC502" s="128" t="n">
        <f aca="false">IF(OR(J502="SI",J502="Si",J502="si",J502="sI",J502="s",J502="S"),1,0)</f>
        <v>0</v>
      </c>
      <c r="AD502" s="128" t="n">
        <f aca="false">AK502*AA502*AB502*AC502</f>
        <v>0</v>
      </c>
      <c r="AF502" s="136" t="n">
        <f aca="false">COUNTIF(D$8:D502,D502)</f>
        <v>0</v>
      </c>
      <c r="AG502" s="136" t="n">
        <f aca="false">COUNTIFS(D$8:D502,D502,A$8:A502,A502)</f>
        <v>0</v>
      </c>
      <c r="AH502" s="128" t="n">
        <f aca="false">AF502-AG502</f>
        <v>0</v>
      </c>
      <c r="AI502" s="128" t="n">
        <f aca="false">IF(OR(O502&lt;&gt;P502,P502=1,AA502=0),1,0)</f>
        <v>0</v>
      </c>
      <c r="AJ502" s="128" t="n">
        <f aca="false">IF(AR502&gt;0,1,0)+AH502</f>
        <v>0</v>
      </c>
      <c r="AK502" s="128" t="n">
        <f aca="false">IF(O502&lt;&gt;P502,0,1)</f>
        <v>1</v>
      </c>
      <c r="AL502" s="128" t="n">
        <f aca="false">IF(U502&gt;1,1,0)</f>
        <v>0</v>
      </c>
      <c r="AM502" s="136"/>
      <c r="AN502" s="137"/>
      <c r="AO502" s="139"/>
      <c r="AP502" s="128" t="str">
        <f aca="false">IF(SUMIF(AS$7:BU$7,"&gt;0",AS502:BU502)&gt;0,SUMIF(AS$7:BU$7,"&gt;0",AS502:BU502),"")</f>
        <v/>
      </c>
      <c r="AQ502" s="128"/>
      <c r="AR502" s="136" t="n">
        <f aca="false">COUNTIF(N$8:N502,N502)-1</f>
        <v>-1</v>
      </c>
      <c r="AS502" s="133"/>
      <c r="AT502" s="133"/>
      <c r="AU502" s="128" t="n">
        <f aca="false">IF($A502=$A501,AS502+AT502+AU501,AS502+AT502)</f>
        <v>0</v>
      </c>
      <c r="AV502" s="133"/>
      <c r="AW502" s="133"/>
      <c r="AX502" s="128" t="n">
        <f aca="false">IF($A502=$A501,AV502+AW502+AX501,AV502+AW502)</f>
        <v>0</v>
      </c>
      <c r="AY502" s="133"/>
      <c r="AZ502" s="133"/>
      <c r="BA502" s="128" t="n">
        <f aca="false">IF($A502=$A501,AY502+AZ502+BA501,AY502+AZ502)</f>
        <v>0</v>
      </c>
      <c r="BB502" s="133"/>
      <c r="BC502" s="133"/>
      <c r="BD502" s="128" t="n">
        <f aca="false">IF($A502=$A501,BB502+BC502+BD501,BB502+BC502)</f>
        <v>0</v>
      </c>
      <c r="BE502" s="133"/>
      <c r="BF502" s="133"/>
      <c r="BG502" s="128" t="n">
        <f aca="false">IF($A502=$A501,BE502+BF502+BG501,BE502+BF502)</f>
        <v>0</v>
      </c>
      <c r="BH502" s="133"/>
      <c r="BI502" s="133"/>
      <c r="BJ502" s="128" t="n">
        <f aca="false">IF($A502=$A501,BH502+BI502+BJ501,BH502+BI502)</f>
        <v>0</v>
      </c>
      <c r="BK502" s="133"/>
      <c r="BL502" s="133"/>
      <c r="BM502" s="128" t="n">
        <f aca="false">IF($A502=$A501,BK502+BL502+BM501,BK502+BL502)</f>
        <v>0</v>
      </c>
      <c r="BN502" s="133"/>
      <c r="BO502" s="133"/>
      <c r="BP502" s="128" t="n">
        <f aca="false">IF($A502=$A501,BN502+BO502+BP501,BN502+BO502)</f>
        <v>0</v>
      </c>
      <c r="BQ502" s="133"/>
      <c r="BR502" s="133"/>
      <c r="BS502" s="128" t="n">
        <f aca="false">IF($A502=$A501,BQ502+BR502+BS501,BQ502+BR502)</f>
        <v>0</v>
      </c>
      <c r="BT502" s="133"/>
      <c r="BU502" s="133"/>
      <c r="BV502" s="128" t="n">
        <f aca="false">IF($A502=$A501,BT502+BU502+BV501,BT502+BU502)</f>
        <v>0</v>
      </c>
      <c r="BW502" s="128" t="n">
        <f aca="false">IF(W502=0,0,IF(W502&gt;F$4,1,(IF(W502=BW$2,0,(IF(F$4-W502&gt;2,1,0))))))</f>
        <v>0</v>
      </c>
    </row>
    <row r="503" customFormat="false" ht="42.95" hidden="false" customHeight="true" outlineLevel="0" collapsed="false">
      <c r="A503" s="124" t="str">
        <f aca="false">IF(D503=D502,IF(A502=0,"",A502),IF(AND(D503&gt;0,D503&lt;&gt;D502),A502+1,""))</f>
        <v/>
      </c>
      <c r="B503" s="129"/>
      <c r="C503" s="129"/>
      <c r="D503" s="96"/>
      <c r="E503" s="138"/>
      <c r="F503" s="128" t="str">
        <f aca="false">IFERROR(IF(OR(ISTEXT(D503),ISNUMBER(D503)),HLOOKUP(I503-23*INT(I503/23),[2]Hoja2!B$1:X$2,2),""),1)</f>
        <v/>
      </c>
      <c r="G503" s="128" t="str">
        <f aca="false">LEFT(D503,1)</f>
        <v/>
      </c>
      <c r="H503" s="129" t="str">
        <f aca="false">IF(UPPER(G503)="Z",2,IF(UPPER(G503)="Y",1,IF(UPPER(G503)="X",0,LEFT(D503))))</f>
        <v/>
      </c>
      <c r="I503" s="129" t="str">
        <f aca="false">REPLACE(D503,1,1,H503)</f>
        <v/>
      </c>
      <c r="J503" s="96"/>
      <c r="K503" s="124" t="str">
        <f aca="false">IF(N503&gt;0,ROW(L503)-7,"")</f>
        <v/>
      </c>
      <c r="L503" s="130"/>
      <c r="M503" s="130"/>
      <c r="N503" s="131"/>
      <c r="O503" s="132"/>
      <c r="P503" s="128" t="str">
        <f aca="false">IFERROR(IF(OR(ISTEXT(N503),ISNUMBER(N503)),HLOOKUP(S503-23*INT(S503/23),[2]Hoja2!B$1:X$2,2),""),1)</f>
        <v/>
      </c>
      <c r="Q503" s="128" t="str">
        <f aca="false">LEFT(N503,1)</f>
        <v/>
      </c>
      <c r="R503" s="129" t="str">
        <f aca="false">IF(UPPER(Q503)="Z",2,IF(UPPER(Q503)="Y",1,IF(UPPER(Q503)="X",0,LEFT(N503))))</f>
        <v/>
      </c>
      <c r="S503" s="129" t="str">
        <f aca="false">REPLACE(N503,1,1,R503)</f>
        <v/>
      </c>
      <c r="T503" s="96"/>
      <c r="U503" s="133"/>
      <c r="V503" s="124" t="str">
        <f aca="false">IF(OR(ISTEXT(N503),ISNUMBER(N503)),IF($AD503=1,U503,0),"")</f>
        <v/>
      </c>
      <c r="W503" s="75" t="n">
        <v>36892</v>
      </c>
      <c r="X503" s="134"/>
      <c r="Y503" s="134"/>
      <c r="AA503" s="128" t="n">
        <f aca="false">IF(E503&lt;&gt;F503,0,1)</f>
        <v>1</v>
      </c>
      <c r="AB503" s="128" t="n">
        <f aca="false">IF(OR(T503="SI",T503="Si",T503="si",T503="sI",T503="s",T503="S"),1,0)</f>
        <v>0</v>
      </c>
      <c r="AC503" s="128" t="n">
        <f aca="false">IF(OR(J503="SI",J503="Si",J503="si",J503="sI",J503="s",J503="S"),1,0)</f>
        <v>0</v>
      </c>
      <c r="AD503" s="128" t="n">
        <f aca="false">AK503*AA503*AB503*AC503</f>
        <v>0</v>
      </c>
      <c r="AF503" s="136" t="n">
        <f aca="false">COUNTIF(D$8:D503,D503)</f>
        <v>0</v>
      </c>
      <c r="AG503" s="136" t="n">
        <f aca="false">COUNTIFS(D$8:D503,D503,A$8:A503,A503)</f>
        <v>0</v>
      </c>
      <c r="AH503" s="128" t="n">
        <f aca="false">AF503-AG503</f>
        <v>0</v>
      </c>
      <c r="AI503" s="128" t="n">
        <f aca="false">IF(OR(O503&lt;&gt;P503,P503=1,AA503=0),1,0)</f>
        <v>0</v>
      </c>
      <c r="AJ503" s="128" t="n">
        <f aca="false">IF(AR503&gt;0,1,0)+AH503</f>
        <v>0</v>
      </c>
      <c r="AK503" s="128" t="n">
        <f aca="false">IF(O503&lt;&gt;P503,0,1)</f>
        <v>1</v>
      </c>
      <c r="AL503" s="128" t="n">
        <f aca="false">IF(U503&gt;1,1,0)</f>
        <v>0</v>
      </c>
      <c r="AM503" s="136"/>
      <c r="AN503" s="137"/>
      <c r="AO503" s="139"/>
      <c r="AP503" s="128" t="str">
        <f aca="false">IF(SUMIF(AS$7:BU$7,"&gt;0",AS503:BU503)&gt;0,SUMIF(AS$7:BU$7,"&gt;0",AS503:BU503),"")</f>
        <v/>
      </c>
      <c r="AQ503" s="128"/>
      <c r="AR503" s="136" t="n">
        <f aca="false">COUNTIF(N$8:N503,N503)-1</f>
        <v>-1</v>
      </c>
      <c r="AS503" s="133"/>
      <c r="AT503" s="133"/>
      <c r="AU503" s="128" t="n">
        <f aca="false">IF($A503=$A502,AS503+AT503+AU502,AS503+AT503)</f>
        <v>0</v>
      </c>
      <c r="AV503" s="133"/>
      <c r="AW503" s="133"/>
      <c r="AX503" s="128" t="n">
        <f aca="false">IF($A503=$A502,AV503+AW503+AX502,AV503+AW503)</f>
        <v>0</v>
      </c>
      <c r="AY503" s="133"/>
      <c r="AZ503" s="133"/>
      <c r="BA503" s="128" t="n">
        <f aca="false">IF($A503=$A502,AY503+AZ503+BA502,AY503+AZ503)</f>
        <v>0</v>
      </c>
      <c r="BB503" s="133"/>
      <c r="BC503" s="133"/>
      <c r="BD503" s="128" t="n">
        <f aca="false">IF($A503=$A502,BB503+BC503+BD502,BB503+BC503)</f>
        <v>0</v>
      </c>
      <c r="BE503" s="133"/>
      <c r="BF503" s="133"/>
      <c r="BG503" s="128" t="n">
        <f aca="false">IF($A503=$A502,BE503+BF503+BG502,BE503+BF503)</f>
        <v>0</v>
      </c>
      <c r="BH503" s="133"/>
      <c r="BI503" s="133"/>
      <c r="BJ503" s="128" t="n">
        <f aca="false">IF($A503=$A502,BH503+BI503+BJ502,BH503+BI503)</f>
        <v>0</v>
      </c>
      <c r="BK503" s="133"/>
      <c r="BL503" s="133"/>
      <c r="BM503" s="128" t="n">
        <f aca="false">IF($A503=$A502,BK503+BL503+BM502,BK503+BL503)</f>
        <v>0</v>
      </c>
      <c r="BN503" s="133"/>
      <c r="BO503" s="133"/>
      <c r="BP503" s="128" t="n">
        <f aca="false">IF($A503=$A502,BN503+BO503+BP502,BN503+BO503)</f>
        <v>0</v>
      </c>
      <c r="BQ503" s="133"/>
      <c r="BR503" s="133"/>
      <c r="BS503" s="128" t="n">
        <f aca="false">IF($A503=$A502,BQ503+BR503+BS502,BQ503+BR503)</f>
        <v>0</v>
      </c>
      <c r="BT503" s="133"/>
      <c r="BU503" s="133"/>
      <c r="BV503" s="128" t="n">
        <f aca="false">IF($A503=$A502,BT503+BU503+BV502,BT503+BU503)</f>
        <v>0</v>
      </c>
      <c r="BW503" s="128" t="n">
        <f aca="false">IF(W503=0,0,IF(W503&gt;F$4,1,(IF(W503=BW$2,0,(IF(F$4-W503&gt;2,1,0))))))</f>
        <v>0</v>
      </c>
    </row>
    <row r="504" customFormat="false" ht="42.95" hidden="false" customHeight="true" outlineLevel="0" collapsed="false">
      <c r="A504" s="124" t="str">
        <f aca="false">IF(D504=D503,IF(A503=0,"",A503),IF(AND(D504&gt;0,D504&lt;&gt;D503),A503+1,""))</f>
        <v/>
      </c>
      <c r="B504" s="129"/>
      <c r="C504" s="129"/>
      <c r="D504" s="96"/>
      <c r="E504" s="138"/>
      <c r="F504" s="128" t="str">
        <f aca="false">IFERROR(IF(OR(ISTEXT(D504),ISNUMBER(D504)),HLOOKUP(I504-23*INT(I504/23),[2]Hoja2!B$1:X$2,2),""),1)</f>
        <v/>
      </c>
      <c r="G504" s="128" t="str">
        <f aca="false">LEFT(D504,1)</f>
        <v/>
      </c>
      <c r="H504" s="129" t="str">
        <f aca="false">IF(UPPER(G504)="Z",2,IF(UPPER(G504)="Y",1,IF(UPPER(G504)="X",0,LEFT(D504))))</f>
        <v/>
      </c>
      <c r="I504" s="129" t="str">
        <f aca="false">REPLACE(D504,1,1,H504)</f>
        <v/>
      </c>
      <c r="J504" s="96"/>
      <c r="K504" s="124" t="str">
        <f aca="false">IF(N504&gt;0,ROW(L504)-7,"")</f>
        <v/>
      </c>
      <c r="L504" s="130"/>
      <c r="M504" s="130"/>
      <c r="N504" s="131"/>
      <c r="O504" s="132"/>
      <c r="P504" s="128" t="str">
        <f aca="false">IFERROR(IF(OR(ISTEXT(N504),ISNUMBER(N504)),HLOOKUP(S504-23*INT(S504/23),[2]Hoja2!B$1:X$2,2),""),1)</f>
        <v/>
      </c>
      <c r="Q504" s="128" t="str">
        <f aca="false">LEFT(N504,1)</f>
        <v/>
      </c>
      <c r="R504" s="129" t="str">
        <f aca="false">IF(UPPER(Q504)="Z",2,IF(UPPER(Q504)="Y",1,IF(UPPER(Q504)="X",0,LEFT(N504))))</f>
        <v/>
      </c>
      <c r="S504" s="129" t="str">
        <f aca="false">REPLACE(N504,1,1,R504)</f>
        <v/>
      </c>
      <c r="T504" s="96"/>
      <c r="U504" s="133"/>
      <c r="V504" s="124" t="str">
        <f aca="false">IF(OR(ISTEXT(N504),ISNUMBER(N504)),IF($AD504=1,U504,0),"")</f>
        <v/>
      </c>
      <c r="W504" s="75" t="n">
        <v>36892</v>
      </c>
      <c r="X504" s="134"/>
      <c r="Y504" s="134"/>
      <c r="AA504" s="128" t="n">
        <f aca="false">IF(E504&lt;&gt;F504,0,1)</f>
        <v>1</v>
      </c>
      <c r="AB504" s="128" t="n">
        <f aca="false">IF(OR(T504="SI",T504="Si",T504="si",T504="sI",T504="s",T504="S"),1,0)</f>
        <v>0</v>
      </c>
      <c r="AC504" s="128" t="n">
        <f aca="false">IF(OR(J504="SI",J504="Si",J504="si",J504="sI",J504="s",J504="S"),1,0)</f>
        <v>0</v>
      </c>
      <c r="AD504" s="128" t="n">
        <f aca="false">AK504*AA504*AB504*AC504</f>
        <v>0</v>
      </c>
      <c r="AF504" s="136" t="n">
        <f aca="false">COUNTIF(D$8:D504,D504)</f>
        <v>0</v>
      </c>
      <c r="AG504" s="136" t="n">
        <f aca="false">COUNTIFS(D$8:D504,D504,A$8:A504,A504)</f>
        <v>0</v>
      </c>
      <c r="AH504" s="128" t="n">
        <f aca="false">AF504-AG504</f>
        <v>0</v>
      </c>
      <c r="AI504" s="128" t="n">
        <f aca="false">IF(OR(O504&lt;&gt;P504,P504=1,AA504=0),1,0)</f>
        <v>0</v>
      </c>
      <c r="AJ504" s="128" t="n">
        <f aca="false">IF(AR504&gt;0,1,0)+AH504</f>
        <v>0</v>
      </c>
      <c r="AK504" s="128" t="n">
        <f aca="false">IF(O504&lt;&gt;P504,0,1)</f>
        <v>1</v>
      </c>
      <c r="AL504" s="128" t="n">
        <f aca="false">IF(U504&gt;1,1,0)</f>
        <v>0</v>
      </c>
      <c r="AM504" s="136"/>
      <c r="AN504" s="137"/>
      <c r="AO504" s="139"/>
      <c r="AP504" s="128" t="str">
        <f aca="false">IF(SUMIF(AS$7:BU$7,"&gt;0",AS504:BU504)&gt;0,SUMIF(AS$7:BU$7,"&gt;0",AS504:BU504),"")</f>
        <v/>
      </c>
      <c r="AQ504" s="128"/>
      <c r="AR504" s="136" t="n">
        <f aca="false">COUNTIF(N$8:N504,N504)-1</f>
        <v>-1</v>
      </c>
      <c r="AS504" s="133"/>
      <c r="AT504" s="133"/>
      <c r="AU504" s="128" t="n">
        <f aca="false">IF($A504=$A503,AS504+AT504+AU503,AS504+AT504)</f>
        <v>0</v>
      </c>
      <c r="AV504" s="133"/>
      <c r="AW504" s="133"/>
      <c r="AX504" s="128" t="n">
        <f aca="false">IF($A504=$A503,AV504+AW504+AX503,AV504+AW504)</f>
        <v>0</v>
      </c>
      <c r="AY504" s="133"/>
      <c r="AZ504" s="133"/>
      <c r="BA504" s="128" t="n">
        <f aca="false">IF($A504=$A503,AY504+AZ504+BA503,AY504+AZ504)</f>
        <v>0</v>
      </c>
      <c r="BB504" s="133"/>
      <c r="BC504" s="133"/>
      <c r="BD504" s="128" t="n">
        <f aca="false">IF($A504=$A503,BB504+BC504+BD503,BB504+BC504)</f>
        <v>0</v>
      </c>
      <c r="BE504" s="133"/>
      <c r="BF504" s="133"/>
      <c r="BG504" s="128" t="n">
        <f aca="false">IF($A504=$A503,BE504+BF504+BG503,BE504+BF504)</f>
        <v>0</v>
      </c>
      <c r="BH504" s="133"/>
      <c r="BI504" s="133"/>
      <c r="BJ504" s="128" t="n">
        <f aca="false">IF($A504=$A503,BH504+BI504+BJ503,BH504+BI504)</f>
        <v>0</v>
      </c>
      <c r="BK504" s="133"/>
      <c r="BL504" s="133"/>
      <c r="BM504" s="128" t="n">
        <f aca="false">IF($A504=$A503,BK504+BL504+BM503,BK504+BL504)</f>
        <v>0</v>
      </c>
      <c r="BN504" s="133"/>
      <c r="BO504" s="133"/>
      <c r="BP504" s="128" t="n">
        <f aca="false">IF($A504=$A503,BN504+BO504+BP503,BN504+BO504)</f>
        <v>0</v>
      </c>
      <c r="BQ504" s="133"/>
      <c r="BR504" s="133"/>
      <c r="BS504" s="128" t="n">
        <f aca="false">IF($A504=$A503,BQ504+BR504+BS503,BQ504+BR504)</f>
        <v>0</v>
      </c>
      <c r="BT504" s="133"/>
      <c r="BU504" s="133"/>
      <c r="BV504" s="128" t="n">
        <f aca="false">IF($A504=$A503,BT504+BU504+BV503,BT504+BU504)</f>
        <v>0</v>
      </c>
      <c r="BW504" s="128" t="n">
        <f aca="false">IF(W504=0,0,IF(W504&gt;F$4,1,(IF(W504=BW$2,0,(IF(F$4-W504&gt;2,1,0))))))</f>
        <v>0</v>
      </c>
    </row>
    <row r="505" customFormat="false" ht="42.95" hidden="false" customHeight="true" outlineLevel="0" collapsed="false">
      <c r="A505" s="124" t="str">
        <f aca="false">IF(D505=D504,IF(A504=0,"",A504),IF(AND(D505&gt;0,D505&lt;&gt;D504),A504+1,""))</f>
        <v/>
      </c>
      <c r="B505" s="129"/>
      <c r="C505" s="129"/>
      <c r="D505" s="96"/>
      <c r="E505" s="138"/>
      <c r="F505" s="128" t="str">
        <f aca="false">IFERROR(IF(OR(ISTEXT(D505),ISNUMBER(D505)),HLOOKUP(I505-23*INT(I505/23),[2]Hoja2!B$1:X$2,2),""),1)</f>
        <v/>
      </c>
      <c r="G505" s="128" t="str">
        <f aca="false">LEFT(D505,1)</f>
        <v/>
      </c>
      <c r="H505" s="129" t="str">
        <f aca="false">IF(UPPER(G505)="Z",2,IF(UPPER(G505)="Y",1,IF(UPPER(G505)="X",0,LEFT(D505))))</f>
        <v/>
      </c>
      <c r="I505" s="129" t="str">
        <f aca="false">REPLACE(D505,1,1,H505)</f>
        <v/>
      </c>
      <c r="J505" s="96"/>
      <c r="K505" s="124" t="str">
        <f aca="false">IF(N505&gt;0,ROW(L505)-7,"")</f>
        <v/>
      </c>
      <c r="L505" s="130"/>
      <c r="M505" s="130"/>
      <c r="N505" s="131"/>
      <c r="O505" s="132"/>
      <c r="P505" s="128" t="str">
        <f aca="false">IFERROR(IF(OR(ISTEXT(N505),ISNUMBER(N505)),HLOOKUP(S505-23*INT(S505/23),[2]Hoja2!B$1:X$2,2),""),1)</f>
        <v/>
      </c>
      <c r="Q505" s="128" t="str">
        <f aca="false">LEFT(N505,1)</f>
        <v/>
      </c>
      <c r="R505" s="129" t="str">
        <f aca="false">IF(UPPER(Q505)="Z",2,IF(UPPER(Q505)="Y",1,IF(UPPER(Q505)="X",0,LEFT(N505))))</f>
        <v/>
      </c>
      <c r="S505" s="129" t="str">
        <f aca="false">REPLACE(N505,1,1,R505)</f>
        <v/>
      </c>
      <c r="T505" s="96"/>
      <c r="U505" s="133"/>
      <c r="V505" s="124" t="str">
        <f aca="false">IF(OR(ISTEXT(N505),ISNUMBER(N505)),IF($AD505=1,U505,0),"")</f>
        <v/>
      </c>
      <c r="W505" s="75" t="n">
        <v>36892</v>
      </c>
      <c r="X505" s="134"/>
      <c r="Y505" s="134"/>
      <c r="AA505" s="128" t="n">
        <f aca="false">IF(E505&lt;&gt;F505,0,1)</f>
        <v>1</v>
      </c>
      <c r="AB505" s="128" t="n">
        <f aca="false">IF(OR(T505="SI",T505="Si",T505="si",T505="sI",T505="s",T505="S"),1,0)</f>
        <v>0</v>
      </c>
      <c r="AC505" s="128" t="n">
        <f aca="false">IF(OR(J505="SI",J505="Si",J505="si",J505="sI",J505="s",J505="S"),1,0)</f>
        <v>0</v>
      </c>
      <c r="AD505" s="128" t="n">
        <f aca="false">AK505*AA505*AB505*AC505</f>
        <v>0</v>
      </c>
      <c r="AF505" s="136" t="n">
        <f aca="false">COUNTIF(D$8:D505,D505)</f>
        <v>0</v>
      </c>
      <c r="AG505" s="136" t="n">
        <f aca="false">COUNTIFS(D$8:D505,D505,A$8:A505,A505)</f>
        <v>0</v>
      </c>
      <c r="AH505" s="128" t="n">
        <f aca="false">AF505-AG505</f>
        <v>0</v>
      </c>
      <c r="AI505" s="128" t="n">
        <f aca="false">IF(OR(O505&lt;&gt;P505,P505=1,AA505=0),1,0)</f>
        <v>0</v>
      </c>
      <c r="AJ505" s="128" t="n">
        <f aca="false">IF(AR505&gt;0,1,0)+AH505</f>
        <v>0</v>
      </c>
      <c r="AK505" s="128" t="n">
        <f aca="false">IF(O505&lt;&gt;P505,0,1)</f>
        <v>1</v>
      </c>
      <c r="AL505" s="128" t="n">
        <f aca="false">IF(U505&gt;1,1,0)</f>
        <v>0</v>
      </c>
      <c r="AM505" s="136"/>
      <c r="AN505" s="137"/>
      <c r="AO505" s="139"/>
      <c r="AP505" s="128" t="str">
        <f aca="false">IF(SUMIF(AS$7:BU$7,"&gt;0",AS505:BU505)&gt;0,SUMIF(AS$7:BU$7,"&gt;0",AS505:BU505),"")</f>
        <v/>
      </c>
      <c r="AQ505" s="128"/>
      <c r="AR505" s="136" t="n">
        <f aca="false">COUNTIF(N$8:N505,N505)-1</f>
        <v>-1</v>
      </c>
      <c r="AS505" s="133"/>
      <c r="AT505" s="133"/>
      <c r="AU505" s="128" t="n">
        <f aca="false">IF($A505=$A504,AS505+AT505+AU504,AS505+AT505)</f>
        <v>0</v>
      </c>
      <c r="AV505" s="133"/>
      <c r="AW505" s="133"/>
      <c r="AX505" s="128" t="n">
        <f aca="false">IF($A505=$A504,AV505+AW505+AX504,AV505+AW505)</f>
        <v>0</v>
      </c>
      <c r="AY505" s="133"/>
      <c r="AZ505" s="133"/>
      <c r="BA505" s="128" t="n">
        <f aca="false">IF($A505=$A504,AY505+AZ505+BA504,AY505+AZ505)</f>
        <v>0</v>
      </c>
      <c r="BB505" s="133"/>
      <c r="BC505" s="133"/>
      <c r="BD505" s="128" t="n">
        <f aca="false">IF($A505=$A504,BB505+BC505+BD504,BB505+BC505)</f>
        <v>0</v>
      </c>
      <c r="BE505" s="133"/>
      <c r="BF505" s="133"/>
      <c r="BG505" s="128" t="n">
        <f aca="false">IF($A505=$A504,BE505+BF505+BG504,BE505+BF505)</f>
        <v>0</v>
      </c>
      <c r="BH505" s="133"/>
      <c r="BI505" s="133"/>
      <c r="BJ505" s="128" t="n">
        <f aca="false">IF($A505=$A504,BH505+BI505+BJ504,BH505+BI505)</f>
        <v>0</v>
      </c>
      <c r="BK505" s="133"/>
      <c r="BL505" s="133"/>
      <c r="BM505" s="128" t="n">
        <f aca="false">IF($A505=$A504,BK505+BL505+BM504,BK505+BL505)</f>
        <v>0</v>
      </c>
      <c r="BN505" s="133"/>
      <c r="BO505" s="133"/>
      <c r="BP505" s="128" t="n">
        <f aca="false">IF($A505=$A504,BN505+BO505+BP504,BN505+BO505)</f>
        <v>0</v>
      </c>
      <c r="BQ505" s="133"/>
      <c r="BR505" s="133"/>
      <c r="BS505" s="128" t="n">
        <f aca="false">IF($A505=$A504,BQ505+BR505+BS504,BQ505+BR505)</f>
        <v>0</v>
      </c>
      <c r="BT505" s="133"/>
      <c r="BU505" s="133"/>
      <c r="BV505" s="128" t="n">
        <f aca="false">IF($A505=$A504,BT505+BU505+BV504,BT505+BU505)</f>
        <v>0</v>
      </c>
      <c r="BW505" s="128" t="n">
        <f aca="false">IF(W505=0,0,IF(W505&gt;F$4,1,(IF(W505=BW$2,0,(IF(F$4-W505&gt;2,1,0))))))</f>
        <v>0</v>
      </c>
    </row>
    <row r="506" customFormat="false" ht="42.95" hidden="false" customHeight="true" outlineLevel="0" collapsed="false">
      <c r="A506" s="124" t="str">
        <f aca="false">IF(D506=D505,IF(A505=0,"",A505),IF(AND(D506&gt;0,D506&lt;&gt;D505),A505+1,""))</f>
        <v/>
      </c>
      <c r="B506" s="129"/>
      <c r="C506" s="129"/>
      <c r="D506" s="96"/>
      <c r="E506" s="138"/>
      <c r="F506" s="128" t="str">
        <f aca="false">IFERROR(IF(OR(ISTEXT(D506),ISNUMBER(D506)),HLOOKUP(I506-23*INT(I506/23),[2]Hoja2!B$1:X$2,2),""),1)</f>
        <v/>
      </c>
      <c r="G506" s="128" t="str">
        <f aca="false">LEFT(D506,1)</f>
        <v/>
      </c>
      <c r="H506" s="129" t="str">
        <f aca="false">IF(UPPER(G506)="Z",2,IF(UPPER(G506)="Y",1,IF(UPPER(G506)="X",0,LEFT(D506))))</f>
        <v/>
      </c>
      <c r="I506" s="129" t="str">
        <f aca="false">REPLACE(D506,1,1,H506)</f>
        <v/>
      </c>
      <c r="J506" s="96"/>
      <c r="K506" s="124" t="str">
        <f aca="false">IF(N506&gt;0,ROW(L506)-7,"")</f>
        <v/>
      </c>
      <c r="L506" s="130"/>
      <c r="M506" s="130"/>
      <c r="N506" s="131"/>
      <c r="O506" s="132"/>
      <c r="P506" s="128" t="str">
        <f aca="false">IFERROR(IF(OR(ISTEXT(N506),ISNUMBER(N506)),HLOOKUP(S506-23*INT(S506/23),[2]Hoja2!B$1:X$2,2),""),1)</f>
        <v/>
      </c>
      <c r="Q506" s="128" t="str">
        <f aca="false">LEFT(N506,1)</f>
        <v/>
      </c>
      <c r="R506" s="129" t="str">
        <f aca="false">IF(UPPER(Q506)="Z",2,IF(UPPER(Q506)="Y",1,IF(UPPER(Q506)="X",0,LEFT(N506))))</f>
        <v/>
      </c>
      <c r="S506" s="129" t="str">
        <f aca="false">REPLACE(N506,1,1,R506)</f>
        <v/>
      </c>
      <c r="T506" s="96"/>
      <c r="U506" s="133"/>
      <c r="V506" s="124" t="str">
        <f aca="false">IF(OR(ISTEXT(N506),ISNUMBER(N506)),IF($AD506=1,U506,0),"")</f>
        <v/>
      </c>
      <c r="W506" s="75" t="n">
        <v>36892</v>
      </c>
      <c r="X506" s="134"/>
      <c r="Y506" s="134"/>
      <c r="AA506" s="128" t="n">
        <f aca="false">IF(E506&lt;&gt;F506,0,1)</f>
        <v>1</v>
      </c>
      <c r="AB506" s="128" t="n">
        <f aca="false">IF(OR(T506="SI",T506="Si",T506="si",T506="sI",T506="s",T506="S"),1,0)</f>
        <v>0</v>
      </c>
      <c r="AC506" s="128" t="n">
        <f aca="false">IF(OR(J506="SI",J506="Si",J506="si",J506="sI",J506="s",J506="S"),1,0)</f>
        <v>0</v>
      </c>
      <c r="AD506" s="128" t="n">
        <f aca="false">AK506*AA506*AB506*AC506</f>
        <v>0</v>
      </c>
      <c r="AF506" s="136" t="n">
        <f aca="false">COUNTIF(D$8:D506,D506)</f>
        <v>0</v>
      </c>
      <c r="AG506" s="136" t="n">
        <f aca="false">COUNTIFS(D$8:D506,D506,A$8:A506,A506)</f>
        <v>0</v>
      </c>
      <c r="AH506" s="128" t="n">
        <f aca="false">AF506-AG506</f>
        <v>0</v>
      </c>
      <c r="AI506" s="128" t="n">
        <f aca="false">IF(OR(O506&lt;&gt;P506,P506=1,AA506=0),1,0)</f>
        <v>0</v>
      </c>
      <c r="AJ506" s="128" t="n">
        <f aca="false">IF(AR506&gt;0,1,0)+AH506</f>
        <v>0</v>
      </c>
      <c r="AK506" s="128" t="n">
        <f aca="false">IF(O506&lt;&gt;P506,0,1)</f>
        <v>1</v>
      </c>
      <c r="AL506" s="128" t="n">
        <f aca="false">IF(U506&gt;1,1,0)</f>
        <v>0</v>
      </c>
      <c r="AM506" s="136"/>
      <c r="AN506" s="137"/>
      <c r="AO506" s="139"/>
      <c r="AP506" s="128" t="str">
        <f aca="false">IF(SUMIF(AS$7:BU$7,"&gt;0",AS506:BU506)&gt;0,SUMIF(AS$7:BU$7,"&gt;0",AS506:BU506),"")</f>
        <v/>
      </c>
      <c r="AQ506" s="128"/>
      <c r="AR506" s="136" t="n">
        <f aca="false">COUNTIF(N$8:N506,N506)-1</f>
        <v>-1</v>
      </c>
      <c r="AS506" s="133"/>
      <c r="AT506" s="133"/>
      <c r="AU506" s="128" t="n">
        <f aca="false">IF($A506=$A505,AS506+AT506+AU505,AS506+AT506)</f>
        <v>0</v>
      </c>
      <c r="AV506" s="133"/>
      <c r="AW506" s="133"/>
      <c r="AX506" s="128" t="n">
        <f aca="false">IF($A506=$A505,AV506+AW506+AX505,AV506+AW506)</f>
        <v>0</v>
      </c>
      <c r="AY506" s="133"/>
      <c r="AZ506" s="133"/>
      <c r="BA506" s="128" t="n">
        <f aca="false">IF($A506=$A505,AY506+AZ506+BA505,AY506+AZ506)</f>
        <v>0</v>
      </c>
      <c r="BB506" s="133"/>
      <c r="BC506" s="133"/>
      <c r="BD506" s="128" t="n">
        <f aca="false">IF($A506=$A505,BB506+BC506+BD505,BB506+BC506)</f>
        <v>0</v>
      </c>
      <c r="BE506" s="133"/>
      <c r="BF506" s="133"/>
      <c r="BG506" s="128" t="n">
        <f aca="false">IF($A506=$A505,BE506+BF506+BG505,BE506+BF506)</f>
        <v>0</v>
      </c>
      <c r="BH506" s="133"/>
      <c r="BI506" s="133"/>
      <c r="BJ506" s="128" t="n">
        <f aca="false">IF($A506=$A505,BH506+BI506+BJ505,BH506+BI506)</f>
        <v>0</v>
      </c>
      <c r="BK506" s="133"/>
      <c r="BL506" s="133"/>
      <c r="BM506" s="128" t="n">
        <f aca="false">IF($A506=$A505,BK506+BL506+BM505,BK506+BL506)</f>
        <v>0</v>
      </c>
      <c r="BN506" s="133"/>
      <c r="BO506" s="133"/>
      <c r="BP506" s="128" t="n">
        <f aca="false">IF($A506=$A505,BN506+BO506+BP505,BN506+BO506)</f>
        <v>0</v>
      </c>
      <c r="BQ506" s="133"/>
      <c r="BR506" s="133"/>
      <c r="BS506" s="128" t="n">
        <f aca="false">IF($A506=$A505,BQ506+BR506+BS505,BQ506+BR506)</f>
        <v>0</v>
      </c>
      <c r="BT506" s="133"/>
      <c r="BU506" s="133"/>
      <c r="BV506" s="128" t="n">
        <f aca="false">IF($A506=$A505,BT506+BU506+BV505,BT506+BU506)</f>
        <v>0</v>
      </c>
      <c r="BW506" s="128" t="n">
        <f aca="false">IF(W506=0,0,IF(W506&gt;F$4,1,(IF(W506=BW$2,0,(IF(F$4-W506&gt;2,1,0))))))</f>
        <v>0</v>
      </c>
    </row>
    <row r="507" customFormat="false" ht="42.95" hidden="false" customHeight="true" outlineLevel="0" collapsed="false">
      <c r="A507" s="124" t="str">
        <f aca="false">IF(D507=D506,IF(A506=0,"",A506),IF(AND(D507&gt;0,D507&lt;&gt;D506),A506+1,""))</f>
        <v/>
      </c>
      <c r="B507" s="129"/>
      <c r="C507" s="129"/>
      <c r="D507" s="96"/>
      <c r="E507" s="138"/>
      <c r="F507" s="128" t="str">
        <f aca="false">IFERROR(IF(OR(ISTEXT(D507),ISNUMBER(D507)),HLOOKUP(I507-23*INT(I507/23),[2]Hoja2!B$1:X$2,2),""),1)</f>
        <v/>
      </c>
      <c r="G507" s="128" t="str">
        <f aca="false">LEFT(D507,1)</f>
        <v/>
      </c>
      <c r="H507" s="129" t="str">
        <f aca="false">IF(UPPER(G507)="Z",2,IF(UPPER(G507)="Y",1,IF(UPPER(G507)="X",0,LEFT(D507))))</f>
        <v/>
      </c>
      <c r="I507" s="129" t="str">
        <f aca="false">REPLACE(D507,1,1,H507)</f>
        <v/>
      </c>
      <c r="J507" s="96"/>
      <c r="K507" s="124" t="str">
        <f aca="false">IF(N507&gt;0,ROW(L507)-7,"")</f>
        <v/>
      </c>
      <c r="L507" s="130"/>
      <c r="M507" s="130"/>
      <c r="N507" s="131"/>
      <c r="O507" s="132"/>
      <c r="P507" s="128" t="str">
        <f aca="false">IFERROR(IF(OR(ISTEXT(N507),ISNUMBER(N507)),HLOOKUP(S507-23*INT(S507/23),[2]Hoja2!B$1:X$2,2),""),1)</f>
        <v/>
      </c>
      <c r="Q507" s="128" t="str">
        <f aca="false">LEFT(N507,1)</f>
        <v/>
      </c>
      <c r="R507" s="129" t="str">
        <f aca="false">IF(UPPER(Q507)="Z",2,IF(UPPER(Q507)="Y",1,IF(UPPER(Q507)="X",0,LEFT(N507))))</f>
        <v/>
      </c>
      <c r="S507" s="129" t="str">
        <f aca="false">REPLACE(N507,1,1,R507)</f>
        <v/>
      </c>
      <c r="T507" s="96"/>
      <c r="U507" s="133"/>
      <c r="V507" s="124" t="str">
        <f aca="false">IF(OR(ISTEXT(N507),ISNUMBER(N507)),IF($AD507=1,U507,0),"")</f>
        <v/>
      </c>
      <c r="W507" s="75" t="n">
        <v>36892</v>
      </c>
      <c r="X507" s="134"/>
      <c r="Y507" s="134"/>
      <c r="AA507" s="128" t="n">
        <f aca="false">IF(E507&lt;&gt;F507,0,1)</f>
        <v>1</v>
      </c>
      <c r="AB507" s="128" t="n">
        <f aca="false">IF(OR(T507="SI",T507="Si",T507="si",T507="sI",T507="s",T507="S"),1,0)</f>
        <v>0</v>
      </c>
      <c r="AC507" s="128" t="n">
        <f aca="false">IF(OR(J507="SI",J507="Si",J507="si",J507="sI",J507="s",J507="S"),1,0)</f>
        <v>0</v>
      </c>
      <c r="AD507" s="128" t="n">
        <f aca="false">AK507*AA507*AB507*AC507</f>
        <v>0</v>
      </c>
      <c r="AF507" s="136" t="n">
        <f aca="false">COUNTIF(D$8:D507,D507)</f>
        <v>0</v>
      </c>
      <c r="AG507" s="136" t="n">
        <f aca="false">COUNTIFS(D$8:D507,D507,A$8:A507,A507)</f>
        <v>0</v>
      </c>
      <c r="AH507" s="128" t="n">
        <f aca="false">AF507-AG507</f>
        <v>0</v>
      </c>
      <c r="AI507" s="128" t="n">
        <f aca="false">IF(OR(O507&lt;&gt;P507,P507=1,AA507=0),1,0)</f>
        <v>0</v>
      </c>
      <c r="AJ507" s="128" t="n">
        <f aca="false">IF(AR507&gt;0,1,0)+AH507</f>
        <v>0</v>
      </c>
      <c r="AK507" s="128" t="n">
        <f aca="false">IF(O507&lt;&gt;P507,0,1)</f>
        <v>1</v>
      </c>
      <c r="AL507" s="128" t="n">
        <f aca="false">IF(U507&gt;1,1,0)</f>
        <v>0</v>
      </c>
      <c r="AM507" s="136"/>
      <c r="AN507" s="137"/>
      <c r="AO507" s="139"/>
      <c r="AP507" s="128" t="str">
        <f aca="false">IF(SUMIF(AS$7:BU$7,"&gt;0",AS507:BU507)&gt;0,SUMIF(AS$7:BU$7,"&gt;0",AS507:BU507),"")</f>
        <v/>
      </c>
      <c r="AQ507" s="128"/>
      <c r="AR507" s="136" t="n">
        <f aca="false">COUNTIF(N$8:N507,N507)-1</f>
        <v>-1</v>
      </c>
      <c r="AS507" s="133"/>
      <c r="AT507" s="133"/>
      <c r="AU507" s="128" t="n">
        <f aca="false">IF($A507=$A506,AS507+AT507+AU506,AS507+AT507)</f>
        <v>0</v>
      </c>
      <c r="AV507" s="133"/>
      <c r="AW507" s="133"/>
      <c r="AX507" s="128" t="n">
        <f aca="false">IF($A507=$A506,AV507+AW507+AX506,AV507+AW507)</f>
        <v>0</v>
      </c>
      <c r="AY507" s="133"/>
      <c r="AZ507" s="133"/>
      <c r="BA507" s="128" t="n">
        <f aca="false">IF($A507=$A506,AY507+AZ507+BA506,AY507+AZ507)</f>
        <v>0</v>
      </c>
      <c r="BB507" s="133"/>
      <c r="BC507" s="133"/>
      <c r="BD507" s="128" t="n">
        <f aca="false">IF($A507=$A506,BB507+BC507+BD506,BB507+BC507)</f>
        <v>0</v>
      </c>
      <c r="BE507" s="133"/>
      <c r="BF507" s="133"/>
      <c r="BG507" s="128" t="n">
        <f aca="false">IF($A507=$A506,BE507+BF507+BG506,BE507+BF507)</f>
        <v>0</v>
      </c>
      <c r="BH507" s="133"/>
      <c r="BI507" s="133"/>
      <c r="BJ507" s="128" t="n">
        <f aca="false">IF($A507=$A506,BH507+BI507+BJ506,BH507+BI507)</f>
        <v>0</v>
      </c>
      <c r="BK507" s="133"/>
      <c r="BL507" s="133"/>
      <c r="BM507" s="128" t="n">
        <f aca="false">IF($A507=$A506,BK507+BL507+BM506,BK507+BL507)</f>
        <v>0</v>
      </c>
      <c r="BN507" s="133"/>
      <c r="BO507" s="133"/>
      <c r="BP507" s="128" t="n">
        <f aca="false">IF($A507=$A506,BN507+BO507+BP506,BN507+BO507)</f>
        <v>0</v>
      </c>
      <c r="BQ507" s="133"/>
      <c r="BR507" s="133"/>
      <c r="BS507" s="128" t="n">
        <f aca="false">IF($A507=$A506,BQ507+BR507+BS506,BQ507+BR507)</f>
        <v>0</v>
      </c>
      <c r="BT507" s="133"/>
      <c r="BU507" s="133"/>
      <c r="BV507" s="128" t="n">
        <f aca="false">IF($A507=$A506,BT507+BU507+BV506,BT507+BU507)</f>
        <v>0</v>
      </c>
      <c r="BW507" s="128" t="n">
        <f aca="false">IF(W507=0,0,IF(W507&gt;F$4,1,(IF(W507=BW$2,0,(IF(F$4-W507&gt;2,1,0))))))</f>
        <v>0</v>
      </c>
    </row>
    <row r="508" customFormat="false" ht="42.95" hidden="false" customHeight="true" outlineLevel="0" collapsed="false">
      <c r="A508" s="124" t="str">
        <f aca="false">IF(D508=D507,IF(A507=0,"",A507),IF(AND(D508&gt;0,D508&lt;&gt;D507),A507+1,""))</f>
        <v/>
      </c>
      <c r="B508" s="129"/>
      <c r="C508" s="129"/>
      <c r="D508" s="96"/>
      <c r="E508" s="138"/>
      <c r="F508" s="128" t="str">
        <f aca="false">IFERROR(IF(OR(ISTEXT(D508),ISNUMBER(D508)),HLOOKUP(I508-23*INT(I508/23),[2]Hoja2!B$1:X$2,2),""),1)</f>
        <v/>
      </c>
      <c r="G508" s="128" t="str">
        <f aca="false">LEFT(D508,1)</f>
        <v/>
      </c>
      <c r="H508" s="129" t="str">
        <f aca="false">IF(UPPER(G508)="Z",2,IF(UPPER(G508)="Y",1,IF(UPPER(G508)="X",0,LEFT(D508))))</f>
        <v/>
      </c>
      <c r="I508" s="129" t="str">
        <f aca="false">REPLACE(D508,1,1,H508)</f>
        <v/>
      </c>
      <c r="J508" s="96"/>
      <c r="K508" s="124" t="str">
        <f aca="false">IF(N508&gt;0,ROW(L508)-7,"")</f>
        <v/>
      </c>
      <c r="L508" s="130"/>
      <c r="M508" s="130"/>
      <c r="N508" s="131"/>
      <c r="O508" s="132"/>
      <c r="P508" s="128" t="str">
        <f aca="false">IFERROR(IF(OR(ISTEXT(N508),ISNUMBER(N508)),HLOOKUP(S508-23*INT(S508/23),[2]Hoja2!B$1:X$2,2),""),1)</f>
        <v/>
      </c>
      <c r="Q508" s="128" t="str">
        <f aca="false">LEFT(N508,1)</f>
        <v/>
      </c>
      <c r="R508" s="129" t="str">
        <f aca="false">IF(UPPER(Q508)="Z",2,IF(UPPER(Q508)="Y",1,IF(UPPER(Q508)="X",0,LEFT(N508))))</f>
        <v/>
      </c>
      <c r="S508" s="129" t="str">
        <f aca="false">REPLACE(N508,1,1,R508)</f>
        <v/>
      </c>
      <c r="T508" s="96"/>
      <c r="U508" s="133"/>
      <c r="V508" s="124" t="str">
        <f aca="false">IF(OR(ISTEXT(N508),ISNUMBER(N508)),IF($AD508=1,U508,0),"")</f>
        <v/>
      </c>
      <c r="W508" s="75" t="n">
        <v>36892</v>
      </c>
      <c r="X508" s="134"/>
      <c r="Y508" s="134"/>
      <c r="AA508" s="128" t="n">
        <f aca="false">IF(E508&lt;&gt;F508,0,1)</f>
        <v>1</v>
      </c>
      <c r="AB508" s="128" t="n">
        <f aca="false">IF(OR(T508="SI",T508="Si",T508="si",T508="sI",T508="s",T508="S"),1,0)</f>
        <v>0</v>
      </c>
      <c r="AC508" s="128" t="n">
        <f aca="false">IF(OR(J508="SI",J508="Si",J508="si",J508="sI",J508="s",J508="S"),1,0)</f>
        <v>0</v>
      </c>
      <c r="AD508" s="128" t="n">
        <f aca="false">AK508*AA508*AB508*AC508</f>
        <v>0</v>
      </c>
      <c r="AF508" s="136" t="n">
        <f aca="false">COUNTIF(D$8:D508,D508)</f>
        <v>0</v>
      </c>
      <c r="AG508" s="136" t="n">
        <f aca="false">COUNTIFS(D$8:D508,D508,A$8:A508,A508)</f>
        <v>0</v>
      </c>
      <c r="AH508" s="128" t="n">
        <f aca="false">AF508-AG508</f>
        <v>0</v>
      </c>
      <c r="AI508" s="128" t="n">
        <f aca="false">IF(OR(O508&lt;&gt;P508,P508=1,AA508=0),1,0)</f>
        <v>0</v>
      </c>
      <c r="AJ508" s="128" t="n">
        <f aca="false">IF(AR508&gt;0,1,0)+AH508</f>
        <v>0</v>
      </c>
      <c r="AK508" s="128" t="n">
        <f aca="false">IF(O508&lt;&gt;P508,0,1)</f>
        <v>1</v>
      </c>
      <c r="AL508" s="128" t="n">
        <f aca="false">IF(U508&gt;1,1,0)</f>
        <v>0</v>
      </c>
      <c r="AM508" s="136"/>
      <c r="AN508" s="137"/>
      <c r="AO508" s="139"/>
      <c r="AP508" s="128" t="str">
        <f aca="false">IF(SUMIF(AS$7:BU$7,"&gt;0",AS508:BU508)&gt;0,SUMIF(AS$7:BU$7,"&gt;0",AS508:BU508),"")</f>
        <v/>
      </c>
      <c r="AQ508" s="128"/>
      <c r="AR508" s="136" t="n">
        <f aca="false">COUNTIF(N$8:N508,N508)-1</f>
        <v>-1</v>
      </c>
      <c r="AS508" s="133"/>
      <c r="AT508" s="133"/>
      <c r="AU508" s="128" t="n">
        <f aca="false">IF($A508=$A507,AS508+AT508+AU507,AS508+AT508)</f>
        <v>0</v>
      </c>
      <c r="AV508" s="133"/>
      <c r="AW508" s="133"/>
      <c r="AX508" s="128" t="n">
        <f aca="false">IF($A508=$A507,AV508+AW508+AX507,AV508+AW508)</f>
        <v>0</v>
      </c>
      <c r="AY508" s="133"/>
      <c r="AZ508" s="133"/>
      <c r="BA508" s="128" t="n">
        <f aca="false">IF($A508=$A507,AY508+AZ508+BA507,AY508+AZ508)</f>
        <v>0</v>
      </c>
      <c r="BB508" s="133"/>
      <c r="BC508" s="133"/>
      <c r="BD508" s="128" t="n">
        <f aca="false">IF($A508=$A507,BB508+BC508+BD507,BB508+BC508)</f>
        <v>0</v>
      </c>
      <c r="BE508" s="133"/>
      <c r="BF508" s="133"/>
      <c r="BG508" s="128" t="n">
        <f aca="false">IF($A508=$A507,BE508+BF508+BG507,BE508+BF508)</f>
        <v>0</v>
      </c>
      <c r="BH508" s="133"/>
      <c r="BI508" s="133"/>
      <c r="BJ508" s="128" t="n">
        <f aca="false">IF($A508=$A507,BH508+BI508+BJ507,BH508+BI508)</f>
        <v>0</v>
      </c>
      <c r="BK508" s="133"/>
      <c r="BL508" s="133"/>
      <c r="BM508" s="128" t="n">
        <f aca="false">IF($A508=$A507,BK508+BL508+BM507,BK508+BL508)</f>
        <v>0</v>
      </c>
      <c r="BN508" s="133"/>
      <c r="BO508" s="133"/>
      <c r="BP508" s="128" t="n">
        <f aca="false">IF($A508=$A507,BN508+BO508+BP507,BN508+BO508)</f>
        <v>0</v>
      </c>
      <c r="BQ508" s="133"/>
      <c r="BR508" s="133"/>
      <c r="BS508" s="128" t="n">
        <f aca="false">IF($A508=$A507,BQ508+BR508+BS507,BQ508+BR508)</f>
        <v>0</v>
      </c>
      <c r="BT508" s="133"/>
      <c r="BU508" s="133"/>
      <c r="BV508" s="128" t="n">
        <f aca="false">IF($A508=$A507,BT508+BU508+BV507,BT508+BU508)</f>
        <v>0</v>
      </c>
      <c r="BW508" s="128" t="n">
        <f aca="false">IF(W508=0,0,IF(W508&gt;F$4,1,(IF(W508=BW$2,0,(IF(F$4-W508&gt;2,1,0))))))</f>
        <v>0</v>
      </c>
    </row>
    <row r="509" customFormat="false" ht="42.95" hidden="false" customHeight="true" outlineLevel="0" collapsed="false">
      <c r="A509" s="124" t="str">
        <f aca="false">IF(D509=D508,IF(A508=0,"",A508),IF(AND(D509&gt;0,D509&lt;&gt;D508),A508+1,""))</f>
        <v/>
      </c>
      <c r="B509" s="129"/>
      <c r="C509" s="129"/>
      <c r="D509" s="96"/>
      <c r="E509" s="138"/>
      <c r="F509" s="128" t="str">
        <f aca="false">IFERROR(IF(OR(ISTEXT(D509),ISNUMBER(D509)),HLOOKUP(I509-23*INT(I509/23),[2]Hoja2!B$1:X$2,2),""),1)</f>
        <v/>
      </c>
      <c r="G509" s="128" t="str">
        <f aca="false">LEFT(D509,1)</f>
        <v/>
      </c>
      <c r="H509" s="129" t="str">
        <f aca="false">IF(UPPER(G509)="Z",2,IF(UPPER(G509)="Y",1,IF(UPPER(G509)="X",0,LEFT(D509))))</f>
        <v/>
      </c>
      <c r="I509" s="129" t="str">
        <f aca="false">REPLACE(D509,1,1,H509)</f>
        <v/>
      </c>
      <c r="J509" s="96"/>
      <c r="K509" s="124" t="str">
        <f aca="false">IF(N509&gt;0,ROW(L509)-7,"")</f>
        <v/>
      </c>
      <c r="L509" s="130"/>
      <c r="M509" s="130"/>
      <c r="N509" s="131"/>
      <c r="O509" s="132"/>
      <c r="P509" s="128" t="str">
        <f aca="false">IFERROR(IF(OR(ISTEXT(N509),ISNUMBER(N509)),HLOOKUP(S509-23*INT(S509/23),[2]Hoja2!B$1:X$2,2),""),1)</f>
        <v/>
      </c>
      <c r="Q509" s="128" t="str">
        <f aca="false">LEFT(N509,1)</f>
        <v/>
      </c>
      <c r="R509" s="129" t="str">
        <f aca="false">IF(UPPER(Q509)="Z",2,IF(UPPER(Q509)="Y",1,IF(UPPER(Q509)="X",0,LEFT(N509))))</f>
        <v/>
      </c>
      <c r="S509" s="129" t="str">
        <f aca="false">REPLACE(N509,1,1,R509)</f>
        <v/>
      </c>
      <c r="T509" s="96"/>
      <c r="U509" s="133"/>
      <c r="V509" s="124" t="str">
        <f aca="false">IF(OR(ISTEXT(N509),ISNUMBER(N509)),IF($AD509=1,U509,0),"")</f>
        <v/>
      </c>
      <c r="W509" s="75" t="n">
        <v>36892</v>
      </c>
      <c r="X509" s="134"/>
      <c r="Y509" s="134"/>
      <c r="AA509" s="128" t="n">
        <f aca="false">IF(E509&lt;&gt;F509,0,1)</f>
        <v>1</v>
      </c>
      <c r="AB509" s="128" t="n">
        <f aca="false">IF(OR(T509="SI",T509="Si",T509="si",T509="sI",T509="s",T509="S"),1,0)</f>
        <v>0</v>
      </c>
      <c r="AC509" s="128" t="n">
        <f aca="false">IF(OR(J509="SI",J509="Si",J509="si",J509="sI",J509="s",J509="S"),1,0)</f>
        <v>0</v>
      </c>
      <c r="AD509" s="128" t="n">
        <f aca="false">AK509*AA509*AB509*AC509</f>
        <v>0</v>
      </c>
      <c r="AF509" s="136" t="n">
        <f aca="false">COUNTIF(D$8:D509,D509)</f>
        <v>0</v>
      </c>
      <c r="AG509" s="136" t="n">
        <f aca="false">COUNTIFS(D$8:D509,D509,A$8:A509,A509)</f>
        <v>0</v>
      </c>
      <c r="AH509" s="128" t="n">
        <f aca="false">AF509-AG509</f>
        <v>0</v>
      </c>
      <c r="AI509" s="128" t="n">
        <f aca="false">IF(OR(O509&lt;&gt;P509,P509=1,AA509=0),1,0)</f>
        <v>0</v>
      </c>
      <c r="AJ509" s="128" t="n">
        <f aca="false">IF(AR509&gt;0,1,0)+AH509</f>
        <v>0</v>
      </c>
      <c r="AK509" s="128" t="n">
        <f aca="false">IF(O509&lt;&gt;P509,0,1)</f>
        <v>1</v>
      </c>
      <c r="AL509" s="128" t="n">
        <f aca="false">IF(U509&gt;1,1,0)</f>
        <v>0</v>
      </c>
      <c r="AM509" s="136"/>
      <c r="AN509" s="137"/>
      <c r="AO509" s="139"/>
      <c r="AP509" s="128" t="str">
        <f aca="false">IF(SUMIF(AS$7:BU$7,"&gt;0",AS509:BU509)&gt;0,SUMIF(AS$7:BU$7,"&gt;0",AS509:BU509),"")</f>
        <v/>
      </c>
      <c r="AQ509" s="128"/>
      <c r="AR509" s="136" t="n">
        <f aca="false">COUNTIF(N$8:N509,N509)-1</f>
        <v>-1</v>
      </c>
      <c r="AS509" s="133"/>
      <c r="AT509" s="133"/>
      <c r="AU509" s="128" t="n">
        <f aca="false">IF($A509=$A508,AS509+AT509+AU508,AS509+AT509)</f>
        <v>0</v>
      </c>
      <c r="AV509" s="133"/>
      <c r="AW509" s="133"/>
      <c r="AX509" s="128" t="n">
        <f aca="false">IF($A509=$A508,AV509+AW509+AX508,AV509+AW509)</f>
        <v>0</v>
      </c>
      <c r="AY509" s="133"/>
      <c r="AZ509" s="133"/>
      <c r="BA509" s="128" t="n">
        <f aca="false">IF($A509=$A508,AY509+AZ509+BA508,AY509+AZ509)</f>
        <v>0</v>
      </c>
      <c r="BB509" s="133"/>
      <c r="BC509" s="133"/>
      <c r="BD509" s="128" t="n">
        <f aca="false">IF($A509=$A508,BB509+BC509+BD508,BB509+BC509)</f>
        <v>0</v>
      </c>
      <c r="BE509" s="133"/>
      <c r="BF509" s="133"/>
      <c r="BG509" s="128" t="n">
        <f aca="false">IF($A509=$A508,BE509+BF509+BG508,BE509+BF509)</f>
        <v>0</v>
      </c>
      <c r="BH509" s="133"/>
      <c r="BI509" s="133"/>
      <c r="BJ509" s="128" t="n">
        <f aca="false">IF($A509=$A508,BH509+BI509+BJ508,BH509+BI509)</f>
        <v>0</v>
      </c>
      <c r="BK509" s="133"/>
      <c r="BL509" s="133"/>
      <c r="BM509" s="128" t="n">
        <f aca="false">IF($A509=$A508,BK509+BL509+BM508,BK509+BL509)</f>
        <v>0</v>
      </c>
      <c r="BN509" s="133"/>
      <c r="BO509" s="133"/>
      <c r="BP509" s="128" t="n">
        <f aca="false">IF($A509=$A508,BN509+BO509+BP508,BN509+BO509)</f>
        <v>0</v>
      </c>
      <c r="BQ509" s="133"/>
      <c r="BR509" s="133"/>
      <c r="BS509" s="128" t="n">
        <f aca="false">IF($A509=$A508,BQ509+BR509+BS508,BQ509+BR509)</f>
        <v>0</v>
      </c>
      <c r="BT509" s="133"/>
      <c r="BU509" s="133"/>
      <c r="BV509" s="128" t="n">
        <f aca="false">IF($A509=$A508,BT509+BU509+BV508,BT509+BU509)</f>
        <v>0</v>
      </c>
      <c r="BW509" s="128" t="n">
        <f aca="false">IF(W509=0,0,IF(W509&gt;F$4,1,(IF(W509=BW$2,0,(IF(F$4-W509&gt;2,1,0))))))</f>
        <v>0</v>
      </c>
    </row>
    <row r="510" customFormat="false" ht="42.95" hidden="false" customHeight="true" outlineLevel="0" collapsed="false">
      <c r="A510" s="124" t="str">
        <f aca="false">IF(D510=D509,IF(A509=0,"",A509),IF(AND(D510&gt;0,D510&lt;&gt;D509),A509+1,""))</f>
        <v/>
      </c>
      <c r="B510" s="129"/>
      <c r="C510" s="129"/>
      <c r="D510" s="96"/>
      <c r="E510" s="138"/>
      <c r="F510" s="128" t="str">
        <f aca="false">IFERROR(IF(OR(ISTEXT(D510),ISNUMBER(D510)),HLOOKUP(I510-23*INT(I510/23),[2]Hoja2!B$1:X$2,2),""),1)</f>
        <v/>
      </c>
      <c r="G510" s="128" t="str">
        <f aca="false">LEFT(D510,1)</f>
        <v/>
      </c>
      <c r="H510" s="129" t="str">
        <f aca="false">IF(UPPER(G510)="Z",2,IF(UPPER(G510)="Y",1,IF(UPPER(G510)="X",0,LEFT(D510))))</f>
        <v/>
      </c>
      <c r="I510" s="129" t="str">
        <f aca="false">REPLACE(D510,1,1,H510)</f>
        <v/>
      </c>
      <c r="J510" s="96"/>
      <c r="K510" s="124" t="str">
        <f aca="false">IF(N510&gt;0,ROW(L510)-7,"")</f>
        <v/>
      </c>
      <c r="L510" s="130"/>
      <c r="M510" s="130"/>
      <c r="N510" s="131"/>
      <c r="O510" s="132"/>
      <c r="P510" s="128" t="str">
        <f aca="false">IFERROR(IF(OR(ISTEXT(N510),ISNUMBER(N510)),HLOOKUP(S510-23*INT(S510/23),[2]Hoja2!B$1:X$2,2),""),1)</f>
        <v/>
      </c>
      <c r="Q510" s="128" t="str">
        <f aca="false">LEFT(N510,1)</f>
        <v/>
      </c>
      <c r="R510" s="129" t="str">
        <f aca="false">IF(UPPER(Q510)="Z",2,IF(UPPER(Q510)="Y",1,IF(UPPER(Q510)="X",0,LEFT(N510))))</f>
        <v/>
      </c>
      <c r="S510" s="129" t="str">
        <f aca="false">REPLACE(N510,1,1,R510)</f>
        <v/>
      </c>
      <c r="T510" s="96"/>
      <c r="U510" s="133"/>
      <c r="V510" s="124" t="str">
        <f aca="false">IF(OR(ISTEXT(N510),ISNUMBER(N510)),IF($AD510=1,U510,0),"")</f>
        <v/>
      </c>
      <c r="W510" s="75" t="n">
        <v>36892</v>
      </c>
      <c r="X510" s="134"/>
      <c r="Y510" s="134"/>
      <c r="AA510" s="128" t="n">
        <f aca="false">IF(E510&lt;&gt;F510,0,1)</f>
        <v>1</v>
      </c>
      <c r="AB510" s="128" t="n">
        <f aca="false">IF(OR(T510="SI",T510="Si",T510="si",T510="sI",T510="s",T510="S"),1,0)</f>
        <v>0</v>
      </c>
      <c r="AC510" s="128" t="n">
        <f aca="false">IF(OR(J510="SI",J510="Si",J510="si",J510="sI",J510="s",J510="S"),1,0)</f>
        <v>0</v>
      </c>
      <c r="AD510" s="128" t="n">
        <f aca="false">AK510*AA510*AB510*AC510</f>
        <v>0</v>
      </c>
      <c r="AF510" s="136" t="n">
        <f aca="false">COUNTIF(D$8:D510,D510)</f>
        <v>0</v>
      </c>
      <c r="AG510" s="136" t="n">
        <f aca="false">COUNTIFS(D$8:D510,D510,A$8:A510,A510)</f>
        <v>0</v>
      </c>
      <c r="AH510" s="128" t="n">
        <f aca="false">AF510-AG510</f>
        <v>0</v>
      </c>
      <c r="AI510" s="128" t="n">
        <f aca="false">IF(OR(O510&lt;&gt;P510,P510=1,AA510=0),1,0)</f>
        <v>0</v>
      </c>
      <c r="AJ510" s="128" t="n">
        <f aca="false">IF(AR510&gt;0,1,0)+AH510</f>
        <v>0</v>
      </c>
      <c r="AK510" s="128" t="n">
        <f aca="false">IF(O510&lt;&gt;P510,0,1)</f>
        <v>1</v>
      </c>
      <c r="AL510" s="128" t="n">
        <f aca="false">IF(U510&gt;1,1,0)</f>
        <v>0</v>
      </c>
      <c r="AM510" s="136"/>
      <c r="AN510" s="137"/>
      <c r="AO510" s="139"/>
      <c r="AP510" s="128" t="str">
        <f aca="false">IF(SUMIF(AS$7:BU$7,"&gt;0",AS510:BU510)&gt;0,SUMIF(AS$7:BU$7,"&gt;0",AS510:BU510),"")</f>
        <v/>
      </c>
      <c r="AQ510" s="128"/>
      <c r="AR510" s="136" t="n">
        <f aca="false">COUNTIF(N$8:N510,N510)-1</f>
        <v>-1</v>
      </c>
      <c r="AS510" s="133"/>
      <c r="AT510" s="133"/>
      <c r="AU510" s="128" t="n">
        <f aca="false">IF($A510=$A509,AS510+AT510+AU509,AS510+AT510)</f>
        <v>0</v>
      </c>
      <c r="AV510" s="133"/>
      <c r="AW510" s="133"/>
      <c r="AX510" s="128" t="n">
        <f aca="false">IF($A510=$A509,AV510+AW510+AX509,AV510+AW510)</f>
        <v>0</v>
      </c>
      <c r="AY510" s="133"/>
      <c r="AZ510" s="133"/>
      <c r="BA510" s="128" t="n">
        <f aca="false">IF($A510=$A509,AY510+AZ510+BA509,AY510+AZ510)</f>
        <v>0</v>
      </c>
      <c r="BB510" s="133"/>
      <c r="BC510" s="133"/>
      <c r="BD510" s="128" t="n">
        <f aca="false">IF($A510=$A509,BB510+BC510+BD509,BB510+BC510)</f>
        <v>0</v>
      </c>
      <c r="BE510" s="133"/>
      <c r="BF510" s="133"/>
      <c r="BG510" s="128" t="n">
        <f aca="false">IF($A510=$A509,BE510+BF510+BG509,BE510+BF510)</f>
        <v>0</v>
      </c>
      <c r="BH510" s="133"/>
      <c r="BI510" s="133"/>
      <c r="BJ510" s="128" t="n">
        <f aca="false">IF($A510=$A509,BH510+BI510+BJ509,BH510+BI510)</f>
        <v>0</v>
      </c>
      <c r="BK510" s="133"/>
      <c r="BL510" s="133"/>
      <c r="BM510" s="128" t="n">
        <f aca="false">IF($A510=$A509,BK510+BL510+BM509,BK510+BL510)</f>
        <v>0</v>
      </c>
      <c r="BN510" s="133"/>
      <c r="BO510" s="133"/>
      <c r="BP510" s="128" t="n">
        <f aca="false">IF($A510=$A509,BN510+BO510+BP509,BN510+BO510)</f>
        <v>0</v>
      </c>
      <c r="BQ510" s="133"/>
      <c r="BR510" s="133"/>
      <c r="BS510" s="128" t="n">
        <f aca="false">IF($A510=$A509,BQ510+BR510+BS509,BQ510+BR510)</f>
        <v>0</v>
      </c>
      <c r="BT510" s="133"/>
      <c r="BU510" s="133"/>
      <c r="BV510" s="128" t="n">
        <f aca="false">IF($A510=$A509,BT510+BU510+BV509,BT510+BU510)</f>
        <v>0</v>
      </c>
      <c r="BW510" s="128" t="n">
        <f aca="false">IF(W510=0,0,IF(W510&gt;F$4,1,(IF(W510=BW$2,0,(IF(F$4-W510&gt;2,1,0))))))</f>
        <v>0</v>
      </c>
    </row>
    <row r="511" customFormat="false" ht="42.95" hidden="false" customHeight="true" outlineLevel="0" collapsed="false">
      <c r="A511" s="124" t="str">
        <f aca="false">IF(D511=D510,IF(A510=0,"",A510),IF(AND(D511&gt;0,D511&lt;&gt;D510),A510+1,""))</f>
        <v/>
      </c>
      <c r="B511" s="129"/>
      <c r="C511" s="129"/>
      <c r="D511" s="96"/>
      <c r="E511" s="138"/>
      <c r="F511" s="128" t="str">
        <f aca="false">IFERROR(IF(OR(ISTEXT(D511),ISNUMBER(D511)),HLOOKUP(I511-23*INT(I511/23),[2]Hoja2!B$1:X$2,2),""),1)</f>
        <v/>
      </c>
      <c r="G511" s="128" t="str">
        <f aca="false">LEFT(D511,1)</f>
        <v/>
      </c>
      <c r="H511" s="129" t="str">
        <f aca="false">IF(UPPER(G511)="Z",2,IF(UPPER(G511)="Y",1,IF(UPPER(G511)="X",0,LEFT(D511))))</f>
        <v/>
      </c>
      <c r="I511" s="129" t="str">
        <f aca="false">REPLACE(D511,1,1,H511)</f>
        <v/>
      </c>
      <c r="J511" s="96"/>
      <c r="K511" s="124" t="str">
        <f aca="false">IF(N511&gt;0,ROW(L511)-7,"")</f>
        <v/>
      </c>
      <c r="L511" s="130"/>
      <c r="M511" s="130"/>
      <c r="N511" s="131"/>
      <c r="O511" s="132"/>
      <c r="P511" s="128" t="str">
        <f aca="false">IFERROR(IF(OR(ISTEXT(N511),ISNUMBER(N511)),HLOOKUP(S511-23*INT(S511/23),[2]Hoja2!B$1:X$2,2),""),1)</f>
        <v/>
      </c>
      <c r="Q511" s="128" t="str">
        <f aca="false">LEFT(N511,1)</f>
        <v/>
      </c>
      <c r="R511" s="129" t="str">
        <f aca="false">IF(UPPER(Q511)="Z",2,IF(UPPER(Q511)="Y",1,IF(UPPER(Q511)="X",0,LEFT(N511))))</f>
        <v/>
      </c>
      <c r="S511" s="129" t="str">
        <f aca="false">REPLACE(N511,1,1,R511)</f>
        <v/>
      </c>
      <c r="T511" s="96"/>
      <c r="U511" s="133"/>
      <c r="V511" s="124" t="str">
        <f aca="false">IF(OR(ISTEXT(N511),ISNUMBER(N511)),IF($AD511=1,U511,0),"")</f>
        <v/>
      </c>
      <c r="W511" s="75" t="n">
        <v>36892</v>
      </c>
      <c r="X511" s="134"/>
      <c r="Y511" s="134"/>
      <c r="AA511" s="128" t="n">
        <f aca="false">IF(E511&lt;&gt;F511,0,1)</f>
        <v>1</v>
      </c>
      <c r="AB511" s="128" t="n">
        <f aca="false">IF(OR(T511="SI",T511="Si",T511="si",T511="sI",T511="s",T511="S"),1,0)</f>
        <v>0</v>
      </c>
      <c r="AC511" s="128" t="n">
        <f aca="false">IF(OR(J511="SI",J511="Si",J511="si",J511="sI",J511="s",J511="S"),1,0)</f>
        <v>0</v>
      </c>
      <c r="AD511" s="128" t="n">
        <f aca="false">AK511*AA511*AB511*AC511</f>
        <v>0</v>
      </c>
      <c r="AF511" s="136" t="n">
        <f aca="false">COUNTIF(D$8:D511,D511)</f>
        <v>0</v>
      </c>
      <c r="AG511" s="136" t="n">
        <f aca="false">COUNTIFS(D$8:D511,D511,A$8:A511,A511)</f>
        <v>0</v>
      </c>
      <c r="AH511" s="128" t="n">
        <f aca="false">AF511-AG511</f>
        <v>0</v>
      </c>
      <c r="AI511" s="128" t="n">
        <f aca="false">IF(OR(O511&lt;&gt;P511,P511=1,AA511=0),1,0)</f>
        <v>0</v>
      </c>
      <c r="AJ511" s="128" t="n">
        <f aca="false">IF(AR511&gt;0,1,0)+AH511</f>
        <v>0</v>
      </c>
      <c r="AK511" s="128" t="n">
        <f aca="false">IF(O511&lt;&gt;P511,0,1)</f>
        <v>1</v>
      </c>
      <c r="AL511" s="128" t="n">
        <f aca="false">IF(U511&gt;1,1,0)</f>
        <v>0</v>
      </c>
      <c r="AM511" s="136"/>
      <c r="AN511" s="137"/>
      <c r="AO511" s="139"/>
      <c r="AP511" s="128" t="str">
        <f aca="false">IF(SUMIF(AS$7:BU$7,"&gt;0",AS511:BU511)&gt;0,SUMIF(AS$7:BU$7,"&gt;0",AS511:BU511),"")</f>
        <v/>
      </c>
      <c r="AQ511" s="128"/>
      <c r="AR511" s="136" t="n">
        <f aca="false">COUNTIF(N$8:N511,N511)-1</f>
        <v>-1</v>
      </c>
      <c r="AS511" s="133"/>
      <c r="AT511" s="133"/>
      <c r="AU511" s="128" t="n">
        <f aca="false">IF($A511=$A510,AS511+AT511+AU510,AS511+AT511)</f>
        <v>0</v>
      </c>
      <c r="AV511" s="133"/>
      <c r="AW511" s="133"/>
      <c r="AX511" s="128" t="n">
        <f aca="false">IF($A511=$A510,AV511+AW511+AX510,AV511+AW511)</f>
        <v>0</v>
      </c>
      <c r="AY511" s="133"/>
      <c r="AZ511" s="133"/>
      <c r="BA511" s="128" t="n">
        <f aca="false">IF($A511=$A510,AY511+AZ511+BA510,AY511+AZ511)</f>
        <v>0</v>
      </c>
      <c r="BB511" s="133"/>
      <c r="BC511" s="133"/>
      <c r="BD511" s="128" t="n">
        <f aca="false">IF($A511=$A510,BB511+BC511+BD510,BB511+BC511)</f>
        <v>0</v>
      </c>
      <c r="BE511" s="133"/>
      <c r="BF511" s="133"/>
      <c r="BG511" s="128" t="n">
        <f aca="false">IF($A511=$A510,BE511+BF511+BG510,BE511+BF511)</f>
        <v>0</v>
      </c>
      <c r="BH511" s="133"/>
      <c r="BI511" s="133"/>
      <c r="BJ511" s="128" t="n">
        <f aca="false">IF($A511=$A510,BH511+BI511+BJ510,BH511+BI511)</f>
        <v>0</v>
      </c>
      <c r="BK511" s="133"/>
      <c r="BL511" s="133"/>
      <c r="BM511" s="128" t="n">
        <f aca="false">IF($A511=$A510,BK511+BL511+BM510,BK511+BL511)</f>
        <v>0</v>
      </c>
      <c r="BN511" s="133"/>
      <c r="BO511" s="133"/>
      <c r="BP511" s="128" t="n">
        <f aca="false">IF($A511=$A510,BN511+BO511+BP510,BN511+BO511)</f>
        <v>0</v>
      </c>
      <c r="BQ511" s="133"/>
      <c r="BR511" s="133"/>
      <c r="BS511" s="128" t="n">
        <f aca="false">IF($A511=$A510,BQ511+BR511+BS510,BQ511+BR511)</f>
        <v>0</v>
      </c>
      <c r="BT511" s="133"/>
      <c r="BU511" s="133"/>
      <c r="BV511" s="128" t="n">
        <f aca="false">IF($A511=$A510,BT511+BU511+BV510,BT511+BU511)</f>
        <v>0</v>
      </c>
      <c r="BW511" s="128" t="n">
        <f aca="false">IF(W511=0,0,IF(W511&gt;F$4,1,(IF(W511=BW$2,0,(IF(F$4-W511&gt;2,1,0))))))</f>
        <v>0</v>
      </c>
    </row>
    <row r="512" customFormat="false" ht="42.95" hidden="false" customHeight="true" outlineLevel="0" collapsed="false">
      <c r="A512" s="124" t="str">
        <f aca="false">IF(D512=D511,IF(A511=0,"",A511),IF(AND(D512&gt;0,D512&lt;&gt;D511),A511+1,""))</f>
        <v/>
      </c>
      <c r="B512" s="129"/>
      <c r="C512" s="129"/>
      <c r="D512" s="96"/>
      <c r="E512" s="138"/>
      <c r="F512" s="128" t="str">
        <f aca="false">IFERROR(IF(OR(ISTEXT(D512),ISNUMBER(D512)),HLOOKUP(I512-23*INT(I512/23),[2]Hoja2!B$1:X$2,2),""),1)</f>
        <v/>
      </c>
      <c r="G512" s="128" t="str">
        <f aca="false">LEFT(D512,1)</f>
        <v/>
      </c>
      <c r="H512" s="129" t="str">
        <f aca="false">IF(UPPER(G512)="Z",2,IF(UPPER(G512)="Y",1,IF(UPPER(G512)="X",0,LEFT(D512))))</f>
        <v/>
      </c>
      <c r="I512" s="129" t="str">
        <f aca="false">REPLACE(D512,1,1,H512)</f>
        <v/>
      </c>
      <c r="J512" s="96"/>
      <c r="K512" s="124" t="str">
        <f aca="false">IF(N512&gt;0,ROW(L512)-7,"")</f>
        <v/>
      </c>
      <c r="L512" s="130"/>
      <c r="M512" s="130"/>
      <c r="N512" s="131"/>
      <c r="O512" s="132"/>
      <c r="P512" s="128" t="str">
        <f aca="false">IFERROR(IF(OR(ISTEXT(N512),ISNUMBER(N512)),HLOOKUP(S512-23*INT(S512/23),[2]Hoja2!B$1:X$2,2),""),1)</f>
        <v/>
      </c>
      <c r="Q512" s="128" t="str">
        <f aca="false">LEFT(N512,1)</f>
        <v/>
      </c>
      <c r="R512" s="129" t="str">
        <f aca="false">IF(UPPER(Q512)="Z",2,IF(UPPER(Q512)="Y",1,IF(UPPER(Q512)="X",0,LEFT(N512))))</f>
        <v/>
      </c>
      <c r="S512" s="129" t="str">
        <f aca="false">REPLACE(N512,1,1,R512)</f>
        <v/>
      </c>
      <c r="T512" s="96"/>
      <c r="U512" s="133"/>
      <c r="V512" s="124" t="str">
        <f aca="false">IF(OR(ISTEXT(N512),ISNUMBER(N512)),IF($AD512=1,U512,0),"")</f>
        <v/>
      </c>
      <c r="W512" s="75" t="n">
        <v>36892</v>
      </c>
      <c r="X512" s="134"/>
      <c r="Y512" s="134"/>
      <c r="AA512" s="128" t="n">
        <f aca="false">IF(E512&lt;&gt;F512,0,1)</f>
        <v>1</v>
      </c>
      <c r="AB512" s="128" t="n">
        <f aca="false">IF(OR(T512="SI",T512="Si",T512="si",T512="sI",T512="s",T512="S"),1,0)</f>
        <v>0</v>
      </c>
      <c r="AC512" s="128" t="n">
        <f aca="false">IF(OR(J512="SI",J512="Si",J512="si",J512="sI",J512="s",J512="S"),1,0)</f>
        <v>0</v>
      </c>
      <c r="AD512" s="128" t="n">
        <f aca="false">AK512*AA512*AB512*AC512</f>
        <v>0</v>
      </c>
      <c r="AF512" s="136" t="n">
        <f aca="false">COUNTIF(D$8:D512,D512)</f>
        <v>0</v>
      </c>
      <c r="AG512" s="136" t="n">
        <f aca="false">COUNTIFS(D$8:D512,D512,A$8:A512,A512)</f>
        <v>0</v>
      </c>
      <c r="AH512" s="128" t="n">
        <f aca="false">AF512-AG512</f>
        <v>0</v>
      </c>
      <c r="AI512" s="128" t="n">
        <f aca="false">IF(OR(O512&lt;&gt;P512,P512=1,AA512=0),1,0)</f>
        <v>0</v>
      </c>
      <c r="AJ512" s="128" t="n">
        <f aca="false">IF(AR512&gt;0,1,0)+AH512</f>
        <v>0</v>
      </c>
      <c r="AK512" s="128" t="n">
        <f aca="false">IF(O512&lt;&gt;P512,0,1)</f>
        <v>1</v>
      </c>
      <c r="AL512" s="128" t="n">
        <f aca="false">IF(U512&gt;1,1,0)</f>
        <v>0</v>
      </c>
      <c r="AM512" s="136"/>
      <c r="AN512" s="137"/>
      <c r="AO512" s="139"/>
      <c r="AP512" s="128" t="str">
        <f aca="false">IF(SUMIF(AS$7:BU$7,"&gt;0",AS512:BU512)&gt;0,SUMIF(AS$7:BU$7,"&gt;0",AS512:BU512),"")</f>
        <v/>
      </c>
      <c r="AQ512" s="128"/>
      <c r="AR512" s="136" t="n">
        <f aca="false">COUNTIF(N$8:N512,N512)-1</f>
        <v>-1</v>
      </c>
      <c r="AS512" s="133"/>
      <c r="AT512" s="133"/>
      <c r="AU512" s="128" t="n">
        <f aca="false">IF($A512=$A511,AS512+AT512+AU511,AS512+AT512)</f>
        <v>0</v>
      </c>
      <c r="AV512" s="133"/>
      <c r="AW512" s="133"/>
      <c r="AX512" s="128" t="n">
        <f aca="false">IF($A512=$A511,AV512+AW512+AX511,AV512+AW512)</f>
        <v>0</v>
      </c>
      <c r="AY512" s="133"/>
      <c r="AZ512" s="133"/>
      <c r="BA512" s="128" t="n">
        <f aca="false">IF($A512=$A511,AY512+AZ512+BA511,AY512+AZ512)</f>
        <v>0</v>
      </c>
      <c r="BB512" s="133"/>
      <c r="BC512" s="133"/>
      <c r="BD512" s="128" t="n">
        <f aca="false">IF($A512=$A511,BB512+BC512+BD511,BB512+BC512)</f>
        <v>0</v>
      </c>
      <c r="BE512" s="133"/>
      <c r="BF512" s="133"/>
      <c r="BG512" s="128" t="n">
        <f aca="false">IF($A512=$A511,BE512+BF512+BG511,BE512+BF512)</f>
        <v>0</v>
      </c>
      <c r="BH512" s="133"/>
      <c r="BI512" s="133"/>
      <c r="BJ512" s="128" t="n">
        <f aca="false">IF($A512=$A511,BH512+BI512+BJ511,BH512+BI512)</f>
        <v>0</v>
      </c>
      <c r="BK512" s="133"/>
      <c r="BL512" s="133"/>
      <c r="BM512" s="128" t="n">
        <f aca="false">IF($A512=$A511,BK512+BL512+BM511,BK512+BL512)</f>
        <v>0</v>
      </c>
      <c r="BN512" s="133"/>
      <c r="BO512" s="133"/>
      <c r="BP512" s="128" t="n">
        <f aca="false">IF($A512=$A511,BN512+BO512+BP511,BN512+BO512)</f>
        <v>0</v>
      </c>
      <c r="BQ512" s="133"/>
      <c r="BR512" s="133"/>
      <c r="BS512" s="128" t="n">
        <f aca="false">IF($A512=$A511,BQ512+BR512+BS511,BQ512+BR512)</f>
        <v>0</v>
      </c>
      <c r="BT512" s="133"/>
      <c r="BU512" s="133"/>
      <c r="BV512" s="128" t="n">
        <f aca="false">IF($A512=$A511,BT512+BU512+BV511,BT512+BU512)</f>
        <v>0</v>
      </c>
      <c r="BW512" s="128" t="n">
        <f aca="false">IF(W512=0,0,IF(W512&gt;F$4,1,(IF(W512=BW$2,0,(IF(F$4-W512&gt;2,1,0))))))</f>
        <v>0</v>
      </c>
    </row>
    <row r="513" customFormat="false" ht="42.95" hidden="false" customHeight="true" outlineLevel="0" collapsed="false">
      <c r="A513" s="124" t="str">
        <f aca="false">IF(D513=D512,IF(A512=0,"",A512),IF(AND(D513&gt;0,D513&lt;&gt;D512),A512+1,""))</f>
        <v/>
      </c>
      <c r="B513" s="129"/>
      <c r="C513" s="129"/>
      <c r="D513" s="96"/>
      <c r="E513" s="138"/>
      <c r="F513" s="128" t="str">
        <f aca="false">IFERROR(IF(OR(ISTEXT(D513),ISNUMBER(D513)),HLOOKUP(I513-23*INT(I513/23),[2]Hoja2!B$1:X$2,2),""),1)</f>
        <v/>
      </c>
      <c r="G513" s="128" t="str">
        <f aca="false">LEFT(D513,1)</f>
        <v/>
      </c>
      <c r="H513" s="129" t="str">
        <f aca="false">IF(UPPER(G513)="Z",2,IF(UPPER(G513)="Y",1,IF(UPPER(G513)="X",0,LEFT(D513))))</f>
        <v/>
      </c>
      <c r="I513" s="129" t="str">
        <f aca="false">REPLACE(D513,1,1,H513)</f>
        <v/>
      </c>
      <c r="J513" s="96"/>
      <c r="K513" s="124" t="str">
        <f aca="false">IF(N513&gt;0,ROW(L513)-7,"")</f>
        <v/>
      </c>
      <c r="L513" s="130"/>
      <c r="M513" s="130"/>
      <c r="N513" s="131"/>
      <c r="O513" s="132"/>
      <c r="P513" s="128" t="str">
        <f aca="false">IFERROR(IF(OR(ISTEXT(N513),ISNUMBER(N513)),HLOOKUP(S513-23*INT(S513/23),[2]Hoja2!B$1:X$2,2),""),1)</f>
        <v/>
      </c>
      <c r="Q513" s="128" t="str">
        <f aca="false">LEFT(N513,1)</f>
        <v/>
      </c>
      <c r="R513" s="129" t="str">
        <f aca="false">IF(UPPER(Q513)="Z",2,IF(UPPER(Q513)="Y",1,IF(UPPER(Q513)="X",0,LEFT(N513))))</f>
        <v/>
      </c>
      <c r="S513" s="129" t="str">
        <f aca="false">REPLACE(N513,1,1,R513)</f>
        <v/>
      </c>
      <c r="T513" s="96"/>
      <c r="U513" s="133"/>
      <c r="V513" s="124" t="str">
        <f aca="false">IF(OR(ISTEXT(N513),ISNUMBER(N513)),IF($AD513=1,U513,0),"")</f>
        <v/>
      </c>
      <c r="W513" s="75" t="n">
        <v>36892</v>
      </c>
      <c r="X513" s="134"/>
      <c r="Y513" s="134"/>
      <c r="AA513" s="128" t="n">
        <f aca="false">IF(E513&lt;&gt;F513,0,1)</f>
        <v>1</v>
      </c>
      <c r="AB513" s="128" t="n">
        <f aca="false">IF(OR(T513="SI",T513="Si",T513="si",T513="sI",T513="s",T513="S"),1,0)</f>
        <v>0</v>
      </c>
      <c r="AC513" s="128" t="n">
        <f aca="false">IF(OR(J513="SI",J513="Si",J513="si",J513="sI",J513="s",J513="S"),1,0)</f>
        <v>0</v>
      </c>
      <c r="AD513" s="128" t="n">
        <f aca="false">AK513*AA513*AB513*AC513</f>
        <v>0</v>
      </c>
      <c r="AF513" s="136" t="n">
        <f aca="false">COUNTIF(D$8:D513,D513)</f>
        <v>0</v>
      </c>
      <c r="AG513" s="136" t="n">
        <f aca="false">COUNTIFS(D$8:D513,D513,A$8:A513,A513)</f>
        <v>0</v>
      </c>
      <c r="AH513" s="128" t="n">
        <f aca="false">AF513-AG513</f>
        <v>0</v>
      </c>
      <c r="AI513" s="128" t="n">
        <f aca="false">IF(OR(O513&lt;&gt;P513,P513=1,AA513=0),1,0)</f>
        <v>0</v>
      </c>
      <c r="AJ513" s="128" t="n">
        <f aca="false">IF(AR513&gt;0,1,0)+AH513</f>
        <v>0</v>
      </c>
      <c r="AK513" s="128" t="n">
        <f aca="false">IF(O513&lt;&gt;P513,0,1)</f>
        <v>1</v>
      </c>
      <c r="AL513" s="128" t="n">
        <f aca="false">IF(U513&gt;1,1,0)</f>
        <v>0</v>
      </c>
      <c r="AM513" s="136"/>
      <c r="AN513" s="137"/>
      <c r="AO513" s="139"/>
      <c r="AP513" s="128" t="str">
        <f aca="false">IF(SUMIF(AS$7:BU$7,"&gt;0",AS513:BU513)&gt;0,SUMIF(AS$7:BU$7,"&gt;0",AS513:BU513),"")</f>
        <v/>
      </c>
      <c r="AQ513" s="128"/>
      <c r="AR513" s="136" t="n">
        <f aca="false">COUNTIF(N$8:N513,N513)-1</f>
        <v>-1</v>
      </c>
      <c r="AS513" s="133"/>
      <c r="AT513" s="133"/>
      <c r="AU513" s="128" t="n">
        <f aca="false">IF($A513=$A512,AS513+AT513+AU512,AS513+AT513)</f>
        <v>0</v>
      </c>
      <c r="AV513" s="133"/>
      <c r="AW513" s="133"/>
      <c r="AX513" s="128" t="n">
        <f aca="false">IF($A513=$A512,AV513+AW513+AX512,AV513+AW513)</f>
        <v>0</v>
      </c>
      <c r="AY513" s="133"/>
      <c r="AZ513" s="133"/>
      <c r="BA513" s="128" t="n">
        <f aca="false">IF($A513=$A512,AY513+AZ513+BA512,AY513+AZ513)</f>
        <v>0</v>
      </c>
      <c r="BB513" s="133"/>
      <c r="BC513" s="133"/>
      <c r="BD513" s="128" t="n">
        <f aca="false">IF($A513=$A512,BB513+BC513+BD512,BB513+BC513)</f>
        <v>0</v>
      </c>
      <c r="BE513" s="133"/>
      <c r="BF513" s="133"/>
      <c r="BG513" s="128" t="n">
        <f aca="false">IF($A513=$A512,BE513+BF513+BG512,BE513+BF513)</f>
        <v>0</v>
      </c>
      <c r="BH513" s="133"/>
      <c r="BI513" s="133"/>
      <c r="BJ513" s="128" t="n">
        <f aca="false">IF($A513=$A512,BH513+BI513+BJ512,BH513+BI513)</f>
        <v>0</v>
      </c>
      <c r="BK513" s="133"/>
      <c r="BL513" s="133"/>
      <c r="BM513" s="128" t="n">
        <f aca="false">IF($A513=$A512,BK513+BL513+BM512,BK513+BL513)</f>
        <v>0</v>
      </c>
      <c r="BN513" s="133"/>
      <c r="BO513" s="133"/>
      <c r="BP513" s="128" t="n">
        <f aca="false">IF($A513=$A512,BN513+BO513+BP512,BN513+BO513)</f>
        <v>0</v>
      </c>
      <c r="BQ513" s="133"/>
      <c r="BR513" s="133"/>
      <c r="BS513" s="128" t="n">
        <f aca="false">IF($A513=$A512,BQ513+BR513+BS512,BQ513+BR513)</f>
        <v>0</v>
      </c>
      <c r="BT513" s="133"/>
      <c r="BU513" s="133"/>
      <c r="BV513" s="128" t="n">
        <f aca="false">IF($A513=$A512,BT513+BU513+BV512,BT513+BU513)</f>
        <v>0</v>
      </c>
      <c r="BW513" s="128" t="n">
        <f aca="false">IF(W513=0,0,IF(W513&gt;F$4,1,(IF(W513=BW$2,0,(IF(F$4-W513&gt;2,1,0))))))</f>
        <v>0</v>
      </c>
    </row>
    <row r="514" customFormat="false" ht="42.95" hidden="false" customHeight="true" outlineLevel="0" collapsed="false">
      <c r="A514" s="124" t="str">
        <f aca="false">IF(D514=D513,IF(A513=0,"",A513),IF(AND(D514&gt;0,D514&lt;&gt;D513),A513+1,""))</f>
        <v/>
      </c>
      <c r="B514" s="129"/>
      <c r="C514" s="129"/>
      <c r="D514" s="96"/>
      <c r="E514" s="138"/>
      <c r="F514" s="128" t="str">
        <f aca="false">IFERROR(IF(OR(ISTEXT(D514),ISNUMBER(D514)),HLOOKUP(I514-23*INT(I514/23),[2]Hoja2!B$1:X$2,2),""),1)</f>
        <v/>
      </c>
      <c r="G514" s="128" t="str">
        <f aca="false">LEFT(D514,1)</f>
        <v/>
      </c>
      <c r="H514" s="129" t="str">
        <f aca="false">IF(UPPER(G514)="Z",2,IF(UPPER(G514)="Y",1,IF(UPPER(G514)="X",0,LEFT(D514))))</f>
        <v/>
      </c>
      <c r="I514" s="129" t="str">
        <f aca="false">REPLACE(D514,1,1,H514)</f>
        <v/>
      </c>
      <c r="J514" s="96"/>
      <c r="K514" s="124" t="str">
        <f aca="false">IF(N514&gt;0,ROW(L514)-7,"")</f>
        <v/>
      </c>
      <c r="L514" s="130"/>
      <c r="M514" s="130"/>
      <c r="N514" s="131"/>
      <c r="O514" s="132"/>
      <c r="P514" s="128" t="str">
        <f aca="false">IFERROR(IF(OR(ISTEXT(N514),ISNUMBER(N514)),HLOOKUP(S514-23*INT(S514/23),[2]Hoja2!B$1:X$2,2),""),1)</f>
        <v/>
      </c>
      <c r="Q514" s="128" t="str">
        <f aca="false">LEFT(N514,1)</f>
        <v/>
      </c>
      <c r="R514" s="129" t="str">
        <f aca="false">IF(UPPER(Q514)="Z",2,IF(UPPER(Q514)="Y",1,IF(UPPER(Q514)="X",0,LEFT(N514))))</f>
        <v/>
      </c>
      <c r="S514" s="129" t="str">
        <f aca="false">REPLACE(N514,1,1,R514)</f>
        <v/>
      </c>
      <c r="T514" s="96"/>
      <c r="U514" s="133"/>
      <c r="V514" s="124" t="str">
        <f aca="false">IF(OR(ISTEXT(N514),ISNUMBER(N514)),IF($AD514=1,U514,0),"")</f>
        <v/>
      </c>
      <c r="W514" s="75" t="n">
        <v>36892</v>
      </c>
      <c r="X514" s="134"/>
      <c r="Y514" s="134"/>
      <c r="AA514" s="128" t="n">
        <f aca="false">IF(E514&lt;&gt;F514,0,1)</f>
        <v>1</v>
      </c>
      <c r="AB514" s="128" t="n">
        <f aca="false">IF(OR(T514="SI",T514="Si",T514="si",T514="sI",T514="s",T514="S"),1,0)</f>
        <v>0</v>
      </c>
      <c r="AC514" s="128" t="n">
        <f aca="false">IF(OR(J514="SI",J514="Si",J514="si",J514="sI",J514="s",J514="S"),1,0)</f>
        <v>0</v>
      </c>
      <c r="AD514" s="128" t="n">
        <f aca="false">AK514*AA514*AB514*AC514</f>
        <v>0</v>
      </c>
      <c r="AF514" s="136" t="n">
        <f aca="false">COUNTIF(D$8:D514,D514)</f>
        <v>0</v>
      </c>
      <c r="AG514" s="136" t="n">
        <f aca="false">COUNTIFS(D$8:D514,D514,A$8:A514,A514)</f>
        <v>0</v>
      </c>
      <c r="AH514" s="128" t="n">
        <f aca="false">AF514-AG514</f>
        <v>0</v>
      </c>
      <c r="AI514" s="128" t="n">
        <f aca="false">IF(OR(O514&lt;&gt;P514,P514=1,AA514=0),1,0)</f>
        <v>0</v>
      </c>
      <c r="AJ514" s="128" t="n">
        <f aca="false">IF(AR514&gt;0,1,0)+AH514</f>
        <v>0</v>
      </c>
      <c r="AK514" s="128" t="n">
        <f aca="false">IF(O514&lt;&gt;P514,0,1)</f>
        <v>1</v>
      </c>
      <c r="AL514" s="128" t="n">
        <f aca="false">IF(U514&gt;1,1,0)</f>
        <v>0</v>
      </c>
      <c r="AM514" s="136"/>
      <c r="AN514" s="137"/>
      <c r="AO514" s="139"/>
      <c r="AP514" s="128" t="str">
        <f aca="false">IF(SUMIF(AS$7:BU$7,"&gt;0",AS514:BU514)&gt;0,SUMIF(AS$7:BU$7,"&gt;0",AS514:BU514),"")</f>
        <v/>
      </c>
      <c r="AQ514" s="128"/>
      <c r="AR514" s="136" t="n">
        <f aca="false">COUNTIF(N$8:N514,N514)-1</f>
        <v>-1</v>
      </c>
      <c r="AS514" s="133"/>
      <c r="AT514" s="133"/>
      <c r="AU514" s="128" t="n">
        <f aca="false">IF($A514=$A513,AS514+AT514+AU513,AS514+AT514)</f>
        <v>0</v>
      </c>
      <c r="AV514" s="133"/>
      <c r="AW514" s="133"/>
      <c r="AX514" s="128" t="n">
        <f aca="false">IF($A514=$A513,AV514+AW514+AX513,AV514+AW514)</f>
        <v>0</v>
      </c>
      <c r="AY514" s="133"/>
      <c r="AZ514" s="133"/>
      <c r="BA514" s="128" t="n">
        <f aca="false">IF($A514=$A513,AY514+AZ514+BA513,AY514+AZ514)</f>
        <v>0</v>
      </c>
      <c r="BB514" s="133"/>
      <c r="BC514" s="133"/>
      <c r="BD514" s="128" t="n">
        <f aca="false">IF($A514=$A513,BB514+BC514+BD513,BB514+BC514)</f>
        <v>0</v>
      </c>
      <c r="BE514" s="133"/>
      <c r="BF514" s="133"/>
      <c r="BG514" s="128" t="n">
        <f aca="false">IF($A514=$A513,BE514+BF514+BG513,BE514+BF514)</f>
        <v>0</v>
      </c>
      <c r="BH514" s="133"/>
      <c r="BI514" s="133"/>
      <c r="BJ514" s="128" t="n">
        <f aca="false">IF($A514=$A513,BH514+BI514+BJ513,BH514+BI514)</f>
        <v>0</v>
      </c>
      <c r="BK514" s="133"/>
      <c r="BL514" s="133"/>
      <c r="BM514" s="128" t="n">
        <f aca="false">IF($A514=$A513,BK514+BL514+BM513,BK514+BL514)</f>
        <v>0</v>
      </c>
      <c r="BN514" s="133"/>
      <c r="BO514" s="133"/>
      <c r="BP514" s="128" t="n">
        <f aca="false">IF($A514=$A513,BN514+BO514+BP513,BN514+BO514)</f>
        <v>0</v>
      </c>
      <c r="BQ514" s="133"/>
      <c r="BR514" s="133"/>
      <c r="BS514" s="128" t="n">
        <f aca="false">IF($A514=$A513,BQ514+BR514+BS513,BQ514+BR514)</f>
        <v>0</v>
      </c>
      <c r="BT514" s="133"/>
      <c r="BU514" s="133"/>
      <c r="BV514" s="128" t="n">
        <f aca="false">IF($A514=$A513,BT514+BU514+BV513,BT514+BU514)</f>
        <v>0</v>
      </c>
      <c r="BW514" s="128" t="n">
        <f aca="false">IF(W514=0,0,IF(W514&gt;F$4,1,(IF(W514=BW$2,0,(IF(F$4-W514&gt;2,1,0))))))</f>
        <v>0</v>
      </c>
    </row>
    <row r="515" customFormat="false" ht="42.95" hidden="false" customHeight="true" outlineLevel="0" collapsed="false">
      <c r="A515" s="124" t="str">
        <f aca="false">IF(D515=D514,IF(A514=0,"",A514),IF(AND(D515&gt;0,D515&lt;&gt;D514),A514+1,""))</f>
        <v/>
      </c>
      <c r="B515" s="129"/>
      <c r="C515" s="129"/>
      <c r="D515" s="96"/>
      <c r="E515" s="138"/>
      <c r="F515" s="128" t="str">
        <f aca="false">IFERROR(IF(OR(ISTEXT(D515),ISNUMBER(D515)),HLOOKUP(I515-23*INT(I515/23),[2]Hoja2!B$1:X$2,2),""),1)</f>
        <v/>
      </c>
      <c r="G515" s="128" t="str">
        <f aca="false">LEFT(D515,1)</f>
        <v/>
      </c>
      <c r="H515" s="129" t="str">
        <f aca="false">IF(UPPER(G515)="Z",2,IF(UPPER(G515)="Y",1,IF(UPPER(G515)="X",0,LEFT(D515))))</f>
        <v/>
      </c>
      <c r="I515" s="129" t="str">
        <f aca="false">REPLACE(D515,1,1,H515)</f>
        <v/>
      </c>
      <c r="J515" s="96"/>
      <c r="K515" s="124" t="str">
        <f aca="false">IF(N515&gt;0,ROW(L515)-7,"")</f>
        <v/>
      </c>
      <c r="L515" s="130"/>
      <c r="M515" s="130"/>
      <c r="N515" s="131"/>
      <c r="O515" s="132"/>
      <c r="P515" s="128" t="str">
        <f aca="false">IFERROR(IF(OR(ISTEXT(N515),ISNUMBER(N515)),HLOOKUP(S515-23*INT(S515/23),[2]Hoja2!B$1:X$2,2),""),1)</f>
        <v/>
      </c>
      <c r="Q515" s="128" t="str">
        <f aca="false">LEFT(N515,1)</f>
        <v/>
      </c>
      <c r="R515" s="129" t="str">
        <f aca="false">IF(UPPER(Q515)="Z",2,IF(UPPER(Q515)="Y",1,IF(UPPER(Q515)="X",0,LEFT(N515))))</f>
        <v/>
      </c>
      <c r="S515" s="129" t="str">
        <f aca="false">REPLACE(N515,1,1,R515)</f>
        <v/>
      </c>
      <c r="T515" s="96"/>
      <c r="U515" s="133"/>
      <c r="V515" s="124" t="str">
        <f aca="false">IF(OR(ISTEXT(N515),ISNUMBER(N515)),IF($AD515=1,U515,0),"")</f>
        <v/>
      </c>
      <c r="W515" s="75" t="n">
        <v>36892</v>
      </c>
      <c r="X515" s="134"/>
      <c r="Y515" s="134"/>
      <c r="AA515" s="128" t="n">
        <f aca="false">IF(E515&lt;&gt;F515,0,1)</f>
        <v>1</v>
      </c>
      <c r="AB515" s="128" t="n">
        <f aca="false">IF(OR(T515="SI",T515="Si",T515="si",T515="sI",T515="s",T515="S"),1,0)</f>
        <v>0</v>
      </c>
      <c r="AC515" s="128" t="n">
        <f aca="false">IF(OR(J515="SI",J515="Si",J515="si",J515="sI",J515="s",J515="S"),1,0)</f>
        <v>0</v>
      </c>
      <c r="AD515" s="128" t="n">
        <f aca="false">AK515*AA515*AB515*AC515</f>
        <v>0</v>
      </c>
      <c r="AF515" s="136" t="n">
        <f aca="false">COUNTIF(D$8:D515,D515)</f>
        <v>0</v>
      </c>
      <c r="AG515" s="136" t="n">
        <f aca="false">COUNTIFS(D$8:D515,D515,A$8:A515,A515)</f>
        <v>0</v>
      </c>
      <c r="AH515" s="128" t="n">
        <f aca="false">AF515-AG515</f>
        <v>0</v>
      </c>
      <c r="AI515" s="128" t="n">
        <f aca="false">IF(OR(O515&lt;&gt;P515,P515=1,AA515=0),1,0)</f>
        <v>0</v>
      </c>
      <c r="AJ515" s="128" t="n">
        <f aca="false">IF(AR515&gt;0,1,0)+AH515</f>
        <v>0</v>
      </c>
      <c r="AK515" s="128" t="n">
        <f aca="false">IF(O515&lt;&gt;P515,0,1)</f>
        <v>1</v>
      </c>
      <c r="AL515" s="128" t="n">
        <f aca="false">IF(U515&gt;1,1,0)</f>
        <v>0</v>
      </c>
      <c r="AM515" s="136"/>
      <c r="AN515" s="137"/>
      <c r="AO515" s="139"/>
      <c r="AP515" s="128" t="str">
        <f aca="false">IF(SUMIF(AS$7:BU$7,"&gt;0",AS515:BU515)&gt;0,SUMIF(AS$7:BU$7,"&gt;0",AS515:BU515),"")</f>
        <v/>
      </c>
      <c r="AQ515" s="128"/>
      <c r="AR515" s="136" t="n">
        <f aca="false">COUNTIF(N$8:N515,N515)-1</f>
        <v>-1</v>
      </c>
      <c r="AS515" s="133"/>
      <c r="AT515" s="133"/>
      <c r="AU515" s="128" t="n">
        <f aca="false">IF($A515=$A514,AS515+AT515+AU514,AS515+AT515)</f>
        <v>0</v>
      </c>
      <c r="AV515" s="133"/>
      <c r="AW515" s="133"/>
      <c r="AX515" s="128" t="n">
        <f aca="false">IF($A515=$A514,AV515+AW515+AX514,AV515+AW515)</f>
        <v>0</v>
      </c>
      <c r="AY515" s="133"/>
      <c r="AZ515" s="133"/>
      <c r="BA515" s="128" t="n">
        <f aca="false">IF($A515=$A514,AY515+AZ515+BA514,AY515+AZ515)</f>
        <v>0</v>
      </c>
      <c r="BB515" s="133"/>
      <c r="BC515" s="133"/>
      <c r="BD515" s="128" t="n">
        <f aca="false">IF($A515=$A514,BB515+BC515+BD514,BB515+BC515)</f>
        <v>0</v>
      </c>
      <c r="BE515" s="133"/>
      <c r="BF515" s="133"/>
      <c r="BG515" s="128" t="n">
        <f aca="false">IF($A515=$A514,BE515+BF515+BG514,BE515+BF515)</f>
        <v>0</v>
      </c>
      <c r="BH515" s="133"/>
      <c r="BI515" s="133"/>
      <c r="BJ515" s="128" t="n">
        <f aca="false">IF($A515=$A514,BH515+BI515+BJ514,BH515+BI515)</f>
        <v>0</v>
      </c>
      <c r="BK515" s="133"/>
      <c r="BL515" s="133"/>
      <c r="BM515" s="128" t="n">
        <f aca="false">IF($A515=$A514,BK515+BL515+BM514,BK515+BL515)</f>
        <v>0</v>
      </c>
      <c r="BN515" s="133"/>
      <c r="BO515" s="133"/>
      <c r="BP515" s="128" t="n">
        <f aca="false">IF($A515=$A514,BN515+BO515+BP514,BN515+BO515)</f>
        <v>0</v>
      </c>
      <c r="BQ515" s="133"/>
      <c r="BR515" s="133"/>
      <c r="BS515" s="128" t="n">
        <f aca="false">IF($A515=$A514,BQ515+BR515+BS514,BQ515+BR515)</f>
        <v>0</v>
      </c>
      <c r="BT515" s="133"/>
      <c r="BU515" s="133"/>
      <c r="BV515" s="128" t="n">
        <f aca="false">IF($A515=$A514,BT515+BU515+BV514,BT515+BU515)</f>
        <v>0</v>
      </c>
      <c r="BW515" s="128" t="n">
        <f aca="false">IF(W515=0,0,IF(W515&gt;F$4,1,(IF(W515=BW$2,0,(IF(F$4-W515&gt;2,1,0))))))</f>
        <v>0</v>
      </c>
    </row>
    <row r="516" customFormat="false" ht="42.95" hidden="false" customHeight="true" outlineLevel="0" collapsed="false">
      <c r="A516" s="124" t="str">
        <f aca="false">IF(D516=D515,IF(A515=0,"",A515),IF(AND(D516&gt;0,D516&lt;&gt;D515),A515+1,""))</f>
        <v/>
      </c>
      <c r="B516" s="129"/>
      <c r="C516" s="129"/>
      <c r="D516" s="96"/>
      <c r="E516" s="138"/>
      <c r="F516" s="128" t="str">
        <f aca="false">IFERROR(IF(OR(ISTEXT(D516),ISNUMBER(D516)),HLOOKUP(I516-23*INT(I516/23),[2]Hoja2!B$1:X$2,2),""),1)</f>
        <v/>
      </c>
      <c r="G516" s="128" t="str">
        <f aca="false">LEFT(D516,1)</f>
        <v/>
      </c>
      <c r="H516" s="129" t="str">
        <f aca="false">IF(UPPER(G516)="Z",2,IF(UPPER(G516)="Y",1,IF(UPPER(G516)="X",0,LEFT(D516))))</f>
        <v/>
      </c>
      <c r="I516" s="129" t="str">
        <f aca="false">REPLACE(D516,1,1,H516)</f>
        <v/>
      </c>
      <c r="J516" s="96"/>
      <c r="K516" s="124" t="str">
        <f aca="false">IF(N516&gt;0,ROW(L516)-7,"")</f>
        <v/>
      </c>
      <c r="L516" s="130"/>
      <c r="M516" s="130"/>
      <c r="N516" s="131"/>
      <c r="O516" s="132"/>
      <c r="P516" s="128" t="str">
        <f aca="false">IFERROR(IF(OR(ISTEXT(N516),ISNUMBER(N516)),HLOOKUP(S516-23*INT(S516/23),[2]Hoja2!B$1:X$2,2),""),1)</f>
        <v/>
      </c>
      <c r="Q516" s="128" t="str">
        <f aca="false">LEFT(N516,1)</f>
        <v/>
      </c>
      <c r="R516" s="129" t="str">
        <f aca="false">IF(UPPER(Q516)="Z",2,IF(UPPER(Q516)="Y",1,IF(UPPER(Q516)="X",0,LEFT(N516))))</f>
        <v/>
      </c>
      <c r="S516" s="129" t="str">
        <f aca="false">REPLACE(N516,1,1,R516)</f>
        <v/>
      </c>
      <c r="T516" s="96"/>
      <c r="U516" s="133"/>
      <c r="V516" s="124" t="str">
        <f aca="false">IF(OR(ISTEXT(N516),ISNUMBER(N516)),IF($AD516=1,U516,0),"")</f>
        <v/>
      </c>
      <c r="W516" s="75" t="n">
        <v>36892</v>
      </c>
      <c r="X516" s="134"/>
      <c r="Y516" s="134"/>
      <c r="AA516" s="128" t="n">
        <f aca="false">IF(E516&lt;&gt;F516,0,1)</f>
        <v>1</v>
      </c>
      <c r="AB516" s="128" t="n">
        <f aca="false">IF(OR(T516="SI",T516="Si",T516="si",T516="sI",T516="s",T516="S"),1,0)</f>
        <v>0</v>
      </c>
      <c r="AC516" s="128" t="n">
        <f aca="false">IF(OR(J516="SI",J516="Si",J516="si",J516="sI",J516="s",J516="S"),1,0)</f>
        <v>0</v>
      </c>
      <c r="AD516" s="128" t="n">
        <f aca="false">AK516*AA516*AB516*AC516</f>
        <v>0</v>
      </c>
      <c r="AF516" s="136" t="n">
        <f aca="false">COUNTIF(D$8:D516,D516)</f>
        <v>0</v>
      </c>
      <c r="AG516" s="136" t="n">
        <f aca="false">COUNTIFS(D$8:D516,D516,A$8:A516,A516)</f>
        <v>0</v>
      </c>
      <c r="AH516" s="128" t="n">
        <f aca="false">AF516-AG516</f>
        <v>0</v>
      </c>
      <c r="AI516" s="128" t="n">
        <f aca="false">IF(OR(O516&lt;&gt;P516,P516=1,AA516=0),1,0)</f>
        <v>0</v>
      </c>
      <c r="AJ516" s="128" t="n">
        <f aca="false">IF(AR516&gt;0,1,0)+AH516</f>
        <v>0</v>
      </c>
      <c r="AK516" s="128" t="n">
        <f aca="false">IF(O516&lt;&gt;P516,0,1)</f>
        <v>1</v>
      </c>
      <c r="AL516" s="128" t="n">
        <f aca="false">IF(U516&gt;1,1,0)</f>
        <v>0</v>
      </c>
      <c r="AM516" s="136"/>
      <c r="AN516" s="137"/>
      <c r="AO516" s="139"/>
      <c r="AP516" s="128" t="str">
        <f aca="false">IF(SUMIF(AS$7:BU$7,"&gt;0",AS516:BU516)&gt;0,SUMIF(AS$7:BU$7,"&gt;0",AS516:BU516),"")</f>
        <v/>
      </c>
      <c r="AQ516" s="128"/>
      <c r="AR516" s="136" t="n">
        <f aca="false">COUNTIF(N$8:N516,N516)-1</f>
        <v>-1</v>
      </c>
      <c r="AS516" s="133"/>
      <c r="AT516" s="133"/>
      <c r="AU516" s="128" t="n">
        <f aca="false">IF($A516=$A515,AS516+AT516+AU515,AS516+AT516)</f>
        <v>0</v>
      </c>
      <c r="AV516" s="133"/>
      <c r="AW516" s="133"/>
      <c r="AX516" s="128" t="n">
        <f aca="false">IF($A516=$A515,AV516+AW516+AX515,AV516+AW516)</f>
        <v>0</v>
      </c>
      <c r="AY516" s="133"/>
      <c r="AZ516" s="133"/>
      <c r="BA516" s="128" t="n">
        <f aca="false">IF($A516=$A515,AY516+AZ516+BA515,AY516+AZ516)</f>
        <v>0</v>
      </c>
      <c r="BB516" s="133"/>
      <c r="BC516" s="133"/>
      <c r="BD516" s="128" t="n">
        <f aca="false">IF($A516=$A515,BB516+BC516+BD515,BB516+BC516)</f>
        <v>0</v>
      </c>
      <c r="BE516" s="133"/>
      <c r="BF516" s="133"/>
      <c r="BG516" s="128" t="n">
        <f aca="false">IF($A516=$A515,BE516+BF516+BG515,BE516+BF516)</f>
        <v>0</v>
      </c>
      <c r="BH516" s="133"/>
      <c r="BI516" s="133"/>
      <c r="BJ516" s="128" t="n">
        <f aca="false">IF($A516=$A515,BH516+BI516+BJ515,BH516+BI516)</f>
        <v>0</v>
      </c>
      <c r="BK516" s="133"/>
      <c r="BL516" s="133"/>
      <c r="BM516" s="128" t="n">
        <f aca="false">IF($A516=$A515,BK516+BL516+BM515,BK516+BL516)</f>
        <v>0</v>
      </c>
      <c r="BN516" s="133"/>
      <c r="BO516" s="133"/>
      <c r="BP516" s="128" t="n">
        <f aca="false">IF($A516=$A515,BN516+BO516+BP515,BN516+BO516)</f>
        <v>0</v>
      </c>
      <c r="BQ516" s="133"/>
      <c r="BR516" s="133"/>
      <c r="BS516" s="128" t="n">
        <f aca="false">IF($A516=$A515,BQ516+BR516+BS515,BQ516+BR516)</f>
        <v>0</v>
      </c>
      <c r="BT516" s="133"/>
      <c r="BU516" s="133"/>
      <c r="BV516" s="128" t="n">
        <f aca="false">IF($A516=$A515,BT516+BU516+BV515,BT516+BU516)</f>
        <v>0</v>
      </c>
      <c r="BW516" s="128" t="n">
        <f aca="false">IF(W516=0,0,IF(W516&gt;F$4,1,(IF(W516=BW$2,0,(IF(F$4-W516&gt;2,1,0))))))</f>
        <v>0</v>
      </c>
    </row>
    <row r="517" customFormat="false" ht="42.95" hidden="false" customHeight="true" outlineLevel="0" collapsed="false">
      <c r="A517" s="124" t="str">
        <f aca="false">IF(D517=D516,IF(A516=0,"",A516),IF(AND(D517&gt;0,D517&lt;&gt;D516),A516+1,""))</f>
        <v/>
      </c>
      <c r="B517" s="129"/>
      <c r="C517" s="129"/>
      <c r="D517" s="96"/>
      <c r="E517" s="138"/>
      <c r="F517" s="128" t="str">
        <f aca="false">IFERROR(IF(OR(ISTEXT(D517),ISNUMBER(D517)),HLOOKUP(I517-23*INT(I517/23),[2]Hoja2!B$1:X$2,2),""),1)</f>
        <v/>
      </c>
      <c r="G517" s="128" t="str">
        <f aca="false">LEFT(D517,1)</f>
        <v/>
      </c>
      <c r="H517" s="129" t="str">
        <f aca="false">IF(UPPER(G517)="Z",2,IF(UPPER(G517)="Y",1,IF(UPPER(G517)="X",0,LEFT(D517))))</f>
        <v/>
      </c>
      <c r="I517" s="129" t="str">
        <f aca="false">REPLACE(D517,1,1,H517)</f>
        <v/>
      </c>
      <c r="J517" s="96"/>
      <c r="K517" s="124" t="str">
        <f aca="false">IF(N517&gt;0,ROW(L517)-7,"")</f>
        <v/>
      </c>
      <c r="L517" s="130"/>
      <c r="M517" s="130"/>
      <c r="N517" s="131"/>
      <c r="O517" s="132"/>
      <c r="P517" s="128" t="str">
        <f aca="false">IFERROR(IF(OR(ISTEXT(N517),ISNUMBER(N517)),HLOOKUP(S517-23*INT(S517/23),[2]Hoja2!B$1:X$2,2),""),1)</f>
        <v/>
      </c>
      <c r="Q517" s="128" t="str">
        <f aca="false">LEFT(N517,1)</f>
        <v/>
      </c>
      <c r="R517" s="129" t="str">
        <f aca="false">IF(UPPER(Q517)="Z",2,IF(UPPER(Q517)="Y",1,IF(UPPER(Q517)="X",0,LEFT(N517))))</f>
        <v/>
      </c>
      <c r="S517" s="129" t="str">
        <f aca="false">REPLACE(N517,1,1,R517)</f>
        <v/>
      </c>
      <c r="T517" s="96"/>
      <c r="U517" s="133"/>
      <c r="V517" s="124" t="str">
        <f aca="false">IF(OR(ISTEXT(N517),ISNUMBER(N517)),IF($AD517=1,U517,0),"")</f>
        <v/>
      </c>
      <c r="W517" s="75" t="n">
        <v>36892</v>
      </c>
      <c r="X517" s="134"/>
      <c r="Y517" s="134"/>
      <c r="AA517" s="128" t="n">
        <f aca="false">IF(E517&lt;&gt;F517,0,1)</f>
        <v>1</v>
      </c>
      <c r="AB517" s="128" t="n">
        <f aca="false">IF(OR(T517="SI",T517="Si",T517="si",T517="sI",T517="s",T517="S"),1,0)</f>
        <v>0</v>
      </c>
      <c r="AC517" s="128" t="n">
        <f aca="false">IF(OR(J517="SI",J517="Si",J517="si",J517="sI",J517="s",J517="S"),1,0)</f>
        <v>0</v>
      </c>
      <c r="AD517" s="128" t="n">
        <f aca="false">AK517*AA517*AB517*AC517</f>
        <v>0</v>
      </c>
      <c r="AF517" s="136" t="n">
        <f aca="false">COUNTIF(D$8:D517,D517)</f>
        <v>0</v>
      </c>
      <c r="AG517" s="136" t="n">
        <f aca="false">COUNTIFS(D$8:D517,D517,A$8:A517,A517)</f>
        <v>0</v>
      </c>
      <c r="AH517" s="128" t="n">
        <f aca="false">AF517-AG517</f>
        <v>0</v>
      </c>
      <c r="AI517" s="128" t="n">
        <f aca="false">IF(OR(O517&lt;&gt;P517,P517=1,AA517=0),1,0)</f>
        <v>0</v>
      </c>
      <c r="AJ517" s="128" t="n">
        <f aca="false">IF(AR517&gt;0,1,0)+AH517</f>
        <v>0</v>
      </c>
      <c r="AK517" s="128" t="n">
        <f aca="false">IF(O517&lt;&gt;P517,0,1)</f>
        <v>1</v>
      </c>
      <c r="AL517" s="128" t="n">
        <f aca="false">IF(U517&gt;1,1,0)</f>
        <v>0</v>
      </c>
      <c r="AM517" s="136"/>
      <c r="AN517" s="137"/>
      <c r="AO517" s="139"/>
      <c r="AP517" s="128" t="str">
        <f aca="false">IF(SUMIF(AS$7:BU$7,"&gt;0",AS517:BU517)&gt;0,SUMIF(AS$7:BU$7,"&gt;0",AS517:BU517),"")</f>
        <v/>
      </c>
      <c r="AQ517" s="128"/>
      <c r="AR517" s="136" t="n">
        <f aca="false">COUNTIF(N$8:N517,N517)-1</f>
        <v>-1</v>
      </c>
      <c r="AS517" s="133"/>
      <c r="AT517" s="133"/>
      <c r="AU517" s="128" t="n">
        <f aca="false">IF($A517=$A516,AS517+AT517+AU516,AS517+AT517)</f>
        <v>0</v>
      </c>
      <c r="AV517" s="133"/>
      <c r="AW517" s="133"/>
      <c r="AX517" s="128" t="n">
        <f aca="false">IF($A517=$A516,AV517+AW517+AX516,AV517+AW517)</f>
        <v>0</v>
      </c>
      <c r="AY517" s="133"/>
      <c r="AZ517" s="133"/>
      <c r="BA517" s="128" t="n">
        <f aca="false">IF($A517=$A516,AY517+AZ517+BA516,AY517+AZ517)</f>
        <v>0</v>
      </c>
      <c r="BB517" s="133"/>
      <c r="BC517" s="133"/>
      <c r="BD517" s="128" t="n">
        <f aca="false">IF($A517=$A516,BB517+BC517+BD516,BB517+BC517)</f>
        <v>0</v>
      </c>
      <c r="BE517" s="133"/>
      <c r="BF517" s="133"/>
      <c r="BG517" s="128" t="n">
        <f aca="false">IF($A517=$A516,BE517+BF517+BG516,BE517+BF517)</f>
        <v>0</v>
      </c>
      <c r="BH517" s="133"/>
      <c r="BI517" s="133"/>
      <c r="BJ517" s="128" t="n">
        <f aca="false">IF($A517=$A516,BH517+BI517+BJ516,BH517+BI517)</f>
        <v>0</v>
      </c>
      <c r="BK517" s="133"/>
      <c r="BL517" s="133"/>
      <c r="BM517" s="128" t="n">
        <f aca="false">IF($A517=$A516,BK517+BL517+BM516,BK517+BL517)</f>
        <v>0</v>
      </c>
      <c r="BN517" s="133"/>
      <c r="BO517" s="133"/>
      <c r="BP517" s="128" t="n">
        <f aca="false">IF($A517=$A516,BN517+BO517+BP516,BN517+BO517)</f>
        <v>0</v>
      </c>
      <c r="BQ517" s="133"/>
      <c r="BR517" s="133"/>
      <c r="BS517" s="128" t="n">
        <f aca="false">IF($A517=$A516,BQ517+BR517+BS516,BQ517+BR517)</f>
        <v>0</v>
      </c>
      <c r="BT517" s="133"/>
      <c r="BU517" s="133"/>
      <c r="BV517" s="128" t="n">
        <f aca="false">IF($A517=$A516,BT517+BU517+BV516,BT517+BU517)</f>
        <v>0</v>
      </c>
      <c r="BW517" s="128" t="n">
        <f aca="false">IF(W517=0,0,IF(W517&gt;F$4,1,(IF(W517=BW$2,0,(IF(F$4-W517&gt;2,1,0))))))</f>
        <v>0</v>
      </c>
    </row>
    <row r="518" customFormat="false" ht="42.95" hidden="false" customHeight="true" outlineLevel="0" collapsed="false">
      <c r="A518" s="124" t="str">
        <f aca="false">IF(D518=D517,IF(A517=0,"",A517),IF(AND(D518&gt;0,D518&lt;&gt;D517),A517+1,""))</f>
        <v/>
      </c>
      <c r="B518" s="129"/>
      <c r="C518" s="129"/>
      <c r="D518" s="96"/>
      <c r="E518" s="138"/>
      <c r="F518" s="128" t="str">
        <f aca="false">IFERROR(IF(OR(ISTEXT(D518),ISNUMBER(D518)),HLOOKUP(I518-23*INT(I518/23),[2]Hoja2!B$1:X$2,2),""),1)</f>
        <v/>
      </c>
      <c r="G518" s="128" t="str">
        <f aca="false">LEFT(D518,1)</f>
        <v/>
      </c>
      <c r="H518" s="129" t="str">
        <f aca="false">IF(UPPER(G518)="Z",2,IF(UPPER(G518)="Y",1,IF(UPPER(G518)="X",0,LEFT(D518))))</f>
        <v/>
      </c>
      <c r="I518" s="129" t="str">
        <f aca="false">REPLACE(D518,1,1,H518)</f>
        <v/>
      </c>
      <c r="J518" s="96"/>
      <c r="K518" s="124" t="str">
        <f aca="false">IF(N518&gt;0,ROW(L518)-7,"")</f>
        <v/>
      </c>
      <c r="L518" s="130"/>
      <c r="M518" s="130"/>
      <c r="N518" s="131"/>
      <c r="O518" s="132"/>
      <c r="P518" s="128" t="str">
        <f aca="false">IFERROR(IF(OR(ISTEXT(N518),ISNUMBER(N518)),HLOOKUP(S518-23*INT(S518/23),[2]Hoja2!B$1:X$2,2),""),1)</f>
        <v/>
      </c>
      <c r="Q518" s="128" t="str">
        <f aca="false">LEFT(N518,1)</f>
        <v/>
      </c>
      <c r="R518" s="129" t="str">
        <f aca="false">IF(UPPER(Q518)="Z",2,IF(UPPER(Q518)="Y",1,IF(UPPER(Q518)="X",0,LEFT(N518))))</f>
        <v/>
      </c>
      <c r="S518" s="129" t="str">
        <f aca="false">REPLACE(N518,1,1,R518)</f>
        <v/>
      </c>
      <c r="T518" s="96"/>
      <c r="U518" s="133"/>
      <c r="V518" s="124" t="str">
        <f aca="false">IF(OR(ISTEXT(N518),ISNUMBER(N518)),IF($AD518=1,U518,0),"")</f>
        <v/>
      </c>
      <c r="W518" s="75" t="n">
        <v>36892</v>
      </c>
      <c r="X518" s="134"/>
      <c r="Y518" s="134"/>
      <c r="AA518" s="128" t="n">
        <f aca="false">IF(E518&lt;&gt;F518,0,1)</f>
        <v>1</v>
      </c>
      <c r="AB518" s="128" t="n">
        <f aca="false">IF(OR(T518="SI",T518="Si",T518="si",T518="sI",T518="s",T518="S"),1,0)</f>
        <v>0</v>
      </c>
      <c r="AC518" s="128" t="n">
        <f aca="false">IF(OR(J518="SI",J518="Si",J518="si",J518="sI",J518="s",J518="S"),1,0)</f>
        <v>0</v>
      </c>
      <c r="AD518" s="128" t="n">
        <f aca="false">AK518*AA518*AB518*AC518</f>
        <v>0</v>
      </c>
      <c r="AF518" s="136" t="n">
        <f aca="false">COUNTIF(D$8:D518,D518)</f>
        <v>0</v>
      </c>
      <c r="AG518" s="136" t="n">
        <f aca="false">COUNTIFS(D$8:D518,D518,A$8:A518,A518)</f>
        <v>0</v>
      </c>
      <c r="AH518" s="128" t="n">
        <f aca="false">AF518-AG518</f>
        <v>0</v>
      </c>
      <c r="AI518" s="128" t="n">
        <f aca="false">IF(OR(O518&lt;&gt;P518,P518=1,AA518=0),1,0)</f>
        <v>0</v>
      </c>
      <c r="AJ518" s="128" t="n">
        <f aca="false">IF(AR518&gt;0,1,0)+AH518</f>
        <v>0</v>
      </c>
      <c r="AK518" s="128" t="n">
        <f aca="false">IF(O518&lt;&gt;P518,0,1)</f>
        <v>1</v>
      </c>
      <c r="AL518" s="128" t="n">
        <f aca="false">IF(U518&gt;1,1,0)</f>
        <v>0</v>
      </c>
      <c r="AM518" s="136"/>
      <c r="AN518" s="137"/>
      <c r="AO518" s="139"/>
      <c r="AP518" s="128" t="str">
        <f aca="false">IF(SUMIF(AS$7:BU$7,"&gt;0",AS518:BU518)&gt;0,SUMIF(AS$7:BU$7,"&gt;0",AS518:BU518),"")</f>
        <v/>
      </c>
      <c r="AQ518" s="128"/>
      <c r="AR518" s="136" t="n">
        <f aca="false">COUNTIF(N$8:N518,N518)-1</f>
        <v>-1</v>
      </c>
      <c r="AS518" s="133"/>
      <c r="AT518" s="133"/>
      <c r="AU518" s="128" t="n">
        <f aca="false">IF($A518=$A517,AS518+AT518+AU517,AS518+AT518)</f>
        <v>0</v>
      </c>
      <c r="AV518" s="133"/>
      <c r="AW518" s="133"/>
      <c r="AX518" s="128" t="n">
        <f aca="false">IF($A518=$A517,AV518+AW518+AX517,AV518+AW518)</f>
        <v>0</v>
      </c>
      <c r="AY518" s="133"/>
      <c r="AZ518" s="133"/>
      <c r="BA518" s="128" t="n">
        <f aca="false">IF($A518=$A517,AY518+AZ518+BA517,AY518+AZ518)</f>
        <v>0</v>
      </c>
      <c r="BB518" s="133"/>
      <c r="BC518" s="133"/>
      <c r="BD518" s="128" t="n">
        <f aca="false">IF($A518=$A517,BB518+BC518+BD517,BB518+BC518)</f>
        <v>0</v>
      </c>
      <c r="BE518" s="133"/>
      <c r="BF518" s="133"/>
      <c r="BG518" s="128" t="n">
        <f aca="false">IF($A518=$A517,BE518+BF518+BG517,BE518+BF518)</f>
        <v>0</v>
      </c>
      <c r="BH518" s="133"/>
      <c r="BI518" s="133"/>
      <c r="BJ518" s="128" t="n">
        <f aca="false">IF($A518=$A517,BH518+BI518+BJ517,BH518+BI518)</f>
        <v>0</v>
      </c>
      <c r="BK518" s="133"/>
      <c r="BL518" s="133"/>
      <c r="BM518" s="128" t="n">
        <f aca="false">IF($A518=$A517,BK518+BL518+BM517,BK518+BL518)</f>
        <v>0</v>
      </c>
      <c r="BN518" s="133"/>
      <c r="BO518" s="133"/>
      <c r="BP518" s="128" t="n">
        <f aca="false">IF($A518=$A517,BN518+BO518+BP517,BN518+BO518)</f>
        <v>0</v>
      </c>
      <c r="BQ518" s="133"/>
      <c r="BR518" s="133"/>
      <c r="BS518" s="128" t="n">
        <f aca="false">IF($A518=$A517,BQ518+BR518+BS517,BQ518+BR518)</f>
        <v>0</v>
      </c>
      <c r="BT518" s="133"/>
      <c r="BU518" s="133"/>
      <c r="BV518" s="128" t="n">
        <f aca="false">IF($A518=$A517,BT518+BU518+BV517,BT518+BU518)</f>
        <v>0</v>
      </c>
      <c r="BW518" s="128" t="n">
        <f aca="false">IF(W518=0,0,IF(W518&gt;F$4,1,(IF(W518=BW$2,0,(IF(F$4-W518&gt;2,1,0))))))</f>
        <v>0</v>
      </c>
    </row>
    <row r="519" customFormat="false" ht="42.95" hidden="false" customHeight="true" outlineLevel="0" collapsed="false">
      <c r="A519" s="124" t="str">
        <f aca="false">IF(D519=D518,IF(A518=0,"",A518),IF(AND(D519&gt;0,D519&lt;&gt;D518),A518+1,""))</f>
        <v/>
      </c>
      <c r="B519" s="129"/>
      <c r="C519" s="129"/>
      <c r="D519" s="96"/>
      <c r="E519" s="138"/>
      <c r="F519" s="128" t="str">
        <f aca="false">IFERROR(IF(OR(ISTEXT(D519),ISNUMBER(D519)),HLOOKUP(I519-23*INT(I519/23),[2]Hoja2!B$1:X$2,2),""),1)</f>
        <v/>
      </c>
      <c r="G519" s="128" t="str">
        <f aca="false">LEFT(D519,1)</f>
        <v/>
      </c>
      <c r="H519" s="129" t="str">
        <f aca="false">IF(UPPER(G519)="Z",2,IF(UPPER(G519)="Y",1,IF(UPPER(G519)="X",0,LEFT(D519))))</f>
        <v/>
      </c>
      <c r="I519" s="129" t="str">
        <f aca="false">REPLACE(D519,1,1,H519)</f>
        <v/>
      </c>
      <c r="J519" s="96"/>
      <c r="K519" s="124" t="str">
        <f aca="false">IF(N519&gt;0,ROW(L519)-7,"")</f>
        <v/>
      </c>
      <c r="L519" s="130"/>
      <c r="M519" s="130"/>
      <c r="N519" s="131"/>
      <c r="O519" s="132"/>
      <c r="P519" s="128" t="str">
        <f aca="false">IFERROR(IF(OR(ISTEXT(N519),ISNUMBER(N519)),HLOOKUP(S519-23*INT(S519/23),[2]Hoja2!B$1:X$2,2),""),1)</f>
        <v/>
      </c>
      <c r="Q519" s="128" t="str">
        <f aca="false">LEFT(N519,1)</f>
        <v/>
      </c>
      <c r="R519" s="129" t="str">
        <f aca="false">IF(UPPER(Q519)="Z",2,IF(UPPER(Q519)="Y",1,IF(UPPER(Q519)="X",0,LEFT(N519))))</f>
        <v/>
      </c>
      <c r="S519" s="129" t="str">
        <f aca="false">REPLACE(N519,1,1,R519)</f>
        <v/>
      </c>
      <c r="T519" s="96"/>
      <c r="U519" s="133"/>
      <c r="V519" s="124" t="str">
        <f aca="false">IF(OR(ISTEXT(N519),ISNUMBER(N519)),IF($AD519=1,U519,0),"")</f>
        <v/>
      </c>
      <c r="W519" s="75" t="n">
        <v>36892</v>
      </c>
      <c r="X519" s="134"/>
      <c r="Y519" s="134"/>
      <c r="AA519" s="128" t="n">
        <f aca="false">IF(E519&lt;&gt;F519,0,1)</f>
        <v>1</v>
      </c>
      <c r="AB519" s="128" t="n">
        <f aca="false">IF(OR(T519="SI",T519="Si",T519="si",T519="sI",T519="s",T519="S"),1,0)</f>
        <v>0</v>
      </c>
      <c r="AC519" s="128" t="n">
        <f aca="false">IF(OR(J519="SI",J519="Si",J519="si",J519="sI",J519="s",J519="S"),1,0)</f>
        <v>0</v>
      </c>
      <c r="AD519" s="128" t="n">
        <f aca="false">AK519*AA519*AB519*AC519</f>
        <v>0</v>
      </c>
      <c r="AF519" s="136" t="n">
        <f aca="false">COUNTIF(D$8:D519,D519)</f>
        <v>0</v>
      </c>
      <c r="AG519" s="136" t="n">
        <f aca="false">COUNTIFS(D$8:D519,D519,A$8:A519,A519)</f>
        <v>0</v>
      </c>
      <c r="AH519" s="128" t="n">
        <f aca="false">AF519-AG519</f>
        <v>0</v>
      </c>
      <c r="AI519" s="128" t="n">
        <f aca="false">IF(OR(O519&lt;&gt;P519,P519=1,AA519=0),1,0)</f>
        <v>0</v>
      </c>
      <c r="AJ519" s="128" t="n">
        <f aca="false">IF(AR519&gt;0,1,0)+AH519</f>
        <v>0</v>
      </c>
      <c r="AK519" s="128" t="n">
        <f aca="false">IF(O519&lt;&gt;P519,0,1)</f>
        <v>1</v>
      </c>
      <c r="AL519" s="128" t="n">
        <f aca="false">IF(U519&gt;1,1,0)</f>
        <v>0</v>
      </c>
      <c r="AM519" s="136"/>
      <c r="AN519" s="137"/>
      <c r="AO519" s="139"/>
      <c r="AP519" s="128" t="str">
        <f aca="false">IF(SUMIF(AS$7:BU$7,"&gt;0",AS519:BU519)&gt;0,SUMIF(AS$7:BU$7,"&gt;0",AS519:BU519),"")</f>
        <v/>
      </c>
      <c r="AQ519" s="128"/>
      <c r="AR519" s="136" t="n">
        <f aca="false">COUNTIF(N$8:N519,N519)-1</f>
        <v>-1</v>
      </c>
      <c r="AS519" s="133"/>
      <c r="AT519" s="133"/>
      <c r="AU519" s="128" t="n">
        <f aca="false">IF($A519=$A518,AS519+AT519+AU518,AS519+AT519)</f>
        <v>0</v>
      </c>
      <c r="AV519" s="133"/>
      <c r="AW519" s="133"/>
      <c r="AX519" s="128" t="n">
        <f aca="false">IF($A519=$A518,AV519+AW519+AX518,AV519+AW519)</f>
        <v>0</v>
      </c>
      <c r="AY519" s="133"/>
      <c r="AZ519" s="133"/>
      <c r="BA519" s="128" t="n">
        <f aca="false">IF($A519=$A518,AY519+AZ519+BA518,AY519+AZ519)</f>
        <v>0</v>
      </c>
      <c r="BB519" s="133"/>
      <c r="BC519" s="133"/>
      <c r="BD519" s="128" t="n">
        <f aca="false">IF($A519=$A518,BB519+BC519+BD518,BB519+BC519)</f>
        <v>0</v>
      </c>
      <c r="BE519" s="133"/>
      <c r="BF519" s="133"/>
      <c r="BG519" s="128" t="n">
        <f aca="false">IF($A519=$A518,BE519+BF519+BG518,BE519+BF519)</f>
        <v>0</v>
      </c>
      <c r="BH519" s="133"/>
      <c r="BI519" s="133"/>
      <c r="BJ519" s="128" t="n">
        <f aca="false">IF($A519=$A518,BH519+BI519+BJ518,BH519+BI519)</f>
        <v>0</v>
      </c>
      <c r="BK519" s="133"/>
      <c r="BL519" s="133"/>
      <c r="BM519" s="128" t="n">
        <f aca="false">IF($A519=$A518,BK519+BL519+BM518,BK519+BL519)</f>
        <v>0</v>
      </c>
      <c r="BN519" s="133"/>
      <c r="BO519" s="133"/>
      <c r="BP519" s="128" t="n">
        <f aca="false">IF($A519=$A518,BN519+BO519+BP518,BN519+BO519)</f>
        <v>0</v>
      </c>
      <c r="BQ519" s="133"/>
      <c r="BR519" s="133"/>
      <c r="BS519" s="128" t="n">
        <f aca="false">IF($A519=$A518,BQ519+BR519+BS518,BQ519+BR519)</f>
        <v>0</v>
      </c>
      <c r="BT519" s="133"/>
      <c r="BU519" s="133"/>
      <c r="BV519" s="128" t="n">
        <f aca="false">IF($A519=$A518,BT519+BU519+BV518,BT519+BU519)</f>
        <v>0</v>
      </c>
      <c r="BW519" s="128" t="n">
        <f aca="false">IF(W519=0,0,IF(W519&gt;F$4,1,(IF(W519=BW$2,0,(IF(F$4-W519&gt;2,1,0))))))</f>
        <v>0</v>
      </c>
    </row>
    <row r="520" customFormat="false" ht="42.95" hidden="false" customHeight="true" outlineLevel="0" collapsed="false">
      <c r="A520" s="124" t="str">
        <f aca="false">IF(D520=D519,IF(A519=0,"",A519),IF(AND(D520&gt;0,D520&lt;&gt;D519),A519+1,""))</f>
        <v/>
      </c>
      <c r="B520" s="129"/>
      <c r="C520" s="129"/>
      <c r="D520" s="96"/>
      <c r="E520" s="138"/>
      <c r="F520" s="128" t="str">
        <f aca="false">IFERROR(IF(OR(ISTEXT(D520),ISNUMBER(D520)),HLOOKUP(I520-23*INT(I520/23),[2]Hoja2!B$1:X$2,2),""),1)</f>
        <v/>
      </c>
      <c r="G520" s="128" t="str">
        <f aca="false">LEFT(D520,1)</f>
        <v/>
      </c>
      <c r="H520" s="129" t="str">
        <f aca="false">IF(UPPER(G520)="Z",2,IF(UPPER(G520)="Y",1,IF(UPPER(G520)="X",0,LEFT(D520))))</f>
        <v/>
      </c>
      <c r="I520" s="129" t="str">
        <f aca="false">REPLACE(D520,1,1,H520)</f>
        <v/>
      </c>
      <c r="J520" s="96"/>
      <c r="K520" s="124" t="str">
        <f aca="false">IF(N520&gt;0,ROW(L520)-7,"")</f>
        <v/>
      </c>
      <c r="L520" s="130"/>
      <c r="M520" s="130"/>
      <c r="N520" s="131"/>
      <c r="O520" s="132"/>
      <c r="P520" s="128" t="str">
        <f aca="false">IFERROR(IF(OR(ISTEXT(N520),ISNUMBER(N520)),HLOOKUP(S520-23*INT(S520/23),[2]Hoja2!B$1:X$2,2),""),1)</f>
        <v/>
      </c>
      <c r="Q520" s="128" t="str">
        <f aca="false">LEFT(N520,1)</f>
        <v/>
      </c>
      <c r="R520" s="129" t="str">
        <f aca="false">IF(UPPER(Q520)="Z",2,IF(UPPER(Q520)="Y",1,IF(UPPER(Q520)="X",0,LEFT(N520))))</f>
        <v/>
      </c>
      <c r="S520" s="129" t="str">
        <f aca="false">REPLACE(N520,1,1,R520)</f>
        <v/>
      </c>
      <c r="T520" s="96"/>
      <c r="U520" s="133"/>
      <c r="V520" s="124" t="str">
        <f aca="false">IF(OR(ISTEXT(N520),ISNUMBER(N520)),IF($AD520=1,U520,0),"")</f>
        <v/>
      </c>
      <c r="W520" s="75" t="n">
        <v>36892</v>
      </c>
      <c r="X520" s="134"/>
      <c r="Y520" s="134"/>
      <c r="AA520" s="128" t="n">
        <f aca="false">IF(E520&lt;&gt;F520,0,1)</f>
        <v>1</v>
      </c>
      <c r="AB520" s="128" t="n">
        <f aca="false">IF(OR(T520="SI",T520="Si",T520="si",T520="sI",T520="s",T520="S"),1,0)</f>
        <v>0</v>
      </c>
      <c r="AC520" s="128" t="n">
        <f aca="false">IF(OR(J520="SI",J520="Si",J520="si",J520="sI",J520="s",J520="S"),1,0)</f>
        <v>0</v>
      </c>
      <c r="AD520" s="128" t="n">
        <f aca="false">AK520*AA520*AB520*AC520</f>
        <v>0</v>
      </c>
      <c r="AF520" s="136" t="n">
        <f aca="false">COUNTIF(D$8:D520,D520)</f>
        <v>0</v>
      </c>
      <c r="AG520" s="136" t="n">
        <f aca="false">COUNTIFS(D$8:D520,D520,A$8:A520,A520)</f>
        <v>0</v>
      </c>
      <c r="AH520" s="128" t="n">
        <f aca="false">AF520-AG520</f>
        <v>0</v>
      </c>
      <c r="AI520" s="128" t="n">
        <f aca="false">IF(OR(O520&lt;&gt;P520,P520=1,AA520=0),1,0)</f>
        <v>0</v>
      </c>
      <c r="AJ520" s="128" t="n">
        <f aca="false">IF(AR520&gt;0,1,0)+AH520</f>
        <v>0</v>
      </c>
      <c r="AK520" s="128" t="n">
        <f aca="false">IF(O520&lt;&gt;P520,0,1)</f>
        <v>1</v>
      </c>
      <c r="AL520" s="128" t="n">
        <f aca="false">IF(U520&gt;1,1,0)</f>
        <v>0</v>
      </c>
      <c r="AM520" s="136"/>
      <c r="AN520" s="137"/>
      <c r="AO520" s="139"/>
      <c r="AP520" s="128" t="str">
        <f aca="false">IF(SUMIF(AS$7:BU$7,"&gt;0",AS520:BU520)&gt;0,SUMIF(AS$7:BU$7,"&gt;0",AS520:BU520),"")</f>
        <v/>
      </c>
      <c r="AQ520" s="128"/>
      <c r="AR520" s="136" t="n">
        <f aca="false">COUNTIF(N$8:N520,N520)-1</f>
        <v>-1</v>
      </c>
      <c r="AS520" s="133"/>
      <c r="AT520" s="133"/>
      <c r="AU520" s="128" t="n">
        <f aca="false">IF($A520=$A519,AS520+AT520+AU519,AS520+AT520)</f>
        <v>0</v>
      </c>
      <c r="AV520" s="133"/>
      <c r="AW520" s="133"/>
      <c r="AX520" s="128" t="n">
        <f aca="false">IF($A520=$A519,AV520+AW520+AX519,AV520+AW520)</f>
        <v>0</v>
      </c>
      <c r="AY520" s="133"/>
      <c r="AZ520" s="133"/>
      <c r="BA520" s="128" t="n">
        <f aca="false">IF($A520=$A519,AY520+AZ520+BA519,AY520+AZ520)</f>
        <v>0</v>
      </c>
      <c r="BB520" s="133"/>
      <c r="BC520" s="133"/>
      <c r="BD520" s="128" t="n">
        <f aca="false">IF($A520=$A519,BB520+BC520+BD519,BB520+BC520)</f>
        <v>0</v>
      </c>
      <c r="BE520" s="133"/>
      <c r="BF520" s="133"/>
      <c r="BG520" s="128" t="n">
        <f aca="false">IF($A520=$A519,BE520+BF520+BG519,BE520+BF520)</f>
        <v>0</v>
      </c>
      <c r="BH520" s="133"/>
      <c r="BI520" s="133"/>
      <c r="BJ520" s="128" t="n">
        <f aca="false">IF($A520=$A519,BH520+BI520+BJ519,BH520+BI520)</f>
        <v>0</v>
      </c>
      <c r="BK520" s="133"/>
      <c r="BL520" s="133"/>
      <c r="BM520" s="128" t="n">
        <f aca="false">IF($A520=$A519,BK520+BL520+BM519,BK520+BL520)</f>
        <v>0</v>
      </c>
      <c r="BN520" s="133"/>
      <c r="BO520" s="133"/>
      <c r="BP520" s="128" t="n">
        <f aca="false">IF($A520=$A519,BN520+BO520+BP519,BN520+BO520)</f>
        <v>0</v>
      </c>
      <c r="BQ520" s="133"/>
      <c r="BR520" s="133"/>
      <c r="BS520" s="128" t="n">
        <f aca="false">IF($A520=$A519,BQ520+BR520+BS519,BQ520+BR520)</f>
        <v>0</v>
      </c>
      <c r="BT520" s="133"/>
      <c r="BU520" s="133"/>
      <c r="BV520" s="128" t="n">
        <f aca="false">IF($A520=$A519,BT520+BU520+BV519,BT520+BU520)</f>
        <v>0</v>
      </c>
      <c r="BW520" s="128" t="n">
        <f aca="false">IF(W520=0,0,IF(W520&gt;F$4,1,(IF(W520=BW$2,0,(IF(F$4-W520&gt;2,1,0))))))</f>
        <v>0</v>
      </c>
    </row>
    <row r="521" customFormat="false" ht="42.95" hidden="false" customHeight="true" outlineLevel="0" collapsed="false">
      <c r="A521" s="124" t="str">
        <f aca="false">IF(D521=D520,IF(A520=0,"",A520),IF(AND(D521&gt;0,D521&lt;&gt;D520),A520+1,""))</f>
        <v/>
      </c>
      <c r="B521" s="129"/>
      <c r="C521" s="129"/>
      <c r="D521" s="96"/>
      <c r="E521" s="138"/>
      <c r="F521" s="128" t="str">
        <f aca="false">IFERROR(IF(OR(ISTEXT(D521),ISNUMBER(D521)),HLOOKUP(I521-23*INT(I521/23),[2]Hoja2!B$1:X$2,2),""),1)</f>
        <v/>
      </c>
      <c r="G521" s="128" t="str">
        <f aca="false">LEFT(D521,1)</f>
        <v/>
      </c>
      <c r="H521" s="129" t="str">
        <f aca="false">IF(UPPER(G521)="Z",2,IF(UPPER(G521)="Y",1,IF(UPPER(G521)="X",0,LEFT(D521))))</f>
        <v/>
      </c>
      <c r="I521" s="129" t="str">
        <f aca="false">REPLACE(D521,1,1,H521)</f>
        <v/>
      </c>
      <c r="J521" s="96"/>
      <c r="K521" s="124" t="str">
        <f aca="false">IF(N521&gt;0,ROW(L521)-7,"")</f>
        <v/>
      </c>
      <c r="L521" s="130"/>
      <c r="M521" s="130"/>
      <c r="N521" s="131"/>
      <c r="O521" s="132"/>
      <c r="P521" s="128" t="str">
        <f aca="false">IFERROR(IF(OR(ISTEXT(N521),ISNUMBER(N521)),HLOOKUP(S521-23*INT(S521/23),[2]Hoja2!B$1:X$2,2),""),1)</f>
        <v/>
      </c>
      <c r="Q521" s="128" t="str">
        <f aca="false">LEFT(N521,1)</f>
        <v/>
      </c>
      <c r="R521" s="129" t="str">
        <f aca="false">IF(UPPER(Q521)="Z",2,IF(UPPER(Q521)="Y",1,IF(UPPER(Q521)="X",0,LEFT(N521))))</f>
        <v/>
      </c>
      <c r="S521" s="129" t="str">
        <f aca="false">REPLACE(N521,1,1,R521)</f>
        <v/>
      </c>
      <c r="T521" s="96"/>
      <c r="U521" s="133"/>
      <c r="V521" s="124" t="str">
        <f aca="false">IF(OR(ISTEXT(N521),ISNUMBER(N521)),IF($AD521=1,U521,0),"")</f>
        <v/>
      </c>
      <c r="W521" s="75" t="n">
        <v>36892</v>
      </c>
      <c r="X521" s="134"/>
      <c r="Y521" s="134"/>
      <c r="AA521" s="128" t="n">
        <f aca="false">IF(E521&lt;&gt;F521,0,1)</f>
        <v>1</v>
      </c>
      <c r="AB521" s="128" t="n">
        <f aca="false">IF(OR(T521="SI",T521="Si",T521="si",T521="sI",T521="s",T521="S"),1,0)</f>
        <v>0</v>
      </c>
      <c r="AC521" s="128" t="n">
        <f aca="false">IF(OR(J521="SI",J521="Si",J521="si",J521="sI",J521="s",J521="S"),1,0)</f>
        <v>0</v>
      </c>
      <c r="AD521" s="128" t="n">
        <f aca="false">AK521*AA521*AB521*AC521</f>
        <v>0</v>
      </c>
      <c r="AF521" s="136" t="n">
        <f aca="false">COUNTIF(D$8:D521,D521)</f>
        <v>0</v>
      </c>
      <c r="AG521" s="136" t="n">
        <f aca="false">COUNTIFS(D$8:D521,D521,A$8:A521,A521)</f>
        <v>0</v>
      </c>
      <c r="AH521" s="128" t="n">
        <f aca="false">AF521-AG521</f>
        <v>0</v>
      </c>
      <c r="AI521" s="128" t="n">
        <f aca="false">IF(OR(O521&lt;&gt;P521,P521=1,AA521=0),1,0)</f>
        <v>0</v>
      </c>
      <c r="AJ521" s="128" t="n">
        <f aca="false">IF(AR521&gt;0,1,0)+AH521</f>
        <v>0</v>
      </c>
      <c r="AK521" s="128" t="n">
        <f aca="false">IF(O521&lt;&gt;P521,0,1)</f>
        <v>1</v>
      </c>
      <c r="AL521" s="128" t="n">
        <f aca="false">IF(U521&gt;1,1,0)</f>
        <v>0</v>
      </c>
      <c r="AM521" s="136"/>
      <c r="AN521" s="137"/>
      <c r="AO521" s="139"/>
      <c r="AP521" s="128" t="str">
        <f aca="false">IF(SUMIF(AS$7:BU$7,"&gt;0",AS521:BU521)&gt;0,SUMIF(AS$7:BU$7,"&gt;0",AS521:BU521),"")</f>
        <v/>
      </c>
      <c r="AQ521" s="128"/>
      <c r="AR521" s="136" t="n">
        <f aca="false">COUNTIF(N$8:N521,N521)-1</f>
        <v>-1</v>
      </c>
      <c r="AS521" s="133"/>
      <c r="AT521" s="133"/>
      <c r="AU521" s="128" t="n">
        <f aca="false">IF($A521=$A520,AS521+AT521+AU520,AS521+AT521)</f>
        <v>0</v>
      </c>
      <c r="AV521" s="133"/>
      <c r="AW521" s="133"/>
      <c r="AX521" s="128" t="n">
        <f aca="false">IF($A521=$A520,AV521+AW521+AX520,AV521+AW521)</f>
        <v>0</v>
      </c>
      <c r="AY521" s="133"/>
      <c r="AZ521" s="133"/>
      <c r="BA521" s="128" t="n">
        <f aca="false">IF($A521=$A520,AY521+AZ521+BA520,AY521+AZ521)</f>
        <v>0</v>
      </c>
      <c r="BB521" s="133"/>
      <c r="BC521" s="133"/>
      <c r="BD521" s="128" t="n">
        <f aca="false">IF($A521=$A520,BB521+BC521+BD520,BB521+BC521)</f>
        <v>0</v>
      </c>
      <c r="BE521" s="133"/>
      <c r="BF521" s="133"/>
      <c r="BG521" s="128" t="n">
        <f aca="false">IF($A521=$A520,BE521+BF521+BG520,BE521+BF521)</f>
        <v>0</v>
      </c>
      <c r="BH521" s="133"/>
      <c r="BI521" s="133"/>
      <c r="BJ521" s="128" t="n">
        <f aca="false">IF($A521=$A520,BH521+BI521+BJ520,BH521+BI521)</f>
        <v>0</v>
      </c>
      <c r="BK521" s="133"/>
      <c r="BL521" s="133"/>
      <c r="BM521" s="128" t="n">
        <f aca="false">IF($A521=$A520,BK521+BL521+BM520,BK521+BL521)</f>
        <v>0</v>
      </c>
      <c r="BN521" s="133"/>
      <c r="BO521" s="133"/>
      <c r="BP521" s="128" t="n">
        <f aca="false">IF($A521=$A520,BN521+BO521+BP520,BN521+BO521)</f>
        <v>0</v>
      </c>
      <c r="BQ521" s="133"/>
      <c r="BR521" s="133"/>
      <c r="BS521" s="128" t="n">
        <f aca="false">IF($A521=$A520,BQ521+BR521+BS520,BQ521+BR521)</f>
        <v>0</v>
      </c>
      <c r="BT521" s="133"/>
      <c r="BU521" s="133"/>
      <c r="BV521" s="128" t="n">
        <f aca="false">IF($A521=$A520,BT521+BU521+BV520,BT521+BU521)</f>
        <v>0</v>
      </c>
      <c r="BW521" s="128" t="n">
        <f aca="false">IF(W521=0,0,IF(W521&gt;F$4,1,(IF(W521=BW$2,0,(IF(F$4-W521&gt;2,1,0))))))</f>
        <v>0</v>
      </c>
    </row>
    <row r="522" customFormat="false" ht="42.95" hidden="false" customHeight="true" outlineLevel="0" collapsed="false">
      <c r="A522" s="124" t="str">
        <f aca="false">IF(D522=D521,IF(A521=0,"",A521),IF(AND(D522&gt;0,D522&lt;&gt;D521),A521+1,""))</f>
        <v/>
      </c>
      <c r="B522" s="129"/>
      <c r="C522" s="129"/>
      <c r="D522" s="96"/>
      <c r="E522" s="138"/>
      <c r="F522" s="128" t="str">
        <f aca="false">IFERROR(IF(OR(ISTEXT(D522),ISNUMBER(D522)),HLOOKUP(I522-23*INT(I522/23),[2]Hoja2!B$1:X$2,2),""),1)</f>
        <v/>
      </c>
      <c r="G522" s="128" t="str">
        <f aca="false">LEFT(D522,1)</f>
        <v/>
      </c>
      <c r="H522" s="129" t="str">
        <f aca="false">IF(UPPER(G522)="Z",2,IF(UPPER(G522)="Y",1,IF(UPPER(G522)="X",0,LEFT(D522))))</f>
        <v/>
      </c>
      <c r="I522" s="129" t="str">
        <f aca="false">REPLACE(D522,1,1,H522)</f>
        <v/>
      </c>
      <c r="J522" s="96"/>
      <c r="K522" s="124" t="str">
        <f aca="false">IF(N522&gt;0,ROW(L522)-7,"")</f>
        <v/>
      </c>
      <c r="L522" s="130"/>
      <c r="M522" s="130"/>
      <c r="N522" s="131"/>
      <c r="O522" s="132"/>
      <c r="P522" s="128" t="str">
        <f aca="false">IFERROR(IF(OR(ISTEXT(N522),ISNUMBER(N522)),HLOOKUP(S522-23*INT(S522/23),[2]Hoja2!B$1:X$2,2),""),1)</f>
        <v/>
      </c>
      <c r="Q522" s="128" t="str">
        <f aca="false">LEFT(N522,1)</f>
        <v/>
      </c>
      <c r="R522" s="129" t="str">
        <f aca="false">IF(UPPER(Q522)="Z",2,IF(UPPER(Q522)="Y",1,IF(UPPER(Q522)="X",0,LEFT(N522))))</f>
        <v/>
      </c>
      <c r="S522" s="129" t="str">
        <f aca="false">REPLACE(N522,1,1,R522)</f>
        <v/>
      </c>
      <c r="T522" s="96"/>
      <c r="U522" s="133"/>
      <c r="V522" s="124" t="str">
        <f aca="false">IF(OR(ISTEXT(N522),ISNUMBER(N522)),IF($AD522=1,U522,0),"")</f>
        <v/>
      </c>
      <c r="W522" s="75" t="n">
        <v>36892</v>
      </c>
      <c r="X522" s="134"/>
      <c r="Y522" s="134"/>
      <c r="AA522" s="128" t="n">
        <f aca="false">IF(E522&lt;&gt;F522,0,1)</f>
        <v>1</v>
      </c>
      <c r="AB522" s="128" t="n">
        <f aca="false">IF(OR(T522="SI",T522="Si",T522="si",T522="sI",T522="s",T522="S"),1,0)</f>
        <v>0</v>
      </c>
      <c r="AC522" s="128" t="n">
        <f aca="false">IF(OR(J522="SI",J522="Si",J522="si",J522="sI",J522="s",J522="S"),1,0)</f>
        <v>0</v>
      </c>
      <c r="AD522" s="128" t="n">
        <f aca="false">AK522*AA522*AB522*AC522</f>
        <v>0</v>
      </c>
      <c r="AF522" s="136" t="n">
        <f aca="false">COUNTIF(D$8:D522,D522)</f>
        <v>0</v>
      </c>
      <c r="AG522" s="136" t="n">
        <f aca="false">COUNTIFS(D$8:D522,D522,A$8:A522,A522)</f>
        <v>0</v>
      </c>
      <c r="AH522" s="128" t="n">
        <f aca="false">AF522-AG522</f>
        <v>0</v>
      </c>
      <c r="AI522" s="128" t="n">
        <f aca="false">IF(OR(O522&lt;&gt;P522,P522=1,AA522=0),1,0)</f>
        <v>0</v>
      </c>
      <c r="AJ522" s="128" t="n">
        <f aca="false">IF(AR522&gt;0,1,0)+AH522</f>
        <v>0</v>
      </c>
      <c r="AK522" s="128" t="n">
        <f aca="false">IF(O522&lt;&gt;P522,0,1)</f>
        <v>1</v>
      </c>
      <c r="AL522" s="128" t="n">
        <f aca="false">IF(U522&gt;1,1,0)</f>
        <v>0</v>
      </c>
      <c r="AM522" s="136"/>
      <c r="AN522" s="137"/>
      <c r="AO522" s="139"/>
      <c r="AP522" s="128" t="str">
        <f aca="false">IF(SUMIF(AS$7:BU$7,"&gt;0",AS522:BU522)&gt;0,SUMIF(AS$7:BU$7,"&gt;0",AS522:BU522),"")</f>
        <v/>
      </c>
      <c r="AQ522" s="128"/>
      <c r="AR522" s="136" t="n">
        <f aca="false">COUNTIF(N$8:N522,N522)-1</f>
        <v>-1</v>
      </c>
      <c r="AS522" s="133"/>
      <c r="AT522" s="133"/>
      <c r="AU522" s="128" t="n">
        <f aca="false">IF($A522=$A521,AS522+AT522+AU521,AS522+AT522)</f>
        <v>0</v>
      </c>
      <c r="AV522" s="133"/>
      <c r="AW522" s="133"/>
      <c r="AX522" s="128" t="n">
        <f aca="false">IF($A522=$A521,AV522+AW522+AX521,AV522+AW522)</f>
        <v>0</v>
      </c>
      <c r="AY522" s="133"/>
      <c r="AZ522" s="133"/>
      <c r="BA522" s="128" t="n">
        <f aca="false">IF($A522=$A521,AY522+AZ522+BA521,AY522+AZ522)</f>
        <v>0</v>
      </c>
      <c r="BB522" s="133"/>
      <c r="BC522" s="133"/>
      <c r="BD522" s="128" t="n">
        <f aca="false">IF($A522=$A521,BB522+BC522+BD521,BB522+BC522)</f>
        <v>0</v>
      </c>
      <c r="BE522" s="133"/>
      <c r="BF522" s="133"/>
      <c r="BG522" s="128" t="n">
        <f aca="false">IF($A522=$A521,BE522+BF522+BG521,BE522+BF522)</f>
        <v>0</v>
      </c>
      <c r="BH522" s="133"/>
      <c r="BI522" s="133"/>
      <c r="BJ522" s="128" t="n">
        <f aca="false">IF($A522=$A521,BH522+BI522+BJ521,BH522+BI522)</f>
        <v>0</v>
      </c>
      <c r="BK522" s="133"/>
      <c r="BL522" s="133"/>
      <c r="BM522" s="128" t="n">
        <f aca="false">IF($A522=$A521,BK522+BL522+BM521,BK522+BL522)</f>
        <v>0</v>
      </c>
      <c r="BN522" s="133"/>
      <c r="BO522" s="133"/>
      <c r="BP522" s="128" t="n">
        <f aca="false">IF($A522=$A521,BN522+BO522+BP521,BN522+BO522)</f>
        <v>0</v>
      </c>
      <c r="BQ522" s="133"/>
      <c r="BR522" s="133"/>
      <c r="BS522" s="128" t="n">
        <f aca="false">IF($A522=$A521,BQ522+BR522+BS521,BQ522+BR522)</f>
        <v>0</v>
      </c>
      <c r="BT522" s="133"/>
      <c r="BU522" s="133"/>
      <c r="BV522" s="128" t="n">
        <f aca="false">IF($A522=$A521,BT522+BU522+BV521,BT522+BU522)</f>
        <v>0</v>
      </c>
      <c r="BW522" s="128" t="n">
        <f aca="false">IF(W522=0,0,IF(W522&gt;F$4,1,(IF(W522=BW$2,0,(IF(F$4-W522&gt;2,1,0))))))</f>
        <v>0</v>
      </c>
    </row>
    <row r="523" customFormat="false" ht="42.95" hidden="false" customHeight="true" outlineLevel="0" collapsed="false">
      <c r="A523" s="124" t="str">
        <f aca="false">IF(D523=D522,IF(A522=0,"",A522),IF(AND(D523&gt;0,D523&lt;&gt;D522),A522+1,""))</f>
        <v/>
      </c>
      <c r="B523" s="129"/>
      <c r="C523" s="129"/>
      <c r="D523" s="96"/>
      <c r="E523" s="138"/>
      <c r="F523" s="128" t="str">
        <f aca="false">IFERROR(IF(OR(ISTEXT(D523),ISNUMBER(D523)),HLOOKUP(I523-23*INT(I523/23),[2]Hoja2!B$1:X$2,2),""),1)</f>
        <v/>
      </c>
      <c r="G523" s="128" t="str">
        <f aca="false">LEFT(D523,1)</f>
        <v/>
      </c>
      <c r="H523" s="129" t="str">
        <f aca="false">IF(UPPER(G523)="Z",2,IF(UPPER(G523)="Y",1,IF(UPPER(G523)="X",0,LEFT(D523))))</f>
        <v/>
      </c>
      <c r="I523" s="129" t="str">
        <f aca="false">REPLACE(D523,1,1,H523)</f>
        <v/>
      </c>
      <c r="J523" s="96"/>
      <c r="K523" s="124" t="str">
        <f aca="false">IF(N523&gt;0,ROW(L523)-7,"")</f>
        <v/>
      </c>
      <c r="L523" s="130"/>
      <c r="M523" s="130"/>
      <c r="N523" s="131"/>
      <c r="O523" s="132"/>
      <c r="P523" s="128" t="str">
        <f aca="false">IFERROR(IF(OR(ISTEXT(N523),ISNUMBER(N523)),HLOOKUP(S523-23*INT(S523/23),[2]Hoja2!B$1:X$2,2),""),1)</f>
        <v/>
      </c>
      <c r="Q523" s="128" t="str">
        <f aca="false">LEFT(N523,1)</f>
        <v/>
      </c>
      <c r="R523" s="129" t="str">
        <f aca="false">IF(UPPER(Q523)="Z",2,IF(UPPER(Q523)="Y",1,IF(UPPER(Q523)="X",0,LEFT(N523))))</f>
        <v/>
      </c>
      <c r="S523" s="129" t="str">
        <f aca="false">REPLACE(N523,1,1,R523)</f>
        <v/>
      </c>
      <c r="T523" s="96"/>
      <c r="U523" s="133"/>
      <c r="V523" s="124" t="str">
        <f aca="false">IF(OR(ISTEXT(N523),ISNUMBER(N523)),IF($AD523=1,U523,0),"")</f>
        <v/>
      </c>
      <c r="W523" s="75" t="n">
        <v>36892</v>
      </c>
      <c r="X523" s="134"/>
      <c r="Y523" s="134"/>
      <c r="AA523" s="128" t="n">
        <f aca="false">IF(E523&lt;&gt;F523,0,1)</f>
        <v>1</v>
      </c>
      <c r="AB523" s="128" t="n">
        <f aca="false">IF(OR(T523="SI",T523="Si",T523="si",T523="sI",T523="s",T523="S"),1,0)</f>
        <v>0</v>
      </c>
      <c r="AC523" s="128" t="n">
        <f aca="false">IF(OR(J523="SI",J523="Si",J523="si",J523="sI",J523="s",J523="S"),1,0)</f>
        <v>0</v>
      </c>
      <c r="AD523" s="128" t="n">
        <f aca="false">AK523*AA523*AB523*AC523</f>
        <v>0</v>
      </c>
      <c r="AF523" s="136" t="n">
        <f aca="false">COUNTIF(D$8:D523,D523)</f>
        <v>0</v>
      </c>
      <c r="AG523" s="136" t="n">
        <f aca="false">COUNTIFS(D$8:D523,D523,A$8:A523,A523)</f>
        <v>0</v>
      </c>
      <c r="AH523" s="128" t="n">
        <f aca="false">AF523-AG523</f>
        <v>0</v>
      </c>
      <c r="AI523" s="128" t="n">
        <f aca="false">IF(OR(O523&lt;&gt;P523,P523=1,AA523=0),1,0)</f>
        <v>0</v>
      </c>
      <c r="AJ523" s="128" t="n">
        <f aca="false">IF(AR523&gt;0,1,0)+AH523</f>
        <v>0</v>
      </c>
      <c r="AK523" s="128" t="n">
        <f aca="false">IF(O523&lt;&gt;P523,0,1)</f>
        <v>1</v>
      </c>
      <c r="AL523" s="128" t="n">
        <f aca="false">IF(U523&gt;1,1,0)</f>
        <v>0</v>
      </c>
      <c r="AM523" s="136"/>
      <c r="AN523" s="137"/>
      <c r="AO523" s="139"/>
      <c r="AP523" s="128" t="str">
        <f aca="false">IF(SUMIF(AS$7:BU$7,"&gt;0",AS523:BU523)&gt;0,SUMIF(AS$7:BU$7,"&gt;0",AS523:BU523),"")</f>
        <v/>
      </c>
      <c r="AQ523" s="128"/>
      <c r="AR523" s="136" t="n">
        <f aca="false">COUNTIF(N$8:N523,N523)-1</f>
        <v>-1</v>
      </c>
      <c r="AS523" s="133"/>
      <c r="AT523" s="133"/>
      <c r="AU523" s="128" t="n">
        <f aca="false">IF($A523=$A522,AS523+AT523+AU522,AS523+AT523)</f>
        <v>0</v>
      </c>
      <c r="AV523" s="133"/>
      <c r="AW523" s="133"/>
      <c r="AX523" s="128" t="n">
        <f aca="false">IF($A523=$A522,AV523+AW523+AX522,AV523+AW523)</f>
        <v>0</v>
      </c>
      <c r="AY523" s="133"/>
      <c r="AZ523" s="133"/>
      <c r="BA523" s="128" t="n">
        <f aca="false">IF($A523=$A522,AY523+AZ523+BA522,AY523+AZ523)</f>
        <v>0</v>
      </c>
      <c r="BB523" s="133"/>
      <c r="BC523" s="133"/>
      <c r="BD523" s="128" t="n">
        <f aca="false">IF($A523=$A522,BB523+BC523+BD522,BB523+BC523)</f>
        <v>0</v>
      </c>
      <c r="BE523" s="133"/>
      <c r="BF523" s="133"/>
      <c r="BG523" s="128" t="n">
        <f aca="false">IF($A523=$A522,BE523+BF523+BG522,BE523+BF523)</f>
        <v>0</v>
      </c>
      <c r="BH523" s="133"/>
      <c r="BI523" s="133"/>
      <c r="BJ523" s="128" t="n">
        <f aca="false">IF($A523=$A522,BH523+BI523+BJ522,BH523+BI523)</f>
        <v>0</v>
      </c>
      <c r="BK523" s="133"/>
      <c r="BL523" s="133"/>
      <c r="BM523" s="128" t="n">
        <f aca="false">IF($A523=$A522,BK523+BL523+BM522,BK523+BL523)</f>
        <v>0</v>
      </c>
      <c r="BN523" s="133"/>
      <c r="BO523" s="133"/>
      <c r="BP523" s="128" t="n">
        <f aca="false">IF($A523=$A522,BN523+BO523+BP522,BN523+BO523)</f>
        <v>0</v>
      </c>
      <c r="BQ523" s="133"/>
      <c r="BR523" s="133"/>
      <c r="BS523" s="128" t="n">
        <f aca="false">IF($A523=$A522,BQ523+BR523+BS522,BQ523+BR523)</f>
        <v>0</v>
      </c>
      <c r="BT523" s="133"/>
      <c r="BU523" s="133"/>
      <c r="BV523" s="128" t="n">
        <f aca="false">IF($A523=$A522,BT523+BU523+BV522,BT523+BU523)</f>
        <v>0</v>
      </c>
      <c r="BW523" s="128" t="n">
        <f aca="false">IF(W523=0,0,IF(W523&gt;F$4,1,(IF(W523=BW$2,0,(IF(F$4-W523&gt;2,1,0))))))</f>
        <v>0</v>
      </c>
    </row>
    <row r="524" customFormat="false" ht="42.95" hidden="false" customHeight="true" outlineLevel="0" collapsed="false">
      <c r="A524" s="124" t="str">
        <f aca="false">IF(D524=D523,IF(A523=0,"",A523),IF(AND(D524&gt;0,D524&lt;&gt;D523),A523+1,""))</f>
        <v/>
      </c>
      <c r="B524" s="129"/>
      <c r="C524" s="129"/>
      <c r="D524" s="96"/>
      <c r="E524" s="138"/>
      <c r="F524" s="128" t="str">
        <f aca="false">IFERROR(IF(OR(ISTEXT(D524),ISNUMBER(D524)),HLOOKUP(I524-23*INT(I524/23),[2]Hoja2!B$1:X$2,2),""),1)</f>
        <v/>
      </c>
      <c r="G524" s="128" t="str">
        <f aca="false">LEFT(D524,1)</f>
        <v/>
      </c>
      <c r="H524" s="129" t="str">
        <f aca="false">IF(UPPER(G524)="Z",2,IF(UPPER(G524)="Y",1,IF(UPPER(G524)="X",0,LEFT(D524))))</f>
        <v/>
      </c>
      <c r="I524" s="129" t="str">
        <f aca="false">REPLACE(D524,1,1,H524)</f>
        <v/>
      </c>
      <c r="J524" s="96"/>
      <c r="K524" s="124" t="str">
        <f aca="false">IF(N524&gt;0,ROW(L524)-7,"")</f>
        <v/>
      </c>
      <c r="L524" s="130"/>
      <c r="M524" s="130"/>
      <c r="N524" s="131"/>
      <c r="O524" s="132"/>
      <c r="P524" s="128" t="str">
        <f aca="false">IFERROR(IF(OR(ISTEXT(N524),ISNUMBER(N524)),HLOOKUP(S524-23*INT(S524/23),[2]Hoja2!B$1:X$2,2),""),1)</f>
        <v/>
      </c>
      <c r="Q524" s="128" t="str">
        <f aca="false">LEFT(N524,1)</f>
        <v/>
      </c>
      <c r="R524" s="129" t="str">
        <f aca="false">IF(UPPER(Q524)="Z",2,IF(UPPER(Q524)="Y",1,IF(UPPER(Q524)="X",0,LEFT(N524))))</f>
        <v/>
      </c>
      <c r="S524" s="129" t="str">
        <f aca="false">REPLACE(N524,1,1,R524)</f>
        <v/>
      </c>
      <c r="T524" s="96"/>
      <c r="U524" s="133"/>
      <c r="V524" s="124" t="str">
        <f aca="false">IF(OR(ISTEXT(N524),ISNUMBER(N524)),IF($AD524=1,U524,0),"")</f>
        <v/>
      </c>
      <c r="W524" s="75" t="n">
        <v>36892</v>
      </c>
      <c r="X524" s="134"/>
      <c r="Y524" s="134"/>
      <c r="AA524" s="128" t="n">
        <f aca="false">IF(E524&lt;&gt;F524,0,1)</f>
        <v>1</v>
      </c>
      <c r="AB524" s="128" t="n">
        <f aca="false">IF(OR(T524="SI",T524="Si",T524="si",T524="sI",T524="s",T524="S"),1,0)</f>
        <v>0</v>
      </c>
      <c r="AC524" s="128" t="n">
        <f aca="false">IF(OR(J524="SI",J524="Si",J524="si",J524="sI",J524="s",J524="S"),1,0)</f>
        <v>0</v>
      </c>
      <c r="AD524" s="128" t="n">
        <f aca="false">AK524*AA524*AB524*AC524</f>
        <v>0</v>
      </c>
      <c r="AF524" s="136" t="n">
        <f aca="false">COUNTIF(D$8:D524,D524)</f>
        <v>0</v>
      </c>
      <c r="AG524" s="136" t="n">
        <f aca="false">COUNTIFS(D$8:D524,D524,A$8:A524,A524)</f>
        <v>0</v>
      </c>
      <c r="AH524" s="128" t="n">
        <f aca="false">AF524-AG524</f>
        <v>0</v>
      </c>
      <c r="AI524" s="128" t="n">
        <f aca="false">IF(OR(O524&lt;&gt;P524,P524=1,AA524=0),1,0)</f>
        <v>0</v>
      </c>
      <c r="AJ524" s="128" t="n">
        <f aca="false">IF(AR524&gt;0,1,0)+AH524</f>
        <v>0</v>
      </c>
      <c r="AK524" s="128" t="n">
        <f aca="false">IF(O524&lt;&gt;P524,0,1)</f>
        <v>1</v>
      </c>
      <c r="AL524" s="128" t="n">
        <f aca="false">IF(U524&gt;1,1,0)</f>
        <v>0</v>
      </c>
      <c r="AM524" s="136"/>
      <c r="AN524" s="137"/>
      <c r="AO524" s="139"/>
      <c r="AP524" s="128" t="str">
        <f aca="false">IF(SUMIF(AS$7:BU$7,"&gt;0",AS524:BU524)&gt;0,SUMIF(AS$7:BU$7,"&gt;0",AS524:BU524),"")</f>
        <v/>
      </c>
      <c r="AQ524" s="128"/>
      <c r="AR524" s="136" t="n">
        <f aca="false">COUNTIF(N$8:N524,N524)-1</f>
        <v>-1</v>
      </c>
      <c r="AS524" s="133"/>
      <c r="AT524" s="133"/>
      <c r="AU524" s="128" t="n">
        <f aca="false">IF($A524=$A523,AS524+AT524+AU523,AS524+AT524)</f>
        <v>0</v>
      </c>
      <c r="AV524" s="133"/>
      <c r="AW524" s="133"/>
      <c r="AX524" s="128" t="n">
        <f aca="false">IF($A524=$A523,AV524+AW524+AX523,AV524+AW524)</f>
        <v>0</v>
      </c>
      <c r="AY524" s="133"/>
      <c r="AZ524" s="133"/>
      <c r="BA524" s="128" t="n">
        <f aca="false">IF($A524=$A523,AY524+AZ524+BA523,AY524+AZ524)</f>
        <v>0</v>
      </c>
      <c r="BB524" s="133"/>
      <c r="BC524" s="133"/>
      <c r="BD524" s="128" t="n">
        <f aca="false">IF($A524=$A523,BB524+BC524+BD523,BB524+BC524)</f>
        <v>0</v>
      </c>
      <c r="BE524" s="133"/>
      <c r="BF524" s="133"/>
      <c r="BG524" s="128" t="n">
        <f aca="false">IF($A524=$A523,BE524+BF524+BG523,BE524+BF524)</f>
        <v>0</v>
      </c>
      <c r="BH524" s="133"/>
      <c r="BI524" s="133"/>
      <c r="BJ524" s="128" t="n">
        <f aca="false">IF($A524=$A523,BH524+BI524+BJ523,BH524+BI524)</f>
        <v>0</v>
      </c>
      <c r="BK524" s="133"/>
      <c r="BL524" s="133"/>
      <c r="BM524" s="128" t="n">
        <f aca="false">IF($A524=$A523,BK524+BL524+BM523,BK524+BL524)</f>
        <v>0</v>
      </c>
      <c r="BN524" s="133"/>
      <c r="BO524" s="133"/>
      <c r="BP524" s="128" t="n">
        <f aca="false">IF($A524=$A523,BN524+BO524+BP523,BN524+BO524)</f>
        <v>0</v>
      </c>
      <c r="BQ524" s="133"/>
      <c r="BR524" s="133"/>
      <c r="BS524" s="128" t="n">
        <f aca="false">IF($A524=$A523,BQ524+BR524+BS523,BQ524+BR524)</f>
        <v>0</v>
      </c>
      <c r="BT524" s="133"/>
      <c r="BU524" s="133"/>
      <c r="BV524" s="128" t="n">
        <f aca="false">IF($A524=$A523,BT524+BU524+BV523,BT524+BU524)</f>
        <v>0</v>
      </c>
      <c r="BW524" s="128" t="n">
        <f aca="false">IF(W524=0,0,IF(W524&gt;F$4,1,(IF(W524=BW$2,0,(IF(F$4-W524&gt;2,1,0))))))</f>
        <v>0</v>
      </c>
    </row>
    <row r="525" customFormat="false" ht="42.95" hidden="false" customHeight="true" outlineLevel="0" collapsed="false">
      <c r="A525" s="124" t="str">
        <f aca="false">IF(D525=D524,IF(A524=0,"",A524),IF(AND(D525&gt;0,D525&lt;&gt;D524),A524+1,""))</f>
        <v/>
      </c>
      <c r="B525" s="129"/>
      <c r="C525" s="129"/>
      <c r="D525" s="96"/>
      <c r="E525" s="138"/>
      <c r="F525" s="128" t="str">
        <f aca="false">IFERROR(IF(OR(ISTEXT(D525),ISNUMBER(D525)),HLOOKUP(I525-23*INT(I525/23),[2]Hoja2!B$1:X$2,2),""),1)</f>
        <v/>
      </c>
      <c r="G525" s="128" t="str">
        <f aca="false">LEFT(D525,1)</f>
        <v/>
      </c>
      <c r="H525" s="129" t="str">
        <f aca="false">IF(UPPER(G525)="Z",2,IF(UPPER(G525)="Y",1,IF(UPPER(G525)="X",0,LEFT(D525))))</f>
        <v/>
      </c>
      <c r="I525" s="129" t="str">
        <f aca="false">REPLACE(D525,1,1,H525)</f>
        <v/>
      </c>
      <c r="J525" s="96"/>
      <c r="K525" s="124" t="str">
        <f aca="false">IF(N525&gt;0,ROW(L525)-7,"")</f>
        <v/>
      </c>
      <c r="L525" s="130"/>
      <c r="M525" s="130"/>
      <c r="N525" s="131"/>
      <c r="O525" s="132"/>
      <c r="P525" s="128" t="str">
        <f aca="false">IFERROR(IF(OR(ISTEXT(N525),ISNUMBER(N525)),HLOOKUP(S525-23*INT(S525/23),[2]Hoja2!B$1:X$2,2),""),1)</f>
        <v/>
      </c>
      <c r="Q525" s="128" t="str">
        <f aca="false">LEFT(N525,1)</f>
        <v/>
      </c>
      <c r="R525" s="129" t="str">
        <f aca="false">IF(UPPER(Q525)="Z",2,IF(UPPER(Q525)="Y",1,IF(UPPER(Q525)="X",0,LEFT(N525))))</f>
        <v/>
      </c>
      <c r="S525" s="129" t="str">
        <f aca="false">REPLACE(N525,1,1,R525)</f>
        <v/>
      </c>
      <c r="T525" s="96"/>
      <c r="U525" s="133"/>
      <c r="V525" s="124" t="str">
        <f aca="false">IF(OR(ISTEXT(N525),ISNUMBER(N525)),IF($AD525=1,U525,0),"")</f>
        <v/>
      </c>
      <c r="W525" s="75" t="n">
        <v>36892</v>
      </c>
      <c r="X525" s="134"/>
      <c r="Y525" s="134"/>
      <c r="AA525" s="128" t="n">
        <f aca="false">IF(E525&lt;&gt;F525,0,1)</f>
        <v>1</v>
      </c>
      <c r="AB525" s="128" t="n">
        <f aca="false">IF(OR(T525="SI",T525="Si",T525="si",T525="sI",T525="s",T525="S"),1,0)</f>
        <v>0</v>
      </c>
      <c r="AC525" s="128" t="n">
        <f aca="false">IF(OR(J525="SI",J525="Si",J525="si",J525="sI",J525="s",J525="S"),1,0)</f>
        <v>0</v>
      </c>
      <c r="AD525" s="128" t="n">
        <f aca="false">AK525*AA525*AB525*AC525</f>
        <v>0</v>
      </c>
      <c r="AF525" s="136" t="n">
        <f aca="false">COUNTIF(D$8:D525,D525)</f>
        <v>0</v>
      </c>
      <c r="AG525" s="136" t="n">
        <f aca="false">COUNTIFS(D$8:D525,D525,A$8:A525,A525)</f>
        <v>0</v>
      </c>
      <c r="AH525" s="128" t="n">
        <f aca="false">AF525-AG525</f>
        <v>0</v>
      </c>
      <c r="AI525" s="128" t="n">
        <f aca="false">IF(OR(O525&lt;&gt;P525,P525=1,AA525=0),1,0)</f>
        <v>0</v>
      </c>
      <c r="AJ525" s="128" t="n">
        <f aca="false">IF(AR525&gt;0,1,0)+AH525</f>
        <v>0</v>
      </c>
      <c r="AK525" s="128" t="n">
        <f aca="false">IF(O525&lt;&gt;P525,0,1)</f>
        <v>1</v>
      </c>
      <c r="AL525" s="128" t="n">
        <f aca="false">IF(U525&gt;1,1,0)</f>
        <v>0</v>
      </c>
      <c r="AM525" s="136"/>
      <c r="AN525" s="137"/>
      <c r="AO525" s="139"/>
      <c r="AP525" s="128" t="str">
        <f aca="false">IF(SUMIF(AS$7:BU$7,"&gt;0",AS525:BU525)&gt;0,SUMIF(AS$7:BU$7,"&gt;0",AS525:BU525),"")</f>
        <v/>
      </c>
      <c r="AQ525" s="128"/>
      <c r="AR525" s="136" t="n">
        <f aca="false">COUNTIF(N$8:N525,N525)-1</f>
        <v>-1</v>
      </c>
      <c r="AS525" s="133"/>
      <c r="AT525" s="133"/>
      <c r="AU525" s="128" t="n">
        <f aca="false">IF($A525=$A524,AS525+AT525+AU524,AS525+AT525)</f>
        <v>0</v>
      </c>
      <c r="AV525" s="133"/>
      <c r="AW525" s="133"/>
      <c r="AX525" s="128" t="n">
        <f aca="false">IF($A525=$A524,AV525+AW525+AX524,AV525+AW525)</f>
        <v>0</v>
      </c>
      <c r="AY525" s="133"/>
      <c r="AZ525" s="133"/>
      <c r="BA525" s="128" t="n">
        <f aca="false">IF($A525=$A524,AY525+AZ525+BA524,AY525+AZ525)</f>
        <v>0</v>
      </c>
      <c r="BB525" s="133"/>
      <c r="BC525" s="133"/>
      <c r="BD525" s="128" t="n">
        <f aca="false">IF($A525=$A524,BB525+BC525+BD524,BB525+BC525)</f>
        <v>0</v>
      </c>
      <c r="BE525" s="133"/>
      <c r="BF525" s="133"/>
      <c r="BG525" s="128" t="n">
        <f aca="false">IF($A525=$A524,BE525+BF525+BG524,BE525+BF525)</f>
        <v>0</v>
      </c>
      <c r="BH525" s="133"/>
      <c r="BI525" s="133"/>
      <c r="BJ525" s="128" t="n">
        <f aca="false">IF($A525=$A524,BH525+BI525+BJ524,BH525+BI525)</f>
        <v>0</v>
      </c>
      <c r="BK525" s="133"/>
      <c r="BL525" s="133"/>
      <c r="BM525" s="128" t="n">
        <f aca="false">IF($A525=$A524,BK525+BL525+BM524,BK525+BL525)</f>
        <v>0</v>
      </c>
      <c r="BN525" s="133"/>
      <c r="BO525" s="133"/>
      <c r="BP525" s="128" t="n">
        <f aca="false">IF($A525=$A524,BN525+BO525+BP524,BN525+BO525)</f>
        <v>0</v>
      </c>
      <c r="BQ525" s="133"/>
      <c r="BR525" s="133"/>
      <c r="BS525" s="128" t="n">
        <f aca="false">IF($A525=$A524,BQ525+BR525+BS524,BQ525+BR525)</f>
        <v>0</v>
      </c>
      <c r="BT525" s="133"/>
      <c r="BU525" s="133"/>
      <c r="BV525" s="128" t="n">
        <f aca="false">IF($A525=$A524,BT525+BU525+BV524,BT525+BU525)</f>
        <v>0</v>
      </c>
      <c r="BW525" s="128" t="n">
        <f aca="false">IF(W525=0,0,IF(W525&gt;F$4,1,(IF(W525=BW$2,0,(IF(F$4-W525&gt;2,1,0))))))</f>
        <v>0</v>
      </c>
    </row>
    <row r="526" customFormat="false" ht="42.95" hidden="false" customHeight="true" outlineLevel="0" collapsed="false">
      <c r="A526" s="124" t="str">
        <f aca="false">IF(D526=D525,IF(A525=0,"",A525),IF(AND(D526&gt;0,D526&lt;&gt;D525),A525+1,""))</f>
        <v/>
      </c>
      <c r="B526" s="129"/>
      <c r="C526" s="129"/>
      <c r="D526" s="96"/>
      <c r="E526" s="138"/>
      <c r="F526" s="128" t="str">
        <f aca="false">IFERROR(IF(OR(ISTEXT(D526),ISNUMBER(D526)),HLOOKUP(I526-23*INT(I526/23),[2]Hoja2!B$1:X$2,2),""),1)</f>
        <v/>
      </c>
      <c r="G526" s="128" t="str">
        <f aca="false">LEFT(D526,1)</f>
        <v/>
      </c>
      <c r="H526" s="129" t="str">
        <f aca="false">IF(UPPER(G526)="Z",2,IF(UPPER(G526)="Y",1,IF(UPPER(G526)="X",0,LEFT(D526))))</f>
        <v/>
      </c>
      <c r="I526" s="129" t="str">
        <f aca="false">REPLACE(D526,1,1,H526)</f>
        <v/>
      </c>
      <c r="J526" s="96"/>
      <c r="K526" s="124" t="str">
        <f aca="false">IF(N526&gt;0,ROW(L526)-7,"")</f>
        <v/>
      </c>
      <c r="L526" s="130"/>
      <c r="M526" s="130"/>
      <c r="N526" s="131"/>
      <c r="O526" s="132"/>
      <c r="P526" s="128" t="str">
        <f aca="false">IFERROR(IF(OR(ISTEXT(N526),ISNUMBER(N526)),HLOOKUP(S526-23*INT(S526/23),[2]Hoja2!B$1:X$2,2),""),1)</f>
        <v/>
      </c>
      <c r="Q526" s="128" t="str">
        <f aca="false">LEFT(N526,1)</f>
        <v/>
      </c>
      <c r="R526" s="129" t="str">
        <f aca="false">IF(UPPER(Q526)="Z",2,IF(UPPER(Q526)="Y",1,IF(UPPER(Q526)="X",0,LEFT(N526))))</f>
        <v/>
      </c>
      <c r="S526" s="129" t="str">
        <f aca="false">REPLACE(N526,1,1,R526)</f>
        <v/>
      </c>
      <c r="T526" s="96"/>
      <c r="U526" s="133"/>
      <c r="V526" s="124" t="str">
        <f aca="false">IF(OR(ISTEXT(N526),ISNUMBER(N526)),IF($AD526=1,U526,0),"")</f>
        <v/>
      </c>
      <c r="W526" s="75" t="n">
        <v>36892</v>
      </c>
      <c r="X526" s="134"/>
      <c r="Y526" s="134"/>
      <c r="AA526" s="128" t="n">
        <f aca="false">IF(E526&lt;&gt;F526,0,1)</f>
        <v>1</v>
      </c>
      <c r="AB526" s="128" t="n">
        <f aca="false">IF(OR(T526="SI",T526="Si",T526="si",T526="sI",T526="s",T526="S"),1,0)</f>
        <v>0</v>
      </c>
      <c r="AC526" s="128" t="n">
        <f aca="false">IF(OR(J526="SI",J526="Si",J526="si",J526="sI",J526="s",J526="S"),1,0)</f>
        <v>0</v>
      </c>
      <c r="AD526" s="128" t="n">
        <f aca="false">AK526*AA526*AB526*AC526</f>
        <v>0</v>
      </c>
      <c r="AF526" s="136" t="n">
        <f aca="false">COUNTIF(D$8:D526,D526)</f>
        <v>0</v>
      </c>
      <c r="AG526" s="136" t="n">
        <f aca="false">COUNTIFS(D$8:D526,D526,A$8:A526,A526)</f>
        <v>0</v>
      </c>
      <c r="AH526" s="128" t="n">
        <f aca="false">AF526-AG526</f>
        <v>0</v>
      </c>
      <c r="AI526" s="128" t="n">
        <f aca="false">IF(OR(O526&lt;&gt;P526,P526=1,AA526=0),1,0)</f>
        <v>0</v>
      </c>
      <c r="AJ526" s="128" t="n">
        <f aca="false">IF(AR526&gt;0,1,0)+AH526</f>
        <v>0</v>
      </c>
      <c r="AK526" s="128" t="n">
        <f aca="false">IF(O526&lt;&gt;P526,0,1)</f>
        <v>1</v>
      </c>
      <c r="AL526" s="128" t="n">
        <f aca="false">IF(U526&gt;1,1,0)</f>
        <v>0</v>
      </c>
      <c r="AM526" s="136"/>
      <c r="AN526" s="137"/>
      <c r="AO526" s="139"/>
      <c r="AP526" s="128" t="str">
        <f aca="false">IF(SUMIF(AS$7:BU$7,"&gt;0",AS526:BU526)&gt;0,SUMIF(AS$7:BU$7,"&gt;0",AS526:BU526),"")</f>
        <v/>
      </c>
      <c r="AQ526" s="128"/>
      <c r="AR526" s="136" t="n">
        <f aca="false">COUNTIF(N$8:N526,N526)-1</f>
        <v>-1</v>
      </c>
      <c r="AS526" s="133"/>
      <c r="AT526" s="133"/>
      <c r="AU526" s="128" t="n">
        <f aca="false">IF($A526=$A525,AS526+AT526+AU525,AS526+AT526)</f>
        <v>0</v>
      </c>
      <c r="AV526" s="133"/>
      <c r="AW526" s="133"/>
      <c r="AX526" s="128" t="n">
        <f aca="false">IF($A526=$A525,AV526+AW526+AX525,AV526+AW526)</f>
        <v>0</v>
      </c>
      <c r="AY526" s="133"/>
      <c r="AZ526" s="133"/>
      <c r="BA526" s="128" t="n">
        <f aca="false">IF($A526=$A525,AY526+AZ526+BA525,AY526+AZ526)</f>
        <v>0</v>
      </c>
      <c r="BB526" s="133"/>
      <c r="BC526" s="133"/>
      <c r="BD526" s="128" t="n">
        <f aca="false">IF($A526=$A525,BB526+BC526+BD525,BB526+BC526)</f>
        <v>0</v>
      </c>
      <c r="BE526" s="133"/>
      <c r="BF526" s="133"/>
      <c r="BG526" s="128" t="n">
        <f aca="false">IF($A526=$A525,BE526+BF526+BG525,BE526+BF526)</f>
        <v>0</v>
      </c>
      <c r="BH526" s="133"/>
      <c r="BI526" s="133"/>
      <c r="BJ526" s="128" t="n">
        <f aca="false">IF($A526=$A525,BH526+BI526+BJ525,BH526+BI526)</f>
        <v>0</v>
      </c>
      <c r="BK526" s="133"/>
      <c r="BL526" s="133"/>
      <c r="BM526" s="128" t="n">
        <f aca="false">IF($A526=$A525,BK526+BL526+BM525,BK526+BL526)</f>
        <v>0</v>
      </c>
      <c r="BN526" s="133"/>
      <c r="BO526" s="133"/>
      <c r="BP526" s="128" t="n">
        <f aca="false">IF($A526=$A525,BN526+BO526+BP525,BN526+BO526)</f>
        <v>0</v>
      </c>
      <c r="BQ526" s="133"/>
      <c r="BR526" s="133"/>
      <c r="BS526" s="128" t="n">
        <f aca="false">IF($A526=$A525,BQ526+BR526+BS525,BQ526+BR526)</f>
        <v>0</v>
      </c>
      <c r="BT526" s="133"/>
      <c r="BU526" s="133"/>
      <c r="BV526" s="128" t="n">
        <f aca="false">IF($A526=$A525,BT526+BU526+BV525,BT526+BU526)</f>
        <v>0</v>
      </c>
      <c r="BW526" s="128" t="n">
        <f aca="false">IF(W526=0,0,IF(W526&gt;F$4,1,(IF(W526=BW$2,0,(IF(F$4-W526&gt;2,1,0))))))</f>
        <v>0</v>
      </c>
    </row>
    <row r="527" customFormat="false" ht="42.95" hidden="false" customHeight="true" outlineLevel="0" collapsed="false">
      <c r="A527" s="124" t="str">
        <f aca="false">IF(D527=D526,IF(A526=0,"",A526),IF(AND(D527&gt;0,D527&lt;&gt;D526),A526+1,""))</f>
        <v/>
      </c>
      <c r="B527" s="129"/>
      <c r="C527" s="129"/>
      <c r="D527" s="96"/>
      <c r="E527" s="138"/>
      <c r="F527" s="128" t="str">
        <f aca="false">IFERROR(IF(OR(ISTEXT(D527),ISNUMBER(D527)),HLOOKUP(I527-23*INT(I527/23),[2]Hoja2!B$1:X$2,2),""),1)</f>
        <v/>
      </c>
      <c r="G527" s="128" t="str">
        <f aca="false">LEFT(D527,1)</f>
        <v/>
      </c>
      <c r="H527" s="129" t="str">
        <f aca="false">IF(UPPER(G527)="Z",2,IF(UPPER(G527)="Y",1,IF(UPPER(G527)="X",0,LEFT(D527))))</f>
        <v/>
      </c>
      <c r="I527" s="129" t="str">
        <f aca="false">REPLACE(D527,1,1,H527)</f>
        <v/>
      </c>
      <c r="J527" s="96"/>
      <c r="K527" s="124" t="str">
        <f aca="false">IF(N527&gt;0,ROW(L527)-7,"")</f>
        <v/>
      </c>
      <c r="L527" s="130"/>
      <c r="M527" s="130"/>
      <c r="N527" s="131"/>
      <c r="O527" s="132"/>
      <c r="P527" s="128" t="str">
        <f aca="false">IFERROR(IF(OR(ISTEXT(N527),ISNUMBER(N527)),HLOOKUP(S527-23*INT(S527/23),[2]Hoja2!B$1:X$2,2),""),1)</f>
        <v/>
      </c>
      <c r="Q527" s="128" t="str">
        <f aca="false">LEFT(N527,1)</f>
        <v/>
      </c>
      <c r="R527" s="129" t="str">
        <f aca="false">IF(UPPER(Q527)="Z",2,IF(UPPER(Q527)="Y",1,IF(UPPER(Q527)="X",0,LEFT(N527))))</f>
        <v/>
      </c>
      <c r="S527" s="129" t="str">
        <f aca="false">REPLACE(N527,1,1,R527)</f>
        <v/>
      </c>
      <c r="T527" s="96"/>
      <c r="U527" s="133"/>
      <c r="V527" s="124" t="str">
        <f aca="false">IF(OR(ISTEXT(N527),ISNUMBER(N527)),IF($AD527=1,U527,0),"")</f>
        <v/>
      </c>
      <c r="W527" s="75" t="n">
        <v>36892</v>
      </c>
      <c r="X527" s="134"/>
      <c r="Y527" s="134"/>
      <c r="AA527" s="128" t="n">
        <f aca="false">IF(E527&lt;&gt;F527,0,1)</f>
        <v>1</v>
      </c>
      <c r="AB527" s="128" t="n">
        <f aca="false">IF(OR(T527="SI",T527="Si",T527="si",T527="sI",T527="s",T527="S"),1,0)</f>
        <v>0</v>
      </c>
      <c r="AC527" s="128" t="n">
        <f aca="false">IF(OR(J527="SI",J527="Si",J527="si",J527="sI",J527="s",J527="S"),1,0)</f>
        <v>0</v>
      </c>
      <c r="AD527" s="128" t="n">
        <f aca="false">AK527*AA527*AB527*AC527</f>
        <v>0</v>
      </c>
      <c r="AF527" s="136" t="n">
        <f aca="false">COUNTIF(D$8:D527,D527)</f>
        <v>0</v>
      </c>
      <c r="AG527" s="136" t="n">
        <f aca="false">COUNTIFS(D$8:D527,D527,A$8:A527,A527)</f>
        <v>0</v>
      </c>
      <c r="AH527" s="128" t="n">
        <f aca="false">AF527-AG527</f>
        <v>0</v>
      </c>
      <c r="AI527" s="128" t="n">
        <f aca="false">IF(OR(O527&lt;&gt;P527,P527=1,AA527=0),1,0)</f>
        <v>0</v>
      </c>
      <c r="AJ527" s="128" t="n">
        <f aca="false">IF(AR527&gt;0,1,0)+AH527</f>
        <v>0</v>
      </c>
      <c r="AK527" s="128" t="n">
        <f aca="false">IF(O527&lt;&gt;P527,0,1)</f>
        <v>1</v>
      </c>
      <c r="AL527" s="128" t="n">
        <f aca="false">IF(U527&gt;1,1,0)</f>
        <v>0</v>
      </c>
      <c r="AM527" s="136"/>
      <c r="AN527" s="137"/>
      <c r="AO527" s="139"/>
      <c r="AP527" s="128" t="str">
        <f aca="false">IF(SUMIF(AS$7:BU$7,"&gt;0",AS527:BU527)&gt;0,SUMIF(AS$7:BU$7,"&gt;0",AS527:BU527),"")</f>
        <v/>
      </c>
      <c r="AQ527" s="128"/>
      <c r="AR527" s="136" t="n">
        <f aca="false">COUNTIF(N$8:N527,N527)-1</f>
        <v>-1</v>
      </c>
      <c r="AS527" s="133"/>
      <c r="AT527" s="133"/>
      <c r="AU527" s="128" t="n">
        <f aca="false">IF($A527=$A526,AS527+AT527+AU526,AS527+AT527)</f>
        <v>0</v>
      </c>
      <c r="AV527" s="133"/>
      <c r="AW527" s="133"/>
      <c r="AX527" s="128" t="n">
        <f aca="false">IF($A527=$A526,AV527+AW527+AX526,AV527+AW527)</f>
        <v>0</v>
      </c>
      <c r="AY527" s="133"/>
      <c r="AZ527" s="133"/>
      <c r="BA527" s="128" t="n">
        <f aca="false">IF($A527=$A526,AY527+AZ527+BA526,AY527+AZ527)</f>
        <v>0</v>
      </c>
      <c r="BB527" s="133"/>
      <c r="BC527" s="133"/>
      <c r="BD527" s="128" t="n">
        <f aca="false">IF($A527=$A526,BB527+BC527+BD526,BB527+BC527)</f>
        <v>0</v>
      </c>
      <c r="BE527" s="133"/>
      <c r="BF527" s="133"/>
      <c r="BG527" s="128" t="n">
        <f aca="false">IF($A527=$A526,BE527+BF527+BG526,BE527+BF527)</f>
        <v>0</v>
      </c>
      <c r="BH527" s="133"/>
      <c r="BI527" s="133"/>
      <c r="BJ527" s="128" t="n">
        <f aca="false">IF($A527=$A526,BH527+BI527+BJ526,BH527+BI527)</f>
        <v>0</v>
      </c>
      <c r="BK527" s="133"/>
      <c r="BL527" s="133"/>
      <c r="BM527" s="128" t="n">
        <f aca="false">IF($A527=$A526,BK527+BL527+BM526,BK527+BL527)</f>
        <v>0</v>
      </c>
      <c r="BN527" s="133"/>
      <c r="BO527" s="133"/>
      <c r="BP527" s="128" t="n">
        <f aca="false">IF($A527=$A526,BN527+BO527+BP526,BN527+BO527)</f>
        <v>0</v>
      </c>
      <c r="BQ527" s="133"/>
      <c r="BR527" s="133"/>
      <c r="BS527" s="128" t="n">
        <f aca="false">IF($A527=$A526,BQ527+BR527+BS526,BQ527+BR527)</f>
        <v>0</v>
      </c>
      <c r="BT527" s="133"/>
      <c r="BU527" s="133"/>
      <c r="BV527" s="128" t="n">
        <f aca="false">IF($A527=$A526,BT527+BU527+BV526,BT527+BU527)</f>
        <v>0</v>
      </c>
      <c r="BW527" s="128" t="n">
        <f aca="false">IF(W527=0,0,IF(W527&gt;F$4,1,(IF(W527=BW$2,0,(IF(F$4-W527&gt;2,1,0))))))</f>
        <v>0</v>
      </c>
    </row>
    <row r="528" customFormat="false" ht="42.95" hidden="false" customHeight="true" outlineLevel="0" collapsed="false">
      <c r="A528" s="124" t="str">
        <f aca="false">IF(D528=D527,IF(A527=0,"",A527),IF(AND(D528&gt;0,D528&lt;&gt;D527),A527+1,""))</f>
        <v/>
      </c>
      <c r="B528" s="129"/>
      <c r="C528" s="129"/>
      <c r="D528" s="96"/>
      <c r="E528" s="138"/>
      <c r="F528" s="128" t="str">
        <f aca="false">IFERROR(IF(OR(ISTEXT(D528),ISNUMBER(D528)),HLOOKUP(I528-23*INT(I528/23),[2]Hoja2!B$1:X$2,2),""),1)</f>
        <v/>
      </c>
      <c r="G528" s="128" t="str">
        <f aca="false">LEFT(D528,1)</f>
        <v/>
      </c>
      <c r="H528" s="129" t="str">
        <f aca="false">IF(UPPER(G528)="Z",2,IF(UPPER(G528)="Y",1,IF(UPPER(G528)="X",0,LEFT(D528))))</f>
        <v/>
      </c>
      <c r="I528" s="129" t="str">
        <f aca="false">REPLACE(D528,1,1,H528)</f>
        <v/>
      </c>
      <c r="J528" s="96"/>
      <c r="K528" s="124" t="str">
        <f aca="false">IF(N528&gt;0,ROW(L528)-7,"")</f>
        <v/>
      </c>
      <c r="L528" s="130"/>
      <c r="M528" s="130"/>
      <c r="N528" s="131"/>
      <c r="O528" s="132"/>
      <c r="P528" s="128" t="str">
        <f aca="false">IFERROR(IF(OR(ISTEXT(N528),ISNUMBER(N528)),HLOOKUP(S528-23*INT(S528/23),[2]Hoja2!B$1:X$2,2),""),1)</f>
        <v/>
      </c>
      <c r="Q528" s="128" t="str">
        <f aca="false">LEFT(N528,1)</f>
        <v/>
      </c>
      <c r="R528" s="129" t="str">
        <f aca="false">IF(UPPER(Q528)="Z",2,IF(UPPER(Q528)="Y",1,IF(UPPER(Q528)="X",0,LEFT(N528))))</f>
        <v/>
      </c>
      <c r="S528" s="129" t="str">
        <f aca="false">REPLACE(N528,1,1,R528)</f>
        <v/>
      </c>
      <c r="T528" s="96"/>
      <c r="U528" s="133"/>
      <c r="V528" s="124" t="str">
        <f aca="false">IF(OR(ISTEXT(N528),ISNUMBER(N528)),IF($AD528=1,U528,0),"")</f>
        <v/>
      </c>
      <c r="W528" s="75" t="n">
        <v>36892</v>
      </c>
      <c r="X528" s="134"/>
      <c r="Y528" s="134"/>
      <c r="AA528" s="128" t="n">
        <f aca="false">IF(E528&lt;&gt;F528,0,1)</f>
        <v>1</v>
      </c>
      <c r="AB528" s="128" t="n">
        <f aca="false">IF(OR(T528="SI",T528="Si",T528="si",T528="sI",T528="s",T528="S"),1,0)</f>
        <v>0</v>
      </c>
      <c r="AC528" s="128" t="n">
        <f aca="false">IF(OR(J528="SI",J528="Si",J528="si",J528="sI",J528="s",J528="S"),1,0)</f>
        <v>0</v>
      </c>
      <c r="AD528" s="128" t="n">
        <f aca="false">AK528*AA528*AB528*AC528</f>
        <v>0</v>
      </c>
      <c r="AF528" s="136" t="n">
        <f aca="false">COUNTIF(D$8:D528,D528)</f>
        <v>0</v>
      </c>
      <c r="AG528" s="136" t="n">
        <f aca="false">COUNTIFS(D$8:D528,D528,A$8:A528,A528)</f>
        <v>0</v>
      </c>
      <c r="AH528" s="128" t="n">
        <f aca="false">AF528-AG528</f>
        <v>0</v>
      </c>
      <c r="AI528" s="128" t="n">
        <f aca="false">IF(OR(O528&lt;&gt;P528,P528=1,AA528=0),1,0)</f>
        <v>0</v>
      </c>
      <c r="AJ528" s="128" t="n">
        <f aca="false">IF(AR528&gt;0,1,0)+AH528</f>
        <v>0</v>
      </c>
      <c r="AK528" s="128" t="n">
        <f aca="false">IF(O528&lt;&gt;P528,0,1)</f>
        <v>1</v>
      </c>
      <c r="AL528" s="128" t="n">
        <f aca="false">IF(U528&gt;1,1,0)</f>
        <v>0</v>
      </c>
      <c r="AM528" s="136"/>
      <c r="AN528" s="137"/>
      <c r="AO528" s="139"/>
      <c r="AP528" s="128" t="str">
        <f aca="false">IF(SUMIF(AS$7:BU$7,"&gt;0",AS528:BU528)&gt;0,SUMIF(AS$7:BU$7,"&gt;0",AS528:BU528),"")</f>
        <v/>
      </c>
      <c r="AQ528" s="128"/>
      <c r="AR528" s="136" t="n">
        <f aca="false">COUNTIF(N$8:N528,N528)-1</f>
        <v>-1</v>
      </c>
      <c r="AS528" s="133"/>
      <c r="AT528" s="133"/>
      <c r="AU528" s="128" t="n">
        <f aca="false">IF($A528=$A527,AS528+AT528+AU527,AS528+AT528)</f>
        <v>0</v>
      </c>
      <c r="AV528" s="133"/>
      <c r="AW528" s="133"/>
      <c r="AX528" s="128" t="n">
        <f aca="false">IF($A528=$A527,AV528+AW528+AX527,AV528+AW528)</f>
        <v>0</v>
      </c>
      <c r="AY528" s="133"/>
      <c r="AZ528" s="133"/>
      <c r="BA528" s="128" t="n">
        <f aca="false">IF($A528=$A527,AY528+AZ528+BA527,AY528+AZ528)</f>
        <v>0</v>
      </c>
      <c r="BB528" s="133"/>
      <c r="BC528" s="133"/>
      <c r="BD528" s="128" t="n">
        <f aca="false">IF($A528=$A527,BB528+BC528+BD527,BB528+BC528)</f>
        <v>0</v>
      </c>
      <c r="BE528" s="133"/>
      <c r="BF528" s="133"/>
      <c r="BG528" s="128" t="n">
        <f aca="false">IF($A528=$A527,BE528+BF528+BG527,BE528+BF528)</f>
        <v>0</v>
      </c>
      <c r="BH528" s="133"/>
      <c r="BI528" s="133"/>
      <c r="BJ528" s="128" t="n">
        <f aca="false">IF($A528=$A527,BH528+BI528+BJ527,BH528+BI528)</f>
        <v>0</v>
      </c>
      <c r="BK528" s="133"/>
      <c r="BL528" s="133"/>
      <c r="BM528" s="128" t="n">
        <f aca="false">IF($A528=$A527,BK528+BL528+BM527,BK528+BL528)</f>
        <v>0</v>
      </c>
      <c r="BN528" s="133"/>
      <c r="BO528" s="133"/>
      <c r="BP528" s="128" t="n">
        <f aca="false">IF($A528=$A527,BN528+BO528+BP527,BN528+BO528)</f>
        <v>0</v>
      </c>
      <c r="BQ528" s="133"/>
      <c r="BR528" s="133"/>
      <c r="BS528" s="128" t="n">
        <f aca="false">IF($A528=$A527,BQ528+BR528+BS527,BQ528+BR528)</f>
        <v>0</v>
      </c>
      <c r="BT528" s="133"/>
      <c r="BU528" s="133"/>
      <c r="BV528" s="128" t="n">
        <f aca="false">IF($A528=$A527,BT528+BU528+BV527,BT528+BU528)</f>
        <v>0</v>
      </c>
      <c r="BW528" s="128" t="n">
        <f aca="false">IF(W528=0,0,IF(W528&gt;F$4,1,(IF(W528=BW$2,0,(IF(F$4-W528&gt;2,1,0))))))</f>
        <v>0</v>
      </c>
    </row>
    <row r="529" customFormat="false" ht="42.95" hidden="false" customHeight="true" outlineLevel="0" collapsed="false">
      <c r="A529" s="124" t="str">
        <f aca="false">IF(D529=D528,IF(A528=0,"",A528),IF(AND(D529&gt;0,D529&lt;&gt;D528),A528+1,""))</f>
        <v/>
      </c>
      <c r="B529" s="129"/>
      <c r="C529" s="129"/>
      <c r="D529" s="96"/>
      <c r="E529" s="138"/>
      <c r="F529" s="128" t="str">
        <f aca="false">IFERROR(IF(OR(ISTEXT(D529),ISNUMBER(D529)),HLOOKUP(I529-23*INT(I529/23),[2]Hoja2!B$1:X$2,2),""),1)</f>
        <v/>
      </c>
      <c r="G529" s="128" t="str">
        <f aca="false">LEFT(D529,1)</f>
        <v/>
      </c>
      <c r="H529" s="129" t="str">
        <f aca="false">IF(UPPER(G529)="Z",2,IF(UPPER(G529)="Y",1,IF(UPPER(G529)="X",0,LEFT(D529))))</f>
        <v/>
      </c>
      <c r="I529" s="129" t="str">
        <f aca="false">REPLACE(D529,1,1,H529)</f>
        <v/>
      </c>
      <c r="J529" s="96"/>
      <c r="K529" s="124" t="str">
        <f aca="false">IF(N529&gt;0,ROW(L529)-7,"")</f>
        <v/>
      </c>
      <c r="L529" s="130"/>
      <c r="M529" s="130"/>
      <c r="N529" s="131"/>
      <c r="O529" s="132"/>
      <c r="P529" s="128" t="str">
        <f aca="false">IFERROR(IF(OR(ISTEXT(N529),ISNUMBER(N529)),HLOOKUP(S529-23*INT(S529/23),[2]Hoja2!B$1:X$2,2),""),1)</f>
        <v/>
      </c>
      <c r="Q529" s="128" t="str">
        <f aca="false">LEFT(N529,1)</f>
        <v/>
      </c>
      <c r="R529" s="129" t="str">
        <f aca="false">IF(UPPER(Q529)="Z",2,IF(UPPER(Q529)="Y",1,IF(UPPER(Q529)="X",0,LEFT(N529))))</f>
        <v/>
      </c>
      <c r="S529" s="129" t="str">
        <f aca="false">REPLACE(N529,1,1,R529)</f>
        <v/>
      </c>
      <c r="T529" s="96"/>
      <c r="U529" s="133"/>
      <c r="V529" s="124" t="str">
        <f aca="false">IF(OR(ISTEXT(N529),ISNUMBER(N529)),IF($AD529=1,U529,0),"")</f>
        <v/>
      </c>
      <c r="W529" s="75" t="n">
        <v>36892</v>
      </c>
      <c r="X529" s="134"/>
      <c r="Y529" s="134"/>
      <c r="AA529" s="128" t="n">
        <f aca="false">IF(E529&lt;&gt;F529,0,1)</f>
        <v>1</v>
      </c>
      <c r="AB529" s="128" t="n">
        <f aca="false">IF(OR(T529="SI",T529="Si",T529="si",T529="sI",T529="s",T529="S"),1,0)</f>
        <v>0</v>
      </c>
      <c r="AC529" s="128" t="n">
        <f aca="false">IF(OR(J529="SI",J529="Si",J529="si",J529="sI",J529="s",J529="S"),1,0)</f>
        <v>0</v>
      </c>
      <c r="AD529" s="128" t="n">
        <f aca="false">AK529*AA529*AB529*AC529</f>
        <v>0</v>
      </c>
      <c r="AF529" s="136" t="n">
        <f aca="false">COUNTIF(D$8:D529,D529)</f>
        <v>0</v>
      </c>
      <c r="AG529" s="136" t="n">
        <f aca="false">COUNTIFS(D$8:D529,D529,A$8:A529,A529)</f>
        <v>0</v>
      </c>
      <c r="AH529" s="128" t="n">
        <f aca="false">AF529-AG529</f>
        <v>0</v>
      </c>
      <c r="AI529" s="128" t="n">
        <f aca="false">IF(OR(O529&lt;&gt;P529,P529=1,AA529=0),1,0)</f>
        <v>0</v>
      </c>
      <c r="AJ529" s="128" t="n">
        <f aca="false">IF(AR529&gt;0,1,0)+AH529</f>
        <v>0</v>
      </c>
      <c r="AK529" s="128" t="n">
        <f aca="false">IF(O529&lt;&gt;P529,0,1)</f>
        <v>1</v>
      </c>
      <c r="AL529" s="128" t="n">
        <f aca="false">IF(U529&gt;1,1,0)</f>
        <v>0</v>
      </c>
      <c r="AM529" s="136"/>
      <c r="AN529" s="137"/>
      <c r="AO529" s="139"/>
      <c r="AP529" s="128" t="str">
        <f aca="false">IF(SUMIF(AS$7:BU$7,"&gt;0",AS529:BU529)&gt;0,SUMIF(AS$7:BU$7,"&gt;0",AS529:BU529),"")</f>
        <v/>
      </c>
      <c r="AQ529" s="128"/>
      <c r="AR529" s="136" t="n">
        <f aca="false">COUNTIF(N$8:N529,N529)-1</f>
        <v>-1</v>
      </c>
      <c r="AS529" s="133"/>
      <c r="AT529" s="133"/>
      <c r="AU529" s="128" t="n">
        <f aca="false">IF($A529=$A528,AS529+AT529+AU528,AS529+AT529)</f>
        <v>0</v>
      </c>
      <c r="AV529" s="133"/>
      <c r="AW529" s="133"/>
      <c r="AX529" s="128" t="n">
        <f aca="false">IF($A529=$A528,AV529+AW529+AX528,AV529+AW529)</f>
        <v>0</v>
      </c>
      <c r="AY529" s="133"/>
      <c r="AZ529" s="133"/>
      <c r="BA529" s="128" t="n">
        <f aca="false">IF($A529=$A528,AY529+AZ529+BA528,AY529+AZ529)</f>
        <v>0</v>
      </c>
      <c r="BB529" s="133"/>
      <c r="BC529" s="133"/>
      <c r="BD529" s="128" t="n">
        <f aca="false">IF($A529=$A528,BB529+BC529+BD528,BB529+BC529)</f>
        <v>0</v>
      </c>
      <c r="BE529" s="133"/>
      <c r="BF529" s="133"/>
      <c r="BG529" s="128" t="n">
        <f aca="false">IF($A529=$A528,BE529+BF529+BG528,BE529+BF529)</f>
        <v>0</v>
      </c>
      <c r="BH529" s="133"/>
      <c r="BI529" s="133"/>
      <c r="BJ529" s="128" t="n">
        <f aca="false">IF($A529=$A528,BH529+BI529+BJ528,BH529+BI529)</f>
        <v>0</v>
      </c>
      <c r="BK529" s="133"/>
      <c r="BL529" s="133"/>
      <c r="BM529" s="128" t="n">
        <f aca="false">IF($A529=$A528,BK529+BL529+BM528,BK529+BL529)</f>
        <v>0</v>
      </c>
      <c r="BN529" s="133"/>
      <c r="BO529" s="133"/>
      <c r="BP529" s="128" t="n">
        <f aca="false">IF($A529=$A528,BN529+BO529+BP528,BN529+BO529)</f>
        <v>0</v>
      </c>
      <c r="BQ529" s="133"/>
      <c r="BR529" s="133"/>
      <c r="BS529" s="128" t="n">
        <f aca="false">IF($A529=$A528,BQ529+BR529+BS528,BQ529+BR529)</f>
        <v>0</v>
      </c>
      <c r="BT529" s="133"/>
      <c r="BU529" s="133"/>
      <c r="BV529" s="128" t="n">
        <f aca="false">IF($A529=$A528,BT529+BU529+BV528,BT529+BU529)</f>
        <v>0</v>
      </c>
      <c r="BW529" s="128" t="n">
        <f aca="false">IF(W529=0,0,IF(W529&gt;F$4,1,(IF(W529=BW$2,0,(IF(F$4-W529&gt;2,1,0))))))</f>
        <v>0</v>
      </c>
    </row>
    <row r="530" customFormat="false" ht="42.95" hidden="false" customHeight="true" outlineLevel="0" collapsed="false">
      <c r="A530" s="124" t="str">
        <f aca="false">IF(D530=D529,IF(A529=0,"",A529),IF(AND(D530&gt;0,D530&lt;&gt;D529),A529+1,""))</f>
        <v/>
      </c>
      <c r="B530" s="129"/>
      <c r="C530" s="129"/>
      <c r="D530" s="96"/>
      <c r="E530" s="138"/>
      <c r="F530" s="128" t="str">
        <f aca="false">IFERROR(IF(OR(ISTEXT(D530),ISNUMBER(D530)),HLOOKUP(I530-23*INT(I530/23),[2]Hoja2!B$1:X$2,2),""),1)</f>
        <v/>
      </c>
      <c r="G530" s="128" t="str">
        <f aca="false">LEFT(D530,1)</f>
        <v/>
      </c>
      <c r="H530" s="129" t="str">
        <f aca="false">IF(UPPER(G530)="Z",2,IF(UPPER(G530)="Y",1,IF(UPPER(G530)="X",0,LEFT(D530))))</f>
        <v/>
      </c>
      <c r="I530" s="129" t="str">
        <f aca="false">REPLACE(D530,1,1,H530)</f>
        <v/>
      </c>
      <c r="J530" s="96"/>
      <c r="K530" s="124" t="str">
        <f aca="false">IF(N530&gt;0,ROW(L530)-7,"")</f>
        <v/>
      </c>
      <c r="L530" s="130"/>
      <c r="M530" s="130"/>
      <c r="N530" s="131"/>
      <c r="O530" s="132"/>
      <c r="P530" s="128" t="str">
        <f aca="false">IFERROR(IF(OR(ISTEXT(N530),ISNUMBER(N530)),HLOOKUP(S530-23*INT(S530/23),[2]Hoja2!B$1:X$2,2),""),1)</f>
        <v/>
      </c>
      <c r="Q530" s="128" t="str">
        <f aca="false">LEFT(N530,1)</f>
        <v/>
      </c>
      <c r="R530" s="129" t="str">
        <f aca="false">IF(UPPER(Q530)="Z",2,IF(UPPER(Q530)="Y",1,IF(UPPER(Q530)="X",0,LEFT(N530))))</f>
        <v/>
      </c>
      <c r="S530" s="129" t="str">
        <f aca="false">REPLACE(N530,1,1,R530)</f>
        <v/>
      </c>
      <c r="T530" s="96"/>
      <c r="U530" s="133"/>
      <c r="V530" s="124" t="str">
        <f aca="false">IF(OR(ISTEXT(N530),ISNUMBER(N530)),IF($AD530=1,U530,0),"")</f>
        <v/>
      </c>
      <c r="W530" s="75" t="n">
        <v>36892</v>
      </c>
      <c r="X530" s="134"/>
      <c r="Y530" s="134"/>
      <c r="AA530" s="128" t="n">
        <f aca="false">IF(E530&lt;&gt;F530,0,1)</f>
        <v>1</v>
      </c>
      <c r="AB530" s="128" t="n">
        <f aca="false">IF(OR(T530="SI",T530="Si",T530="si",T530="sI",T530="s",T530="S"),1,0)</f>
        <v>0</v>
      </c>
      <c r="AC530" s="128" t="n">
        <f aca="false">IF(OR(J530="SI",J530="Si",J530="si",J530="sI",J530="s",J530="S"),1,0)</f>
        <v>0</v>
      </c>
      <c r="AD530" s="128" t="n">
        <f aca="false">AK530*AA530*AB530*AC530</f>
        <v>0</v>
      </c>
      <c r="AF530" s="136" t="n">
        <f aca="false">COUNTIF(D$8:D530,D530)</f>
        <v>0</v>
      </c>
      <c r="AG530" s="136" t="n">
        <f aca="false">COUNTIFS(D$8:D530,D530,A$8:A530,A530)</f>
        <v>0</v>
      </c>
      <c r="AH530" s="128" t="n">
        <f aca="false">AF530-AG530</f>
        <v>0</v>
      </c>
      <c r="AI530" s="128" t="n">
        <f aca="false">IF(OR(O530&lt;&gt;P530,P530=1,AA530=0),1,0)</f>
        <v>0</v>
      </c>
      <c r="AJ530" s="128" t="n">
        <f aca="false">IF(AR530&gt;0,1,0)+AH530</f>
        <v>0</v>
      </c>
      <c r="AK530" s="128" t="n">
        <f aca="false">IF(O530&lt;&gt;P530,0,1)</f>
        <v>1</v>
      </c>
      <c r="AL530" s="128" t="n">
        <f aca="false">IF(U530&gt;1,1,0)</f>
        <v>0</v>
      </c>
      <c r="AM530" s="136"/>
      <c r="AN530" s="137"/>
      <c r="AO530" s="139"/>
      <c r="AP530" s="128" t="str">
        <f aca="false">IF(SUMIF(AS$7:BU$7,"&gt;0",AS530:BU530)&gt;0,SUMIF(AS$7:BU$7,"&gt;0",AS530:BU530),"")</f>
        <v/>
      </c>
      <c r="AQ530" s="128"/>
      <c r="AR530" s="136" t="n">
        <f aca="false">COUNTIF(N$8:N530,N530)-1</f>
        <v>-1</v>
      </c>
      <c r="AS530" s="133"/>
      <c r="AT530" s="133"/>
      <c r="AU530" s="128" t="n">
        <f aca="false">IF($A530=$A529,AS530+AT530+AU529,AS530+AT530)</f>
        <v>0</v>
      </c>
      <c r="AV530" s="133"/>
      <c r="AW530" s="133"/>
      <c r="AX530" s="128" t="n">
        <f aca="false">IF($A530=$A529,AV530+AW530+AX529,AV530+AW530)</f>
        <v>0</v>
      </c>
      <c r="AY530" s="133"/>
      <c r="AZ530" s="133"/>
      <c r="BA530" s="128" t="n">
        <f aca="false">IF($A530=$A529,AY530+AZ530+BA529,AY530+AZ530)</f>
        <v>0</v>
      </c>
      <c r="BB530" s="133"/>
      <c r="BC530" s="133"/>
      <c r="BD530" s="128" t="n">
        <f aca="false">IF($A530=$A529,BB530+BC530+BD529,BB530+BC530)</f>
        <v>0</v>
      </c>
      <c r="BE530" s="133"/>
      <c r="BF530" s="133"/>
      <c r="BG530" s="128" t="n">
        <f aca="false">IF($A530=$A529,BE530+BF530+BG529,BE530+BF530)</f>
        <v>0</v>
      </c>
      <c r="BH530" s="133"/>
      <c r="BI530" s="133"/>
      <c r="BJ530" s="128" t="n">
        <f aca="false">IF($A530=$A529,BH530+BI530+BJ529,BH530+BI530)</f>
        <v>0</v>
      </c>
      <c r="BK530" s="133"/>
      <c r="BL530" s="133"/>
      <c r="BM530" s="128" t="n">
        <f aca="false">IF($A530=$A529,BK530+BL530+BM529,BK530+BL530)</f>
        <v>0</v>
      </c>
      <c r="BN530" s="133"/>
      <c r="BO530" s="133"/>
      <c r="BP530" s="128" t="n">
        <f aca="false">IF($A530=$A529,BN530+BO530+BP529,BN530+BO530)</f>
        <v>0</v>
      </c>
      <c r="BQ530" s="133"/>
      <c r="BR530" s="133"/>
      <c r="BS530" s="128" t="n">
        <f aca="false">IF($A530=$A529,BQ530+BR530+BS529,BQ530+BR530)</f>
        <v>0</v>
      </c>
      <c r="BT530" s="133"/>
      <c r="BU530" s="133"/>
      <c r="BV530" s="128" t="n">
        <f aca="false">IF($A530=$A529,BT530+BU530+BV529,BT530+BU530)</f>
        <v>0</v>
      </c>
      <c r="BW530" s="128" t="n">
        <f aca="false">IF(W530=0,0,IF(W530&gt;F$4,1,(IF(W530=BW$2,0,(IF(F$4-W530&gt;2,1,0))))))</f>
        <v>0</v>
      </c>
    </row>
    <row r="531" customFormat="false" ht="42.95" hidden="false" customHeight="true" outlineLevel="0" collapsed="false">
      <c r="A531" s="124" t="str">
        <f aca="false">IF(D531=D530,IF(A530=0,"",A530),IF(AND(D531&gt;0,D531&lt;&gt;D530),A530+1,""))</f>
        <v/>
      </c>
      <c r="B531" s="129"/>
      <c r="C531" s="129"/>
      <c r="D531" s="96"/>
      <c r="E531" s="138"/>
      <c r="F531" s="128" t="str">
        <f aca="false">IFERROR(IF(OR(ISTEXT(D531),ISNUMBER(D531)),HLOOKUP(I531-23*INT(I531/23),[2]Hoja2!B$1:X$2,2),""),1)</f>
        <v/>
      </c>
      <c r="G531" s="128" t="str">
        <f aca="false">LEFT(D531,1)</f>
        <v/>
      </c>
      <c r="H531" s="129" t="str">
        <f aca="false">IF(UPPER(G531)="Z",2,IF(UPPER(G531)="Y",1,IF(UPPER(G531)="X",0,LEFT(D531))))</f>
        <v/>
      </c>
      <c r="I531" s="129" t="str">
        <f aca="false">REPLACE(D531,1,1,H531)</f>
        <v/>
      </c>
      <c r="J531" s="96"/>
      <c r="K531" s="124" t="str">
        <f aca="false">IF(N531&gt;0,ROW(L531)-7,"")</f>
        <v/>
      </c>
      <c r="L531" s="130"/>
      <c r="M531" s="130"/>
      <c r="N531" s="131"/>
      <c r="O531" s="132"/>
      <c r="P531" s="128" t="str">
        <f aca="false">IFERROR(IF(OR(ISTEXT(N531),ISNUMBER(N531)),HLOOKUP(S531-23*INT(S531/23),[2]Hoja2!B$1:X$2,2),""),1)</f>
        <v/>
      </c>
      <c r="Q531" s="128" t="str">
        <f aca="false">LEFT(N531,1)</f>
        <v/>
      </c>
      <c r="R531" s="129" t="str">
        <f aca="false">IF(UPPER(Q531)="Z",2,IF(UPPER(Q531)="Y",1,IF(UPPER(Q531)="X",0,LEFT(N531))))</f>
        <v/>
      </c>
      <c r="S531" s="129" t="str">
        <f aca="false">REPLACE(N531,1,1,R531)</f>
        <v/>
      </c>
      <c r="T531" s="96"/>
      <c r="U531" s="133"/>
      <c r="V531" s="124" t="str">
        <f aca="false">IF(OR(ISTEXT(N531),ISNUMBER(N531)),IF($AD531=1,U531,0),"")</f>
        <v/>
      </c>
      <c r="W531" s="75" t="n">
        <v>36892</v>
      </c>
      <c r="X531" s="134"/>
      <c r="Y531" s="134"/>
      <c r="AA531" s="128" t="n">
        <f aca="false">IF(E531&lt;&gt;F531,0,1)</f>
        <v>1</v>
      </c>
      <c r="AB531" s="128" t="n">
        <f aca="false">IF(OR(T531="SI",T531="Si",T531="si",T531="sI",T531="s",T531="S"),1,0)</f>
        <v>0</v>
      </c>
      <c r="AC531" s="128" t="n">
        <f aca="false">IF(OR(J531="SI",J531="Si",J531="si",J531="sI",J531="s",J531="S"),1,0)</f>
        <v>0</v>
      </c>
      <c r="AD531" s="128" t="n">
        <f aca="false">AK531*AA531*AB531*AC531</f>
        <v>0</v>
      </c>
      <c r="AF531" s="136" t="n">
        <f aca="false">COUNTIF(D$8:D531,D531)</f>
        <v>0</v>
      </c>
      <c r="AG531" s="136" t="n">
        <f aca="false">COUNTIFS(D$8:D531,D531,A$8:A531,A531)</f>
        <v>0</v>
      </c>
      <c r="AH531" s="128" t="n">
        <f aca="false">AF531-AG531</f>
        <v>0</v>
      </c>
      <c r="AI531" s="128" t="n">
        <f aca="false">IF(OR(O531&lt;&gt;P531,P531=1,AA531=0),1,0)</f>
        <v>0</v>
      </c>
      <c r="AJ531" s="128" t="n">
        <f aca="false">IF(AR531&gt;0,1,0)+AH531</f>
        <v>0</v>
      </c>
      <c r="AK531" s="128" t="n">
        <f aca="false">IF(O531&lt;&gt;P531,0,1)</f>
        <v>1</v>
      </c>
      <c r="AL531" s="128" t="n">
        <f aca="false">IF(U531&gt;1,1,0)</f>
        <v>0</v>
      </c>
      <c r="AM531" s="136"/>
      <c r="AN531" s="137"/>
      <c r="AO531" s="139"/>
      <c r="AP531" s="128" t="str">
        <f aca="false">IF(SUMIF(AS$7:BU$7,"&gt;0",AS531:BU531)&gt;0,SUMIF(AS$7:BU$7,"&gt;0",AS531:BU531),"")</f>
        <v/>
      </c>
      <c r="AQ531" s="128"/>
      <c r="AR531" s="136" t="n">
        <f aca="false">COUNTIF(N$8:N531,N531)-1</f>
        <v>-1</v>
      </c>
      <c r="AS531" s="133"/>
      <c r="AT531" s="133"/>
      <c r="AU531" s="128" t="n">
        <f aca="false">IF($A531=$A530,AS531+AT531+AU530,AS531+AT531)</f>
        <v>0</v>
      </c>
      <c r="AV531" s="133"/>
      <c r="AW531" s="133"/>
      <c r="AX531" s="128" t="n">
        <f aca="false">IF($A531=$A530,AV531+AW531+AX530,AV531+AW531)</f>
        <v>0</v>
      </c>
      <c r="AY531" s="133"/>
      <c r="AZ531" s="133"/>
      <c r="BA531" s="128" t="n">
        <f aca="false">IF($A531=$A530,AY531+AZ531+BA530,AY531+AZ531)</f>
        <v>0</v>
      </c>
      <c r="BB531" s="133"/>
      <c r="BC531" s="133"/>
      <c r="BD531" s="128" t="n">
        <f aca="false">IF($A531=$A530,BB531+BC531+BD530,BB531+BC531)</f>
        <v>0</v>
      </c>
      <c r="BE531" s="133"/>
      <c r="BF531" s="133"/>
      <c r="BG531" s="128" t="n">
        <f aca="false">IF($A531=$A530,BE531+BF531+BG530,BE531+BF531)</f>
        <v>0</v>
      </c>
      <c r="BH531" s="133"/>
      <c r="BI531" s="133"/>
      <c r="BJ531" s="128" t="n">
        <f aca="false">IF($A531=$A530,BH531+BI531+BJ530,BH531+BI531)</f>
        <v>0</v>
      </c>
      <c r="BK531" s="133"/>
      <c r="BL531" s="133"/>
      <c r="BM531" s="128" t="n">
        <f aca="false">IF($A531=$A530,BK531+BL531+BM530,BK531+BL531)</f>
        <v>0</v>
      </c>
      <c r="BN531" s="133"/>
      <c r="BO531" s="133"/>
      <c r="BP531" s="128" t="n">
        <f aca="false">IF($A531=$A530,BN531+BO531+BP530,BN531+BO531)</f>
        <v>0</v>
      </c>
      <c r="BQ531" s="133"/>
      <c r="BR531" s="133"/>
      <c r="BS531" s="128" t="n">
        <f aca="false">IF($A531=$A530,BQ531+BR531+BS530,BQ531+BR531)</f>
        <v>0</v>
      </c>
      <c r="BT531" s="133"/>
      <c r="BU531" s="133"/>
      <c r="BV531" s="128" t="n">
        <f aca="false">IF($A531=$A530,BT531+BU531+BV530,BT531+BU531)</f>
        <v>0</v>
      </c>
      <c r="BW531" s="128" t="n">
        <f aca="false">IF(W531=0,0,IF(W531&gt;F$4,1,(IF(W531=BW$2,0,(IF(F$4-W531&gt;2,1,0))))))</f>
        <v>0</v>
      </c>
    </row>
    <row r="532" customFormat="false" ht="42.95" hidden="false" customHeight="true" outlineLevel="0" collapsed="false">
      <c r="A532" s="124" t="str">
        <f aca="false">IF(D532=D531,IF(A531=0,"",A531),IF(AND(D532&gt;0,D532&lt;&gt;D531),A531+1,""))</f>
        <v/>
      </c>
      <c r="B532" s="129"/>
      <c r="C532" s="129"/>
      <c r="D532" s="96"/>
      <c r="E532" s="138"/>
      <c r="F532" s="128" t="str">
        <f aca="false">IFERROR(IF(OR(ISTEXT(D532),ISNUMBER(D532)),HLOOKUP(I532-23*INT(I532/23),[2]Hoja2!B$1:X$2,2),""),1)</f>
        <v/>
      </c>
      <c r="G532" s="128" t="str">
        <f aca="false">LEFT(D532,1)</f>
        <v/>
      </c>
      <c r="H532" s="129" t="str">
        <f aca="false">IF(UPPER(G532)="Z",2,IF(UPPER(G532)="Y",1,IF(UPPER(G532)="X",0,LEFT(D532))))</f>
        <v/>
      </c>
      <c r="I532" s="129" t="str">
        <f aca="false">REPLACE(D532,1,1,H532)</f>
        <v/>
      </c>
      <c r="J532" s="96"/>
      <c r="K532" s="124" t="str">
        <f aca="false">IF(N532&gt;0,ROW(L532)-7,"")</f>
        <v/>
      </c>
      <c r="L532" s="130"/>
      <c r="M532" s="130"/>
      <c r="N532" s="131"/>
      <c r="O532" s="132"/>
      <c r="P532" s="128" t="str">
        <f aca="false">IFERROR(IF(OR(ISTEXT(N532),ISNUMBER(N532)),HLOOKUP(S532-23*INT(S532/23),[2]Hoja2!B$1:X$2,2),""),1)</f>
        <v/>
      </c>
      <c r="Q532" s="128" t="str">
        <f aca="false">LEFT(N532,1)</f>
        <v/>
      </c>
      <c r="R532" s="129" t="str">
        <f aca="false">IF(UPPER(Q532)="Z",2,IF(UPPER(Q532)="Y",1,IF(UPPER(Q532)="X",0,LEFT(N532))))</f>
        <v/>
      </c>
      <c r="S532" s="129" t="str">
        <f aca="false">REPLACE(N532,1,1,R532)</f>
        <v/>
      </c>
      <c r="T532" s="96"/>
      <c r="U532" s="133"/>
      <c r="V532" s="124" t="str">
        <f aca="false">IF(OR(ISTEXT(N532),ISNUMBER(N532)),IF($AD532=1,U532,0),"")</f>
        <v/>
      </c>
      <c r="W532" s="75" t="n">
        <v>36892</v>
      </c>
      <c r="X532" s="134"/>
      <c r="Y532" s="134"/>
      <c r="AA532" s="128" t="n">
        <f aca="false">IF(E532&lt;&gt;F532,0,1)</f>
        <v>1</v>
      </c>
      <c r="AB532" s="128" t="n">
        <f aca="false">IF(OR(T532="SI",T532="Si",T532="si",T532="sI",T532="s",T532="S"),1,0)</f>
        <v>0</v>
      </c>
      <c r="AC532" s="128" t="n">
        <f aca="false">IF(OR(J532="SI",J532="Si",J532="si",J532="sI",J532="s",J532="S"),1,0)</f>
        <v>0</v>
      </c>
      <c r="AD532" s="128" t="n">
        <f aca="false">AK532*AA532*AB532*AC532</f>
        <v>0</v>
      </c>
      <c r="AF532" s="136" t="n">
        <f aca="false">COUNTIF(D$8:D532,D532)</f>
        <v>0</v>
      </c>
      <c r="AG532" s="136" t="n">
        <f aca="false">COUNTIFS(D$8:D532,D532,A$8:A532,A532)</f>
        <v>0</v>
      </c>
      <c r="AH532" s="128" t="n">
        <f aca="false">AF532-AG532</f>
        <v>0</v>
      </c>
      <c r="AI532" s="128" t="n">
        <f aca="false">IF(OR(O532&lt;&gt;P532,P532=1,AA532=0),1,0)</f>
        <v>0</v>
      </c>
      <c r="AJ532" s="128" t="n">
        <f aca="false">IF(AR532&gt;0,1,0)+AH532</f>
        <v>0</v>
      </c>
      <c r="AK532" s="128" t="n">
        <f aca="false">IF(O532&lt;&gt;P532,0,1)</f>
        <v>1</v>
      </c>
      <c r="AL532" s="128" t="n">
        <f aca="false">IF(U532&gt;1,1,0)</f>
        <v>0</v>
      </c>
      <c r="AM532" s="136"/>
      <c r="AN532" s="137"/>
      <c r="AO532" s="139"/>
      <c r="AP532" s="128" t="str">
        <f aca="false">IF(SUMIF(AS$7:BU$7,"&gt;0",AS532:BU532)&gt;0,SUMIF(AS$7:BU$7,"&gt;0",AS532:BU532),"")</f>
        <v/>
      </c>
      <c r="AQ532" s="128"/>
      <c r="AR532" s="136" t="n">
        <f aca="false">COUNTIF(N$8:N532,N532)-1</f>
        <v>-1</v>
      </c>
      <c r="AS532" s="133"/>
      <c r="AT532" s="133"/>
      <c r="AU532" s="128" t="n">
        <f aca="false">IF($A532=$A531,AS532+AT532+AU531,AS532+AT532)</f>
        <v>0</v>
      </c>
      <c r="AV532" s="133"/>
      <c r="AW532" s="133"/>
      <c r="AX532" s="128" t="n">
        <f aca="false">IF($A532=$A531,AV532+AW532+AX531,AV532+AW532)</f>
        <v>0</v>
      </c>
      <c r="AY532" s="133"/>
      <c r="AZ532" s="133"/>
      <c r="BA532" s="128" t="n">
        <f aca="false">IF($A532=$A531,AY532+AZ532+BA531,AY532+AZ532)</f>
        <v>0</v>
      </c>
      <c r="BB532" s="133"/>
      <c r="BC532" s="133"/>
      <c r="BD532" s="128" t="n">
        <f aca="false">IF($A532=$A531,BB532+BC532+BD531,BB532+BC532)</f>
        <v>0</v>
      </c>
      <c r="BE532" s="133"/>
      <c r="BF532" s="133"/>
      <c r="BG532" s="128" t="n">
        <f aca="false">IF($A532=$A531,BE532+BF532+BG531,BE532+BF532)</f>
        <v>0</v>
      </c>
      <c r="BH532" s="133"/>
      <c r="BI532" s="133"/>
      <c r="BJ532" s="128" t="n">
        <f aca="false">IF($A532=$A531,BH532+BI532+BJ531,BH532+BI532)</f>
        <v>0</v>
      </c>
      <c r="BK532" s="133"/>
      <c r="BL532" s="133"/>
      <c r="BM532" s="128" t="n">
        <f aca="false">IF($A532=$A531,BK532+BL532+BM531,BK532+BL532)</f>
        <v>0</v>
      </c>
      <c r="BN532" s="133"/>
      <c r="BO532" s="133"/>
      <c r="BP532" s="128" t="n">
        <f aca="false">IF($A532=$A531,BN532+BO532+BP531,BN532+BO532)</f>
        <v>0</v>
      </c>
      <c r="BQ532" s="133"/>
      <c r="BR532" s="133"/>
      <c r="BS532" s="128" t="n">
        <f aca="false">IF($A532=$A531,BQ532+BR532+BS531,BQ532+BR532)</f>
        <v>0</v>
      </c>
      <c r="BT532" s="133"/>
      <c r="BU532" s="133"/>
      <c r="BV532" s="128" t="n">
        <f aca="false">IF($A532=$A531,BT532+BU532+BV531,BT532+BU532)</f>
        <v>0</v>
      </c>
      <c r="BW532" s="128" t="n">
        <f aca="false">IF(W532=0,0,IF(W532&gt;F$4,1,(IF(W532=BW$2,0,(IF(F$4-W532&gt;2,1,0))))))</f>
        <v>0</v>
      </c>
    </row>
    <row r="533" customFormat="false" ht="42.95" hidden="false" customHeight="true" outlineLevel="0" collapsed="false">
      <c r="A533" s="124" t="str">
        <f aca="false">IF(D533=D532,IF(A532=0,"",A532),IF(AND(D533&gt;0,D533&lt;&gt;D532),A532+1,""))</f>
        <v/>
      </c>
      <c r="B533" s="129"/>
      <c r="C533" s="129"/>
      <c r="D533" s="96"/>
      <c r="E533" s="138"/>
      <c r="F533" s="128" t="str">
        <f aca="false">IFERROR(IF(OR(ISTEXT(D533),ISNUMBER(D533)),HLOOKUP(I533-23*INT(I533/23),[2]Hoja2!B$1:X$2,2),""),1)</f>
        <v/>
      </c>
      <c r="G533" s="128" t="str">
        <f aca="false">LEFT(D533,1)</f>
        <v/>
      </c>
      <c r="H533" s="129" t="str">
        <f aca="false">IF(UPPER(G533)="Z",2,IF(UPPER(G533)="Y",1,IF(UPPER(G533)="X",0,LEFT(D533))))</f>
        <v/>
      </c>
      <c r="I533" s="129" t="str">
        <f aca="false">REPLACE(D533,1,1,H533)</f>
        <v/>
      </c>
      <c r="J533" s="96"/>
      <c r="K533" s="124" t="str">
        <f aca="false">IF(N533&gt;0,ROW(L533)-7,"")</f>
        <v/>
      </c>
      <c r="L533" s="130"/>
      <c r="M533" s="130"/>
      <c r="N533" s="131"/>
      <c r="O533" s="132"/>
      <c r="P533" s="128" t="str">
        <f aca="false">IFERROR(IF(OR(ISTEXT(N533),ISNUMBER(N533)),HLOOKUP(S533-23*INT(S533/23),[2]Hoja2!B$1:X$2,2),""),1)</f>
        <v/>
      </c>
      <c r="Q533" s="128" t="str">
        <f aca="false">LEFT(N533,1)</f>
        <v/>
      </c>
      <c r="R533" s="129" t="str">
        <f aca="false">IF(UPPER(Q533)="Z",2,IF(UPPER(Q533)="Y",1,IF(UPPER(Q533)="X",0,LEFT(N533))))</f>
        <v/>
      </c>
      <c r="S533" s="129" t="str">
        <f aca="false">REPLACE(N533,1,1,R533)</f>
        <v/>
      </c>
      <c r="T533" s="96"/>
      <c r="U533" s="133"/>
      <c r="V533" s="124" t="str">
        <f aca="false">IF(OR(ISTEXT(N533),ISNUMBER(N533)),IF($AD533=1,U533,0),"")</f>
        <v/>
      </c>
      <c r="W533" s="75" t="n">
        <v>36892</v>
      </c>
      <c r="X533" s="134"/>
      <c r="Y533" s="134"/>
      <c r="AA533" s="128" t="n">
        <f aca="false">IF(E533&lt;&gt;F533,0,1)</f>
        <v>1</v>
      </c>
      <c r="AB533" s="128" t="n">
        <f aca="false">IF(OR(T533="SI",T533="Si",T533="si",T533="sI",T533="s",T533="S"),1,0)</f>
        <v>0</v>
      </c>
      <c r="AC533" s="128" t="n">
        <f aca="false">IF(OR(J533="SI",J533="Si",J533="si",J533="sI",J533="s",J533="S"),1,0)</f>
        <v>0</v>
      </c>
      <c r="AD533" s="128" t="n">
        <f aca="false">AK533*AA533*AB533*AC533</f>
        <v>0</v>
      </c>
      <c r="AF533" s="136" t="n">
        <f aca="false">COUNTIF(D$8:D533,D533)</f>
        <v>0</v>
      </c>
      <c r="AG533" s="136" t="n">
        <f aca="false">COUNTIFS(D$8:D533,D533,A$8:A533,A533)</f>
        <v>0</v>
      </c>
      <c r="AH533" s="128" t="n">
        <f aca="false">AF533-AG533</f>
        <v>0</v>
      </c>
      <c r="AI533" s="128" t="n">
        <f aca="false">IF(OR(O533&lt;&gt;P533,P533=1,AA533=0),1,0)</f>
        <v>0</v>
      </c>
      <c r="AJ533" s="128" t="n">
        <f aca="false">IF(AR533&gt;0,1,0)+AH533</f>
        <v>0</v>
      </c>
      <c r="AK533" s="128" t="n">
        <f aca="false">IF(O533&lt;&gt;P533,0,1)</f>
        <v>1</v>
      </c>
      <c r="AL533" s="128" t="n">
        <f aca="false">IF(U533&gt;1,1,0)</f>
        <v>0</v>
      </c>
      <c r="AM533" s="136"/>
      <c r="AN533" s="137"/>
      <c r="AO533" s="139"/>
      <c r="AP533" s="128" t="str">
        <f aca="false">IF(SUMIF(AS$7:BU$7,"&gt;0",AS533:BU533)&gt;0,SUMIF(AS$7:BU$7,"&gt;0",AS533:BU533),"")</f>
        <v/>
      </c>
      <c r="AQ533" s="128"/>
      <c r="AR533" s="136" t="n">
        <f aca="false">COUNTIF(N$8:N533,N533)-1</f>
        <v>-1</v>
      </c>
      <c r="AS533" s="133"/>
      <c r="AT533" s="133"/>
      <c r="AU533" s="128" t="n">
        <f aca="false">IF($A533=$A532,AS533+AT533+AU532,AS533+AT533)</f>
        <v>0</v>
      </c>
      <c r="AV533" s="133"/>
      <c r="AW533" s="133"/>
      <c r="AX533" s="128" t="n">
        <f aca="false">IF($A533=$A532,AV533+AW533+AX532,AV533+AW533)</f>
        <v>0</v>
      </c>
      <c r="AY533" s="133"/>
      <c r="AZ533" s="133"/>
      <c r="BA533" s="128" t="n">
        <f aca="false">IF($A533=$A532,AY533+AZ533+BA532,AY533+AZ533)</f>
        <v>0</v>
      </c>
      <c r="BB533" s="133"/>
      <c r="BC533" s="133"/>
      <c r="BD533" s="128" t="n">
        <f aca="false">IF($A533=$A532,BB533+BC533+BD532,BB533+BC533)</f>
        <v>0</v>
      </c>
      <c r="BE533" s="133"/>
      <c r="BF533" s="133"/>
      <c r="BG533" s="128" t="n">
        <f aca="false">IF($A533=$A532,BE533+BF533+BG532,BE533+BF533)</f>
        <v>0</v>
      </c>
      <c r="BH533" s="133"/>
      <c r="BI533" s="133"/>
      <c r="BJ533" s="128" t="n">
        <f aca="false">IF($A533=$A532,BH533+BI533+BJ532,BH533+BI533)</f>
        <v>0</v>
      </c>
      <c r="BK533" s="133"/>
      <c r="BL533" s="133"/>
      <c r="BM533" s="128" t="n">
        <f aca="false">IF($A533=$A532,BK533+BL533+BM532,BK533+BL533)</f>
        <v>0</v>
      </c>
      <c r="BN533" s="133"/>
      <c r="BO533" s="133"/>
      <c r="BP533" s="128" t="n">
        <f aca="false">IF($A533=$A532,BN533+BO533+BP532,BN533+BO533)</f>
        <v>0</v>
      </c>
      <c r="BQ533" s="133"/>
      <c r="BR533" s="133"/>
      <c r="BS533" s="128" t="n">
        <f aca="false">IF($A533=$A532,BQ533+BR533+BS532,BQ533+BR533)</f>
        <v>0</v>
      </c>
      <c r="BT533" s="133"/>
      <c r="BU533" s="133"/>
      <c r="BV533" s="128" t="n">
        <f aca="false">IF($A533=$A532,BT533+BU533+BV532,BT533+BU533)</f>
        <v>0</v>
      </c>
      <c r="BW533" s="128" t="n">
        <f aca="false">IF(W533=0,0,IF(W533&gt;F$4,1,(IF(W533=BW$2,0,(IF(F$4-W533&gt;2,1,0))))))</f>
        <v>0</v>
      </c>
    </row>
    <row r="534" customFormat="false" ht="42.95" hidden="false" customHeight="true" outlineLevel="0" collapsed="false">
      <c r="A534" s="124" t="str">
        <f aca="false">IF(D534=D533,IF(A533=0,"",A533),IF(AND(D534&gt;0,D534&lt;&gt;D533),A533+1,""))</f>
        <v/>
      </c>
      <c r="B534" s="129"/>
      <c r="C534" s="129"/>
      <c r="D534" s="96"/>
      <c r="E534" s="138"/>
      <c r="F534" s="128" t="str">
        <f aca="false">IFERROR(IF(OR(ISTEXT(D534),ISNUMBER(D534)),HLOOKUP(I534-23*INT(I534/23),[2]Hoja2!B$1:X$2,2),""),1)</f>
        <v/>
      </c>
      <c r="G534" s="128" t="str">
        <f aca="false">LEFT(D534,1)</f>
        <v/>
      </c>
      <c r="H534" s="129" t="str">
        <f aca="false">IF(UPPER(G534)="Z",2,IF(UPPER(G534)="Y",1,IF(UPPER(G534)="X",0,LEFT(D534))))</f>
        <v/>
      </c>
      <c r="I534" s="129" t="str">
        <f aca="false">REPLACE(D534,1,1,H534)</f>
        <v/>
      </c>
      <c r="J534" s="96"/>
      <c r="K534" s="124" t="str">
        <f aca="false">IF(N534&gt;0,ROW(L534)-7,"")</f>
        <v/>
      </c>
      <c r="L534" s="130"/>
      <c r="M534" s="130"/>
      <c r="N534" s="131"/>
      <c r="O534" s="132"/>
      <c r="P534" s="128" t="str">
        <f aca="false">IFERROR(IF(OR(ISTEXT(N534),ISNUMBER(N534)),HLOOKUP(S534-23*INT(S534/23),[2]Hoja2!B$1:X$2,2),""),1)</f>
        <v/>
      </c>
      <c r="Q534" s="128" t="str">
        <f aca="false">LEFT(N534,1)</f>
        <v/>
      </c>
      <c r="R534" s="129" t="str">
        <f aca="false">IF(UPPER(Q534)="Z",2,IF(UPPER(Q534)="Y",1,IF(UPPER(Q534)="X",0,LEFT(N534))))</f>
        <v/>
      </c>
      <c r="S534" s="129" t="str">
        <f aca="false">REPLACE(N534,1,1,R534)</f>
        <v/>
      </c>
      <c r="T534" s="96"/>
      <c r="U534" s="133"/>
      <c r="V534" s="124" t="str">
        <f aca="false">IF(OR(ISTEXT(N534),ISNUMBER(N534)),IF($AD534=1,U534,0),"")</f>
        <v/>
      </c>
      <c r="W534" s="75" t="n">
        <v>36892</v>
      </c>
      <c r="X534" s="134"/>
      <c r="Y534" s="134"/>
      <c r="AA534" s="128" t="n">
        <f aca="false">IF(E534&lt;&gt;F534,0,1)</f>
        <v>1</v>
      </c>
      <c r="AB534" s="128" t="n">
        <f aca="false">IF(OR(T534="SI",T534="Si",T534="si",T534="sI",T534="s",T534="S"),1,0)</f>
        <v>0</v>
      </c>
      <c r="AC534" s="128" t="n">
        <f aca="false">IF(OR(J534="SI",J534="Si",J534="si",J534="sI",J534="s",J534="S"),1,0)</f>
        <v>0</v>
      </c>
      <c r="AD534" s="128" t="n">
        <f aca="false">AK534*AA534*AB534*AC534</f>
        <v>0</v>
      </c>
      <c r="AF534" s="136" t="n">
        <f aca="false">COUNTIF(D$8:D534,D534)</f>
        <v>0</v>
      </c>
      <c r="AG534" s="136" t="n">
        <f aca="false">COUNTIFS(D$8:D534,D534,A$8:A534,A534)</f>
        <v>0</v>
      </c>
      <c r="AH534" s="128" t="n">
        <f aca="false">AF534-AG534</f>
        <v>0</v>
      </c>
      <c r="AI534" s="128" t="n">
        <f aca="false">IF(OR(O534&lt;&gt;P534,P534=1,AA534=0),1,0)</f>
        <v>0</v>
      </c>
      <c r="AJ534" s="128" t="n">
        <f aca="false">IF(AR534&gt;0,1,0)+AH534</f>
        <v>0</v>
      </c>
      <c r="AK534" s="128" t="n">
        <f aca="false">IF(O534&lt;&gt;P534,0,1)</f>
        <v>1</v>
      </c>
      <c r="AL534" s="128" t="n">
        <f aca="false">IF(U534&gt;1,1,0)</f>
        <v>0</v>
      </c>
      <c r="AM534" s="136"/>
      <c r="AN534" s="137"/>
      <c r="AO534" s="139"/>
      <c r="AP534" s="128" t="str">
        <f aca="false">IF(SUMIF(AS$7:BU$7,"&gt;0",AS534:BU534)&gt;0,SUMIF(AS$7:BU$7,"&gt;0",AS534:BU534),"")</f>
        <v/>
      </c>
      <c r="AQ534" s="128"/>
      <c r="AR534" s="136" t="n">
        <f aca="false">COUNTIF(N$8:N534,N534)-1</f>
        <v>-1</v>
      </c>
      <c r="AS534" s="133"/>
      <c r="AT534" s="133"/>
      <c r="AU534" s="128" t="n">
        <f aca="false">IF($A534=$A533,AS534+AT534+AU533,AS534+AT534)</f>
        <v>0</v>
      </c>
      <c r="AV534" s="133"/>
      <c r="AW534" s="133"/>
      <c r="AX534" s="128" t="n">
        <f aca="false">IF($A534=$A533,AV534+AW534+AX533,AV534+AW534)</f>
        <v>0</v>
      </c>
      <c r="AY534" s="133"/>
      <c r="AZ534" s="133"/>
      <c r="BA534" s="128" t="n">
        <f aca="false">IF($A534=$A533,AY534+AZ534+BA533,AY534+AZ534)</f>
        <v>0</v>
      </c>
      <c r="BB534" s="133"/>
      <c r="BC534" s="133"/>
      <c r="BD534" s="128" t="n">
        <f aca="false">IF($A534=$A533,BB534+BC534+BD533,BB534+BC534)</f>
        <v>0</v>
      </c>
      <c r="BE534" s="133"/>
      <c r="BF534" s="133"/>
      <c r="BG534" s="128" t="n">
        <f aca="false">IF($A534=$A533,BE534+BF534+BG533,BE534+BF534)</f>
        <v>0</v>
      </c>
      <c r="BH534" s="133"/>
      <c r="BI534" s="133"/>
      <c r="BJ534" s="128" t="n">
        <f aca="false">IF($A534=$A533,BH534+BI534+BJ533,BH534+BI534)</f>
        <v>0</v>
      </c>
      <c r="BK534" s="133"/>
      <c r="BL534" s="133"/>
      <c r="BM534" s="128" t="n">
        <f aca="false">IF($A534=$A533,BK534+BL534+BM533,BK534+BL534)</f>
        <v>0</v>
      </c>
      <c r="BN534" s="133"/>
      <c r="BO534" s="133"/>
      <c r="BP534" s="128" t="n">
        <f aca="false">IF($A534=$A533,BN534+BO534+BP533,BN534+BO534)</f>
        <v>0</v>
      </c>
      <c r="BQ534" s="133"/>
      <c r="BR534" s="133"/>
      <c r="BS534" s="128" t="n">
        <f aca="false">IF($A534=$A533,BQ534+BR534+BS533,BQ534+BR534)</f>
        <v>0</v>
      </c>
      <c r="BT534" s="133"/>
      <c r="BU534" s="133"/>
      <c r="BV534" s="128" t="n">
        <f aca="false">IF($A534=$A533,BT534+BU534+BV533,BT534+BU534)</f>
        <v>0</v>
      </c>
      <c r="BW534" s="128" t="n">
        <f aca="false">IF(W534=0,0,IF(W534&gt;F$4,1,(IF(W534=BW$2,0,(IF(F$4-W534&gt;2,1,0))))))</f>
        <v>0</v>
      </c>
    </row>
    <row r="535" customFormat="false" ht="42.95" hidden="false" customHeight="true" outlineLevel="0" collapsed="false">
      <c r="A535" s="124" t="str">
        <f aca="false">IF(D535=D534,IF(A534=0,"",A534),IF(AND(D535&gt;0,D535&lt;&gt;D534),A534+1,""))</f>
        <v/>
      </c>
      <c r="B535" s="129"/>
      <c r="C535" s="129"/>
      <c r="D535" s="96"/>
      <c r="E535" s="138"/>
      <c r="F535" s="128" t="str">
        <f aca="false">IFERROR(IF(OR(ISTEXT(D535),ISNUMBER(D535)),HLOOKUP(I535-23*INT(I535/23),[2]Hoja2!B$1:X$2,2),""),1)</f>
        <v/>
      </c>
      <c r="G535" s="128" t="str">
        <f aca="false">LEFT(D535,1)</f>
        <v/>
      </c>
      <c r="H535" s="129" t="str">
        <f aca="false">IF(UPPER(G535)="Z",2,IF(UPPER(G535)="Y",1,IF(UPPER(G535)="X",0,LEFT(D535))))</f>
        <v/>
      </c>
      <c r="I535" s="129" t="str">
        <f aca="false">REPLACE(D535,1,1,H535)</f>
        <v/>
      </c>
      <c r="J535" s="96"/>
      <c r="K535" s="124" t="str">
        <f aca="false">IF(N535&gt;0,ROW(L535)-7,"")</f>
        <v/>
      </c>
      <c r="L535" s="130"/>
      <c r="M535" s="130"/>
      <c r="N535" s="131"/>
      <c r="O535" s="132"/>
      <c r="P535" s="128" t="str">
        <f aca="false">IFERROR(IF(OR(ISTEXT(N535),ISNUMBER(N535)),HLOOKUP(S535-23*INT(S535/23),[2]Hoja2!B$1:X$2,2),""),1)</f>
        <v/>
      </c>
      <c r="Q535" s="128" t="str">
        <f aca="false">LEFT(N535,1)</f>
        <v/>
      </c>
      <c r="R535" s="129" t="str">
        <f aca="false">IF(UPPER(Q535)="Z",2,IF(UPPER(Q535)="Y",1,IF(UPPER(Q535)="X",0,LEFT(N535))))</f>
        <v/>
      </c>
      <c r="S535" s="129" t="str">
        <f aca="false">REPLACE(N535,1,1,R535)</f>
        <v/>
      </c>
      <c r="T535" s="96"/>
      <c r="U535" s="133"/>
      <c r="V535" s="124" t="str">
        <f aca="false">IF(OR(ISTEXT(N535),ISNUMBER(N535)),IF($AD535=1,U535,0),"")</f>
        <v/>
      </c>
      <c r="W535" s="75" t="n">
        <v>36892</v>
      </c>
      <c r="X535" s="134"/>
      <c r="Y535" s="134"/>
      <c r="AA535" s="128" t="n">
        <f aca="false">IF(E535&lt;&gt;F535,0,1)</f>
        <v>1</v>
      </c>
      <c r="AB535" s="128" t="n">
        <f aca="false">IF(OR(T535="SI",T535="Si",T535="si",T535="sI",T535="s",T535="S"),1,0)</f>
        <v>0</v>
      </c>
      <c r="AC535" s="128" t="n">
        <f aca="false">IF(OR(J535="SI",J535="Si",J535="si",J535="sI",J535="s",J535="S"),1,0)</f>
        <v>0</v>
      </c>
      <c r="AD535" s="128" t="n">
        <f aca="false">AK535*AA535*AB535*AC535</f>
        <v>0</v>
      </c>
      <c r="AF535" s="136" t="n">
        <f aca="false">COUNTIF(D$8:D535,D535)</f>
        <v>0</v>
      </c>
      <c r="AG535" s="136" t="n">
        <f aca="false">COUNTIFS(D$8:D535,D535,A$8:A535,A535)</f>
        <v>0</v>
      </c>
      <c r="AH535" s="128" t="n">
        <f aca="false">AF535-AG535</f>
        <v>0</v>
      </c>
      <c r="AI535" s="128" t="n">
        <f aca="false">IF(OR(O535&lt;&gt;P535,P535=1,AA535=0),1,0)</f>
        <v>0</v>
      </c>
      <c r="AJ535" s="128" t="n">
        <f aca="false">IF(AR535&gt;0,1,0)+AH535</f>
        <v>0</v>
      </c>
      <c r="AK535" s="128" t="n">
        <f aca="false">IF(O535&lt;&gt;P535,0,1)</f>
        <v>1</v>
      </c>
      <c r="AL535" s="128" t="n">
        <f aca="false">IF(U535&gt;1,1,0)</f>
        <v>0</v>
      </c>
      <c r="AM535" s="136"/>
      <c r="AN535" s="137"/>
      <c r="AO535" s="139"/>
      <c r="AP535" s="128" t="str">
        <f aca="false">IF(SUMIF(AS$7:BU$7,"&gt;0",AS535:BU535)&gt;0,SUMIF(AS$7:BU$7,"&gt;0",AS535:BU535),"")</f>
        <v/>
      </c>
      <c r="AQ535" s="128"/>
      <c r="AR535" s="136" t="n">
        <f aca="false">COUNTIF(N$8:N535,N535)-1</f>
        <v>-1</v>
      </c>
      <c r="AS535" s="133"/>
      <c r="AT535" s="133"/>
      <c r="AU535" s="128" t="n">
        <f aca="false">IF($A535=$A534,AS535+AT535+AU534,AS535+AT535)</f>
        <v>0</v>
      </c>
      <c r="AV535" s="133"/>
      <c r="AW535" s="133"/>
      <c r="AX535" s="128" t="n">
        <f aca="false">IF($A535=$A534,AV535+AW535+AX534,AV535+AW535)</f>
        <v>0</v>
      </c>
      <c r="AY535" s="133"/>
      <c r="AZ535" s="133"/>
      <c r="BA535" s="128" t="n">
        <f aca="false">IF($A535=$A534,AY535+AZ535+BA534,AY535+AZ535)</f>
        <v>0</v>
      </c>
      <c r="BB535" s="133"/>
      <c r="BC535" s="133"/>
      <c r="BD535" s="128" t="n">
        <f aca="false">IF($A535=$A534,BB535+BC535+BD534,BB535+BC535)</f>
        <v>0</v>
      </c>
      <c r="BE535" s="133"/>
      <c r="BF535" s="133"/>
      <c r="BG535" s="128" t="n">
        <f aca="false">IF($A535=$A534,BE535+BF535+BG534,BE535+BF535)</f>
        <v>0</v>
      </c>
      <c r="BH535" s="133"/>
      <c r="BI535" s="133"/>
      <c r="BJ535" s="128" t="n">
        <f aca="false">IF($A535=$A534,BH535+BI535+BJ534,BH535+BI535)</f>
        <v>0</v>
      </c>
      <c r="BK535" s="133"/>
      <c r="BL535" s="133"/>
      <c r="BM535" s="128" t="n">
        <f aca="false">IF($A535=$A534,BK535+BL535+BM534,BK535+BL535)</f>
        <v>0</v>
      </c>
      <c r="BN535" s="133"/>
      <c r="BO535" s="133"/>
      <c r="BP535" s="128" t="n">
        <f aca="false">IF($A535=$A534,BN535+BO535+BP534,BN535+BO535)</f>
        <v>0</v>
      </c>
      <c r="BQ535" s="133"/>
      <c r="BR535" s="133"/>
      <c r="BS535" s="128" t="n">
        <f aca="false">IF($A535=$A534,BQ535+BR535+BS534,BQ535+BR535)</f>
        <v>0</v>
      </c>
      <c r="BT535" s="133"/>
      <c r="BU535" s="133"/>
      <c r="BV535" s="128" t="n">
        <f aca="false">IF($A535=$A534,BT535+BU535+BV534,BT535+BU535)</f>
        <v>0</v>
      </c>
      <c r="BW535" s="128" t="n">
        <f aca="false">IF(W535=0,0,IF(W535&gt;F$4,1,(IF(W535=BW$2,0,(IF(F$4-W535&gt;2,1,0))))))</f>
        <v>0</v>
      </c>
    </row>
    <row r="536" customFormat="false" ht="42.95" hidden="false" customHeight="true" outlineLevel="0" collapsed="false">
      <c r="A536" s="124" t="str">
        <f aca="false">IF(D536=D535,IF(A535=0,"",A535),IF(AND(D536&gt;0,D536&lt;&gt;D535),A535+1,""))</f>
        <v/>
      </c>
      <c r="B536" s="129"/>
      <c r="C536" s="129"/>
      <c r="D536" s="96"/>
      <c r="E536" s="138"/>
      <c r="F536" s="128" t="str">
        <f aca="false">IFERROR(IF(OR(ISTEXT(D536),ISNUMBER(D536)),HLOOKUP(I536-23*INT(I536/23),[2]Hoja2!B$1:X$2,2),""),1)</f>
        <v/>
      </c>
      <c r="G536" s="128" t="str">
        <f aca="false">LEFT(D536,1)</f>
        <v/>
      </c>
      <c r="H536" s="129" t="str">
        <f aca="false">IF(UPPER(G536)="Z",2,IF(UPPER(G536)="Y",1,IF(UPPER(G536)="X",0,LEFT(D536))))</f>
        <v/>
      </c>
      <c r="I536" s="129" t="str">
        <f aca="false">REPLACE(D536,1,1,H536)</f>
        <v/>
      </c>
      <c r="J536" s="96"/>
      <c r="K536" s="124" t="str">
        <f aca="false">IF(N536&gt;0,ROW(L536)-7,"")</f>
        <v/>
      </c>
      <c r="L536" s="130"/>
      <c r="M536" s="130"/>
      <c r="N536" s="131"/>
      <c r="O536" s="132"/>
      <c r="P536" s="128" t="str">
        <f aca="false">IFERROR(IF(OR(ISTEXT(N536),ISNUMBER(N536)),HLOOKUP(S536-23*INT(S536/23),[2]Hoja2!B$1:X$2,2),""),1)</f>
        <v/>
      </c>
      <c r="Q536" s="128" t="str">
        <f aca="false">LEFT(N536,1)</f>
        <v/>
      </c>
      <c r="R536" s="129" t="str">
        <f aca="false">IF(UPPER(Q536)="Z",2,IF(UPPER(Q536)="Y",1,IF(UPPER(Q536)="X",0,LEFT(N536))))</f>
        <v/>
      </c>
      <c r="S536" s="129" t="str">
        <f aca="false">REPLACE(N536,1,1,R536)</f>
        <v/>
      </c>
      <c r="T536" s="96"/>
      <c r="U536" s="133"/>
      <c r="V536" s="124" t="str">
        <f aca="false">IF(OR(ISTEXT(N536),ISNUMBER(N536)),IF($AD536=1,U536,0),"")</f>
        <v/>
      </c>
      <c r="W536" s="75" t="n">
        <v>36892</v>
      </c>
      <c r="X536" s="134"/>
      <c r="Y536" s="134"/>
      <c r="AA536" s="128" t="n">
        <f aca="false">IF(E536&lt;&gt;F536,0,1)</f>
        <v>1</v>
      </c>
      <c r="AB536" s="128" t="n">
        <f aca="false">IF(OR(T536="SI",T536="Si",T536="si",T536="sI",T536="s",T536="S"),1,0)</f>
        <v>0</v>
      </c>
      <c r="AC536" s="128" t="n">
        <f aca="false">IF(OR(J536="SI",J536="Si",J536="si",J536="sI",J536="s",J536="S"),1,0)</f>
        <v>0</v>
      </c>
      <c r="AD536" s="128" t="n">
        <f aca="false">AK536*AA536*AB536*AC536</f>
        <v>0</v>
      </c>
      <c r="AF536" s="136" t="n">
        <f aca="false">COUNTIF(D$8:D536,D536)</f>
        <v>0</v>
      </c>
      <c r="AG536" s="136" t="n">
        <f aca="false">COUNTIFS(D$8:D536,D536,A$8:A536,A536)</f>
        <v>0</v>
      </c>
      <c r="AH536" s="128" t="n">
        <f aca="false">AF536-AG536</f>
        <v>0</v>
      </c>
      <c r="AI536" s="128" t="n">
        <f aca="false">IF(OR(O536&lt;&gt;P536,P536=1,AA536=0),1,0)</f>
        <v>0</v>
      </c>
      <c r="AJ536" s="128" t="n">
        <f aca="false">IF(AR536&gt;0,1,0)+AH536</f>
        <v>0</v>
      </c>
      <c r="AK536" s="128" t="n">
        <f aca="false">IF(O536&lt;&gt;P536,0,1)</f>
        <v>1</v>
      </c>
      <c r="AL536" s="128" t="n">
        <f aca="false">IF(U536&gt;1,1,0)</f>
        <v>0</v>
      </c>
      <c r="AM536" s="136"/>
      <c r="AN536" s="137"/>
      <c r="AO536" s="139"/>
      <c r="AP536" s="128" t="str">
        <f aca="false">IF(SUMIF(AS$7:BU$7,"&gt;0",AS536:BU536)&gt;0,SUMIF(AS$7:BU$7,"&gt;0",AS536:BU536),"")</f>
        <v/>
      </c>
      <c r="AQ536" s="128"/>
      <c r="AR536" s="136" t="n">
        <f aca="false">COUNTIF(N$8:N536,N536)-1</f>
        <v>-1</v>
      </c>
      <c r="AS536" s="133"/>
      <c r="AT536" s="133"/>
      <c r="AU536" s="128" t="n">
        <f aca="false">IF($A536=$A535,AS536+AT536+AU535,AS536+AT536)</f>
        <v>0</v>
      </c>
      <c r="AV536" s="133"/>
      <c r="AW536" s="133"/>
      <c r="AX536" s="128" t="n">
        <f aca="false">IF($A536=$A535,AV536+AW536+AX535,AV536+AW536)</f>
        <v>0</v>
      </c>
      <c r="AY536" s="133"/>
      <c r="AZ536" s="133"/>
      <c r="BA536" s="128" t="n">
        <f aca="false">IF($A536=$A535,AY536+AZ536+BA535,AY536+AZ536)</f>
        <v>0</v>
      </c>
      <c r="BB536" s="133"/>
      <c r="BC536" s="133"/>
      <c r="BD536" s="128" t="n">
        <f aca="false">IF($A536=$A535,BB536+BC536+BD535,BB536+BC536)</f>
        <v>0</v>
      </c>
      <c r="BE536" s="133"/>
      <c r="BF536" s="133"/>
      <c r="BG536" s="128" t="n">
        <f aca="false">IF($A536=$A535,BE536+BF536+BG535,BE536+BF536)</f>
        <v>0</v>
      </c>
      <c r="BH536" s="133"/>
      <c r="BI536" s="133"/>
      <c r="BJ536" s="128" t="n">
        <f aca="false">IF($A536=$A535,BH536+BI536+BJ535,BH536+BI536)</f>
        <v>0</v>
      </c>
      <c r="BK536" s="133"/>
      <c r="BL536" s="133"/>
      <c r="BM536" s="128" t="n">
        <f aca="false">IF($A536=$A535,BK536+BL536+BM535,BK536+BL536)</f>
        <v>0</v>
      </c>
      <c r="BN536" s="133"/>
      <c r="BO536" s="133"/>
      <c r="BP536" s="128" t="n">
        <f aca="false">IF($A536=$A535,BN536+BO536+BP535,BN536+BO536)</f>
        <v>0</v>
      </c>
      <c r="BQ536" s="133"/>
      <c r="BR536" s="133"/>
      <c r="BS536" s="128" t="n">
        <f aca="false">IF($A536=$A535,BQ536+BR536+BS535,BQ536+BR536)</f>
        <v>0</v>
      </c>
      <c r="BT536" s="133"/>
      <c r="BU536" s="133"/>
      <c r="BV536" s="128" t="n">
        <f aca="false">IF($A536=$A535,BT536+BU536+BV535,BT536+BU536)</f>
        <v>0</v>
      </c>
      <c r="BW536" s="128" t="n">
        <f aca="false">IF(W536=0,0,IF(W536&gt;F$4,1,(IF(W536=BW$2,0,(IF(F$4-W536&gt;2,1,0))))))</f>
        <v>0</v>
      </c>
    </row>
    <row r="537" customFormat="false" ht="42.95" hidden="false" customHeight="true" outlineLevel="0" collapsed="false">
      <c r="A537" s="124" t="str">
        <f aca="false">IF(D537=D536,IF(A536=0,"",A536),IF(AND(D537&gt;0,D537&lt;&gt;D536),A536+1,""))</f>
        <v/>
      </c>
      <c r="B537" s="129"/>
      <c r="C537" s="129"/>
      <c r="D537" s="96"/>
      <c r="E537" s="138"/>
      <c r="F537" s="128" t="str">
        <f aca="false">IFERROR(IF(OR(ISTEXT(D537),ISNUMBER(D537)),HLOOKUP(I537-23*INT(I537/23),[2]Hoja2!B$1:X$2,2),""),1)</f>
        <v/>
      </c>
      <c r="G537" s="128" t="str">
        <f aca="false">LEFT(D537,1)</f>
        <v/>
      </c>
      <c r="H537" s="129" t="str">
        <f aca="false">IF(UPPER(G537)="Z",2,IF(UPPER(G537)="Y",1,IF(UPPER(G537)="X",0,LEFT(D537))))</f>
        <v/>
      </c>
      <c r="I537" s="129" t="str">
        <f aca="false">REPLACE(D537,1,1,H537)</f>
        <v/>
      </c>
      <c r="J537" s="96"/>
      <c r="K537" s="124" t="str">
        <f aca="false">IF(N537&gt;0,ROW(L537)-7,"")</f>
        <v/>
      </c>
      <c r="L537" s="130"/>
      <c r="M537" s="130"/>
      <c r="N537" s="131"/>
      <c r="O537" s="132"/>
      <c r="P537" s="128" t="str">
        <f aca="false">IFERROR(IF(OR(ISTEXT(N537),ISNUMBER(N537)),HLOOKUP(S537-23*INT(S537/23),[2]Hoja2!B$1:X$2,2),""),1)</f>
        <v/>
      </c>
      <c r="Q537" s="128" t="str">
        <f aca="false">LEFT(N537,1)</f>
        <v/>
      </c>
      <c r="R537" s="129" t="str">
        <f aca="false">IF(UPPER(Q537)="Z",2,IF(UPPER(Q537)="Y",1,IF(UPPER(Q537)="X",0,LEFT(N537))))</f>
        <v/>
      </c>
      <c r="S537" s="129" t="str">
        <f aca="false">REPLACE(N537,1,1,R537)</f>
        <v/>
      </c>
      <c r="T537" s="96"/>
      <c r="U537" s="133"/>
      <c r="V537" s="124" t="str">
        <f aca="false">IF(OR(ISTEXT(N537),ISNUMBER(N537)),IF($AD537=1,U537,0),"")</f>
        <v/>
      </c>
      <c r="W537" s="75" t="n">
        <v>36892</v>
      </c>
      <c r="X537" s="134"/>
      <c r="Y537" s="134"/>
      <c r="AA537" s="128" t="n">
        <f aca="false">IF(E537&lt;&gt;F537,0,1)</f>
        <v>1</v>
      </c>
      <c r="AB537" s="128" t="n">
        <f aca="false">IF(OR(T537="SI",T537="Si",T537="si",T537="sI",T537="s",T537="S"),1,0)</f>
        <v>0</v>
      </c>
      <c r="AC537" s="128" t="n">
        <f aca="false">IF(OR(J537="SI",J537="Si",J537="si",J537="sI",J537="s",J537="S"),1,0)</f>
        <v>0</v>
      </c>
      <c r="AD537" s="128" t="n">
        <f aca="false">AK537*AA537*AB537*AC537</f>
        <v>0</v>
      </c>
      <c r="AF537" s="136" t="n">
        <f aca="false">COUNTIF(D$8:D537,D537)</f>
        <v>0</v>
      </c>
      <c r="AG537" s="136" t="n">
        <f aca="false">COUNTIFS(D$8:D537,D537,A$8:A537,A537)</f>
        <v>0</v>
      </c>
      <c r="AH537" s="128" t="n">
        <f aca="false">AF537-AG537</f>
        <v>0</v>
      </c>
      <c r="AI537" s="128" t="n">
        <f aca="false">IF(OR(O537&lt;&gt;P537,P537=1,AA537=0),1,0)</f>
        <v>0</v>
      </c>
      <c r="AJ537" s="128" t="n">
        <f aca="false">IF(AR537&gt;0,1,0)+AH537</f>
        <v>0</v>
      </c>
      <c r="AK537" s="128" t="n">
        <f aca="false">IF(O537&lt;&gt;P537,0,1)</f>
        <v>1</v>
      </c>
      <c r="AL537" s="128" t="n">
        <f aca="false">IF(U537&gt;1,1,0)</f>
        <v>0</v>
      </c>
      <c r="AM537" s="136"/>
      <c r="AN537" s="137"/>
      <c r="AO537" s="139"/>
      <c r="AP537" s="128" t="str">
        <f aca="false">IF(SUMIF(AS$7:BU$7,"&gt;0",AS537:BU537)&gt;0,SUMIF(AS$7:BU$7,"&gt;0",AS537:BU537),"")</f>
        <v/>
      </c>
      <c r="AQ537" s="128"/>
      <c r="AR537" s="136" t="n">
        <f aca="false">COUNTIF(N$8:N537,N537)-1</f>
        <v>-1</v>
      </c>
      <c r="AS537" s="133"/>
      <c r="AT537" s="133"/>
      <c r="AU537" s="128" t="n">
        <f aca="false">IF($A537=$A536,AS537+AT537+AU536,AS537+AT537)</f>
        <v>0</v>
      </c>
      <c r="AV537" s="133"/>
      <c r="AW537" s="133"/>
      <c r="AX537" s="128" t="n">
        <f aca="false">IF($A537=$A536,AV537+AW537+AX536,AV537+AW537)</f>
        <v>0</v>
      </c>
      <c r="AY537" s="133"/>
      <c r="AZ537" s="133"/>
      <c r="BA537" s="128" t="n">
        <f aca="false">IF($A537=$A536,AY537+AZ537+BA536,AY537+AZ537)</f>
        <v>0</v>
      </c>
      <c r="BB537" s="133"/>
      <c r="BC537" s="133"/>
      <c r="BD537" s="128" t="n">
        <f aca="false">IF($A537=$A536,BB537+BC537+BD536,BB537+BC537)</f>
        <v>0</v>
      </c>
      <c r="BE537" s="133"/>
      <c r="BF537" s="133"/>
      <c r="BG537" s="128" t="n">
        <f aca="false">IF($A537=$A536,BE537+BF537+BG536,BE537+BF537)</f>
        <v>0</v>
      </c>
      <c r="BH537" s="133"/>
      <c r="BI537" s="133"/>
      <c r="BJ537" s="128" t="n">
        <f aca="false">IF($A537=$A536,BH537+BI537+BJ536,BH537+BI537)</f>
        <v>0</v>
      </c>
      <c r="BK537" s="133"/>
      <c r="BL537" s="133"/>
      <c r="BM537" s="128" t="n">
        <f aca="false">IF($A537=$A536,BK537+BL537+BM536,BK537+BL537)</f>
        <v>0</v>
      </c>
      <c r="BN537" s="133"/>
      <c r="BO537" s="133"/>
      <c r="BP537" s="128" t="n">
        <f aca="false">IF($A537=$A536,BN537+BO537+BP536,BN537+BO537)</f>
        <v>0</v>
      </c>
      <c r="BQ537" s="133"/>
      <c r="BR537" s="133"/>
      <c r="BS537" s="128" t="n">
        <f aca="false">IF($A537=$A536,BQ537+BR537+BS536,BQ537+BR537)</f>
        <v>0</v>
      </c>
      <c r="BT537" s="133"/>
      <c r="BU537" s="133"/>
      <c r="BV537" s="128" t="n">
        <f aca="false">IF($A537=$A536,BT537+BU537+BV536,BT537+BU537)</f>
        <v>0</v>
      </c>
      <c r="BW537" s="128" t="n">
        <f aca="false">IF(W537=0,0,IF(W537&gt;F$4,1,(IF(W537=BW$2,0,(IF(F$4-W537&gt;2,1,0))))))</f>
        <v>0</v>
      </c>
    </row>
    <row r="538" customFormat="false" ht="42.95" hidden="false" customHeight="true" outlineLevel="0" collapsed="false">
      <c r="A538" s="124" t="str">
        <f aca="false">IF(D538=D537,IF(A537=0,"",A537),IF(AND(D538&gt;0,D538&lt;&gt;D537),A537+1,""))</f>
        <v/>
      </c>
      <c r="B538" s="129"/>
      <c r="C538" s="129"/>
      <c r="D538" s="96"/>
      <c r="E538" s="138"/>
      <c r="F538" s="128" t="str">
        <f aca="false">IFERROR(IF(OR(ISTEXT(D538),ISNUMBER(D538)),HLOOKUP(I538-23*INT(I538/23),[2]Hoja2!B$1:X$2,2),""),1)</f>
        <v/>
      </c>
      <c r="G538" s="128" t="str">
        <f aca="false">LEFT(D538,1)</f>
        <v/>
      </c>
      <c r="H538" s="129" t="str">
        <f aca="false">IF(UPPER(G538)="Z",2,IF(UPPER(G538)="Y",1,IF(UPPER(G538)="X",0,LEFT(D538))))</f>
        <v/>
      </c>
      <c r="I538" s="129" t="str">
        <f aca="false">REPLACE(D538,1,1,H538)</f>
        <v/>
      </c>
      <c r="J538" s="96"/>
      <c r="K538" s="124" t="str">
        <f aca="false">IF(N538&gt;0,ROW(L538)-7,"")</f>
        <v/>
      </c>
      <c r="L538" s="130"/>
      <c r="M538" s="130"/>
      <c r="N538" s="131"/>
      <c r="O538" s="132"/>
      <c r="P538" s="128" t="str">
        <f aca="false">IFERROR(IF(OR(ISTEXT(N538),ISNUMBER(N538)),HLOOKUP(S538-23*INT(S538/23),[2]Hoja2!B$1:X$2,2),""),1)</f>
        <v/>
      </c>
      <c r="Q538" s="128" t="str">
        <f aca="false">LEFT(N538,1)</f>
        <v/>
      </c>
      <c r="R538" s="129" t="str">
        <f aca="false">IF(UPPER(Q538)="Z",2,IF(UPPER(Q538)="Y",1,IF(UPPER(Q538)="X",0,LEFT(N538))))</f>
        <v/>
      </c>
      <c r="S538" s="129" t="str">
        <f aca="false">REPLACE(N538,1,1,R538)</f>
        <v/>
      </c>
      <c r="T538" s="96"/>
      <c r="U538" s="133"/>
      <c r="V538" s="124" t="str">
        <f aca="false">IF(OR(ISTEXT(N538),ISNUMBER(N538)),IF($AD538=1,U538,0),"")</f>
        <v/>
      </c>
      <c r="W538" s="75" t="n">
        <v>36892</v>
      </c>
      <c r="X538" s="134"/>
      <c r="Y538" s="134"/>
      <c r="AA538" s="128" t="n">
        <f aca="false">IF(E538&lt;&gt;F538,0,1)</f>
        <v>1</v>
      </c>
      <c r="AB538" s="128" t="n">
        <f aca="false">IF(OR(T538="SI",T538="Si",T538="si",T538="sI",T538="s",T538="S"),1,0)</f>
        <v>0</v>
      </c>
      <c r="AC538" s="128" t="n">
        <f aca="false">IF(OR(J538="SI",J538="Si",J538="si",J538="sI",J538="s",J538="S"),1,0)</f>
        <v>0</v>
      </c>
      <c r="AD538" s="128" t="n">
        <f aca="false">AK538*AA538*AB538*AC538</f>
        <v>0</v>
      </c>
      <c r="AF538" s="136" t="n">
        <f aca="false">COUNTIF(D$8:D538,D538)</f>
        <v>0</v>
      </c>
      <c r="AG538" s="136" t="n">
        <f aca="false">COUNTIFS(D$8:D538,D538,A$8:A538,A538)</f>
        <v>0</v>
      </c>
      <c r="AH538" s="128" t="n">
        <f aca="false">AF538-AG538</f>
        <v>0</v>
      </c>
      <c r="AI538" s="128" t="n">
        <f aca="false">IF(OR(O538&lt;&gt;P538,P538=1,AA538=0),1,0)</f>
        <v>0</v>
      </c>
      <c r="AJ538" s="128" t="n">
        <f aca="false">IF(AR538&gt;0,1,0)+AH538</f>
        <v>0</v>
      </c>
      <c r="AK538" s="128" t="n">
        <f aca="false">IF(O538&lt;&gt;P538,0,1)</f>
        <v>1</v>
      </c>
      <c r="AL538" s="128" t="n">
        <f aca="false">IF(U538&gt;1,1,0)</f>
        <v>0</v>
      </c>
      <c r="AM538" s="136"/>
      <c r="AN538" s="137"/>
      <c r="AO538" s="139"/>
      <c r="AP538" s="128" t="str">
        <f aca="false">IF(SUMIF(AS$7:BU$7,"&gt;0",AS538:BU538)&gt;0,SUMIF(AS$7:BU$7,"&gt;0",AS538:BU538),"")</f>
        <v/>
      </c>
      <c r="AQ538" s="128"/>
      <c r="AR538" s="136" t="n">
        <f aca="false">COUNTIF(N$8:N538,N538)-1</f>
        <v>-1</v>
      </c>
      <c r="AS538" s="133"/>
      <c r="AT538" s="133"/>
      <c r="AU538" s="128" t="n">
        <f aca="false">IF($A538=$A537,AS538+AT538+AU537,AS538+AT538)</f>
        <v>0</v>
      </c>
      <c r="AV538" s="133"/>
      <c r="AW538" s="133"/>
      <c r="AX538" s="128" t="n">
        <f aca="false">IF($A538=$A537,AV538+AW538+AX537,AV538+AW538)</f>
        <v>0</v>
      </c>
      <c r="AY538" s="133"/>
      <c r="AZ538" s="133"/>
      <c r="BA538" s="128" t="n">
        <f aca="false">IF($A538=$A537,AY538+AZ538+BA537,AY538+AZ538)</f>
        <v>0</v>
      </c>
      <c r="BB538" s="133"/>
      <c r="BC538" s="133"/>
      <c r="BD538" s="128" t="n">
        <f aca="false">IF($A538=$A537,BB538+BC538+BD537,BB538+BC538)</f>
        <v>0</v>
      </c>
      <c r="BE538" s="133"/>
      <c r="BF538" s="133"/>
      <c r="BG538" s="128" t="n">
        <f aca="false">IF($A538=$A537,BE538+BF538+BG537,BE538+BF538)</f>
        <v>0</v>
      </c>
      <c r="BH538" s="133"/>
      <c r="BI538" s="133"/>
      <c r="BJ538" s="128" t="n">
        <f aca="false">IF($A538=$A537,BH538+BI538+BJ537,BH538+BI538)</f>
        <v>0</v>
      </c>
      <c r="BK538" s="133"/>
      <c r="BL538" s="133"/>
      <c r="BM538" s="128" t="n">
        <f aca="false">IF($A538=$A537,BK538+BL538+BM537,BK538+BL538)</f>
        <v>0</v>
      </c>
      <c r="BN538" s="133"/>
      <c r="BO538" s="133"/>
      <c r="BP538" s="128" t="n">
        <f aca="false">IF($A538=$A537,BN538+BO538+BP537,BN538+BO538)</f>
        <v>0</v>
      </c>
      <c r="BQ538" s="133"/>
      <c r="BR538" s="133"/>
      <c r="BS538" s="128" t="n">
        <f aca="false">IF($A538=$A537,BQ538+BR538+BS537,BQ538+BR538)</f>
        <v>0</v>
      </c>
      <c r="BT538" s="133"/>
      <c r="BU538" s="133"/>
      <c r="BV538" s="128" t="n">
        <f aca="false">IF($A538=$A537,BT538+BU538+BV537,BT538+BU538)</f>
        <v>0</v>
      </c>
      <c r="BW538" s="128" t="n">
        <f aca="false">IF(W538=0,0,IF(W538&gt;F$4,1,(IF(W538=BW$2,0,(IF(F$4-W538&gt;2,1,0))))))</f>
        <v>0</v>
      </c>
    </row>
    <row r="539" customFormat="false" ht="42.95" hidden="false" customHeight="true" outlineLevel="0" collapsed="false">
      <c r="A539" s="124" t="str">
        <f aca="false">IF(D539=D538,IF(A538=0,"",A538),IF(AND(D539&gt;0,D539&lt;&gt;D538),A538+1,""))</f>
        <v/>
      </c>
      <c r="B539" s="129"/>
      <c r="C539" s="129"/>
      <c r="D539" s="96"/>
      <c r="E539" s="138"/>
      <c r="F539" s="128" t="str">
        <f aca="false">IFERROR(IF(OR(ISTEXT(D539),ISNUMBER(D539)),HLOOKUP(I539-23*INT(I539/23),[2]Hoja2!B$1:X$2,2),""),1)</f>
        <v/>
      </c>
      <c r="G539" s="128" t="str">
        <f aca="false">LEFT(D539,1)</f>
        <v/>
      </c>
      <c r="H539" s="129" t="str">
        <f aca="false">IF(UPPER(G539)="Z",2,IF(UPPER(G539)="Y",1,IF(UPPER(G539)="X",0,LEFT(D539))))</f>
        <v/>
      </c>
      <c r="I539" s="129" t="str">
        <f aca="false">REPLACE(D539,1,1,H539)</f>
        <v/>
      </c>
      <c r="J539" s="96"/>
      <c r="K539" s="124" t="str">
        <f aca="false">IF(N539&gt;0,ROW(L539)-7,"")</f>
        <v/>
      </c>
      <c r="L539" s="130"/>
      <c r="M539" s="130"/>
      <c r="N539" s="131"/>
      <c r="O539" s="132"/>
      <c r="P539" s="128" t="str">
        <f aca="false">IFERROR(IF(OR(ISTEXT(N539),ISNUMBER(N539)),HLOOKUP(S539-23*INT(S539/23),[2]Hoja2!B$1:X$2,2),""),1)</f>
        <v/>
      </c>
      <c r="Q539" s="128" t="str">
        <f aca="false">LEFT(N539,1)</f>
        <v/>
      </c>
      <c r="R539" s="129" t="str">
        <f aca="false">IF(UPPER(Q539)="Z",2,IF(UPPER(Q539)="Y",1,IF(UPPER(Q539)="X",0,LEFT(N539))))</f>
        <v/>
      </c>
      <c r="S539" s="129" t="str">
        <f aca="false">REPLACE(N539,1,1,R539)</f>
        <v/>
      </c>
      <c r="T539" s="96"/>
      <c r="U539" s="133"/>
      <c r="V539" s="124" t="str">
        <f aca="false">IF(OR(ISTEXT(N539),ISNUMBER(N539)),IF($AD539=1,U539,0),"")</f>
        <v/>
      </c>
      <c r="W539" s="75" t="n">
        <v>36892</v>
      </c>
      <c r="X539" s="134"/>
      <c r="Y539" s="134"/>
      <c r="AA539" s="128" t="n">
        <f aca="false">IF(E539&lt;&gt;F539,0,1)</f>
        <v>1</v>
      </c>
      <c r="AB539" s="128" t="n">
        <f aca="false">IF(OR(T539="SI",T539="Si",T539="si",T539="sI",T539="s",T539="S"),1,0)</f>
        <v>0</v>
      </c>
      <c r="AC539" s="128" t="n">
        <f aca="false">IF(OR(J539="SI",J539="Si",J539="si",J539="sI",J539="s",J539="S"),1,0)</f>
        <v>0</v>
      </c>
      <c r="AD539" s="128" t="n">
        <f aca="false">AK539*AA539*AB539*AC539</f>
        <v>0</v>
      </c>
      <c r="AF539" s="136" t="n">
        <f aca="false">COUNTIF(D$8:D539,D539)</f>
        <v>0</v>
      </c>
      <c r="AG539" s="136" t="n">
        <f aca="false">COUNTIFS(D$8:D539,D539,A$8:A539,A539)</f>
        <v>0</v>
      </c>
      <c r="AH539" s="128" t="n">
        <f aca="false">AF539-AG539</f>
        <v>0</v>
      </c>
      <c r="AI539" s="128" t="n">
        <f aca="false">IF(OR(O539&lt;&gt;P539,P539=1,AA539=0),1,0)</f>
        <v>0</v>
      </c>
      <c r="AJ539" s="128" t="n">
        <f aca="false">IF(AR539&gt;0,1,0)+AH539</f>
        <v>0</v>
      </c>
      <c r="AK539" s="128" t="n">
        <f aca="false">IF(O539&lt;&gt;P539,0,1)</f>
        <v>1</v>
      </c>
      <c r="AL539" s="128" t="n">
        <f aca="false">IF(U539&gt;1,1,0)</f>
        <v>0</v>
      </c>
      <c r="AM539" s="136"/>
      <c r="AN539" s="137"/>
      <c r="AO539" s="139"/>
      <c r="AP539" s="128" t="str">
        <f aca="false">IF(SUMIF(AS$7:BU$7,"&gt;0",AS539:BU539)&gt;0,SUMIF(AS$7:BU$7,"&gt;0",AS539:BU539),"")</f>
        <v/>
      </c>
      <c r="AQ539" s="128"/>
      <c r="AR539" s="136" t="n">
        <f aca="false">COUNTIF(N$8:N539,N539)-1</f>
        <v>-1</v>
      </c>
      <c r="AS539" s="133"/>
      <c r="AT539" s="133"/>
      <c r="AU539" s="128" t="n">
        <f aca="false">IF($A539=$A538,AS539+AT539+AU538,AS539+AT539)</f>
        <v>0</v>
      </c>
      <c r="AV539" s="133"/>
      <c r="AW539" s="133"/>
      <c r="AX539" s="128" t="n">
        <f aca="false">IF($A539=$A538,AV539+AW539+AX538,AV539+AW539)</f>
        <v>0</v>
      </c>
      <c r="AY539" s="133"/>
      <c r="AZ539" s="133"/>
      <c r="BA539" s="128" t="n">
        <f aca="false">IF($A539=$A538,AY539+AZ539+BA538,AY539+AZ539)</f>
        <v>0</v>
      </c>
      <c r="BB539" s="133"/>
      <c r="BC539" s="133"/>
      <c r="BD539" s="128" t="n">
        <f aca="false">IF($A539=$A538,BB539+BC539+BD538,BB539+BC539)</f>
        <v>0</v>
      </c>
      <c r="BE539" s="133"/>
      <c r="BF539" s="133"/>
      <c r="BG539" s="128" t="n">
        <f aca="false">IF($A539=$A538,BE539+BF539+BG538,BE539+BF539)</f>
        <v>0</v>
      </c>
      <c r="BH539" s="133"/>
      <c r="BI539" s="133"/>
      <c r="BJ539" s="128" t="n">
        <f aca="false">IF($A539=$A538,BH539+BI539+BJ538,BH539+BI539)</f>
        <v>0</v>
      </c>
      <c r="BK539" s="133"/>
      <c r="BL539" s="133"/>
      <c r="BM539" s="128" t="n">
        <f aca="false">IF($A539=$A538,BK539+BL539+BM538,BK539+BL539)</f>
        <v>0</v>
      </c>
      <c r="BN539" s="133"/>
      <c r="BO539" s="133"/>
      <c r="BP539" s="128" t="n">
        <f aca="false">IF($A539=$A538,BN539+BO539+BP538,BN539+BO539)</f>
        <v>0</v>
      </c>
      <c r="BQ539" s="133"/>
      <c r="BR539" s="133"/>
      <c r="BS539" s="128" t="n">
        <f aca="false">IF($A539=$A538,BQ539+BR539+BS538,BQ539+BR539)</f>
        <v>0</v>
      </c>
      <c r="BT539" s="133"/>
      <c r="BU539" s="133"/>
      <c r="BV539" s="128" t="n">
        <f aca="false">IF($A539=$A538,BT539+BU539+BV538,BT539+BU539)</f>
        <v>0</v>
      </c>
      <c r="BW539" s="128" t="n">
        <f aca="false">IF(W539=0,0,IF(W539&gt;F$4,1,(IF(W539=BW$2,0,(IF(F$4-W539&gt;2,1,0))))))</f>
        <v>0</v>
      </c>
    </row>
    <row r="540" customFormat="false" ht="42.95" hidden="false" customHeight="true" outlineLevel="0" collapsed="false">
      <c r="A540" s="124" t="str">
        <f aca="false">IF(D540=D539,IF(A539=0,"",A539),IF(AND(D540&gt;0,D540&lt;&gt;D539),A539+1,""))</f>
        <v/>
      </c>
      <c r="B540" s="129"/>
      <c r="C540" s="129"/>
      <c r="D540" s="96"/>
      <c r="E540" s="138"/>
      <c r="F540" s="128" t="str">
        <f aca="false">IFERROR(IF(OR(ISTEXT(D540),ISNUMBER(D540)),HLOOKUP(I540-23*INT(I540/23),[2]Hoja2!B$1:X$2,2),""),1)</f>
        <v/>
      </c>
      <c r="G540" s="128" t="str">
        <f aca="false">LEFT(D540,1)</f>
        <v/>
      </c>
      <c r="H540" s="129" t="str">
        <f aca="false">IF(UPPER(G540)="Z",2,IF(UPPER(G540)="Y",1,IF(UPPER(G540)="X",0,LEFT(D540))))</f>
        <v/>
      </c>
      <c r="I540" s="129" t="str">
        <f aca="false">REPLACE(D540,1,1,H540)</f>
        <v/>
      </c>
      <c r="J540" s="96"/>
      <c r="K540" s="124" t="str">
        <f aca="false">IF(N540&gt;0,ROW(L540)-7,"")</f>
        <v/>
      </c>
      <c r="L540" s="130"/>
      <c r="M540" s="130"/>
      <c r="N540" s="131"/>
      <c r="O540" s="132"/>
      <c r="P540" s="128" t="str">
        <f aca="false">IFERROR(IF(OR(ISTEXT(N540),ISNUMBER(N540)),HLOOKUP(S540-23*INT(S540/23),[2]Hoja2!B$1:X$2,2),""),1)</f>
        <v/>
      </c>
      <c r="Q540" s="128" t="str">
        <f aca="false">LEFT(N540,1)</f>
        <v/>
      </c>
      <c r="R540" s="129" t="str">
        <f aca="false">IF(UPPER(Q540)="Z",2,IF(UPPER(Q540)="Y",1,IF(UPPER(Q540)="X",0,LEFT(N540))))</f>
        <v/>
      </c>
      <c r="S540" s="129" t="str">
        <f aca="false">REPLACE(N540,1,1,R540)</f>
        <v/>
      </c>
      <c r="T540" s="96"/>
      <c r="U540" s="133"/>
      <c r="V540" s="124" t="str">
        <f aca="false">IF(OR(ISTEXT(N540),ISNUMBER(N540)),IF($AD540=1,U540,0),"")</f>
        <v/>
      </c>
      <c r="W540" s="75" t="n">
        <v>36892</v>
      </c>
      <c r="X540" s="134"/>
      <c r="Y540" s="134"/>
      <c r="AA540" s="128" t="n">
        <f aca="false">IF(E540&lt;&gt;F540,0,1)</f>
        <v>1</v>
      </c>
      <c r="AB540" s="128" t="n">
        <f aca="false">IF(OR(T540="SI",T540="Si",T540="si",T540="sI",T540="s",T540="S"),1,0)</f>
        <v>0</v>
      </c>
      <c r="AC540" s="128" t="n">
        <f aca="false">IF(OR(J540="SI",J540="Si",J540="si",J540="sI",J540="s",J540="S"),1,0)</f>
        <v>0</v>
      </c>
      <c r="AD540" s="128" t="n">
        <f aca="false">AK540*AA540*AB540*AC540</f>
        <v>0</v>
      </c>
      <c r="AF540" s="136" t="n">
        <f aca="false">COUNTIF(D$8:D540,D540)</f>
        <v>0</v>
      </c>
      <c r="AG540" s="136" t="n">
        <f aca="false">COUNTIFS(D$8:D540,D540,A$8:A540,A540)</f>
        <v>0</v>
      </c>
      <c r="AH540" s="128" t="n">
        <f aca="false">AF540-AG540</f>
        <v>0</v>
      </c>
      <c r="AI540" s="128" t="n">
        <f aca="false">IF(OR(O540&lt;&gt;P540,P540=1,AA540=0),1,0)</f>
        <v>0</v>
      </c>
      <c r="AJ540" s="128" t="n">
        <f aca="false">IF(AR540&gt;0,1,0)+AH540</f>
        <v>0</v>
      </c>
      <c r="AK540" s="128" t="n">
        <f aca="false">IF(O540&lt;&gt;P540,0,1)</f>
        <v>1</v>
      </c>
      <c r="AL540" s="128" t="n">
        <f aca="false">IF(U540&gt;1,1,0)</f>
        <v>0</v>
      </c>
      <c r="AM540" s="136"/>
      <c r="AN540" s="137"/>
      <c r="AO540" s="139"/>
      <c r="AP540" s="128" t="str">
        <f aca="false">IF(SUMIF(AS$7:BU$7,"&gt;0",AS540:BU540)&gt;0,SUMIF(AS$7:BU$7,"&gt;0",AS540:BU540),"")</f>
        <v/>
      </c>
      <c r="AQ540" s="128"/>
      <c r="AR540" s="136" t="n">
        <f aca="false">COUNTIF(N$8:N540,N540)-1</f>
        <v>-1</v>
      </c>
      <c r="AS540" s="133"/>
      <c r="AT540" s="133"/>
      <c r="AU540" s="128" t="n">
        <f aca="false">IF($A540=$A539,AS540+AT540+AU539,AS540+AT540)</f>
        <v>0</v>
      </c>
      <c r="AV540" s="133"/>
      <c r="AW540" s="133"/>
      <c r="AX540" s="128" t="n">
        <f aca="false">IF($A540=$A539,AV540+AW540+AX539,AV540+AW540)</f>
        <v>0</v>
      </c>
      <c r="AY540" s="133"/>
      <c r="AZ540" s="133"/>
      <c r="BA540" s="128" t="n">
        <f aca="false">IF($A540=$A539,AY540+AZ540+BA539,AY540+AZ540)</f>
        <v>0</v>
      </c>
      <c r="BB540" s="133"/>
      <c r="BC540" s="133"/>
      <c r="BD540" s="128" t="n">
        <f aca="false">IF($A540=$A539,BB540+BC540+BD539,BB540+BC540)</f>
        <v>0</v>
      </c>
      <c r="BE540" s="133"/>
      <c r="BF540" s="133"/>
      <c r="BG540" s="128" t="n">
        <f aca="false">IF($A540=$A539,BE540+BF540+BG539,BE540+BF540)</f>
        <v>0</v>
      </c>
      <c r="BH540" s="133"/>
      <c r="BI540" s="133"/>
      <c r="BJ540" s="128" t="n">
        <f aca="false">IF($A540=$A539,BH540+BI540+BJ539,BH540+BI540)</f>
        <v>0</v>
      </c>
      <c r="BK540" s="133"/>
      <c r="BL540" s="133"/>
      <c r="BM540" s="128" t="n">
        <f aca="false">IF($A540=$A539,BK540+BL540+BM539,BK540+BL540)</f>
        <v>0</v>
      </c>
      <c r="BN540" s="133"/>
      <c r="BO540" s="133"/>
      <c r="BP540" s="128" t="n">
        <f aca="false">IF($A540=$A539,BN540+BO540+BP539,BN540+BO540)</f>
        <v>0</v>
      </c>
      <c r="BQ540" s="133"/>
      <c r="BR540" s="133"/>
      <c r="BS540" s="128" t="n">
        <f aca="false">IF($A540=$A539,BQ540+BR540+BS539,BQ540+BR540)</f>
        <v>0</v>
      </c>
      <c r="BT540" s="133"/>
      <c r="BU540" s="133"/>
      <c r="BV540" s="128" t="n">
        <f aca="false">IF($A540=$A539,BT540+BU540+BV539,BT540+BU540)</f>
        <v>0</v>
      </c>
      <c r="BW540" s="128" t="n">
        <f aca="false">IF(W540=0,0,IF(W540&gt;F$4,1,(IF(W540=BW$2,0,(IF(F$4-W540&gt;2,1,0))))))</f>
        <v>0</v>
      </c>
    </row>
    <row r="541" customFormat="false" ht="42.95" hidden="false" customHeight="true" outlineLevel="0" collapsed="false">
      <c r="A541" s="124" t="str">
        <f aca="false">IF(D541=D540,IF(A540=0,"",A540),IF(AND(D541&gt;0,D541&lt;&gt;D540),A540+1,""))</f>
        <v/>
      </c>
      <c r="B541" s="129"/>
      <c r="C541" s="129"/>
      <c r="D541" s="96"/>
      <c r="E541" s="138"/>
      <c r="F541" s="128" t="str">
        <f aca="false">IFERROR(IF(OR(ISTEXT(D541),ISNUMBER(D541)),HLOOKUP(I541-23*INT(I541/23),[2]Hoja2!B$1:X$2,2),""),1)</f>
        <v/>
      </c>
      <c r="G541" s="128" t="str">
        <f aca="false">LEFT(D541,1)</f>
        <v/>
      </c>
      <c r="H541" s="129" t="str">
        <f aca="false">IF(UPPER(G541)="Z",2,IF(UPPER(G541)="Y",1,IF(UPPER(G541)="X",0,LEFT(D541))))</f>
        <v/>
      </c>
      <c r="I541" s="129" t="str">
        <f aca="false">REPLACE(D541,1,1,H541)</f>
        <v/>
      </c>
      <c r="J541" s="96"/>
      <c r="K541" s="124" t="str">
        <f aca="false">IF(N541&gt;0,ROW(L541)-7,"")</f>
        <v/>
      </c>
      <c r="L541" s="130"/>
      <c r="M541" s="130"/>
      <c r="N541" s="131"/>
      <c r="O541" s="132"/>
      <c r="P541" s="128" t="str">
        <f aca="false">IFERROR(IF(OR(ISTEXT(N541),ISNUMBER(N541)),HLOOKUP(S541-23*INT(S541/23),[2]Hoja2!B$1:X$2,2),""),1)</f>
        <v/>
      </c>
      <c r="Q541" s="128" t="str">
        <f aca="false">LEFT(N541,1)</f>
        <v/>
      </c>
      <c r="R541" s="129" t="str">
        <f aca="false">IF(UPPER(Q541)="Z",2,IF(UPPER(Q541)="Y",1,IF(UPPER(Q541)="X",0,LEFT(N541))))</f>
        <v/>
      </c>
      <c r="S541" s="129" t="str">
        <f aca="false">REPLACE(N541,1,1,R541)</f>
        <v/>
      </c>
      <c r="T541" s="96"/>
      <c r="U541" s="133"/>
      <c r="V541" s="124" t="str">
        <f aca="false">IF(OR(ISTEXT(N541),ISNUMBER(N541)),IF($AD541=1,U541,0),"")</f>
        <v/>
      </c>
      <c r="W541" s="75" t="n">
        <v>36892</v>
      </c>
      <c r="X541" s="134"/>
      <c r="Y541" s="134"/>
      <c r="AA541" s="128" t="n">
        <f aca="false">IF(E541&lt;&gt;F541,0,1)</f>
        <v>1</v>
      </c>
      <c r="AB541" s="128" t="n">
        <f aca="false">IF(OR(T541="SI",T541="Si",T541="si",T541="sI",T541="s",T541="S"),1,0)</f>
        <v>0</v>
      </c>
      <c r="AC541" s="128" t="n">
        <f aca="false">IF(OR(J541="SI",J541="Si",J541="si",J541="sI",J541="s",J541="S"),1,0)</f>
        <v>0</v>
      </c>
      <c r="AD541" s="128" t="n">
        <f aca="false">AK541*AA541*AB541*AC541</f>
        <v>0</v>
      </c>
      <c r="AF541" s="136" t="n">
        <f aca="false">COUNTIF(D$8:D541,D541)</f>
        <v>0</v>
      </c>
      <c r="AG541" s="136" t="n">
        <f aca="false">COUNTIFS(D$8:D541,D541,A$8:A541,A541)</f>
        <v>0</v>
      </c>
      <c r="AH541" s="128" t="n">
        <f aca="false">AF541-AG541</f>
        <v>0</v>
      </c>
      <c r="AI541" s="128" t="n">
        <f aca="false">IF(OR(O541&lt;&gt;P541,P541=1,AA541=0),1,0)</f>
        <v>0</v>
      </c>
      <c r="AJ541" s="128" t="n">
        <f aca="false">IF(AR541&gt;0,1,0)+AH541</f>
        <v>0</v>
      </c>
      <c r="AK541" s="128" t="n">
        <f aca="false">IF(O541&lt;&gt;P541,0,1)</f>
        <v>1</v>
      </c>
      <c r="AL541" s="128" t="n">
        <f aca="false">IF(U541&gt;1,1,0)</f>
        <v>0</v>
      </c>
      <c r="AM541" s="136"/>
      <c r="AN541" s="137"/>
      <c r="AO541" s="139"/>
      <c r="AP541" s="128" t="str">
        <f aca="false">IF(SUMIF(AS$7:BU$7,"&gt;0",AS541:BU541)&gt;0,SUMIF(AS$7:BU$7,"&gt;0",AS541:BU541),"")</f>
        <v/>
      </c>
      <c r="AQ541" s="128"/>
      <c r="AR541" s="136" t="n">
        <f aca="false">COUNTIF(N$8:N541,N541)-1</f>
        <v>-1</v>
      </c>
      <c r="AS541" s="133"/>
      <c r="AT541" s="133"/>
      <c r="AU541" s="128" t="n">
        <f aca="false">IF($A541=$A540,AS541+AT541+AU540,AS541+AT541)</f>
        <v>0</v>
      </c>
      <c r="AV541" s="133"/>
      <c r="AW541" s="133"/>
      <c r="AX541" s="128" t="n">
        <f aca="false">IF($A541=$A540,AV541+AW541+AX540,AV541+AW541)</f>
        <v>0</v>
      </c>
      <c r="AY541" s="133"/>
      <c r="AZ541" s="133"/>
      <c r="BA541" s="128" t="n">
        <f aca="false">IF($A541=$A540,AY541+AZ541+BA540,AY541+AZ541)</f>
        <v>0</v>
      </c>
      <c r="BB541" s="133"/>
      <c r="BC541" s="133"/>
      <c r="BD541" s="128" t="n">
        <f aca="false">IF($A541=$A540,BB541+BC541+BD540,BB541+BC541)</f>
        <v>0</v>
      </c>
      <c r="BE541" s="133"/>
      <c r="BF541" s="133"/>
      <c r="BG541" s="128" t="n">
        <f aca="false">IF($A541=$A540,BE541+BF541+BG540,BE541+BF541)</f>
        <v>0</v>
      </c>
      <c r="BH541" s="133"/>
      <c r="BI541" s="133"/>
      <c r="BJ541" s="128" t="n">
        <f aca="false">IF($A541=$A540,BH541+BI541+BJ540,BH541+BI541)</f>
        <v>0</v>
      </c>
      <c r="BK541" s="133"/>
      <c r="BL541" s="133"/>
      <c r="BM541" s="128" t="n">
        <f aca="false">IF($A541=$A540,BK541+BL541+BM540,BK541+BL541)</f>
        <v>0</v>
      </c>
      <c r="BN541" s="133"/>
      <c r="BO541" s="133"/>
      <c r="BP541" s="128" t="n">
        <f aca="false">IF($A541=$A540,BN541+BO541+BP540,BN541+BO541)</f>
        <v>0</v>
      </c>
      <c r="BQ541" s="133"/>
      <c r="BR541" s="133"/>
      <c r="BS541" s="128" t="n">
        <f aca="false">IF($A541=$A540,BQ541+BR541+BS540,BQ541+BR541)</f>
        <v>0</v>
      </c>
      <c r="BT541" s="133"/>
      <c r="BU541" s="133"/>
      <c r="BV541" s="128" t="n">
        <f aca="false">IF($A541=$A540,BT541+BU541+BV540,BT541+BU541)</f>
        <v>0</v>
      </c>
      <c r="BW541" s="128" t="n">
        <f aca="false">IF(W541=0,0,IF(W541&gt;F$4,1,(IF(W541=BW$2,0,(IF(F$4-W541&gt;2,1,0))))))</f>
        <v>0</v>
      </c>
    </row>
    <row r="542" customFormat="false" ht="42.95" hidden="false" customHeight="true" outlineLevel="0" collapsed="false">
      <c r="A542" s="124" t="str">
        <f aca="false">IF(D542=D541,IF(A541=0,"",A541),IF(AND(D542&gt;0,D542&lt;&gt;D541),A541+1,""))</f>
        <v/>
      </c>
      <c r="B542" s="129"/>
      <c r="C542" s="129"/>
      <c r="D542" s="96"/>
      <c r="E542" s="138"/>
      <c r="F542" s="128" t="str">
        <f aca="false">IFERROR(IF(OR(ISTEXT(D542),ISNUMBER(D542)),HLOOKUP(I542-23*INT(I542/23),[2]Hoja2!B$1:X$2,2),""),1)</f>
        <v/>
      </c>
      <c r="G542" s="128" t="str">
        <f aca="false">LEFT(D542,1)</f>
        <v/>
      </c>
      <c r="H542" s="129" t="str">
        <f aca="false">IF(UPPER(G542)="Z",2,IF(UPPER(G542)="Y",1,IF(UPPER(G542)="X",0,LEFT(D542))))</f>
        <v/>
      </c>
      <c r="I542" s="129" t="str">
        <f aca="false">REPLACE(D542,1,1,H542)</f>
        <v/>
      </c>
      <c r="J542" s="96"/>
      <c r="K542" s="124" t="str">
        <f aca="false">IF(N542&gt;0,ROW(L542)-7,"")</f>
        <v/>
      </c>
      <c r="L542" s="130"/>
      <c r="M542" s="130"/>
      <c r="N542" s="131"/>
      <c r="O542" s="132"/>
      <c r="P542" s="128" t="str">
        <f aca="false">IFERROR(IF(OR(ISTEXT(N542),ISNUMBER(N542)),HLOOKUP(S542-23*INT(S542/23),[2]Hoja2!B$1:X$2,2),""),1)</f>
        <v/>
      </c>
      <c r="Q542" s="128" t="str">
        <f aca="false">LEFT(N542,1)</f>
        <v/>
      </c>
      <c r="R542" s="129" t="str">
        <f aca="false">IF(UPPER(Q542)="Z",2,IF(UPPER(Q542)="Y",1,IF(UPPER(Q542)="X",0,LEFT(N542))))</f>
        <v/>
      </c>
      <c r="S542" s="129" t="str">
        <f aca="false">REPLACE(N542,1,1,R542)</f>
        <v/>
      </c>
      <c r="T542" s="96"/>
      <c r="U542" s="133"/>
      <c r="V542" s="124" t="str">
        <f aca="false">IF(OR(ISTEXT(N542),ISNUMBER(N542)),IF($AD542=1,U542,0),"")</f>
        <v/>
      </c>
      <c r="W542" s="75" t="n">
        <v>36892</v>
      </c>
      <c r="X542" s="134"/>
      <c r="Y542" s="134"/>
      <c r="AA542" s="128" t="n">
        <f aca="false">IF(E542&lt;&gt;F542,0,1)</f>
        <v>1</v>
      </c>
      <c r="AB542" s="128" t="n">
        <f aca="false">IF(OR(T542="SI",T542="Si",T542="si",T542="sI",T542="s",T542="S"),1,0)</f>
        <v>0</v>
      </c>
      <c r="AC542" s="128" t="n">
        <f aca="false">IF(OR(J542="SI",J542="Si",J542="si",J542="sI",J542="s",J542="S"),1,0)</f>
        <v>0</v>
      </c>
      <c r="AD542" s="128" t="n">
        <f aca="false">AK542*AA542*AB542*AC542</f>
        <v>0</v>
      </c>
      <c r="AF542" s="136" t="n">
        <f aca="false">COUNTIF(D$8:D542,D542)</f>
        <v>0</v>
      </c>
      <c r="AG542" s="136" t="n">
        <f aca="false">COUNTIFS(D$8:D542,D542,A$8:A542,A542)</f>
        <v>0</v>
      </c>
      <c r="AH542" s="128" t="n">
        <f aca="false">AF542-AG542</f>
        <v>0</v>
      </c>
      <c r="AI542" s="128" t="n">
        <f aca="false">IF(OR(O542&lt;&gt;P542,P542=1,AA542=0),1,0)</f>
        <v>0</v>
      </c>
      <c r="AJ542" s="128" t="n">
        <f aca="false">IF(AR542&gt;0,1,0)+AH542</f>
        <v>0</v>
      </c>
      <c r="AK542" s="128" t="n">
        <f aca="false">IF(O542&lt;&gt;P542,0,1)</f>
        <v>1</v>
      </c>
      <c r="AL542" s="128" t="n">
        <f aca="false">IF(U542&gt;1,1,0)</f>
        <v>0</v>
      </c>
      <c r="AM542" s="136"/>
      <c r="AN542" s="137"/>
      <c r="AO542" s="139"/>
      <c r="AP542" s="128" t="str">
        <f aca="false">IF(SUMIF(AS$7:BU$7,"&gt;0",AS542:BU542)&gt;0,SUMIF(AS$7:BU$7,"&gt;0",AS542:BU542),"")</f>
        <v/>
      </c>
      <c r="AQ542" s="128"/>
      <c r="AR542" s="136" t="n">
        <f aca="false">COUNTIF(N$8:N542,N542)-1</f>
        <v>-1</v>
      </c>
      <c r="AS542" s="133"/>
      <c r="AT542" s="133"/>
      <c r="AU542" s="128" t="n">
        <f aca="false">IF($A542=$A541,AS542+AT542+AU541,AS542+AT542)</f>
        <v>0</v>
      </c>
      <c r="AV542" s="133"/>
      <c r="AW542" s="133"/>
      <c r="AX542" s="128" t="n">
        <f aca="false">IF($A542=$A541,AV542+AW542+AX541,AV542+AW542)</f>
        <v>0</v>
      </c>
      <c r="AY542" s="133"/>
      <c r="AZ542" s="133"/>
      <c r="BA542" s="128" t="n">
        <f aca="false">IF($A542=$A541,AY542+AZ542+BA541,AY542+AZ542)</f>
        <v>0</v>
      </c>
      <c r="BB542" s="133"/>
      <c r="BC542" s="133"/>
      <c r="BD542" s="128" t="n">
        <f aca="false">IF($A542=$A541,BB542+BC542+BD541,BB542+BC542)</f>
        <v>0</v>
      </c>
      <c r="BE542" s="133"/>
      <c r="BF542" s="133"/>
      <c r="BG542" s="128" t="n">
        <f aca="false">IF($A542=$A541,BE542+BF542+BG541,BE542+BF542)</f>
        <v>0</v>
      </c>
      <c r="BH542" s="133"/>
      <c r="BI542" s="133"/>
      <c r="BJ542" s="128" t="n">
        <f aca="false">IF($A542=$A541,BH542+BI542+BJ541,BH542+BI542)</f>
        <v>0</v>
      </c>
      <c r="BK542" s="133"/>
      <c r="BL542" s="133"/>
      <c r="BM542" s="128" t="n">
        <f aca="false">IF($A542=$A541,BK542+BL542+BM541,BK542+BL542)</f>
        <v>0</v>
      </c>
      <c r="BN542" s="133"/>
      <c r="BO542" s="133"/>
      <c r="BP542" s="128" t="n">
        <f aca="false">IF($A542=$A541,BN542+BO542+BP541,BN542+BO542)</f>
        <v>0</v>
      </c>
      <c r="BQ542" s="133"/>
      <c r="BR542" s="133"/>
      <c r="BS542" s="128" t="n">
        <f aca="false">IF($A542=$A541,BQ542+BR542+BS541,BQ542+BR542)</f>
        <v>0</v>
      </c>
      <c r="BT542" s="133"/>
      <c r="BU542" s="133"/>
      <c r="BV542" s="128" t="n">
        <f aca="false">IF($A542=$A541,BT542+BU542+BV541,BT542+BU542)</f>
        <v>0</v>
      </c>
      <c r="BW542" s="128" t="n">
        <f aca="false">IF(W542=0,0,IF(W542&gt;F$4,1,(IF(W542=BW$2,0,(IF(F$4-W542&gt;2,1,0))))))</f>
        <v>0</v>
      </c>
    </row>
    <row r="543" customFormat="false" ht="42.95" hidden="false" customHeight="true" outlineLevel="0" collapsed="false">
      <c r="A543" s="124" t="str">
        <f aca="false">IF(D543=D542,IF(A542=0,"",A542),IF(AND(D543&gt;0,D543&lt;&gt;D542),A542+1,""))</f>
        <v/>
      </c>
      <c r="B543" s="129"/>
      <c r="C543" s="129"/>
      <c r="D543" s="96"/>
      <c r="E543" s="138"/>
      <c r="F543" s="128" t="str">
        <f aca="false">IFERROR(IF(OR(ISTEXT(D543),ISNUMBER(D543)),HLOOKUP(I543-23*INT(I543/23),[2]Hoja2!B$1:X$2,2),""),1)</f>
        <v/>
      </c>
      <c r="G543" s="128" t="str">
        <f aca="false">LEFT(D543,1)</f>
        <v/>
      </c>
      <c r="H543" s="129" t="str">
        <f aca="false">IF(UPPER(G543)="Z",2,IF(UPPER(G543)="Y",1,IF(UPPER(G543)="X",0,LEFT(D543))))</f>
        <v/>
      </c>
      <c r="I543" s="129" t="str">
        <f aca="false">REPLACE(D543,1,1,H543)</f>
        <v/>
      </c>
      <c r="J543" s="96"/>
      <c r="K543" s="124" t="str">
        <f aca="false">IF(N543&gt;0,ROW(L543)-7,"")</f>
        <v/>
      </c>
      <c r="L543" s="130"/>
      <c r="M543" s="130"/>
      <c r="N543" s="131"/>
      <c r="O543" s="132"/>
      <c r="P543" s="128" t="str">
        <f aca="false">IFERROR(IF(OR(ISTEXT(N543),ISNUMBER(N543)),HLOOKUP(S543-23*INT(S543/23),[2]Hoja2!B$1:X$2,2),""),1)</f>
        <v/>
      </c>
      <c r="Q543" s="128" t="str">
        <f aca="false">LEFT(N543,1)</f>
        <v/>
      </c>
      <c r="R543" s="129" t="str">
        <f aca="false">IF(UPPER(Q543)="Z",2,IF(UPPER(Q543)="Y",1,IF(UPPER(Q543)="X",0,LEFT(N543))))</f>
        <v/>
      </c>
      <c r="S543" s="129" t="str">
        <f aca="false">REPLACE(N543,1,1,R543)</f>
        <v/>
      </c>
      <c r="T543" s="96"/>
      <c r="U543" s="133"/>
      <c r="V543" s="124" t="str">
        <f aca="false">IF(OR(ISTEXT(N543),ISNUMBER(N543)),IF($AD543=1,U543,0),"")</f>
        <v/>
      </c>
      <c r="W543" s="75" t="n">
        <v>36892</v>
      </c>
      <c r="X543" s="134"/>
      <c r="Y543" s="134"/>
      <c r="AA543" s="128" t="n">
        <f aca="false">IF(E543&lt;&gt;F543,0,1)</f>
        <v>1</v>
      </c>
      <c r="AB543" s="128" t="n">
        <f aca="false">IF(OR(T543="SI",T543="Si",T543="si",T543="sI",T543="s",T543="S"),1,0)</f>
        <v>0</v>
      </c>
      <c r="AC543" s="128" t="n">
        <f aca="false">IF(OR(J543="SI",J543="Si",J543="si",J543="sI",J543="s",J543="S"),1,0)</f>
        <v>0</v>
      </c>
      <c r="AD543" s="128" t="n">
        <f aca="false">AK543*AA543*AB543*AC543</f>
        <v>0</v>
      </c>
      <c r="AF543" s="136" t="n">
        <f aca="false">COUNTIF(D$8:D543,D543)</f>
        <v>0</v>
      </c>
      <c r="AG543" s="136" t="n">
        <f aca="false">COUNTIFS(D$8:D543,D543,A$8:A543,A543)</f>
        <v>0</v>
      </c>
      <c r="AH543" s="128" t="n">
        <f aca="false">AF543-AG543</f>
        <v>0</v>
      </c>
      <c r="AI543" s="128" t="n">
        <f aca="false">IF(OR(O543&lt;&gt;P543,P543=1,AA543=0),1,0)</f>
        <v>0</v>
      </c>
      <c r="AJ543" s="128" t="n">
        <f aca="false">IF(AR543&gt;0,1,0)+AH543</f>
        <v>0</v>
      </c>
      <c r="AK543" s="128" t="n">
        <f aca="false">IF(O543&lt;&gt;P543,0,1)</f>
        <v>1</v>
      </c>
      <c r="AL543" s="128" t="n">
        <f aca="false">IF(U543&gt;1,1,0)</f>
        <v>0</v>
      </c>
      <c r="AM543" s="136"/>
      <c r="AN543" s="137"/>
      <c r="AO543" s="139"/>
      <c r="AP543" s="128" t="str">
        <f aca="false">IF(SUMIF(AS$7:BU$7,"&gt;0",AS543:BU543)&gt;0,SUMIF(AS$7:BU$7,"&gt;0",AS543:BU543),"")</f>
        <v/>
      </c>
      <c r="AQ543" s="128"/>
      <c r="AR543" s="136" t="n">
        <f aca="false">COUNTIF(N$8:N543,N543)-1</f>
        <v>-1</v>
      </c>
      <c r="AS543" s="133"/>
      <c r="AT543" s="133"/>
      <c r="AU543" s="128" t="n">
        <f aca="false">IF($A543=$A542,AS543+AT543+AU542,AS543+AT543)</f>
        <v>0</v>
      </c>
      <c r="AV543" s="133"/>
      <c r="AW543" s="133"/>
      <c r="AX543" s="128" t="n">
        <f aca="false">IF($A543=$A542,AV543+AW543+AX542,AV543+AW543)</f>
        <v>0</v>
      </c>
      <c r="AY543" s="133"/>
      <c r="AZ543" s="133"/>
      <c r="BA543" s="128" t="n">
        <f aca="false">IF($A543=$A542,AY543+AZ543+BA542,AY543+AZ543)</f>
        <v>0</v>
      </c>
      <c r="BB543" s="133"/>
      <c r="BC543" s="133"/>
      <c r="BD543" s="128" t="n">
        <f aca="false">IF($A543=$A542,BB543+BC543+BD542,BB543+BC543)</f>
        <v>0</v>
      </c>
      <c r="BE543" s="133"/>
      <c r="BF543" s="133"/>
      <c r="BG543" s="128" t="n">
        <f aca="false">IF($A543=$A542,BE543+BF543+BG542,BE543+BF543)</f>
        <v>0</v>
      </c>
      <c r="BH543" s="133"/>
      <c r="BI543" s="133"/>
      <c r="BJ543" s="128" t="n">
        <f aca="false">IF($A543=$A542,BH543+BI543+BJ542,BH543+BI543)</f>
        <v>0</v>
      </c>
      <c r="BK543" s="133"/>
      <c r="BL543" s="133"/>
      <c r="BM543" s="128" t="n">
        <f aca="false">IF($A543=$A542,BK543+BL543+BM542,BK543+BL543)</f>
        <v>0</v>
      </c>
      <c r="BN543" s="133"/>
      <c r="BO543" s="133"/>
      <c r="BP543" s="128" t="n">
        <f aca="false">IF($A543=$A542,BN543+BO543+BP542,BN543+BO543)</f>
        <v>0</v>
      </c>
      <c r="BQ543" s="133"/>
      <c r="BR543" s="133"/>
      <c r="BS543" s="128" t="n">
        <f aca="false">IF($A543=$A542,BQ543+BR543+BS542,BQ543+BR543)</f>
        <v>0</v>
      </c>
      <c r="BT543" s="133"/>
      <c r="BU543" s="133"/>
      <c r="BV543" s="128" t="n">
        <f aca="false">IF($A543=$A542,BT543+BU543+BV542,BT543+BU543)</f>
        <v>0</v>
      </c>
      <c r="BW543" s="128" t="n">
        <f aca="false">IF(W543=0,0,IF(W543&gt;F$4,1,(IF(W543=BW$2,0,(IF(F$4-W543&gt;2,1,0))))))</f>
        <v>0</v>
      </c>
    </row>
    <row r="544" customFormat="false" ht="42.95" hidden="false" customHeight="true" outlineLevel="0" collapsed="false">
      <c r="A544" s="124" t="str">
        <f aca="false">IF(D544=D543,IF(A543=0,"",A543),IF(AND(D544&gt;0,D544&lt;&gt;D543),A543+1,""))</f>
        <v/>
      </c>
      <c r="B544" s="129"/>
      <c r="C544" s="129"/>
      <c r="D544" s="96"/>
      <c r="E544" s="138"/>
      <c r="F544" s="128" t="str">
        <f aca="false">IFERROR(IF(OR(ISTEXT(D544),ISNUMBER(D544)),HLOOKUP(I544-23*INT(I544/23),[2]Hoja2!B$1:X$2,2),""),1)</f>
        <v/>
      </c>
      <c r="G544" s="128" t="str">
        <f aca="false">LEFT(D544,1)</f>
        <v/>
      </c>
      <c r="H544" s="129" t="str">
        <f aca="false">IF(UPPER(G544)="Z",2,IF(UPPER(G544)="Y",1,IF(UPPER(G544)="X",0,LEFT(D544))))</f>
        <v/>
      </c>
      <c r="I544" s="129" t="str">
        <f aca="false">REPLACE(D544,1,1,H544)</f>
        <v/>
      </c>
      <c r="J544" s="96"/>
      <c r="K544" s="124" t="str">
        <f aca="false">IF(N544&gt;0,ROW(L544)-7,"")</f>
        <v/>
      </c>
      <c r="L544" s="130"/>
      <c r="M544" s="130"/>
      <c r="N544" s="131"/>
      <c r="O544" s="132"/>
      <c r="P544" s="128" t="str">
        <f aca="false">IFERROR(IF(OR(ISTEXT(N544),ISNUMBER(N544)),HLOOKUP(S544-23*INT(S544/23),[2]Hoja2!B$1:X$2,2),""),1)</f>
        <v/>
      </c>
      <c r="Q544" s="128" t="str">
        <f aca="false">LEFT(N544,1)</f>
        <v/>
      </c>
      <c r="R544" s="129" t="str">
        <f aca="false">IF(UPPER(Q544)="Z",2,IF(UPPER(Q544)="Y",1,IF(UPPER(Q544)="X",0,LEFT(N544))))</f>
        <v/>
      </c>
      <c r="S544" s="129" t="str">
        <f aca="false">REPLACE(N544,1,1,R544)</f>
        <v/>
      </c>
      <c r="T544" s="96"/>
      <c r="U544" s="133"/>
      <c r="V544" s="124" t="str">
        <f aca="false">IF(OR(ISTEXT(N544),ISNUMBER(N544)),IF($AD544=1,U544,0),"")</f>
        <v/>
      </c>
      <c r="W544" s="75" t="n">
        <v>36892</v>
      </c>
      <c r="X544" s="134"/>
      <c r="Y544" s="134"/>
      <c r="AA544" s="128" t="n">
        <f aca="false">IF(E544&lt;&gt;F544,0,1)</f>
        <v>1</v>
      </c>
      <c r="AB544" s="128" t="n">
        <f aca="false">IF(OR(T544="SI",T544="Si",T544="si",T544="sI",T544="s",T544="S"),1,0)</f>
        <v>0</v>
      </c>
      <c r="AC544" s="128" t="n">
        <f aca="false">IF(OR(J544="SI",J544="Si",J544="si",J544="sI",J544="s",J544="S"),1,0)</f>
        <v>0</v>
      </c>
      <c r="AD544" s="128" t="n">
        <f aca="false">AK544*AA544*AB544*AC544</f>
        <v>0</v>
      </c>
      <c r="AF544" s="136" t="n">
        <f aca="false">COUNTIF(D$8:D544,D544)</f>
        <v>0</v>
      </c>
      <c r="AG544" s="136" t="n">
        <f aca="false">COUNTIFS(D$8:D544,D544,A$8:A544,A544)</f>
        <v>0</v>
      </c>
      <c r="AH544" s="128" t="n">
        <f aca="false">AF544-AG544</f>
        <v>0</v>
      </c>
      <c r="AI544" s="128" t="n">
        <f aca="false">IF(OR(O544&lt;&gt;P544,P544=1,AA544=0),1,0)</f>
        <v>0</v>
      </c>
      <c r="AJ544" s="128" t="n">
        <f aca="false">IF(AR544&gt;0,1,0)+AH544</f>
        <v>0</v>
      </c>
      <c r="AK544" s="128" t="n">
        <f aca="false">IF(O544&lt;&gt;P544,0,1)</f>
        <v>1</v>
      </c>
      <c r="AL544" s="128" t="n">
        <f aca="false">IF(U544&gt;1,1,0)</f>
        <v>0</v>
      </c>
      <c r="AM544" s="136"/>
      <c r="AN544" s="137"/>
      <c r="AO544" s="139"/>
      <c r="AP544" s="128" t="str">
        <f aca="false">IF(SUMIF(AS$7:BU$7,"&gt;0",AS544:BU544)&gt;0,SUMIF(AS$7:BU$7,"&gt;0",AS544:BU544),"")</f>
        <v/>
      </c>
      <c r="AQ544" s="128"/>
      <c r="AR544" s="136" t="n">
        <f aca="false">COUNTIF(N$8:N544,N544)-1</f>
        <v>-1</v>
      </c>
      <c r="AS544" s="133"/>
      <c r="AT544" s="133"/>
      <c r="AU544" s="128" t="n">
        <f aca="false">IF($A544=$A543,AS544+AT544+AU543,AS544+AT544)</f>
        <v>0</v>
      </c>
      <c r="AV544" s="133"/>
      <c r="AW544" s="133"/>
      <c r="AX544" s="128" t="n">
        <f aca="false">IF($A544=$A543,AV544+AW544+AX543,AV544+AW544)</f>
        <v>0</v>
      </c>
      <c r="AY544" s="133"/>
      <c r="AZ544" s="133"/>
      <c r="BA544" s="128" t="n">
        <f aca="false">IF($A544=$A543,AY544+AZ544+BA543,AY544+AZ544)</f>
        <v>0</v>
      </c>
      <c r="BB544" s="133"/>
      <c r="BC544" s="133"/>
      <c r="BD544" s="128" t="n">
        <f aca="false">IF($A544=$A543,BB544+BC544+BD543,BB544+BC544)</f>
        <v>0</v>
      </c>
      <c r="BE544" s="133"/>
      <c r="BF544" s="133"/>
      <c r="BG544" s="128" t="n">
        <f aca="false">IF($A544=$A543,BE544+BF544+BG543,BE544+BF544)</f>
        <v>0</v>
      </c>
      <c r="BH544" s="133"/>
      <c r="BI544" s="133"/>
      <c r="BJ544" s="128" t="n">
        <f aca="false">IF($A544=$A543,BH544+BI544+BJ543,BH544+BI544)</f>
        <v>0</v>
      </c>
      <c r="BK544" s="133"/>
      <c r="BL544" s="133"/>
      <c r="BM544" s="128" t="n">
        <f aca="false">IF($A544=$A543,BK544+BL544+BM543,BK544+BL544)</f>
        <v>0</v>
      </c>
      <c r="BN544" s="133"/>
      <c r="BO544" s="133"/>
      <c r="BP544" s="128" t="n">
        <f aca="false">IF($A544=$A543,BN544+BO544+BP543,BN544+BO544)</f>
        <v>0</v>
      </c>
      <c r="BQ544" s="133"/>
      <c r="BR544" s="133"/>
      <c r="BS544" s="128" t="n">
        <f aca="false">IF($A544=$A543,BQ544+BR544+BS543,BQ544+BR544)</f>
        <v>0</v>
      </c>
      <c r="BT544" s="133"/>
      <c r="BU544" s="133"/>
      <c r="BV544" s="128" t="n">
        <f aca="false">IF($A544=$A543,BT544+BU544+BV543,BT544+BU544)</f>
        <v>0</v>
      </c>
      <c r="BW544" s="128" t="n">
        <f aca="false">IF(W544=0,0,IF(W544&gt;F$4,1,(IF(W544=BW$2,0,(IF(F$4-W544&gt;2,1,0))))))</f>
        <v>0</v>
      </c>
    </row>
    <row r="545" customFormat="false" ht="42.95" hidden="false" customHeight="true" outlineLevel="0" collapsed="false">
      <c r="A545" s="124" t="str">
        <f aca="false">IF(D545=D544,IF(A544=0,"",A544),IF(AND(D545&gt;0,D545&lt;&gt;D544),A544+1,""))</f>
        <v/>
      </c>
      <c r="B545" s="129"/>
      <c r="C545" s="129"/>
      <c r="D545" s="96"/>
      <c r="E545" s="138"/>
      <c r="F545" s="128" t="str">
        <f aca="false">IFERROR(IF(OR(ISTEXT(D545),ISNUMBER(D545)),HLOOKUP(I545-23*INT(I545/23),[2]Hoja2!B$1:X$2,2),""),1)</f>
        <v/>
      </c>
      <c r="G545" s="128" t="str">
        <f aca="false">LEFT(D545,1)</f>
        <v/>
      </c>
      <c r="H545" s="129" t="str">
        <f aca="false">IF(UPPER(G545)="Z",2,IF(UPPER(G545)="Y",1,IF(UPPER(G545)="X",0,LEFT(D545))))</f>
        <v/>
      </c>
      <c r="I545" s="129" t="str">
        <f aca="false">REPLACE(D545,1,1,H545)</f>
        <v/>
      </c>
      <c r="J545" s="96"/>
      <c r="K545" s="124" t="str">
        <f aca="false">IF(N545&gt;0,ROW(L545)-7,"")</f>
        <v/>
      </c>
      <c r="L545" s="130"/>
      <c r="M545" s="130"/>
      <c r="N545" s="131"/>
      <c r="O545" s="132"/>
      <c r="P545" s="128" t="str">
        <f aca="false">IFERROR(IF(OR(ISTEXT(N545),ISNUMBER(N545)),HLOOKUP(S545-23*INT(S545/23),[2]Hoja2!B$1:X$2,2),""),1)</f>
        <v/>
      </c>
      <c r="Q545" s="128" t="str">
        <f aca="false">LEFT(N545,1)</f>
        <v/>
      </c>
      <c r="R545" s="129" t="str">
        <f aca="false">IF(UPPER(Q545)="Z",2,IF(UPPER(Q545)="Y",1,IF(UPPER(Q545)="X",0,LEFT(N545))))</f>
        <v/>
      </c>
      <c r="S545" s="129" t="str">
        <f aca="false">REPLACE(N545,1,1,R545)</f>
        <v/>
      </c>
      <c r="T545" s="96"/>
      <c r="U545" s="133"/>
      <c r="V545" s="124" t="str">
        <f aca="false">IF(OR(ISTEXT(N545),ISNUMBER(N545)),IF($AD545=1,U545,0),"")</f>
        <v/>
      </c>
      <c r="W545" s="75" t="n">
        <v>36892</v>
      </c>
      <c r="X545" s="134"/>
      <c r="Y545" s="134"/>
      <c r="AA545" s="128" t="n">
        <f aca="false">IF(E545&lt;&gt;F545,0,1)</f>
        <v>1</v>
      </c>
      <c r="AB545" s="128" t="n">
        <f aca="false">IF(OR(T545="SI",T545="Si",T545="si",T545="sI",T545="s",T545="S"),1,0)</f>
        <v>0</v>
      </c>
      <c r="AC545" s="128" t="n">
        <f aca="false">IF(OR(J545="SI",J545="Si",J545="si",J545="sI",J545="s",J545="S"),1,0)</f>
        <v>0</v>
      </c>
      <c r="AD545" s="128" t="n">
        <f aca="false">AK545*AA545*AB545*AC545</f>
        <v>0</v>
      </c>
      <c r="AF545" s="136" t="n">
        <f aca="false">COUNTIF(D$8:D545,D545)</f>
        <v>0</v>
      </c>
      <c r="AG545" s="136" t="n">
        <f aca="false">COUNTIFS(D$8:D545,D545,A$8:A545,A545)</f>
        <v>0</v>
      </c>
      <c r="AH545" s="128" t="n">
        <f aca="false">AF545-AG545</f>
        <v>0</v>
      </c>
      <c r="AI545" s="128" t="n">
        <f aca="false">IF(OR(O545&lt;&gt;P545,P545=1,AA545=0),1,0)</f>
        <v>0</v>
      </c>
      <c r="AJ545" s="128" t="n">
        <f aca="false">IF(AR545&gt;0,1,0)+AH545</f>
        <v>0</v>
      </c>
      <c r="AK545" s="128" t="n">
        <f aca="false">IF(O545&lt;&gt;P545,0,1)</f>
        <v>1</v>
      </c>
      <c r="AL545" s="128" t="n">
        <f aca="false">IF(U545&gt;1,1,0)</f>
        <v>0</v>
      </c>
      <c r="AM545" s="136"/>
      <c r="AN545" s="137"/>
      <c r="AO545" s="139"/>
      <c r="AP545" s="128" t="str">
        <f aca="false">IF(SUMIF(AS$7:BU$7,"&gt;0",AS545:BU545)&gt;0,SUMIF(AS$7:BU$7,"&gt;0",AS545:BU545),"")</f>
        <v/>
      </c>
      <c r="AQ545" s="128"/>
      <c r="AR545" s="136" t="n">
        <f aca="false">COUNTIF(N$8:N545,N545)-1</f>
        <v>-1</v>
      </c>
      <c r="AS545" s="133"/>
      <c r="AT545" s="133"/>
      <c r="AU545" s="128" t="n">
        <f aca="false">IF($A545=$A544,AS545+AT545+AU544,AS545+AT545)</f>
        <v>0</v>
      </c>
      <c r="AV545" s="133"/>
      <c r="AW545" s="133"/>
      <c r="AX545" s="128" t="n">
        <f aca="false">IF($A545=$A544,AV545+AW545+AX544,AV545+AW545)</f>
        <v>0</v>
      </c>
      <c r="AY545" s="133"/>
      <c r="AZ545" s="133"/>
      <c r="BA545" s="128" t="n">
        <f aca="false">IF($A545=$A544,AY545+AZ545+BA544,AY545+AZ545)</f>
        <v>0</v>
      </c>
      <c r="BB545" s="133"/>
      <c r="BC545" s="133"/>
      <c r="BD545" s="128" t="n">
        <f aca="false">IF($A545=$A544,BB545+BC545+BD544,BB545+BC545)</f>
        <v>0</v>
      </c>
      <c r="BE545" s="133"/>
      <c r="BF545" s="133"/>
      <c r="BG545" s="128" t="n">
        <f aca="false">IF($A545=$A544,BE545+BF545+BG544,BE545+BF545)</f>
        <v>0</v>
      </c>
      <c r="BH545" s="133"/>
      <c r="BI545" s="133"/>
      <c r="BJ545" s="128" t="n">
        <f aca="false">IF($A545=$A544,BH545+BI545+BJ544,BH545+BI545)</f>
        <v>0</v>
      </c>
      <c r="BK545" s="133"/>
      <c r="BL545" s="133"/>
      <c r="BM545" s="128" t="n">
        <f aca="false">IF($A545=$A544,BK545+BL545+BM544,BK545+BL545)</f>
        <v>0</v>
      </c>
      <c r="BN545" s="133"/>
      <c r="BO545" s="133"/>
      <c r="BP545" s="128" t="n">
        <f aca="false">IF($A545=$A544,BN545+BO545+BP544,BN545+BO545)</f>
        <v>0</v>
      </c>
      <c r="BQ545" s="133"/>
      <c r="BR545" s="133"/>
      <c r="BS545" s="128" t="n">
        <f aca="false">IF($A545=$A544,BQ545+BR545+BS544,BQ545+BR545)</f>
        <v>0</v>
      </c>
      <c r="BT545" s="133"/>
      <c r="BU545" s="133"/>
      <c r="BV545" s="128" t="n">
        <f aca="false">IF($A545=$A544,BT545+BU545+BV544,BT545+BU545)</f>
        <v>0</v>
      </c>
      <c r="BW545" s="128" t="n">
        <f aca="false">IF(W545=0,0,IF(W545&gt;F$4,1,(IF(W545=BW$2,0,(IF(F$4-W545&gt;2,1,0))))))</f>
        <v>0</v>
      </c>
    </row>
    <row r="546" customFormat="false" ht="42.95" hidden="false" customHeight="true" outlineLevel="0" collapsed="false">
      <c r="A546" s="124" t="str">
        <f aca="false">IF(D546=D545,IF(A545=0,"",A545),IF(AND(D546&gt;0,D546&lt;&gt;D545),A545+1,""))</f>
        <v/>
      </c>
      <c r="B546" s="129"/>
      <c r="C546" s="129"/>
      <c r="D546" s="96"/>
      <c r="E546" s="138"/>
      <c r="F546" s="128" t="str">
        <f aca="false">IFERROR(IF(OR(ISTEXT(D546),ISNUMBER(D546)),HLOOKUP(I546-23*INT(I546/23),[2]Hoja2!B$1:X$2,2),""),1)</f>
        <v/>
      </c>
      <c r="G546" s="128" t="str">
        <f aca="false">LEFT(D546,1)</f>
        <v/>
      </c>
      <c r="H546" s="129" t="str">
        <f aca="false">IF(UPPER(G546)="Z",2,IF(UPPER(G546)="Y",1,IF(UPPER(G546)="X",0,LEFT(D546))))</f>
        <v/>
      </c>
      <c r="I546" s="129" t="str">
        <f aca="false">REPLACE(D546,1,1,H546)</f>
        <v/>
      </c>
      <c r="J546" s="96"/>
      <c r="K546" s="124" t="str">
        <f aca="false">IF(N546&gt;0,ROW(L546)-7,"")</f>
        <v/>
      </c>
      <c r="L546" s="130"/>
      <c r="M546" s="130"/>
      <c r="N546" s="131"/>
      <c r="O546" s="132"/>
      <c r="P546" s="128" t="str">
        <f aca="false">IFERROR(IF(OR(ISTEXT(N546),ISNUMBER(N546)),HLOOKUP(S546-23*INT(S546/23),[2]Hoja2!B$1:X$2,2),""),1)</f>
        <v/>
      </c>
      <c r="Q546" s="128" t="str">
        <f aca="false">LEFT(N546,1)</f>
        <v/>
      </c>
      <c r="R546" s="129" t="str">
        <f aca="false">IF(UPPER(Q546)="Z",2,IF(UPPER(Q546)="Y",1,IF(UPPER(Q546)="X",0,LEFT(N546))))</f>
        <v/>
      </c>
      <c r="S546" s="129" t="str">
        <f aca="false">REPLACE(N546,1,1,R546)</f>
        <v/>
      </c>
      <c r="T546" s="96"/>
      <c r="U546" s="133"/>
      <c r="V546" s="124" t="str">
        <f aca="false">IF(OR(ISTEXT(N546),ISNUMBER(N546)),IF($AD546=1,U546,0),"")</f>
        <v/>
      </c>
      <c r="W546" s="75" t="n">
        <v>36892</v>
      </c>
      <c r="X546" s="134"/>
      <c r="Y546" s="134"/>
      <c r="AA546" s="128" t="n">
        <f aca="false">IF(E546&lt;&gt;F546,0,1)</f>
        <v>1</v>
      </c>
      <c r="AB546" s="128" t="n">
        <f aca="false">IF(OR(T546="SI",T546="Si",T546="si",T546="sI",T546="s",T546="S"),1,0)</f>
        <v>0</v>
      </c>
      <c r="AC546" s="128" t="n">
        <f aca="false">IF(OR(J546="SI",J546="Si",J546="si",J546="sI",J546="s",J546="S"),1,0)</f>
        <v>0</v>
      </c>
      <c r="AD546" s="128" t="n">
        <f aca="false">AK546*AA546*AB546*AC546</f>
        <v>0</v>
      </c>
      <c r="AF546" s="136" t="n">
        <f aca="false">COUNTIF(D$8:D546,D546)</f>
        <v>0</v>
      </c>
      <c r="AG546" s="136" t="n">
        <f aca="false">COUNTIFS(D$8:D546,D546,A$8:A546,A546)</f>
        <v>0</v>
      </c>
      <c r="AH546" s="128" t="n">
        <f aca="false">AF546-AG546</f>
        <v>0</v>
      </c>
      <c r="AI546" s="128" t="n">
        <f aca="false">IF(OR(O546&lt;&gt;P546,P546=1,AA546=0),1,0)</f>
        <v>0</v>
      </c>
      <c r="AJ546" s="128" t="n">
        <f aca="false">IF(AR546&gt;0,1,0)+AH546</f>
        <v>0</v>
      </c>
      <c r="AK546" s="128" t="n">
        <f aca="false">IF(O546&lt;&gt;P546,0,1)</f>
        <v>1</v>
      </c>
      <c r="AL546" s="128" t="n">
        <f aca="false">IF(U546&gt;1,1,0)</f>
        <v>0</v>
      </c>
      <c r="AM546" s="136"/>
      <c r="AN546" s="137"/>
      <c r="AO546" s="139"/>
      <c r="AP546" s="128" t="str">
        <f aca="false">IF(SUMIF(AS$7:BU$7,"&gt;0",AS546:BU546)&gt;0,SUMIF(AS$7:BU$7,"&gt;0",AS546:BU546),"")</f>
        <v/>
      </c>
      <c r="AQ546" s="128"/>
      <c r="AR546" s="136" t="n">
        <f aca="false">COUNTIF(N$8:N546,N546)-1</f>
        <v>-1</v>
      </c>
      <c r="AS546" s="133"/>
      <c r="AT546" s="133"/>
      <c r="AU546" s="128" t="n">
        <f aca="false">IF($A546=$A545,AS546+AT546+AU545,AS546+AT546)</f>
        <v>0</v>
      </c>
      <c r="AV546" s="133"/>
      <c r="AW546" s="133"/>
      <c r="AX546" s="128" t="n">
        <f aca="false">IF($A546=$A545,AV546+AW546+AX545,AV546+AW546)</f>
        <v>0</v>
      </c>
      <c r="AY546" s="133"/>
      <c r="AZ546" s="133"/>
      <c r="BA546" s="128" t="n">
        <f aca="false">IF($A546=$A545,AY546+AZ546+BA545,AY546+AZ546)</f>
        <v>0</v>
      </c>
      <c r="BB546" s="133"/>
      <c r="BC546" s="133"/>
      <c r="BD546" s="128" t="n">
        <f aca="false">IF($A546=$A545,BB546+BC546+BD545,BB546+BC546)</f>
        <v>0</v>
      </c>
      <c r="BE546" s="133"/>
      <c r="BF546" s="133"/>
      <c r="BG546" s="128" t="n">
        <f aca="false">IF($A546=$A545,BE546+BF546+BG545,BE546+BF546)</f>
        <v>0</v>
      </c>
      <c r="BH546" s="133"/>
      <c r="BI546" s="133"/>
      <c r="BJ546" s="128" t="n">
        <f aca="false">IF($A546=$A545,BH546+BI546+BJ545,BH546+BI546)</f>
        <v>0</v>
      </c>
      <c r="BK546" s="133"/>
      <c r="BL546" s="133"/>
      <c r="BM546" s="128" t="n">
        <f aca="false">IF($A546=$A545,BK546+BL546+BM545,BK546+BL546)</f>
        <v>0</v>
      </c>
      <c r="BN546" s="133"/>
      <c r="BO546" s="133"/>
      <c r="BP546" s="128" t="n">
        <f aca="false">IF($A546=$A545,BN546+BO546+BP545,BN546+BO546)</f>
        <v>0</v>
      </c>
      <c r="BQ546" s="133"/>
      <c r="BR546" s="133"/>
      <c r="BS546" s="128" t="n">
        <f aca="false">IF($A546=$A545,BQ546+BR546+BS545,BQ546+BR546)</f>
        <v>0</v>
      </c>
      <c r="BT546" s="133"/>
      <c r="BU546" s="133"/>
      <c r="BV546" s="128" t="n">
        <f aca="false">IF($A546=$A545,BT546+BU546+BV545,BT546+BU546)</f>
        <v>0</v>
      </c>
      <c r="BW546" s="128" t="n">
        <f aca="false">IF(W546=0,0,IF(W546&gt;F$4,1,(IF(W546=BW$2,0,(IF(F$4-W546&gt;2,1,0))))))</f>
        <v>0</v>
      </c>
    </row>
    <row r="547" customFormat="false" ht="42.95" hidden="false" customHeight="true" outlineLevel="0" collapsed="false">
      <c r="A547" s="124" t="str">
        <f aca="false">IF(D547=D546,IF(A546=0,"",A546),IF(AND(D547&gt;0,D547&lt;&gt;D546),A546+1,""))</f>
        <v/>
      </c>
      <c r="B547" s="129"/>
      <c r="C547" s="129"/>
      <c r="D547" s="96"/>
      <c r="E547" s="138"/>
      <c r="F547" s="128" t="str">
        <f aca="false">IFERROR(IF(OR(ISTEXT(D547),ISNUMBER(D547)),HLOOKUP(I547-23*INT(I547/23),[2]Hoja2!B$1:X$2,2),""),1)</f>
        <v/>
      </c>
      <c r="G547" s="128" t="str">
        <f aca="false">LEFT(D547,1)</f>
        <v/>
      </c>
      <c r="H547" s="129" t="str">
        <f aca="false">IF(UPPER(G547)="Z",2,IF(UPPER(G547)="Y",1,IF(UPPER(G547)="X",0,LEFT(D547))))</f>
        <v/>
      </c>
      <c r="I547" s="129" t="str">
        <f aca="false">REPLACE(D547,1,1,H547)</f>
        <v/>
      </c>
      <c r="J547" s="96"/>
      <c r="K547" s="124" t="str">
        <f aca="false">IF(N547&gt;0,ROW(L547)-7,"")</f>
        <v/>
      </c>
      <c r="L547" s="130"/>
      <c r="M547" s="130"/>
      <c r="N547" s="131"/>
      <c r="O547" s="132"/>
      <c r="P547" s="128" t="str">
        <f aca="false">IFERROR(IF(OR(ISTEXT(N547),ISNUMBER(N547)),HLOOKUP(S547-23*INT(S547/23),[2]Hoja2!B$1:X$2,2),""),1)</f>
        <v/>
      </c>
      <c r="Q547" s="128" t="str">
        <f aca="false">LEFT(N547,1)</f>
        <v/>
      </c>
      <c r="R547" s="129" t="str">
        <f aca="false">IF(UPPER(Q547)="Z",2,IF(UPPER(Q547)="Y",1,IF(UPPER(Q547)="X",0,LEFT(N547))))</f>
        <v/>
      </c>
      <c r="S547" s="129" t="str">
        <f aca="false">REPLACE(N547,1,1,R547)</f>
        <v/>
      </c>
      <c r="T547" s="96"/>
      <c r="U547" s="133"/>
      <c r="V547" s="124" t="str">
        <f aca="false">IF(OR(ISTEXT(N547),ISNUMBER(N547)),IF($AD547=1,U547,0),"")</f>
        <v/>
      </c>
      <c r="W547" s="75" t="n">
        <v>36892</v>
      </c>
      <c r="X547" s="134"/>
      <c r="Y547" s="134"/>
      <c r="AA547" s="128" t="n">
        <f aca="false">IF(E547&lt;&gt;F547,0,1)</f>
        <v>1</v>
      </c>
      <c r="AB547" s="128" t="n">
        <f aca="false">IF(OR(T547="SI",T547="Si",T547="si",T547="sI",T547="s",T547="S"),1,0)</f>
        <v>0</v>
      </c>
      <c r="AC547" s="128" t="n">
        <f aca="false">IF(OR(J547="SI",J547="Si",J547="si",J547="sI",J547="s",J547="S"),1,0)</f>
        <v>0</v>
      </c>
      <c r="AD547" s="128" t="n">
        <f aca="false">AK547*AA547*AB547*AC547</f>
        <v>0</v>
      </c>
      <c r="AF547" s="136" t="n">
        <f aca="false">COUNTIF(D$8:D547,D547)</f>
        <v>0</v>
      </c>
      <c r="AG547" s="136" t="n">
        <f aca="false">COUNTIFS(D$8:D547,D547,A$8:A547,A547)</f>
        <v>0</v>
      </c>
      <c r="AH547" s="128" t="n">
        <f aca="false">AF547-AG547</f>
        <v>0</v>
      </c>
      <c r="AI547" s="128" t="n">
        <f aca="false">IF(OR(O547&lt;&gt;P547,P547=1,AA547=0),1,0)</f>
        <v>0</v>
      </c>
      <c r="AJ547" s="128" t="n">
        <f aca="false">IF(AR547&gt;0,1,0)+AH547</f>
        <v>0</v>
      </c>
      <c r="AK547" s="128" t="n">
        <f aca="false">IF(O547&lt;&gt;P547,0,1)</f>
        <v>1</v>
      </c>
      <c r="AL547" s="128" t="n">
        <f aca="false">IF(U547&gt;1,1,0)</f>
        <v>0</v>
      </c>
      <c r="AM547" s="136"/>
      <c r="AN547" s="137"/>
      <c r="AO547" s="139"/>
      <c r="AP547" s="128" t="str">
        <f aca="false">IF(SUMIF(AS$7:BU$7,"&gt;0",AS547:BU547)&gt;0,SUMIF(AS$7:BU$7,"&gt;0",AS547:BU547),"")</f>
        <v/>
      </c>
      <c r="AQ547" s="128"/>
      <c r="AR547" s="136" t="n">
        <f aca="false">COUNTIF(N$8:N547,N547)-1</f>
        <v>-1</v>
      </c>
      <c r="AS547" s="133"/>
      <c r="AT547" s="133"/>
      <c r="AU547" s="128" t="n">
        <f aca="false">IF($A547=$A546,AS547+AT547+AU546,AS547+AT547)</f>
        <v>0</v>
      </c>
      <c r="AV547" s="133"/>
      <c r="AW547" s="133"/>
      <c r="AX547" s="128" t="n">
        <f aca="false">IF($A547=$A546,AV547+AW547+AX546,AV547+AW547)</f>
        <v>0</v>
      </c>
      <c r="AY547" s="133"/>
      <c r="AZ547" s="133"/>
      <c r="BA547" s="128" t="n">
        <f aca="false">IF($A547=$A546,AY547+AZ547+BA546,AY547+AZ547)</f>
        <v>0</v>
      </c>
      <c r="BB547" s="133"/>
      <c r="BC547" s="133"/>
      <c r="BD547" s="128" t="n">
        <f aca="false">IF($A547=$A546,BB547+BC547+BD546,BB547+BC547)</f>
        <v>0</v>
      </c>
      <c r="BE547" s="133"/>
      <c r="BF547" s="133"/>
      <c r="BG547" s="128" t="n">
        <f aca="false">IF($A547=$A546,BE547+BF547+BG546,BE547+BF547)</f>
        <v>0</v>
      </c>
      <c r="BH547" s="133"/>
      <c r="BI547" s="133"/>
      <c r="BJ547" s="128" t="n">
        <f aca="false">IF($A547=$A546,BH547+BI547+BJ546,BH547+BI547)</f>
        <v>0</v>
      </c>
      <c r="BK547" s="133"/>
      <c r="BL547" s="133"/>
      <c r="BM547" s="128" t="n">
        <f aca="false">IF($A547=$A546,BK547+BL547+BM546,BK547+BL547)</f>
        <v>0</v>
      </c>
      <c r="BN547" s="133"/>
      <c r="BO547" s="133"/>
      <c r="BP547" s="128" t="n">
        <f aca="false">IF($A547=$A546,BN547+BO547+BP546,BN547+BO547)</f>
        <v>0</v>
      </c>
      <c r="BQ547" s="133"/>
      <c r="BR547" s="133"/>
      <c r="BS547" s="128" t="n">
        <f aca="false">IF($A547=$A546,BQ547+BR547+BS546,BQ547+BR547)</f>
        <v>0</v>
      </c>
      <c r="BT547" s="133"/>
      <c r="BU547" s="133"/>
      <c r="BV547" s="128" t="n">
        <f aca="false">IF($A547=$A546,BT547+BU547+BV546,BT547+BU547)</f>
        <v>0</v>
      </c>
      <c r="BW547" s="128" t="n">
        <f aca="false">IF(W547=0,0,IF(W547&gt;F$4,1,(IF(W547=BW$2,0,(IF(F$4-W547&gt;2,1,0))))))</f>
        <v>0</v>
      </c>
    </row>
    <row r="548" customFormat="false" ht="42.95" hidden="false" customHeight="true" outlineLevel="0" collapsed="false">
      <c r="A548" s="124" t="str">
        <f aca="false">IF(D548=D547,IF(A547=0,"",A547),IF(AND(D548&gt;0,D548&lt;&gt;D547),A547+1,""))</f>
        <v/>
      </c>
      <c r="B548" s="129"/>
      <c r="C548" s="129"/>
      <c r="D548" s="96"/>
      <c r="E548" s="138"/>
      <c r="F548" s="128" t="str">
        <f aca="false">IFERROR(IF(OR(ISTEXT(D548),ISNUMBER(D548)),HLOOKUP(I548-23*INT(I548/23),[2]Hoja2!B$1:X$2,2),""),1)</f>
        <v/>
      </c>
      <c r="G548" s="128" t="str">
        <f aca="false">LEFT(D548,1)</f>
        <v/>
      </c>
      <c r="H548" s="129" t="str">
        <f aca="false">IF(UPPER(G548)="Z",2,IF(UPPER(G548)="Y",1,IF(UPPER(G548)="X",0,LEFT(D548))))</f>
        <v/>
      </c>
      <c r="I548" s="129" t="str">
        <f aca="false">REPLACE(D548,1,1,H548)</f>
        <v/>
      </c>
      <c r="J548" s="96"/>
      <c r="K548" s="124" t="str">
        <f aca="false">IF(N548&gt;0,ROW(L548)-7,"")</f>
        <v/>
      </c>
      <c r="L548" s="130"/>
      <c r="M548" s="130"/>
      <c r="N548" s="131"/>
      <c r="O548" s="132"/>
      <c r="P548" s="128" t="str">
        <f aca="false">IFERROR(IF(OR(ISTEXT(N548),ISNUMBER(N548)),HLOOKUP(S548-23*INT(S548/23),[2]Hoja2!B$1:X$2,2),""),1)</f>
        <v/>
      </c>
      <c r="Q548" s="128" t="str">
        <f aca="false">LEFT(N548,1)</f>
        <v/>
      </c>
      <c r="R548" s="129" t="str">
        <f aca="false">IF(UPPER(Q548)="Z",2,IF(UPPER(Q548)="Y",1,IF(UPPER(Q548)="X",0,LEFT(N548))))</f>
        <v/>
      </c>
      <c r="S548" s="129" t="str">
        <f aca="false">REPLACE(N548,1,1,R548)</f>
        <v/>
      </c>
      <c r="T548" s="96"/>
      <c r="U548" s="133"/>
      <c r="V548" s="124" t="str">
        <f aca="false">IF(OR(ISTEXT(N548),ISNUMBER(N548)),IF($AD548=1,U548,0),"")</f>
        <v/>
      </c>
      <c r="W548" s="75" t="n">
        <v>36892</v>
      </c>
      <c r="X548" s="134"/>
      <c r="Y548" s="134"/>
      <c r="AA548" s="128" t="n">
        <f aca="false">IF(E548&lt;&gt;F548,0,1)</f>
        <v>1</v>
      </c>
      <c r="AB548" s="128" t="n">
        <f aca="false">IF(OR(T548="SI",T548="Si",T548="si",T548="sI",T548="s",T548="S"),1,0)</f>
        <v>0</v>
      </c>
      <c r="AC548" s="128" t="n">
        <f aca="false">IF(OR(J548="SI",J548="Si",J548="si",J548="sI",J548="s",J548="S"),1,0)</f>
        <v>0</v>
      </c>
      <c r="AD548" s="128" t="n">
        <f aca="false">AK548*AA548*AB548*AC548</f>
        <v>0</v>
      </c>
      <c r="AF548" s="136" t="n">
        <f aca="false">COUNTIF(D$8:D548,D548)</f>
        <v>0</v>
      </c>
      <c r="AG548" s="136" t="n">
        <f aca="false">COUNTIFS(D$8:D548,D548,A$8:A548,A548)</f>
        <v>0</v>
      </c>
      <c r="AH548" s="128" t="n">
        <f aca="false">AF548-AG548</f>
        <v>0</v>
      </c>
      <c r="AI548" s="128" t="n">
        <f aca="false">IF(OR(O548&lt;&gt;P548,P548=1,AA548=0),1,0)</f>
        <v>0</v>
      </c>
      <c r="AJ548" s="128" t="n">
        <f aca="false">IF(AR548&gt;0,1,0)+AH548</f>
        <v>0</v>
      </c>
      <c r="AK548" s="128" t="n">
        <f aca="false">IF(O548&lt;&gt;P548,0,1)</f>
        <v>1</v>
      </c>
      <c r="AL548" s="128" t="n">
        <f aca="false">IF(U548&gt;1,1,0)</f>
        <v>0</v>
      </c>
      <c r="AM548" s="136"/>
      <c r="AN548" s="137"/>
      <c r="AO548" s="139"/>
      <c r="AP548" s="128" t="str">
        <f aca="false">IF(SUMIF(AS$7:BU$7,"&gt;0",AS548:BU548)&gt;0,SUMIF(AS$7:BU$7,"&gt;0",AS548:BU548),"")</f>
        <v/>
      </c>
      <c r="AQ548" s="128"/>
      <c r="AR548" s="136" t="n">
        <f aca="false">COUNTIF(N$8:N548,N548)-1</f>
        <v>-1</v>
      </c>
      <c r="AS548" s="133"/>
      <c r="AT548" s="133"/>
      <c r="AU548" s="128" t="n">
        <f aca="false">IF($A548=$A547,AS548+AT548+AU547,AS548+AT548)</f>
        <v>0</v>
      </c>
      <c r="AV548" s="133"/>
      <c r="AW548" s="133"/>
      <c r="AX548" s="128" t="n">
        <f aca="false">IF($A548=$A547,AV548+AW548+AX547,AV548+AW548)</f>
        <v>0</v>
      </c>
      <c r="AY548" s="133"/>
      <c r="AZ548" s="133"/>
      <c r="BA548" s="128" t="n">
        <f aca="false">IF($A548=$A547,AY548+AZ548+BA547,AY548+AZ548)</f>
        <v>0</v>
      </c>
      <c r="BB548" s="133"/>
      <c r="BC548" s="133"/>
      <c r="BD548" s="128" t="n">
        <f aca="false">IF($A548=$A547,BB548+BC548+BD547,BB548+BC548)</f>
        <v>0</v>
      </c>
      <c r="BE548" s="133"/>
      <c r="BF548" s="133"/>
      <c r="BG548" s="128" t="n">
        <f aca="false">IF($A548=$A547,BE548+BF548+BG547,BE548+BF548)</f>
        <v>0</v>
      </c>
      <c r="BH548" s="133"/>
      <c r="BI548" s="133"/>
      <c r="BJ548" s="128" t="n">
        <f aca="false">IF($A548=$A547,BH548+BI548+BJ547,BH548+BI548)</f>
        <v>0</v>
      </c>
      <c r="BK548" s="133"/>
      <c r="BL548" s="133"/>
      <c r="BM548" s="128" t="n">
        <f aca="false">IF($A548=$A547,BK548+BL548+BM547,BK548+BL548)</f>
        <v>0</v>
      </c>
      <c r="BN548" s="133"/>
      <c r="BO548" s="133"/>
      <c r="BP548" s="128" t="n">
        <f aca="false">IF($A548=$A547,BN548+BO548+BP547,BN548+BO548)</f>
        <v>0</v>
      </c>
      <c r="BQ548" s="133"/>
      <c r="BR548" s="133"/>
      <c r="BS548" s="128" t="n">
        <f aca="false">IF($A548=$A547,BQ548+BR548+BS547,BQ548+BR548)</f>
        <v>0</v>
      </c>
      <c r="BT548" s="133"/>
      <c r="BU548" s="133"/>
      <c r="BV548" s="128" t="n">
        <f aca="false">IF($A548=$A547,BT548+BU548+BV547,BT548+BU548)</f>
        <v>0</v>
      </c>
      <c r="BW548" s="128" t="n">
        <f aca="false">IF(W548=0,0,IF(W548&gt;F$4,1,(IF(W548=BW$2,0,(IF(F$4-W548&gt;2,1,0))))))</f>
        <v>0</v>
      </c>
    </row>
    <row r="549" customFormat="false" ht="42.95" hidden="false" customHeight="true" outlineLevel="0" collapsed="false">
      <c r="A549" s="124" t="str">
        <f aca="false">IF(D549=D548,IF(A548=0,"",A548),IF(AND(D549&gt;0,D549&lt;&gt;D548),A548+1,""))</f>
        <v/>
      </c>
      <c r="B549" s="129"/>
      <c r="C549" s="129"/>
      <c r="D549" s="96"/>
      <c r="E549" s="138"/>
      <c r="F549" s="128" t="str">
        <f aca="false">IFERROR(IF(OR(ISTEXT(D549),ISNUMBER(D549)),HLOOKUP(I549-23*INT(I549/23),[2]Hoja2!B$1:X$2,2),""),1)</f>
        <v/>
      </c>
      <c r="G549" s="128" t="str">
        <f aca="false">LEFT(D549,1)</f>
        <v/>
      </c>
      <c r="H549" s="129" t="str">
        <f aca="false">IF(UPPER(G549)="Z",2,IF(UPPER(G549)="Y",1,IF(UPPER(G549)="X",0,LEFT(D549))))</f>
        <v/>
      </c>
      <c r="I549" s="129" t="str">
        <f aca="false">REPLACE(D549,1,1,H549)</f>
        <v/>
      </c>
      <c r="J549" s="96"/>
      <c r="K549" s="124" t="str">
        <f aca="false">IF(N549&gt;0,ROW(L549)-7,"")</f>
        <v/>
      </c>
      <c r="L549" s="130"/>
      <c r="M549" s="130"/>
      <c r="N549" s="131"/>
      <c r="O549" s="132"/>
      <c r="P549" s="128" t="str">
        <f aca="false">IFERROR(IF(OR(ISTEXT(N549),ISNUMBER(N549)),HLOOKUP(S549-23*INT(S549/23),[2]Hoja2!B$1:X$2,2),""),1)</f>
        <v/>
      </c>
      <c r="Q549" s="128" t="str">
        <f aca="false">LEFT(N549,1)</f>
        <v/>
      </c>
      <c r="R549" s="129" t="str">
        <f aca="false">IF(UPPER(Q549)="Z",2,IF(UPPER(Q549)="Y",1,IF(UPPER(Q549)="X",0,LEFT(N549))))</f>
        <v/>
      </c>
      <c r="S549" s="129" t="str">
        <f aca="false">REPLACE(N549,1,1,R549)</f>
        <v/>
      </c>
      <c r="T549" s="96"/>
      <c r="U549" s="133"/>
      <c r="V549" s="124" t="str">
        <f aca="false">IF(OR(ISTEXT(N549),ISNUMBER(N549)),IF($AD549=1,U549,0),"")</f>
        <v/>
      </c>
      <c r="W549" s="75" t="n">
        <v>36892</v>
      </c>
      <c r="X549" s="134"/>
      <c r="Y549" s="134"/>
      <c r="AA549" s="128" t="n">
        <f aca="false">IF(E549&lt;&gt;F549,0,1)</f>
        <v>1</v>
      </c>
      <c r="AB549" s="128" t="n">
        <f aca="false">IF(OR(T549="SI",T549="Si",T549="si",T549="sI",T549="s",T549="S"),1,0)</f>
        <v>0</v>
      </c>
      <c r="AC549" s="128" t="n">
        <f aca="false">IF(OR(J549="SI",J549="Si",J549="si",J549="sI",J549="s",J549="S"),1,0)</f>
        <v>0</v>
      </c>
      <c r="AD549" s="128" t="n">
        <f aca="false">AK549*AA549*AB549*AC549</f>
        <v>0</v>
      </c>
      <c r="AF549" s="136" t="n">
        <f aca="false">COUNTIF(D$8:D549,D549)</f>
        <v>0</v>
      </c>
      <c r="AG549" s="136" t="n">
        <f aca="false">COUNTIFS(D$8:D549,D549,A$8:A549,A549)</f>
        <v>0</v>
      </c>
      <c r="AH549" s="128" t="n">
        <f aca="false">AF549-AG549</f>
        <v>0</v>
      </c>
      <c r="AI549" s="128" t="n">
        <f aca="false">IF(OR(O549&lt;&gt;P549,P549=1,AA549=0),1,0)</f>
        <v>0</v>
      </c>
      <c r="AJ549" s="128" t="n">
        <f aca="false">IF(AR549&gt;0,1,0)+AH549</f>
        <v>0</v>
      </c>
      <c r="AK549" s="128" t="n">
        <f aca="false">IF(O549&lt;&gt;P549,0,1)</f>
        <v>1</v>
      </c>
      <c r="AL549" s="128" t="n">
        <f aca="false">IF(U549&gt;1,1,0)</f>
        <v>0</v>
      </c>
      <c r="AM549" s="136"/>
      <c r="AN549" s="137"/>
      <c r="AO549" s="139"/>
      <c r="AP549" s="128" t="str">
        <f aca="false">IF(SUMIF(AS$7:BU$7,"&gt;0",AS549:BU549)&gt;0,SUMIF(AS$7:BU$7,"&gt;0",AS549:BU549),"")</f>
        <v/>
      </c>
      <c r="AQ549" s="128"/>
      <c r="AR549" s="136" t="n">
        <f aca="false">COUNTIF(N$8:N549,N549)-1</f>
        <v>-1</v>
      </c>
      <c r="AS549" s="133"/>
      <c r="AT549" s="133"/>
      <c r="AU549" s="128" t="n">
        <f aca="false">IF($A549=$A548,AS549+AT549+AU548,AS549+AT549)</f>
        <v>0</v>
      </c>
      <c r="AV549" s="133"/>
      <c r="AW549" s="133"/>
      <c r="AX549" s="128" t="n">
        <f aca="false">IF($A549=$A548,AV549+AW549+AX548,AV549+AW549)</f>
        <v>0</v>
      </c>
      <c r="AY549" s="133"/>
      <c r="AZ549" s="133"/>
      <c r="BA549" s="128" t="n">
        <f aca="false">IF($A549=$A548,AY549+AZ549+BA548,AY549+AZ549)</f>
        <v>0</v>
      </c>
      <c r="BB549" s="133"/>
      <c r="BC549" s="133"/>
      <c r="BD549" s="128" t="n">
        <f aca="false">IF($A549=$A548,BB549+BC549+BD548,BB549+BC549)</f>
        <v>0</v>
      </c>
      <c r="BE549" s="133"/>
      <c r="BF549" s="133"/>
      <c r="BG549" s="128" t="n">
        <f aca="false">IF($A549=$A548,BE549+BF549+BG548,BE549+BF549)</f>
        <v>0</v>
      </c>
      <c r="BH549" s="133"/>
      <c r="BI549" s="133"/>
      <c r="BJ549" s="128" t="n">
        <f aca="false">IF($A549=$A548,BH549+BI549+BJ548,BH549+BI549)</f>
        <v>0</v>
      </c>
      <c r="BK549" s="133"/>
      <c r="BL549" s="133"/>
      <c r="BM549" s="128" t="n">
        <f aca="false">IF($A549=$A548,BK549+BL549+BM548,BK549+BL549)</f>
        <v>0</v>
      </c>
      <c r="BN549" s="133"/>
      <c r="BO549" s="133"/>
      <c r="BP549" s="128" t="n">
        <f aca="false">IF($A549=$A548,BN549+BO549+BP548,BN549+BO549)</f>
        <v>0</v>
      </c>
      <c r="BQ549" s="133"/>
      <c r="BR549" s="133"/>
      <c r="BS549" s="128" t="n">
        <f aca="false">IF($A549=$A548,BQ549+BR549+BS548,BQ549+BR549)</f>
        <v>0</v>
      </c>
      <c r="BT549" s="133"/>
      <c r="BU549" s="133"/>
      <c r="BV549" s="128" t="n">
        <f aca="false">IF($A549=$A548,BT549+BU549+BV548,BT549+BU549)</f>
        <v>0</v>
      </c>
      <c r="BW549" s="128" t="n">
        <f aca="false">IF(W549=0,0,IF(W549&gt;F$4,1,(IF(W549=BW$2,0,(IF(F$4-W549&gt;2,1,0))))))</f>
        <v>0</v>
      </c>
    </row>
    <row r="550" customFormat="false" ht="42.95" hidden="false" customHeight="true" outlineLevel="0" collapsed="false">
      <c r="A550" s="124" t="str">
        <f aca="false">IF(D550=D549,IF(A549=0,"",A549),IF(AND(D550&gt;0,D550&lt;&gt;D549),A549+1,""))</f>
        <v/>
      </c>
      <c r="B550" s="129"/>
      <c r="C550" s="129"/>
      <c r="D550" s="96"/>
      <c r="E550" s="138"/>
      <c r="F550" s="128" t="str">
        <f aca="false">IFERROR(IF(OR(ISTEXT(D550),ISNUMBER(D550)),HLOOKUP(I550-23*INT(I550/23),[2]Hoja2!B$1:X$2,2),""),1)</f>
        <v/>
      </c>
      <c r="G550" s="128" t="str">
        <f aca="false">LEFT(D550,1)</f>
        <v/>
      </c>
      <c r="H550" s="129" t="str">
        <f aca="false">IF(UPPER(G550)="Z",2,IF(UPPER(G550)="Y",1,IF(UPPER(G550)="X",0,LEFT(D550))))</f>
        <v/>
      </c>
      <c r="I550" s="129" t="str">
        <f aca="false">REPLACE(D550,1,1,H550)</f>
        <v/>
      </c>
      <c r="J550" s="96"/>
      <c r="K550" s="124" t="str">
        <f aca="false">IF(N550&gt;0,ROW(L550)-7,"")</f>
        <v/>
      </c>
      <c r="L550" s="130"/>
      <c r="M550" s="130"/>
      <c r="N550" s="131"/>
      <c r="O550" s="132"/>
      <c r="P550" s="128" t="str">
        <f aca="false">IFERROR(IF(OR(ISTEXT(N550),ISNUMBER(N550)),HLOOKUP(S550-23*INT(S550/23),[2]Hoja2!B$1:X$2,2),""),1)</f>
        <v/>
      </c>
      <c r="Q550" s="128" t="str">
        <f aca="false">LEFT(N550,1)</f>
        <v/>
      </c>
      <c r="R550" s="129" t="str">
        <f aca="false">IF(UPPER(Q550)="Z",2,IF(UPPER(Q550)="Y",1,IF(UPPER(Q550)="X",0,LEFT(N550))))</f>
        <v/>
      </c>
      <c r="S550" s="129" t="str">
        <f aca="false">REPLACE(N550,1,1,R550)</f>
        <v/>
      </c>
      <c r="T550" s="96"/>
      <c r="U550" s="133"/>
      <c r="V550" s="124" t="str">
        <f aca="false">IF(OR(ISTEXT(N550),ISNUMBER(N550)),IF($AD550=1,U550,0),"")</f>
        <v/>
      </c>
      <c r="W550" s="75" t="n">
        <v>36892</v>
      </c>
      <c r="X550" s="134"/>
      <c r="Y550" s="134"/>
      <c r="AA550" s="128" t="n">
        <f aca="false">IF(E550&lt;&gt;F550,0,1)</f>
        <v>1</v>
      </c>
      <c r="AB550" s="128" t="n">
        <f aca="false">IF(OR(T550="SI",T550="Si",T550="si",T550="sI",T550="s",T550="S"),1,0)</f>
        <v>0</v>
      </c>
      <c r="AC550" s="128" t="n">
        <f aca="false">IF(OR(J550="SI",J550="Si",J550="si",J550="sI",J550="s",J550="S"),1,0)</f>
        <v>0</v>
      </c>
      <c r="AD550" s="128" t="n">
        <f aca="false">AK550*AA550*AB550*AC550</f>
        <v>0</v>
      </c>
      <c r="AF550" s="136" t="n">
        <f aca="false">COUNTIF(D$8:D550,D550)</f>
        <v>0</v>
      </c>
      <c r="AG550" s="136" t="n">
        <f aca="false">COUNTIFS(D$8:D550,D550,A$8:A550,A550)</f>
        <v>0</v>
      </c>
      <c r="AH550" s="128" t="n">
        <f aca="false">AF550-AG550</f>
        <v>0</v>
      </c>
      <c r="AI550" s="128" t="n">
        <f aca="false">IF(OR(O550&lt;&gt;P550,P550=1,AA550=0),1,0)</f>
        <v>0</v>
      </c>
      <c r="AJ550" s="128" t="n">
        <f aca="false">IF(AR550&gt;0,1,0)+AH550</f>
        <v>0</v>
      </c>
      <c r="AK550" s="128" t="n">
        <f aca="false">IF(O550&lt;&gt;P550,0,1)</f>
        <v>1</v>
      </c>
      <c r="AL550" s="128" t="n">
        <f aca="false">IF(U550&gt;1,1,0)</f>
        <v>0</v>
      </c>
      <c r="AM550" s="136"/>
      <c r="AN550" s="137"/>
      <c r="AO550" s="139"/>
      <c r="AP550" s="128" t="str">
        <f aca="false">IF(SUMIF(AS$7:BU$7,"&gt;0",AS550:BU550)&gt;0,SUMIF(AS$7:BU$7,"&gt;0",AS550:BU550),"")</f>
        <v/>
      </c>
      <c r="AQ550" s="128"/>
      <c r="AR550" s="136" t="n">
        <f aca="false">COUNTIF(N$8:N550,N550)-1</f>
        <v>-1</v>
      </c>
      <c r="AS550" s="133"/>
      <c r="AT550" s="133"/>
      <c r="AU550" s="128" t="n">
        <f aca="false">IF($A550=$A549,AS550+AT550+AU549,AS550+AT550)</f>
        <v>0</v>
      </c>
      <c r="AV550" s="133"/>
      <c r="AW550" s="133"/>
      <c r="AX550" s="128" t="n">
        <f aca="false">IF($A550=$A549,AV550+AW550+AX549,AV550+AW550)</f>
        <v>0</v>
      </c>
      <c r="AY550" s="133"/>
      <c r="AZ550" s="133"/>
      <c r="BA550" s="128" t="n">
        <f aca="false">IF($A550=$A549,AY550+AZ550+BA549,AY550+AZ550)</f>
        <v>0</v>
      </c>
      <c r="BB550" s="133"/>
      <c r="BC550" s="133"/>
      <c r="BD550" s="128" t="n">
        <f aca="false">IF($A550=$A549,BB550+BC550+BD549,BB550+BC550)</f>
        <v>0</v>
      </c>
      <c r="BE550" s="133"/>
      <c r="BF550" s="133"/>
      <c r="BG550" s="128" t="n">
        <f aca="false">IF($A550=$A549,BE550+BF550+BG549,BE550+BF550)</f>
        <v>0</v>
      </c>
      <c r="BH550" s="133"/>
      <c r="BI550" s="133"/>
      <c r="BJ550" s="128" t="n">
        <f aca="false">IF($A550=$A549,BH550+BI550+BJ549,BH550+BI550)</f>
        <v>0</v>
      </c>
      <c r="BK550" s="133"/>
      <c r="BL550" s="133"/>
      <c r="BM550" s="128" t="n">
        <f aca="false">IF($A550=$A549,BK550+BL550+BM549,BK550+BL550)</f>
        <v>0</v>
      </c>
      <c r="BN550" s="133"/>
      <c r="BO550" s="133"/>
      <c r="BP550" s="128" t="n">
        <f aca="false">IF($A550=$A549,BN550+BO550+BP549,BN550+BO550)</f>
        <v>0</v>
      </c>
      <c r="BQ550" s="133"/>
      <c r="BR550" s="133"/>
      <c r="BS550" s="128" t="n">
        <f aca="false">IF($A550=$A549,BQ550+BR550+BS549,BQ550+BR550)</f>
        <v>0</v>
      </c>
      <c r="BT550" s="133"/>
      <c r="BU550" s="133"/>
      <c r="BV550" s="128" t="n">
        <f aca="false">IF($A550=$A549,BT550+BU550+BV549,BT550+BU550)</f>
        <v>0</v>
      </c>
      <c r="BW550" s="128" t="n">
        <f aca="false">IF(W550=0,0,IF(W550&gt;F$4,1,(IF(W550=BW$2,0,(IF(F$4-W550&gt;2,1,0))))))</f>
        <v>0</v>
      </c>
    </row>
    <row r="551" customFormat="false" ht="42.95" hidden="false" customHeight="true" outlineLevel="0" collapsed="false">
      <c r="A551" s="124" t="str">
        <f aca="false">IF(D551=D550,IF(A550=0,"",A550),IF(AND(D551&gt;0,D551&lt;&gt;D550),A550+1,""))</f>
        <v/>
      </c>
      <c r="B551" s="129"/>
      <c r="C551" s="129"/>
      <c r="D551" s="96"/>
      <c r="E551" s="138"/>
      <c r="F551" s="128" t="str">
        <f aca="false">IFERROR(IF(OR(ISTEXT(D551),ISNUMBER(D551)),HLOOKUP(I551-23*INT(I551/23),[2]Hoja2!B$1:X$2,2),""),1)</f>
        <v/>
      </c>
      <c r="G551" s="128" t="str">
        <f aca="false">LEFT(D551,1)</f>
        <v/>
      </c>
      <c r="H551" s="129" t="str">
        <f aca="false">IF(UPPER(G551)="Z",2,IF(UPPER(G551)="Y",1,IF(UPPER(G551)="X",0,LEFT(D551))))</f>
        <v/>
      </c>
      <c r="I551" s="129" t="str">
        <f aca="false">REPLACE(D551,1,1,H551)</f>
        <v/>
      </c>
      <c r="J551" s="96"/>
      <c r="K551" s="124" t="str">
        <f aca="false">IF(N551&gt;0,ROW(L551)-7,"")</f>
        <v/>
      </c>
      <c r="L551" s="130"/>
      <c r="M551" s="130"/>
      <c r="N551" s="131"/>
      <c r="O551" s="132"/>
      <c r="P551" s="128" t="str">
        <f aca="false">IFERROR(IF(OR(ISTEXT(N551),ISNUMBER(N551)),HLOOKUP(S551-23*INT(S551/23),[2]Hoja2!B$1:X$2,2),""),1)</f>
        <v/>
      </c>
      <c r="Q551" s="128" t="str">
        <f aca="false">LEFT(N551,1)</f>
        <v/>
      </c>
      <c r="R551" s="129" t="str">
        <f aca="false">IF(UPPER(Q551)="Z",2,IF(UPPER(Q551)="Y",1,IF(UPPER(Q551)="X",0,LEFT(N551))))</f>
        <v/>
      </c>
      <c r="S551" s="129" t="str">
        <f aca="false">REPLACE(N551,1,1,R551)</f>
        <v/>
      </c>
      <c r="T551" s="96"/>
      <c r="U551" s="133"/>
      <c r="V551" s="124" t="str">
        <f aca="false">IF(OR(ISTEXT(N551),ISNUMBER(N551)),IF($AD551=1,U551,0),"")</f>
        <v/>
      </c>
      <c r="W551" s="75" t="n">
        <v>36892</v>
      </c>
      <c r="X551" s="134"/>
      <c r="Y551" s="134"/>
      <c r="AA551" s="128" t="n">
        <f aca="false">IF(E551&lt;&gt;F551,0,1)</f>
        <v>1</v>
      </c>
      <c r="AB551" s="128" t="n">
        <f aca="false">IF(OR(T551="SI",T551="Si",T551="si",T551="sI",T551="s",T551="S"),1,0)</f>
        <v>0</v>
      </c>
      <c r="AC551" s="128" t="n">
        <f aca="false">IF(OR(J551="SI",J551="Si",J551="si",J551="sI",J551="s",J551="S"),1,0)</f>
        <v>0</v>
      </c>
      <c r="AD551" s="128" t="n">
        <f aca="false">AK551*AA551*AB551*AC551</f>
        <v>0</v>
      </c>
      <c r="AF551" s="136" t="n">
        <f aca="false">COUNTIF(D$8:D551,D551)</f>
        <v>0</v>
      </c>
      <c r="AG551" s="136" t="n">
        <f aca="false">COUNTIFS(D$8:D551,D551,A$8:A551,A551)</f>
        <v>0</v>
      </c>
      <c r="AH551" s="128" t="n">
        <f aca="false">AF551-AG551</f>
        <v>0</v>
      </c>
      <c r="AI551" s="128" t="n">
        <f aca="false">IF(OR(O551&lt;&gt;P551,P551=1,AA551=0),1,0)</f>
        <v>0</v>
      </c>
      <c r="AJ551" s="128" t="n">
        <f aca="false">IF(AR551&gt;0,1,0)+AH551</f>
        <v>0</v>
      </c>
      <c r="AK551" s="128" t="n">
        <f aca="false">IF(O551&lt;&gt;P551,0,1)</f>
        <v>1</v>
      </c>
      <c r="AL551" s="128" t="n">
        <f aca="false">IF(U551&gt;1,1,0)</f>
        <v>0</v>
      </c>
      <c r="AM551" s="136"/>
      <c r="AN551" s="137"/>
      <c r="AO551" s="139"/>
      <c r="AP551" s="128" t="str">
        <f aca="false">IF(SUMIF(AS$7:BU$7,"&gt;0",AS551:BU551)&gt;0,SUMIF(AS$7:BU$7,"&gt;0",AS551:BU551),"")</f>
        <v/>
      </c>
      <c r="AQ551" s="128"/>
      <c r="AR551" s="136" t="n">
        <f aca="false">COUNTIF(N$8:N551,N551)-1</f>
        <v>-1</v>
      </c>
      <c r="AS551" s="133"/>
      <c r="AT551" s="133"/>
      <c r="AU551" s="128" t="n">
        <f aca="false">IF($A551=$A550,AS551+AT551+AU550,AS551+AT551)</f>
        <v>0</v>
      </c>
      <c r="AV551" s="133"/>
      <c r="AW551" s="133"/>
      <c r="AX551" s="128" t="n">
        <f aca="false">IF($A551=$A550,AV551+AW551+AX550,AV551+AW551)</f>
        <v>0</v>
      </c>
      <c r="AY551" s="133"/>
      <c r="AZ551" s="133"/>
      <c r="BA551" s="128" t="n">
        <f aca="false">IF($A551=$A550,AY551+AZ551+BA550,AY551+AZ551)</f>
        <v>0</v>
      </c>
      <c r="BB551" s="133"/>
      <c r="BC551" s="133"/>
      <c r="BD551" s="128" t="n">
        <f aca="false">IF($A551=$A550,BB551+BC551+BD550,BB551+BC551)</f>
        <v>0</v>
      </c>
      <c r="BE551" s="133"/>
      <c r="BF551" s="133"/>
      <c r="BG551" s="128" t="n">
        <f aca="false">IF($A551=$A550,BE551+BF551+BG550,BE551+BF551)</f>
        <v>0</v>
      </c>
      <c r="BH551" s="133"/>
      <c r="BI551" s="133"/>
      <c r="BJ551" s="128" t="n">
        <f aca="false">IF($A551=$A550,BH551+BI551+BJ550,BH551+BI551)</f>
        <v>0</v>
      </c>
      <c r="BK551" s="133"/>
      <c r="BL551" s="133"/>
      <c r="BM551" s="128" t="n">
        <f aca="false">IF($A551=$A550,BK551+BL551+BM550,BK551+BL551)</f>
        <v>0</v>
      </c>
      <c r="BN551" s="133"/>
      <c r="BO551" s="133"/>
      <c r="BP551" s="128" t="n">
        <f aca="false">IF($A551=$A550,BN551+BO551+BP550,BN551+BO551)</f>
        <v>0</v>
      </c>
      <c r="BQ551" s="133"/>
      <c r="BR551" s="133"/>
      <c r="BS551" s="128" t="n">
        <f aca="false">IF($A551=$A550,BQ551+BR551+BS550,BQ551+BR551)</f>
        <v>0</v>
      </c>
      <c r="BT551" s="133"/>
      <c r="BU551" s="133"/>
      <c r="BV551" s="128" t="n">
        <f aca="false">IF($A551=$A550,BT551+BU551+BV550,BT551+BU551)</f>
        <v>0</v>
      </c>
      <c r="BW551" s="128" t="n">
        <f aca="false">IF(W551=0,0,IF(W551&gt;F$4,1,(IF(W551=BW$2,0,(IF(F$4-W551&gt;2,1,0))))))</f>
        <v>0</v>
      </c>
    </row>
    <row r="552" customFormat="false" ht="42.95" hidden="false" customHeight="true" outlineLevel="0" collapsed="false">
      <c r="A552" s="124" t="str">
        <f aca="false">IF(D552=D551,IF(A551=0,"",A551),IF(AND(D552&gt;0,D552&lt;&gt;D551),A551+1,""))</f>
        <v/>
      </c>
      <c r="B552" s="129"/>
      <c r="C552" s="129"/>
      <c r="D552" s="96"/>
      <c r="E552" s="138"/>
      <c r="F552" s="128" t="str">
        <f aca="false">IFERROR(IF(OR(ISTEXT(D552),ISNUMBER(D552)),HLOOKUP(I552-23*INT(I552/23),[2]Hoja2!B$1:X$2,2),""),1)</f>
        <v/>
      </c>
      <c r="G552" s="128" t="str">
        <f aca="false">LEFT(D552,1)</f>
        <v/>
      </c>
      <c r="H552" s="129" t="str">
        <f aca="false">IF(UPPER(G552)="Z",2,IF(UPPER(G552)="Y",1,IF(UPPER(G552)="X",0,LEFT(D552))))</f>
        <v/>
      </c>
      <c r="I552" s="129" t="str">
        <f aca="false">REPLACE(D552,1,1,H552)</f>
        <v/>
      </c>
      <c r="J552" s="96"/>
      <c r="K552" s="124" t="str">
        <f aca="false">IF(N552&gt;0,ROW(L552)-7,"")</f>
        <v/>
      </c>
      <c r="L552" s="130"/>
      <c r="M552" s="130"/>
      <c r="N552" s="131"/>
      <c r="O552" s="132"/>
      <c r="P552" s="128" t="str">
        <f aca="false">IFERROR(IF(OR(ISTEXT(N552),ISNUMBER(N552)),HLOOKUP(S552-23*INT(S552/23),[2]Hoja2!B$1:X$2,2),""),1)</f>
        <v/>
      </c>
      <c r="Q552" s="128" t="str">
        <f aca="false">LEFT(N552,1)</f>
        <v/>
      </c>
      <c r="R552" s="129" t="str">
        <f aca="false">IF(UPPER(Q552)="Z",2,IF(UPPER(Q552)="Y",1,IF(UPPER(Q552)="X",0,LEFT(N552))))</f>
        <v/>
      </c>
      <c r="S552" s="129" t="str">
        <f aca="false">REPLACE(N552,1,1,R552)</f>
        <v/>
      </c>
      <c r="T552" s="96"/>
      <c r="U552" s="133"/>
      <c r="V552" s="124" t="str">
        <f aca="false">IF(OR(ISTEXT(N552),ISNUMBER(N552)),IF($AD552=1,U552,0),"")</f>
        <v/>
      </c>
      <c r="W552" s="75" t="n">
        <v>36892</v>
      </c>
      <c r="X552" s="134"/>
      <c r="Y552" s="134"/>
      <c r="AA552" s="128" t="n">
        <f aca="false">IF(E552&lt;&gt;F552,0,1)</f>
        <v>1</v>
      </c>
      <c r="AB552" s="128" t="n">
        <f aca="false">IF(OR(T552="SI",T552="Si",T552="si",T552="sI",T552="s",T552="S"),1,0)</f>
        <v>0</v>
      </c>
      <c r="AC552" s="128" t="n">
        <f aca="false">IF(OR(J552="SI",J552="Si",J552="si",J552="sI",J552="s",J552="S"),1,0)</f>
        <v>0</v>
      </c>
      <c r="AD552" s="128" t="n">
        <f aca="false">AK552*AA552*AB552*AC552</f>
        <v>0</v>
      </c>
      <c r="AF552" s="136" t="n">
        <f aca="false">COUNTIF(D$8:D552,D552)</f>
        <v>0</v>
      </c>
      <c r="AG552" s="136" t="n">
        <f aca="false">COUNTIFS(D$8:D552,D552,A$8:A552,A552)</f>
        <v>0</v>
      </c>
      <c r="AH552" s="128" t="n">
        <f aca="false">AF552-AG552</f>
        <v>0</v>
      </c>
      <c r="AI552" s="128" t="n">
        <f aca="false">IF(OR(O552&lt;&gt;P552,P552=1,AA552=0),1,0)</f>
        <v>0</v>
      </c>
      <c r="AJ552" s="128" t="n">
        <f aca="false">IF(AR552&gt;0,1,0)+AH552</f>
        <v>0</v>
      </c>
      <c r="AK552" s="128" t="n">
        <f aca="false">IF(O552&lt;&gt;P552,0,1)</f>
        <v>1</v>
      </c>
      <c r="AL552" s="128" t="n">
        <f aca="false">IF(U552&gt;1,1,0)</f>
        <v>0</v>
      </c>
      <c r="AM552" s="136"/>
      <c r="AN552" s="137"/>
      <c r="AO552" s="139"/>
      <c r="AP552" s="128" t="str">
        <f aca="false">IF(SUMIF(AS$7:BU$7,"&gt;0",AS552:BU552)&gt;0,SUMIF(AS$7:BU$7,"&gt;0",AS552:BU552),"")</f>
        <v/>
      </c>
      <c r="AQ552" s="128"/>
      <c r="AR552" s="136" t="n">
        <f aca="false">COUNTIF(N$8:N552,N552)-1</f>
        <v>-1</v>
      </c>
      <c r="AS552" s="133"/>
      <c r="AT552" s="133"/>
      <c r="AU552" s="128" t="n">
        <f aca="false">IF($A552=$A551,AS552+AT552+AU551,AS552+AT552)</f>
        <v>0</v>
      </c>
      <c r="AV552" s="133"/>
      <c r="AW552" s="133"/>
      <c r="AX552" s="128" t="n">
        <f aca="false">IF($A552=$A551,AV552+AW552+AX551,AV552+AW552)</f>
        <v>0</v>
      </c>
      <c r="AY552" s="133"/>
      <c r="AZ552" s="133"/>
      <c r="BA552" s="128" t="n">
        <f aca="false">IF($A552=$A551,AY552+AZ552+BA551,AY552+AZ552)</f>
        <v>0</v>
      </c>
      <c r="BB552" s="133"/>
      <c r="BC552" s="133"/>
      <c r="BD552" s="128" t="n">
        <f aca="false">IF($A552=$A551,BB552+BC552+BD551,BB552+BC552)</f>
        <v>0</v>
      </c>
      <c r="BE552" s="133"/>
      <c r="BF552" s="133"/>
      <c r="BG552" s="128" t="n">
        <f aca="false">IF($A552=$A551,BE552+BF552+BG551,BE552+BF552)</f>
        <v>0</v>
      </c>
      <c r="BH552" s="133"/>
      <c r="BI552" s="133"/>
      <c r="BJ552" s="128" t="n">
        <f aca="false">IF($A552=$A551,BH552+BI552+BJ551,BH552+BI552)</f>
        <v>0</v>
      </c>
      <c r="BK552" s="133"/>
      <c r="BL552" s="133"/>
      <c r="BM552" s="128" t="n">
        <f aca="false">IF($A552=$A551,BK552+BL552+BM551,BK552+BL552)</f>
        <v>0</v>
      </c>
      <c r="BN552" s="133"/>
      <c r="BO552" s="133"/>
      <c r="BP552" s="128" t="n">
        <f aca="false">IF($A552=$A551,BN552+BO552+BP551,BN552+BO552)</f>
        <v>0</v>
      </c>
      <c r="BQ552" s="133"/>
      <c r="BR552" s="133"/>
      <c r="BS552" s="128" t="n">
        <f aca="false">IF($A552=$A551,BQ552+BR552+BS551,BQ552+BR552)</f>
        <v>0</v>
      </c>
      <c r="BT552" s="133"/>
      <c r="BU552" s="133"/>
      <c r="BV552" s="128" t="n">
        <f aca="false">IF($A552=$A551,BT552+BU552+BV551,BT552+BU552)</f>
        <v>0</v>
      </c>
      <c r="BW552" s="128" t="n">
        <f aca="false">IF(W552=0,0,IF(W552&gt;F$4,1,(IF(W552=BW$2,0,(IF(F$4-W552&gt;2,1,0))))))</f>
        <v>0</v>
      </c>
    </row>
    <row r="553" customFormat="false" ht="42.95" hidden="false" customHeight="true" outlineLevel="0" collapsed="false">
      <c r="A553" s="124" t="str">
        <f aca="false">IF(D553=D552,IF(A552=0,"",A552),IF(AND(D553&gt;0,D553&lt;&gt;D552),A552+1,""))</f>
        <v/>
      </c>
      <c r="B553" s="129"/>
      <c r="C553" s="129"/>
      <c r="D553" s="96"/>
      <c r="E553" s="138"/>
      <c r="F553" s="128" t="str">
        <f aca="false">IFERROR(IF(OR(ISTEXT(D553),ISNUMBER(D553)),HLOOKUP(I553-23*INT(I553/23),[2]Hoja2!B$1:X$2,2),""),1)</f>
        <v/>
      </c>
      <c r="G553" s="128" t="str">
        <f aca="false">LEFT(D553,1)</f>
        <v/>
      </c>
      <c r="H553" s="129" t="str">
        <f aca="false">IF(UPPER(G553)="Z",2,IF(UPPER(G553)="Y",1,IF(UPPER(G553)="X",0,LEFT(D553))))</f>
        <v/>
      </c>
      <c r="I553" s="129" t="str">
        <f aca="false">REPLACE(D553,1,1,H553)</f>
        <v/>
      </c>
      <c r="J553" s="96"/>
      <c r="K553" s="124" t="str">
        <f aca="false">IF(N553&gt;0,ROW(L553)-7,"")</f>
        <v/>
      </c>
      <c r="L553" s="130"/>
      <c r="M553" s="130"/>
      <c r="N553" s="131"/>
      <c r="O553" s="132"/>
      <c r="P553" s="128" t="str">
        <f aca="false">IFERROR(IF(OR(ISTEXT(N553),ISNUMBER(N553)),HLOOKUP(S553-23*INT(S553/23),[2]Hoja2!B$1:X$2,2),""),1)</f>
        <v/>
      </c>
      <c r="Q553" s="128" t="str">
        <f aca="false">LEFT(N553,1)</f>
        <v/>
      </c>
      <c r="R553" s="129" t="str">
        <f aca="false">IF(UPPER(Q553)="Z",2,IF(UPPER(Q553)="Y",1,IF(UPPER(Q553)="X",0,LEFT(N553))))</f>
        <v/>
      </c>
      <c r="S553" s="129" t="str">
        <f aca="false">REPLACE(N553,1,1,R553)</f>
        <v/>
      </c>
      <c r="T553" s="96"/>
      <c r="U553" s="133"/>
      <c r="V553" s="124" t="str">
        <f aca="false">IF(OR(ISTEXT(N553),ISNUMBER(N553)),IF($AD553=1,U553,0),"")</f>
        <v/>
      </c>
      <c r="W553" s="75" t="n">
        <v>36892</v>
      </c>
      <c r="X553" s="134"/>
      <c r="Y553" s="134"/>
      <c r="AA553" s="128" t="n">
        <f aca="false">IF(E553&lt;&gt;F553,0,1)</f>
        <v>1</v>
      </c>
      <c r="AB553" s="128" t="n">
        <f aca="false">IF(OR(T553="SI",T553="Si",T553="si",T553="sI",T553="s",T553="S"),1,0)</f>
        <v>0</v>
      </c>
      <c r="AC553" s="128" t="n">
        <f aca="false">IF(OR(J553="SI",J553="Si",J553="si",J553="sI",J553="s",J553="S"),1,0)</f>
        <v>0</v>
      </c>
      <c r="AD553" s="128" t="n">
        <f aca="false">AK553*AA553*AB553*AC553</f>
        <v>0</v>
      </c>
      <c r="AF553" s="136" t="n">
        <f aca="false">COUNTIF(D$8:D553,D553)</f>
        <v>0</v>
      </c>
      <c r="AG553" s="136" t="n">
        <f aca="false">COUNTIFS(D$8:D553,D553,A$8:A553,A553)</f>
        <v>0</v>
      </c>
      <c r="AH553" s="128" t="n">
        <f aca="false">AF553-AG553</f>
        <v>0</v>
      </c>
      <c r="AI553" s="128" t="n">
        <f aca="false">IF(OR(O553&lt;&gt;P553,P553=1,AA553=0),1,0)</f>
        <v>0</v>
      </c>
      <c r="AJ553" s="128" t="n">
        <f aca="false">IF(AR553&gt;0,1,0)+AH553</f>
        <v>0</v>
      </c>
      <c r="AK553" s="128" t="n">
        <f aca="false">IF(O553&lt;&gt;P553,0,1)</f>
        <v>1</v>
      </c>
      <c r="AL553" s="128" t="n">
        <f aca="false">IF(U553&gt;1,1,0)</f>
        <v>0</v>
      </c>
      <c r="AM553" s="136"/>
      <c r="AN553" s="137"/>
      <c r="AO553" s="139"/>
      <c r="AP553" s="128" t="str">
        <f aca="false">IF(SUMIF(AS$7:BU$7,"&gt;0",AS553:BU553)&gt;0,SUMIF(AS$7:BU$7,"&gt;0",AS553:BU553),"")</f>
        <v/>
      </c>
      <c r="AQ553" s="128"/>
      <c r="AR553" s="136" t="n">
        <f aca="false">COUNTIF(N$8:N553,N553)-1</f>
        <v>-1</v>
      </c>
      <c r="AS553" s="133"/>
      <c r="AT553" s="133"/>
      <c r="AU553" s="128" t="n">
        <f aca="false">IF($A553=$A552,AS553+AT553+AU552,AS553+AT553)</f>
        <v>0</v>
      </c>
      <c r="AV553" s="133"/>
      <c r="AW553" s="133"/>
      <c r="AX553" s="128" t="n">
        <f aca="false">IF($A553=$A552,AV553+AW553+AX552,AV553+AW553)</f>
        <v>0</v>
      </c>
      <c r="AY553" s="133"/>
      <c r="AZ553" s="133"/>
      <c r="BA553" s="128" t="n">
        <f aca="false">IF($A553=$A552,AY553+AZ553+BA552,AY553+AZ553)</f>
        <v>0</v>
      </c>
      <c r="BB553" s="133"/>
      <c r="BC553" s="133"/>
      <c r="BD553" s="128" t="n">
        <f aca="false">IF($A553=$A552,BB553+BC553+BD552,BB553+BC553)</f>
        <v>0</v>
      </c>
      <c r="BE553" s="133"/>
      <c r="BF553" s="133"/>
      <c r="BG553" s="128" t="n">
        <f aca="false">IF($A553=$A552,BE553+BF553+BG552,BE553+BF553)</f>
        <v>0</v>
      </c>
      <c r="BH553" s="133"/>
      <c r="BI553" s="133"/>
      <c r="BJ553" s="128" t="n">
        <f aca="false">IF($A553=$A552,BH553+BI553+BJ552,BH553+BI553)</f>
        <v>0</v>
      </c>
      <c r="BK553" s="133"/>
      <c r="BL553" s="133"/>
      <c r="BM553" s="128" t="n">
        <f aca="false">IF($A553=$A552,BK553+BL553+BM552,BK553+BL553)</f>
        <v>0</v>
      </c>
      <c r="BN553" s="133"/>
      <c r="BO553" s="133"/>
      <c r="BP553" s="128" t="n">
        <f aca="false">IF($A553=$A552,BN553+BO553+BP552,BN553+BO553)</f>
        <v>0</v>
      </c>
      <c r="BQ553" s="133"/>
      <c r="BR553" s="133"/>
      <c r="BS553" s="128" t="n">
        <f aca="false">IF($A553=$A552,BQ553+BR553+BS552,BQ553+BR553)</f>
        <v>0</v>
      </c>
      <c r="BT553" s="133"/>
      <c r="BU553" s="133"/>
      <c r="BV553" s="128" t="n">
        <f aca="false">IF($A553=$A552,BT553+BU553+BV552,BT553+BU553)</f>
        <v>0</v>
      </c>
      <c r="BW553" s="128" t="n">
        <f aca="false">IF(W553=0,0,IF(W553&gt;F$4,1,(IF(W553=BW$2,0,(IF(F$4-W553&gt;2,1,0))))))</f>
        <v>0</v>
      </c>
    </row>
    <row r="554" customFormat="false" ht="42.95" hidden="false" customHeight="true" outlineLevel="0" collapsed="false">
      <c r="A554" s="124" t="str">
        <f aca="false">IF(D554=D553,IF(A553=0,"",A553),IF(AND(D554&gt;0,D554&lt;&gt;D553),A553+1,""))</f>
        <v/>
      </c>
      <c r="B554" s="129"/>
      <c r="C554" s="129"/>
      <c r="D554" s="96"/>
      <c r="E554" s="138"/>
      <c r="F554" s="128" t="str">
        <f aca="false">IFERROR(IF(OR(ISTEXT(D554),ISNUMBER(D554)),HLOOKUP(I554-23*INT(I554/23),[2]Hoja2!B$1:X$2,2),""),1)</f>
        <v/>
      </c>
      <c r="G554" s="128" t="str">
        <f aca="false">LEFT(D554,1)</f>
        <v/>
      </c>
      <c r="H554" s="129" t="str">
        <f aca="false">IF(UPPER(G554)="Z",2,IF(UPPER(G554)="Y",1,IF(UPPER(G554)="X",0,LEFT(D554))))</f>
        <v/>
      </c>
      <c r="I554" s="129" t="str">
        <f aca="false">REPLACE(D554,1,1,H554)</f>
        <v/>
      </c>
      <c r="J554" s="96"/>
      <c r="K554" s="124" t="str">
        <f aca="false">IF(N554&gt;0,ROW(L554)-7,"")</f>
        <v/>
      </c>
      <c r="L554" s="130"/>
      <c r="M554" s="130"/>
      <c r="N554" s="131"/>
      <c r="O554" s="132"/>
      <c r="P554" s="128" t="str">
        <f aca="false">IFERROR(IF(OR(ISTEXT(N554),ISNUMBER(N554)),HLOOKUP(S554-23*INT(S554/23),[2]Hoja2!B$1:X$2,2),""),1)</f>
        <v/>
      </c>
      <c r="Q554" s="128" t="str">
        <f aca="false">LEFT(N554,1)</f>
        <v/>
      </c>
      <c r="R554" s="129" t="str">
        <f aca="false">IF(UPPER(Q554)="Z",2,IF(UPPER(Q554)="Y",1,IF(UPPER(Q554)="X",0,LEFT(N554))))</f>
        <v/>
      </c>
      <c r="S554" s="129" t="str">
        <f aca="false">REPLACE(N554,1,1,R554)</f>
        <v/>
      </c>
      <c r="T554" s="96"/>
      <c r="U554" s="133"/>
      <c r="V554" s="124" t="str">
        <f aca="false">IF(OR(ISTEXT(N554),ISNUMBER(N554)),IF($AD554=1,U554,0),"")</f>
        <v/>
      </c>
      <c r="W554" s="75" t="n">
        <v>36892</v>
      </c>
      <c r="X554" s="134"/>
      <c r="Y554" s="134"/>
      <c r="AA554" s="128" t="n">
        <f aca="false">IF(E554&lt;&gt;F554,0,1)</f>
        <v>1</v>
      </c>
      <c r="AB554" s="128" t="n">
        <f aca="false">IF(OR(T554="SI",T554="Si",T554="si",T554="sI",T554="s",T554="S"),1,0)</f>
        <v>0</v>
      </c>
      <c r="AC554" s="128" t="n">
        <f aca="false">IF(OR(J554="SI",J554="Si",J554="si",J554="sI",J554="s",J554="S"),1,0)</f>
        <v>0</v>
      </c>
      <c r="AD554" s="128" t="n">
        <f aca="false">AK554*AA554*AB554*AC554</f>
        <v>0</v>
      </c>
      <c r="AF554" s="136" t="n">
        <f aca="false">COUNTIF(D$8:D554,D554)</f>
        <v>0</v>
      </c>
      <c r="AG554" s="136" t="n">
        <f aca="false">COUNTIFS(D$8:D554,D554,A$8:A554,A554)</f>
        <v>0</v>
      </c>
      <c r="AH554" s="128" t="n">
        <f aca="false">AF554-AG554</f>
        <v>0</v>
      </c>
      <c r="AI554" s="128" t="n">
        <f aca="false">IF(OR(O554&lt;&gt;P554,P554=1,AA554=0),1,0)</f>
        <v>0</v>
      </c>
      <c r="AJ554" s="128" t="n">
        <f aca="false">IF(AR554&gt;0,1,0)+AH554</f>
        <v>0</v>
      </c>
      <c r="AK554" s="128" t="n">
        <f aca="false">IF(O554&lt;&gt;P554,0,1)</f>
        <v>1</v>
      </c>
      <c r="AL554" s="128" t="n">
        <f aca="false">IF(U554&gt;1,1,0)</f>
        <v>0</v>
      </c>
      <c r="AM554" s="136"/>
      <c r="AN554" s="137"/>
      <c r="AO554" s="139"/>
      <c r="AP554" s="128" t="str">
        <f aca="false">IF(SUMIF(AS$7:BU$7,"&gt;0",AS554:BU554)&gt;0,SUMIF(AS$7:BU$7,"&gt;0",AS554:BU554),"")</f>
        <v/>
      </c>
      <c r="AQ554" s="128"/>
      <c r="AR554" s="136" t="n">
        <f aca="false">COUNTIF(N$8:N554,N554)-1</f>
        <v>-1</v>
      </c>
      <c r="AS554" s="133"/>
      <c r="AT554" s="133"/>
      <c r="AU554" s="128" t="n">
        <f aca="false">IF($A554=$A553,AS554+AT554+AU553,AS554+AT554)</f>
        <v>0</v>
      </c>
      <c r="AV554" s="133"/>
      <c r="AW554" s="133"/>
      <c r="AX554" s="128" t="n">
        <f aca="false">IF($A554=$A553,AV554+AW554+AX553,AV554+AW554)</f>
        <v>0</v>
      </c>
      <c r="AY554" s="133"/>
      <c r="AZ554" s="133"/>
      <c r="BA554" s="128" t="n">
        <f aca="false">IF($A554=$A553,AY554+AZ554+BA553,AY554+AZ554)</f>
        <v>0</v>
      </c>
      <c r="BB554" s="133"/>
      <c r="BC554" s="133"/>
      <c r="BD554" s="128" t="n">
        <f aca="false">IF($A554=$A553,BB554+BC554+BD553,BB554+BC554)</f>
        <v>0</v>
      </c>
      <c r="BE554" s="133"/>
      <c r="BF554" s="133"/>
      <c r="BG554" s="128" t="n">
        <f aca="false">IF($A554=$A553,BE554+BF554+BG553,BE554+BF554)</f>
        <v>0</v>
      </c>
      <c r="BH554" s="133"/>
      <c r="BI554" s="133"/>
      <c r="BJ554" s="128" t="n">
        <f aca="false">IF($A554=$A553,BH554+BI554+BJ553,BH554+BI554)</f>
        <v>0</v>
      </c>
      <c r="BK554" s="133"/>
      <c r="BL554" s="133"/>
      <c r="BM554" s="128" t="n">
        <f aca="false">IF($A554=$A553,BK554+BL554+BM553,BK554+BL554)</f>
        <v>0</v>
      </c>
      <c r="BN554" s="133"/>
      <c r="BO554" s="133"/>
      <c r="BP554" s="128" t="n">
        <f aca="false">IF($A554=$A553,BN554+BO554+BP553,BN554+BO554)</f>
        <v>0</v>
      </c>
      <c r="BQ554" s="133"/>
      <c r="BR554" s="133"/>
      <c r="BS554" s="128" t="n">
        <f aca="false">IF($A554=$A553,BQ554+BR554+BS553,BQ554+BR554)</f>
        <v>0</v>
      </c>
      <c r="BT554" s="133"/>
      <c r="BU554" s="133"/>
      <c r="BV554" s="128" t="n">
        <f aca="false">IF($A554=$A553,BT554+BU554+BV553,BT554+BU554)</f>
        <v>0</v>
      </c>
      <c r="BW554" s="128" t="n">
        <f aca="false">IF(W554=0,0,IF(W554&gt;F$4,1,(IF(W554=BW$2,0,(IF(F$4-W554&gt;2,1,0))))))</f>
        <v>0</v>
      </c>
    </row>
    <row r="555" customFormat="false" ht="42.95" hidden="false" customHeight="true" outlineLevel="0" collapsed="false">
      <c r="A555" s="124" t="str">
        <f aca="false">IF(D555=D554,IF(A554=0,"",A554),IF(AND(D555&gt;0,D555&lt;&gt;D554),A554+1,""))</f>
        <v/>
      </c>
      <c r="B555" s="129"/>
      <c r="C555" s="129"/>
      <c r="D555" s="96"/>
      <c r="E555" s="138"/>
      <c r="F555" s="128" t="str">
        <f aca="false">IFERROR(IF(OR(ISTEXT(D555),ISNUMBER(D555)),HLOOKUP(I555-23*INT(I555/23),[2]Hoja2!B$1:X$2,2),""),1)</f>
        <v/>
      </c>
      <c r="G555" s="128" t="str">
        <f aca="false">LEFT(D555,1)</f>
        <v/>
      </c>
      <c r="H555" s="129" t="str">
        <f aca="false">IF(UPPER(G555)="Z",2,IF(UPPER(G555)="Y",1,IF(UPPER(G555)="X",0,LEFT(D555))))</f>
        <v/>
      </c>
      <c r="I555" s="129" t="str">
        <f aca="false">REPLACE(D555,1,1,H555)</f>
        <v/>
      </c>
      <c r="J555" s="96"/>
      <c r="K555" s="124" t="str">
        <f aca="false">IF(N555&gt;0,ROW(L555)-7,"")</f>
        <v/>
      </c>
      <c r="L555" s="130"/>
      <c r="M555" s="130"/>
      <c r="N555" s="131"/>
      <c r="O555" s="132"/>
      <c r="P555" s="128" t="str">
        <f aca="false">IFERROR(IF(OR(ISTEXT(N555),ISNUMBER(N555)),HLOOKUP(S555-23*INT(S555/23),[2]Hoja2!B$1:X$2,2),""),1)</f>
        <v/>
      </c>
      <c r="Q555" s="128" t="str">
        <f aca="false">LEFT(N555,1)</f>
        <v/>
      </c>
      <c r="R555" s="129" t="str">
        <f aca="false">IF(UPPER(Q555)="Z",2,IF(UPPER(Q555)="Y",1,IF(UPPER(Q555)="X",0,LEFT(N555))))</f>
        <v/>
      </c>
      <c r="S555" s="129" t="str">
        <f aca="false">REPLACE(N555,1,1,R555)</f>
        <v/>
      </c>
      <c r="T555" s="96"/>
      <c r="U555" s="133"/>
      <c r="V555" s="124" t="str">
        <f aca="false">IF(OR(ISTEXT(N555),ISNUMBER(N555)),IF($AD555=1,U555,0),"")</f>
        <v/>
      </c>
      <c r="W555" s="75" t="n">
        <v>36892</v>
      </c>
      <c r="X555" s="134"/>
      <c r="Y555" s="134"/>
      <c r="AA555" s="128" t="n">
        <f aca="false">IF(E555&lt;&gt;F555,0,1)</f>
        <v>1</v>
      </c>
      <c r="AB555" s="128" t="n">
        <f aca="false">IF(OR(T555="SI",T555="Si",T555="si",T555="sI",T555="s",T555="S"),1,0)</f>
        <v>0</v>
      </c>
      <c r="AC555" s="128" t="n">
        <f aca="false">IF(OR(J555="SI",J555="Si",J555="si",J555="sI",J555="s",J555="S"),1,0)</f>
        <v>0</v>
      </c>
      <c r="AD555" s="128" t="n">
        <f aca="false">AK555*AA555*AB555*AC555</f>
        <v>0</v>
      </c>
      <c r="AF555" s="136" t="n">
        <f aca="false">COUNTIF(D$8:D555,D555)</f>
        <v>0</v>
      </c>
      <c r="AG555" s="136" t="n">
        <f aca="false">COUNTIFS(D$8:D555,D555,A$8:A555,A555)</f>
        <v>0</v>
      </c>
      <c r="AH555" s="128" t="n">
        <f aca="false">AF555-AG555</f>
        <v>0</v>
      </c>
      <c r="AI555" s="128" t="n">
        <f aca="false">IF(OR(O555&lt;&gt;P555,P555=1,AA555=0),1,0)</f>
        <v>0</v>
      </c>
      <c r="AJ555" s="128" t="n">
        <f aca="false">IF(AR555&gt;0,1,0)+AH555</f>
        <v>0</v>
      </c>
      <c r="AK555" s="128" t="n">
        <f aca="false">IF(O555&lt;&gt;P555,0,1)</f>
        <v>1</v>
      </c>
      <c r="AL555" s="128" t="n">
        <f aca="false">IF(U555&gt;1,1,0)</f>
        <v>0</v>
      </c>
      <c r="AM555" s="136"/>
      <c r="AN555" s="137"/>
      <c r="AO555" s="139"/>
      <c r="AP555" s="128" t="str">
        <f aca="false">IF(SUMIF(AS$7:BU$7,"&gt;0",AS555:BU555)&gt;0,SUMIF(AS$7:BU$7,"&gt;0",AS555:BU555),"")</f>
        <v/>
      </c>
      <c r="AQ555" s="128"/>
      <c r="AR555" s="136" t="n">
        <f aca="false">COUNTIF(N$8:N555,N555)-1</f>
        <v>-1</v>
      </c>
      <c r="AS555" s="133"/>
      <c r="AT555" s="133"/>
      <c r="AU555" s="128" t="n">
        <f aca="false">IF($A555=$A554,AS555+AT555+AU554,AS555+AT555)</f>
        <v>0</v>
      </c>
      <c r="AV555" s="133"/>
      <c r="AW555" s="133"/>
      <c r="AX555" s="128" t="n">
        <f aca="false">IF($A555=$A554,AV555+AW555+AX554,AV555+AW555)</f>
        <v>0</v>
      </c>
      <c r="AY555" s="133"/>
      <c r="AZ555" s="133"/>
      <c r="BA555" s="128" t="n">
        <f aca="false">IF($A555=$A554,AY555+AZ555+BA554,AY555+AZ555)</f>
        <v>0</v>
      </c>
      <c r="BB555" s="133"/>
      <c r="BC555" s="133"/>
      <c r="BD555" s="128" t="n">
        <f aca="false">IF($A555=$A554,BB555+BC555+BD554,BB555+BC555)</f>
        <v>0</v>
      </c>
      <c r="BE555" s="133"/>
      <c r="BF555" s="133"/>
      <c r="BG555" s="128" t="n">
        <f aca="false">IF($A555=$A554,BE555+BF555+BG554,BE555+BF555)</f>
        <v>0</v>
      </c>
      <c r="BH555" s="133"/>
      <c r="BI555" s="133"/>
      <c r="BJ555" s="128" t="n">
        <f aca="false">IF($A555=$A554,BH555+BI555+BJ554,BH555+BI555)</f>
        <v>0</v>
      </c>
      <c r="BK555" s="133"/>
      <c r="BL555" s="133"/>
      <c r="BM555" s="128" t="n">
        <f aca="false">IF($A555=$A554,BK555+BL555+BM554,BK555+BL555)</f>
        <v>0</v>
      </c>
      <c r="BN555" s="133"/>
      <c r="BO555" s="133"/>
      <c r="BP555" s="128" t="n">
        <f aca="false">IF($A555=$A554,BN555+BO555+BP554,BN555+BO555)</f>
        <v>0</v>
      </c>
      <c r="BQ555" s="133"/>
      <c r="BR555" s="133"/>
      <c r="BS555" s="128" t="n">
        <f aca="false">IF($A555=$A554,BQ555+BR555+BS554,BQ555+BR555)</f>
        <v>0</v>
      </c>
      <c r="BT555" s="133"/>
      <c r="BU555" s="133"/>
      <c r="BV555" s="128" t="n">
        <f aca="false">IF($A555=$A554,BT555+BU555+BV554,BT555+BU555)</f>
        <v>0</v>
      </c>
      <c r="BW555" s="128" t="n">
        <f aca="false">IF(W555=0,0,IF(W555&gt;F$4,1,(IF(W555=BW$2,0,(IF(F$4-W555&gt;2,1,0))))))</f>
        <v>0</v>
      </c>
    </row>
    <row r="556" customFormat="false" ht="42.95" hidden="false" customHeight="true" outlineLevel="0" collapsed="false">
      <c r="A556" s="124" t="str">
        <f aca="false">IF(D556=D555,IF(A555=0,"",A555),IF(AND(D556&gt;0,D556&lt;&gt;D555),A555+1,""))</f>
        <v/>
      </c>
      <c r="B556" s="129"/>
      <c r="C556" s="129"/>
      <c r="D556" s="96"/>
      <c r="E556" s="138"/>
      <c r="F556" s="128" t="str">
        <f aca="false">IFERROR(IF(OR(ISTEXT(D556),ISNUMBER(D556)),HLOOKUP(I556-23*INT(I556/23),[2]Hoja2!B$1:X$2,2),""),1)</f>
        <v/>
      </c>
      <c r="G556" s="128" t="str">
        <f aca="false">LEFT(D556,1)</f>
        <v/>
      </c>
      <c r="H556" s="129" t="str">
        <f aca="false">IF(UPPER(G556)="Z",2,IF(UPPER(G556)="Y",1,IF(UPPER(G556)="X",0,LEFT(D556))))</f>
        <v/>
      </c>
      <c r="I556" s="129" t="str">
        <f aca="false">REPLACE(D556,1,1,H556)</f>
        <v/>
      </c>
      <c r="J556" s="96"/>
      <c r="K556" s="124" t="str">
        <f aca="false">IF(N556&gt;0,ROW(L556)-7,"")</f>
        <v/>
      </c>
      <c r="L556" s="130"/>
      <c r="M556" s="130"/>
      <c r="N556" s="131"/>
      <c r="O556" s="132"/>
      <c r="P556" s="128" t="str">
        <f aca="false">IFERROR(IF(OR(ISTEXT(N556),ISNUMBER(N556)),HLOOKUP(S556-23*INT(S556/23),[2]Hoja2!B$1:X$2,2),""),1)</f>
        <v/>
      </c>
      <c r="Q556" s="128" t="str">
        <f aca="false">LEFT(N556,1)</f>
        <v/>
      </c>
      <c r="R556" s="129" t="str">
        <f aca="false">IF(UPPER(Q556)="Z",2,IF(UPPER(Q556)="Y",1,IF(UPPER(Q556)="X",0,LEFT(N556))))</f>
        <v/>
      </c>
      <c r="S556" s="129" t="str">
        <f aca="false">REPLACE(N556,1,1,R556)</f>
        <v/>
      </c>
      <c r="T556" s="96"/>
      <c r="U556" s="133"/>
      <c r="V556" s="124" t="str">
        <f aca="false">IF(OR(ISTEXT(N556),ISNUMBER(N556)),IF($AD556=1,U556,0),"")</f>
        <v/>
      </c>
      <c r="W556" s="75" t="n">
        <v>36892</v>
      </c>
      <c r="X556" s="134"/>
      <c r="Y556" s="134"/>
      <c r="AA556" s="128" t="n">
        <f aca="false">IF(E556&lt;&gt;F556,0,1)</f>
        <v>1</v>
      </c>
      <c r="AB556" s="128" t="n">
        <f aca="false">IF(OR(T556="SI",T556="Si",T556="si",T556="sI",T556="s",T556="S"),1,0)</f>
        <v>0</v>
      </c>
      <c r="AC556" s="128" t="n">
        <f aca="false">IF(OR(J556="SI",J556="Si",J556="si",J556="sI",J556="s",J556="S"),1,0)</f>
        <v>0</v>
      </c>
      <c r="AD556" s="128" t="n">
        <f aca="false">AK556*AA556*AB556*AC556</f>
        <v>0</v>
      </c>
      <c r="AF556" s="136" t="n">
        <f aca="false">COUNTIF(D$8:D556,D556)</f>
        <v>0</v>
      </c>
      <c r="AG556" s="136" t="n">
        <f aca="false">COUNTIFS(D$8:D556,D556,A$8:A556,A556)</f>
        <v>0</v>
      </c>
      <c r="AH556" s="128" t="n">
        <f aca="false">AF556-AG556</f>
        <v>0</v>
      </c>
      <c r="AI556" s="128" t="n">
        <f aca="false">IF(OR(O556&lt;&gt;P556,P556=1,AA556=0),1,0)</f>
        <v>0</v>
      </c>
      <c r="AJ556" s="128" t="n">
        <f aca="false">IF(AR556&gt;0,1,0)+AH556</f>
        <v>0</v>
      </c>
      <c r="AK556" s="128" t="n">
        <f aca="false">IF(O556&lt;&gt;P556,0,1)</f>
        <v>1</v>
      </c>
      <c r="AL556" s="128" t="n">
        <f aca="false">IF(U556&gt;1,1,0)</f>
        <v>0</v>
      </c>
      <c r="AM556" s="136"/>
      <c r="AN556" s="137"/>
      <c r="AO556" s="139"/>
      <c r="AP556" s="128" t="str">
        <f aca="false">IF(SUMIF(AS$7:BU$7,"&gt;0",AS556:BU556)&gt;0,SUMIF(AS$7:BU$7,"&gt;0",AS556:BU556),"")</f>
        <v/>
      </c>
      <c r="AQ556" s="128"/>
      <c r="AR556" s="136" t="n">
        <f aca="false">COUNTIF(N$8:N556,N556)-1</f>
        <v>-1</v>
      </c>
      <c r="AS556" s="133"/>
      <c r="AT556" s="133"/>
      <c r="AU556" s="128" t="n">
        <f aca="false">IF($A556=$A555,AS556+AT556+AU555,AS556+AT556)</f>
        <v>0</v>
      </c>
      <c r="AV556" s="133"/>
      <c r="AW556" s="133"/>
      <c r="AX556" s="128" t="n">
        <f aca="false">IF($A556=$A555,AV556+AW556+AX555,AV556+AW556)</f>
        <v>0</v>
      </c>
      <c r="AY556" s="133"/>
      <c r="AZ556" s="133"/>
      <c r="BA556" s="128" t="n">
        <f aca="false">IF($A556=$A555,AY556+AZ556+BA555,AY556+AZ556)</f>
        <v>0</v>
      </c>
      <c r="BB556" s="133"/>
      <c r="BC556" s="133"/>
      <c r="BD556" s="128" t="n">
        <f aca="false">IF($A556=$A555,BB556+BC556+BD555,BB556+BC556)</f>
        <v>0</v>
      </c>
      <c r="BE556" s="133"/>
      <c r="BF556" s="133"/>
      <c r="BG556" s="128" t="n">
        <f aca="false">IF($A556=$A555,BE556+BF556+BG555,BE556+BF556)</f>
        <v>0</v>
      </c>
      <c r="BH556" s="133"/>
      <c r="BI556" s="133"/>
      <c r="BJ556" s="128" t="n">
        <f aca="false">IF($A556=$A555,BH556+BI556+BJ555,BH556+BI556)</f>
        <v>0</v>
      </c>
      <c r="BK556" s="133"/>
      <c r="BL556" s="133"/>
      <c r="BM556" s="128" t="n">
        <f aca="false">IF($A556=$A555,BK556+BL556+BM555,BK556+BL556)</f>
        <v>0</v>
      </c>
      <c r="BN556" s="133"/>
      <c r="BO556" s="133"/>
      <c r="BP556" s="128" t="n">
        <f aca="false">IF($A556=$A555,BN556+BO556+BP555,BN556+BO556)</f>
        <v>0</v>
      </c>
      <c r="BQ556" s="133"/>
      <c r="BR556" s="133"/>
      <c r="BS556" s="128" t="n">
        <f aca="false">IF($A556=$A555,BQ556+BR556+BS555,BQ556+BR556)</f>
        <v>0</v>
      </c>
      <c r="BT556" s="133"/>
      <c r="BU556" s="133"/>
      <c r="BV556" s="128" t="n">
        <f aca="false">IF($A556=$A555,BT556+BU556+BV555,BT556+BU556)</f>
        <v>0</v>
      </c>
      <c r="BW556" s="128" t="n">
        <f aca="false">IF(W556=0,0,IF(W556&gt;F$4,1,(IF(W556=BW$2,0,(IF(F$4-W556&gt;2,1,0))))))</f>
        <v>0</v>
      </c>
    </row>
    <row r="557" customFormat="false" ht="42.95" hidden="false" customHeight="true" outlineLevel="0" collapsed="false">
      <c r="A557" s="124" t="str">
        <f aca="false">IF(D557=D556,IF(A556=0,"",A556),IF(AND(D557&gt;0,D557&lt;&gt;D556),A556+1,""))</f>
        <v/>
      </c>
      <c r="B557" s="129"/>
      <c r="C557" s="129"/>
      <c r="D557" s="96"/>
      <c r="E557" s="138"/>
      <c r="F557" s="128" t="str">
        <f aca="false">IFERROR(IF(OR(ISTEXT(D557),ISNUMBER(D557)),HLOOKUP(I557-23*INT(I557/23),[2]Hoja2!B$1:X$2,2),""),1)</f>
        <v/>
      </c>
      <c r="G557" s="128" t="str">
        <f aca="false">LEFT(D557,1)</f>
        <v/>
      </c>
      <c r="H557" s="129" t="str">
        <f aca="false">IF(UPPER(G557)="Z",2,IF(UPPER(G557)="Y",1,IF(UPPER(G557)="X",0,LEFT(D557))))</f>
        <v/>
      </c>
      <c r="I557" s="129" t="str">
        <f aca="false">REPLACE(D557,1,1,H557)</f>
        <v/>
      </c>
      <c r="J557" s="96"/>
      <c r="K557" s="124" t="str">
        <f aca="false">IF(N557&gt;0,ROW(L557)-7,"")</f>
        <v/>
      </c>
      <c r="L557" s="130"/>
      <c r="M557" s="130"/>
      <c r="N557" s="131"/>
      <c r="O557" s="132"/>
      <c r="P557" s="128" t="str">
        <f aca="false">IFERROR(IF(OR(ISTEXT(N557),ISNUMBER(N557)),HLOOKUP(S557-23*INT(S557/23),[2]Hoja2!B$1:X$2,2),""),1)</f>
        <v/>
      </c>
      <c r="Q557" s="128" t="str">
        <f aca="false">LEFT(N557,1)</f>
        <v/>
      </c>
      <c r="R557" s="129" t="str">
        <f aca="false">IF(UPPER(Q557)="Z",2,IF(UPPER(Q557)="Y",1,IF(UPPER(Q557)="X",0,LEFT(N557))))</f>
        <v/>
      </c>
      <c r="S557" s="129" t="str">
        <f aca="false">REPLACE(N557,1,1,R557)</f>
        <v/>
      </c>
      <c r="T557" s="96"/>
      <c r="U557" s="133"/>
      <c r="V557" s="124" t="str">
        <f aca="false">IF(OR(ISTEXT(N557),ISNUMBER(N557)),IF($AD557=1,U557,0),"")</f>
        <v/>
      </c>
      <c r="W557" s="75" t="n">
        <v>36892</v>
      </c>
      <c r="X557" s="134"/>
      <c r="Y557" s="134"/>
      <c r="AA557" s="128" t="n">
        <f aca="false">IF(E557&lt;&gt;F557,0,1)</f>
        <v>1</v>
      </c>
      <c r="AB557" s="128" t="n">
        <f aca="false">IF(OR(T557="SI",T557="Si",T557="si",T557="sI",T557="s",T557="S"),1,0)</f>
        <v>0</v>
      </c>
      <c r="AC557" s="128" t="n">
        <f aca="false">IF(OR(J557="SI",J557="Si",J557="si",J557="sI",J557="s",J557="S"),1,0)</f>
        <v>0</v>
      </c>
      <c r="AD557" s="128" t="n">
        <f aca="false">AK557*AA557*AB557*AC557</f>
        <v>0</v>
      </c>
      <c r="AF557" s="136" t="n">
        <f aca="false">COUNTIF(D$8:D557,D557)</f>
        <v>0</v>
      </c>
      <c r="AG557" s="136" t="n">
        <f aca="false">COUNTIFS(D$8:D557,D557,A$8:A557,A557)</f>
        <v>0</v>
      </c>
      <c r="AH557" s="128" t="n">
        <f aca="false">AF557-AG557</f>
        <v>0</v>
      </c>
      <c r="AI557" s="128" t="n">
        <f aca="false">IF(OR(O557&lt;&gt;P557,P557=1,AA557=0),1,0)</f>
        <v>0</v>
      </c>
      <c r="AJ557" s="128" t="n">
        <f aca="false">IF(AR557&gt;0,1,0)+AH557</f>
        <v>0</v>
      </c>
      <c r="AK557" s="128" t="n">
        <f aca="false">IF(O557&lt;&gt;P557,0,1)</f>
        <v>1</v>
      </c>
      <c r="AL557" s="128" t="n">
        <f aca="false">IF(U557&gt;1,1,0)</f>
        <v>0</v>
      </c>
      <c r="AM557" s="136"/>
      <c r="AN557" s="137"/>
      <c r="AO557" s="139"/>
      <c r="AP557" s="128" t="str">
        <f aca="false">IF(SUMIF(AS$7:BU$7,"&gt;0",AS557:BU557)&gt;0,SUMIF(AS$7:BU$7,"&gt;0",AS557:BU557),"")</f>
        <v/>
      </c>
      <c r="AQ557" s="128"/>
      <c r="AR557" s="136" t="n">
        <f aca="false">COUNTIF(N$8:N557,N557)-1</f>
        <v>-1</v>
      </c>
      <c r="AS557" s="133"/>
      <c r="AT557" s="133"/>
      <c r="AU557" s="128" t="n">
        <f aca="false">IF($A557=$A556,AS557+AT557+AU556,AS557+AT557)</f>
        <v>0</v>
      </c>
      <c r="AV557" s="133"/>
      <c r="AW557" s="133"/>
      <c r="AX557" s="128" t="n">
        <f aca="false">IF($A557=$A556,AV557+AW557+AX556,AV557+AW557)</f>
        <v>0</v>
      </c>
      <c r="AY557" s="133"/>
      <c r="AZ557" s="133"/>
      <c r="BA557" s="128" t="n">
        <f aca="false">IF($A557=$A556,AY557+AZ557+BA556,AY557+AZ557)</f>
        <v>0</v>
      </c>
      <c r="BB557" s="133"/>
      <c r="BC557" s="133"/>
      <c r="BD557" s="128" t="n">
        <f aca="false">IF($A557=$A556,BB557+BC557+BD556,BB557+BC557)</f>
        <v>0</v>
      </c>
      <c r="BE557" s="133"/>
      <c r="BF557" s="133"/>
      <c r="BG557" s="128" t="n">
        <f aca="false">IF($A557=$A556,BE557+BF557+BG556,BE557+BF557)</f>
        <v>0</v>
      </c>
      <c r="BH557" s="133"/>
      <c r="BI557" s="133"/>
      <c r="BJ557" s="128" t="n">
        <f aca="false">IF($A557=$A556,BH557+BI557+BJ556,BH557+BI557)</f>
        <v>0</v>
      </c>
      <c r="BK557" s="133"/>
      <c r="BL557" s="133"/>
      <c r="BM557" s="128" t="n">
        <f aca="false">IF($A557=$A556,BK557+BL557+BM556,BK557+BL557)</f>
        <v>0</v>
      </c>
      <c r="BN557" s="133"/>
      <c r="BO557" s="133"/>
      <c r="BP557" s="128" t="n">
        <f aca="false">IF($A557=$A556,BN557+BO557+BP556,BN557+BO557)</f>
        <v>0</v>
      </c>
      <c r="BQ557" s="133"/>
      <c r="BR557" s="133"/>
      <c r="BS557" s="128" t="n">
        <f aca="false">IF($A557=$A556,BQ557+BR557+BS556,BQ557+BR557)</f>
        <v>0</v>
      </c>
      <c r="BT557" s="133"/>
      <c r="BU557" s="133"/>
      <c r="BV557" s="128" t="n">
        <f aca="false">IF($A557=$A556,BT557+BU557+BV556,BT557+BU557)</f>
        <v>0</v>
      </c>
      <c r="BW557" s="128" t="n">
        <f aca="false">IF(W557=0,0,IF(W557&gt;F$4,1,(IF(W557=BW$2,0,(IF(F$4-W557&gt;2,1,0))))))</f>
        <v>0</v>
      </c>
    </row>
    <row r="558" customFormat="false" ht="42.95" hidden="false" customHeight="true" outlineLevel="0" collapsed="false">
      <c r="A558" s="124" t="str">
        <f aca="false">IF(D558=D557,IF(A557=0,"",A557),IF(AND(D558&gt;0,D558&lt;&gt;D557),A557+1,""))</f>
        <v/>
      </c>
      <c r="B558" s="129"/>
      <c r="C558" s="129"/>
      <c r="D558" s="96"/>
      <c r="E558" s="138"/>
      <c r="F558" s="128" t="str">
        <f aca="false">IFERROR(IF(OR(ISTEXT(D558),ISNUMBER(D558)),HLOOKUP(I558-23*INT(I558/23),[2]Hoja2!B$1:X$2,2),""),1)</f>
        <v/>
      </c>
      <c r="G558" s="128" t="str">
        <f aca="false">LEFT(D558,1)</f>
        <v/>
      </c>
      <c r="H558" s="129" t="str">
        <f aca="false">IF(UPPER(G558)="Z",2,IF(UPPER(G558)="Y",1,IF(UPPER(G558)="X",0,LEFT(D558))))</f>
        <v/>
      </c>
      <c r="I558" s="129" t="str">
        <f aca="false">REPLACE(D558,1,1,H558)</f>
        <v/>
      </c>
      <c r="J558" s="96"/>
      <c r="K558" s="124" t="str">
        <f aca="false">IF(N558&gt;0,ROW(L558)-7,"")</f>
        <v/>
      </c>
      <c r="L558" s="130"/>
      <c r="M558" s="130"/>
      <c r="N558" s="131"/>
      <c r="O558" s="132"/>
      <c r="P558" s="128" t="str">
        <f aca="false">IFERROR(IF(OR(ISTEXT(N558),ISNUMBER(N558)),HLOOKUP(S558-23*INT(S558/23),[2]Hoja2!B$1:X$2,2),""),1)</f>
        <v/>
      </c>
      <c r="Q558" s="128" t="str">
        <f aca="false">LEFT(N558,1)</f>
        <v/>
      </c>
      <c r="R558" s="129" t="str">
        <f aca="false">IF(UPPER(Q558)="Z",2,IF(UPPER(Q558)="Y",1,IF(UPPER(Q558)="X",0,LEFT(N558))))</f>
        <v/>
      </c>
      <c r="S558" s="129" t="str">
        <f aca="false">REPLACE(N558,1,1,R558)</f>
        <v/>
      </c>
      <c r="T558" s="96"/>
      <c r="U558" s="133"/>
      <c r="V558" s="124" t="str">
        <f aca="false">IF(OR(ISTEXT(N558),ISNUMBER(N558)),IF($AD558=1,U558,0),"")</f>
        <v/>
      </c>
      <c r="W558" s="75" t="n">
        <v>36892</v>
      </c>
      <c r="X558" s="134"/>
      <c r="Y558" s="134"/>
      <c r="AA558" s="128" t="n">
        <f aca="false">IF(E558&lt;&gt;F558,0,1)</f>
        <v>1</v>
      </c>
      <c r="AB558" s="128" t="n">
        <f aca="false">IF(OR(T558="SI",T558="Si",T558="si",T558="sI",T558="s",T558="S"),1,0)</f>
        <v>0</v>
      </c>
      <c r="AC558" s="128" t="n">
        <f aca="false">IF(OR(J558="SI",J558="Si",J558="si",J558="sI",J558="s",J558="S"),1,0)</f>
        <v>0</v>
      </c>
      <c r="AD558" s="128" t="n">
        <f aca="false">AK558*AA558*AB558*AC558</f>
        <v>0</v>
      </c>
      <c r="AF558" s="136" t="n">
        <f aca="false">COUNTIF(D$8:D558,D558)</f>
        <v>0</v>
      </c>
      <c r="AG558" s="136" t="n">
        <f aca="false">COUNTIFS(D$8:D558,D558,A$8:A558,A558)</f>
        <v>0</v>
      </c>
      <c r="AH558" s="128" t="n">
        <f aca="false">AF558-AG558</f>
        <v>0</v>
      </c>
      <c r="AI558" s="128" t="n">
        <f aca="false">IF(OR(O558&lt;&gt;P558,P558=1,AA558=0),1,0)</f>
        <v>0</v>
      </c>
      <c r="AJ558" s="128" t="n">
        <f aca="false">IF(AR558&gt;0,1,0)+AH558</f>
        <v>0</v>
      </c>
      <c r="AK558" s="128" t="n">
        <f aca="false">IF(O558&lt;&gt;P558,0,1)</f>
        <v>1</v>
      </c>
      <c r="AL558" s="128" t="n">
        <f aca="false">IF(U558&gt;1,1,0)</f>
        <v>0</v>
      </c>
      <c r="AM558" s="136"/>
      <c r="AN558" s="137"/>
      <c r="AO558" s="139"/>
      <c r="AP558" s="128" t="str">
        <f aca="false">IF(SUMIF(AS$7:BU$7,"&gt;0",AS558:BU558)&gt;0,SUMIF(AS$7:BU$7,"&gt;0",AS558:BU558),"")</f>
        <v/>
      </c>
      <c r="AQ558" s="128"/>
      <c r="AR558" s="136" t="n">
        <f aca="false">COUNTIF(N$8:N558,N558)-1</f>
        <v>-1</v>
      </c>
      <c r="AS558" s="133"/>
      <c r="AT558" s="133"/>
      <c r="AU558" s="128" t="n">
        <f aca="false">IF($A558=$A557,AS558+AT558+AU557,AS558+AT558)</f>
        <v>0</v>
      </c>
      <c r="AV558" s="133"/>
      <c r="AW558" s="133"/>
      <c r="AX558" s="128" t="n">
        <f aca="false">IF($A558=$A557,AV558+AW558+AX557,AV558+AW558)</f>
        <v>0</v>
      </c>
      <c r="AY558" s="133"/>
      <c r="AZ558" s="133"/>
      <c r="BA558" s="128" t="n">
        <f aca="false">IF($A558=$A557,AY558+AZ558+BA557,AY558+AZ558)</f>
        <v>0</v>
      </c>
      <c r="BB558" s="133"/>
      <c r="BC558" s="133"/>
      <c r="BD558" s="128" t="n">
        <f aca="false">IF($A558=$A557,BB558+BC558+BD557,BB558+BC558)</f>
        <v>0</v>
      </c>
      <c r="BE558" s="133"/>
      <c r="BF558" s="133"/>
      <c r="BG558" s="128" t="n">
        <f aca="false">IF($A558=$A557,BE558+BF558+BG557,BE558+BF558)</f>
        <v>0</v>
      </c>
      <c r="BH558" s="133"/>
      <c r="BI558" s="133"/>
      <c r="BJ558" s="128" t="n">
        <f aca="false">IF($A558=$A557,BH558+BI558+BJ557,BH558+BI558)</f>
        <v>0</v>
      </c>
      <c r="BK558" s="133"/>
      <c r="BL558" s="133"/>
      <c r="BM558" s="128" t="n">
        <f aca="false">IF($A558=$A557,BK558+BL558+BM557,BK558+BL558)</f>
        <v>0</v>
      </c>
      <c r="BN558" s="133"/>
      <c r="BO558" s="133"/>
      <c r="BP558" s="128" t="n">
        <f aca="false">IF($A558=$A557,BN558+BO558+BP557,BN558+BO558)</f>
        <v>0</v>
      </c>
      <c r="BQ558" s="133"/>
      <c r="BR558" s="133"/>
      <c r="BS558" s="128" t="n">
        <f aca="false">IF($A558=$A557,BQ558+BR558+BS557,BQ558+BR558)</f>
        <v>0</v>
      </c>
      <c r="BT558" s="133"/>
      <c r="BU558" s="133"/>
      <c r="BV558" s="128" t="n">
        <f aca="false">IF($A558=$A557,BT558+BU558+BV557,BT558+BU558)</f>
        <v>0</v>
      </c>
      <c r="BW558" s="128" t="n">
        <f aca="false">IF(W558=0,0,IF(W558&gt;F$4,1,(IF(W558=BW$2,0,(IF(F$4-W558&gt;2,1,0))))))</f>
        <v>0</v>
      </c>
    </row>
    <row r="559" customFormat="false" ht="42.95" hidden="false" customHeight="true" outlineLevel="0" collapsed="false">
      <c r="A559" s="124" t="str">
        <f aca="false">IF(D559=D558,IF(A558=0,"",A558),IF(AND(D559&gt;0,D559&lt;&gt;D558),A558+1,""))</f>
        <v/>
      </c>
      <c r="B559" s="129"/>
      <c r="C559" s="129"/>
      <c r="D559" s="96"/>
      <c r="E559" s="138"/>
      <c r="F559" s="128" t="str">
        <f aca="false">IFERROR(IF(OR(ISTEXT(D559),ISNUMBER(D559)),HLOOKUP(I559-23*INT(I559/23),[2]Hoja2!B$1:X$2,2),""),1)</f>
        <v/>
      </c>
      <c r="G559" s="128" t="str">
        <f aca="false">LEFT(D559,1)</f>
        <v/>
      </c>
      <c r="H559" s="129" t="str">
        <f aca="false">IF(UPPER(G559)="Z",2,IF(UPPER(G559)="Y",1,IF(UPPER(G559)="X",0,LEFT(D559))))</f>
        <v/>
      </c>
      <c r="I559" s="129" t="str">
        <f aca="false">REPLACE(D559,1,1,H559)</f>
        <v/>
      </c>
      <c r="J559" s="96"/>
      <c r="K559" s="124" t="str">
        <f aca="false">IF(N559&gt;0,ROW(L559)-7,"")</f>
        <v/>
      </c>
      <c r="L559" s="130"/>
      <c r="M559" s="130"/>
      <c r="N559" s="131"/>
      <c r="O559" s="132"/>
      <c r="P559" s="128" t="str">
        <f aca="false">IFERROR(IF(OR(ISTEXT(N559),ISNUMBER(N559)),HLOOKUP(S559-23*INT(S559/23),[2]Hoja2!B$1:X$2,2),""),1)</f>
        <v/>
      </c>
      <c r="Q559" s="128" t="str">
        <f aca="false">LEFT(N559,1)</f>
        <v/>
      </c>
      <c r="R559" s="129" t="str">
        <f aca="false">IF(UPPER(Q559)="Z",2,IF(UPPER(Q559)="Y",1,IF(UPPER(Q559)="X",0,LEFT(N559))))</f>
        <v/>
      </c>
      <c r="S559" s="129" t="str">
        <f aca="false">REPLACE(N559,1,1,R559)</f>
        <v/>
      </c>
      <c r="T559" s="96"/>
      <c r="U559" s="133"/>
      <c r="V559" s="124" t="str">
        <f aca="false">IF(OR(ISTEXT(N559),ISNUMBER(N559)),IF($AD559=1,U559,0),"")</f>
        <v/>
      </c>
      <c r="W559" s="75" t="n">
        <v>36892</v>
      </c>
      <c r="X559" s="134"/>
      <c r="Y559" s="134"/>
      <c r="AA559" s="128" t="n">
        <f aca="false">IF(E559&lt;&gt;F559,0,1)</f>
        <v>1</v>
      </c>
      <c r="AB559" s="128" t="n">
        <f aca="false">IF(OR(T559="SI",T559="Si",T559="si",T559="sI",T559="s",T559="S"),1,0)</f>
        <v>0</v>
      </c>
      <c r="AC559" s="128" t="n">
        <f aca="false">IF(OR(J559="SI",J559="Si",J559="si",J559="sI",J559="s",J559="S"),1,0)</f>
        <v>0</v>
      </c>
      <c r="AD559" s="128" t="n">
        <f aca="false">AK559*AA559*AB559*AC559</f>
        <v>0</v>
      </c>
      <c r="AF559" s="136" t="n">
        <f aca="false">COUNTIF(D$8:D559,D559)</f>
        <v>0</v>
      </c>
      <c r="AG559" s="136" t="n">
        <f aca="false">COUNTIFS(D$8:D559,D559,A$8:A559,A559)</f>
        <v>0</v>
      </c>
      <c r="AH559" s="128" t="n">
        <f aca="false">AF559-AG559</f>
        <v>0</v>
      </c>
      <c r="AI559" s="128" t="n">
        <f aca="false">IF(OR(O559&lt;&gt;P559,P559=1,AA559=0),1,0)</f>
        <v>0</v>
      </c>
      <c r="AJ559" s="128" t="n">
        <f aca="false">IF(AR559&gt;0,1,0)+AH559</f>
        <v>0</v>
      </c>
      <c r="AK559" s="128" t="n">
        <f aca="false">IF(O559&lt;&gt;P559,0,1)</f>
        <v>1</v>
      </c>
      <c r="AL559" s="128" t="n">
        <f aca="false">IF(U559&gt;1,1,0)</f>
        <v>0</v>
      </c>
      <c r="AM559" s="136"/>
      <c r="AN559" s="137"/>
      <c r="AO559" s="139"/>
      <c r="AP559" s="128" t="str">
        <f aca="false">IF(SUMIF(AS$7:BU$7,"&gt;0",AS559:BU559)&gt;0,SUMIF(AS$7:BU$7,"&gt;0",AS559:BU559),"")</f>
        <v/>
      </c>
      <c r="AQ559" s="128"/>
      <c r="AR559" s="136" t="n">
        <f aca="false">COUNTIF(N$8:N559,N559)-1</f>
        <v>-1</v>
      </c>
      <c r="AS559" s="133"/>
      <c r="AT559" s="133"/>
      <c r="AU559" s="128" t="n">
        <f aca="false">IF($A559=$A558,AS559+AT559+AU558,AS559+AT559)</f>
        <v>0</v>
      </c>
      <c r="AV559" s="133"/>
      <c r="AW559" s="133"/>
      <c r="AX559" s="128" t="n">
        <f aca="false">IF($A559=$A558,AV559+AW559+AX558,AV559+AW559)</f>
        <v>0</v>
      </c>
      <c r="AY559" s="133"/>
      <c r="AZ559" s="133"/>
      <c r="BA559" s="128" t="n">
        <f aca="false">IF($A559=$A558,AY559+AZ559+BA558,AY559+AZ559)</f>
        <v>0</v>
      </c>
      <c r="BB559" s="133"/>
      <c r="BC559" s="133"/>
      <c r="BD559" s="128" t="n">
        <f aca="false">IF($A559=$A558,BB559+BC559+BD558,BB559+BC559)</f>
        <v>0</v>
      </c>
      <c r="BE559" s="133"/>
      <c r="BF559" s="133"/>
      <c r="BG559" s="128" t="n">
        <f aca="false">IF($A559=$A558,BE559+BF559+BG558,BE559+BF559)</f>
        <v>0</v>
      </c>
      <c r="BH559" s="133"/>
      <c r="BI559" s="133"/>
      <c r="BJ559" s="128" t="n">
        <f aca="false">IF($A559=$A558,BH559+BI559+BJ558,BH559+BI559)</f>
        <v>0</v>
      </c>
      <c r="BK559" s="133"/>
      <c r="BL559" s="133"/>
      <c r="BM559" s="128" t="n">
        <f aca="false">IF($A559=$A558,BK559+BL559+BM558,BK559+BL559)</f>
        <v>0</v>
      </c>
      <c r="BN559" s="133"/>
      <c r="BO559" s="133"/>
      <c r="BP559" s="128" t="n">
        <f aca="false">IF($A559=$A558,BN559+BO559+BP558,BN559+BO559)</f>
        <v>0</v>
      </c>
      <c r="BQ559" s="133"/>
      <c r="BR559" s="133"/>
      <c r="BS559" s="128" t="n">
        <f aca="false">IF($A559=$A558,BQ559+BR559+BS558,BQ559+BR559)</f>
        <v>0</v>
      </c>
      <c r="BT559" s="133"/>
      <c r="BU559" s="133"/>
      <c r="BV559" s="128" t="n">
        <f aca="false">IF($A559=$A558,BT559+BU559+BV558,BT559+BU559)</f>
        <v>0</v>
      </c>
      <c r="BW559" s="128" t="n">
        <f aca="false">IF(W559=0,0,IF(W559&gt;F$4,1,(IF(W559=BW$2,0,(IF(F$4-W559&gt;2,1,0))))))</f>
        <v>0</v>
      </c>
    </row>
    <row r="560" customFormat="false" ht="42.95" hidden="false" customHeight="true" outlineLevel="0" collapsed="false">
      <c r="A560" s="124" t="str">
        <f aca="false">IF(D560=D559,IF(A559=0,"",A559),IF(AND(D560&gt;0,D560&lt;&gt;D559),A559+1,""))</f>
        <v/>
      </c>
      <c r="B560" s="129"/>
      <c r="C560" s="129"/>
      <c r="D560" s="96"/>
      <c r="E560" s="138"/>
      <c r="F560" s="128" t="str">
        <f aca="false">IFERROR(IF(OR(ISTEXT(D560),ISNUMBER(D560)),HLOOKUP(I560-23*INT(I560/23),[2]Hoja2!B$1:X$2,2),""),1)</f>
        <v/>
      </c>
      <c r="G560" s="128" t="str">
        <f aca="false">LEFT(D560,1)</f>
        <v/>
      </c>
      <c r="H560" s="129" t="str">
        <f aca="false">IF(UPPER(G560)="Z",2,IF(UPPER(G560)="Y",1,IF(UPPER(G560)="X",0,LEFT(D560))))</f>
        <v/>
      </c>
      <c r="I560" s="129" t="str">
        <f aca="false">REPLACE(D560,1,1,H560)</f>
        <v/>
      </c>
      <c r="J560" s="96"/>
      <c r="K560" s="124" t="str">
        <f aca="false">IF(N560&gt;0,ROW(L560)-7,"")</f>
        <v/>
      </c>
      <c r="L560" s="130"/>
      <c r="M560" s="130"/>
      <c r="N560" s="131"/>
      <c r="O560" s="132"/>
      <c r="P560" s="128" t="str">
        <f aca="false">IFERROR(IF(OR(ISTEXT(N560),ISNUMBER(N560)),HLOOKUP(S560-23*INT(S560/23),[2]Hoja2!B$1:X$2,2),""),1)</f>
        <v/>
      </c>
      <c r="Q560" s="128" t="str">
        <f aca="false">LEFT(N560,1)</f>
        <v/>
      </c>
      <c r="R560" s="129" t="str">
        <f aca="false">IF(UPPER(Q560)="Z",2,IF(UPPER(Q560)="Y",1,IF(UPPER(Q560)="X",0,LEFT(N560))))</f>
        <v/>
      </c>
      <c r="S560" s="129" t="str">
        <f aca="false">REPLACE(N560,1,1,R560)</f>
        <v/>
      </c>
      <c r="T560" s="96"/>
      <c r="U560" s="133"/>
      <c r="V560" s="124" t="str">
        <f aca="false">IF(OR(ISTEXT(N560),ISNUMBER(N560)),IF($AD560=1,U560,0),"")</f>
        <v/>
      </c>
      <c r="W560" s="75" t="n">
        <v>36892</v>
      </c>
      <c r="X560" s="134"/>
      <c r="Y560" s="134"/>
      <c r="AA560" s="128" t="n">
        <f aca="false">IF(E560&lt;&gt;F560,0,1)</f>
        <v>1</v>
      </c>
      <c r="AB560" s="128" t="n">
        <f aca="false">IF(OR(T560="SI",T560="Si",T560="si",T560="sI",T560="s",T560="S"),1,0)</f>
        <v>0</v>
      </c>
      <c r="AC560" s="128" t="n">
        <f aca="false">IF(OR(J560="SI",J560="Si",J560="si",J560="sI",J560="s",J560="S"),1,0)</f>
        <v>0</v>
      </c>
      <c r="AD560" s="128" t="n">
        <f aca="false">AK560*AA560*AB560*AC560</f>
        <v>0</v>
      </c>
      <c r="AF560" s="136" t="n">
        <f aca="false">COUNTIF(D$8:D560,D560)</f>
        <v>0</v>
      </c>
      <c r="AG560" s="136" t="n">
        <f aca="false">COUNTIFS(D$8:D560,D560,A$8:A560,A560)</f>
        <v>0</v>
      </c>
      <c r="AH560" s="128" t="n">
        <f aca="false">AF560-AG560</f>
        <v>0</v>
      </c>
      <c r="AI560" s="128" t="n">
        <f aca="false">IF(OR(O560&lt;&gt;P560,P560=1,AA560=0),1,0)</f>
        <v>0</v>
      </c>
      <c r="AJ560" s="128" t="n">
        <f aca="false">IF(AR560&gt;0,1,0)+AH560</f>
        <v>0</v>
      </c>
      <c r="AK560" s="128" t="n">
        <f aca="false">IF(O560&lt;&gt;P560,0,1)</f>
        <v>1</v>
      </c>
      <c r="AL560" s="128" t="n">
        <f aca="false">IF(U560&gt;1,1,0)</f>
        <v>0</v>
      </c>
      <c r="AM560" s="136"/>
      <c r="AN560" s="137"/>
      <c r="AO560" s="139"/>
      <c r="AP560" s="128" t="str">
        <f aca="false">IF(SUMIF(AS$7:BU$7,"&gt;0",AS560:BU560)&gt;0,SUMIF(AS$7:BU$7,"&gt;0",AS560:BU560),"")</f>
        <v/>
      </c>
      <c r="AQ560" s="128"/>
      <c r="AR560" s="136" t="n">
        <f aca="false">COUNTIF(N$8:N560,N560)-1</f>
        <v>-1</v>
      </c>
      <c r="AS560" s="133"/>
      <c r="AT560" s="133"/>
      <c r="AU560" s="128" t="n">
        <f aca="false">IF($A560=$A559,AS560+AT560+AU559,AS560+AT560)</f>
        <v>0</v>
      </c>
      <c r="AV560" s="133"/>
      <c r="AW560" s="133"/>
      <c r="AX560" s="128" t="n">
        <f aca="false">IF($A560=$A559,AV560+AW560+AX559,AV560+AW560)</f>
        <v>0</v>
      </c>
      <c r="AY560" s="133"/>
      <c r="AZ560" s="133"/>
      <c r="BA560" s="128" t="n">
        <f aca="false">IF($A560=$A559,AY560+AZ560+BA559,AY560+AZ560)</f>
        <v>0</v>
      </c>
      <c r="BB560" s="133"/>
      <c r="BC560" s="133"/>
      <c r="BD560" s="128" t="n">
        <f aca="false">IF($A560=$A559,BB560+BC560+BD559,BB560+BC560)</f>
        <v>0</v>
      </c>
      <c r="BE560" s="133"/>
      <c r="BF560" s="133"/>
      <c r="BG560" s="128" t="n">
        <f aca="false">IF($A560=$A559,BE560+BF560+BG559,BE560+BF560)</f>
        <v>0</v>
      </c>
      <c r="BH560" s="133"/>
      <c r="BI560" s="133"/>
      <c r="BJ560" s="128" t="n">
        <f aca="false">IF($A560=$A559,BH560+BI560+BJ559,BH560+BI560)</f>
        <v>0</v>
      </c>
      <c r="BK560" s="133"/>
      <c r="BL560" s="133"/>
      <c r="BM560" s="128" t="n">
        <f aca="false">IF($A560=$A559,BK560+BL560+BM559,BK560+BL560)</f>
        <v>0</v>
      </c>
      <c r="BN560" s="133"/>
      <c r="BO560" s="133"/>
      <c r="BP560" s="128" t="n">
        <f aca="false">IF($A560=$A559,BN560+BO560+BP559,BN560+BO560)</f>
        <v>0</v>
      </c>
      <c r="BQ560" s="133"/>
      <c r="BR560" s="133"/>
      <c r="BS560" s="128" t="n">
        <f aca="false">IF($A560=$A559,BQ560+BR560+BS559,BQ560+BR560)</f>
        <v>0</v>
      </c>
      <c r="BT560" s="133"/>
      <c r="BU560" s="133"/>
      <c r="BV560" s="128" t="n">
        <f aca="false">IF($A560=$A559,BT560+BU560+BV559,BT560+BU560)</f>
        <v>0</v>
      </c>
      <c r="BW560" s="128" t="n">
        <f aca="false">IF(W560=0,0,IF(W560&gt;F$4,1,(IF(W560=BW$2,0,(IF(F$4-W560&gt;2,1,0))))))</f>
        <v>0</v>
      </c>
    </row>
    <row r="561" customFormat="false" ht="42.95" hidden="false" customHeight="true" outlineLevel="0" collapsed="false">
      <c r="A561" s="124" t="str">
        <f aca="false">IF(D561=D560,IF(A560=0,"",A560),IF(AND(D561&gt;0,D561&lt;&gt;D560),A560+1,""))</f>
        <v/>
      </c>
      <c r="B561" s="129"/>
      <c r="C561" s="129"/>
      <c r="D561" s="96"/>
      <c r="E561" s="138"/>
      <c r="F561" s="128" t="str">
        <f aca="false">IFERROR(IF(OR(ISTEXT(D561),ISNUMBER(D561)),HLOOKUP(I561-23*INT(I561/23),[2]Hoja2!B$1:X$2,2),""),1)</f>
        <v/>
      </c>
      <c r="G561" s="128" t="str">
        <f aca="false">LEFT(D561,1)</f>
        <v/>
      </c>
      <c r="H561" s="129" t="str">
        <f aca="false">IF(UPPER(G561)="Z",2,IF(UPPER(G561)="Y",1,IF(UPPER(G561)="X",0,LEFT(D561))))</f>
        <v/>
      </c>
      <c r="I561" s="129" t="str">
        <f aca="false">REPLACE(D561,1,1,H561)</f>
        <v/>
      </c>
      <c r="J561" s="96"/>
      <c r="K561" s="124" t="str">
        <f aca="false">IF(N561&gt;0,ROW(L561)-7,"")</f>
        <v/>
      </c>
      <c r="L561" s="130"/>
      <c r="M561" s="130"/>
      <c r="N561" s="131"/>
      <c r="O561" s="132"/>
      <c r="P561" s="128" t="str">
        <f aca="false">IFERROR(IF(OR(ISTEXT(N561),ISNUMBER(N561)),HLOOKUP(S561-23*INT(S561/23),[2]Hoja2!B$1:X$2,2),""),1)</f>
        <v/>
      </c>
      <c r="Q561" s="128" t="str">
        <f aca="false">LEFT(N561,1)</f>
        <v/>
      </c>
      <c r="R561" s="129" t="str">
        <f aca="false">IF(UPPER(Q561)="Z",2,IF(UPPER(Q561)="Y",1,IF(UPPER(Q561)="X",0,LEFT(N561))))</f>
        <v/>
      </c>
      <c r="S561" s="129" t="str">
        <f aca="false">REPLACE(N561,1,1,R561)</f>
        <v/>
      </c>
      <c r="T561" s="96"/>
      <c r="U561" s="133"/>
      <c r="V561" s="124" t="str">
        <f aca="false">IF(OR(ISTEXT(N561),ISNUMBER(N561)),IF($AD561=1,U561,0),"")</f>
        <v/>
      </c>
      <c r="W561" s="75" t="n">
        <v>36892</v>
      </c>
      <c r="X561" s="134"/>
      <c r="Y561" s="134"/>
      <c r="AA561" s="128" t="n">
        <f aca="false">IF(E561&lt;&gt;F561,0,1)</f>
        <v>1</v>
      </c>
      <c r="AB561" s="128" t="n">
        <f aca="false">IF(OR(T561="SI",T561="Si",T561="si",T561="sI",T561="s",T561="S"),1,0)</f>
        <v>0</v>
      </c>
      <c r="AC561" s="128" t="n">
        <f aca="false">IF(OR(J561="SI",J561="Si",J561="si",J561="sI",J561="s",J561="S"),1,0)</f>
        <v>0</v>
      </c>
      <c r="AD561" s="128" t="n">
        <f aca="false">AK561*AA561*AB561*AC561</f>
        <v>0</v>
      </c>
      <c r="AF561" s="136" t="n">
        <f aca="false">COUNTIF(D$8:D561,D561)</f>
        <v>0</v>
      </c>
      <c r="AG561" s="136" t="n">
        <f aca="false">COUNTIFS(D$8:D561,D561,A$8:A561,A561)</f>
        <v>0</v>
      </c>
      <c r="AH561" s="128" t="n">
        <f aca="false">AF561-AG561</f>
        <v>0</v>
      </c>
      <c r="AI561" s="128" t="n">
        <f aca="false">IF(OR(O561&lt;&gt;P561,P561=1,AA561=0),1,0)</f>
        <v>0</v>
      </c>
      <c r="AJ561" s="128" t="n">
        <f aca="false">IF(AR561&gt;0,1,0)+AH561</f>
        <v>0</v>
      </c>
      <c r="AK561" s="128" t="n">
        <f aca="false">IF(O561&lt;&gt;P561,0,1)</f>
        <v>1</v>
      </c>
      <c r="AL561" s="128" t="n">
        <f aca="false">IF(U561&gt;1,1,0)</f>
        <v>0</v>
      </c>
      <c r="AM561" s="136"/>
      <c r="AN561" s="137"/>
      <c r="AO561" s="139"/>
      <c r="AP561" s="128" t="str">
        <f aca="false">IF(SUMIF(AS$7:BU$7,"&gt;0",AS561:BU561)&gt;0,SUMIF(AS$7:BU$7,"&gt;0",AS561:BU561),"")</f>
        <v/>
      </c>
      <c r="AQ561" s="128"/>
      <c r="AR561" s="136" t="n">
        <f aca="false">COUNTIF(N$8:N561,N561)-1</f>
        <v>-1</v>
      </c>
      <c r="AS561" s="133"/>
      <c r="AT561" s="133"/>
      <c r="AU561" s="128" t="n">
        <f aca="false">IF($A561=$A560,AS561+AT561+AU560,AS561+AT561)</f>
        <v>0</v>
      </c>
      <c r="AV561" s="133"/>
      <c r="AW561" s="133"/>
      <c r="AX561" s="128" t="n">
        <f aca="false">IF($A561=$A560,AV561+AW561+AX560,AV561+AW561)</f>
        <v>0</v>
      </c>
      <c r="AY561" s="133"/>
      <c r="AZ561" s="133"/>
      <c r="BA561" s="128" t="n">
        <f aca="false">IF($A561=$A560,AY561+AZ561+BA560,AY561+AZ561)</f>
        <v>0</v>
      </c>
      <c r="BB561" s="133"/>
      <c r="BC561" s="133"/>
      <c r="BD561" s="128" t="n">
        <f aca="false">IF($A561=$A560,BB561+BC561+BD560,BB561+BC561)</f>
        <v>0</v>
      </c>
      <c r="BE561" s="133"/>
      <c r="BF561" s="133"/>
      <c r="BG561" s="128" t="n">
        <f aca="false">IF($A561=$A560,BE561+BF561+BG560,BE561+BF561)</f>
        <v>0</v>
      </c>
      <c r="BH561" s="133"/>
      <c r="BI561" s="133"/>
      <c r="BJ561" s="128" t="n">
        <f aca="false">IF($A561=$A560,BH561+BI561+BJ560,BH561+BI561)</f>
        <v>0</v>
      </c>
      <c r="BK561" s="133"/>
      <c r="BL561" s="133"/>
      <c r="BM561" s="128" t="n">
        <f aca="false">IF($A561=$A560,BK561+BL561+BM560,BK561+BL561)</f>
        <v>0</v>
      </c>
      <c r="BN561" s="133"/>
      <c r="BO561" s="133"/>
      <c r="BP561" s="128" t="n">
        <f aca="false">IF($A561=$A560,BN561+BO561+BP560,BN561+BO561)</f>
        <v>0</v>
      </c>
      <c r="BQ561" s="133"/>
      <c r="BR561" s="133"/>
      <c r="BS561" s="128" t="n">
        <f aca="false">IF($A561=$A560,BQ561+BR561+BS560,BQ561+BR561)</f>
        <v>0</v>
      </c>
      <c r="BT561" s="133"/>
      <c r="BU561" s="133"/>
      <c r="BV561" s="128" t="n">
        <f aca="false">IF($A561=$A560,BT561+BU561+BV560,BT561+BU561)</f>
        <v>0</v>
      </c>
      <c r="BW561" s="128" t="n">
        <f aca="false">IF(W561=0,0,IF(W561&gt;F$4,1,(IF(W561=BW$2,0,(IF(F$4-W561&gt;2,1,0))))))</f>
        <v>0</v>
      </c>
    </row>
    <row r="562" customFormat="false" ht="42.95" hidden="false" customHeight="true" outlineLevel="0" collapsed="false">
      <c r="A562" s="124" t="str">
        <f aca="false">IF(D562=D561,IF(A561=0,"",A561),IF(AND(D562&gt;0,D562&lt;&gt;D561),A561+1,""))</f>
        <v/>
      </c>
      <c r="B562" s="129"/>
      <c r="C562" s="129"/>
      <c r="D562" s="96"/>
      <c r="E562" s="138"/>
      <c r="F562" s="128" t="str">
        <f aca="false">IFERROR(IF(OR(ISTEXT(D562),ISNUMBER(D562)),HLOOKUP(I562-23*INT(I562/23),[2]Hoja2!B$1:X$2,2),""),1)</f>
        <v/>
      </c>
      <c r="G562" s="128" t="str">
        <f aca="false">LEFT(D562,1)</f>
        <v/>
      </c>
      <c r="H562" s="129" t="str">
        <f aca="false">IF(UPPER(G562)="Z",2,IF(UPPER(G562)="Y",1,IF(UPPER(G562)="X",0,LEFT(D562))))</f>
        <v/>
      </c>
      <c r="I562" s="129" t="str">
        <f aca="false">REPLACE(D562,1,1,H562)</f>
        <v/>
      </c>
      <c r="J562" s="96"/>
      <c r="K562" s="124" t="str">
        <f aca="false">IF(N562&gt;0,ROW(L562)-7,"")</f>
        <v/>
      </c>
      <c r="L562" s="130"/>
      <c r="M562" s="130"/>
      <c r="N562" s="131"/>
      <c r="O562" s="132"/>
      <c r="P562" s="128" t="str">
        <f aca="false">IFERROR(IF(OR(ISTEXT(N562),ISNUMBER(N562)),HLOOKUP(S562-23*INT(S562/23),[2]Hoja2!B$1:X$2,2),""),1)</f>
        <v/>
      </c>
      <c r="Q562" s="128" t="str">
        <f aca="false">LEFT(N562,1)</f>
        <v/>
      </c>
      <c r="R562" s="129" t="str">
        <f aca="false">IF(UPPER(Q562)="Z",2,IF(UPPER(Q562)="Y",1,IF(UPPER(Q562)="X",0,LEFT(N562))))</f>
        <v/>
      </c>
      <c r="S562" s="129" t="str">
        <f aca="false">REPLACE(N562,1,1,R562)</f>
        <v/>
      </c>
      <c r="T562" s="96"/>
      <c r="U562" s="133"/>
      <c r="V562" s="124" t="str">
        <f aca="false">IF(OR(ISTEXT(N562),ISNUMBER(N562)),IF($AD562=1,U562,0),"")</f>
        <v/>
      </c>
      <c r="W562" s="75" t="n">
        <v>36892</v>
      </c>
      <c r="X562" s="134"/>
      <c r="Y562" s="134"/>
      <c r="AA562" s="128" t="n">
        <f aca="false">IF(E562&lt;&gt;F562,0,1)</f>
        <v>1</v>
      </c>
      <c r="AB562" s="128" t="n">
        <f aca="false">IF(OR(T562="SI",T562="Si",T562="si",T562="sI",T562="s",T562="S"),1,0)</f>
        <v>0</v>
      </c>
      <c r="AC562" s="128" t="n">
        <f aca="false">IF(OR(J562="SI",J562="Si",J562="si",J562="sI",J562="s",J562="S"),1,0)</f>
        <v>0</v>
      </c>
      <c r="AD562" s="128" t="n">
        <f aca="false">AK562*AA562*AB562*AC562</f>
        <v>0</v>
      </c>
      <c r="AF562" s="136" t="n">
        <f aca="false">COUNTIF(D$8:D562,D562)</f>
        <v>0</v>
      </c>
      <c r="AG562" s="136" t="n">
        <f aca="false">COUNTIFS(D$8:D562,D562,A$8:A562,A562)</f>
        <v>0</v>
      </c>
      <c r="AH562" s="128" t="n">
        <f aca="false">AF562-AG562</f>
        <v>0</v>
      </c>
      <c r="AI562" s="128" t="n">
        <f aca="false">IF(OR(O562&lt;&gt;P562,P562=1,AA562=0),1,0)</f>
        <v>0</v>
      </c>
      <c r="AJ562" s="128" t="n">
        <f aca="false">IF(AR562&gt;0,1,0)+AH562</f>
        <v>0</v>
      </c>
      <c r="AK562" s="128" t="n">
        <f aca="false">IF(O562&lt;&gt;P562,0,1)</f>
        <v>1</v>
      </c>
      <c r="AL562" s="128" t="n">
        <f aca="false">IF(U562&gt;1,1,0)</f>
        <v>0</v>
      </c>
      <c r="AM562" s="136"/>
      <c r="AN562" s="137"/>
      <c r="AO562" s="139"/>
      <c r="AP562" s="128" t="str">
        <f aca="false">IF(SUMIF(AS$7:BU$7,"&gt;0",AS562:BU562)&gt;0,SUMIF(AS$7:BU$7,"&gt;0",AS562:BU562),"")</f>
        <v/>
      </c>
      <c r="AQ562" s="128"/>
      <c r="AR562" s="136" t="n">
        <f aca="false">COUNTIF(N$8:N562,N562)-1</f>
        <v>-1</v>
      </c>
      <c r="AS562" s="133"/>
      <c r="AT562" s="133"/>
      <c r="AU562" s="128" t="n">
        <f aca="false">IF($A562=$A561,AS562+AT562+AU561,AS562+AT562)</f>
        <v>0</v>
      </c>
      <c r="AV562" s="133"/>
      <c r="AW562" s="133"/>
      <c r="AX562" s="128" t="n">
        <f aca="false">IF($A562=$A561,AV562+AW562+AX561,AV562+AW562)</f>
        <v>0</v>
      </c>
      <c r="AY562" s="133"/>
      <c r="AZ562" s="133"/>
      <c r="BA562" s="128" t="n">
        <f aca="false">IF($A562=$A561,AY562+AZ562+BA561,AY562+AZ562)</f>
        <v>0</v>
      </c>
      <c r="BB562" s="133"/>
      <c r="BC562" s="133"/>
      <c r="BD562" s="128" t="n">
        <f aca="false">IF($A562=$A561,BB562+BC562+BD561,BB562+BC562)</f>
        <v>0</v>
      </c>
      <c r="BE562" s="133"/>
      <c r="BF562" s="133"/>
      <c r="BG562" s="128" t="n">
        <f aca="false">IF($A562=$A561,BE562+BF562+BG561,BE562+BF562)</f>
        <v>0</v>
      </c>
      <c r="BH562" s="133"/>
      <c r="BI562" s="133"/>
      <c r="BJ562" s="128" t="n">
        <f aca="false">IF($A562=$A561,BH562+BI562+BJ561,BH562+BI562)</f>
        <v>0</v>
      </c>
      <c r="BK562" s="133"/>
      <c r="BL562" s="133"/>
      <c r="BM562" s="128" t="n">
        <f aca="false">IF($A562=$A561,BK562+BL562+BM561,BK562+BL562)</f>
        <v>0</v>
      </c>
      <c r="BN562" s="133"/>
      <c r="BO562" s="133"/>
      <c r="BP562" s="128" t="n">
        <f aca="false">IF($A562=$A561,BN562+BO562+BP561,BN562+BO562)</f>
        <v>0</v>
      </c>
      <c r="BQ562" s="133"/>
      <c r="BR562" s="133"/>
      <c r="BS562" s="128" t="n">
        <f aca="false">IF($A562=$A561,BQ562+BR562+BS561,BQ562+BR562)</f>
        <v>0</v>
      </c>
      <c r="BT562" s="133"/>
      <c r="BU562" s="133"/>
      <c r="BV562" s="128" t="n">
        <f aca="false">IF($A562=$A561,BT562+BU562+BV561,BT562+BU562)</f>
        <v>0</v>
      </c>
      <c r="BW562" s="128" t="n">
        <f aca="false">IF(W562=0,0,IF(W562&gt;F$4,1,(IF(W562=BW$2,0,(IF(F$4-W562&gt;2,1,0))))))</f>
        <v>0</v>
      </c>
    </row>
    <row r="563" customFormat="false" ht="42.95" hidden="false" customHeight="true" outlineLevel="0" collapsed="false">
      <c r="A563" s="124" t="str">
        <f aca="false">IF(D563=D562,IF(A562=0,"",A562),IF(AND(D563&gt;0,D563&lt;&gt;D562),A562+1,""))</f>
        <v/>
      </c>
      <c r="B563" s="129"/>
      <c r="C563" s="129"/>
      <c r="D563" s="96"/>
      <c r="E563" s="138"/>
      <c r="F563" s="128" t="str">
        <f aca="false">IFERROR(IF(OR(ISTEXT(D563),ISNUMBER(D563)),HLOOKUP(I563-23*INT(I563/23),[2]Hoja2!B$1:X$2,2),""),1)</f>
        <v/>
      </c>
      <c r="G563" s="128" t="str">
        <f aca="false">LEFT(D563,1)</f>
        <v/>
      </c>
      <c r="H563" s="129" t="str">
        <f aca="false">IF(UPPER(G563)="Z",2,IF(UPPER(G563)="Y",1,IF(UPPER(G563)="X",0,LEFT(D563))))</f>
        <v/>
      </c>
      <c r="I563" s="129" t="str">
        <f aca="false">REPLACE(D563,1,1,H563)</f>
        <v/>
      </c>
      <c r="J563" s="96"/>
      <c r="K563" s="124" t="str">
        <f aca="false">IF(N563&gt;0,ROW(L563)-7,"")</f>
        <v/>
      </c>
      <c r="L563" s="130"/>
      <c r="M563" s="130"/>
      <c r="N563" s="131"/>
      <c r="O563" s="132"/>
      <c r="P563" s="128" t="str">
        <f aca="false">IFERROR(IF(OR(ISTEXT(N563),ISNUMBER(N563)),HLOOKUP(S563-23*INT(S563/23),[2]Hoja2!B$1:X$2,2),""),1)</f>
        <v/>
      </c>
      <c r="Q563" s="128" t="str">
        <f aca="false">LEFT(N563,1)</f>
        <v/>
      </c>
      <c r="R563" s="129" t="str">
        <f aca="false">IF(UPPER(Q563)="Z",2,IF(UPPER(Q563)="Y",1,IF(UPPER(Q563)="X",0,LEFT(N563))))</f>
        <v/>
      </c>
      <c r="S563" s="129" t="str">
        <f aca="false">REPLACE(N563,1,1,R563)</f>
        <v/>
      </c>
      <c r="T563" s="96"/>
      <c r="U563" s="133"/>
      <c r="V563" s="124" t="str">
        <f aca="false">IF(OR(ISTEXT(N563),ISNUMBER(N563)),IF($AD563=1,U563,0),"")</f>
        <v/>
      </c>
      <c r="W563" s="75" t="n">
        <v>36892</v>
      </c>
      <c r="X563" s="134"/>
      <c r="Y563" s="134"/>
      <c r="AA563" s="128" t="n">
        <f aca="false">IF(E563&lt;&gt;F563,0,1)</f>
        <v>1</v>
      </c>
      <c r="AB563" s="128" t="n">
        <f aca="false">IF(OR(T563="SI",T563="Si",T563="si",T563="sI",T563="s",T563="S"),1,0)</f>
        <v>0</v>
      </c>
      <c r="AC563" s="128" t="n">
        <f aca="false">IF(OR(J563="SI",J563="Si",J563="si",J563="sI",J563="s",J563="S"),1,0)</f>
        <v>0</v>
      </c>
      <c r="AD563" s="128" t="n">
        <f aca="false">AK563*AA563*AB563*AC563</f>
        <v>0</v>
      </c>
      <c r="AF563" s="136" t="n">
        <f aca="false">COUNTIF(D$8:D563,D563)</f>
        <v>0</v>
      </c>
      <c r="AG563" s="136" t="n">
        <f aca="false">COUNTIFS(D$8:D563,D563,A$8:A563,A563)</f>
        <v>0</v>
      </c>
      <c r="AH563" s="128" t="n">
        <f aca="false">AF563-AG563</f>
        <v>0</v>
      </c>
      <c r="AI563" s="128" t="n">
        <f aca="false">IF(OR(O563&lt;&gt;P563,P563=1,AA563=0),1,0)</f>
        <v>0</v>
      </c>
      <c r="AJ563" s="128" t="n">
        <f aca="false">IF(AR563&gt;0,1,0)+AH563</f>
        <v>0</v>
      </c>
      <c r="AK563" s="128" t="n">
        <f aca="false">IF(O563&lt;&gt;P563,0,1)</f>
        <v>1</v>
      </c>
      <c r="AL563" s="128" t="n">
        <f aca="false">IF(U563&gt;1,1,0)</f>
        <v>0</v>
      </c>
      <c r="AM563" s="136"/>
      <c r="AN563" s="137"/>
      <c r="AO563" s="139"/>
      <c r="AP563" s="128" t="str">
        <f aca="false">IF(SUMIF(AS$7:BU$7,"&gt;0",AS563:BU563)&gt;0,SUMIF(AS$7:BU$7,"&gt;0",AS563:BU563),"")</f>
        <v/>
      </c>
      <c r="AQ563" s="128"/>
      <c r="AR563" s="136" t="n">
        <f aca="false">COUNTIF(N$8:N563,N563)-1</f>
        <v>-1</v>
      </c>
      <c r="AS563" s="133"/>
      <c r="AT563" s="133"/>
      <c r="AU563" s="128" t="n">
        <f aca="false">IF($A563=$A562,AS563+AT563+AU562,AS563+AT563)</f>
        <v>0</v>
      </c>
      <c r="AV563" s="133"/>
      <c r="AW563" s="133"/>
      <c r="AX563" s="128" t="n">
        <f aca="false">IF($A563=$A562,AV563+AW563+AX562,AV563+AW563)</f>
        <v>0</v>
      </c>
      <c r="AY563" s="133"/>
      <c r="AZ563" s="133"/>
      <c r="BA563" s="128" t="n">
        <f aca="false">IF($A563=$A562,AY563+AZ563+BA562,AY563+AZ563)</f>
        <v>0</v>
      </c>
      <c r="BB563" s="133"/>
      <c r="BC563" s="133"/>
      <c r="BD563" s="128" t="n">
        <f aca="false">IF($A563=$A562,BB563+BC563+BD562,BB563+BC563)</f>
        <v>0</v>
      </c>
      <c r="BE563" s="133"/>
      <c r="BF563" s="133"/>
      <c r="BG563" s="128" t="n">
        <f aca="false">IF($A563=$A562,BE563+BF563+BG562,BE563+BF563)</f>
        <v>0</v>
      </c>
      <c r="BH563" s="133"/>
      <c r="BI563" s="133"/>
      <c r="BJ563" s="128" t="n">
        <f aca="false">IF($A563=$A562,BH563+BI563+BJ562,BH563+BI563)</f>
        <v>0</v>
      </c>
      <c r="BK563" s="133"/>
      <c r="BL563" s="133"/>
      <c r="BM563" s="128" t="n">
        <f aca="false">IF($A563=$A562,BK563+BL563+BM562,BK563+BL563)</f>
        <v>0</v>
      </c>
      <c r="BN563" s="133"/>
      <c r="BO563" s="133"/>
      <c r="BP563" s="128" t="n">
        <f aca="false">IF($A563=$A562,BN563+BO563+BP562,BN563+BO563)</f>
        <v>0</v>
      </c>
      <c r="BQ563" s="133"/>
      <c r="BR563" s="133"/>
      <c r="BS563" s="128" t="n">
        <f aca="false">IF($A563=$A562,BQ563+BR563+BS562,BQ563+BR563)</f>
        <v>0</v>
      </c>
      <c r="BT563" s="133"/>
      <c r="BU563" s="133"/>
      <c r="BV563" s="128" t="n">
        <f aca="false">IF($A563=$A562,BT563+BU563+BV562,BT563+BU563)</f>
        <v>0</v>
      </c>
      <c r="BW563" s="128" t="n">
        <f aca="false">IF(W563=0,0,IF(W563&gt;F$4,1,(IF(W563=BW$2,0,(IF(F$4-W563&gt;2,1,0))))))</f>
        <v>0</v>
      </c>
    </row>
    <row r="564" customFormat="false" ht="42.95" hidden="false" customHeight="true" outlineLevel="0" collapsed="false">
      <c r="A564" s="124" t="str">
        <f aca="false">IF(D564=D563,IF(A563=0,"",A563),IF(AND(D564&gt;0,D564&lt;&gt;D563),A563+1,""))</f>
        <v/>
      </c>
      <c r="B564" s="129"/>
      <c r="C564" s="129"/>
      <c r="D564" s="96"/>
      <c r="E564" s="138"/>
      <c r="F564" s="128" t="str">
        <f aca="false">IFERROR(IF(OR(ISTEXT(D564),ISNUMBER(D564)),HLOOKUP(I564-23*INT(I564/23),[2]Hoja2!B$1:X$2,2),""),1)</f>
        <v/>
      </c>
      <c r="G564" s="128" t="str">
        <f aca="false">LEFT(D564,1)</f>
        <v/>
      </c>
      <c r="H564" s="129" t="str">
        <f aca="false">IF(UPPER(G564)="Z",2,IF(UPPER(G564)="Y",1,IF(UPPER(G564)="X",0,LEFT(D564))))</f>
        <v/>
      </c>
      <c r="I564" s="129" t="str">
        <f aca="false">REPLACE(D564,1,1,H564)</f>
        <v/>
      </c>
      <c r="J564" s="96"/>
      <c r="K564" s="124" t="str">
        <f aca="false">IF(N564&gt;0,ROW(L564)-7,"")</f>
        <v/>
      </c>
      <c r="L564" s="130"/>
      <c r="M564" s="130"/>
      <c r="N564" s="131"/>
      <c r="O564" s="132"/>
      <c r="P564" s="128" t="str">
        <f aca="false">IFERROR(IF(OR(ISTEXT(N564),ISNUMBER(N564)),HLOOKUP(S564-23*INT(S564/23),[2]Hoja2!B$1:X$2,2),""),1)</f>
        <v/>
      </c>
      <c r="Q564" s="128" t="str">
        <f aca="false">LEFT(N564,1)</f>
        <v/>
      </c>
      <c r="R564" s="129" t="str">
        <f aca="false">IF(UPPER(Q564)="Z",2,IF(UPPER(Q564)="Y",1,IF(UPPER(Q564)="X",0,LEFT(N564))))</f>
        <v/>
      </c>
      <c r="S564" s="129" t="str">
        <f aca="false">REPLACE(N564,1,1,R564)</f>
        <v/>
      </c>
      <c r="T564" s="96"/>
      <c r="U564" s="133"/>
      <c r="V564" s="124" t="str">
        <f aca="false">IF(OR(ISTEXT(N564),ISNUMBER(N564)),IF($AD564=1,U564,0),"")</f>
        <v/>
      </c>
      <c r="W564" s="75" t="n">
        <v>36892</v>
      </c>
      <c r="X564" s="134"/>
      <c r="Y564" s="134"/>
      <c r="AA564" s="128" t="n">
        <f aca="false">IF(E564&lt;&gt;F564,0,1)</f>
        <v>1</v>
      </c>
      <c r="AB564" s="128" t="n">
        <f aca="false">IF(OR(T564="SI",T564="Si",T564="si",T564="sI",T564="s",T564="S"),1,0)</f>
        <v>0</v>
      </c>
      <c r="AC564" s="128" t="n">
        <f aca="false">IF(OR(J564="SI",J564="Si",J564="si",J564="sI",J564="s",J564="S"),1,0)</f>
        <v>0</v>
      </c>
      <c r="AD564" s="128" t="n">
        <f aca="false">AK564*AA564*AB564*AC564</f>
        <v>0</v>
      </c>
      <c r="AF564" s="136" t="n">
        <f aca="false">COUNTIF(D$8:D564,D564)</f>
        <v>0</v>
      </c>
      <c r="AG564" s="136" t="n">
        <f aca="false">COUNTIFS(D$8:D564,D564,A$8:A564,A564)</f>
        <v>0</v>
      </c>
      <c r="AH564" s="128" t="n">
        <f aca="false">AF564-AG564</f>
        <v>0</v>
      </c>
      <c r="AI564" s="128" t="n">
        <f aca="false">IF(OR(O564&lt;&gt;P564,P564=1,AA564=0),1,0)</f>
        <v>0</v>
      </c>
      <c r="AJ564" s="128" t="n">
        <f aca="false">IF(AR564&gt;0,1,0)+AH564</f>
        <v>0</v>
      </c>
      <c r="AK564" s="128" t="n">
        <f aca="false">IF(O564&lt;&gt;P564,0,1)</f>
        <v>1</v>
      </c>
      <c r="AL564" s="128" t="n">
        <f aca="false">IF(U564&gt;1,1,0)</f>
        <v>0</v>
      </c>
      <c r="AM564" s="136"/>
      <c r="AN564" s="137"/>
      <c r="AO564" s="139"/>
      <c r="AP564" s="128" t="str">
        <f aca="false">IF(SUMIF(AS$7:BU$7,"&gt;0",AS564:BU564)&gt;0,SUMIF(AS$7:BU$7,"&gt;0",AS564:BU564),"")</f>
        <v/>
      </c>
      <c r="AQ564" s="128"/>
      <c r="AR564" s="136" t="n">
        <f aca="false">COUNTIF(N$8:N564,N564)-1</f>
        <v>-1</v>
      </c>
      <c r="AS564" s="133"/>
      <c r="AT564" s="133"/>
      <c r="AU564" s="128" t="n">
        <f aca="false">IF($A564=$A563,AS564+AT564+AU563,AS564+AT564)</f>
        <v>0</v>
      </c>
      <c r="AV564" s="133"/>
      <c r="AW564" s="133"/>
      <c r="AX564" s="128" t="n">
        <f aca="false">IF($A564=$A563,AV564+AW564+AX563,AV564+AW564)</f>
        <v>0</v>
      </c>
      <c r="AY564" s="133"/>
      <c r="AZ564" s="133"/>
      <c r="BA564" s="128" t="n">
        <f aca="false">IF($A564=$A563,AY564+AZ564+BA563,AY564+AZ564)</f>
        <v>0</v>
      </c>
      <c r="BB564" s="133"/>
      <c r="BC564" s="133"/>
      <c r="BD564" s="128" t="n">
        <f aca="false">IF($A564=$A563,BB564+BC564+BD563,BB564+BC564)</f>
        <v>0</v>
      </c>
      <c r="BE564" s="133"/>
      <c r="BF564" s="133"/>
      <c r="BG564" s="128" t="n">
        <f aca="false">IF($A564=$A563,BE564+BF564+BG563,BE564+BF564)</f>
        <v>0</v>
      </c>
      <c r="BH564" s="133"/>
      <c r="BI564" s="133"/>
      <c r="BJ564" s="128" t="n">
        <f aca="false">IF($A564=$A563,BH564+BI564+BJ563,BH564+BI564)</f>
        <v>0</v>
      </c>
      <c r="BK564" s="133"/>
      <c r="BL564" s="133"/>
      <c r="BM564" s="128" t="n">
        <f aca="false">IF($A564=$A563,BK564+BL564+BM563,BK564+BL564)</f>
        <v>0</v>
      </c>
      <c r="BN564" s="133"/>
      <c r="BO564" s="133"/>
      <c r="BP564" s="128" t="n">
        <f aca="false">IF($A564=$A563,BN564+BO564+BP563,BN564+BO564)</f>
        <v>0</v>
      </c>
      <c r="BQ564" s="133"/>
      <c r="BR564" s="133"/>
      <c r="BS564" s="128" t="n">
        <f aca="false">IF($A564=$A563,BQ564+BR564+BS563,BQ564+BR564)</f>
        <v>0</v>
      </c>
      <c r="BT564" s="133"/>
      <c r="BU564" s="133"/>
      <c r="BV564" s="128" t="n">
        <f aca="false">IF($A564=$A563,BT564+BU564+BV563,BT564+BU564)</f>
        <v>0</v>
      </c>
      <c r="BW564" s="128" t="n">
        <f aca="false">IF(W564=0,0,IF(W564&gt;F$4,1,(IF(W564=BW$2,0,(IF(F$4-W564&gt;2,1,0))))))</f>
        <v>0</v>
      </c>
    </row>
    <row r="565" customFormat="false" ht="42.95" hidden="false" customHeight="true" outlineLevel="0" collapsed="false">
      <c r="A565" s="124" t="str">
        <f aca="false">IF(D565=D564,IF(A564=0,"",A564),IF(AND(D565&gt;0,D565&lt;&gt;D564),A564+1,""))</f>
        <v/>
      </c>
      <c r="B565" s="129"/>
      <c r="C565" s="129"/>
      <c r="D565" s="96"/>
      <c r="E565" s="138"/>
      <c r="F565" s="128" t="str">
        <f aca="false">IFERROR(IF(OR(ISTEXT(D565),ISNUMBER(D565)),HLOOKUP(I565-23*INT(I565/23),[2]Hoja2!B$1:X$2,2),""),1)</f>
        <v/>
      </c>
      <c r="G565" s="128" t="str">
        <f aca="false">LEFT(D565,1)</f>
        <v/>
      </c>
      <c r="H565" s="129" t="str">
        <f aca="false">IF(UPPER(G565)="Z",2,IF(UPPER(G565)="Y",1,IF(UPPER(G565)="X",0,LEFT(D565))))</f>
        <v/>
      </c>
      <c r="I565" s="129" t="str">
        <f aca="false">REPLACE(D565,1,1,H565)</f>
        <v/>
      </c>
      <c r="J565" s="96"/>
      <c r="K565" s="124" t="str">
        <f aca="false">IF(N565&gt;0,ROW(L565)-7,"")</f>
        <v/>
      </c>
      <c r="L565" s="130"/>
      <c r="M565" s="130"/>
      <c r="N565" s="131"/>
      <c r="O565" s="132"/>
      <c r="P565" s="128" t="str">
        <f aca="false">IFERROR(IF(OR(ISTEXT(N565),ISNUMBER(N565)),HLOOKUP(S565-23*INT(S565/23),[2]Hoja2!B$1:X$2,2),""),1)</f>
        <v/>
      </c>
      <c r="Q565" s="128" t="str">
        <f aca="false">LEFT(N565,1)</f>
        <v/>
      </c>
      <c r="R565" s="129" t="str">
        <f aca="false">IF(UPPER(Q565)="Z",2,IF(UPPER(Q565)="Y",1,IF(UPPER(Q565)="X",0,LEFT(N565))))</f>
        <v/>
      </c>
      <c r="S565" s="129" t="str">
        <f aca="false">REPLACE(N565,1,1,R565)</f>
        <v/>
      </c>
      <c r="T565" s="96"/>
      <c r="U565" s="133"/>
      <c r="V565" s="124" t="str">
        <f aca="false">IF(OR(ISTEXT(N565),ISNUMBER(N565)),IF($AD565=1,U565,0),"")</f>
        <v/>
      </c>
      <c r="W565" s="75" t="n">
        <v>36892</v>
      </c>
      <c r="X565" s="134"/>
      <c r="Y565" s="134"/>
      <c r="AA565" s="128" t="n">
        <f aca="false">IF(E565&lt;&gt;F565,0,1)</f>
        <v>1</v>
      </c>
      <c r="AB565" s="128" t="n">
        <f aca="false">IF(OR(T565="SI",T565="Si",T565="si",T565="sI",T565="s",T565="S"),1,0)</f>
        <v>0</v>
      </c>
      <c r="AC565" s="128" t="n">
        <f aca="false">IF(OR(J565="SI",J565="Si",J565="si",J565="sI",J565="s",J565="S"),1,0)</f>
        <v>0</v>
      </c>
      <c r="AD565" s="128" t="n">
        <f aca="false">AK565*AA565*AB565*AC565</f>
        <v>0</v>
      </c>
      <c r="AF565" s="136" t="n">
        <f aca="false">COUNTIF(D$8:D565,D565)</f>
        <v>0</v>
      </c>
      <c r="AG565" s="136" t="n">
        <f aca="false">COUNTIFS(D$8:D565,D565,A$8:A565,A565)</f>
        <v>0</v>
      </c>
      <c r="AH565" s="128" t="n">
        <f aca="false">AF565-AG565</f>
        <v>0</v>
      </c>
      <c r="AI565" s="128" t="n">
        <f aca="false">IF(OR(O565&lt;&gt;P565,P565=1,AA565=0),1,0)</f>
        <v>0</v>
      </c>
      <c r="AJ565" s="128" t="n">
        <f aca="false">IF(AR565&gt;0,1,0)+AH565</f>
        <v>0</v>
      </c>
      <c r="AK565" s="128" t="n">
        <f aca="false">IF(O565&lt;&gt;P565,0,1)</f>
        <v>1</v>
      </c>
      <c r="AL565" s="128" t="n">
        <f aca="false">IF(U565&gt;1,1,0)</f>
        <v>0</v>
      </c>
      <c r="AM565" s="136"/>
      <c r="AN565" s="137"/>
      <c r="AO565" s="139"/>
      <c r="AP565" s="128" t="str">
        <f aca="false">IF(SUMIF(AS$7:BU$7,"&gt;0",AS565:BU565)&gt;0,SUMIF(AS$7:BU$7,"&gt;0",AS565:BU565),"")</f>
        <v/>
      </c>
      <c r="AQ565" s="128"/>
      <c r="AR565" s="136" t="n">
        <f aca="false">COUNTIF(N$8:N565,N565)-1</f>
        <v>-1</v>
      </c>
      <c r="AS565" s="133"/>
      <c r="AT565" s="133"/>
      <c r="AU565" s="128" t="n">
        <f aca="false">IF($A565=$A564,AS565+AT565+AU564,AS565+AT565)</f>
        <v>0</v>
      </c>
      <c r="AV565" s="133"/>
      <c r="AW565" s="133"/>
      <c r="AX565" s="128" t="n">
        <f aca="false">IF($A565=$A564,AV565+AW565+AX564,AV565+AW565)</f>
        <v>0</v>
      </c>
      <c r="AY565" s="133"/>
      <c r="AZ565" s="133"/>
      <c r="BA565" s="128" t="n">
        <f aca="false">IF($A565=$A564,AY565+AZ565+BA564,AY565+AZ565)</f>
        <v>0</v>
      </c>
      <c r="BB565" s="133"/>
      <c r="BC565" s="133"/>
      <c r="BD565" s="128" t="n">
        <f aca="false">IF($A565=$A564,BB565+BC565+BD564,BB565+BC565)</f>
        <v>0</v>
      </c>
      <c r="BE565" s="133"/>
      <c r="BF565" s="133"/>
      <c r="BG565" s="128" t="n">
        <f aca="false">IF($A565=$A564,BE565+BF565+BG564,BE565+BF565)</f>
        <v>0</v>
      </c>
      <c r="BH565" s="133"/>
      <c r="BI565" s="133"/>
      <c r="BJ565" s="128" t="n">
        <f aca="false">IF($A565=$A564,BH565+BI565+BJ564,BH565+BI565)</f>
        <v>0</v>
      </c>
      <c r="BK565" s="133"/>
      <c r="BL565" s="133"/>
      <c r="BM565" s="128" t="n">
        <f aca="false">IF($A565=$A564,BK565+BL565+BM564,BK565+BL565)</f>
        <v>0</v>
      </c>
      <c r="BN565" s="133"/>
      <c r="BO565" s="133"/>
      <c r="BP565" s="128" t="n">
        <f aca="false">IF($A565=$A564,BN565+BO565+BP564,BN565+BO565)</f>
        <v>0</v>
      </c>
      <c r="BQ565" s="133"/>
      <c r="BR565" s="133"/>
      <c r="BS565" s="128" t="n">
        <f aca="false">IF($A565=$A564,BQ565+BR565+BS564,BQ565+BR565)</f>
        <v>0</v>
      </c>
      <c r="BT565" s="133"/>
      <c r="BU565" s="133"/>
      <c r="BV565" s="128" t="n">
        <f aca="false">IF($A565=$A564,BT565+BU565+BV564,BT565+BU565)</f>
        <v>0</v>
      </c>
      <c r="BW565" s="128" t="n">
        <f aca="false">IF(W565=0,0,IF(W565&gt;F$4,1,(IF(W565=BW$2,0,(IF(F$4-W565&gt;2,1,0))))))</f>
        <v>0</v>
      </c>
    </row>
    <row r="566" customFormat="false" ht="42.95" hidden="false" customHeight="true" outlineLevel="0" collapsed="false">
      <c r="A566" s="124" t="str">
        <f aca="false">IF(D566=D565,IF(A565=0,"",A565),IF(AND(D566&gt;0,D566&lt;&gt;D565),A565+1,""))</f>
        <v/>
      </c>
      <c r="B566" s="129"/>
      <c r="C566" s="129"/>
      <c r="D566" s="96"/>
      <c r="E566" s="138"/>
      <c r="F566" s="128" t="str">
        <f aca="false">IFERROR(IF(OR(ISTEXT(D566),ISNUMBER(D566)),HLOOKUP(I566-23*INT(I566/23),[2]Hoja2!B$1:X$2,2),""),1)</f>
        <v/>
      </c>
      <c r="G566" s="128" t="str">
        <f aca="false">LEFT(D566,1)</f>
        <v/>
      </c>
      <c r="H566" s="129" t="str">
        <f aca="false">IF(UPPER(G566)="Z",2,IF(UPPER(G566)="Y",1,IF(UPPER(G566)="X",0,LEFT(D566))))</f>
        <v/>
      </c>
      <c r="I566" s="129" t="str">
        <f aca="false">REPLACE(D566,1,1,H566)</f>
        <v/>
      </c>
      <c r="J566" s="96"/>
      <c r="K566" s="124" t="str">
        <f aca="false">IF(N566&gt;0,ROW(L566)-7,"")</f>
        <v/>
      </c>
      <c r="L566" s="130"/>
      <c r="M566" s="130"/>
      <c r="N566" s="131"/>
      <c r="O566" s="132"/>
      <c r="P566" s="128" t="str">
        <f aca="false">IFERROR(IF(OR(ISTEXT(N566),ISNUMBER(N566)),HLOOKUP(S566-23*INT(S566/23),[2]Hoja2!B$1:X$2,2),""),1)</f>
        <v/>
      </c>
      <c r="Q566" s="128" t="str">
        <f aca="false">LEFT(N566,1)</f>
        <v/>
      </c>
      <c r="R566" s="129" t="str">
        <f aca="false">IF(UPPER(Q566)="Z",2,IF(UPPER(Q566)="Y",1,IF(UPPER(Q566)="X",0,LEFT(N566))))</f>
        <v/>
      </c>
      <c r="S566" s="129" t="str">
        <f aca="false">REPLACE(N566,1,1,R566)</f>
        <v/>
      </c>
      <c r="T566" s="96"/>
      <c r="U566" s="133"/>
      <c r="V566" s="124" t="str">
        <f aca="false">IF(OR(ISTEXT(N566),ISNUMBER(N566)),IF($AD566=1,U566,0),"")</f>
        <v/>
      </c>
      <c r="W566" s="75" t="n">
        <v>36892</v>
      </c>
      <c r="X566" s="134"/>
      <c r="Y566" s="134"/>
      <c r="AA566" s="128" t="n">
        <f aca="false">IF(E566&lt;&gt;F566,0,1)</f>
        <v>1</v>
      </c>
      <c r="AB566" s="128" t="n">
        <f aca="false">IF(OR(T566="SI",T566="Si",T566="si",T566="sI",T566="s",T566="S"),1,0)</f>
        <v>0</v>
      </c>
      <c r="AC566" s="128" t="n">
        <f aca="false">IF(OR(J566="SI",J566="Si",J566="si",J566="sI",J566="s",J566="S"),1,0)</f>
        <v>0</v>
      </c>
      <c r="AD566" s="128" t="n">
        <f aca="false">AK566*AA566*AB566*AC566</f>
        <v>0</v>
      </c>
      <c r="AF566" s="136" t="n">
        <f aca="false">COUNTIF(D$8:D566,D566)</f>
        <v>0</v>
      </c>
      <c r="AG566" s="136" t="n">
        <f aca="false">COUNTIFS(D$8:D566,D566,A$8:A566,A566)</f>
        <v>0</v>
      </c>
      <c r="AH566" s="128" t="n">
        <f aca="false">AF566-AG566</f>
        <v>0</v>
      </c>
      <c r="AI566" s="128" t="n">
        <f aca="false">IF(OR(O566&lt;&gt;P566,P566=1,AA566=0),1,0)</f>
        <v>0</v>
      </c>
      <c r="AJ566" s="128" t="n">
        <f aca="false">IF(AR566&gt;0,1,0)+AH566</f>
        <v>0</v>
      </c>
      <c r="AK566" s="128" t="n">
        <f aca="false">IF(O566&lt;&gt;P566,0,1)</f>
        <v>1</v>
      </c>
      <c r="AL566" s="128" t="n">
        <f aca="false">IF(U566&gt;1,1,0)</f>
        <v>0</v>
      </c>
      <c r="AM566" s="136"/>
      <c r="AN566" s="137"/>
      <c r="AO566" s="139"/>
      <c r="AP566" s="128" t="str">
        <f aca="false">IF(SUMIF(AS$7:BU$7,"&gt;0",AS566:BU566)&gt;0,SUMIF(AS$7:BU$7,"&gt;0",AS566:BU566),"")</f>
        <v/>
      </c>
      <c r="AQ566" s="128"/>
      <c r="AR566" s="136" t="n">
        <f aca="false">COUNTIF(N$8:N566,N566)-1</f>
        <v>-1</v>
      </c>
      <c r="AS566" s="133"/>
      <c r="AT566" s="133"/>
      <c r="AU566" s="128" t="n">
        <f aca="false">IF($A566=$A565,AS566+AT566+AU565,AS566+AT566)</f>
        <v>0</v>
      </c>
      <c r="AV566" s="133"/>
      <c r="AW566" s="133"/>
      <c r="AX566" s="128" t="n">
        <f aca="false">IF($A566=$A565,AV566+AW566+AX565,AV566+AW566)</f>
        <v>0</v>
      </c>
      <c r="AY566" s="133"/>
      <c r="AZ566" s="133"/>
      <c r="BA566" s="128" t="n">
        <f aca="false">IF($A566=$A565,AY566+AZ566+BA565,AY566+AZ566)</f>
        <v>0</v>
      </c>
      <c r="BB566" s="133"/>
      <c r="BC566" s="133"/>
      <c r="BD566" s="128" t="n">
        <f aca="false">IF($A566=$A565,BB566+BC566+BD565,BB566+BC566)</f>
        <v>0</v>
      </c>
      <c r="BE566" s="133"/>
      <c r="BF566" s="133"/>
      <c r="BG566" s="128" t="n">
        <f aca="false">IF($A566=$A565,BE566+BF566+BG565,BE566+BF566)</f>
        <v>0</v>
      </c>
      <c r="BH566" s="133"/>
      <c r="BI566" s="133"/>
      <c r="BJ566" s="128" t="n">
        <f aca="false">IF($A566=$A565,BH566+BI566+BJ565,BH566+BI566)</f>
        <v>0</v>
      </c>
      <c r="BK566" s="133"/>
      <c r="BL566" s="133"/>
      <c r="BM566" s="128" t="n">
        <f aca="false">IF($A566=$A565,BK566+BL566+BM565,BK566+BL566)</f>
        <v>0</v>
      </c>
      <c r="BN566" s="133"/>
      <c r="BO566" s="133"/>
      <c r="BP566" s="128" t="n">
        <f aca="false">IF($A566=$A565,BN566+BO566+BP565,BN566+BO566)</f>
        <v>0</v>
      </c>
      <c r="BQ566" s="133"/>
      <c r="BR566" s="133"/>
      <c r="BS566" s="128" t="n">
        <f aca="false">IF($A566=$A565,BQ566+BR566+BS565,BQ566+BR566)</f>
        <v>0</v>
      </c>
      <c r="BT566" s="133"/>
      <c r="BU566" s="133"/>
      <c r="BV566" s="128" t="n">
        <f aca="false">IF($A566=$A565,BT566+BU566+BV565,BT566+BU566)</f>
        <v>0</v>
      </c>
      <c r="BW566" s="128" t="n">
        <f aca="false">IF(W566=0,0,IF(W566&gt;F$4,1,(IF(W566=BW$2,0,(IF(F$4-W566&gt;2,1,0))))))</f>
        <v>0</v>
      </c>
    </row>
    <row r="567" customFormat="false" ht="42.95" hidden="false" customHeight="true" outlineLevel="0" collapsed="false">
      <c r="A567" s="124" t="str">
        <f aca="false">IF(D567=D566,IF(A566=0,"",A566),IF(AND(D567&gt;0,D567&lt;&gt;D566),A566+1,""))</f>
        <v/>
      </c>
      <c r="B567" s="129"/>
      <c r="C567" s="129"/>
      <c r="D567" s="96"/>
      <c r="E567" s="138"/>
      <c r="F567" s="128" t="str">
        <f aca="false">IFERROR(IF(OR(ISTEXT(D567),ISNUMBER(D567)),HLOOKUP(I567-23*INT(I567/23),[2]Hoja2!B$1:X$2,2),""),1)</f>
        <v/>
      </c>
      <c r="G567" s="128" t="str">
        <f aca="false">LEFT(D567,1)</f>
        <v/>
      </c>
      <c r="H567" s="129" t="str">
        <f aca="false">IF(UPPER(G567)="Z",2,IF(UPPER(G567)="Y",1,IF(UPPER(G567)="X",0,LEFT(D567))))</f>
        <v/>
      </c>
      <c r="I567" s="129" t="str">
        <f aca="false">REPLACE(D567,1,1,H567)</f>
        <v/>
      </c>
      <c r="J567" s="96"/>
      <c r="K567" s="124" t="str">
        <f aca="false">IF(N567&gt;0,ROW(L567)-7,"")</f>
        <v/>
      </c>
      <c r="L567" s="130"/>
      <c r="M567" s="130"/>
      <c r="N567" s="131"/>
      <c r="O567" s="132"/>
      <c r="P567" s="128" t="str">
        <f aca="false">IFERROR(IF(OR(ISTEXT(N567),ISNUMBER(N567)),HLOOKUP(S567-23*INT(S567/23),[2]Hoja2!B$1:X$2,2),""),1)</f>
        <v/>
      </c>
      <c r="Q567" s="128" t="str">
        <f aca="false">LEFT(N567,1)</f>
        <v/>
      </c>
      <c r="R567" s="129" t="str">
        <f aca="false">IF(UPPER(Q567)="Z",2,IF(UPPER(Q567)="Y",1,IF(UPPER(Q567)="X",0,LEFT(N567))))</f>
        <v/>
      </c>
      <c r="S567" s="129" t="str">
        <f aca="false">REPLACE(N567,1,1,R567)</f>
        <v/>
      </c>
      <c r="T567" s="96"/>
      <c r="U567" s="133"/>
      <c r="V567" s="124" t="str">
        <f aca="false">IF(OR(ISTEXT(N567),ISNUMBER(N567)),IF($AD567=1,U567,0),"")</f>
        <v/>
      </c>
      <c r="W567" s="75" t="n">
        <v>36892</v>
      </c>
      <c r="X567" s="134"/>
      <c r="Y567" s="134"/>
      <c r="AA567" s="128" t="n">
        <f aca="false">IF(E567&lt;&gt;F567,0,1)</f>
        <v>1</v>
      </c>
      <c r="AB567" s="128" t="n">
        <f aca="false">IF(OR(T567="SI",T567="Si",T567="si",T567="sI",T567="s",T567="S"),1,0)</f>
        <v>0</v>
      </c>
      <c r="AC567" s="128" t="n">
        <f aca="false">IF(OR(J567="SI",J567="Si",J567="si",J567="sI",J567="s",J567="S"),1,0)</f>
        <v>0</v>
      </c>
      <c r="AD567" s="128" t="n">
        <f aca="false">AK567*AA567*AB567*AC567</f>
        <v>0</v>
      </c>
      <c r="AF567" s="136" t="n">
        <f aca="false">COUNTIF(D$8:D567,D567)</f>
        <v>0</v>
      </c>
      <c r="AG567" s="136" t="n">
        <f aca="false">COUNTIFS(D$8:D567,D567,A$8:A567,A567)</f>
        <v>0</v>
      </c>
      <c r="AH567" s="128" t="n">
        <f aca="false">AF567-AG567</f>
        <v>0</v>
      </c>
      <c r="AI567" s="128" t="n">
        <f aca="false">IF(OR(O567&lt;&gt;P567,P567=1,AA567=0),1,0)</f>
        <v>0</v>
      </c>
      <c r="AJ567" s="128" t="n">
        <f aca="false">IF(AR567&gt;0,1,0)+AH567</f>
        <v>0</v>
      </c>
      <c r="AK567" s="128" t="n">
        <f aca="false">IF(O567&lt;&gt;P567,0,1)</f>
        <v>1</v>
      </c>
      <c r="AL567" s="128" t="n">
        <f aca="false">IF(U567&gt;1,1,0)</f>
        <v>0</v>
      </c>
      <c r="AM567" s="136"/>
      <c r="AN567" s="137"/>
      <c r="AO567" s="139"/>
      <c r="AP567" s="128" t="str">
        <f aca="false">IF(SUMIF(AS$7:BU$7,"&gt;0",AS567:BU567)&gt;0,SUMIF(AS$7:BU$7,"&gt;0",AS567:BU567),"")</f>
        <v/>
      </c>
      <c r="AQ567" s="128"/>
      <c r="AR567" s="136" t="n">
        <f aca="false">COUNTIF(N$8:N567,N567)-1</f>
        <v>-1</v>
      </c>
      <c r="AS567" s="133"/>
      <c r="AT567" s="133"/>
      <c r="AU567" s="128" t="n">
        <f aca="false">IF($A567=$A566,AS567+AT567+AU566,AS567+AT567)</f>
        <v>0</v>
      </c>
      <c r="AV567" s="133"/>
      <c r="AW567" s="133"/>
      <c r="AX567" s="128" t="n">
        <f aca="false">IF($A567=$A566,AV567+AW567+AX566,AV567+AW567)</f>
        <v>0</v>
      </c>
      <c r="AY567" s="133"/>
      <c r="AZ567" s="133"/>
      <c r="BA567" s="128" t="n">
        <f aca="false">IF($A567=$A566,AY567+AZ567+BA566,AY567+AZ567)</f>
        <v>0</v>
      </c>
      <c r="BB567" s="133"/>
      <c r="BC567" s="133"/>
      <c r="BD567" s="128" t="n">
        <f aca="false">IF($A567=$A566,BB567+BC567+BD566,BB567+BC567)</f>
        <v>0</v>
      </c>
      <c r="BE567" s="133"/>
      <c r="BF567" s="133"/>
      <c r="BG567" s="128" t="n">
        <f aca="false">IF($A567=$A566,BE567+BF567+BG566,BE567+BF567)</f>
        <v>0</v>
      </c>
      <c r="BH567" s="133"/>
      <c r="BI567" s="133"/>
      <c r="BJ567" s="128" t="n">
        <f aca="false">IF($A567=$A566,BH567+BI567+BJ566,BH567+BI567)</f>
        <v>0</v>
      </c>
      <c r="BK567" s="133"/>
      <c r="BL567" s="133"/>
      <c r="BM567" s="128" t="n">
        <f aca="false">IF($A567=$A566,BK567+BL567+BM566,BK567+BL567)</f>
        <v>0</v>
      </c>
      <c r="BN567" s="133"/>
      <c r="BO567" s="133"/>
      <c r="BP567" s="128" t="n">
        <f aca="false">IF($A567=$A566,BN567+BO567+BP566,BN567+BO567)</f>
        <v>0</v>
      </c>
      <c r="BQ567" s="133"/>
      <c r="BR567" s="133"/>
      <c r="BS567" s="128" t="n">
        <f aca="false">IF($A567=$A566,BQ567+BR567+BS566,BQ567+BR567)</f>
        <v>0</v>
      </c>
      <c r="BT567" s="133"/>
      <c r="BU567" s="133"/>
      <c r="BV567" s="128" t="n">
        <f aca="false">IF($A567=$A566,BT567+BU567+BV566,BT567+BU567)</f>
        <v>0</v>
      </c>
      <c r="BW567" s="128" t="n">
        <f aca="false">IF(W567=0,0,IF(W567&gt;F$4,1,(IF(W567=BW$2,0,(IF(F$4-W567&gt;2,1,0))))))</f>
        <v>0</v>
      </c>
    </row>
    <row r="568" customFormat="false" ht="42.95" hidden="false" customHeight="true" outlineLevel="0" collapsed="false">
      <c r="A568" s="124" t="str">
        <f aca="false">IF(D568=D567,IF(A567=0,"",A567),IF(AND(D568&gt;0,D568&lt;&gt;D567),A567+1,""))</f>
        <v/>
      </c>
      <c r="B568" s="129"/>
      <c r="C568" s="129"/>
      <c r="D568" s="96"/>
      <c r="E568" s="138"/>
      <c r="F568" s="128" t="str">
        <f aca="false">IFERROR(IF(OR(ISTEXT(D568),ISNUMBER(D568)),HLOOKUP(I568-23*INT(I568/23),[2]Hoja2!B$1:X$2,2),""),1)</f>
        <v/>
      </c>
      <c r="G568" s="128" t="str">
        <f aca="false">LEFT(D568,1)</f>
        <v/>
      </c>
      <c r="H568" s="129" t="str">
        <f aca="false">IF(UPPER(G568)="Z",2,IF(UPPER(G568)="Y",1,IF(UPPER(G568)="X",0,LEFT(D568))))</f>
        <v/>
      </c>
      <c r="I568" s="129" t="str">
        <f aca="false">REPLACE(D568,1,1,H568)</f>
        <v/>
      </c>
      <c r="J568" s="96"/>
      <c r="K568" s="124" t="str">
        <f aca="false">IF(N568&gt;0,ROW(L568)-7,"")</f>
        <v/>
      </c>
      <c r="L568" s="130"/>
      <c r="M568" s="130"/>
      <c r="N568" s="131"/>
      <c r="O568" s="132"/>
      <c r="P568" s="128" t="str">
        <f aca="false">IFERROR(IF(OR(ISTEXT(N568),ISNUMBER(N568)),HLOOKUP(S568-23*INT(S568/23),[2]Hoja2!B$1:X$2,2),""),1)</f>
        <v/>
      </c>
      <c r="Q568" s="128" t="str">
        <f aca="false">LEFT(N568,1)</f>
        <v/>
      </c>
      <c r="R568" s="129" t="str">
        <f aca="false">IF(UPPER(Q568)="Z",2,IF(UPPER(Q568)="Y",1,IF(UPPER(Q568)="X",0,LEFT(N568))))</f>
        <v/>
      </c>
      <c r="S568" s="129" t="str">
        <f aca="false">REPLACE(N568,1,1,R568)</f>
        <v/>
      </c>
      <c r="T568" s="96"/>
      <c r="U568" s="133"/>
      <c r="V568" s="124" t="str">
        <f aca="false">IF(OR(ISTEXT(N568),ISNUMBER(N568)),IF($AD568=1,U568,0),"")</f>
        <v/>
      </c>
      <c r="W568" s="75" t="n">
        <v>36892</v>
      </c>
      <c r="X568" s="134"/>
      <c r="Y568" s="134"/>
      <c r="AA568" s="128" t="n">
        <f aca="false">IF(E568&lt;&gt;F568,0,1)</f>
        <v>1</v>
      </c>
      <c r="AB568" s="128" t="n">
        <f aca="false">IF(OR(T568="SI",T568="Si",T568="si",T568="sI",T568="s",T568="S"),1,0)</f>
        <v>0</v>
      </c>
      <c r="AC568" s="128" t="n">
        <f aca="false">IF(OR(J568="SI",J568="Si",J568="si",J568="sI",J568="s",J568="S"),1,0)</f>
        <v>0</v>
      </c>
      <c r="AD568" s="128" t="n">
        <f aca="false">AK568*AA568*AB568*AC568</f>
        <v>0</v>
      </c>
      <c r="AF568" s="136" t="n">
        <f aca="false">COUNTIF(D$8:D568,D568)</f>
        <v>0</v>
      </c>
      <c r="AG568" s="136" t="n">
        <f aca="false">COUNTIFS(D$8:D568,D568,A$8:A568,A568)</f>
        <v>0</v>
      </c>
      <c r="AH568" s="128" t="n">
        <f aca="false">AF568-AG568</f>
        <v>0</v>
      </c>
      <c r="AI568" s="128" t="n">
        <f aca="false">IF(OR(O568&lt;&gt;P568,P568=1,AA568=0),1,0)</f>
        <v>0</v>
      </c>
      <c r="AJ568" s="128" t="n">
        <f aca="false">IF(AR568&gt;0,1,0)+AH568</f>
        <v>0</v>
      </c>
      <c r="AK568" s="128" t="n">
        <f aca="false">IF(O568&lt;&gt;P568,0,1)</f>
        <v>1</v>
      </c>
      <c r="AL568" s="128" t="n">
        <f aca="false">IF(U568&gt;1,1,0)</f>
        <v>0</v>
      </c>
      <c r="AM568" s="136"/>
      <c r="AN568" s="137"/>
      <c r="AO568" s="139"/>
      <c r="AP568" s="128" t="str">
        <f aca="false">IF(SUMIF(AS$7:BU$7,"&gt;0",AS568:BU568)&gt;0,SUMIF(AS$7:BU$7,"&gt;0",AS568:BU568),"")</f>
        <v/>
      </c>
      <c r="AQ568" s="128"/>
      <c r="AR568" s="136" t="n">
        <f aca="false">COUNTIF(N$8:N568,N568)-1</f>
        <v>-1</v>
      </c>
      <c r="AS568" s="133"/>
      <c r="AT568" s="133"/>
      <c r="AU568" s="128" t="n">
        <f aca="false">IF($A568=$A567,AS568+AT568+AU567,AS568+AT568)</f>
        <v>0</v>
      </c>
      <c r="AV568" s="133"/>
      <c r="AW568" s="133"/>
      <c r="AX568" s="128" t="n">
        <f aca="false">IF($A568=$A567,AV568+AW568+AX567,AV568+AW568)</f>
        <v>0</v>
      </c>
      <c r="AY568" s="133"/>
      <c r="AZ568" s="133"/>
      <c r="BA568" s="128" t="n">
        <f aca="false">IF($A568=$A567,AY568+AZ568+BA567,AY568+AZ568)</f>
        <v>0</v>
      </c>
      <c r="BB568" s="133"/>
      <c r="BC568" s="133"/>
      <c r="BD568" s="128" t="n">
        <f aca="false">IF($A568=$A567,BB568+BC568+BD567,BB568+BC568)</f>
        <v>0</v>
      </c>
      <c r="BE568" s="133"/>
      <c r="BF568" s="133"/>
      <c r="BG568" s="128" t="n">
        <f aca="false">IF($A568=$A567,BE568+BF568+BG567,BE568+BF568)</f>
        <v>0</v>
      </c>
      <c r="BH568" s="133"/>
      <c r="BI568" s="133"/>
      <c r="BJ568" s="128" t="n">
        <f aca="false">IF($A568=$A567,BH568+BI568+BJ567,BH568+BI568)</f>
        <v>0</v>
      </c>
      <c r="BK568" s="133"/>
      <c r="BL568" s="133"/>
      <c r="BM568" s="128" t="n">
        <f aca="false">IF($A568=$A567,BK568+BL568+BM567,BK568+BL568)</f>
        <v>0</v>
      </c>
      <c r="BN568" s="133"/>
      <c r="BO568" s="133"/>
      <c r="BP568" s="128" t="n">
        <f aca="false">IF($A568=$A567,BN568+BO568+BP567,BN568+BO568)</f>
        <v>0</v>
      </c>
      <c r="BQ568" s="133"/>
      <c r="BR568" s="133"/>
      <c r="BS568" s="128" t="n">
        <f aca="false">IF($A568=$A567,BQ568+BR568+BS567,BQ568+BR568)</f>
        <v>0</v>
      </c>
      <c r="BT568" s="133"/>
      <c r="BU568" s="133"/>
      <c r="BV568" s="128" t="n">
        <f aca="false">IF($A568=$A567,BT568+BU568+BV567,BT568+BU568)</f>
        <v>0</v>
      </c>
      <c r="BW568" s="128" t="n">
        <f aca="false">IF(W568=0,0,IF(W568&gt;F$4,1,(IF(W568=BW$2,0,(IF(F$4-W568&gt;2,1,0))))))</f>
        <v>0</v>
      </c>
    </row>
    <row r="569" customFormat="false" ht="42.95" hidden="false" customHeight="true" outlineLevel="0" collapsed="false">
      <c r="A569" s="124" t="str">
        <f aca="false">IF(D569=D568,IF(A568=0,"",A568),IF(AND(D569&gt;0,D569&lt;&gt;D568),A568+1,""))</f>
        <v/>
      </c>
      <c r="B569" s="129"/>
      <c r="C569" s="129"/>
      <c r="D569" s="96"/>
      <c r="E569" s="138"/>
      <c r="F569" s="128" t="str">
        <f aca="false">IFERROR(IF(OR(ISTEXT(D569),ISNUMBER(D569)),HLOOKUP(I569-23*INT(I569/23),[2]Hoja2!B$1:X$2,2),""),1)</f>
        <v/>
      </c>
      <c r="G569" s="128" t="str">
        <f aca="false">LEFT(D569,1)</f>
        <v/>
      </c>
      <c r="H569" s="129" t="str">
        <f aca="false">IF(UPPER(G569)="Z",2,IF(UPPER(G569)="Y",1,IF(UPPER(G569)="X",0,LEFT(D569))))</f>
        <v/>
      </c>
      <c r="I569" s="129" t="str">
        <f aca="false">REPLACE(D569,1,1,H569)</f>
        <v/>
      </c>
      <c r="J569" s="96"/>
      <c r="K569" s="124" t="str">
        <f aca="false">IF(N569&gt;0,ROW(L569)-7,"")</f>
        <v/>
      </c>
      <c r="L569" s="130"/>
      <c r="M569" s="130"/>
      <c r="N569" s="131"/>
      <c r="O569" s="132"/>
      <c r="P569" s="128" t="str">
        <f aca="false">IFERROR(IF(OR(ISTEXT(N569),ISNUMBER(N569)),HLOOKUP(S569-23*INT(S569/23),[2]Hoja2!B$1:X$2,2),""),1)</f>
        <v/>
      </c>
      <c r="Q569" s="128" t="str">
        <f aca="false">LEFT(N569,1)</f>
        <v/>
      </c>
      <c r="R569" s="129" t="str">
        <f aca="false">IF(UPPER(Q569)="Z",2,IF(UPPER(Q569)="Y",1,IF(UPPER(Q569)="X",0,LEFT(N569))))</f>
        <v/>
      </c>
      <c r="S569" s="129" t="str">
        <f aca="false">REPLACE(N569,1,1,R569)</f>
        <v/>
      </c>
      <c r="T569" s="96"/>
      <c r="U569" s="133"/>
      <c r="V569" s="124" t="str">
        <f aca="false">IF(OR(ISTEXT(N569),ISNUMBER(N569)),IF($AD569=1,U569,0),"")</f>
        <v/>
      </c>
      <c r="W569" s="75" t="n">
        <v>36892</v>
      </c>
      <c r="X569" s="134"/>
      <c r="Y569" s="134"/>
      <c r="AA569" s="128" t="n">
        <f aca="false">IF(E569&lt;&gt;F569,0,1)</f>
        <v>1</v>
      </c>
      <c r="AB569" s="128" t="n">
        <f aca="false">IF(OR(T569="SI",T569="Si",T569="si",T569="sI",T569="s",T569="S"),1,0)</f>
        <v>0</v>
      </c>
      <c r="AC569" s="128" t="n">
        <f aca="false">IF(OR(J569="SI",J569="Si",J569="si",J569="sI",J569="s",J569="S"),1,0)</f>
        <v>0</v>
      </c>
      <c r="AD569" s="128" t="n">
        <f aca="false">AK569*AA569*AB569*AC569</f>
        <v>0</v>
      </c>
      <c r="AF569" s="136" t="n">
        <f aca="false">COUNTIF(D$8:D569,D569)</f>
        <v>0</v>
      </c>
      <c r="AG569" s="136" t="n">
        <f aca="false">COUNTIFS(D$8:D569,D569,A$8:A569,A569)</f>
        <v>0</v>
      </c>
      <c r="AH569" s="128" t="n">
        <f aca="false">AF569-AG569</f>
        <v>0</v>
      </c>
      <c r="AI569" s="128" t="n">
        <f aca="false">IF(OR(O569&lt;&gt;P569,P569=1,AA569=0),1,0)</f>
        <v>0</v>
      </c>
      <c r="AJ569" s="128" t="n">
        <f aca="false">IF(AR569&gt;0,1,0)+AH569</f>
        <v>0</v>
      </c>
      <c r="AK569" s="128" t="n">
        <f aca="false">IF(O569&lt;&gt;P569,0,1)</f>
        <v>1</v>
      </c>
      <c r="AL569" s="128" t="n">
        <f aca="false">IF(U569&gt;1,1,0)</f>
        <v>0</v>
      </c>
      <c r="AM569" s="136"/>
      <c r="AN569" s="137"/>
      <c r="AO569" s="139"/>
      <c r="AP569" s="128" t="str">
        <f aca="false">IF(SUMIF(AS$7:BU$7,"&gt;0",AS569:BU569)&gt;0,SUMIF(AS$7:BU$7,"&gt;0",AS569:BU569),"")</f>
        <v/>
      </c>
      <c r="AQ569" s="128"/>
      <c r="AR569" s="136" t="n">
        <f aca="false">COUNTIF(N$8:N569,N569)-1</f>
        <v>-1</v>
      </c>
      <c r="AS569" s="133"/>
      <c r="AT569" s="133"/>
      <c r="AU569" s="128" t="n">
        <f aca="false">IF($A569=$A568,AS569+AT569+AU568,AS569+AT569)</f>
        <v>0</v>
      </c>
      <c r="AV569" s="133"/>
      <c r="AW569" s="133"/>
      <c r="AX569" s="128" t="n">
        <f aca="false">IF($A569=$A568,AV569+AW569+AX568,AV569+AW569)</f>
        <v>0</v>
      </c>
      <c r="AY569" s="133"/>
      <c r="AZ569" s="133"/>
      <c r="BA569" s="128" t="n">
        <f aca="false">IF($A569=$A568,AY569+AZ569+BA568,AY569+AZ569)</f>
        <v>0</v>
      </c>
      <c r="BB569" s="133"/>
      <c r="BC569" s="133"/>
      <c r="BD569" s="128" t="n">
        <f aca="false">IF($A569=$A568,BB569+BC569+BD568,BB569+BC569)</f>
        <v>0</v>
      </c>
      <c r="BE569" s="133"/>
      <c r="BF569" s="133"/>
      <c r="BG569" s="128" t="n">
        <f aca="false">IF($A569=$A568,BE569+BF569+BG568,BE569+BF569)</f>
        <v>0</v>
      </c>
      <c r="BH569" s="133"/>
      <c r="BI569" s="133"/>
      <c r="BJ569" s="128" t="n">
        <f aca="false">IF($A569=$A568,BH569+BI569+BJ568,BH569+BI569)</f>
        <v>0</v>
      </c>
      <c r="BK569" s="133"/>
      <c r="BL569" s="133"/>
      <c r="BM569" s="128" t="n">
        <f aca="false">IF($A569=$A568,BK569+BL569+BM568,BK569+BL569)</f>
        <v>0</v>
      </c>
      <c r="BN569" s="133"/>
      <c r="BO569" s="133"/>
      <c r="BP569" s="128" t="n">
        <f aca="false">IF($A569=$A568,BN569+BO569+BP568,BN569+BO569)</f>
        <v>0</v>
      </c>
      <c r="BQ569" s="133"/>
      <c r="BR569" s="133"/>
      <c r="BS569" s="128" t="n">
        <f aca="false">IF($A569=$A568,BQ569+BR569+BS568,BQ569+BR569)</f>
        <v>0</v>
      </c>
      <c r="BT569" s="133"/>
      <c r="BU569" s="133"/>
      <c r="BV569" s="128" t="n">
        <f aca="false">IF($A569=$A568,BT569+BU569+BV568,BT569+BU569)</f>
        <v>0</v>
      </c>
      <c r="BW569" s="128" t="n">
        <f aca="false">IF(W569=0,0,IF(W569&gt;F$4,1,(IF(W569=BW$2,0,(IF(F$4-W569&gt;2,1,0))))))</f>
        <v>0</v>
      </c>
    </row>
    <row r="570" customFormat="false" ht="42.95" hidden="false" customHeight="true" outlineLevel="0" collapsed="false">
      <c r="A570" s="124" t="str">
        <f aca="false">IF(D570=D569,IF(A569=0,"",A569),IF(AND(D570&gt;0,D570&lt;&gt;D569),A569+1,""))</f>
        <v/>
      </c>
      <c r="B570" s="129"/>
      <c r="C570" s="129"/>
      <c r="D570" s="96"/>
      <c r="E570" s="138"/>
      <c r="F570" s="128" t="str">
        <f aca="false">IFERROR(IF(OR(ISTEXT(D570),ISNUMBER(D570)),HLOOKUP(I570-23*INT(I570/23),[2]Hoja2!B$1:X$2,2),""),1)</f>
        <v/>
      </c>
      <c r="G570" s="128" t="str">
        <f aca="false">LEFT(D570,1)</f>
        <v/>
      </c>
      <c r="H570" s="129" t="str">
        <f aca="false">IF(UPPER(G570)="Z",2,IF(UPPER(G570)="Y",1,IF(UPPER(G570)="X",0,LEFT(D570))))</f>
        <v/>
      </c>
      <c r="I570" s="129" t="str">
        <f aca="false">REPLACE(D570,1,1,H570)</f>
        <v/>
      </c>
      <c r="J570" s="96"/>
      <c r="K570" s="124" t="str">
        <f aca="false">IF(N570&gt;0,ROW(L570)-7,"")</f>
        <v/>
      </c>
      <c r="L570" s="130"/>
      <c r="M570" s="130"/>
      <c r="N570" s="131"/>
      <c r="O570" s="132"/>
      <c r="P570" s="128" t="str">
        <f aca="false">IFERROR(IF(OR(ISTEXT(N570),ISNUMBER(N570)),HLOOKUP(S570-23*INT(S570/23),[2]Hoja2!B$1:X$2,2),""),1)</f>
        <v/>
      </c>
      <c r="Q570" s="128" t="str">
        <f aca="false">LEFT(N570,1)</f>
        <v/>
      </c>
      <c r="R570" s="129" t="str">
        <f aca="false">IF(UPPER(Q570)="Z",2,IF(UPPER(Q570)="Y",1,IF(UPPER(Q570)="X",0,LEFT(N570))))</f>
        <v/>
      </c>
      <c r="S570" s="129" t="str">
        <f aca="false">REPLACE(N570,1,1,R570)</f>
        <v/>
      </c>
      <c r="T570" s="96"/>
      <c r="U570" s="133"/>
      <c r="V570" s="124" t="str">
        <f aca="false">IF(OR(ISTEXT(N570),ISNUMBER(N570)),IF($AD570=1,U570,0),"")</f>
        <v/>
      </c>
      <c r="W570" s="75" t="n">
        <v>36892</v>
      </c>
      <c r="X570" s="134"/>
      <c r="Y570" s="134"/>
      <c r="AA570" s="128" t="n">
        <f aca="false">IF(E570&lt;&gt;F570,0,1)</f>
        <v>1</v>
      </c>
      <c r="AB570" s="128" t="n">
        <f aca="false">IF(OR(T570="SI",T570="Si",T570="si",T570="sI",T570="s",T570="S"),1,0)</f>
        <v>0</v>
      </c>
      <c r="AC570" s="128" t="n">
        <f aca="false">IF(OR(J570="SI",J570="Si",J570="si",J570="sI",J570="s",J570="S"),1,0)</f>
        <v>0</v>
      </c>
      <c r="AD570" s="128" t="n">
        <f aca="false">AK570*AA570*AB570*AC570</f>
        <v>0</v>
      </c>
      <c r="AF570" s="136" t="n">
        <f aca="false">COUNTIF(D$8:D570,D570)</f>
        <v>0</v>
      </c>
      <c r="AG570" s="136" t="n">
        <f aca="false">COUNTIFS(D$8:D570,D570,A$8:A570,A570)</f>
        <v>0</v>
      </c>
      <c r="AH570" s="128" t="n">
        <f aca="false">AF570-AG570</f>
        <v>0</v>
      </c>
      <c r="AI570" s="128" t="n">
        <f aca="false">IF(OR(O570&lt;&gt;P570,P570=1,AA570=0),1,0)</f>
        <v>0</v>
      </c>
      <c r="AJ570" s="128" t="n">
        <f aca="false">IF(AR570&gt;0,1,0)+AH570</f>
        <v>0</v>
      </c>
      <c r="AK570" s="128" t="n">
        <f aca="false">IF(O570&lt;&gt;P570,0,1)</f>
        <v>1</v>
      </c>
      <c r="AL570" s="128" t="n">
        <f aca="false">IF(U570&gt;1,1,0)</f>
        <v>0</v>
      </c>
      <c r="AM570" s="136"/>
      <c r="AN570" s="137"/>
      <c r="AO570" s="139"/>
      <c r="AP570" s="128" t="str">
        <f aca="false">IF(SUMIF(AS$7:BU$7,"&gt;0",AS570:BU570)&gt;0,SUMIF(AS$7:BU$7,"&gt;0",AS570:BU570),"")</f>
        <v/>
      </c>
      <c r="AQ570" s="128"/>
      <c r="AR570" s="136" t="n">
        <f aca="false">COUNTIF(N$8:N570,N570)-1</f>
        <v>-1</v>
      </c>
      <c r="AS570" s="133"/>
      <c r="AT570" s="133"/>
      <c r="AU570" s="128" t="n">
        <f aca="false">IF($A570=$A569,AS570+AT570+AU569,AS570+AT570)</f>
        <v>0</v>
      </c>
      <c r="AV570" s="133"/>
      <c r="AW570" s="133"/>
      <c r="AX570" s="128" t="n">
        <f aca="false">IF($A570=$A569,AV570+AW570+AX569,AV570+AW570)</f>
        <v>0</v>
      </c>
      <c r="AY570" s="133"/>
      <c r="AZ570" s="133"/>
      <c r="BA570" s="128" t="n">
        <f aca="false">IF($A570=$A569,AY570+AZ570+BA569,AY570+AZ570)</f>
        <v>0</v>
      </c>
      <c r="BB570" s="133"/>
      <c r="BC570" s="133"/>
      <c r="BD570" s="128" t="n">
        <f aca="false">IF($A570=$A569,BB570+BC570+BD569,BB570+BC570)</f>
        <v>0</v>
      </c>
      <c r="BE570" s="133"/>
      <c r="BF570" s="133"/>
      <c r="BG570" s="128" t="n">
        <f aca="false">IF($A570=$A569,BE570+BF570+BG569,BE570+BF570)</f>
        <v>0</v>
      </c>
      <c r="BH570" s="133"/>
      <c r="BI570" s="133"/>
      <c r="BJ570" s="128" t="n">
        <f aca="false">IF($A570=$A569,BH570+BI570+BJ569,BH570+BI570)</f>
        <v>0</v>
      </c>
      <c r="BK570" s="133"/>
      <c r="BL570" s="133"/>
      <c r="BM570" s="128" t="n">
        <f aca="false">IF($A570=$A569,BK570+BL570+BM569,BK570+BL570)</f>
        <v>0</v>
      </c>
      <c r="BN570" s="133"/>
      <c r="BO570" s="133"/>
      <c r="BP570" s="128" t="n">
        <f aca="false">IF($A570=$A569,BN570+BO570+BP569,BN570+BO570)</f>
        <v>0</v>
      </c>
      <c r="BQ570" s="133"/>
      <c r="BR570" s="133"/>
      <c r="BS570" s="128" t="n">
        <f aca="false">IF($A570=$A569,BQ570+BR570+BS569,BQ570+BR570)</f>
        <v>0</v>
      </c>
      <c r="BT570" s="133"/>
      <c r="BU570" s="133"/>
      <c r="BV570" s="128" t="n">
        <f aca="false">IF($A570=$A569,BT570+BU570+BV569,BT570+BU570)</f>
        <v>0</v>
      </c>
      <c r="BW570" s="128" t="n">
        <f aca="false">IF(W570=0,0,IF(W570&gt;F$4,1,(IF(W570=BW$2,0,(IF(F$4-W570&gt;2,1,0))))))</f>
        <v>0</v>
      </c>
    </row>
    <row r="571" customFormat="false" ht="42.95" hidden="false" customHeight="true" outlineLevel="0" collapsed="false">
      <c r="A571" s="124" t="str">
        <f aca="false">IF(D571=D570,IF(A570=0,"",A570),IF(AND(D571&gt;0,D571&lt;&gt;D570),A570+1,""))</f>
        <v/>
      </c>
      <c r="B571" s="129"/>
      <c r="C571" s="129"/>
      <c r="D571" s="96"/>
      <c r="E571" s="138"/>
      <c r="F571" s="128" t="str">
        <f aca="false">IFERROR(IF(OR(ISTEXT(D571),ISNUMBER(D571)),HLOOKUP(I571-23*INT(I571/23),[2]Hoja2!B$1:X$2,2),""),1)</f>
        <v/>
      </c>
      <c r="G571" s="128" t="str">
        <f aca="false">LEFT(D571,1)</f>
        <v/>
      </c>
      <c r="H571" s="129" t="str">
        <f aca="false">IF(UPPER(G571)="Z",2,IF(UPPER(G571)="Y",1,IF(UPPER(G571)="X",0,LEFT(D571))))</f>
        <v/>
      </c>
      <c r="I571" s="129" t="str">
        <f aca="false">REPLACE(D571,1,1,H571)</f>
        <v/>
      </c>
      <c r="J571" s="96"/>
      <c r="K571" s="124" t="str">
        <f aca="false">IF(N571&gt;0,ROW(L571)-7,"")</f>
        <v/>
      </c>
      <c r="L571" s="130"/>
      <c r="M571" s="130"/>
      <c r="N571" s="131"/>
      <c r="O571" s="132"/>
      <c r="P571" s="128" t="str">
        <f aca="false">IFERROR(IF(OR(ISTEXT(N571),ISNUMBER(N571)),HLOOKUP(S571-23*INT(S571/23),[2]Hoja2!B$1:X$2,2),""),1)</f>
        <v/>
      </c>
      <c r="Q571" s="128" t="str">
        <f aca="false">LEFT(N571,1)</f>
        <v/>
      </c>
      <c r="R571" s="129" t="str">
        <f aca="false">IF(UPPER(Q571)="Z",2,IF(UPPER(Q571)="Y",1,IF(UPPER(Q571)="X",0,LEFT(N571))))</f>
        <v/>
      </c>
      <c r="S571" s="129" t="str">
        <f aca="false">REPLACE(N571,1,1,R571)</f>
        <v/>
      </c>
      <c r="T571" s="96"/>
      <c r="U571" s="133"/>
      <c r="V571" s="124" t="str">
        <f aca="false">IF(OR(ISTEXT(N571),ISNUMBER(N571)),IF($AD571=1,U571,0),"")</f>
        <v/>
      </c>
      <c r="W571" s="75" t="n">
        <v>36892</v>
      </c>
      <c r="X571" s="134"/>
      <c r="Y571" s="134"/>
      <c r="AA571" s="128" t="n">
        <f aca="false">IF(E571&lt;&gt;F571,0,1)</f>
        <v>1</v>
      </c>
      <c r="AB571" s="128" t="n">
        <f aca="false">IF(OR(T571="SI",T571="Si",T571="si",T571="sI",T571="s",T571="S"),1,0)</f>
        <v>0</v>
      </c>
      <c r="AC571" s="128" t="n">
        <f aca="false">IF(OR(J571="SI",J571="Si",J571="si",J571="sI",J571="s",J571="S"),1,0)</f>
        <v>0</v>
      </c>
      <c r="AD571" s="128" t="n">
        <f aca="false">AK571*AA571*AB571*AC571</f>
        <v>0</v>
      </c>
      <c r="AF571" s="136" t="n">
        <f aca="false">COUNTIF(D$8:D571,D571)</f>
        <v>0</v>
      </c>
      <c r="AG571" s="136" t="n">
        <f aca="false">COUNTIFS(D$8:D571,D571,A$8:A571,A571)</f>
        <v>0</v>
      </c>
      <c r="AH571" s="128" t="n">
        <f aca="false">AF571-AG571</f>
        <v>0</v>
      </c>
      <c r="AI571" s="128" t="n">
        <f aca="false">IF(OR(O571&lt;&gt;P571,P571=1,AA571=0),1,0)</f>
        <v>0</v>
      </c>
      <c r="AJ571" s="128" t="n">
        <f aca="false">IF(AR571&gt;0,1,0)+AH571</f>
        <v>0</v>
      </c>
      <c r="AK571" s="128" t="n">
        <f aca="false">IF(O571&lt;&gt;P571,0,1)</f>
        <v>1</v>
      </c>
      <c r="AL571" s="128" t="n">
        <f aca="false">IF(U571&gt;1,1,0)</f>
        <v>0</v>
      </c>
      <c r="AM571" s="136"/>
      <c r="AN571" s="137"/>
      <c r="AO571" s="139"/>
      <c r="AP571" s="128" t="str">
        <f aca="false">IF(SUMIF(AS$7:BU$7,"&gt;0",AS571:BU571)&gt;0,SUMIF(AS$7:BU$7,"&gt;0",AS571:BU571),"")</f>
        <v/>
      </c>
      <c r="AQ571" s="128"/>
      <c r="AR571" s="136" t="n">
        <f aca="false">COUNTIF(N$8:N571,N571)-1</f>
        <v>-1</v>
      </c>
      <c r="AS571" s="133"/>
      <c r="AT571" s="133"/>
      <c r="AU571" s="128" t="n">
        <f aca="false">IF($A571=$A570,AS571+AT571+AU570,AS571+AT571)</f>
        <v>0</v>
      </c>
      <c r="AV571" s="133"/>
      <c r="AW571" s="133"/>
      <c r="AX571" s="128" t="n">
        <f aca="false">IF($A571=$A570,AV571+AW571+AX570,AV571+AW571)</f>
        <v>0</v>
      </c>
      <c r="AY571" s="133"/>
      <c r="AZ571" s="133"/>
      <c r="BA571" s="128" t="n">
        <f aca="false">IF($A571=$A570,AY571+AZ571+BA570,AY571+AZ571)</f>
        <v>0</v>
      </c>
      <c r="BB571" s="133"/>
      <c r="BC571" s="133"/>
      <c r="BD571" s="128" t="n">
        <f aca="false">IF($A571=$A570,BB571+BC571+BD570,BB571+BC571)</f>
        <v>0</v>
      </c>
      <c r="BE571" s="133"/>
      <c r="BF571" s="133"/>
      <c r="BG571" s="128" t="n">
        <f aca="false">IF($A571=$A570,BE571+BF571+BG570,BE571+BF571)</f>
        <v>0</v>
      </c>
      <c r="BH571" s="133"/>
      <c r="BI571" s="133"/>
      <c r="BJ571" s="128" t="n">
        <f aca="false">IF($A571=$A570,BH571+BI571+BJ570,BH571+BI571)</f>
        <v>0</v>
      </c>
      <c r="BK571" s="133"/>
      <c r="BL571" s="133"/>
      <c r="BM571" s="128" t="n">
        <f aca="false">IF($A571=$A570,BK571+BL571+BM570,BK571+BL571)</f>
        <v>0</v>
      </c>
      <c r="BN571" s="133"/>
      <c r="BO571" s="133"/>
      <c r="BP571" s="128" t="n">
        <f aca="false">IF($A571=$A570,BN571+BO571+BP570,BN571+BO571)</f>
        <v>0</v>
      </c>
      <c r="BQ571" s="133"/>
      <c r="BR571" s="133"/>
      <c r="BS571" s="128" t="n">
        <f aca="false">IF($A571=$A570,BQ571+BR571+BS570,BQ571+BR571)</f>
        <v>0</v>
      </c>
      <c r="BT571" s="133"/>
      <c r="BU571" s="133"/>
      <c r="BV571" s="128" t="n">
        <f aca="false">IF($A571=$A570,BT571+BU571+BV570,BT571+BU571)</f>
        <v>0</v>
      </c>
      <c r="BW571" s="128" t="n">
        <f aca="false">IF(W571=0,0,IF(W571&gt;F$4,1,(IF(W571=BW$2,0,(IF(F$4-W571&gt;2,1,0))))))</f>
        <v>0</v>
      </c>
    </row>
    <row r="572" customFormat="false" ht="42.95" hidden="false" customHeight="true" outlineLevel="0" collapsed="false">
      <c r="A572" s="124" t="str">
        <f aca="false">IF(D572=D571,IF(A571=0,"",A571),IF(AND(D572&gt;0,D572&lt;&gt;D571),A571+1,""))</f>
        <v/>
      </c>
      <c r="B572" s="129"/>
      <c r="C572" s="129"/>
      <c r="D572" s="96"/>
      <c r="E572" s="138"/>
      <c r="F572" s="128" t="str">
        <f aca="false">IFERROR(IF(OR(ISTEXT(D572),ISNUMBER(D572)),HLOOKUP(I572-23*INT(I572/23),[2]Hoja2!B$1:X$2,2),""),1)</f>
        <v/>
      </c>
      <c r="G572" s="128" t="str">
        <f aca="false">LEFT(D572,1)</f>
        <v/>
      </c>
      <c r="H572" s="129" t="str">
        <f aca="false">IF(UPPER(G572)="Z",2,IF(UPPER(G572)="Y",1,IF(UPPER(G572)="X",0,LEFT(D572))))</f>
        <v/>
      </c>
      <c r="I572" s="129" t="str">
        <f aca="false">REPLACE(D572,1,1,H572)</f>
        <v/>
      </c>
      <c r="J572" s="96"/>
      <c r="K572" s="124" t="str">
        <f aca="false">IF(N572&gt;0,ROW(L572)-7,"")</f>
        <v/>
      </c>
      <c r="L572" s="130"/>
      <c r="M572" s="130"/>
      <c r="N572" s="131"/>
      <c r="O572" s="132"/>
      <c r="P572" s="128" t="str">
        <f aca="false">IFERROR(IF(OR(ISTEXT(N572),ISNUMBER(N572)),HLOOKUP(S572-23*INT(S572/23),[2]Hoja2!B$1:X$2,2),""),1)</f>
        <v/>
      </c>
      <c r="Q572" s="128" t="str">
        <f aca="false">LEFT(N572,1)</f>
        <v/>
      </c>
      <c r="R572" s="129" t="str">
        <f aca="false">IF(UPPER(Q572)="Z",2,IF(UPPER(Q572)="Y",1,IF(UPPER(Q572)="X",0,LEFT(N572))))</f>
        <v/>
      </c>
      <c r="S572" s="129" t="str">
        <f aca="false">REPLACE(N572,1,1,R572)</f>
        <v/>
      </c>
      <c r="T572" s="96"/>
      <c r="U572" s="133"/>
      <c r="V572" s="124" t="str">
        <f aca="false">IF(OR(ISTEXT(N572),ISNUMBER(N572)),IF($AD572=1,U572,0),"")</f>
        <v/>
      </c>
      <c r="W572" s="75" t="n">
        <v>36892</v>
      </c>
      <c r="X572" s="134"/>
      <c r="Y572" s="134"/>
      <c r="AA572" s="128" t="n">
        <f aca="false">IF(E572&lt;&gt;F572,0,1)</f>
        <v>1</v>
      </c>
      <c r="AB572" s="128" t="n">
        <f aca="false">IF(OR(T572="SI",T572="Si",T572="si",T572="sI",T572="s",T572="S"),1,0)</f>
        <v>0</v>
      </c>
      <c r="AC572" s="128" t="n">
        <f aca="false">IF(OR(J572="SI",J572="Si",J572="si",J572="sI",J572="s",J572="S"),1,0)</f>
        <v>0</v>
      </c>
      <c r="AD572" s="128" t="n">
        <f aca="false">AK572*AA572*AB572*AC572</f>
        <v>0</v>
      </c>
      <c r="AF572" s="136" t="n">
        <f aca="false">COUNTIF(D$8:D572,D572)</f>
        <v>0</v>
      </c>
      <c r="AG572" s="136" t="n">
        <f aca="false">COUNTIFS(D$8:D572,D572,A$8:A572,A572)</f>
        <v>0</v>
      </c>
      <c r="AH572" s="128" t="n">
        <f aca="false">AF572-AG572</f>
        <v>0</v>
      </c>
      <c r="AI572" s="128" t="n">
        <f aca="false">IF(OR(O572&lt;&gt;P572,P572=1,AA572=0),1,0)</f>
        <v>0</v>
      </c>
      <c r="AJ572" s="128" t="n">
        <f aca="false">IF(AR572&gt;0,1,0)+AH572</f>
        <v>0</v>
      </c>
      <c r="AK572" s="128" t="n">
        <f aca="false">IF(O572&lt;&gt;P572,0,1)</f>
        <v>1</v>
      </c>
      <c r="AL572" s="128" t="n">
        <f aca="false">IF(U572&gt;1,1,0)</f>
        <v>0</v>
      </c>
      <c r="AM572" s="136"/>
      <c r="AN572" s="137"/>
      <c r="AO572" s="139"/>
      <c r="AP572" s="128" t="str">
        <f aca="false">IF(SUMIF(AS$7:BU$7,"&gt;0",AS572:BU572)&gt;0,SUMIF(AS$7:BU$7,"&gt;0",AS572:BU572),"")</f>
        <v/>
      </c>
      <c r="AQ572" s="128"/>
      <c r="AR572" s="136" t="n">
        <f aca="false">COUNTIF(N$8:N572,N572)-1</f>
        <v>-1</v>
      </c>
      <c r="AS572" s="133"/>
      <c r="AT572" s="133"/>
      <c r="AU572" s="128" t="n">
        <f aca="false">IF($A572=$A571,AS572+AT572+AU571,AS572+AT572)</f>
        <v>0</v>
      </c>
      <c r="AV572" s="133"/>
      <c r="AW572" s="133"/>
      <c r="AX572" s="128" t="n">
        <f aca="false">IF($A572=$A571,AV572+AW572+AX571,AV572+AW572)</f>
        <v>0</v>
      </c>
      <c r="AY572" s="133"/>
      <c r="AZ572" s="133"/>
      <c r="BA572" s="128" t="n">
        <f aca="false">IF($A572=$A571,AY572+AZ572+BA571,AY572+AZ572)</f>
        <v>0</v>
      </c>
      <c r="BB572" s="133"/>
      <c r="BC572" s="133"/>
      <c r="BD572" s="128" t="n">
        <f aca="false">IF($A572=$A571,BB572+BC572+BD571,BB572+BC572)</f>
        <v>0</v>
      </c>
      <c r="BE572" s="133"/>
      <c r="BF572" s="133"/>
      <c r="BG572" s="128" t="n">
        <f aca="false">IF($A572=$A571,BE572+BF572+BG571,BE572+BF572)</f>
        <v>0</v>
      </c>
      <c r="BH572" s="133"/>
      <c r="BI572" s="133"/>
      <c r="BJ572" s="128" t="n">
        <f aca="false">IF($A572=$A571,BH572+BI572+BJ571,BH572+BI572)</f>
        <v>0</v>
      </c>
      <c r="BK572" s="133"/>
      <c r="BL572" s="133"/>
      <c r="BM572" s="128" t="n">
        <f aca="false">IF($A572=$A571,BK572+BL572+BM571,BK572+BL572)</f>
        <v>0</v>
      </c>
      <c r="BN572" s="133"/>
      <c r="BO572" s="133"/>
      <c r="BP572" s="128" t="n">
        <f aca="false">IF($A572=$A571,BN572+BO572+BP571,BN572+BO572)</f>
        <v>0</v>
      </c>
      <c r="BQ572" s="133"/>
      <c r="BR572" s="133"/>
      <c r="BS572" s="128" t="n">
        <f aca="false">IF($A572=$A571,BQ572+BR572+BS571,BQ572+BR572)</f>
        <v>0</v>
      </c>
      <c r="BT572" s="133"/>
      <c r="BU572" s="133"/>
      <c r="BV572" s="128" t="n">
        <f aca="false">IF($A572=$A571,BT572+BU572+BV571,BT572+BU572)</f>
        <v>0</v>
      </c>
      <c r="BW572" s="128" t="n">
        <f aca="false">IF(W572=0,0,IF(W572&gt;F$4,1,(IF(W572=BW$2,0,(IF(F$4-W572&gt;2,1,0))))))</f>
        <v>0</v>
      </c>
    </row>
    <row r="573" customFormat="false" ht="42.95" hidden="false" customHeight="true" outlineLevel="0" collapsed="false">
      <c r="A573" s="124" t="str">
        <f aca="false">IF(D573=D572,IF(A572=0,"",A572),IF(AND(D573&gt;0,D573&lt;&gt;D572),A572+1,""))</f>
        <v/>
      </c>
      <c r="B573" s="129"/>
      <c r="C573" s="129"/>
      <c r="D573" s="96"/>
      <c r="E573" s="138"/>
      <c r="F573" s="128" t="str">
        <f aca="false">IFERROR(IF(OR(ISTEXT(D573),ISNUMBER(D573)),HLOOKUP(I573-23*INT(I573/23),[2]Hoja2!B$1:X$2,2),""),1)</f>
        <v/>
      </c>
      <c r="G573" s="128" t="str">
        <f aca="false">LEFT(D573,1)</f>
        <v/>
      </c>
      <c r="H573" s="129" t="str">
        <f aca="false">IF(UPPER(G573)="Z",2,IF(UPPER(G573)="Y",1,IF(UPPER(G573)="X",0,LEFT(D573))))</f>
        <v/>
      </c>
      <c r="I573" s="129" t="str">
        <f aca="false">REPLACE(D573,1,1,H573)</f>
        <v/>
      </c>
      <c r="J573" s="96"/>
      <c r="K573" s="124" t="str">
        <f aca="false">IF(N573&gt;0,ROW(L573)-7,"")</f>
        <v/>
      </c>
      <c r="L573" s="130"/>
      <c r="M573" s="130"/>
      <c r="N573" s="131"/>
      <c r="O573" s="132"/>
      <c r="P573" s="128" t="str">
        <f aca="false">IFERROR(IF(OR(ISTEXT(N573),ISNUMBER(N573)),HLOOKUP(S573-23*INT(S573/23),[2]Hoja2!B$1:X$2,2),""),1)</f>
        <v/>
      </c>
      <c r="Q573" s="128" t="str">
        <f aca="false">LEFT(N573,1)</f>
        <v/>
      </c>
      <c r="R573" s="129" t="str">
        <f aca="false">IF(UPPER(Q573)="Z",2,IF(UPPER(Q573)="Y",1,IF(UPPER(Q573)="X",0,LEFT(N573))))</f>
        <v/>
      </c>
      <c r="S573" s="129" t="str">
        <f aca="false">REPLACE(N573,1,1,R573)</f>
        <v/>
      </c>
      <c r="T573" s="96"/>
      <c r="U573" s="133"/>
      <c r="V573" s="124" t="str">
        <f aca="false">IF(OR(ISTEXT(N573),ISNUMBER(N573)),IF($AD573=1,U573,0),"")</f>
        <v/>
      </c>
      <c r="W573" s="75" t="n">
        <v>36892</v>
      </c>
      <c r="X573" s="134"/>
      <c r="Y573" s="134"/>
      <c r="AA573" s="128" t="n">
        <f aca="false">IF(E573&lt;&gt;F573,0,1)</f>
        <v>1</v>
      </c>
      <c r="AB573" s="128" t="n">
        <f aca="false">IF(OR(T573="SI",T573="Si",T573="si",T573="sI",T573="s",T573="S"),1,0)</f>
        <v>0</v>
      </c>
      <c r="AC573" s="128" t="n">
        <f aca="false">IF(OR(J573="SI",J573="Si",J573="si",J573="sI",J573="s",J573="S"),1,0)</f>
        <v>0</v>
      </c>
      <c r="AD573" s="128" t="n">
        <f aca="false">AK573*AA573*AB573*AC573</f>
        <v>0</v>
      </c>
      <c r="AF573" s="136" t="n">
        <f aca="false">COUNTIF(D$8:D573,D573)</f>
        <v>0</v>
      </c>
      <c r="AG573" s="136" t="n">
        <f aca="false">COUNTIFS(D$8:D573,D573,A$8:A573,A573)</f>
        <v>0</v>
      </c>
      <c r="AH573" s="128" t="n">
        <f aca="false">AF573-AG573</f>
        <v>0</v>
      </c>
      <c r="AI573" s="128" t="n">
        <f aca="false">IF(OR(O573&lt;&gt;P573,P573=1,AA573=0),1,0)</f>
        <v>0</v>
      </c>
      <c r="AJ573" s="128" t="n">
        <f aca="false">IF(AR573&gt;0,1,0)+AH573</f>
        <v>0</v>
      </c>
      <c r="AK573" s="128" t="n">
        <f aca="false">IF(O573&lt;&gt;P573,0,1)</f>
        <v>1</v>
      </c>
      <c r="AL573" s="128" t="n">
        <f aca="false">IF(U573&gt;1,1,0)</f>
        <v>0</v>
      </c>
      <c r="AM573" s="136"/>
      <c r="AN573" s="137"/>
      <c r="AO573" s="139"/>
      <c r="AP573" s="128" t="str">
        <f aca="false">IF(SUMIF(AS$7:BU$7,"&gt;0",AS573:BU573)&gt;0,SUMIF(AS$7:BU$7,"&gt;0",AS573:BU573),"")</f>
        <v/>
      </c>
      <c r="AQ573" s="128"/>
      <c r="AR573" s="136" t="n">
        <f aca="false">COUNTIF(N$8:N573,N573)-1</f>
        <v>-1</v>
      </c>
      <c r="AS573" s="133"/>
      <c r="AT573" s="133"/>
      <c r="AU573" s="128" t="n">
        <f aca="false">IF($A573=$A572,AS573+AT573+AU572,AS573+AT573)</f>
        <v>0</v>
      </c>
      <c r="AV573" s="133"/>
      <c r="AW573" s="133"/>
      <c r="AX573" s="128" t="n">
        <f aca="false">IF($A573=$A572,AV573+AW573+AX572,AV573+AW573)</f>
        <v>0</v>
      </c>
      <c r="AY573" s="133"/>
      <c r="AZ573" s="133"/>
      <c r="BA573" s="128" t="n">
        <f aca="false">IF($A573=$A572,AY573+AZ573+BA572,AY573+AZ573)</f>
        <v>0</v>
      </c>
      <c r="BB573" s="133"/>
      <c r="BC573" s="133"/>
      <c r="BD573" s="128" t="n">
        <f aca="false">IF($A573=$A572,BB573+BC573+BD572,BB573+BC573)</f>
        <v>0</v>
      </c>
      <c r="BE573" s="133"/>
      <c r="BF573" s="133"/>
      <c r="BG573" s="128" t="n">
        <f aca="false">IF($A573=$A572,BE573+BF573+BG572,BE573+BF573)</f>
        <v>0</v>
      </c>
      <c r="BH573" s="133"/>
      <c r="BI573" s="133"/>
      <c r="BJ573" s="128" t="n">
        <f aca="false">IF($A573=$A572,BH573+BI573+BJ572,BH573+BI573)</f>
        <v>0</v>
      </c>
      <c r="BK573" s="133"/>
      <c r="BL573" s="133"/>
      <c r="BM573" s="128" t="n">
        <f aca="false">IF($A573=$A572,BK573+BL573+BM572,BK573+BL573)</f>
        <v>0</v>
      </c>
      <c r="BN573" s="133"/>
      <c r="BO573" s="133"/>
      <c r="BP573" s="128" t="n">
        <f aca="false">IF($A573=$A572,BN573+BO573+BP572,BN573+BO573)</f>
        <v>0</v>
      </c>
      <c r="BQ573" s="133"/>
      <c r="BR573" s="133"/>
      <c r="BS573" s="128" t="n">
        <f aca="false">IF($A573=$A572,BQ573+BR573+BS572,BQ573+BR573)</f>
        <v>0</v>
      </c>
      <c r="BT573" s="133"/>
      <c r="BU573" s="133"/>
      <c r="BV573" s="128" t="n">
        <f aca="false">IF($A573=$A572,BT573+BU573+BV572,BT573+BU573)</f>
        <v>0</v>
      </c>
      <c r="BW573" s="128" t="n">
        <f aca="false">IF(W573=0,0,IF(W573&gt;F$4,1,(IF(W573=BW$2,0,(IF(F$4-W573&gt;2,1,0))))))</f>
        <v>0</v>
      </c>
    </row>
    <row r="574" customFormat="false" ht="42.95" hidden="false" customHeight="true" outlineLevel="0" collapsed="false">
      <c r="A574" s="124" t="str">
        <f aca="false">IF(D574=D573,IF(A573=0,"",A573),IF(AND(D574&gt;0,D574&lt;&gt;D573),A573+1,""))</f>
        <v/>
      </c>
      <c r="B574" s="129"/>
      <c r="C574" s="129"/>
      <c r="D574" s="96"/>
      <c r="E574" s="138"/>
      <c r="F574" s="128" t="str">
        <f aca="false">IFERROR(IF(OR(ISTEXT(D574),ISNUMBER(D574)),HLOOKUP(I574-23*INT(I574/23),[2]Hoja2!B$1:X$2,2),""),1)</f>
        <v/>
      </c>
      <c r="G574" s="128" t="str">
        <f aca="false">LEFT(D574,1)</f>
        <v/>
      </c>
      <c r="H574" s="129" t="str">
        <f aca="false">IF(UPPER(G574)="Z",2,IF(UPPER(G574)="Y",1,IF(UPPER(G574)="X",0,LEFT(D574))))</f>
        <v/>
      </c>
      <c r="I574" s="129" t="str">
        <f aca="false">REPLACE(D574,1,1,H574)</f>
        <v/>
      </c>
      <c r="J574" s="96"/>
      <c r="K574" s="124" t="str">
        <f aca="false">IF(N574&gt;0,ROW(L574)-7,"")</f>
        <v/>
      </c>
      <c r="L574" s="130"/>
      <c r="M574" s="130"/>
      <c r="N574" s="131"/>
      <c r="O574" s="132"/>
      <c r="P574" s="128" t="str">
        <f aca="false">IFERROR(IF(OR(ISTEXT(N574),ISNUMBER(N574)),HLOOKUP(S574-23*INT(S574/23),[2]Hoja2!B$1:X$2,2),""),1)</f>
        <v/>
      </c>
      <c r="Q574" s="128" t="str">
        <f aca="false">LEFT(N574,1)</f>
        <v/>
      </c>
      <c r="R574" s="129" t="str">
        <f aca="false">IF(UPPER(Q574)="Z",2,IF(UPPER(Q574)="Y",1,IF(UPPER(Q574)="X",0,LEFT(N574))))</f>
        <v/>
      </c>
      <c r="S574" s="129" t="str">
        <f aca="false">REPLACE(N574,1,1,R574)</f>
        <v/>
      </c>
      <c r="T574" s="96"/>
      <c r="U574" s="133"/>
      <c r="V574" s="124" t="str">
        <f aca="false">IF(OR(ISTEXT(N574),ISNUMBER(N574)),IF($AD574=1,U574,0),"")</f>
        <v/>
      </c>
      <c r="W574" s="75" t="n">
        <v>36892</v>
      </c>
      <c r="X574" s="134"/>
      <c r="Y574" s="134"/>
      <c r="AA574" s="128" t="n">
        <f aca="false">IF(E574&lt;&gt;F574,0,1)</f>
        <v>1</v>
      </c>
      <c r="AB574" s="128" t="n">
        <f aca="false">IF(OR(T574="SI",T574="Si",T574="si",T574="sI",T574="s",T574="S"),1,0)</f>
        <v>0</v>
      </c>
      <c r="AC574" s="128" t="n">
        <f aca="false">IF(OR(J574="SI",J574="Si",J574="si",J574="sI",J574="s",J574="S"),1,0)</f>
        <v>0</v>
      </c>
      <c r="AD574" s="128" t="n">
        <f aca="false">AK574*AA574*AB574*AC574</f>
        <v>0</v>
      </c>
      <c r="AF574" s="136" t="n">
        <f aca="false">COUNTIF(D$8:D574,D574)</f>
        <v>0</v>
      </c>
      <c r="AG574" s="136" t="n">
        <f aca="false">COUNTIFS(D$8:D574,D574,A$8:A574,A574)</f>
        <v>0</v>
      </c>
      <c r="AH574" s="128" t="n">
        <f aca="false">AF574-AG574</f>
        <v>0</v>
      </c>
      <c r="AI574" s="128" t="n">
        <f aca="false">IF(OR(O574&lt;&gt;P574,P574=1,AA574=0),1,0)</f>
        <v>0</v>
      </c>
      <c r="AJ574" s="128" t="n">
        <f aca="false">IF(AR574&gt;0,1,0)+AH574</f>
        <v>0</v>
      </c>
      <c r="AK574" s="128" t="n">
        <f aca="false">IF(O574&lt;&gt;P574,0,1)</f>
        <v>1</v>
      </c>
      <c r="AL574" s="128" t="n">
        <f aca="false">IF(U574&gt;1,1,0)</f>
        <v>0</v>
      </c>
      <c r="AM574" s="136"/>
      <c r="AN574" s="137"/>
      <c r="AO574" s="139"/>
      <c r="AP574" s="128" t="str">
        <f aca="false">IF(SUMIF(AS$7:BU$7,"&gt;0",AS574:BU574)&gt;0,SUMIF(AS$7:BU$7,"&gt;0",AS574:BU574),"")</f>
        <v/>
      </c>
      <c r="AQ574" s="128"/>
      <c r="AR574" s="136" t="n">
        <f aca="false">COUNTIF(N$8:N574,N574)-1</f>
        <v>-1</v>
      </c>
      <c r="AS574" s="133"/>
      <c r="AT574" s="133"/>
      <c r="AU574" s="128" t="n">
        <f aca="false">IF($A574=$A573,AS574+AT574+AU573,AS574+AT574)</f>
        <v>0</v>
      </c>
      <c r="AV574" s="133"/>
      <c r="AW574" s="133"/>
      <c r="AX574" s="128" t="n">
        <f aca="false">IF($A574=$A573,AV574+AW574+AX573,AV574+AW574)</f>
        <v>0</v>
      </c>
      <c r="AY574" s="133"/>
      <c r="AZ574" s="133"/>
      <c r="BA574" s="128" t="n">
        <f aca="false">IF($A574=$A573,AY574+AZ574+BA573,AY574+AZ574)</f>
        <v>0</v>
      </c>
      <c r="BB574" s="133"/>
      <c r="BC574" s="133"/>
      <c r="BD574" s="128" t="n">
        <f aca="false">IF($A574=$A573,BB574+BC574+BD573,BB574+BC574)</f>
        <v>0</v>
      </c>
      <c r="BE574" s="133"/>
      <c r="BF574" s="133"/>
      <c r="BG574" s="128" t="n">
        <f aca="false">IF($A574=$A573,BE574+BF574+BG573,BE574+BF574)</f>
        <v>0</v>
      </c>
      <c r="BH574" s="133"/>
      <c r="BI574" s="133"/>
      <c r="BJ574" s="128" t="n">
        <f aca="false">IF($A574=$A573,BH574+BI574+BJ573,BH574+BI574)</f>
        <v>0</v>
      </c>
      <c r="BK574" s="133"/>
      <c r="BL574" s="133"/>
      <c r="BM574" s="128" t="n">
        <f aca="false">IF($A574=$A573,BK574+BL574+BM573,BK574+BL574)</f>
        <v>0</v>
      </c>
      <c r="BN574" s="133"/>
      <c r="BO574" s="133"/>
      <c r="BP574" s="128" t="n">
        <f aca="false">IF($A574=$A573,BN574+BO574+BP573,BN574+BO574)</f>
        <v>0</v>
      </c>
      <c r="BQ574" s="133"/>
      <c r="BR574" s="133"/>
      <c r="BS574" s="128" t="n">
        <f aca="false">IF($A574=$A573,BQ574+BR574+BS573,BQ574+BR574)</f>
        <v>0</v>
      </c>
      <c r="BT574" s="133"/>
      <c r="BU574" s="133"/>
      <c r="BV574" s="128" t="n">
        <f aca="false">IF($A574=$A573,BT574+BU574+BV573,BT574+BU574)</f>
        <v>0</v>
      </c>
      <c r="BW574" s="128" t="n">
        <f aca="false">IF(W574=0,0,IF(W574&gt;F$4,1,(IF(W574=BW$2,0,(IF(F$4-W574&gt;2,1,0))))))</f>
        <v>0</v>
      </c>
    </row>
    <row r="575" customFormat="false" ht="42.95" hidden="false" customHeight="true" outlineLevel="0" collapsed="false">
      <c r="A575" s="124" t="str">
        <f aca="false">IF(D575=D574,IF(A574=0,"",A574),IF(AND(D575&gt;0,D575&lt;&gt;D574),A574+1,""))</f>
        <v/>
      </c>
      <c r="B575" s="129"/>
      <c r="C575" s="129"/>
      <c r="D575" s="96"/>
      <c r="E575" s="138"/>
      <c r="F575" s="128" t="str">
        <f aca="false">IFERROR(IF(OR(ISTEXT(D575),ISNUMBER(D575)),HLOOKUP(I575-23*INT(I575/23),[2]Hoja2!B$1:X$2,2),""),1)</f>
        <v/>
      </c>
      <c r="G575" s="128" t="str">
        <f aca="false">LEFT(D575,1)</f>
        <v/>
      </c>
      <c r="H575" s="129" t="str">
        <f aca="false">IF(UPPER(G575)="Z",2,IF(UPPER(G575)="Y",1,IF(UPPER(G575)="X",0,LEFT(D575))))</f>
        <v/>
      </c>
      <c r="I575" s="129" t="str">
        <f aca="false">REPLACE(D575,1,1,H575)</f>
        <v/>
      </c>
      <c r="J575" s="96"/>
      <c r="K575" s="124" t="str">
        <f aca="false">IF(N575&gt;0,ROW(L575)-7,"")</f>
        <v/>
      </c>
      <c r="L575" s="130"/>
      <c r="M575" s="130"/>
      <c r="N575" s="131"/>
      <c r="O575" s="132"/>
      <c r="P575" s="128" t="str">
        <f aca="false">IFERROR(IF(OR(ISTEXT(N575),ISNUMBER(N575)),HLOOKUP(S575-23*INT(S575/23),[2]Hoja2!B$1:X$2,2),""),1)</f>
        <v/>
      </c>
      <c r="Q575" s="128" t="str">
        <f aca="false">LEFT(N575,1)</f>
        <v/>
      </c>
      <c r="R575" s="129" t="str">
        <f aca="false">IF(UPPER(Q575)="Z",2,IF(UPPER(Q575)="Y",1,IF(UPPER(Q575)="X",0,LEFT(N575))))</f>
        <v/>
      </c>
      <c r="S575" s="129" t="str">
        <f aca="false">REPLACE(N575,1,1,R575)</f>
        <v/>
      </c>
      <c r="T575" s="96"/>
      <c r="U575" s="133"/>
      <c r="V575" s="124" t="str">
        <f aca="false">IF(OR(ISTEXT(N575),ISNUMBER(N575)),IF($AD575=1,U575,0),"")</f>
        <v/>
      </c>
      <c r="W575" s="75" t="n">
        <v>36892</v>
      </c>
      <c r="X575" s="134"/>
      <c r="Y575" s="134"/>
      <c r="AA575" s="128" t="n">
        <f aca="false">IF(E575&lt;&gt;F575,0,1)</f>
        <v>1</v>
      </c>
      <c r="AB575" s="128" t="n">
        <f aca="false">IF(OR(T575="SI",T575="Si",T575="si",T575="sI",T575="s",T575="S"),1,0)</f>
        <v>0</v>
      </c>
      <c r="AC575" s="128" t="n">
        <f aca="false">IF(OR(J575="SI",J575="Si",J575="si",J575="sI",J575="s",J575="S"),1,0)</f>
        <v>0</v>
      </c>
      <c r="AD575" s="128" t="n">
        <f aca="false">AK575*AA575*AB575*AC575</f>
        <v>0</v>
      </c>
      <c r="AF575" s="136" t="n">
        <f aca="false">COUNTIF(D$8:D575,D575)</f>
        <v>0</v>
      </c>
      <c r="AG575" s="136" t="n">
        <f aca="false">COUNTIFS(D$8:D575,D575,A$8:A575,A575)</f>
        <v>0</v>
      </c>
      <c r="AH575" s="128" t="n">
        <f aca="false">AF575-AG575</f>
        <v>0</v>
      </c>
      <c r="AI575" s="128" t="n">
        <f aca="false">IF(OR(O575&lt;&gt;P575,P575=1,AA575=0),1,0)</f>
        <v>0</v>
      </c>
      <c r="AJ575" s="128" t="n">
        <f aca="false">IF(AR575&gt;0,1,0)+AH575</f>
        <v>0</v>
      </c>
      <c r="AK575" s="128" t="n">
        <f aca="false">IF(O575&lt;&gt;P575,0,1)</f>
        <v>1</v>
      </c>
      <c r="AL575" s="128" t="n">
        <f aca="false">IF(U575&gt;1,1,0)</f>
        <v>0</v>
      </c>
      <c r="AM575" s="136"/>
      <c r="AN575" s="137"/>
      <c r="AO575" s="139"/>
      <c r="AP575" s="128" t="str">
        <f aca="false">IF(SUMIF(AS$7:BU$7,"&gt;0",AS575:BU575)&gt;0,SUMIF(AS$7:BU$7,"&gt;0",AS575:BU575),"")</f>
        <v/>
      </c>
      <c r="AQ575" s="128"/>
      <c r="AR575" s="136" t="n">
        <f aca="false">COUNTIF(N$8:N575,N575)-1</f>
        <v>-1</v>
      </c>
      <c r="AS575" s="133"/>
      <c r="AT575" s="133"/>
      <c r="AU575" s="128" t="n">
        <f aca="false">IF($A575=$A574,AS575+AT575+AU574,AS575+AT575)</f>
        <v>0</v>
      </c>
      <c r="AV575" s="133"/>
      <c r="AW575" s="133"/>
      <c r="AX575" s="128" t="n">
        <f aca="false">IF($A575=$A574,AV575+AW575+AX574,AV575+AW575)</f>
        <v>0</v>
      </c>
      <c r="AY575" s="133"/>
      <c r="AZ575" s="133"/>
      <c r="BA575" s="128" t="n">
        <f aca="false">IF($A575=$A574,AY575+AZ575+BA574,AY575+AZ575)</f>
        <v>0</v>
      </c>
      <c r="BB575" s="133"/>
      <c r="BC575" s="133"/>
      <c r="BD575" s="128" t="n">
        <f aca="false">IF($A575=$A574,BB575+BC575+BD574,BB575+BC575)</f>
        <v>0</v>
      </c>
      <c r="BE575" s="133"/>
      <c r="BF575" s="133"/>
      <c r="BG575" s="128" t="n">
        <f aca="false">IF($A575=$A574,BE575+BF575+BG574,BE575+BF575)</f>
        <v>0</v>
      </c>
      <c r="BH575" s="133"/>
      <c r="BI575" s="133"/>
      <c r="BJ575" s="128" t="n">
        <f aca="false">IF($A575=$A574,BH575+BI575+BJ574,BH575+BI575)</f>
        <v>0</v>
      </c>
      <c r="BK575" s="133"/>
      <c r="BL575" s="133"/>
      <c r="BM575" s="128" t="n">
        <f aca="false">IF($A575=$A574,BK575+BL575+BM574,BK575+BL575)</f>
        <v>0</v>
      </c>
      <c r="BN575" s="133"/>
      <c r="BO575" s="133"/>
      <c r="BP575" s="128" t="n">
        <f aca="false">IF($A575=$A574,BN575+BO575+BP574,BN575+BO575)</f>
        <v>0</v>
      </c>
      <c r="BQ575" s="133"/>
      <c r="BR575" s="133"/>
      <c r="BS575" s="128" t="n">
        <f aca="false">IF($A575=$A574,BQ575+BR575+BS574,BQ575+BR575)</f>
        <v>0</v>
      </c>
      <c r="BT575" s="133"/>
      <c r="BU575" s="133"/>
      <c r="BV575" s="128" t="n">
        <f aca="false">IF($A575=$A574,BT575+BU575+BV574,BT575+BU575)</f>
        <v>0</v>
      </c>
      <c r="BW575" s="128" t="n">
        <f aca="false">IF(W575=0,0,IF(W575&gt;F$4,1,(IF(W575=BW$2,0,(IF(F$4-W575&gt;2,1,0))))))</f>
        <v>0</v>
      </c>
    </row>
    <row r="576" customFormat="false" ht="42.95" hidden="false" customHeight="true" outlineLevel="0" collapsed="false">
      <c r="A576" s="124" t="str">
        <f aca="false">IF(D576=D575,IF(A575=0,"",A575),IF(AND(D576&gt;0,D576&lt;&gt;D575),A575+1,""))</f>
        <v/>
      </c>
      <c r="B576" s="129"/>
      <c r="C576" s="129"/>
      <c r="D576" s="96"/>
      <c r="E576" s="138"/>
      <c r="F576" s="128" t="str">
        <f aca="false">IFERROR(IF(OR(ISTEXT(D576),ISNUMBER(D576)),HLOOKUP(I576-23*INT(I576/23),[2]Hoja2!B$1:X$2,2),""),1)</f>
        <v/>
      </c>
      <c r="G576" s="128" t="str">
        <f aca="false">LEFT(D576,1)</f>
        <v/>
      </c>
      <c r="H576" s="129" t="str">
        <f aca="false">IF(UPPER(G576)="Z",2,IF(UPPER(G576)="Y",1,IF(UPPER(G576)="X",0,LEFT(D576))))</f>
        <v/>
      </c>
      <c r="I576" s="129" t="str">
        <f aca="false">REPLACE(D576,1,1,H576)</f>
        <v/>
      </c>
      <c r="J576" s="96"/>
      <c r="K576" s="124" t="str">
        <f aca="false">IF(N576&gt;0,ROW(L576)-7,"")</f>
        <v/>
      </c>
      <c r="L576" s="130"/>
      <c r="M576" s="130"/>
      <c r="N576" s="131"/>
      <c r="O576" s="132"/>
      <c r="P576" s="128" t="str">
        <f aca="false">IFERROR(IF(OR(ISTEXT(N576),ISNUMBER(N576)),HLOOKUP(S576-23*INT(S576/23),[2]Hoja2!B$1:X$2,2),""),1)</f>
        <v/>
      </c>
      <c r="Q576" s="128" t="str">
        <f aca="false">LEFT(N576,1)</f>
        <v/>
      </c>
      <c r="R576" s="129" t="str">
        <f aca="false">IF(UPPER(Q576)="Z",2,IF(UPPER(Q576)="Y",1,IF(UPPER(Q576)="X",0,LEFT(N576))))</f>
        <v/>
      </c>
      <c r="S576" s="129" t="str">
        <f aca="false">REPLACE(N576,1,1,R576)</f>
        <v/>
      </c>
      <c r="T576" s="96"/>
      <c r="U576" s="133"/>
      <c r="V576" s="124" t="str">
        <f aca="false">IF(OR(ISTEXT(N576),ISNUMBER(N576)),IF($AD576=1,U576,0),"")</f>
        <v/>
      </c>
      <c r="W576" s="75" t="n">
        <v>36892</v>
      </c>
      <c r="X576" s="134"/>
      <c r="Y576" s="134"/>
      <c r="AA576" s="128" t="n">
        <f aca="false">IF(E576&lt;&gt;F576,0,1)</f>
        <v>1</v>
      </c>
      <c r="AB576" s="128" t="n">
        <f aca="false">IF(OR(T576="SI",T576="Si",T576="si",T576="sI",T576="s",T576="S"),1,0)</f>
        <v>0</v>
      </c>
      <c r="AC576" s="128" t="n">
        <f aca="false">IF(OR(J576="SI",J576="Si",J576="si",J576="sI",J576="s",J576="S"),1,0)</f>
        <v>0</v>
      </c>
      <c r="AD576" s="128" t="n">
        <f aca="false">AK576*AA576*AB576*AC576</f>
        <v>0</v>
      </c>
      <c r="AF576" s="136" t="n">
        <f aca="false">COUNTIF(D$8:D576,D576)</f>
        <v>0</v>
      </c>
      <c r="AG576" s="136" t="n">
        <f aca="false">COUNTIFS(D$8:D576,D576,A$8:A576,A576)</f>
        <v>0</v>
      </c>
      <c r="AH576" s="128" t="n">
        <f aca="false">AF576-AG576</f>
        <v>0</v>
      </c>
      <c r="AI576" s="128" t="n">
        <f aca="false">IF(OR(O576&lt;&gt;P576,P576=1,AA576=0),1,0)</f>
        <v>0</v>
      </c>
      <c r="AJ576" s="128" t="n">
        <f aca="false">IF(AR576&gt;0,1,0)+AH576</f>
        <v>0</v>
      </c>
      <c r="AK576" s="128" t="n">
        <f aca="false">IF(O576&lt;&gt;P576,0,1)</f>
        <v>1</v>
      </c>
      <c r="AL576" s="128" t="n">
        <f aca="false">IF(U576&gt;1,1,0)</f>
        <v>0</v>
      </c>
      <c r="AM576" s="136"/>
      <c r="AN576" s="137"/>
      <c r="AO576" s="139"/>
      <c r="AP576" s="128" t="str">
        <f aca="false">IF(SUMIF(AS$7:BU$7,"&gt;0",AS576:BU576)&gt;0,SUMIF(AS$7:BU$7,"&gt;0",AS576:BU576),"")</f>
        <v/>
      </c>
      <c r="AQ576" s="128"/>
      <c r="AR576" s="136" t="n">
        <f aca="false">COUNTIF(N$8:N576,N576)-1</f>
        <v>-1</v>
      </c>
      <c r="AS576" s="133"/>
      <c r="AT576" s="133"/>
      <c r="AU576" s="128" t="n">
        <f aca="false">IF($A576=$A575,AS576+AT576+AU575,AS576+AT576)</f>
        <v>0</v>
      </c>
      <c r="AV576" s="133"/>
      <c r="AW576" s="133"/>
      <c r="AX576" s="128" t="n">
        <f aca="false">IF($A576=$A575,AV576+AW576+AX575,AV576+AW576)</f>
        <v>0</v>
      </c>
      <c r="AY576" s="133"/>
      <c r="AZ576" s="133"/>
      <c r="BA576" s="128" t="n">
        <f aca="false">IF($A576=$A575,AY576+AZ576+BA575,AY576+AZ576)</f>
        <v>0</v>
      </c>
      <c r="BB576" s="133"/>
      <c r="BC576" s="133"/>
      <c r="BD576" s="128" t="n">
        <f aca="false">IF($A576=$A575,BB576+BC576+BD575,BB576+BC576)</f>
        <v>0</v>
      </c>
      <c r="BE576" s="133"/>
      <c r="BF576" s="133"/>
      <c r="BG576" s="128" t="n">
        <f aca="false">IF($A576=$A575,BE576+BF576+BG575,BE576+BF576)</f>
        <v>0</v>
      </c>
      <c r="BH576" s="133"/>
      <c r="BI576" s="133"/>
      <c r="BJ576" s="128" t="n">
        <f aca="false">IF($A576=$A575,BH576+BI576+BJ575,BH576+BI576)</f>
        <v>0</v>
      </c>
      <c r="BK576" s="133"/>
      <c r="BL576" s="133"/>
      <c r="BM576" s="128" t="n">
        <f aca="false">IF($A576=$A575,BK576+BL576+BM575,BK576+BL576)</f>
        <v>0</v>
      </c>
      <c r="BN576" s="133"/>
      <c r="BO576" s="133"/>
      <c r="BP576" s="128" t="n">
        <f aca="false">IF($A576=$A575,BN576+BO576+BP575,BN576+BO576)</f>
        <v>0</v>
      </c>
      <c r="BQ576" s="133"/>
      <c r="BR576" s="133"/>
      <c r="BS576" s="128" t="n">
        <f aca="false">IF($A576=$A575,BQ576+BR576+BS575,BQ576+BR576)</f>
        <v>0</v>
      </c>
      <c r="BT576" s="133"/>
      <c r="BU576" s="133"/>
      <c r="BV576" s="128" t="n">
        <f aca="false">IF($A576=$A575,BT576+BU576+BV575,BT576+BU576)</f>
        <v>0</v>
      </c>
      <c r="BW576" s="128" t="n">
        <f aca="false">IF(W576=0,0,IF(W576&gt;F$4,1,(IF(W576=BW$2,0,(IF(F$4-W576&gt;2,1,0))))))</f>
        <v>0</v>
      </c>
    </row>
    <row r="577" customFormat="false" ht="42.95" hidden="false" customHeight="true" outlineLevel="0" collapsed="false">
      <c r="A577" s="124" t="str">
        <f aca="false">IF(D577=D576,IF(A576=0,"",A576),IF(AND(D577&gt;0,D577&lt;&gt;D576),A576+1,""))</f>
        <v/>
      </c>
      <c r="B577" s="129"/>
      <c r="C577" s="129"/>
      <c r="D577" s="96"/>
      <c r="E577" s="138"/>
      <c r="F577" s="128" t="str">
        <f aca="false">IFERROR(IF(OR(ISTEXT(D577),ISNUMBER(D577)),HLOOKUP(I577-23*INT(I577/23),[2]Hoja2!B$1:X$2,2),""),1)</f>
        <v/>
      </c>
      <c r="G577" s="128" t="str">
        <f aca="false">LEFT(D577,1)</f>
        <v/>
      </c>
      <c r="H577" s="129" t="str">
        <f aca="false">IF(UPPER(G577)="Z",2,IF(UPPER(G577)="Y",1,IF(UPPER(G577)="X",0,LEFT(D577))))</f>
        <v/>
      </c>
      <c r="I577" s="129" t="str">
        <f aca="false">REPLACE(D577,1,1,H577)</f>
        <v/>
      </c>
      <c r="J577" s="96"/>
      <c r="K577" s="124" t="str">
        <f aca="false">IF(N577&gt;0,ROW(L577)-7,"")</f>
        <v/>
      </c>
      <c r="L577" s="130"/>
      <c r="M577" s="130"/>
      <c r="N577" s="131"/>
      <c r="O577" s="132"/>
      <c r="P577" s="128" t="str">
        <f aca="false">IFERROR(IF(OR(ISTEXT(N577),ISNUMBER(N577)),HLOOKUP(S577-23*INT(S577/23),[2]Hoja2!B$1:X$2,2),""),1)</f>
        <v/>
      </c>
      <c r="Q577" s="128" t="str">
        <f aca="false">LEFT(N577,1)</f>
        <v/>
      </c>
      <c r="R577" s="129" t="str">
        <f aca="false">IF(UPPER(Q577)="Z",2,IF(UPPER(Q577)="Y",1,IF(UPPER(Q577)="X",0,LEFT(N577))))</f>
        <v/>
      </c>
      <c r="S577" s="129" t="str">
        <f aca="false">REPLACE(N577,1,1,R577)</f>
        <v/>
      </c>
      <c r="T577" s="96"/>
      <c r="U577" s="133"/>
      <c r="V577" s="124" t="str">
        <f aca="false">IF(OR(ISTEXT(N577),ISNUMBER(N577)),IF($AD577=1,U577,0),"")</f>
        <v/>
      </c>
      <c r="W577" s="75" t="n">
        <v>36892</v>
      </c>
      <c r="X577" s="134"/>
      <c r="Y577" s="134"/>
      <c r="AA577" s="128" t="n">
        <f aca="false">IF(E577&lt;&gt;F577,0,1)</f>
        <v>1</v>
      </c>
      <c r="AB577" s="128" t="n">
        <f aca="false">IF(OR(T577="SI",T577="Si",T577="si",T577="sI",T577="s",T577="S"),1,0)</f>
        <v>0</v>
      </c>
      <c r="AC577" s="128" t="n">
        <f aca="false">IF(OR(J577="SI",J577="Si",J577="si",J577="sI",J577="s",J577="S"),1,0)</f>
        <v>0</v>
      </c>
      <c r="AD577" s="128" t="n">
        <f aca="false">AK577*AA577*AB577*AC577</f>
        <v>0</v>
      </c>
      <c r="AF577" s="136" t="n">
        <f aca="false">COUNTIF(D$8:D577,D577)</f>
        <v>0</v>
      </c>
      <c r="AG577" s="136" t="n">
        <f aca="false">COUNTIFS(D$8:D577,D577,A$8:A577,A577)</f>
        <v>0</v>
      </c>
      <c r="AH577" s="128" t="n">
        <f aca="false">AF577-AG577</f>
        <v>0</v>
      </c>
      <c r="AI577" s="128" t="n">
        <f aca="false">IF(OR(O577&lt;&gt;P577,P577=1,AA577=0),1,0)</f>
        <v>0</v>
      </c>
      <c r="AJ577" s="128" t="n">
        <f aca="false">IF(AR577&gt;0,1,0)+AH577</f>
        <v>0</v>
      </c>
      <c r="AK577" s="128" t="n">
        <f aca="false">IF(O577&lt;&gt;P577,0,1)</f>
        <v>1</v>
      </c>
      <c r="AL577" s="128" t="n">
        <f aca="false">IF(U577&gt;1,1,0)</f>
        <v>0</v>
      </c>
      <c r="AM577" s="136"/>
      <c r="AN577" s="137"/>
      <c r="AO577" s="139"/>
      <c r="AP577" s="128" t="str">
        <f aca="false">IF(SUMIF(AS$7:BU$7,"&gt;0",AS577:BU577)&gt;0,SUMIF(AS$7:BU$7,"&gt;0",AS577:BU577),"")</f>
        <v/>
      </c>
      <c r="AQ577" s="128"/>
      <c r="AR577" s="136" t="n">
        <f aca="false">COUNTIF(N$8:N577,N577)-1</f>
        <v>-1</v>
      </c>
      <c r="AS577" s="133"/>
      <c r="AT577" s="133"/>
      <c r="AU577" s="128" t="n">
        <f aca="false">IF($A577=$A576,AS577+AT577+AU576,AS577+AT577)</f>
        <v>0</v>
      </c>
      <c r="AV577" s="133"/>
      <c r="AW577" s="133"/>
      <c r="AX577" s="128" t="n">
        <f aca="false">IF($A577=$A576,AV577+AW577+AX576,AV577+AW577)</f>
        <v>0</v>
      </c>
      <c r="AY577" s="133"/>
      <c r="AZ577" s="133"/>
      <c r="BA577" s="128" t="n">
        <f aca="false">IF($A577=$A576,AY577+AZ577+BA576,AY577+AZ577)</f>
        <v>0</v>
      </c>
      <c r="BB577" s="133"/>
      <c r="BC577" s="133"/>
      <c r="BD577" s="128" t="n">
        <f aca="false">IF($A577=$A576,BB577+BC577+BD576,BB577+BC577)</f>
        <v>0</v>
      </c>
      <c r="BE577" s="133"/>
      <c r="BF577" s="133"/>
      <c r="BG577" s="128" t="n">
        <f aca="false">IF($A577=$A576,BE577+BF577+BG576,BE577+BF577)</f>
        <v>0</v>
      </c>
      <c r="BH577" s="133"/>
      <c r="BI577" s="133"/>
      <c r="BJ577" s="128" t="n">
        <f aca="false">IF($A577=$A576,BH577+BI577+BJ576,BH577+BI577)</f>
        <v>0</v>
      </c>
      <c r="BK577" s="133"/>
      <c r="BL577" s="133"/>
      <c r="BM577" s="128" t="n">
        <f aca="false">IF($A577=$A576,BK577+BL577+BM576,BK577+BL577)</f>
        <v>0</v>
      </c>
      <c r="BN577" s="133"/>
      <c r="BO577" s="133"/>
      <c r="BP577" s="128" t="n">
        <f aca="false">IF($A577=$A576,BN577+BO577+BP576,BN577+BO577)</f>
        <v>0</v>
      </c>
      <c r="BQ577" s="133"/>
      <c r="BR577" s="133"/>
      <c r="BS577" s="128" t="n">
        <f aca="false">IF($A577=$A576,BQ577+BR577+BS576,BQ577+BR577)</f>
        <v>0</v>
      </c>
      <c r="BT577" s="133"/>
      <c r="BU577" s="133"/>
      <c r="BV577" s="128" t="n">
        <f aca="false">IF($A577=$A576,BT577+BU577+BV576,BT577+BU577)</f>
        <v>0</v>
      </c>
      <c r="BW577" s="128" t="n">
        <f aca="false">IF(W577=0,0,IF(W577&gt;F$4,1,(IF(W577=BW$2,0,(IF(F$4-W577&gt;2,1,0))))))</f>
        <v>0</v>
      </c>
    </row>
    <row r="578" customFormat="false" ht="42.95" hidden="false" customHeight="true" outlineLevel="0" collapsed="false">
      <c r="A578" s="124" t="str">
        <f aca="false">IF(D578=D577,IF(A577=0,"",A577),IF(AND(D578&gt;0,D578&lt;&gt;D577),A577+1,""))</f>
        <v/>
      </c>
      <c r="B578" s="129"/>
      <c r="C578" s="129"/>
      <c r="D578" s="96"/>
      <c r="E578" s="138"/>
      <c r="F578" s="128" t="str">
        <f aca="false">IFERROR(IF(OR(ISTEXT(D578),ISNUMBER(D578)),HLOOKUP(I578-23*INT(I578/23),[2]Hoja2!B$1:X$2,2),""),1)</f>
        <v/>
      </c>
      <c r="G578" s="128" t="str">
        <f aca="false">LEFT(D578,1)</f>
        <v/>
      </c>
      <c r="H578" s="129" t="str">
        <f aca="false">IF(UPPER(G578)="Z",2,IF(UPPER(G578)="Y",1,IF(UPPER(G578)="X",0,LEFT(D578))))</f>
        <v/>
      </c>
      <c r="I578" s="129" t="str">
        <f aca="false">REPLACE(D578,1,1,H578)</f>
        <v/>
      </c>
      <c r="J578" s="96"/>
      <c r="K578" s="124" t="str">
        <f aca="false">IF(N578&gt;0,ROW(L578)-7,"")</f>
        <v/>
      </c>
      <c r="L578" s="130"/>
      <c r="M578" s="130"/>
      <c r="N578" s="131"/>
      <c r="O578" s="132"/>
      <c r="P578" s="128" t="str">
        <f aca="false">IFERROR(IF(OR(ISTEXT(N578),ISNUMBER(N578)),HLOOKUP(S578-23*INT(S578/23),[2]Hoja2!B$1:X$2,2),""),1)</f>
        <v/>
      </c>
      <c r="Q578" s="128" t="str">
        <f aca="false">LEFT(N578,1)</f>
        <v/>
      </c>
      <c r="R578" s="129" t="str">
        <f aca="false">IF(UPPER(Q578)="Z",2,IF(UPPER(Q578)="Y",1,IF(UPPER(Q578)="X",0,LEFT(N578))))</f>
        <v/>
      </c>
      <c r="S578" s="129" t="str">
        <f aca="false">REPLACE(N578,1,1,R578)</f>
        <v/>
      </c>
      <c r="T578" s="96"/>
      <c r="U578" s="133"/>
      <c r="V578" s="124" t="str">
        <f aca="false">IF(OR(ISTEXT(N578),ISNUMBER(N578)),IF($AD578=1,U578,0),"")</f>
        <v/>
      </c>
      <c r="W578" s="75" t="n">
        <v>36892</v>
      </c>
      <c r="X578" s="134"/>
      <c r="Y578" s="134"/>
      <c r="AA578" s="128" t="n">
        <f aca="false">IF(E578&lt;&gt;F578,0,1)</f>
        <v>1</v>
      </c>
      <c r="AB578" s="128" t="n">
        <f aca="false">IF(OR(T578="SI",T578="Si",T578="si",T578="sI",T578="s",T578="S"),1,0)</f>
        <v>0</v>
      </c>
      <c r="AC578" s="128" t="n">
        <f aca="false">IF(OR(J578="SI",J578="Si",J578="si",J578="sI",J578="s",J578="S"),1,0)</f>
        <v>0</v>
      </c>
      <c r="AD578" s="128" t="n">
        <f aca="false">AK578*AA578*AB578*AC578</f>
        <v>0</v>
      </c>
      <c r="AF578" s="136" t="n">
        <f aca="false">COUNTIF(D$8:D578,D578)</f>
        <v>0</v>
      </c>
      <c r="AG578" s="136" t="n">
        <f aca="false">COUNTIFS(D$8:D578,D578,A$8:A578,A578)</f>
        <v>0</v>
      </c>
      <c r="AH578" s="128" t="n">
        <f aca="false">AF578-AG578</f>
        <v>0</v>
      </c>
      <c r="AI578" s="128" t="n">
        <f aca="false">IF(OR(O578&lt;&gt;P578,P578=1,AA578=0),1,0)</f>
        <v>0</v>
      </c>
      <c r="AJ578" s="128" t="n">
        <f aca="false">IF(AR578&gt;0,1,0)+AH578</f>
        <v>0</v>
      </c>
      <c r="AK578" s="128" t="n">
        <f aca="false">IF(O578&lt;&gt;P578,0,1)</f>
        <v>1</v>
      </c>
      <c r="AL578" s="128" t="n">
        <f aca="false">IF(U578&gt;1,1,0)</f>
        <v>0</v>
      </c>
      <c r="AM578" s="136"/>
      <c r="AN578" s="137"/>
      <c r="AO578" s="139"/>
      <c r="AP578" s="128" t="str">
        <f aca="false">IF(SUMIF(AS$7:BU$7,"&gt;0",AS578:BU578)&gt;0,SUMIF(AS$7:BU$7,"&gt;0",AS578:BU578),"")</f>
        <v/>
      </c>
      <c r="AQ578" s="128"/>
      <c r="AR578" s="136" t="n">
        <f aca="false">COUNTIF(N$8:N578,N578)-1</f>
        <v>-1</v>
      </c>
      <c r="AS578" s="133"/>
      <c r="AT578" s="133"/>
      <c r="AU578" s="128" t="n">
        <f aca="false">IF($A578=$A577,AS578+AT578+AU577,AS578+AT578)</f>
        <v>0</v>
      </c>
      <c r="AV578" s="133"/>
      <c r="AW578" s="133"/>
      <c r="AX578" s="128" t="n">
        <f aca="false">IF($A578=$A577,AV578+AW578+AX577,AV578+AW578)</f>
        <v>0</v>
      </c>
      <c r="AY578" s="133"/>
      <c r="AZ578" s="133"/>
      <c r="BA578" s="128" t="n">
        <f aca="false">IF($A578=$A577,AY578+AZ578+BA577,AY578+AZ578)</f>
        <v>0</v>
      </c>
      <c r="BB578" s="133"/>
      <c r="BC578" s="133"/>
      <c r="BD578" s="128" t="n">
        <f aca="false">IF($A578=$A577,BB578+BC578+BD577,BB578+BC578)</f>
        <v>0</v>
      </c>
      <c r="BE578" s="133"/>
      <c r="BF578" s="133"/>
      <c r="BG578" s="128" t="n">
        <f aca="false">IF($A578=$A577,BE578+BF578+BG577,BE578+BF578)</f>
        <v>0</v>
      </c>
      <c r="BH578" s="133"/>
      <c r="BI578" s="133"/>
      <c r="BJ578" s="128" t="n">
        <f aca="false">IF($A578=$A577,BH578+BI578+BJ577,BH578+BI578)</f>
        <v>0</v>
      </c>
      <c r="BK578" s="133"/>
      <c r="BL578" s="133"/>
      <c r="BM578" s="128" t="n">
        <f aca="false">IF($A578=$A577,BK578+BL578+BM577,BK578+BL578)</f>
        <v>0</v>
      </c>
      <c r="BN578" s="133"/>
      <c r="BO578" s="133"/>
      <c r="BP578" s="128" t="n">
        <f aca="false">IF($A578=$A577,BN578+BO578+BP577,BN578+BO578)</f>
        <v>0</v>
      </c>
      <c r="BQ578" s="133"/>
      <c r="BR578" s="133"/>
      <c r="BS578" s="128" t="n">
        <f aca="false">IF($A578=$A577,BQ578+BR578+BS577,BQ578+BR578)</f>
        <v>0</v>
      </c>
      <c r="BT578" s="133"/>
      <c r="BU578" s="133"/>
      <c r="BV578" s="128" t="n">
        <f aca="false">IF($A578=$A577,BT578+BU578+BV577,BT578+BU578)</f>
        <v>0</v>
      </c>
      <c r="BW578" s="128" t="n">
        <f aca="false">IF(W578=0,0,IF(W578&gt;F$4,1,(IF(W578=BW$2,0,(IF(F$4-W578&gt;2,1,0))))))</f>
        <v>0</v>
      </c>
    </row>
    <row r="579" customFormat="false" ht="42.95" hidden="false" customHeight="true" outlineLevel="0" collapsed="false">
      <c r="A579" s="124" t="str">
        <f aca="false">IF(D579=D578,IF(A578=0,"",A578),IF(AND(D579&gt;0,D579&lt;&gt;D578),A578+1,""))</f>
        <v/>
      </c>
      <c r="B579" s="129"/>
      <c r="C579" s="129"/>
      <c r="D579" s="96"/>
      <c r="E579" s="138"/>
      <c r="F579" s="128" t="str">
        <f aca="false">IFERROR(IF(OR(ISTEXT(D579),ISNUMBER(D579)),HLOOKUP(I579-23*INT(I579/23),[2]Hoja2!B$1:X$2,2),""),1)</f>
        <v/>
      </c>
      <c r="G579" s="128" t="str">
        <f aca="false">LEFT(D579,1)</f>
        <v/>
      </c>
      <c r="H579" s="129" t="str">
        <f aca="false">IF(UPPER(G579)="Z",2,IF(UPPER(G579)="Y",1,IF(UPPER(G579)="X",0,LEFT(D579))))</f>
        <v/>
      </c>
      <c r="I579" s="129" t="str">
        <f aca="false">REPLACE(D579,1,1,H579)</f>
        <v/>
      </c>
      <c r="J579" s="96"/>
      <c r="K579" s="124" t="str">
        <f aca="false">IF(N579&gt;0,ROW(L579)-7,"")</f>
        <v/>
      </c>
      <c r="L579" s="130"/>
      <c r="M579" s="130"/>
      <c r="N579" s="131"/>
      <c r="O579" s="132"/>
      <c r="P579" s="128" t="str">
        <f aca="false">IFERROR(IF(OR(ISTEXT(N579),ISNUMBER(N579)),HLOOKUP(S579-23*INT(S579/23),[2]Hoja2!B$1:X$2,2),""),1)</f>
        <v/>
      </c>
      <c r="Q579" s="128" t="str">
        <f aca="false">LEFT(N579,1)</f>
        <v/>
      </c>
      <c r="R579" s="129" t="str">
        <f aca="false">IF(UPPER(Q579)="Z",2,IF(UPPER(Q579)="Y",1,IF(UPPER(Q579)="X",0,LEFT(N579))))</f>
        <v/>
      </c>
      <c r="S579" s="129" t="str">
        <f aca="false">REPLACE(N579,1,1,R579)</f>
        <v/>
      </c>
      <c r="T579" s="96"/>
      <c r="U579" s="133"/>
      <c r="V579" s="124" t="str">
        <f aca="false">IF(OR(ISTEXT(N579),ISNUMBER(N579)),IF($AD579=1,U579,0),"")</f>
        <v/>
      </c>
      <c r="W579" s="75" t="n">
        <v>36892</v>
      </c>
      <c r="X579" s="134"/>
      <c r="Y579" s="134"/>
      <c r="AA579" s="128" t="n">
        <f aca="false">IF(E579&lt;&gt;F579,0,1)</f>
        <v>1</v>
      </c>
      <c r="AB579" s="128" t="n">
        <f aca="false">IF(OR(T579="SI",T579="Si",T579="si",T579="sI",T579="s",T579="S"),1,0)</f>
        <v>0</v>
      </c>
      <c r="AC579" s="128" t="n">
        <f aca="false">IF(OR(J579="SI",J579="Si",J579="si",J579="sI",J579="s",J579="S"),1,0)</f>
        <v>0</v>
      </c>
      <c r="AD579" s="128" t="n">
        <f aca="false">AK579*AA579*AB579*AC579</f>
        <v>0</v>
      </c>
      <c r="AF579" s="136" t="n">
        <f aca="false">COUNTIF(D$8:D579,D579)</f>
        <v>0</v>
      </c>
      <c r="AG579" s="136" t="n">
        <f aca="false">COUNTIFS(D$8:D579,D579,A$8:A579,A579)</f>
        <v>0</v>
      </c>
      <c r="AH579" s="128" t="n">
        <f aca="false">AF579-AG579</f>
        <v>0</v>
      </c>
      <c r="AI579" s="128" t="n">
        <f aca="false">IF(OR(O579&lt;&gt;P579,P579=1,AA579=0),1,0)</f>
        <v>0</v>
      </c>
      <c r="AJ579" s="128" t="n">
        <f aca="false">IF(AR579&gt;0,1,0)+AH579</f>
        <v>0</v>
      </c>
      <c r="AK579" s="128" t="n">
        <f aca="false">IF(O579&lt;&gt;P579,0,1)</f>
        <v>1</v>
      </c>
      <c r="AL579" s="128" t="n">
        <f aca="false">IF(U579&gt;1,1,0)</f>
        <v>0</v>
      </c>
      <c r="AM579" s="136"/>
      <c r="AN579" s="137"/>
      <c r="AO579" s="139"/>
      <c r="AP579" s="128" t="str">
        <f aca="false">IF(SUMIF(AS$7:BU$7,"&gt;0",AS579:BU579)&gt;0,SUMIF(AS$7:BU$7,"&gt;0",AS579:BU579),"")</f>
        <v/>
      </c>
      <c r="AQ579" s="128"/>
      <c r="AR579" s="136" t="n">
        <f aca="false">COUNTIF(N$8:N579,N579)-1</f>
        <v>-1</v>
      </c>
      <c r="AS579" s="133"/>
      <c r="AT579" s="133"/>
      <c r="AU579" s="128" t="n">
        <f aca="false">IF($A579=$A578,AS579+AT579+AU578,AS579+AT579)</f>
        <v>0</v>
      </c>
      <c r="AV579" s="133"/>
      <c r="AW579" s="133"/>
      <c r="AX579" s="128" t="n">
        <f aca="false">IF($A579=$A578,AV579+AW579+AX578,AV579+AW579)</f>
        <v>0</v>
      </c>
      <c r="AY579" s="133"/>
      <c r="AZ579" s="133"/>
      <c r="BA579" s="128" t="n">
        <f aca="false">IF($A579=$A578,AY579+AZ579+BA578,AY579+AZ579)</f>
        <v>0</v>
      </c>
      <c r="BB579" s="133"/>
      <c r="BC579" s="133"/>
      <c r="BD579" s="128" t="n">
        <f aca="false">IF($A579=$A578,BB579+BC579+BD578,BB579+BC579)</f>
        <v>0</v>
      </c>
      <c r="BE579" s="133"/>
      <c r="BF579" s="133"/>
      <c r="BG579" s="128" t="n">
        <f aca="false">IF($A579=$A578,BE579+BF579+BG578,BE579+BF579)</f>
        <v>0</v>
      </c>
      <c r="BH579" s="133"/>
      <c r="BI579" s="133"/>
      <c r="BJ579" s="128" t="n">
        <f aca="false">IF($A579=$A578,BH579+BI579+BJ578,BH579+BI579)</f>
        <v>0</v>
      </c>
      <c r="BK579" s="133"/>
      <c r="BL579" s="133"/>
      <c r="BM579" s="128" t="n">
        <f aca="false">IF($A579=$A578,BK579+BL579+BM578,BK579+BL579)</f>
        <v>0</v>
      </c>
      <c r="BN579" s="133"/>
      <c r="BO579" s="133"/>
      <c r="BP579" s="128" t="n">
        <f aca="false">IF($A579=$A578,BN579+BO579+BP578,BN579+BO579)</f>
        <v>0</v>
      </c>
      <c r="BQ579" s="133"/>
      <c r="BR579" s="133"/>
      <c r="BS579" s="128" t="n">
        <f aca="false">IF($A579=$A578,BQ579+BR579+BS578,BQ579+BR579)</f>
        <v>0</v>
      </c>
      <c r="BT579" s="133"/>
      <c r="BU579" s="133"/>
      <c r="BV579" s="128" t="n">
        <f aca="false">IF($A579=$A578,BT579+BU579+BV578,BT579+BU579)</f>
        <v>0</v>
      </c>
      <c r="BW579" s="128" t="n">
        <f aca="false">IF(W579=0,0,IF(W579&gt;F$4,1,(IF(W579=BW$2,0,(IF(F$4-W579&gt;2,1,0))))))</f>
        <v>0</v>
      </c>
    </row>
    <row r="580" customFormat="false" ht="42.95" hidden="false" customHeight="true" outlineLevel="0" collapsed="false">
      <c r="A580" s="124" t="str">
        <f aca="false">IF(D580=D579,IF(A579=0,"",A579),IF(AND(D580&gt;0,D580&lt;&gt;D579),A579+1,""))</f>
        <v/>
      </c>
      <c r="B580" s="129"/>
      <c r="C580" s="129"/>
      <c r="D580" s="96"/>
      <c r="E580" s="138"/>
      <c r="F580" s="128" t="str">
        <f aca="false">IFERROR(IF(OR(ISTEXT(D580),ISNUMBER(D580)),HLOOKUP(I580-23*INT(I580/23),[2]Hoja2!B$1:X$2,2),""),1)</f>
        <v/>
      </c>
      <c r="G580" s="128" t="str">
        <f aca="false">LEFT(D580,1)</f>
        <v/>
      </c>
      <c r="H580" s="129" t="str">
        <f aca="false">IF(UPPER(G580)="Z",2,IF(UPPER(G580)="Y",1,IF(UPPER(G580)="X",0,LEFT(D580))))</f>
        <v/>
      </c>
      <c r="I580" s="129" t="str">
        <f aca="false">REPLACE(D580,1,1,H580)</f>
        <v/>
      </c>
      <c r="J580" s="96"/>
      <c r="K580" s="124" t="str">
        <f aca="false">IF(N580&gt;0,ROW(L580)-7,"")</f>
        <v/>
      </c>
      <c r="L580" s="130"/>
      <c r="M580" s="130"/>
      <c r="N580" s="131"/>
      <c r="O580" s="132"/>
      <c r="P580" s="128" t="str">
        <f aca="false">IFERROR(IF(OR(ISTEXT(N580),ISNUMBER(N580)),HLOOKUP(S580-23*INT(S580/23),[2]Hoja2!B$1:X$2,2),""),1)</f>
        <v/>
      </c>
      <c r="Q580" s="128" t="str">
        <f aca="false">LEFT(N580,1)</f>
        <v/>
      </c>
      <c r="R580" s="129" t="str">
        <f aca="false">IF(UPPER(Q580)="Z",2,IF(UPPER(Q580)="Y",1,IF(UPPER(Q580)="X",0,LEFT(N580))))</f>
        <v/>
      </c>
      <c r="S580" s="129" t="str">
        <f aca="false">REPLACE(N580,1,1,R580)</f>
        <v/>
      </c>
      <c r="T580" s="96"/>
      <c r="U580" s="133"/>
      <c r="V580" s="124" t="str">
        <f aca="false">IF(OR(ISTEXT(N580),ISNUMBER(N580)),IF($AD580=1,U580,0),"")</f>
        <v/>
      </c>
      <c r="W580" s="75" t="n">
        <v>36892</v>
      </c>
      <c r="X580" s="134"/>
      <c r="Y580" s="134"/>
      <c r="AA580" s="128" t="n">
        <f aca="false">IF(E580&lt;&gt;F580,0,1)</f>
        <v>1</v>
      </c>
      <c r="AB580" s="128" t="n">
        <f aca="false">IF(OR(T580="SI",T580="Si",T580="si",T580="sI",T580="s",T580="S"),1,0)</f>
        <v>0</v>
      </c>
      <c r="AC580" s="128" t="n">
        <f aca="false">IF(OR(J580="SI",J580="Si",J580="si",J580="sI",J580="s",J580="S"),1,0)</f>
        <v>0</v>
      </c>
      <c r="AD580" s="128" t="n">
        <f aca="false">AK580*AA580*AB580*AC580</f>
        <v>0</v>
      </c>
      <c r="AF580" s="136" t="n">
        <f aca="false">COUNTIF(D$8:D580,D580)</f>
        <v>0</v>
      </c>
      <c r="AG580" s="136" t="n">
        <f aca="false">COUNTIFS(D$8:D580,D580,A$8:A580,A580)</f>
        <v>0</v>
      </c>
      <c r="AH580" s="128" t="n">
        <f aca="false">AF580-AG580</f>
        <v>0</v>
      </c>
      <c r="AI580" s="128" t="n">
        <f aca="false">IF(OR(O580&lt;&gt;P580,P580=1,AA580=0),1,0)</f>
        <v>0</v>
      </c>
      <c r="AJ580" s="128" t="n">
        <f aca="false">IF(AR580&gt;0,1,0)+AH580</f>
        <v>0</v>
      </c>
      <c r="AK580" s="128" t="n">
        <f aca="false">IF(O580&lt;&gt;P580,0,1)</f>
        <v>1</v>
      </c>
      <c r="AL580" s="128" t="n">
        <f aca="false">IF(U580&gt;1,1,0)</f>
        <v>0</v>
      </c>
      <c r="AM580" s="136"/>
      <c r="AN580" s="137"/>
      <c r="AO580" s="139"/>
      <c r="AP580" s="128" t="str">
        <f aca="false">IF(SUMIF(AS$7:BU$7,"&gt;0",AS580:BU580)&gt;0,SUMIF(AS$7:BU$7,"&gt;0",AS580:BU580),"")</f>
        <v/>
      </c>
      <c r="AQ580" s="128"/>
      <c r="AR580" s="136" t="n">
        <f aca="false">COUNTIF(N$8:N580,N580)-1</f>
        <v>-1</v>
      </c>
      <c r="AS580" s="133"/>
      <c r="AT580" s="133"/>
      <c r="AU580" s="128" t="n">
        <f aca="false">IF($A580=$A579,AS580+AT580+AU579,AS580+AT580)</f>
        <v>0</v>
      </c>
      <c r="AV580" s="133"/>
      <c r="AW580" s="133"/>
      <c r="AX580" s="128" t="n">
        <f aca="false">IF($A580=$A579,AV580+AW580+AX579,AV580+AW580)</f>
        <v>0</v>
      </c>
      <c r="AY580" s="133"/>
      <c r="AZ580" s="133"/>
      <c r="BA580" s="128" t="n">
        <f aca="false">IF($A580=$A579,AY580+AZ580+BA579,AY580+AZ580)</f>
        <v>0</v>
      </c>
      <c r="BB580" s="133"/>
      <c r="BC580" s="133"/>
      <c r="BD580" s="128" t="n">
        <f aca="false">IF($A580=$A579,BB580+BC580+BD579,BB580+BC580)</f>
        <v>0</v>
      </c>
      <c r="BE580" s="133"/>
      <c r="BF580" s="133"/>
      <c r="BG580" s="128" t="n">
        <f aca="false">IF($A580=$A579,BE580+BF580+BG579,BE580+BF580)</f>
        <v>0</v>
      </c>
      <c r="BH580" s="133"/>
      <c r="BI580" s="133"/>
      <c r="BJ580" s="128" t="n">
        <f aca="false">IF($A580=$A579,BH580+BI580+BJ579,BH580+BI580)</f>
        <v>0</v>
      </c>
      <c r="BK580" s="133"/>
      <c r="BL580" s="133"/>
      <c r="BM580" s="128" t="n">
        <f aca="false">IF($A580=$A579,BK580+BL580+BM579,BK580+BL580)</f>
        <v>0</v>
      </c>
      <c r="BN580" s="133"/>
      <c r="BO580" s="133"/>
      <c r="BP580" s="128" t="n">
        <f aca="false">IF($A580=$A579,BN580+BO580+BP579,BN580+BO580)</f>
        <v>0</v>
      </c>
      <c r="BQ580" s="133"/>
      <c r="BR580" s="133"/>
      <c r="BS580" s="128" t="n">
        <f aca="false">IF($A580=$A579,BQ580+BR580+BS579,BQ580+BR580)</f>
        <v>0</v>
      </c>
      <c r="BT580" s="133"/>
      <c r="BU580" s="133"/>
      <c r="BV580" s="128" t="n">
        <f aca="false">IF($A580=$A579,BT580+BU580+BV579,BT580+BU580)</f>
        <v>0</v>
      </c>
      <c r="BW580" s="128" t="n">
        <f aca="false">IF(W580=0,0,IF(W580&gt;F$4,1,(IF(W580=BW$2,0,(IF(F$4-W580&gt;2,1,0))))))</f>
        <v>0</v>
      </c>
    </row>
    <row r="581" customFormat="false" ht="42.95" hidden="false" customHeight="true" outlineLevel="0" collapsed="false">
      <c r="A581" s="124" t="str">
        <f aca="false">IF(D581=D580,IF(A580=0,"",A580),IF(AND(D581&gt;0,D581&lt;&gt;D580),A580+1,""))</f>
        <v/>
      </c>
      <c r="B581" s="129"/>
      <c r="C581" s="129"/>
      <c r="D581" s="96"/>
      <c r="E581" s="138"/>
      <c r="F581" s="128" t="str">
        <f aca="false">IFERROR(IF(OR(ISTEXT(D581),ISNUMBER(D581)),HLOOKUP(I581-23*INT(I581/23),[2]Hoja2!B$1:X$2,2),""),1)</f>
        <v/>
      </c>
      <c r="G581" s="128" t="str">
        <f aca="false">LEFT(D581,1)</f>
        <v/>
      </c>
      <c r="H581" s="129" t="str">
        <f aca="false">IF(UPPER(G581)="Z",2,IF(UPPER(G581)="Y",1,IF(UPPER(G581)="X",0,LEFT(D581))))</f>
        <v/>
      </c>
      <c r="I581" s="129" t="str">
        <f aca="false">REPLACE(D581,1,1,H581)</f>
        <v/>
      </c>
      <c r="J581" s="96"/>
      <c r="K581" s="124" t="str">
        <f aca="false">IF(N581&gt;0,ROW(L581)-7,"")</f>
        <v/>
      </c>
      <c r="L581" s="130"/>
      <c r="M581" s="130"/>
      <c r="N581" s="131"/>
      <c r="O581" s="132"/>
      <c r="P581" s="128" t="str">
        <f aca="false">IFERROR(IF(OR(ISTEXT(N581),ISNUMBER(N581)),HLOOKUP(S581-23*INT(S581/23),[2]Hoja2!B$1:X$2,2),""),1)</f>
        <v/>
      </c>
      <c r="Q581" s="128" t="str">
        <f aca="false">LEFT(N581,1)</f>
        <v/>
      </c>
      <c r="R581" s="129" t="str">
        <f aca="false">IF(UPPER(Q581)="Z",2,IF(UPPER(Q581)="Y",1,IF(UPPER(Q581)="X",0,LEFT(N581))))</f>
        <v/>
      </c>
      <c r="S581" s="129" t="str">
        <f aca="false">REPLACE(N581,1,1,R581)</f>
        <v/>
      </c>
      <c r="T581" s="96"/>
      <c r="U581" s="133"/>
      <c r="V581" s="124" t="str">
        <f aca="false">IF(OR(ISTEXT(N581),ISNUMBER(N581)),IF($AD581=1,U581,0),"")</f>
        <v/>
      </c>
      <c r="W581" s="75" t="n">
        <v>36892</v>
      </c>
      <c r="X581" s="134"/>
      <c r="Y581" s="134"/>
      <c r="AA581" s="128" t="n">
        <f aca="false">IF(E581&lt;&gt;F581,0,1)</f>
        <v>1</v>
      </c>
      <c r="AB581" s="128" t="n">
        <f aca="false">IF(OR(T581="SI",T581="Si",T581="si",T581="sI",T581="s",T581="S"),1,0)</f>
        <v>0</v>
      </c>
      <c r="AC581" s="128" t="n">
        <f aca="false">IF(OR(J581="SI",J581="Si",J581="si",J581="sI",J581="s",J581="S"),1,0)</f>
        <v>0</v>
      </c>
      <c r="AD581" s="128" t="n">
        <f aca="false">AK581*AA581*AB581*AC581</f>
        <v>0</v>
      </c>
      <c r="AF581" s="136" t="n">
        <f aca="false">COUNTIF(D$8:D581,D581)</f>
        <v>0</v>
      </c>
      <c r="AG581" s="136" t="n">
        <f aca="false">COUNTIFS(D$8:D581,D581,A$8:A581,A581)</f>
        <v>0</v>
      </c>
      <c r="AH581" s="128" t="n">
        <f aca="false">AF581-AG581</f>
        <v>0</v>
      </c>
      <c r="AI581" s="128" t="n">
        <f aca="false">IF(OR(O581&lt;&gt;P581,P581=1,AA581=0),1,0)</f>
        <v>0</v>
      </c>
      <c r="AJ581" s="128" t="n">
        <f aca="false">IF(AR581&gt;0,1,0)+AH581</f>
        <v>0</v>
      </c>
      <c r="AK581" s="128" t="n">
        <f aca="false">IF(O581&lt;&gt;P581,0,1)</f>
        <v>1</v>
      </c>
      <c r="AL581" s="128" t="n">
        <f aca="false">IF(U581&gt;1,1,0)</f>
        <v>0</v>
      </c>
      <c r="AM581" s="136"/>
      <c r="AN581" s="137"/>
      <c r="AO581" s="139"/>
      <c r="AP581" s="128" t="str">
        <f aca="false">IF(SUMIF(AS$7:BU$7,"&gt;0",AS581:BU581)&gt;0,SUMIF(AS$7:BU$7,"&gt;0",AS581:BU581),"")</f>
        <v/>
      </c>
      <c r="AQ581" s="128"/>
      <c r="AR581" s="136" t="n">
        <f aca="false">COUNTIF(N$8:N581,N581)-1</f>
        <v>-1</v>
      </c>
      <c r="AS581" s="133"/>
      <c r="AT581" s="133"/>
      <c r="AU581" s="128" t="n">
        <f aca="false">IF($A581=$A580,AS581+AT581+AU580,AS581+AT581)</f>
        <v>0</v>
      </c>
      <c r="AV581" s="133"/>
      <c r="AW581" s="133"/>
      <c r="AX581" s="128" t="n">
        <f aca="false">IF($A581=$A580,AV581+AW581+AX580,AV581+AW581)</f>
        <v>0</v>
      </c>
      <c r="AY581" s="133"/>
      <c r="AZ581" s="133"/>
      <c r="BA581" s="128" t="n">
        <f aca="false">IF($A581=$A580,AY581+AZ581+BA580,AY581+AZ581)</f>
        <v>0</v>
      </c>
      <c r="BB581" s="133"/>
      <c r="BC581" s="133"/>
      <c r="BD581" s="128" t="n">
        <f aca="false">IF($A581=$A580,BB581+BC581+BD580,BB581+BC581)</f>
        <v>0</v>
      </c>
      <c r="BE581" s="133"/>
      <c r="BF581" s="133"/>
      <c r="BG581" s="128" t="n">
        <f aca="false">IF($A581=$A580,BE581+BF581+BG580,BE581+BF581)</f>
        <v>0</v>
      </c>
      <c r="BH581" s="133"/>
      <c r="BI581" s="133"/>
      <c r="BJ581" s="128" t="n">
        <f aca="false">IF($A581=$A580,BH581+BI581+BJ580,BH581+BI581)</f>
        <v>0</v>
      </c>
      <c r="BK581" s="133"/>
      <c r="BL581" s="133"/>
      <c r="BM581" s="128" t="n">
        <f aca="false">IF($A581=$A580,BK581+BL581+BM580,BK581+BL581)</f>
        <v>0</v>
      </c>
      <c r="BN581" s="133"/>
      <c r="BO581" s="133"/>
      <c r="BP581" s="128" t="n">
        <f aca="false">IF($A581=$A580,BN581+BO581+BP580,BN581+BO581)</f>
        <v>0</v>
      </c>
      <c r="BQ581" s="133"/>
      <c r="BR581" s="133"/>
      <c r="BS581" s="128" t="n">
        <f aca="false">IF($A581=$A580,BQ581+BR581+BS580,BQ581+BR581)</f>
        <v>0</v>
      </c>
      <c r="BT581" s="133"/>
      <c r="BU581" s="133"/>
      <c r="BV581" s="128" t="n">
        <f aca="false">IF($A581=$A580,BT581+BU581+BV580,BT581+BU581)</f>
        <v>0</v>
      </c>
      <c r="BW581" s="128" t="n">
        <f aca="false">IF(W581=0,0,IF(W581&gt;F$4,1,(IF(W581=BW$2,0,(IF(F$4-W581&gt;2,1,0))))))</f>
        <v>0</v>
      </c>
    </row>
    <row r="582" customFormat="false" ht="42.95" hidden="false" customHeight="true" outlineLevel="0" collapsed="false">
      <c r="A582" s="124" t="str">
        <f aca="false">IF(D582=D581,IF(A581=0,"",A581),IF(AND(D582&gt;0,D582&lt;&gt;D581),A581+1,""))</f>
        <v/>
      </c>
      <c r="B582" s="129"/>
      <c r="C582" s="129"/>
      <c r="D582" s="96"/>
      <c r="E582" s="138"/>
      <c r="F582" s="128" t="str">
        <f aca="false">IFERROR(IF(OR(ISTEXT(D582),ISNUMBER(D582)),HLOOKUP(I582-23*INT(I582/23),[2]Hoja2!B$1:X$2,2),""),1)</f>
        <v/>
      </c>
      <c r="G582" s="128" t="str">
        <f aca="false">LEFT(D582,1)</f>
        <v/>
      </c>
      <c r="H582" s="129" t="str">
        <f aca="false">IF(UPPER(G582)="Z",2,IF(UPPER(G582)="Y",1,IF(UPPER(G582)="X",0,LEFT(D582))))</f>
        <v/>
      </c>
      <c r="I582" s="129" t="str">
        <f aca="false">REPLACE(D582,1,1,H582)</f>
        <v/>
      </c>
      <c r="J582" s="96"/>
      <c r="K582" s="124" t="str">
        <f aca="false">IF(N582&gt;0,ROW(L582)-7,"")</f>
        <v/>
      </c>
      <c r="L582" s="130"/>
      <c r="M582" s="130"/>
      <c r="N582" s="131"/>
      <c r="O582" s="132"/>
      <c r="P582" s="128" t="str">
        <f aca="false">IFERROR(IF(OR(ISTEXT(N582),ISNUMBER(N582)),HLOOKUP(S582-23*INT(S582/23),[2]Hoja2!B$1:X$2,2),""),1)</f>
        <v/>
      </c>
      <c r="Q582" s="128" t="str">
        <f aca="false">LEFT(N582,1)</f>
        <v/>
      </c>
      <c r="R582" s="129" t="str">
        <f aca="false">IF(UPPER(Q582)="Z",2,IF(UPPER(Q582)="Y",1,IF(UPPER(Q582)="X",0,LEFT(N582))))</f>
        <v/>
      </c>
      <c r="S582" s="129" t="str">
        <f aca="false">REPLACE(N582,1,1,R582)</f>
        <v/>
      </c>
      <c r="T582" s="96"/>
      <c r="U582" s="133"/>
      <c r="V582" s="124" t="str">
        <f aca="false">IF(OR(ISTEXT(N582),ISNUMBER(N582)),IF($AD582=1,U582,0),"")</f>
        <v/>
      </c>
      <c r="W582" s="75" t="n">
        <v>36892</v>
      </c>
      <c r="X582" s="134"/>
      <c r="Y582" s="134"/>
      <c r="AA582" s="128" t="n">
        <f aca="false">IF(E582&lt;&gt;F582,0,1)</f>
        <v>1</v>
      </c>
      <c r="AB582" s="128" t="n">
        <f aca="false">IF(OR(T582="SI",T582="Si",T582="si",T582="sI",T582="s",T582="S"),1,0)</f>
        <v>0</v>
      </c>
      <c r="AC582" s="128" t="n">
        <f aca="false">IF(OR(J582="SI",J582="Si",J582="si",J582="sI",J582="s",J582="S"),1,0)</f>
        <v>0</v>
      </c>
      <c r="AD582" s="128" t="n">
        <f aca="false">AK582*AA582*AB582*AC582</f>
        <v>0</v>
      </c>
      <c r="AF582" s="136" t="n">
        <f aca="false">COUNTIF(D$8:D582,D582)</f>
        <v>0</v>
      </c>
      <c r="AG582" s="136" t="n">
        <f aca="false">COUNTIFS(D$8:D582,D582,A$8:A582,A582)</f>
        <v>0</v>
      </c>
      <c r="AH582" s="128" t="n">
        <f aca="false">AF582-AG582</f>
        <v>0</v>
      </c>
      <c r="AI582" s="128" t="n">
        <f aca="false">IF(OR(O582&lt;&gt;P582,P582=1,AA582=0),1,0)</f>
        <v>0</v>
      </c>
      <c r="AJ582" s="128" t="n">
        <f aca="false">IF(AR582&gt;0,1,0)+AH582</f>
        <v>0</v>
      </c>
      <c r="AK582" s="128" t="n">
        <f aca="false">IF(O582&lt;&gt;P582,0,1)</f>
        <v>1</v>
      </c>
      <c r="AL582" s="128" t="n">
        <f aca="false">IF(U582&gt;1,1,0)</f>
        <v>0</v>
      </c>
      <c r="AM582" s="136"/>
      <c r="AN582" s="137"/>
      <c r="AO582" s="139"/>
      <c r="AP582" s="128" t="str">
        <f aca="false">IF(SUMIF(AS$7:BU$7,"&gt;0",AS582:BU582)&gt;0,SUMIF(AS$7:BU$7,"&gt;0",AS582:BU582),"")</f>
        <v/>
      </c>
      <c r="AQ582" s="128"/>
      <c r="AR582" s="136" t="n">
        <f aca="false">COUNTIF(N$8:N582,N582)-1</f>
        <v>-1</v>
      </c>
      <c r="AS582" s="133"/>
      <c r="AT582" s="133"/>
      <c r="AU582" s="128" t="n">
        <f aca="false">IF($A582=$A581,AS582+AT582+AU581,AS582+AT582)</f>
        <v>0</v>
      </c>
      <c r="AV582" s="133"/>
      <c r="AW582" s="133"/>
      <c r="AX582" s="128" t="n">
        <f aca="false">IF($A582=$A581,AV582+AW582+AX581,AV582+AW582)</f>
        <v>0</v>
      </c>
      <c r="AY582" s="133"/>
      <c r="AZ582" s="133"/>
      <c r="BA582" s="128" t="n">
        <f aca="false">IF($A582=$A581,AY582+AZ582+BA581,AY582+AZ582)</f>
        <v>0</v>
      </c>
      <c r="BB582" s="133"/>
      <c r="BC582" s="133"/>
      <c r="BD582" s="128" t="n">
        <f aca="false">IF($A582=$A581,BB582+BC582+BD581,BB582+BC582)</f>
        <v>0</v>
      </c>
      <c r="BE582" s="133"/>
      <c r="BF582" s="133"/>
      <c r="BG582" s="128" t="n">
        <f aca="false">IF($A582=$A581,BE582+BF582+BG581,BE582+BF582)</f>
        <v>0</v>
      </c>
      <c r="BH582" s="133"/>
      <c r="BI582" s="133"/>
      <c r="BJ582" s="128" t="n">
        <f aca="false">IF($A582=$A581,BH582+BI582+BJ581,BH582+BI582)</f>
        <v>0</v>
      </c>
      <c r="BK582" s="133"/>
      <c r="BL582" s="133"/>
      <c r="BM582" s="128" t="n">
        <f aca="false">IF($A582=$A581,BK582+BL582+BM581,BK582+BL582)</f>
        <v>0</v>
      </c>
      <c r="BN582" s="133"/>
      <c r="BO582" s="133"/>
      <c r="BP582" s="128" t="n">
        <f aca="false">IF($A582=$A581,BN582+BO582+BP581,BN582+BO582)</f>
        <v>0</v>
      </c>
      <c r="BQ582" s="133"/>
      <c r="BR582" s="133"/>
      <c r="BS582" s="128" t="n">
        <f aca="false">IF($A582=$A581,BQ582+BR582+BS581,BQ582+BR582)</f>
        <v>0</v>
      </c>
      <c r="BT582" s="133"/>
      <c r="BU582" s="133"/>
      <c r="BV582" s="128" t="n">
        <f aca="false">IF($A582=$A581,BT582+BU582+BV581,BT582+BU582)</f>
        <v>0</v>
      </c>
      <c r="BW582" s="128" t="n">
        <f aca="false">IF(W582=0,0,IF(W582&gt;F$4,1,(IF(W582=BW$2,0,(IF(F$4-W582&gt;2,1,0))))))</f>
        <v>0</v>
      </c>
    </row>
    <row r="583" customFormat="false" ht="42.95" hidden="false" customHeight="true" outlineLevel="0" collapsed="false">
      <c r="A583" s="124" t="str">
        <f aca="false">IF(D583=D582,IF(A582=0,"",A582),IF(AND(D583&gt;0,D583&lt;&gt;D582),A582+1,""))</f>
        <v/>
      </c>
      <c r="B583" s="129"/>
      <c r="C583" s="129"/>
      <c r="D583" s="96"/>
      <c r="E583" s="138"/>
      <c r="F583" s="128" t="str">
        <f aca="false">IFERROR(IF(OR(ISTEXT(D583),ISNUMBER(D583)),HLOOKUP(I583-23*INT(I583/23),[2]Hoja2!B$1:X$2,2),""),1)</f>
        <v/>
      </c>
      <c r="G583" s="128" t="str">
        <f aca="false">LEFT(D583,1)</f>
        <v/>
      </c>
      <c r="H583" s="129" t="str">
        <f aca="false">IF(UPPER(G583)="Z",2,IF(UPPER(G583)="Y",1,IF(UPPER(G583)="X",0,LEFT(D583))))</f>
        <v/>
      </c>
      <c r="I583" s="129" t="str">
        <f aca="false">REPLACE(D583,1,1,H583)</f>
        <v/>
      </c>
      <c r="J583" s="96"/>
      <c r="K583" s="124" t="str">
        <f aca="false">IF(N583&gt;0,ROW(L583)-7,"")</f>
        <v/>
      </c>
      <c r="L583" s="130"/>
      <c r="M583" s="130"/>
      <c r="N583" s="131"/>
      <c r="O583" s="132"/>
      <c r="P583" s="128" t="str">
        <f aca="false">IFERROR(IF(OR(ISTEXT(N583),ISNUMBER(N583)),HLOOKUP(S583-23*INT(S583/23),[2]Hoja2!B$1:X$2,2),""),1)</f>
        <v/>
      </c>
      <c r="Q583" s="128" t="str">
        <f aca="false">LEFT(N583,1)</f>
        <v/>
      </c>
      <c r="R583" s="129" t="str">
        <f aca="false">IF(UPPER(Q583)="Z",2,IF(UPPER(Q583)="Y",1,IF(UPPER(Q583)="X",0,LEFT(N583))))</f>
        <v/>
      </c>
      <c r="S583" s="129" t="str">
        <f aca="false">REPLACE(N583,1,1,R583)</f>
        <v/>
      </c>
      <c r="T583" s="96"/>
      <c r="U583" s="133"/>
      <c r="V583" s="124" t="str">
        <f aca="false">IF(OR(ISTEXT(N583),ISNUMBER(N583)),IF($AD583=1,U583,0),"")</f>
        <v/>
      </c>
      <c r="W583" s="75" t="n">
        <v>36892</v>
      </c>
      <c r="X583" s="134"/>
      <c r="Y583" s="134"/>
      <c r="AA583" s="128" t="n">
        <f aca="false">IF(E583&lt;&gt;F583,0,1)</f>
        <v>1</v>
      </c>
      <c r="AB583" s="128" t="n">
        <f aca="false">IF(OR(T583="SI",T583="Si",T583="si",T583="sI",T583="s",T583="S"),1,0)</f>
        <v>0</v>
      </c>
      <c r="AC583" s="128" t="n">
        <f aca="false">IF(OR(J583="SI",J583="Si",J583="si",J583="sI",J583="s",J583="S"),1,0)</f>
        <v>0</v>
      </c>
      <c r="AD583" s="128" t="n">
        <f aca="false">AK583*AA583*AB583*AC583</f>
        <v>0</v>
      </c>
      <c r="AF583" s="136" t="n">
        <f aca="false">COUNTIF(D$8:D583,D583)</f>
        <v>0</v>
      </c>
      <c r="AG583" s="136" t="n">
        <f aca="false">COUNTIFS(D$8:D583,D583,A$8:A583,A583)</f>
        <v>0</v>
      </c>
      <c r="AH583" s="128" t="n">
        <f aca="false">AF583-AG583</f>
        <v>0</v>
      </c>
      <c r="AI583" s="128" t="n">
        <f aca="false">IF(OR(O583&lt;&gt;P583,P583=1,AA583=0),1,0)</f>
        <v>0</v>
      </c>
      <c r="AJ583" s="128" t="n">
        <f aca="false">IF(AR583&gt;0,1,0)+AH583</f>
        <v>0</v>
      </c>
      <c r="AK583" s="128" t="n">
        <f aca="false">IF(O583&lt;&gt;P583,0,1)</f>
        <v>1</v>
      </c>
      <c r="AL583" s="128" t="n">
        <f aca="false">IF(U583&gt;1,1,0)</f>
        <v>0</v>
      </c>
      <c r="AM583" s="136"/>
      <c r="AN583" s="137"/>
      <c r="AO583" s="139"/>
      <c r="AP583" s="128" t="str">
        <f aca="false">IF(SUMIF(AS$7:BU$7,"&gt;0",AS583:BU583)&gt;0,SUMIF(AS$7:BU$7,"&gt;0",AS583:BU583),"")</f>
        <v/>
      </c>
      <c r="AQ583" s="128"/>
      <c r="AR583" s="136" t="n">
        <f aca="false">COUNTIF(N$8:N583,N583)-1</f>
        <v>-1</v>
      </c>
      <c r="AS583" s="133"/>
      <c r="AT583" s="133"/>
      <c r="AU583" s="128" t="n">
        <f aca="false">IF($A583=$A582,AS583+AT583+AU582,AS583+AT583)</f>
        <v>0</v>
      </c>
      <c r="AV583" s="133"/>
      <c r="AW583" s="133"/>
      <c r="AX583" s="128" t="n">
        <f aca="false">IF($A583=$A582,AV583+AW583+AX582,AV583+AW583)</f>
        <v>0</v>
      </c>
      <c r="AY583" s="133"/>
      <c r="AZ583" s="133"/>
      <c r="BA583" s="128" t="n">
        <f aca="false">IF($A583=$A582,AY583+AZ583+BA582,AY583+AZ583)</f>
        <v>0</v>
      </c>
      <c r="BB583" s="133"/>
      <c r="BC583" s="133"/>
      <c r="BD583" s="128" t="n">
        <f aca="false">IF($A583=$A582,BB583+BC583+BD582,BB583+BC583)</f>
        <v>0</v>
      </c>
      <c r="BE583" s="133"/>
      <c r="BF583" s="133"/>
      <c r="BG583" s="128" t="n">
        <f aca="false">IF($A583=$A582,BE583+BF583+BG582,BE583+BF583)</f>
        <v>0</v>
      </c>
      <c r="BH583" s="133"/>
      <c r="BI583" s="133"/>
      <c r="BJ583" s="128" t="n">
        <f aca="false">IF($A583=$A582,BH583+BI583+BJ582,BH583+BI583)</f>
        <v>0</v>
      </c>
      <c r="BK583" s="133"/>
      <c r="BL583" s="133"/>
      <c r="BM583" s="128" t="n">
        <f aca="false">IF($A583=$A582,BK583+BL583+BM582,BK583+BL583)</f>
        <v>0</v>
      </c>
      <c r="BN583" s="133"/>
      <c r="BO583" s="133"/>
      <c r="BP583" s="128" t="n">
        <f aca="false">IF($A583=$A582,BN583+BO583+BP582,BN583+BO583)</f>
        <v>0</v>
      </c>
      <c r="BQ583" s="133"/>
      <c r="BR583" s="133"/>
      <c r="BS583" s="128" t="n">
        <f aca="false">IF($A583=$A582,BQ583+BR583+BS582,BQ583+BR583)</f>
        <v>0</v>
      </c>
      <c r="BT583" s="133"/>
      <c r="BU583" s="133"/>
      <c r="BV583" s="128" t="n">
        <f aca="false">IF($A583=$A582,BT583+BU583+BV582,BT583+BU583)</f>
        <v>0</v>
      </c>
      <c r="BW583" s="128" t="n">
        <f aca="false">IF(W583=0,0,IF(W583&gt;F$4,1,(IF(W583=BW$2,0,(IF(F$4-W583&gt;2,1,0))))))</f>
        <v>0</v>
      </c>
    </row>
    <row r="584" customFormat="false" ht="42.95" hidden="false" customHeight="true" outlineLevel="0" collapsed="false">
      <c r="A584" s="124" t="str">
        <f aca="false">IF(D584=D583,IF(A583=0,"",A583),IF(AND(D584&gt;0,D584&lt;&gt;D583),A583+1,""))</f>
        <v/>
      </c>
      <c r="B584" s="129"/>
      <c r="C584" s="129"/>
      <c r="D584" s="96"/>
      <c r="E584" s="138"/>
      <c r="F584" s="128" t="str">
        <f aca="false">IFERROR(IF(OR(ISTEXT(D584),ISNUMBER(D584)),HLOOKUP(I584-23*INT(I584/23),[2]Hoja2!B$1:X$2,2),""),1)</f>
        <v/>
      </c>
      <c r="G584" s="128" t="str">
        <f aca="false">LEFT(D584,1)</f>
        <v/>
      </c>
      <c r="H584" s="129" t="str">
        <f aca="false">IF(UPPER(G584)="Z",2,IF(UPPER(G584)="Y",1,IF(UPPER(G584)="X",0,LEFT(D584))))</f>
        <v/>
      </c>
      <c r="I584" s="129" t="str">
        <f aca="false">REPLACE(D584,1,1,H584)</f>
        <v/>
      </c>
      <c r="J584" s="96"/>
      <c r="K584" s="124" t="str">
        <f aca="false">IF(N584&gt;0,ROW(L584)-7,"")</f>
        <v/>
      </c>
      <c r="L584" s="130"/>
      <c r="M584" s="130"/>
      <c r="N584" s="131"/>
      <c r="O584" s="132"/>
      <c r="P584" s="128" t="str">
        <f aca="false">IFERROR(IF(OR(ISTEXT(N584),ISNUMBER(N584)),HLOOKUP(S584-23*INT(S584/23),[2]Hoja2!B$1:X$2,2),""),1)</f>
        <v/>
      </c>
      <c r="Q584" s="128" t="str">
        <f aca="false">LEFT(N584,1)</f>
        <v/>
      </c>
      <c r="R584" s="129" t="str">
        <f aca="false">IF(UPPER(Q584)="Z",2,IF(UPPER(Q584)="Y",1,IF(UPPER(Q584)="X",0,LEFT(N584))))</f>
        <v/>
      </c>
      <c r="S584" s="129" t="str">
        <f aca="false">REPLACE(N584,1,1,R584)</f>
        <v/>
      </c>
      <c r="T584" s="96"/>
      <c r="U584" s="133"/>
      <c r="V584" s="124" t="str">
        <f aca="false">IF(OR(ISTEXT(N584),ISNUMBER(N584)),IF($AD584=1,U584,0),"")</f>
        <v/>
      </c>
      <c r="W584" s="75" t="n">
        <v>36892</v>
      </c>
      <c r="X584" s="134"/>
      <c r="Y584" s="134"/>
      <c r="AA584" s="128" t="n">
        <f aca="false">IF(E584&lt;&gt;F584,0,1)</f>
        <v>1</v>
      </c>
      <c r="AB584" s="128" t="n">
        <f aca="false">IF(OR(T584="SI",T584="Si",T584="si",T584="sI",T584="s",T584="S"),1,0)</f>
        <v>0</v>
      </c>
      <c r="AC584" s="128" t="n">
        <f aca="false">IF(OR(J584="SI",J584="Si",J584="si",J584="sI",J584="s",J584="S"),1,0)</f>
        <v>0</v>
      </c>
      <c r="AD584" s="128" t="n">
        <f aca="false">AK584*AA584*AB584*AC584</f>
        <v>0</v>
      </c>
      <c r="AF584" s="136" t="n">
        <f aca="false">COUNTIF(D$8:D584,D584)</f>
        <v>0</v>
      </c>
      <c r="AG584" s="136" t="n">
        <f aca="false">COUNTIFS(D$8:D584,D584,A$8:A584,A584)</f>
        <v>0</v>
      </c>
      <c r="AH584" s="128" t="n">
        <f aca="false">AF584-AG584</f>
        <v>0</v>
      </c>
      <c r="AI584" s="128" t="n">
        <f aca="false">IF(OR(O584&lt;&gt;P584,P584=1,AA584=0),1,0)</f>
        <v>0</v>
      </c>
      <c r="AJ584" s="128" t="n">
        <f aca="false">IF(AR584&gt;0,1,0)+AH584</f>
        <v>0</v>
      </c>
      <c r="AK584" s="128" t="n">
        <f aca="false">IF(O584&lt;&gt;P584,0,1)</f>
        <v>1</v>
      </c>
      <c r="AL584" s="128" t="n">
        <f aca="false">IF(U584&gt;1,1,0)</f>
        <v>0</v>
      </c>
      <c r="AM584" s="136"/>
      <c r="AN584" s="137"/>
      <c r="AO584" s="139"/>
      <c r="AP584" s="128" t="str">
        <f aca="false">IF(SUMIF(AS$7:BU$7,"&gt;0",AS584:BU584)&gt;0,SUMIF(AS$7:BU$7,"&gt;0",AS584:BU584),"")</f>
        <v/>
      </c>
      <c r="AQ584" s="128"/>
      <c r="AR584" s="136" t="n">
        <f aca="false">COUNTIF(N$8:N584,N584)-1</f>
        <v>-1</v>
      </c>
      <c r="AS584" s="133"/>
      <c r="AT584" s="133"/>
      <c r="AU584" s="128" t="n">
        <f aca="false">IF($A584=$A583,AS584+AT584+AU583,AS584+AT584)</f>
        <v>0</v>
      </c>
      <c r="AV584" s="133"/>
      <c r="AW584" s="133"/>
      <c r="AX584" s="128" t="n">
        <f aca="false">IF($A584=$A583,AV584+AW584+AX583,AV584+AW584)</f>
        <v>0</v>
      </c>
      <c r="AY584" s="133"/>
      <c r="AZ584" s="133"/>
      <c r="BA584" s="128" t="n">
        <f aca="false">IF($A584=$A583,AY584+AZ584+BA583,AY584+AZ584)</f>
        <v>0</v>
      </c>
      <c r="BB584" s="133"/>
      <c r="BC584" s="133"/>
      <c r="BD584" s="128" t="n">
        <f aca="false">IF($A584=$A583,BB584+BC584+BD583,BB584+BC584)</f>
        <v>0</v>
      </c>
      <c r="BE584" s="133"/>
      <c r="BF584" s="133"/>
      <c r="BG584" s="128" t="n">
        <f aca="false">IF($A584=$A583,BE584+BF584+BG583,BE584+BF584)</f>
        <v>0</v>
      </c>
      <c r="BH584" s="133"/>
      <c r="BI584" s="133"/>
      <c r="BJ584" s="128" t="n">
        <f aca="false">IF($A584=$A583,BH584+BI584+BJ583,BH584+BI584)</f>
        <v>0</v>
      </c>
      <c r="BK584" s="133"/>
      <c r="BL584" s="133"/>
      <c r="BM584" s="128" t="n">
        <f aca="false">IF($A584=$A583,BK584+BL584+BM583,BK584+BL584)</f>
        <v>0</v>
      </c>
      <c r="BN584" s="133"/>
      <c r="BO584" s="133"/>
      <c r="BP584" s="128" t="n">
        <f aca="false">IF($A584=$A583,BN584+BO584+BP583,BN584+BO584)</f>
        <v>0</v>
      </c>
      <c r="BQ584" s="133"/>
      <c r="BR584" s="133"/>
      <c r="BS584" s="128" t="n">
        <f aca="false">IF($A584=$A583,BQ584+BR584+BS583,BQ584+BR584)</f>
        <v>0</v>
      </c>
      <c r="BT584" s="133"/>
      <c r="BU584" s="133"/>
      <c r="BV584" s="128" t="n">
        <f aca="false">IF($A584=$A583,BT584+BU584+BV583,BT584+BU584)</f>
        <v>0</v>
      </c>
      <c r="BW584" s="128" t="n">
        <f aca="false">IF(W584=0,0,IF(W584&gt;F$4,1,(IF(W584=BW$2,0,(IF(F$4-W584&gt;2,1,0))))))</f>
        <v>0</v>
      </c>
    </row>
    <row r="585" customFormat="false" ht="42.95" hidden="false" customHeight="true" outlineLevel="0" collapsed="false">
      <c r="A585" s="124" t="str">
        <f aca="false">IF(D585=D584,IF(A584=0,"",A584),IF(AND(D585&gt;0,D585&lt;&gt;D584),A584+1,""))</f>
        <v/>
      </c>
      <c r="B585" s="129"/>
      <c r="C585" s="129"/>
      <c r="D585" s="96"/>
      <c r="E585" s="138"/>
      <c r="F585" s="128" t="str">
        <f aca="false">IFERROR(IF(OR(ISTEXT(D585),ISNUMBER(D585)),HLOOKUP(I585-23*INT(I585/23),[2]Hoja2!B$1:X$2,2),""),1)</f>
        <v/>
      </c>
      <c r="G585" s="128" t="str">
        <f aca="false">LEFT(D585,1)</f>
        <v/>
      </c>
      <c r="H585" s="129" t="str">
        <f aca="false">IF(UPPER(G585)="Z",2,IF(UPPER(G585)="Y",1,IF(UPPER(G585)="X",0,LEFT(D585))))</f>
        <v/>
      </c>
      <c r="I585" s="129" t="str">
        <f aca="false">REPLACE(D585,1,1,H585)</f>
        <v/>
      </c>
      <c r="J585" s="96"/>
      <c r="K585" s="124" t="str">
        <f aca="false">IF(N585&gt;0,ROW(L585)-7,"")</f>
        <v/>
      </c>
      <c r="L585" s="130"/>
      <c r="M585" s="130"/>
      <c r="N585" s="131"/>
      <c r="O585" s="132"/>
      <c r="P585" s="128" t="str">
        <f aca="false">IFERROR(IF(OR(ISTEXT(N585),ISNUMBER(N585)),HLOOKUP(S585-23*INT(S585/23),[2]Hoja2!B$1:X$2,2),""),1)</f>
        <v/>
      </c>
      <c r="Q585" s="128" t="str">
        <f aca="false">LEFT(N585,1)</f>
        <v/>
      </c>
      <c r="R585" s="129" t="str">
        <f aca="false">IF(UPPER(Q585)="Z",2,IF(UPPER(Q585)="Y",1,IF(UPPER(Q585)="X",0,LEFT(N585))))</f>
        <v/>
      </c>
      <c r="S585" s="129" t="str">
        <f aca="false">REPLACE(N585,1,1,R585)</f>
        <v/>
      </c>
      <c r="T585" s="96"/>
      <c r="U585" s="133"/>
      <c r="V585" s="124" t="str">
        <f aca="false">IF(OR(ISTEXT(N585),ISNUMBER(N585)),IF($AD585=1,U585,0),"")</f>
        <v/>
      </c>
      <c r="W585" s="75" t="n">
        <v>36892</v>
      </c>
      <c r="X585" s="134"/>
      <c r="Y585" s="134"/>
      <c r="AA585" s="128" t="n">
        <f aca="false">IF(E585&lt;&gt;F585,0,1)</f>
        <v>1</v>
      </c>
      <c r="AB585" s="128" t="n">
        <f aca="false">IF(OR(T585="SI",T585="Si",T585="si",T585="sI",T585="s",T585="S"),1,0)</f>
        <v>0</v>
      </c>
      <c r="AC585" s="128" t="n">
        <f aca="false">IF(OR(J585="SI",J585="Si",J585="si",J585="sI",J585="s",J585="S"),1,0)</f>
        <v>0</v>
      </c>
      <c r="AD585" s="128" t="n">
        <f aca="false">AK585*AA585*AB585*AC585</f>
        <v>0</v>
      </c>
      <c r="AF585" s="136" t="n">
        <f aca="false">COUNTIF(D$8:D585,D585)</f>
        <v>0</v>
      </c>
      <c r="AG585" s="136" t="n">
        <f aca="false">COUNTIFS(D$8:D585,D585,A$8:A585,A585)</f>
        <v>0</v>
      </c>
      <c r="AH585" s="128" t="n">
        <f aca="false">AF585-AG585</f>
        <v>0</v>
      </c>
      <c r="AI585" s="128" t="n">
        <f aca="false">IF(OR(O585&lt;&gt;P585,P585=1,AA585=0),1,0)</f>
        <v>0</v>
      </c>
      <c r="AJ585" s="128" t="n">
        <f aca="false">IF(AR585&gt;0,1,0)+AH585</f>
        <v>0</v>
      </c>
      <c r="AK585" s="128" t="n">
        <f aca="false">IF(O585&lt;&gt;P585,0,1)</f>
        <v>1</v>
      </c>
      <c r="AL585" s="128" t="n">
        <f aca="false">IF(U585&gt;1,1,0)</f>
        <v>0</v>
      </c>
      <c r="AM585" s="136"/>
      <c r="AN585" s="137"/>
      <c r="AO585" s="139"/>
      <c r="AP585" s="128" t="str">
        <f aca="false">IF(SUMIF(AS$7:BU$7,"&gt;0",AS585:BU585)&gt;0,SUMIF(AS$7:BU$7,"&gt;0",AS585:BU585),"")</f>
        <v/>
      </c>
      <c r="AQ585" s="128"/>
      <c r="AR585" s="136" t="n">
        <f aca="false">COUNTIF(N$8:N585,N585)-1</f>
        <v>-1</v>
      </c>
      <c r="AS585" s="133"/>
      <c r="AT585" s="133"/>
      <c r="AU585" s="128" t="n">
        <f aca="false">IF($A585=$A584,AS585+AT585+AU584,AS585+AT585)</f>
        <v>0</v>
      </c>
      <c r="AV585" s="133"/>
      <c r="AW585" s="133"/>
      <c r="AX585" s="128" t="n">
        <f aca="false">IF($A585=$A584,AV585+AW585+AX584,AV585+AW585)</f>
        <v>0</v>
      </c>
      <c r="AY585" s="133"/>
      <c r="AZ585" s="133"/>
      <c r="BA585" s="128" t="n">
        <f aca="false">IF($A585=$A584,AY585+AZ585+BA584,AY585+AZ585)</f>
        <v>0</v>
      </c>
      <c r="BB585" s="133"/>
      <c r="BC585" s="133"/>
      <c r="BD585" s="128" t="n">
        <f aca="false">IF($A585=$A584,BB585+BC585+BD584,BB585+BC585)</f>
        <v>0</v>
      </c>
      <c r="BE585" s="133"/>
      <c r="BF585" s="133"/>
      <c r="BG585" s="128" t="n">
        <f aca="false">IF($A585=$A584,BE585+BF585+BG584,BE585+BF585)</f>
        <v>0</v>
      </c>
      <c r="BH585" s="133"/>
      <c r="BI585" s="133"/>
      <c r="BJ585" s="128" t="n">
        <f aca="false">IF($A585=$A584,BH585+BI585+BJ584,BH585+BI585)</f>
        <v>0</v>
      </c>
      <c r="BK585" s="133"/>
      <c r="BL585" s="133"/>
      <c r="BM585" s="128" t="n">
        <f aca="false">IF($A585=$A584,BK585+BL585+BM584,BK585+BL585)</f>
        <v>0</v>
      </c>
      <c r="BN585" s="133"/>
      <c r="BO585" s="133"/>
      <c r="BP585" s="128" t="n">
        <f aca="false">IF($A585=$A584,BN585+BO585+BP584,BN585+BO585)</f>
        <v>0</v>
      </c>
      <c r="BQ585" s="133"/>
      <c r="BR585" s="133"/>
      <c r="BS585" s="128" t="n">
        <f aca="false">IF($A585=$A584,BQ585+BR585+BS584,BQ585+BR585)</f>
        <v>0</v>
      </c>
      <c r="BT585" s="133"/>
      <c r="BU585" s="133"/>
      <c r="BV585" s="128" t="n">
        <f aca="false">IF($A585=$A584,BT585+BU585+BV584,BT585+BU585)</f>
        <v>0</v>
      </c>
      <c r="BW585" s="128" t="n">
        <f aca="false">IF(W585=0,0,IF(W585&gt;F$4,1,(IF(W585=BW$2,0,(IF(F$4-W585&gt;2,1,0))))))</f>
        <v>0</v>
      </c>
    </row>
    <row r="586" customFormat="false" ht="42.95" hidden="false" customHeight="true" outlineLevel="0" collapsed="false">
      <c r="A586" s="124" t="str">
        <f aca="false">IF(D586=D585,IF(A585=0,"",A585),IF(AND(D586&gt;0,D586&lt;&gt;D585),A585+1,""))</f>
        <v/>
      </c>
      <c r="B586" s="129"/>
      <c r="C586" s="129"/>
      <c r="D586" s="96"/>
      <c r="E586" s="138"/>
      <c r="F586" s="128" t="str">
        <f aca="false">IFERROR(IF(OR(ISTEXT(D586),ISNUMBER(D586)),HLOOKUP(I586-23*INT(I586/23),[2]Hoja2!B$1:X$2,2),""),1)</f>
        <v/>
      </c>
      <c r="G586" s="128" t="str">
        <f aca="false">LEFT(D586,1)</f>
        <v/>
      </c>
      <c r="H586" s="129" t="str">
        <f aca="false">IF(UPPER(G586)="Z",2,IF(UPPER(G586)="Y",1,IF(UPPER(G586)="X",0,LEFT(D586))))</f>
        <v/>
      </c>
      <c r="I586" s="129" t="str">
        <f aca="false">REPLACE(D586,1,1,H586)</f>
        <v/>
      </c>
      <c r="J586" s="96"/>
      <c r="K586" s="124" t="str">
        <f aca="false">IF(N586&gt;0,ROW(L586)-7,"")</f>
        <v/>
      </c>
      <c r="L586" s="130"/>
      <c r="M586" s="130"/>
      <c r="N586" s="131"/>
      <c r="O586" s="132"/>
      <c r="P586" s="128" t="str">
        <f aca="false">IFERROR(IF(OR(ISTEXT(N586),ISNUMBER(N586)),HLOOKUP(S586-23*INT(S586/23),[2]Hoja2!B$1:X$2,2),""),1)</f>
        <v/>
      </c>
      <c r="Q586" s="128" t="str">
        <f aca="false">LEFT(N586,1)</f>
        <v/>
      </c>
      <c r="R586" s="129" t="str">
        <f aca="false">IF(UPPER(Q586)="Z",2,IF(UPPER(Q586)="Y",1,IF(UPPER(Q586)="X",0,LEFT(N586))))</f>
        <v/>
      </c>
      <c r="S586" s="129" t="str">
        <f aca="false">REPLACE(N586,1,1,R586)</f>
        <v/>
      </c>
      <c r="T586" s="96"/>
      <c r="U586" s="133"/>
      <c r="V586" s="124" t="str">
        <f aca="false">IF(OR(ISTEXT(N586),ISNUMBER(N586)),IF($AD586=1,U586,0),"")</f>
        <v/>
      </c>
      <c r="W586" s="75" t="n">
        <v>36892</v>
      </c>
      <c r="X586" s="134"/>
      <c r="Y586" s="134"/>
      <c r="AA586" s="128" t="n">
        <f aca="false">IF(E586&lt;&gt;F586,0,1)</f>
        <v>1</v>
      </c>
      <c r="AB586" s="128" t="n">
        <f aca="false">IF(OR(T586="SI",T586="Si",T586="si",T586="sI",T586="s",T586="S"),1,0)</f>
        <v>0</v>
      </c>
      <c r="AC586" s="128" t="n">
        <f aca="false">IF(OR(J586="SI",J586="Si",J586="si",J586="sI",J586="s",J586="S"),1,0)</f>
        <v>0</v>
      </c>
      <c r="AD586" s="128" t="n">
        <f aca="false">AK586*AA586*AB586*AC586</f>
        <v>0</v>
      </c>
      <c r="AF586" s="136" t="n">
        <f aca="false">COUNTIF(D$8:D586,D586)</f>
        <v>0</v>
      </c>
      <c r="AG586" s="136" t="n">
        <f aca="false">COUNTIFS(D$8:D586,D586,A$8:A586,A586)</f>
        <v>0</v>
      </c>
      <c r="AH586" s="128" t="n">
        <f aca="false">AF586-AG586</f>
        <v>0</v>
      </c>
      <c r="AI586" s="128" t="n">
        <f aca="false">IF(OR(O586&lt;&gt;P586,P586=1,AA586=0),1,0)</f>
        <v>0</v>
      </c>
      <c r="AJ586" s="128" t="n">
        <f aca="false">IF(AR586&gt;0,1,0)+AH586</f>
        <v>0</v>
      </c>
      <c r="AK586" s="128" t="n">
        <f aca="false">IF(O586&lt;&gt;P586,0,1)</f>
        <v>1</v>
      </c>
      <c r="AL586" s="128" t="n">
        <f aca="false">IF(U586&gt;1,1,0)</f>
        <v>0</v>
      </c>
      <c r="AM586" s="136"/>
      <c r="AN586" s="137"/>
      <c r="AO586" s="139"/>
      <c r="AP586" s="128" t="str">
        <f aca="false">IF(SUMIF(AS$7:BU$7,"&gt;0",AS586:BU586)&gt;0,SUMIF(AS$7:BU$7,"&gt;0",AS586:BU586),"")</f>
        <v/>
      </c>
      <c r="AQ586" s="128"/>
      <c r="AR586" s="136" t="n">
        <f aca="false">COUNTIF(N$8:N586,N586)-1</f>
        <v>-1</v>
      </c>
      <c r="AS586" s="133"/>
      <c r="AT586" s="133"/>
      <c r="AU586" s="128" t="n">
        <f aca="false">IF($A586=$A585,AS586+AT586+AU585,AS586+AT586)</f>
        <v>0</v>
      </c>
      <c r="AV586" s="133"/>
      <c r="AW586" s="133"/>
      <c r="AX586" s="128" t="n">
        <f aca="false">IF($A586=$A585,AV586+AW586+AX585,AV586+AW586)</f>
        <v>0</v>
      </c>
      <c r="AY586" s="133"/>
      <c r="AZ586" s="133"/>
      <c r="BA586" s="128" t="n">
        <f aca="false">IF($A586=$A585,AY586+AZ586+BA585,AY586+AZ586)</f>
        <v>0</v>
      </c>
      <c r="BB586" s="133"/>
      <c r="BC586" s="133"/>
      <c r="BD586" s="128" t="n">
        <f aca="false">IF($A586=$A585,BB586+BC586+BD585,BB586+BC586)</f>
        <v>0</v>
      </c>
      <c r="BE586" s="133"/>
      <c r="BF586" s="133"/>
      <c r="BG586" s="128" t="n">
        <f aca="false">IF($A586=$A585,BE586+BF586+BG585,BE586+BF586)</f>
        <v>0</v>
      </c>
      <c r="BH586" s="133"/>
      <c r="BI586" s="133"/>
      <c r="BJ586" s="128" t="n">
        <f aca="false">IF($A586=$A585,BH586+BI586+BJ585,BH586+BI586)</f>
        <v>0</v>
      </c>
      <c r="BK586" s="133"/>
      <c r="BL586" s="133"/>
      <c r="BM586" s="128" t="n">
        <f aca="false">IF($A586=$A585,BK586+BL586+BM585,BK586+BL586)</f>
        <v>0</v>
      </c>
      <c r="BN586" s="133"/>
      <c r="BO586" s="133"/>
      <c r="BP586" s="128" t="n">
        <f aca="false">IF($A586=$A585,BN586+BO586+BP585,BN586+BO586)</f>
        <v>0</v>
      </c>
      <c r="BQ586" s="133"/>
      <c r="BR586" s="133"/>
      <c r="BS586" s="128" t="n">
        <f aca="false">IF($A586=$A585,BQ586+BR586+BS585,BQ586+BR586)</f>
        <v>0</v>
      </c>
      <c r="BT586" s="133"/>
      <c r="BU586" s="133"/>
      <c r="BV586" s="128" t="n">
        <f aca="false">IF($A586=$A585,BT586+BU586+BV585,BT586+BU586)</f>
        <v>0</v>
      </c>
      <c r="BW586" s="128" t="n">
        <f aca="false">IF(W586=0,0,IF(W586&gt;F$4,1,(IF(W586=BW$2,0,(IF(F$4-W586&gt;2,1,0))))))</f>
        <v>0</v>
      </c>
    </row>
    <row r="587" customFormat="false" ht="42.95" hidden="false" customHeight="true" outlineLevel="0" collapsed="false">
      <c r="A587" s="124" t="str">
        <f aca="false">IF(D587=D586,IF(A586=0,"",A586),IF(AND(D587&gt;0,D587&lt;&gt;D586),A586+1,""))</f>
        <v/>
      </c>
      <c r="B587" s="129"/>
      <c r="C587" s="129"/>
      <c r="D587" s="96"/>
      <c r="E587" s="138"/>
      <c r="F587" s="128" t="str">
        <f aca="false">IFERROR(IF(OR(ISTEXT(D587),ISNUMBER(D587)),HLOOKUP(I587-23*INT(I587/23),[2]Hoja2!B$1:X$2,2),""),1)</f>
        <v/>
      </c>
      <c r="G587" s="128" t="str">
        <f aca="false">LEFT(D587,1)</f>
        <v/>
      </c>
      <c r="H587" s="129" t="str">
        <f aca="false">IF(UPPER(G587)="Z",2,IF(UPPER(G587)="Y",1,IF(UPPER(G587)="X",0,LEFT(D587))))</f>
        <v/>
      </c>
      <c r="I587" s="129" t="str">
        <f aca="false">REPLACE(D587,1,1,H587)</f>
        <v/>
      </c>
      <c r="J587" s="96"/>
      <c r="K587" s="124" t="str">
        <f aca="false">IF(N587&gt;0,ROW(L587)-7,"")</f>
        <v/>
      </c>
      <c r="L587" s="130"/>
      <c r="M587" s="130"/>
      <c r="N587" s="131"/>
      <c r="O587" s="132"/>
      <c r="P587" s="128" t="str">
        <f aca="false">IFERROR(IF(OR(ISTEXT(N587),ISNUMBER(N587)),HLOOKUP(S587-23*INT(S587/23),[2]Hoja2!B$1:X$2,2),""),1)</f>
        <v/>
      </c>
      <c r="Q587" s="128" t="str">
        <f aca="false">LEFT(N587,1)</f>
        <v/>
      </c>
      <c r="R587" s="129" t="str">
        <f aca="false">IF(UPPER(Q587)="Z",2,IF(UPPER(Q587)="Y",1,IF(UPPER(Q587)="X",0,LEFT(N587))))</f>
        <v/>
      </c>
      <c r="S587" s="129" t="str">
        <f aca="false">REPLACE(N587,1,1,R587)</f>
        <v/>
      </c>
      <c r="T587" s="96"/>
      <c r="U587" s="133"/>
      <c r="V587" s="124" t="str">
        <f aca="false">IF(OR(ISTEXT(N587),ISNUMBER(N587)),IF($AD587=1,U587,0),"")</f>
        <v/>
      </c>
      <c r="W587" s="75" t="n">
        <v>36892</v>
      </c>
      <c r="X587" s="134"/>
      <c r="Y587" s="134"/>
      <c r="AA587" s="128" t="n">
        <f aca="false">IF(E587&lt;&gt;F587,0,1)</f>
        <v>1</v>
      </c>
      <c r="AB587" s="128" t="n">
        <f aca="false">IF(OR(T587="SI",T587="Si",T587="si",T587="sI",T587="s",T587="S"),1,0)</f>
        <v>0</v>
      </c>
      <c r="AC587" s="128" t="n">
        <f aca="false">IF(OR(J587="SI",J587="Si",J587="si",J587="sI",J587="s",J587="S"),1,0)</f>
        <v>0</v>
      </c>
      <c r="AD587" s="128" t="n">
        <f aca="false">AK587*AA587*AB587*AC587</f>
        <v>0</v>
      </c>
      <c r="AF587" s="136" t="n">
        <f aca="false">COUNTIF(D$8:D587,D587)</f>
        <v>0</v>
      </c>
      <c r="AG587" s="136" t="n">
        <f aca="false">COUNTIFS(D$8:D587,D587,A$8:A587,A587)</f>
        <v>0</v>
      </c>
      <c r="AH587" s="128" t="n">
        <f aca="false">AF587-AG587</f>
        <v>0</v>
      </c>
      <c r="AI587" s="128" t="n">
        <f aca="false">IF(OR(O587&lt;&gt;P587,P587=1,AA587=0),1,0)</f>
        <v>0</v>
      </c>
      <c r="AJ587" s="128" t="n">
        <f aca="false">IF(AR587&gt;0,1,0)+AH587</f>
        <v>0</v>
      </c>
      <c r="AK587" s="128" t="n">
        <f aca="false">IF(O587&lt;&gt;P587,0,1)</f>
        <v>1</v>
      </c>
      <c r="AL587" s="128" t="n">
        <f aca="false">IF(U587&gt;1,1,0)</f>
        <v>0</v>
      </c>
      <c r="AM587" s="136"/>
      <c r="AN587" s="137"/>
      <c r="AO587" s="139"/>
      <c r="AP587" s="128" t="str">
        <f aca="false">IF(SUMIF(AS$7:BU$7,"&gt;0",AS587:BU587)&gt;0,SUMIF(AS$7:BU$7,"&gt;0",AS587:BU587),"")</f>
        <v/>
      </c>
      <c r="AQ587" s="128"/>
      <c r="AR587" s="136" t="n">
        <f aca="false">COUNTIF(N$8:N587,N587)-1</f>
        <v>-1</v>
      </c>
      <c r="AS587" s="133"/>
      <c r="AT587" s="133"/>
      <c r="AU587" s="128" t="n">
        <f aca="false">IF($A587=$A586,AS587+AT587+AU586,AS587+AT587)</f>
        <v>0</v>
      </c>
      <c r="AV587" s="133"/>
      <c r="AW587" s="133"/>
      <c r="AX587" s="128" t="n">
        <f aca="false">IF($A587=$A586,AV587+AW587+AX586,AV587+AW587)</f>
        <v>0</v>
      </c>
      <c r="AY587" s="133"/>
      <c r="AZ587" s="133"/>
      <c r="BA587" s="128" t="n">
        <f aca="false">IF($A587=$A586,AY587+AZ587+BA586,AY587+AZ587)</f>
        <v>0</v>
      </c>
      <c r="BB587" s="133"/>
      <c r="BC587" s="133"/>
      <c r="BD587" s="128" t="n">
        <f aca="false">IF($A587=$A586,BB587+BC587+BD586,BB587+BC587)</f>
        <v>0</v>
      </c>
      <c r="BE587" s="133"/>
      <c r="BF587" s="133"/>
      <c r="BG587" s="128" t="n">
        <f aca="false">IF($A587=$A586,BE587+BF587+BG586,BE587+BF587)</f>
        <v>0</v>
      </c>
      <c r="BH587" s="133"/>
      <c r="BI587" s="133"/>
      <c r="BJ587" s="128" t="n">
        <f aca="false">IF($A587=$A586,BH587+BI587+BJ586,BH587+BI587)</f>
        <v>0</v>
      </c>
      <c r="BK587" s="133"/>
      <c r="BL587" s="133"/>
      <c r="BM587" s="128" t="n">
        <f aca="false">IF($A587=$A586,BK587+BL587+BM586,BK587+BL587)</f>
        <v>0</v>
      </c>
      <c r="BN587" s="133"/>
      <c r="BO587" s="133"/>
      <c r="BP587" s="128" t="n">
        <f aca="false">IF($A587=$A586,BN587+BO587+BP586,BN587+BO587)</f>
        <v>0</v>
      </c>
      <c r="BQ587" s="133"/>
      <c r="BR587" s="133"/>
      <c r="BS587" s="128" t="n">
        <f aca="false">IF($A587=$A586,BQ587+BR587+BS586,BQ587+BR587)</f>
        <v>0</v>
      </c>
      <c r="BT587" s="133"/>
      <c r="BU587" s="133"/>
      <c r="BV587" s="128" t="n">
        <f aca="false">IF($A587=$A586,BT587+BU587+BV586,BT587+BU587)</f>
        <v>0</v>
      </c>
      <c r="BW587" s="128" t="n">
        <f aca="false">IF(W587=0,0,IF(W587&gt;F$4,1,(IF(W587=BW$2,0,(IF(F$4-W587&gt;2,1,0))))))</f>
        <v>0</v>
      </c>
    </row>
    <row r="588" customFormat="false" ht="42.95" hidden="false" customHeight="true" outlineLevel="0" collapsed="false">
      <c r="A588" s="124" t="str">
        <f aca="false">IF(D588=D587,IF(A587=0,"",A587),IF(AND(D588&gt;0,D588&lt;&gt;D587),A587+1,""))</f>
        <v/>
      </c>
      <c r="B588" s="129"/>
      <c r="C588" s="129"/>
      <c r="D588" s="96"/>
      <c r="E588" s="138"/>
      <c r="F588" s="128" t="str">
        <f aca="false">IFERROR(IF(OR(ISTEXT(D588),ISNUMBER(D588)),HLOOKUP(I588-23*INT(I588/23),[2]Hoja2!B$1:X$2,2),""),1)</f>
        <v/>
      </c>
      <c r="G588" s="128" t="str">
        <f aca="false">LEFT(D588,1)</f>
        <v/>
      </c>
      <c r="H588" s="129" t="str">
        <f aca="false">IF(UPPER(G588)="Z",2,IF(UPPER(G588)="Y",1,IF(UPPER(G588)="X",0,LEFT(D588))))</f>
        <v/>
      </c>
      <c r="I588" s="129" t="str">
        <f aca="false">REPLACE(D588,1,1,H588)</f>
        <v/>
      </c>
      <c r="J588" s="96"/>
      <c r="K588" s="124" t="str">
        <f aca="false">IF(N588&gt;0,ROW(L588)-7,"")</f>
        <v/>
      </c>
      <c r="L588" s="130"/>
      <c r="M588" s="130"/>
      <c r="N588" s="131"/>
      <c r="O588" s="132"/>
      <c r="P588" s="128" t="str">
        <f aca="false">IFERROR(IF(OR(ISTEXT(N588),ISNUMBER(N588)),HLOOKUP(S588-23*INT(S588/23),[2]Hoja2!B$1:X$2,2),""),1)</f>
        <v/>
      </c>
      <c r="Q588" s="128" t="str">
        <f aca="false">LEFT(N588,1)</f>
        <v/>
      </c>
      <c r="R588" s="129" t="str">
        <f aca="false">IF(UPPER(Q588)="Z",2,IF(UPPER(Q588)="Y",1,IF(UPPER(Q588)="X",0,LEFT(N588))))</f>
        <v/>
      </c>
      <c r="S588" s="129" t="str">
        <f aca="false">REPLACE(N588,1,1,R588)</f>
        <v/>
      </c>
      <c r="T588" s="96"/>
      <c r="U588" s="133"/>
      <c r="V588" s="124" t="str">
        <f aca="false">IF(OR(ISTEXT(N588),ISNUMBER(N588)),IF($AD588=1,U588,0),"")</f>
        <v/>
      </c>
      <c r="W588" s="75" t="n">
        <v>36892</v>
      </c>
      <c r="X588" s="134"/>
      <c r="Y588" s="134"/>
      <c r="AA588" s="128" t="n">
        <f aca="false">IF(E588&lt;&gt;F588,0,1)</f>
        <v>1</v>
      </c>
      <c r="AB588" s="128" t="n">
        <f aca="false">IF(OR(T588="SI",T588="Si",T588="si",T588="sI",T588="s",T588="S"),1,0)</f>
        <v>0</v>
      </c>
      <c r="AC588" s="128" t="n">
        <f aca="false">IF(OR(J588="SI",J588="Si",J588="si",J588="sI",J588="s",J588="S"),1,0)</f>
        <v>0</v>
      </c>
      <c r="AD588" s="128" t="n">
        <f aca="false">AK588*AA588*AB588*AC588</f>
        <v>0</v>
      </c>
      <c r="AF588" s="136" t="n">
        <f aca="false">COUNTIF(D$8:D588,D588)</f>
        <v>0</v>
      </c>
      <c r="AG588" s="136" t="n">
        <f aca="false">COUNTIFS(D$8:D588,D588,A$8:A588,A588)</f>
        <v>0</v>
      </c>
      <c r="AH588" s="128" t="n">
        <f aca="false">AF588-AG588</f>
        <v>0</v>
      </c>
      <c r="AI588" s="128" t="n">
        <f aca="false">IF(OR(O588&lt;&gt;P588,P588=1,AA588=0),1,0)</f>
        <v>0</v>
      </c>
      <c r="AJ588" s="128" t="n">
        <f aca="false">IF(AR588&gt;0,1,0)+AH588</f>
        <v>0</v>
      </c>
      <c r="AK588" s="128" t="n">
        <f aca="false">IF(O588&lt;&gt;P588,0,1)</f>
        <v>1</v>
      </c>
      <c r="AL588" s="128" t="n">
        <f aca="false">IF(U588&gt;1,1,0)</f>
        <v>0</v>
      </c>
      <c r="AM588" s="136"/>
      <c r="AN588" s="137"/>
      <c r="AO588" s="139"/>
      <c r="AP588" s="128" t="str">
        <f aca="false">IF(SUMIF(AS$7:BU$7,"&gt;0",AS588:BU588)&gt;0,SUMIF(AS$7:BU$7,"&gt;0",AS588:BU588),"")</f>
        <v/>
      </c>
      <c r="AQ588" s="128"/>
      <c r="AR588" s="136" t="n">
        <f aca="false">COUNTIF(N$8:N588,N588)-1</f>
        <v>-1</v>
      </c>
      <c r="AS588" s="133"/>
      <c r="AT588" s="133"/>
      <c r="AU588" s="128" t="n">
        <f aca="false">IF($A588=$A587,AS588+AT588+AU587,AS588+AT588)</f>
        <v>0</v>
      </c>
      <c r="AV588" s="133"/>
      <c r="AW588" s="133"/>
      <c r="AX588" s="128" t="n">
        <f aca="false">IF($A588=$A587,AV588+AW588+AX587,AV588+AW588)</f>
        <v>0</v>
      </c>
      <c r="AY588" s="133"/>
      <c r="AZ588" s="133"/>
      <c r="BA588" s="128" t="n">
        <f aca="false">IF($A588=$A587,AY588+AZ588+BA587,AY588+AZ588)</f>
        <v>0</v>
      </c>
      <c r="BB588" s="133"/>
      <c r="BC588" s="133"/>
      <c r="BD588" s="128" t="n">
        <f aca="false">IF($A588=$A587,BB588+BC588+BD587,BB588+BC588)</f>
        <v>0</v>
      </c>
      <c r="BE588" s="133"/>
      <c r="BF588" s="133"/>
      <c r="BG588" s="128" t="n">
        <f aca="false">IF($A588=$A587,BE588+BF588+BG587,BE588+BF588)</f>
        <v>0</v>
      </c>
      <c r="BH588" s="133"/>
      <c r="BI588" s="133"/>
      <c r="BJ588" s="128" t="n">
        <f aca="false">IF($A588=$A587,BH588+BI588+BJ587,BH588+BI588)</f>
        <v>0</v>
      </c>
      <c r="BK588" s="133"/>
      <c r="BL588" s="133"/>
      <c r="BM588" s="128" t="n">
        <f aca="false">IF($A588=$A587,BK588+BL588+BM587,BK588+BL588)</f>
        <v>0</v>
      </c>
      <c r="BN588" s="133"/>
      <c r="BO588" s="133"/>
      <c r="BP588" s="128" t="n">
        <f aca="false">IF($A588=$A587,BN588+BO588+BP587,BN588+BO588)</f>
        <v>0</v>
      </c>
      <c r="BQ588" s="133"/>
      <c r="BR588" s="133"/>
      <c r="BS588" s="128" t="n">
        <f aca="false">IF($A588=$A587,BQ588+BR588+BS587,BQ588+BR588)</f>
        <v>0</v>
      </c>
      <c r="BT588" s="133"/>
      <c r="BU588" s="133"/>
      <c r="BV588" s="128" t="n">
        <f aca="false">IF($A588=$A587,BT588+BU588+BV587,BT588+BU588)</f>
        <v>0</v>
      </c>
      <c r="BW588" s="128" t="n">
        <f aca="false">IF(W588=0,0,IF(W588&gt;F$4,1,(IF(W588=BW$2,0,(IF(F$4-W588&gt;2,1,0))))))</f>
        <v>0</v>
      </c>
    </row>
    <row r="589" customFormat="false" ht="42.95" hidden="false" customHeight="true" outlineLevel="0" collapsed="false">
      <c r="A589" s="124" t="str">
        <f aca="false">IF(D589=D588,IF(A588=0,"",A588),IF(AND(D589&gt;0,D589&lt;&gt;D588),A588+1,""))</f>
        <v/>
      </c>
      <c r="B589" s="129"/>
      <c r="C589" s="129"/>
      <c r="D589" s="96"/>
      <c r="E589" s="138"/>
      <c r="F589" s="128" t="str">
        <f aca="false">IFERROR(IF(OR(ISTEXT(D589),ISNUMBER(D589)),HLOOKUP(I589-23*INT(I589/23),[2]Hoja2!B$1:X$2,2),""),1)</f>
        <v/>
      </c>
      <c r="G589" s="128" t="str">
        <f aca="false">LEFT(D589,1)</f>
        <v/>
      </c>
      <c r="H589" s="129" t="str">
        <f aca="false">IF(UPPER(G589)="Z",2,IF(UPPER(G589)="Y",1,IF(UPPER(G589)="X",0,LEFT(D589))))</f>
        <v/>
      </c>
      <c r="I589" s="129" t="str">
        <f aca="false">REPLACE(D589,1,1,H589)</f>
        <v/>
      </c>
      <c r="J589" s="96"/>
      <c r="K589" s="124" t="str">
        <f aca="false">IF(N589&gt;0,ROW(L589)-7,"")</f>
        <v/>
      </c>
      <c r="L589" s="130"/>
      <c r="M589" s="130"/>
      <c r="N589" s="131"/>
      <c r="O589" s="132"/>
      <c r="P589" s="128" t="str">
        <f aca="false">IFERROR(IF(OR(ISTEXT(N589),ISNUMBER(N589)),HLOOKUP(S589-23*INT(S589/23),[2]Hoja2!B$1:X$2,2),""),1)</f>
        <v/>
      </c>
      <c r="Q589" s="128" t="str">
        <f aca="false">LEFT(N589,1)</f>
        <v/>
      </c>
      <c r="R589" s="129" t="str">
        <f aca="false">IF(UPPER(Q589)="Z",2,IF(UPPER(Q589)="Y",1,IF(UPPER(Q589)="X",0,LEFT(N589))))</f>
        <v/>
      </c>
      <c r="S589" s="129" t="str">
        <f aca="false">REPLACE(N589,1,1,R589)</f>
        <v/>
      </c>
      <c r="T589" s="96"/>
      <c r="U589" s="133"/>
      <c r="V589" s="124" t="str">
        <f aca="false">IF(OR(ISTEXT(N589),ISNUMBER(N589)),IF($AD589=1,U589,0),"")</f>
        <v/>
      </c>
      <c r="W589" s="75" t="n">
        <v>36892</v>
      </c>
      <c r="X589" s="134"/>
      <c r="Y589" s="134"/>
      <c r="AA589" s="128" t="n">
        <f aca="false">IF(E589&lt;&gt;F589,0,1)</f>
        <v>1</v>
      </c>
      <c r="AB589" s="128" t="n">
        <f aca="false">IF(OR(T589="SI",T589="Si",T589="si",T589="sI",T589="s",T589="S"),1,0)</f>
        <v>0</v>
      </c>
      <c r="AC589" s="128" t="n">
        <f aca="false">IF(OR(J589="SI",J589="Si",J589="si",J589="sI",J589="s",J589="S"),1,0)</f>
        <v>0</v>
      </c>
      <c r="AD589" s="128" t="n">
        <f aca="false">AK589*AA589*AB589*AC589</f>
        <v>0</v>
      </c>
      <c r="AF589" s="136" t="n">
        <f aca="false">COUNTIF(D$8:D589,D589)</f>
        <v>0</v>
      </c>
      <c r="AG589" s="136" t="n">
        <f aca="false">COUNTIFS(D$8:D589,D589,A$8:A589,A589)</f>
        <v>0</v>
      </c>
      <c r="AH589" s="128" t="n">
        <f aca="false">AF589-AG589</f>
        <v>0</v>
      </c>
      <c r="AI589" s="128" t="n">
        <f aca="false">IF(OR(O589&lt;&gt;P589,P589=1,AA589=0),1,0)</f>
        <v>0</v>
      </c>
      <c r="AJ589" s="128" t="n">
        <f aca="false">IF(AR589&gt;0,1,0)+AH589</f>
        <v>0</v>
      </c>
      <c r="AK589" s="128" t="n">
        <f aca="false">IF(O589&lt;&gt;P589,0,1)</f>
        <v>1</v>
      </c>
      <c r="AL589" s="128" t="n">
        <f aca="false">IF(U589&gt;1,1,0)</f>
        <v>0</v>
      </c>
      <c r="AM589" s="136"/>
      <c r="AN589" s="137"/>
      <c r="AO589" s="139"/>
      <c r="AP589" s="128" t="str">
        <f aca="false">IF(SUMIF(AS$7:BU$7,"&gt;0",AS589:BU589)&gt;0,SUMIF(AS$7:BU$7,"&gt;0",AS589:BU589),"")</f>
        <v/>
      </c>
      <c r="AQ589" s="128"/>
      <c r="AR589" s="136" t="n">
        <f aca="false">COUNTIF(N$8:N589,N589)-1</f>
        <v>-1</v>
      </c>
      <c r="AS589" s="133"/>
      <c r="AT589" s="133"/>
      <c r="AU589" s="128" t="n">
        <f aca="false">IF($A589=$A588,AS589+AT589+AU588,AS589+AT589)</f>
        <v>0</v>
      </c>
      <c r="AV589" s="133"/>
      <c r="AW589" s="133"/>
      <c r="AX589" s="128" t="n">
        <f aca="false">IF($A589=$A588,AV589+AW589+AX588,AV589+AW589)</f>
        <v>0</v>
      </c>
      <c r="AY589" s="133"/>
      <c r="AZ589" s="133"/>
      <c r="BA589" s="128" t="n">
        <f aca="false">IF($A589=$A588,AY589+AZ589+BA588,AY589+AZ589)</f>
        <v>0</v>
      </c>
      <c r="BB589" s="133"/>
      <c r="BC589" s="133"/>
      <c r="BD589" s="128" t="n">
        <f aca="false">IF($A589=$A588,BB589+BC589+BD588,BB589+BC589)</f>
        <v>0</v>
      </c>
      <c r="BE589" s="133"/>
      <c r="BF589" s="133"/>
      <c r="BG589" s="128" t="n">
        <f aca="false">IF($A589=$A588,BE589+BF589+BG588,BE589+BF589)</f>
        <v>0</v>
      </c>
      <c r="BH589" s="133"/>
      <c r="BI589" s="133"/>
      <c r="BJ589" s="128" t="n">
        <f aca="false">IF($A589=$A588,BH589+BI589+BJ588,BH589+BI589)</f>
        <v>0</v>
      </c>
      <c r="BK589" s="133"/>
      <c r="BL589" s="133"/>
      <c r="BM589" s="128" t="n">
        <f aca="false">IF($A589=$A588,BK589+BL589+BM588,BK589+BL589)</f>
        <v>0</v>
      </c>
      <c r="BN589" s="133"/>
      <c r="BO589" s="133"/>
      <c r="BP589" s="128" t="n">
        <f aca="false">IF($A589=$A588,BN589+BO589+BP588,BN589+BO589)</f>
        <v>0</v>
      </c>
      <c r="BQ589" s="133"/>
      <c r="BR589" s="133"/>
      <c r="BS589" s="128" t="n">
        <f aca="false">IF($A589=$A588,BQ589+BR589+BS588,BQ589+BR589)</f>
        <v>0</v>
      </c>
      <c r="BT589" s="133"/>
      <c r="BU589" s="133"/>
      <c r="BV589" s="128" t="n">
        <f aca="false">IF($A589=$A588,BT589+BU589+BV588,BT589+BU589)</f>
        <v>0</v>
      </c>
      <c r="BW589" s="128" t="n">
        <f aca="false">IF(W589=0,0,IF(W589&gt;F$4,1,(IF(W589=BW$2,0,(IF(F$4-W589&gt;2,1,0))))))</f>
        <v>0</v>
      </c>
    </row>
    <row r="590" customFormat="false" ht="42.95" hidden="false" customHeight="true" outlineLevel="0" collapsed="false">
      <c r="A590" s="124" t="str">
        <f aca="false">IF(D590=D589,IF(A589=0,"",A589),IF(AND(D590&gt;0,D590&lt;&gt;D589),A589+1,""))</f>
        <v/>
      </c>
      <c r="B590" s="129"/>
      <c r="C590" s="129"/>
      <c r="D590" s="96"/>
      <c r="E590" s="138"/>
      <c r="F590" s="128" t="str">
        <f aca="false">IFERROR(IF(OR(ISTEXT(D590),ISNUMBER(D590)),HLOOKUP(I590-23*INT(I590/23),[2]Hoja2!B$1:X$2,2),""),1)</f>
        <v/>
      </c>
      <c r="G590" s="128" t="str">
        <f aca="false">LEFT(D590,1)</f>
        <v/>
      </c>
      <c r="H590" s="129" t="str">
        <f aca="false">IF(UPPER(G590)="Z",2,IF(UPPER(G590)="Y",1,IF(UPPER(G590)="X",0,LEFT(D590))))</f>
        <v/>
      </c>
      <c r="I590" s="129" t="str">
        <f aca="false">REPLACE(D590,1,1,H590)</f>
        <v/>
      </c>
      <c r="J590" s="96"/>
      <c r="K590" s="124" t="str">
        <f aca="false">IF(N590&gt;0,ROW(L590)-7,"")</f>
        <v/>
      </c>
      <c r="L590" s="130"/>
      <c r="M590" s="130"/>
      <c r="N590" s="131"/>
      <c r="O590" s="132"/>
      <c r="P590" s="128" t="str">
        <f aca="false">IFERROR(IF(OR(ISTEXT(N590),ISNUMBER(N590)),HLOOKUP(S590-23*INT(S590/23),[2]Hoja2!B$1:X$2,2),""),1)</f>
        <v/>
      </c>
      <c r="Q590" s="128" t="str">
        <f aca="false">LEFT(N590,1)</f>
        <v/>
      </c>
      <c r="R590" s="129" t="str">
        <f aca="false">IF(UPPER(Q590)="Z",2,IF(UPPER(Q590)="Y",1,IF(UPPER(Q590)="X",0,LEFT(N590))))</f>
        <v/>
      </c>
      <c r="S590" s="129" t="str">
        <f aca="false">REPLACE(N590,1,1,R590)</f>
        <v/>
      </c>
      <c r="T590" s="96"/>
      <c r="U590" s="133"/>
      <c r="V590" s="124" t="str">
        <f aca="false">IF(OR(ISTEXT(N590),ISNUMBER(N590)),IF($AD590=1,U590,0),"")</f>
        <v/>
      </c>
      <c r="W590" s="75" t="n">
        <v>36892</v>
      </c>
      <c r="X590" s="134"/>
      <c r="Y590" s="134"/>
      <c r="AA590" s="128" t="n">
        <f aca="false">IF(E590&lt;&gt;F590,0,1)</f>
        <v>1</v>
      </c>
      <c r="AB590" s="128" t="n">
        <f aca="false">IF(OR(T590="SI",T590="Si",T590="si",T590="sI",T590="s",T590="S"),1,0)</f>
        <v>0</v>
      </c>
      <c r="AC590" s="128" t="n">
        <f aca="false">IF(OR(J590="SI",J590="Si",J590="si",J590="sI",J590="s",J590="S"),1,0)</f>
        <v>0</v>
      </c>
      <c r="AD590" s="128" t="n">
        <f aca="false">AK590*AA590*AB590*AC590</f>
        <v>0</v>
      </c>
      <c r="AF590" s="136" t="n">
        <f aca="false">COUNTIF(D$8:D590,D590)</f>
        <v>0</v>
      </c>
      <c r="AG590" s="136" t="n">
        <f aca="false">COUNTIFS(D$8:D590,D590,A$8:A590,A590)</f>
        <v>0</v>
      </c>
      <c r="AH590" s="128" t="n">
        <f aca="false">AF590-AG590</f>
        <v>0</v>
      </c>
      <c r="AI590" s="128" t="n">
        <f aca="false">IF(OR(O590&lt;&gt;P590,P590=1,AA590=0),1,0)</f>
        <v>0</v>
      </c>
      <c r="AJ590" s="128" t="n">
        <f aca="false">IF(AR590&gt;0,1,0)+AH590</f>
        <v>0</v>
      </c>
      <c r="AK590" s="128" t="n">
        <f aca="false">IF(O590&lt;&gt;P590,0,1)</f>
        <v>1</v>
      </c>
      <c r="AL590" s="128" t="n">
        <f aca="false">IF(U590&gt;1,1,0)</f>
        <v>0</v>
      </c>
      <c r="AM590" s="136"/>
      <c r="AN590" s="137"/>
      <c r="AO590" s="139"/>
      <c r="AP590" s="128" t="str">
        <f aca="false">IF(SUMIF(AS$7:BU$7,"&gt;0",AS590:BU590)&gt;0,SUMIF(AS$7:BU$7,"&gt;0",AS590:BU590),"")</f>
        <v/>
      </c>
      <c r="AQ590" s="128"/>
      <c r="AR590" s="136" t="n">
        <f aca="false">COUNTIF(N$8:N590,N590)-1</f>
        <v>-1</v>
      </c>
      <c r="AS590" s="133"/>
      <c r="AT590" s="133"/>
      <c r="AU590" s="128" t="n">
        <f aca="false">IF($A590=$A589,AS590+AT590+AU589,AS590+AT590)</f>
        <v>0</v>
      </c>
      <c r="AV590" s="133"/>
      <c r="AW590" s="133"/>
      <c r="AX590" s="128" t="n">
        <f aca="false">IF($A590=$A589,AV590+AW590+AX589,AV590+AW590)</f>
        <v>0</v>
      </c>
      <c r="AY590" s="133"/>
      <c r="AZ590" s="133"/>
      <c r="BA590" s="128" t="n">
        <f aca="false">IF($A590=$A589,AY590+AZ590+BA589,AY590+AZ590)</f>
        <v>0</v>
      </c>
      <c r="BB590" s="133"/>
      <c r="BC590" s="133"/>
      <c r="BD590" s="128" t="n">
        <f aca="false">IF($A590=$A589,BB590+BC590+BD589,BB590+BC590)</f>
        <v>0</v>
      </c>
      <c r="BE590" s="133"/>
      <c r="BF590" s="133"/>
      <c r="BG590" s="128" t="n">
        <f aca="false">IF($A590=$A589,BE590+BF590+BG589,BE590+BF590)</f>
        <v>0</v>
      </c>
      <c r="BH590" s="133"/>
      <c r="BI590" s="133"/>
      <c r="BJ590" s="128" t="n">
        <f aca="false">IF($A590=$A589,BH590+BI590+BJ589,BH590+BI590)</f>
        <v>0</v>
      </c>
      <c r="BK590" s="133"/>
      <c r="BL590" s="133"/>
      <c r="BM590" s="128" t="n">
        <f aca="false">IF($A590=$A589,BK590+BL590+BM589,BK590+BL590)</f>
        <v>0</v>
      </c>
      <c r="BN590" s="133"/>
      <c r="BO590" s="133"/>
      <c r="BP590" s="128" t="n">
        <f aca="false">IF($A590=$A589,BN590+BO590+BP589,BN590+BO590)</f>
        <v>0</v>
      </c>
      <c r="BQ590" s="133"/>
      <c r="BR590" s="133"/>
      <c r="BS590" s="128" t="n">
        <f aca="false">IF($A590=$A589,BQ590+BR590+BS589,BQ590+BR590)</f>
        <v>0</v>
      </c>
      <c r="BT590" s="133"/>
      <c r="BU590" s="133"/>
      <c r="BV590" s="128" t="n">
        <f aca="false">IF($A590=$A589,BT590+BU590+BV589,BT590+BU590)</f>
        <v>0</v>
      </c>
      <c r="BW590" s="128" t="n">
        <f aca="false">IF(W590=0,0,IF(W590&gt;F$4,1,(IF(W590=BW$2,0,(IF(F$4-W590&gt;2,1,0))))))</f>
        <v>0</v>
      </c>
    </row>
    <row r="591" customFormat="false" ht="42.95" hidden="false" customHeight="true" outlineLevel="0" collapsed="false">
      <c r="A591" s="124" t="str">
        <f aca="false">IF(D591=D590,IF(A590=0,"",A590),IF(AND(D591&gt;0,D591&lt;&gt;D590),A590+1,""))</f>
        <v/>
      </c>
      <c r="B591" s="129"/>
      <c r="C591" s="129"/>
      <c r="D591" s="96"/>
      <c r="E591" s="138"/>
      <c r="F591" s="128" t="str">
        <f aca="false">IFERROR(IF(OR(ISTEXT(D591),ISNUMBER(D591)),HLOOKUP(I591-23*INT(I591/23),[2]Hoja2!B$1:X$2,2),""),1)</f>
        <v/>
      </c>
      <c r="G591" s="128" t="str">
        <f aca="false">LEFT(D591,1)</f>
        <v/>
      </c>
      <c r="H591" s="129" t="str">
        <f aca="false">IF(UPPER(G591)="Z",2,IF(UPPER(G591)="Y",1,IF(UPPER(G591)="X",0,LEFT(D591))))</f>
        <v/>
      </c>
      <c r="I591" s="129" t="str">
        <f aca="false">REPLACE(D591,1,1,H591)</f>
        <v/>
      </c>
      <c r="J591" s="96"/>
      <c r="K591" s="124" t="str">
        <f aca="false">IF(N591&gt;0,ROW(L591)-7,"")</f>
        <v/>
      </c>
      <c r="L591" s="130"/>
      <c r="M591" s="130"/>
      <c r="N591" s="131"/>
      <c r="O591" s="132"/>
      <c r="P591" s="128" t="str">
        <f aca="false">IFERROR(IF(OR(ISTEXT(N591),ISNUMBER(N591)),HLOOKUP(S591-23*INT(S591/23),[2]Hoja2!B$1:X$2,2),""),1)</f>
        <v/>
      </c>
      <c r="Q591" s="128" t="str">
        <f aca="false">LEFT(N591,1)</f>
        <v/>
      </c>
      <c r="R591" s="129" t="str">
        <f aca="false">IF(UPPER(Q591)="Z",2,IF(UPPER(Q591)="Y",1,IF(UPPER(Q591)="X",0,LEFT(N591))))</f>
        <v/>
      </c>
      <c r="S591" s="129" t="str">
        <f aca="false">REPLACE(N591,1,1,R591)</f>
        <v/>
      </c>
      <c r="T591" s="96"/>
      <c r="U591" s="133"/>
      <c r="V591" s="124" t="str">
        <f aca="false">IF(OR(ISTEXT(N591),ISNUMBER(N591)),IF($AD591=1,U591,0),"")</f>
        <v/>
      </c>
      <c r="W591" s="75" t="n">
        <v>36892</v>
      </c>
      <c r="X591" s="134"/>
      <c r="Y591" s="134"/>
      <c r="AA591" s="128" t="n">
        <f aca="false">IF(E591&lt;&gt;F591,0,1)</f>
        <v>1</v>
      </c>
      <c r="AB591" s="128" t="n">
        <f aca="false">IF(OR(T591="SI",T591="Si",T591="si",T591="sI",T591="s",T591="S"),1,0)</f>
        <v>0</v>
      </c>
      <c r="AC591" s="128" t="n">
        <f aca="false">IF(OR(J591="SI",J591="Si",J591="si",J591="sI",J591="s",J591="S"),1,0)</f>
        <v>0</v>
      </c>
      <c r="AD591" s="128" t="n">
        <f aca="false">AK591*AA591*AB591*AC591</f>
        <v>0</v>
      </c>
      <c r="AF591" s="136" t="n">
        <f aca="false">COUNTIF(D$8:D591,D591)</f>
        <v>0</v>
      </c>
      <c r="AG591" s="136" t="n">
        <f aca="false">COUNTIFS(D$8:D591,D591,A$8:A591,A591)</f>
        <v>0</v>
      </c>
      <c r="AH591" s="128" t="n">
        <f aca="false">AF591-AG591</f>
        <v>0</v>
      </c>
      <c r="AI591" s="128" t="n">
        <f aca="false">IF(OR(O591&lt;&gt;P591,P591=1,AA591=0),1,0)</f>
        <v>0</v>
      </c>
      <c r="AJ591" s="128" t="n">
        <f aca="false">IF(AR591&gt;0,1,0)+AH591</f>
        <v>0</v>
      </c>
      <c r="AK591" s="128" t="n">
        <f aca="false">IF(O591&lt;&gt;P591,0,1)</f>
        <v>1</v>
      </c>
      <c r="AL591" s="128" t="n">
        <f aca="false">IF(U591&gt;1,1,0)</f>
        <v>0</v>
      </c>
      <c r="AM591" s="136"/>
      <c r="AN591" s="137"/>
      <c r="AO591" s="139"/>
      <c r="AP591" s="128" t="str">
        <f aca="false">IF(SUMIF(AS$7:BU$7,"&gt;0",AS591:BU591)&gt;0,SUMIF(AS$7:BU$7,"&gt;0",AS591:BU591),"")</f>
        <v/>
      </c>
      <c r="AQ591" s="128"/>
      <c r="AR591" s="136" t="n">
        <f aca="false">COUNTIF(N$8:N591,N591)-1</f>
        <v>-1</v>
      </c>
      <c r="AS591" s="133"/>
      <c r="AT591" s="133"/>
      <c r="AU591" s="128" t="n">
        <f aca="false">IF($A591=$A590,AS591+AT591+AU590,AS591+AT591)</f>
        <v>0</v>
      </c>
      <c r="AV591" s="133"/>
      <c r="AW591" s="133"/>
      <c r="AX591" s="128" t="n">
        <f aca="false">IF($A591=$A590,AV591+AW591+AX590,AV591+AW591)</f>
        <v>0</v>
      </c>
      <c r="AY591" s="133"/>
      <c r="AZ591" s="133"/>
      <c r="BA591" s="128" t="n">
        <f aca="false">IF($A591=$A590,AY591+AZ591+BA590,AY591+AZ591)</f>
        <v>0</v>
      </c>
      <c r="BB591" s="133"/>
      <c r="BC591" s="133"/>
      <c r="BD591" s="128" t="n">
        <f aca="false">IF($A591=$A590,BB591+BC591+BD590,BB591+BC591)</f>
        <v>0</v>
      </c>
      <c r="BE591" s="133"/>
      <c r="BF591" s="133"/>
      <c r="BG591" s="128" t="n">
        <f aca="false">IF($A591=$A590,BE591+BF591+BG590,BE591+BF591)</f>
        <v>0</v>
      </c>
      <c r="BH591" s="133"/>
      <c r="BI591" s="133"/>
      <c r="BJ591" s="128" t="n">
        <f aca="false">IF($A591=$A590,BH591+BI591+BJ590,BH591+BI591)</f>
        <v>0</v>
      </c>
      <c r="BK591" s="133"/>
      <c r="BL591" s="133"/>
      <c r="BM591" s="128" t="n">
        <f aca="false">IF($A591=$A590,BK591+BL591+BM590,BK591+BL591)</f>
        <v>0</v>
      </c>
      <c r="BN591" s="133"/>
      <c r="BO591" s="133"/>
      <c r="BP591" s="128" t="n">
        <f aca="false">IF($A591=$A590,BN591+BO591+BP590,BN591+BO591)</f>
        <v>0</v>
      </c>
      <c r="BQ591" s="133"/>
      <c r="BR591" s="133"/>
      <c r="BS591" s="128" t="n">
        <f aca="false">IF($A591=$A590,BQ591+BR591+BS590,BQ591+BR591)</f>
        <v>0</v>
      </c>
      <c r="BT591" s="133"/>
      <c r="BU591" s="133"/>
      <c r="BV591" s="128" t="n">
        <f aca="false">IF($A591=$A590,BT591+BU591+BV590,BT591+BU591)</f>
        <v>0</v>
      </c>
      <c r="BW591" s="128" t="n">
        <f aca="false">IF(W591=0,0,IF(W591&gt;F$4,1,(IF(W591=BW$2,0,(IF(F$4-W591&gt;2,1,0))))))</f>
        <v>0</v>
      </c>
    </row>
    <row r="592" customFormat="false" ht="42.95" hidden="false" customHeight="true" outlineLevel="0" collapsed="false">
      <c r="A592" s="124" t="str">
        <f aca="false">IF(D592=D591,IF(A591=0,"",A591),IF(AND(D592&gt;0,D592&lt;&gt;D591),A591+1,""))</f>
        <v/>
      </c>
      <c r="B592" s="129"/>
      <c r="C592" s="129"/>
      <c r="D592" s="96"/>
      <c r="E592" s="138"/>
      <c r="F592" s="128" t="str">
        <f aca="false">IFERROR(IF(OR(ISTEXT(D592),ISNUMBER(D592)),HLOOKUP(I592-23*INT(I592/23),[2]Hoja2!B$1:X$2,2),""),1)</f>
        <v/>
      </c>
      <c r="G592" s="128" t="str">
        <f aca="false">LEFT(D592,1)</f>
        <v/>
      </c>
      <c r="H592" s="129" t="str">
        <f aca="false">IF(UPPER(G592)="Z",2,IF(UPPER(G592)="Y",1,IF(UPPER(G592)="X",0,LEFT(D592))))</f>
        <v/>
      </c>
      <c r="I592" s="129" t="str">
        <f aca="false">REPLACE(D592,1,1,H592)</f>
        <v/>
      </c>
      <c r="J592" s="96"/>
      <c r="K592" s="124" t="str">
        <f aca="false">IF(N592&gt;0,ROW(L592)-7,"")</f>
        <v/>
      </c>
      <c r="L592" s="130"/>
      <c r="M592" s="130"/>
      <c r="N592" s="131"/>
      <c r="O592" s="132"/>
      <c r="P592" s="128" t="str">
        <f aca="false">IFERROR(IF(OR(ISTEXT(N592),ISNUMBER(N592)),HLOOKUP(S592-23*INT(S592/23),[2]Hoja2!B$1:X$2,2),""),1)</f>
        <v/>
      </c>
      <c r="Q592" s="128" t="str">
        <f aca="false">LEFT(N592,1)</f>
        <v/>
      </c>
      <c r="R592" s="129" t="str">
        <f aca="false">IF(UPPER(Q592)="Z",2,IF(UPPER(Q592)="Y",1,IF(UPPER(Q592)="X",0,LEFT(N592))))</f>
        <v/>
      </c>
      <c r="S592" s="129" t="str">
        <f aca="false">REPLACE(N592,1,1,R592)</f>
        <v/>
      </c>
      <c r="T592" s="96"/>
      <c r="U592" s="133"/>
      <c r="V592" s="124" t="str">
        <f aca="false">IF(OR(ISTEXT(N592),ISNUMBER(N592)),IF($AD592=1,U592,0),"")</f>
        <v/>
      </c>
      <c r="W592" s="75" t="n">
        <v>36892</v>
      </c>
      <c r="X592" s="134"/>
      <c r="Y592" s="134"/>
      <c r="AA592" s="128" t="n">
        <f aca="false">IF(E592&lt;&gt;F592,0,1)</f>
        <v>1</v>
      </c>
      <c r="AB592" s="128" t="n">
        <f aca="false">IF(OR(T592="SI",T592="Si",T592="si",T592="sI",T592="s",T592="S"),1,0)</f>
        <v>0</v>
      </c>
      <c r="AC592" s="128" t="n">
        <f aca="false">IF(OR(J592="SI",J592="Si",J592="si",J592="sI",J592="s",J592="S"),1,0)</f>
        <v>0</v>
      </c>
      <c r="AD592" s="128" t="n">
        <f aca="false">AK592*AA592*AB592*AC592</f>
        <v>0</v>
      </c>
      <c r="AF592" s="136" t="n">
        <f aca="false">COUNTIF(D$8:D592,D592)</f>
        <v>0</v>
      </c>
      <c r="AG592" s="136" t="n">
        <f aca="false">COUNTIFS(D$8:D592,D592,A$8:A592,A592)</f>
        <v>0</v>
      </c>
      <c r="AH592" s="128" t="n">
        <f aca="false">AF592-AG592</f>
        <v>0</v>
      </c>
      <c r="AI592" s="128" t="n">
        <f aca="false">IF(OR(O592&lt;&gt;P592,P592=1,AA592=0),1,0)</f>
        <v>0</v>
      </c>
      <c r="AJ592" s="128" t="n">
        <f aca="false">IF(AR592&gt;0,1,0)+AH592</f>
        <v>0</v>
      </c>
      <c r="AK592" s="128" t="n">
        <f aca="false">IF(O592&lt;&gt;P592,0,1)</f>
        <v>1</v>
      </c>
      <c r="AL592" s="128" t="n">
        <f aca="false">IF(U592&gt;1,1,0)</f>
        <v>0</v>
      </c>
      <c r="AM592" s="136"/>
      <c r="AN592" s="137"/>
      <c r="AO592" s="139"/>
      <c r="AP592" s="128" t="str">
        <f aca="false">IF(SUMIF(AS$7:BU$7,"&gt;0",AS592:BU592)&gt;0,SUMIF(AS$7:BU$7,"&gt;0",AS592:BU592),"")</f>
        <v/>
      </c>
      <c r="AQ592" s="128"/>
      <c r="AR592" s="136" t="n">
        <f aca="false">COUNTIF(N$8:N592,N592)-1</f>
        <v>-1</v>
      </c>
      <c r="AS592" s="133"/>
      <c r="AT592" s="133"/>
      <c r="AU592" s="128" t="n">
        <f aca="false">IF($A592=$A591,AS592+AT592+AU591,AS592+AT592)</f>
        <v>0</v>
      </c>
      <c r="AV592" s="133"/>
      <c r="AW592" s="133"/>
      <c r="AX592" s="128" t="n">
        <f aca="false">IF($A592=$A591,AV592+AW592+AX591,AV592+AW592)</f>
        <v>0</v>
      </c>
      <c r="AY592" s="133"/>
      <c r="AZ592" s="133"/>
      <c r="BA592" s="128" t="n">
        <f aca="false">IF($A592=$A591,AY592+AZ592+BA591,AY592+AZ592)</f>
        <v>0</v>
      </c>
      <c r="BB592" s="133"/>
      <c r="BC592" s="133"/>
      <c r="BD592" s="128" t="n">
        <f aca="false">IF($A592=$A591,BB592+BC592+BD591,BB592+BC592)</f>
        <v>0</v>
      </c>
      <c r="BE592" s="133"/>
      <c r="BF592" s="133"/>
      <c r="BG592" s="128" t="n">
        <f aca="false">IF($A592=$A591,BE592+BF592+BG591,BE592+BF592)</f>
        <v>0</v>
      </c>
      <c r="BH592" s="133"/>
      <c r="BI592" s="133"/>
      <c r="BJ592" s="128" t="n">
        <f aca="false">IF($A592=$A591,BH592+BI592+BJ591,BH592+BI592)</f>
        <v>0</v>
      </c>
      <c r="BK592" s="133"/>
      <c r="BL592" s="133"/>
      <c r="BM592" s="128" t="n">
        <f aca="false">IF($A592=$A591,BK592+BL592+BM591,BK592+BL592)</f>
        <v>0</v>
      </c>
      <c r="BN592" s="133"/>
      <c r="BO592" s="133"/>
      <c r="BP592" s="128" t="n">
        <f aca="false">IF($A592=$A591,BN592+BO592+BP591,BN592+BO592)</f>
        <v>0</v>
      </c>
      <c r="BQ592" s="133"/>
      <c r="BR592" s="133"/>
      <c r="BS592" s="128" t="n">
        <f aca="false">IF($A592=$A591,BQ592+BR592+BS591,BQ592+BR592)</f>
        <v>0</v>
      </c>
      <c r="BT592" s="133"/>
      <c r="BU592" s="133"/>
      <c r="BV592" s="128" t="n">
        <f aca="false">IF($A592=$A591,BT592+BU592+BV591,BT592+BU592)</f>
        <v>0</v>
      </c>
      <c r="BW592" s="128" t="n">
        <f aca="false">IF(W592=0,0,IF(W592&gt;F$4,1,(IF(W592=BW$2,0,(IF(F$4-W592&gt;2,1,0))))))</f>
        <v>0</v>
      </c>
    </row>
    <row r="593" customFormat="false" ht="42.95" hidden="false" customHeight="true" outlineLevel="0" collapsed="false">
      <c r="A593" s="124" t="str">
        <f aca="false">IF(D593=D592,IF(A592=0,"",A592),IF(AND(D593&gt;0,D593&lt;&gt;D592),A592+1,""))</f>
        <v/>
      </c>
      <c r="B593" s="129"/>
      <c r="C593" s="129"/>
      <c r="D593" s="96"/>
      <c r="E593" s="138"/>
      <c r="F593" s="128" t="str">
        <f aca="false">IFERROR(IF(OR(ISTEXT(D593),ISNUMBER(D593)),HLOOKUP(I593-23*INT(I593/23),[2]Hoja2!B$1:X$2,2),""),1)</f>
        <v/>
      </c>
      <c r="G593" s="128" t="str">
        <f aca="false">LEFT(D593,1)</f>
        <v/>
      </c>
      <c r="H593" s="129" t="str">
        <f aca="false">IF(UPPER(G593)="Z",2,IF(UPPER(G593)="Y",1,IF(UPPER(G593)="X",0,LEFT(D593))))</f>
        <v/>
      </c>
      <c r="I593" s="129" t="str">
        <f aca="false">REPLACE(D593,1,1,H593)</f>
        <v/>
      </c>
      <c r="J593" s="96"/>
      <c r="K593" s="124" t="str">
        <f aca="false">IF(N593&gt;0,ROW(L593)-7,"")</f>
        <v/>
      </c>
      <c r="L593" s="130"/>
      <c r="M593" s="130"/>
      <c r="N593" s="131"/>
      <c r="O593" s="132"/>
      <c r="P593" s="128" t="str">
        <f aca="false">IFERROR(IF(OR(ISTEXT(N593),ISNUMBER(N593)),HLOOKUP(S593-23*INT(S593/23),[2]Hoja2!B$1:X$2,2),""),1)</f>
        <v/>
      </c>
      <c r="Q593" s="128" t="str">
        <f aca="false">LEFT(N593,1)</f>
        <v/>
      </c>
      <c r="R593" s="129" t="str">
        <f aca="false">IF(UPPER(Q593)="Z",2,IF(UPPER(Q593)="Y",1,IF(UPPER(Q593)="X",0,LEFT(N593))))</f>
        <v/>
      </c>
      <c r="S593" s="129" t="str">
        <f aca="false">REPLACE(N593,1,1,R593)</f>
        <v/>
      </c>
      <c r="T593" s="96"/>
      <c r="U593" s="133"/>
      <c r="V593" s="124" t="str">
        <f aca="false">IF(OR(ISTEXT(N593),ISNUMBER(N593)),IF($AD593=1,U593,0),"")</f>
        <v/>
      </c>
      <c r="W593" s="75" t="n">
        <v>36892</v>
      </c>
      <c r="X593" s="134"/>
      <c r="Y593" s="134"/>
      <c r="AA593" s="128" t="n">
        <f aca="false">IF(E593&lt;&gt;F593,0,1)</f>
        <v>1</v>
      </c>
      <c r="AB593" s="128" t="n">
        <f aca="false">IF(OR(T593="SI",T593="Si",T593="si",T593="sI",T593="s",T593="S"),1,0)</f>
        <v>0</v>
      </c>
      <c r="AC593" s="128" t="n">
        <f aca="false">IF(OR(J593="SI",J593="Si",J593="si",J593="sI",J593="s",J593="S"),1,0)</f>
        <v>0</v>
      </c>
      <c r="AD593" s="128" t="n">
        <f aca="false">AK593*AA593*AB593*AC593</f>
        <v>0</v>
      </c>
      <c r="AF593" s="136" t="n">
        <f aca="false">COUNTIF(D$8:D593,D593)</f>
        <v>0</v>
      </c>
      <c r="AG593" s="136" t="n">
        <f aca="false">COUNTIFS(D$8:D593,D593,A$8:A593,A593)</f>
        <v>0</v>
      </c>
      <c r="AH593" s="128" t="n">
        <f aca="false">AF593-AG593</f>
        <v>0</v>
      </c>
      <c r="AI593" s="128" t="n">
        <f aca="false">IF(OR(O593&lt;&gt;P593,P593=1,AA593=0),1,0)</f>
        <v>0</v>
      </c>
      <c r="AJ593" s="128" t="n">
        <f aca="false">IF(AR593&gt;0,1,0)+AH593</f>
        <v>0</v>
      </c>
      <c r="AK593" s="128" t="n">
        <f aca="false">IF(O593&lt;&gt;P593,0,1)</f>
        <v>1</v>
      </c>
      <c r="AL593" s="128" t="n">
        <f aca="false">IF(U593&gt;1,1,0)</f>
        <v>0</v>
      </c>
      <c r="AM593" s="136"/>
      <c r="AN593" s="137"/>
      <c r="AO593" s="139"/>
      <c r="AP593" s="128" t="str">
        <f aca="false">IF(SUMIF(AS$7:BU$7,"&gt;0",AS593:BU593)&gt;0,SUMIF(AS$7:BU$7,"&gt;0",AS593:BU593),"")</f>
        <v/>
      </c>
      <c r="AQ593" s="128"/>
      <c r="AR593" s="136" t="n">
        <f aca="false">COUNTIF(N$8:N593,N593)-1</f>
        <v>-1</v>
      </c>
      <c r="AS593" s="133"/>
      <c r="AT593" s="133"/>
      <c r="AU593" s="128" t="n">
        <f aca="false">IF($A593=$A592,AS593+AT593+AU592,AS593+AT593)</f>
        <v>0</v>
      </c>
      <c r="AV593" s="133"/>
      <c r="AW593" s="133"/>
      <c r="AX593" s="128" t="n">
        <f aca="false">IF($A593=$A592,AV593+AW593+AX592,AV593+AW593)</f>
        <v>0</v>
      </c>
      <c r="AY593" s="133"/>
      <c r="AZ593" s="133"/>
      <c r="BA593" s="128" t="n">
        <f aca="false">IF($A593=$A592,AY593+AZ593+BA592,AY593+AZ593)</f>
        <v>0</v>
      </c>
      <c r="BB593" s="133"/>
      <c r="BC593" s="133"/>
      <c r="BD593" s="128" t="n">
        <f aca="false">IF($A593=$A592,BB593+BC593+BD592,BB593+BC593)</f>
        <v>0</v>
      </c>
      <c r="BE593" s="133"/>
      <c r="BF593" s="133"/>
      <c r="BG593" s="128" t="n">
        <f aca="false">IF($A593=$A592,BE593+BF593+BG592,BE593+BF593)</f>
        <v>0</v>
      </c>
      <c r="BH593" s="133"/>
      <c r="BI593" s="133"/>
      <c r="BJ593" s="128" t="n">
        <f aca="false">IF($A593=$A592,BH593+BI593+BJ592,BH593+BI593)</f>
        <v>0</v>
      </c>
      <c r="BK593" s="133"/>
      <c r="BL593" s="133"/>
      <c r="BM593" s="128" t="n">
        <f aca="false">IF($A593=$A592,BK593+BL593+BM592,BK593+BL593)</f>
        <v>0</v>
      </c>
      <c r="BN593" s="133"/>
      <c r="BO593" s="133"/>
      <c r="BP593" s="128" t="n">
        <f aca="false">IF($A593=$A592,BN593+BO593+BP592,BN593+BO593)</f>
        <v>0</v>
      </c>
      <c r="BQ593" s="133"/>
      <c r="BR593" s="133"/>
      <c r="BS593" s="128" t="n">
        <f aca="false">IF($A593=$A592,BQ593+BR593+BS592,BQ593+BR593)</f>
        <v>0</v>
      </c>
      <c r="BT593" s="133"/>
      <c r="BU593" s="133"/>
      <c r="BV593" s="128" t="n">
        <f aca="false">IF($A593=$A592,BT593+BU593+BV592,BT593+BU593)</f>
        <v>0</v>
      </c>
      <c r="BW593" s="128" t="n">
        <f aca="false">IF(W593=0,0,IF(W593&gt;F$4,1,(IF(W593=BW$2,0,(IF(F$4-W593&gt;2,1,0))))))</f>
        <v>0</v>
      </c>
    </row>
    <row r="594" customFormat="false" ht="42.95" hidden="false" customHeight="true" outlineLevel="0" collapsed="false">
      <c r="A594" s="124" t="str">
        <f aca="false">IF(D594=D593,IF(A593=0,"",A593),IF(AND(D594&gt;0,D594&lt;&gt;D593),A593+1,""))</f>
        <v/>
      </c>
      <c r="B594" s="129"/>
      <c r="C594" s="129"/>
      <c r="D594" s="96"/>
      <c r="E594" s="138"/>
      <c r="F594" s="128" t="str">
        <f aca="false">IFERROR(IF(OR(ISTEXT(D594),ISNUMBER(D594)),HLOOKUP(I594-23*INT(I594/23),[2]Hoja2!B$1:X$2,2),""),1)</f>
        <v/>
      </c>
      <c r="G594" s="128" t="str">
        <f aca="false">LEFT(D594,1)</f>
        <v/>
      </c>
      <c r="H594" s="129" t="str">
        <f aca="false">IF(UPPER(G594)="Z",2,IF(UPPER(G594)="Y",1,IF(UPPER(G594)="X",0,LEFT(D594))))</f>
        <v/>
      </c>
      <c r="I594" s="129" t="str">
        <f aca="false">REPLACE(D594,1,1,H594)</f>
        <v/>
      </c>
      <c r="J594" s="96"/>
      <c r="K594" s="124" t="str">
        <f aca="false">IF(N594&gt;0,ROW(L594)-7,"")</f>
        <v/>
      </c>
      <c r="L594" s="130"/>
      <c r="M594" s="130"/>
      <c r="N594" s="131"/>
      <c r="O594" s="132"/>
      <c r="P594" s="128" t="str">
        <f aca="false">IFERROR(IF(OR(ISTEXT(N594),ISNUMBER(N594)),HLOOKUP(S594-23*INT(S594/23),[2]Hoja2!B$1:X$2,2),""),1)</f>
        <v/>
      </c>
      <c r="Q594" s="128" t="str">
        <f aca="false">LEFT(N594,1)</f>
        <v/>
      </c>
      <c r="R594" s="129" t="str">
        <f aca="false">IF(UPPER(Q594)="Z",2,IF(UPPER(Q594)="Y",1,IF(UPPER(Q594)="X",0,LEFT(N594))))</f>
        <v/>
      </c>
      <c r="S594" s="129" t="str">
        <f aca="false">REPLACE(N594,1,1,R594)</f>
        <v/>
      </c>
      <c r="T594" s="96"/>
      <c r="U594" s="133"/>
      <c r="V594" s="124" t="str">
        <f aca="false">IF(OR(ISTEXT(N594),ISNUMBER(N594)),IF($AD594=1,U594,0),"")</f>
        <v/>
      </c>
      <c r="W594" s="75" t="n">
        <v>36892</v>
      </c>
      <c r="X594" s="134"/>
      <c r="Y594" s="134"/>
      <c r="AA594" s="128" t="n">
        <f aca="false">IF(E594&lt;&gt;F594,0,1)</f>
        <v>1</v>
      </c>
      <c r="AB594" s="128" t="n">
        <f aca="false">IF(OR(T594="SI",T594="Si",T594="si",T594="sI",T594="s",T594="S"),1,0)</f>
        <v>0</v>
      </c>
      <c r="AC594" s="128" t="n">
        <f aca="false">IF(OR(J594="SI",J594="Si",J594="si",J594="sI",J594="s",J594="S"),1,0)</f>
        <v>0</v>
      </c>
      <c r="AD594" s="128" t="n">
        <f aca="false">AK594*AA594*AB594*AC594</f>
        <v>0</v>
      </c>
      <c r="AF594" s="136" t="n">
        <f aca="false">COUNTIF(D$8:D594,D594)</f>
        <v>0</v>
      </c>
      <c r="AG594" s="136" t="n">
        <f aca="false">COUNTIFS(D$8:D594,D594,A$8:A594,A594)</f>
        <v>0</v>
      </c>
      <c r="AH594" s="128" t="n">
        <f aca="false">AF594-AG594</f>
        <v>0</v>
      </c>
      <c r="AI594" s="128" t="n">
        <f aca="false">IF(OR(O594&lt;&gt;P594,P594=1,AA594=0),1,0)</f>
        <v>0</v>
      </c>
      <c r="AJ594" s="128" t="n">
        <f aca="false">IF(AR594&gt;0,1,0)+AH594</f>
        <v>0</v>
      </c>
      <c r="AK594" s="128" t="n">
        <f aca="false">IF(O594&lt;&gt;P594,0,1)</f>
        <v>1</v>
      </c>
      <c r="AL594" s="128" t="n">
        <f aca="false">IF(U594&gt;1,1,0)</f>
        <v>0</v>
      </c>
      <c r="AM594" s="136"/>
      <c r="AN594" s="137"/>
      <c r="AO594" s="139"/>
      <c r="AP594" s="128" t="str">
        <f aca="false">IF(SUMIF(AS$7:BU$7,"&gt;0",AS594:BU594)&gt;0,SUMIF(AS$7:BU$7,"&gt;0",AS594:BU594),"")</f>
        <v/>
      </c>
      <c r="AQ594" s="128"/>
      <c r="AR594" s="136" t="n">
        <f aca="false">COUNTIF(N$8:N594,N594)-1</f>
        <v>-1</v>
      </c>
      <c r="AS594" s="133"/>
      <c r="AT594" s="133"/>
      <c r="AU594" s="128" t="n">
        <f aca="false">IF($A594=$A593,AS594+AT594+AU593,AS594+AT594)</f>
        <v>0</v>
      </c>
      <c r="AV594" s="133"/>
      <c r="AW594" s="133"/>
      <c r="AX594" s="128" t="n">
        <f aca="false">IF($A594=$A593,AV594+AW594+AX593,AV594+AW594)</f>
        <v>0</v>
      </c>
      <c r="AY594" s="133"/>
      <c r="AZ594" s="133"/>
      <c r="BA594" s="128" t="n">
        <f aca="false">IF($A594=$A593,AY594+AZ594+BA593,AY594+AZ594)</f>
        <v>0</v>
      </c>
      <c r="BB594" s="133"/>
      <c r="BC594" s="133"/>
      <c r="BD594" s="128" t="n">
        <f aca="false">IF($A594=$A593,BB594+BC594+BD593,BB594+BC594)</f>
        <v>0</v>
      </c>
      <c r="BE594" s="133"/>
      <c r="BF594" s="133"/>
      <c r="BG594" s="128" t="n">
        <f aca="false">IF($A594=$A593,BE594+BF594+BG593,BE594+BF594)</f>
        <v>0</v>
      </c>
      <c r="BH594" s="133"/>
      <c r="BI594" s="133"/>
      <c r="BJ594" s="128" t="n">
        <f aca="false">IF($A594=$A593,BH594+BI594+BJ593,BH594+BI594)</f>
        <v>0</v>
      </c>
      <c r="BK594" s="133"/>
      <c r="BL594" s="133"/>
      <c r="BM594" s="128" t="n">
        <f aca="false">IF($A594=$A593,BK594+BL594+BM593,BK594+BL594)</f>
        <v>0</v>
      </c>
      <c r="BN594" s="133"/>
      <c r="BO594" s="133"/>
      <c r="BP594" s="128" t="n">
        <f aca="false">IF($A594=$A593,BN594+BO594+BP593,BN594+BO594)</f>
        <v>0</v>
      </c>
      <c r="BQ594" s="133"/>
      <c r="BR594" s="133"/>
      <c r="BS594" s="128" t="n">
        <f aca="false">IF($A594=$A593,BQ594+BR594+BS593,BQ594+BR594)</f>
        <v>0</v>
      </c>
      <c r="BT594" s="133"/>
      <c r="BU594" s="133"/>
      <c r="BV594" s="128" t="n">
        <f aca="false">IF($A594=$A593,BT594+BU594+BV593,BT594+BU594)</f>
        <v>0</v>
      </c>
      <c r="BW594" s="128" t="n">
        <f aca="false">IF(W594=0,0,IF(W594&gt;F$4,1,(IF(W594=BW$2,0,(IF(F$4-W594&gt;2,1,0))))))</f>
        <v>0</v>
      </c>
    </row>
    <row r="595" customFormat="false" ht="42.95" hidden="false" customHeight="true" outlineLevel="0" collapsed="false">
      <c r="A595" s="124" t="str">
        <f aca="false">IF(D595=D594,IF(A594=0,"",A594),IF(AND(D595&gt;0,D595&lt;&gt;D594),A594+1,""))</f>
        <v/>
      </c>
      <c r="B595" s="129"/>
      <c r="C595" s="129"/>
      <c r="D595" s="96"/>
      <c r="E595" s="138"/>
      <c r="F595" s="128" t="str">
        <f aca="false">IFERROR(IF(OR(ISTEXT(D595),ISNUMBER(D595)),HLOOKUP(I595-23*INT(I595/23),[2]Hoja2!B$1:X$2,2),""),1)</f>
        <v/>
      </c>
      <c r="G595" s="128" t="str">
        <f aca="false">LEFT(D595,1)</f>
        <v/>
      </c>
      <c r="H595" s="129" t="str">
        <f aca="false">IF(UPPER(G595)="Z",2,IF(UPPER(G595)="Y",1,IF(UPPER(G595)="X",0,LEFT(D595))))</f>
        <v/>
      </c>
      <c r="I595" s="129" t="str">
        <f aca="false">REPLACE(D595,1,1,H595)</f>
        <v/>
      </c>
      <c r="J595" s="96"/>
      <c r="K595" s="124" t="str">
        <f aca="false">IF(N595&gt;0,ROW(L595)-7,"")</f>
        <v/>
      </c>
      <c r="L595" s="130"/>
      <c r="M595" s="130"/>
      <c r="N595" s="131"/>
      <c r="O595" s="132"/>
      <c r="P595" s="128" t="str">
        <f aca="false">IFERROR(IF(OR(ISTEXT(N595),ISNUMBER(N595)),HLOOKUP(S595-23*INT(S595/23),[2]Hoja2!B$1:X$2,2),""),1)</f>
        <v/>
      </c>
      <c r="Q595" s="128" t="str">
        <f aca="false">LEFT(N595,1)</f>
        <v/>
      </c>
      <c r="R595" s="129" t="str">
        <f aca="false">IF(UPPER(Q595)="Z",2,IF(UPPER(Q595)="Y",1,IF(UPPER(Q595)="X",0,LEFT(N595))))</f>
        <v/>
      </c>
      <c r="S595" s="129" t="str">
        <f aca="false">REPLACE(N595,1,1,R595)</f>
        <v/>
      </c>
      <c r="T595" s="96"/>
      <c r="U595" s="133"/>
      <c r="V595" s="124" t="str">
        <f aca="false">IF(OR(ISTEXT(N595),ISNUMBER(N595)),IF($AD595=1,U595,0),"")</f>
        <v/>
      </c>
      <c r="W595" s="75" t="n">
        <v>36892</v>
      </c>
      <c r="X595" s="134"/>
      <c r="Y595" s="134"/>
      <c r="AA595" s="128" t="n">
        <f aca="false">IF(E595&lt;&gt;F595,0,1)</f>
        <v>1</v>
      </c>
      <c r="AB595" s="128" t="n">
        <f aca="false">IF(OR(T595="SI",T595="Si",T595="si",T595="sI",T595="s",T595="S"),1,0)</f>
        <v>0</v>
      </c>
      <c r="AC595" s="128" t="n">
        <f aca="false">IF(OR(J595="SI",J595="Si",J595="si",J595="sI",J595="s",J595="S"),1,0)</f>
        <v>0</v>
      </c>
      <c r="AD595" s="128" t="n">
        <f aca="false">AK595*AA595*AB595*AC595</f>
        <v>0</v>
      </c>
      <c r="AF595" s="136" t="n">
        <f aca="false">COUNTIF(D$8:D595,D595)</f>
        <v>0</v>
      </c>
      <c r="AG595" s="136" t="n">
        <f aca="false">COUNTIFS(D$8:D595,D595,A$8:A595,A595)</f>
        <v>0</v>
      </c>
      <c r="AH595" s="128" t="n">
        <f aca="false">AF595-AG595</f>
        <v>0</v>
      </c>
      <c r="AI595" s="128" t="n">
        <f aca="false">IF(OR(O595&lt;&gt;P595,P595=1,AA595=0),1,0)</f>
        <v>0</v>
      </c>
      <c r="AJ595" s="128" t="n">
        <f aca="false">IF(AR595&gt;0,1,0)+AH595</f>
        <v>0</v>
      </c>
      <c r="AK595" s="128" t="n">
        <f aca="false">IF(O595&lt;&gt;P595,0,1)</f>
        <v>1</v>
      </c>
      <c r="AL595" s="128" t="n">
        <f aca="false">IF(U595&gt;1,1,0)</f>
        <v>0</v>
      </c>
      <c r="AM595" s="136"/>
      <c r="AN595" s="137"/>
      <c r="AO595" s="139"/>
      <c r="AP595" s="128" t="str">
        <f aca="false">IF(SUMIF(AS$7:BU$7,"&gt;0",AS595:BU595)&gt;0,SUMIF(AS$7:BU$7,"&gt;0",AS595:BU595),"")</f>
        <v/>
      </c>
      <c r="AQ595" s="128"/>
      <c r="AR595" s="136" t="n">
        <f aca="false">COUNTIF(N$8:N595,N595)-1</f>
        <v>-1</v>
      </c>
      <c r="AS595" s="133"/>
      <c r="AT595" s="133"/>
      <c r="AU595" s="128" t="n">
        <f aca="false">IF($A595=$A594,AS595+AT595+AU594,AS595+AT595)</f>
        <v>0</v>
      </c>
      <c r="AV595" s="133"/>
      <c r="AW595" s="133"/>
      <c r="AX595" s="128" t="n">
        <f aca="false">IF($A595=$A594,AV595+AW595+AX594,AV595+AW595)</f>
        <v>0</v>
      </c>
      <c r="AY595" s="133"/>
      <c r="AZ595" s="133"/>
      <c r="BA595" s="128" t="n">
        <f aca="false">IF($A595=$A594,AY595+AZ595+BA594,AY595+AZ595)</f>
        <v>0</v>
      </c>
      <c r="BB595" s="133"/>
      <c r="BC595" s="133"/>
      <c r="BD595" s="128" t="n">
        <f aca="false">IF($A595=$A594,BB595+BC595+BD594,BB595+BC595)</f>
        <v>0</v>
      </c>
      <c r="BE595" s="133"/>
      <c r="BF595" s="133"/>
      <c r="BG595" s="128" t="n">
        <f aca="false">IF($A595=$A594,BE595+BF595+BG594,BE595+BF595)</f>
        <v>0</v>
      </c>
      <c r="BH595" s="133"/>
      <c r="BI595" s="133"/>
      <c r="BJ595" s="128" t="n">
        <f aca="false">IF($A595=$A594,BH595+BI595+BJ594,BH595+BI595)</f>
        <v>0</v>
      </c>
      <c r="BK595" s="133"/>
      <c r="BL595" s="133"/>
      <c r="BM595" s="128" t="n">
        <f aca="false">IF($A595=$A594,BK595+BL595+BM594,BK595+BL595)</f>
        <v>0</v>
      </c>
      <c r="BN595" s="133"/>
      <c r="BO595" s="133"/>
      <c r="BP595" s="128" t="n">
        <f aca="false">IF($A595=$A594,BN595+BO595+BP594,BN595+BO595)</f>
        <v>0</v>
      </c>
      <c r="BQ595" s="133"/>
      <c r="BR595" s="133"/>
      <c r="BS595" s="128" t="n">
        <f aca="false">IF($A595=$A594,BQ595+BR595+BS594,BQ595+BR595)</f>
        <v>0</v>
      </c>
      <c r="BT595" s="133"/>
      <c r="BU595" s="133"/>
      <c r="BV595" s="128" t="n">
        <f aca="false">IF($A595=$A594,BT595+BU595+BV594,BT595+BU595)</f>
        <v>0</v>
      </c>
      <c r="BW595" s="128" t="n">
        <f aca="false">IF(W595=0,0,IF(W595&gt;F$4,1,(IF(W595=BW$2,0,(IF(F$4-W595&gt;2,1,0))))))</f>
        <v>0</v>
      </c>
    </row>
    <row r="596" customFormat="false" ht="42.95" hidden="false" customHeight="true" outlineLevel="0" collapsed="false">
      <c r="A596" s="124" t="str">
        <f aca="false">IF(D596=D595,IF(A595=0,"",A595),IF(AND(D596&gt;0,D596&lt;&gt;D595),A595+1,""))</f>
        <v/>
      </c>
      <c r="B596" s="129"/>
      <c r="C596" s="129"/>
      <c r="D596" s="96"/>
      <c r="E596" s="138"/>
      <c r="F596" s="128" t="str">
        <f aca="false">IFERROR(IF(OR(ISTEXT(D596),ISNUMBER(D596)),HLOOKUP(I596-23*INT(I596/23),[2]Hoja2!B$1:X$2,2),""),1)</f>
        <v/>
      </c>
      <c r="G596" s="128" t="str">
        <f aca="false">LEFT(D596,1)</f>
        <v/>
      </c>
      <c r="H596" s="129" t="str">
        <f aca="false">IF(UPPER(G596)="Z",2,IF(UPPER(G596)="Y",1,IF(UPPER(G596)="X",0,LEFT(D596))))</f>
        <v/>
      </c>
      <c r="I596" s="129" t="str">
        <f aca="false">REPLACE(D596,1,1,H596)</f>
        <v/>
      </c>
      <c r="J596" s="96"/>
      <c r="K596" s="124" t="str">
        <f aca="false">IF(N596&gt;0,ROW(L596)-7,"")</f>
        <v/>
      </c>
      <c r="L596" s="130"/>
      <c r="M596" s="130"/>
      <c r="N596" s="131"/>
      <c r="O596" s="132"/>
      <c r="P596" s="128" t="str">
        <f aca="false">IFERROR(IF(OR(ISTEXT(N596),ISNUMBER(N596)),HLOOKUP(S596-23*INT(S596/23),[2]Hoja2!B$1:X$2,2),""),1)</f>
        <v/>
      </c>
      <c r="Q596" s="128" t="str">
        <f aca="false">LEFT(N596,1)</f>
        <v/>
      </c>
      <c r="R596" s="129" t="str">
        <f aca="false">IF(UPPER(Q596)="Z",2,IF(UPPER(Q596)="Y",1,IF(UPPER(Q596)="X",0,LEFT(N596))))</f>
        <v/>
      </c>
      <c r="S596" s="129" t="str">
        <f aca="false">REPLACE(N596,1,1,R596)</f>
        <v/>
      </c>
      <c r="T596" s="96"/>
      <c r="U596" s="133"/>
      <c r="V596" s="124" t="str">
        <f aca="false">IF(OR(ISTEXT(N596),ISNUMBER(N596)),IF($AD596=1,U596,0),"")</f>
        <v/>
      </c>
      <c r="W596" s="75" t="n">
        <v>36892</v>
      </c>
      <c r="X596" s="134"/>
      <c r="Y596" s="134"/>
      <c r="AA596" s="128" t="n">
        <f aca="false">IF(E596&lt;&gt;F596,0,1)</f>
        <v>1</v>
      </c>
      <c r="AB596" s="128" t="n">
        <f aca="false">IF(OR(T596="SI",T596="Si",T596="si",T596="sI",T596="s",T596="S"),1,0)</f>
        <v>0</v>
      </c>
      <c r="AC596" s="128" t="n">
        <f aca="false">IF(OR(J596="SI",J596="Si",J596="si",J596="sI",J596="s",J596="S"),1,0)</f>
        <v>0</v>
      </c>
      <c r="AD596" s="128" t="n">
        <f aca="false">AK596*AA596*AB596*AC596</f>
        <v>0</v>
      </c>
      <c r="AF596" s="136" t="n">
        <f aca="false">COUNTIF(D$8:D596,D596)</f>
        <v>0</v>
      </c>
      <c r="AG596" s="136" t="n">
        <f aca="false">COUNTIFS(D$8:D596,D596,A$8:A596,A596)</f>
        <v>0</v>
      </c>
      <c r="AH596" s="128" t="n">
        <f aca="false">AF596-AG596</f>
        <v>0</v>
      </c>
      <c r="AI596" s="128" t="n">
        <f aca="false">IF(OR(O596&lt;&gt;P596,P596=1,AA596=0),1,0)</f>
        <v>0</v>
      </c>
      <c r="AJ596" s="128" t="n">
        <f aca="false">IF(AR596&gt;0,1,0)+AH596</f>
        <v>0</v>
      </c>
      <c r="AK596" s="128" t="n">
        <f aca="false">IF(O596&lt;&gt;P596,0,1)</f>
        <v>1</v>
      </c>
      <c r="AL596" s="128" t="n">
        <f aca="false">IF(U596&gt;1,1,0)</f>
        <v>0</v>
      </c>
      <c r="AM596" s="136"/>
      <c r="AN596" s="137"/>
      <c r="AO596" s="139"/>
      <c r="AP596" s="128" t="str">
        <f aca="false">IF(SUMIF(AS$7:BU$7,"&gt;0",AS596:BU596)&gt;0,SUMIF(AS$7:BU$7,"&gt;0",AS596:BU596),"")</f>
        <v/>
      </c>
      <c r="AQ596" s="128"/>
      <c r="AR596" s="136" t="n">
        <f aca="false">COUNTIF(N$8:N596,N596)-1</f>
        <v>-1</v>
      </c>
      <c r="AS596" s="133"/>
      <c r="AT596" s="133"/>
      <c r="AU596" s="128" t="n">
        <f aca="false">IF($A596=$A595,AS596+AT596+AU595,AS596+AT596)</f>
        <v>0</v>
      </c>
      <c r="AV596" s="133"/>
      <c r="AW596" s="133"/>
      <c r="AX596" s="128" t="n">
        <f aca="false">IF($A596=$A595,AV596+AW596+AX595,AV596+AW596)</f>
        <v>0</v>
      </c>
      <c r="AY596" s="133"/>
      <c r="AZ596" s="133"/>
      <c r="BA596" s="128" t="n">
        <f aca="false">IF($A596=$A595,AY596+AZ596+BA595,AY596+AZ596)</f>
        <v>0</v>
      </c>
      <c r="BB596" s="133"/>
      <c r="BC596" s="133"/>
      <c r="BD596" s="128" t="n">
        <f aca="false">IF($A596=$A595,BB596+BC596+BD595,BB596+BC596)</f>
        <v>0</v>
      </c>
      <c r="BE596" s="133"/>
      <c r="BF596" s="133"/>
      <c r="BG596" s="128" t="n">
        <f aca="false">IF($A596=$A595,BE596+BF596+BG595,BE596+BF596)</f>
        <v>0</v>
      </c>
      <c r="BH596" s="133"/>
      <c r="BI596" s="133"/>
      <c r="BJ596" s="128" t="n">
        <f aca="false">IF($A596=$A595,BH596+BI596+BJ595,BH596+BI596)</f>
        <v>0</v>
      </c>
      <c r="BK596" s="133"/>
      <c r="BL596" s="133"/>
      <c r="BM596" s="128" t="n">
        <f aca="false">IF($A596=$A595,BK596+BL596+BM595,BK596+BL596)</f>
        <v>0</v>
      </c>
      <c r="BN596" s="133"/>
      <c r="BO596" s="133"/>
      <c r="BP596" s="128" t="n">
        <f aca="false">IF($A596=$A595,BN596+BO596+BP595,BN596+BO596)</f>
        <v>0</v>
      </c>
      <c r="BQ596" s="133"/>
      <c r="BR596" s="133"/>
      <c r="BS596" s="128" t="n">
        <f aca="false">IF($A596=$A595,BQ596+BR596+BS595,BQ596+BR596)</f>
        <v>0</v>
      </c>
      <c r="BT596" s="133"/>
      <c r="BU596" s="133"/>
      <c r="BV596" s="128" t="n">
        <f aca="false">IF($A596=$A595,BT596+BU596+BV595,BT596+BU596)</f>
        <v>0</v>
      </c>
      <c r="BW596" s="128" t="n">
        <f aca="false">IF(W596=0,0,IF(W596&gt;F$4,1,(IF(W596=BW$2,0,(IF(F$4-W596&gt;2,1,0))))))</f>
        <v>0</v>
      </c>
    </row>
    <row r="597" customFormat="false" ht="42.95" hidden="false" customHeight="true" outlineLevel="0" collapsed="false">
      <c r="A597" s="124" t="str">
        <f aca="false">IF(D597=D596,IF(A596=0,"",A596),IF(AND(D597&gt;0,D597&lt;&gt;D596),A596+1,""))</f>
        <v/>
      </c>
      <c r="B597" s="129"/>
      <c r="C597" s="129"/>
      <c r="D597" s="96"/>
      <c r="E597" s="138"/>
      <c r="F597" s="128" t="str">
        <f aca="false">IFERROR(IF(OR(ISTEXT(D597),ISNUMBER(D597)),HLOOKUP(I597-23*INT(I597/23),[2]Hoja2!B$1:X$2,2),""),1)</f>
        <v/>
      </c>
      <c r="G597" s="128" t="str">
        <f aca="false">LEFT(D597,1)</f>
        <v/>
      </c>
      <c r="H597" s="129" t="str">
        <f aca="false">IF(UPPER(G597)="Z",2,IF(UPPER(G597)="Y",1,IF(UPPER(G597)="X",0,LEFT(D597))))</f>
        <v/>
      </c>
      <c r="I597" s="129" t="str">
        <f aca="false">REPLACE(D597,1,1,H597)</f>
        <v/>
      </c>
      <c r="J597" s="96"/>
      <c r="K597" s="124" t="str">
        <f aca="false">IF(N597&gt;0,ROW(L597)-7,"")</f>
        <v/>
      </c>
      <c r="L597" s="130"/>
      <c r="M597" s="130"/>
      <c r="N597" s="131"/>
      <c r="O597" s="132"/>
      <c r="P597" s="128" t="str">
        <f aca="false">IFERROR(IF(OR(ISTEXT(N597),ISNUMBER(N597)),HLOOKUP(S597-23*INT(S597/23),[2]Hoja2!B$1:X$2,2),""),1)</f>
        <v/>
      </c>
      <c r="Q597" s="128" t="str">
        <f aca="false">LEFT(N597,1)</f>
        <v/>
      </c>
      <c r="R597" s="129" t="str">
        <f aca="false">IF(UPPER(Q597)="Z",2,IF(UPPER(Q597)="Y",1,IF(UPPER(Q597)="X",0,LEFT(N597))))</f>
        <v/>
      </c>
      <c r="S597" s="129" t="str">
        <f aca="false">REPLACE(N597,1,1,R597)</f>
        <v/>
      </c>
      <c r="T597" s="96"/>
      <c r="U597" s="133"/>
      <c r="V597" s="124" t="str">
        <f aca="false">IF(OR(ISTEXT(N597),ISNUMBER(N597)),IF($AD597=1,U597,0),"")</f>
        <v/>
      </c>
      <c r="W597" s="75" t="n">
        <v>36892</v>
      </c>
      <c r="X597" s="134"/>
      <c r="Y597" s="134"/>
      <c r="AA597" s="128" t="n">
        <f aca="false">IF(E597&lt;&gt;F597,0,1)</f>
        <v>1</v>
      </c>
      <c r="AB597" s="128" t="n">
        <f aca="false">IF(OR(T597="SI",T597="Si",T597="si",T597="sI",T597="s",T597="S"),1,0)</f>
        <v>0</v>
      </c>
      <c r="AC597" s="128" t="n">
        <f aca="false">IF(OR(J597="SI",J597="Si",J597="si",J597="sI",J597="s",J597="S"),1,0)</f>
        <v>0</v>
      </c>
      <c r="AD597" s="128" t="n">
        <f aca="false">AK597*AA597*AB597*AC597</f>
        <v>0</v>
      </c>
      <c r="AF597" s="136" t="n">
        <f aca="false">COUNTIF(D$8:D597,D597)</f>
        <v>0</v>
      </c>
      <c r="AG597" s="136" t="n">
        <f aca="false">COUNTIFS(D$8:D597,D597,A$8:A597,A597)</f>
        <v>0</v>
      </c>
      <c r="AH597" s="128" t="n">
        <f aca="false">AF597-AG597</f>
        <v>0</v>
      </c>
      <c r="AI597" s="128" t="n">
        <f aca="false">IF(OR(O597&lt;&gt;P597,P597=1,AA597=0),1,0)</f>
        <v>0</v>
      </c>
      <c r="AJ597" s="128" t="n">
        <f aca="false">IF(AR597&gt;0,1,0)+AH597</f>
        <v>0</v>
      </c>
      <c r="AK597" s="128" t="n">
        <f aca="false">IF(O597&lt;&gt;P597,0,1)</f>
        <v>1</v>
      </c>
      <c r="AL597" s="128" t="n">
        <f aca="false">IF(U597&gt;1,1,0)</f>
        <v>0</v>
      </c>
      <c r="AM597" s="136"/>
      <c r="AN597" s="137"/>
      <c r="AO597" s="139"/>
      <c r="AP597" s="128" t="str">
        <f aca="false">IF(SUMIF(AS$7:BU$7,"&gt;0",AS597:BU597)&gt;0,SUMIF(AS$7:BU$7,"&gt;0",AS597:BU597),"")</f>
        <v/>
      </c>
      <c r="AQ597" s="128"/>
      <c r="AR597" s="136" t="n">
        <f aca="false">COUNTIF(N$8:N597,N597)-1</f>
        <v>-1</v>
      </c>
      <c r="AS597" s="133"/>
      <c r="AT597" s="133"/>
      <c r="AU597" s="128" t="n">
        <f aca="false">IF($A597=$A596,AS597+AT597+AU596,AS597+AT597)</f>
        <v>0</v>
      </c>
      <c r="AV597" s="133"/>
      <c r="AW597" s="133"/>
      <c r="AX597" s="128" t="n">
        <f aca="false">IF($A597=$A596,AV597+AW597+AX596,AV597+AW597)</f>
        <v>0</v>
      </c>
      <c r="AY597" s="133"/>
      <c r="AZ597" s="133"/>
      <c r="BA597" s="128" t="n">
        <f aca="false">IF($A597=$A596,AY597+AZ597+BA596,AY597+AZ597)</f>
        <v>0</v>
      </c>
      <c r="BB597" s="133"/>
      <c r="BC597" s="133"/>
      <c r="BD597" s="128" t="n">
        <f aca="false">IF($A597=$A596,BB597+BC597+BD596,BB597+BC597)</f>
        <v>0</v>
      </c>
      <c r="BE597" s="133"/>
      <c r="BF597" s="133"/>
      <c r="BG597" s="128" t="n">
        <f aca="false">IF($A597=$A596,BE597+BF597+BG596,BE597+BF597)</f>
        <v>0</v>
      </c>
      <c r="BH597" s="133"/>
      <c r="BI597" s="133"/>
      <c r="BJ597" s="128" t="n">
        <f aca="false">IF($A597=$A596,BH597+BI597+BJ596,BH597+BI597)</f>
        <v>0</v>
      </c>
      <c r="BK597" s="133"/>
      <c r="BL597" s="133"/>
      <c r="BM597" s="128" t="n">
        <f aca="false">IF($A597=$A596,BK597+BL597+BM596,BK597+BL597)</f>
        <v>0</v>
      </c>
      <c r="BN597" s="133"/>
      <c r="BO597" s="133"/>
      <c r="BP597" s="128" t="n">
        <f aca="false">IF($A597=$A596,BN597+BO597+BP596,BN597+BO597)</f>
        <v>0</v>
      </c>
      <c r="BQ597" s="133"/>
      <c r="BR597" s="133"/>
      <c r="BS597" s="128" t="n">
        <f aca="false">IF($A597=$A596,BQ597+BR597+BS596,BQ597+BR597)</f>
        <v>0</v>
      </c>
      <c r="BT597" s="133"/>
      <c r="BU597" s="133"/>
      <c r="BV597" s="128" t="n">
        <f aca="false">IF($A597=$A596,BT597+BU597+BV596,BT597+BU597)</f>
        <v>0</v>
      </c>
      <c r="BW597" s="128" t="n">
        <f aca="false">IF(W597=0,0,IF(W597&gt;F$4,1,(IF(W597=BW$2,0,(IF(F$4-W597&gt;2,1,0))))))</f>
        <v>0</v>
      </c>
    </row>
    <row r="598" customFormat="false" ht="42.95" hidden="false" customHeight="true" outlineLevel="0" collapsed="false">
      <c r="A598" s="124" t="str">
        <f aca="false">IF(D598=D597,IF(A597=0,"",A597),IF(AND(D598&gt;0,D598&lt;&gt;D597),A597+1,""))</f>
        <v/>
      </c>
      <c r="B598" s="129"/>
      <c r="C598" s="129"/>
      <c r="D598" s="96"/>
      <c r="E598" s="138"/>
      <c r="F598" s="128" t="str">
        <f aca="false">IFERROR(IF(OR(ISTEXT(D598),ISNUMBER(D598)),HLOOKUP(I598-23*INT(I598/23),[2]Hoja2!B$1:X$2,2),""),1)</f>
        <v/>
      </c>
      <c r="G598" s="128" t="str">
        <f aca="false">LEFT(D598,1)</f>
        <v/>
      </c>
      <c r="H598" s="129" t="str">
        <f aca="false">IF(UPPER(G598)="Z",2,IF(UPPER(G598)="Y",1,IF(UPPER(G598)="X",0,LEFT(D598))))</f>
        <v/>
      </c>
      <c r="I598" s="129" t="str">
        <f aca="false">REPLACE(D598,1,1,H598)</f>
        <v/>
      </c>
      <c r="J598" s="96"/>
      <c r="K598" s="124" t="str">
        <f aca="false">IF(N598&gt;0,ROW(L598)-7,"")</f>
        <v/>
      </c>
      <c r="L598" s="130"/>
      <c r="M598" s="130"/>
      <c r="N598" s="131"/>
      <c r="O598" s="132"/>
      <c r="P598" s="128" t="str">
        <f aca="false">IFERROR(IF(OR(ISTEXT(N598),ISNUMBER(N598)),HLOOKUP(S598-23*INT(S598/23),[2]Hoja2!B$1:X$2,2),""),1)</f>
        <v/>
      </c>
      <c r="Q598" s="128" t="str">
        <f aca="false">LEFT(N598,1)</f>
        <v/>
      </c>
      <c r="R598" s="129" t="str">
        <f aca="false">IF(UPPER(Q598)="Z",2,IF(UPPER(Q598)="Y",1,IF(UPPER(Q598)="X",0,LEFT(N598))))</f>
        <v/>
      </c>
      <c r="S598" s="129" t="str">
        <f aca="false">REPLACE(N598,1,1,R598)</f>
        <v/>
      </c>
      <c r="T598" s="96"/>
      <c r="U598" s="133"/>
      <c r="V598" s="124" t="str">
        <f aca="false">IF(OR(ISTEXT(N598),ISNUMBER(N598)),IF($AD598=1,U598,0),"")</f>
        <v/>
      </c>
      <c r="W598" s="75" t="n">
        <v>36892</v>
      </c>
      <c r="X598" s="134"/>
      <c r="Y598" s="134"/>
      <c r="AA598" s="128" t="n">
        <f aca="false">IF(E598&lt;&gt;F598,0,1)</f>
        <v>1</v>
      </c>
      <c r="AB598" s="128" t="n">
        <f aca="false">IF(OR(T598="SI",T598="Si",T598="si",T598="sI",T598="s",T598="S"),1,0)</f>
        <v>0</v>
      </c>
      <c r="AC598" s="128" t="n">
        <f aca="false">IF(OR(J598="SI",J598="Si",J598="si",J598="sI",J598="s",J598="S"),1,0)</f>
        <v>0</v>
      </c>
      <c r="AD598" s="128" t="n">
        <f aca="false">AK598*AA598*AB598*AC598</f>
        <v>0</v>
      </c>
      <c r="AF598" s="136" t="n">
        <f aca="false">COUNTIF(D$8:D598,D598)</f>
        <v>0</v>
      </c>
      <c r="AG598" s="136" t="n">
        <f aca="false">COUNTIFS(D$8:D598,D598,A$8:A598,A598)</f>
        <v>0</v>
      </c>
      <c r="AH598" s="128" t="n">
        <f aca="false">AF598-AG598</f>
        <v>0</v>
      </c>
      <c r="AI598" s="128" t="n">
        <f aca="false">IF(OR(O598&lt;&gt;P598,P598=1,AA598=0),1,0)</f>
        <v>0</v>
      </c>
      <c r="AJ598" s="128" t="n">
        <f aca="false">IF(AR598&gt;0,1,0)+AH598</f>
        <v>0</v>
      </c>
      <c r="AK598" s="128" t="n">
        <f aca="false">IF(O598&lt;&gt;P598,0,1)</f>
        <v>1</v>
      </c>
      <c r="AL598" s="128" t="n">
        <f aca="false">IF(U598&gt;1,1,0)</f>
        <v>0</v>
      </c>
      <c r="AM598" s="136"/>
      <c r="AN598" s="137"/>
      <c r="AO598" s="139"/>
      <c r="AP598" s="128" t="str">
        <f aca="false">IF(SUMIF(AS$7:BU$7,"&gt;0",AS598:BU598)&gt;0,SUMIF(AS$7:BU$7,"&gt;0",AS598:BU598),"")</f>
        <v/>
      </c>
      <c r="AQ598" s="128"/>
      <c r="AR598" s="136" t="n">
        <f aca="false">COUNTIF(N$8:N598,N598)-1</f>
        <v>-1</v>
      </c>
      <c r="AS598" s="133"/>
      <c r="AT598" s="133"/>
      <c r="AU598" s="128" t="n">
        <f aca="false">IF($A598=$A597,AS598+AT598+AU597,AS598+AT598)</f>
        <v>0</v>
      </c>
      <c r="AV598" s="133"/>
      <c r="AW598" s="133"/>
      <c r="AX598" s="128" t="n">
        <f aca="false">IF($A598=$A597,AV598+AW598+AX597,AV598+AW598)</f>
        <v>0</v>
      </c>
      <c r="AY598" s="133"/>
      <c r="AZ598" s="133"/>
      <c r="BA598" s="128" t="n">
        <f aca="false">IF($A598=$A597,AY598+AZ598+BA597,AY598+AZ598)</f>
        <v>0</v>
      </c>
      <c r="BB598" s="133"/>
      <c r="BC598" s="133"/>
      <c r="BD598" s="128" t="n">
        <f aca="false">IF($A598=$A597,BB598+BC598+BD597,BB598+BC598)</f>
        <v>0</v>
      </c>
      <c r="BE598" s="133"/>
      <c r="BF598" s="133"/>
      <c r="BG598" s="128" t="n">
        <f aca="false">IF($A598=$A597,BE598+BF598+BG597,BE598+BF598)</f>
        <v>0</v>
      </c>
      <c r="BH598" s="133"/>
      <c r="BI598" s="133"/>
      <c r="BJ598" s="128" t="n">
        <f aca="false">IF($A598=$A597,BH598+BI598+BJ597,BH598+BI598)</f>
        <v>0</v>
      </c>
      <c r="BK598" s="133"/>
      <c r="BL598" s="133"/>
      <c r="BM598" s="128" t="n">
        <f aca="false">IF($A598=$A597,BK598+BL598+BM597,BK598+BL598)</f>
        <v>0</v>
      </c>
      <c r="BN598" s="133"/>
      <c r="BO598" s="133"/>
      <c r="BP598" s="128" t="n">
        <f aca="false">IF($A598=$A597,BN598+BO598+BP597,BN598+BO598)</f>
        <v>0</v>
      </c>
      <c r="BQ598" s="133"/>
      <c r="BR598" s="133"/>
      <c r="BS598" s="128" t="n">
        <f aca="false">IF($A598=$A597,BQ598+BR598+BS597,BQ598+BR598)</f>
        <v>0</v>
      </c>
      <c r="BT598" s="133"/>
      <c r="BU598" s="133"/>
      <c r="BV598" s="128" t="n">
        <f aca="false">IF($A598=$A597,BT598+BU598+BV597,BT598+BU598)</f>
        <v>0</v>
      </c>
      <c r="BW598" s="128" t="n">
        <f aca="false">IF(W598=0,0,IF(W598&gt;F$4,1,(IF(W598=BW$2,0,(IF(F$4-W598&gt;2,1,0))))))</f>
        <v>0</v>
      </c>
    </row>
    <row r="599" customFormat="false" ht="42.95" hidden="false" customHeight="true" outlineLevel="0" collapsed="false">
      <c r="A599" s="124" t="str">
        <f aca="false">IF(D599=D598,IF(A598=0,"",A598),IF(AND(D599&gt;0,D599&lt;&gt;D598),A598+1,""))</f>
        <v/>
      </c>
      <c r="B599" s="129"/>
      <c r="C599" s="129"/>
      <c r="D599" s="96"/>
      <c r="E599" s="138"/>
      <c r="F599" s="128" t="str">
        <f aca="false">IFERROR(IF(OR(ISTEXT(D599),ISNUMBER(D599)),HLOOKUP(I599-23*INT(I599/23),[2]Hoja2!B$1:X$2,2),""),1)</f>
        <v/>
      </c>
      <c r="G599" s="128" t="str">
        <f aca="false">LEFT(D599,1)</f>
        <v/>
      </c>
      <c r="H599" s="129" t="str">
        <f aca="false">IF(UPPER(G599)="Z",2,IF(UPPER(G599)="Y",1,IF(UPPER(G599)="X",0,LEFT(D599))))</f>
        <v/>
      </c>
      <c r="I599" s="129" t="str">
        <f aca="false">REPLACE(D599,1,1,H599)</f>
        <v/>
      </c>
      <c r="J599" s="96"/>
      <c r="K599" s="124" t="str">
        <f aca="false">IF(N599&gt;0,ROW(L599)-7,"")</f>
        <v/>
      </c>
      <c r="L599" s="130"/>
      <c r="M599" s="130"/>
      <c r="N599" s="131"/>
      <c r="O599" s="132"/>
      <c r="P599" s="128" t="str">
        <f aca="false">IFERROR(IF(OR(ISTEXT(N599),ISNUMBER(N599)),HLOOKUP(S599-23*INT(S599/23),[2]Hoja2!B$1:X$2,2),""),1)</f>
        <v/>
      </c>
      <c r="Q599" s="128" t="str">
        <f aca="false">LEFT(N599,1)</f>
        <v/>
      </c>
      <c r="R599" s="129" t="str">
        <f aca="false">IF(UPPER(Q599)="Z",2,IF(UPPER(Q599)="Y",1,IF(UPPER(Q599)="X",0,LEFT(N599))))</f>
        <v/>
      </c>
      <c r="S599" s="129" t="str">
        <f aca="false">REPLACE(N599,1,1,R599)</f>
        <v/>
      </c>
      <c r="T599" s="96"/>
      <c r="U599" s="133"/>
      <c r="V599" s="124" t="str">
        <f aca="false">IF(OR(ISTEXT(N599),ISNUMBER(N599)),IF($AD599=1,U599,0),"")</f>
        <v/>
      </c>
      <c r="W599" s="75" t="n">
        <v>36892</v>
      </c>
      <c r="X599" s="134"/>
      <c r="Y599" s="134"/>
      <c r="AA599" s="128" t="n">
        <f aca="false">IF(E599&lt;&gt;F599,0,1)</f>
        <v>1</v>
      </c>
      <c r="AB599" s="128" t="n">
        <f aca="false">IF(OR(T599="SI",T599="Si",T599="si",T599="sI",T599="s",T599="S"),1,0)</f>
        <v>0</v>
      </c>
      <c r="AC599" s="128" t="n">
        <f aca="false">IF(OR(J599="SI",J599="Si",J599="si",J599="sI",J599="s",J599="S"),1,0)</f>
        <v>0</v>
      </c>
      <c r="AD599" s="128" t="n">
        <f aca="false">AK599*AA599*AB599*AC599</f>
        <v>0</v>
      </c>
      <c r="AF599" s="136" t="n">
        <f aca="false">COUNTIF(D$8:D599,D599)</f>
        <v>0</v>
      </c>
      <c r="AG599" s="136" t="n">
        <f aca="false">COUNTIFS(D$8:D599,D599,A$8:A599,A599)</f>
        <v>0</v>
      </c>
      <c r="AH599" s="128" t="n">
        <f aca="false">AF599-AG599</f>
        <v>0</v>
      </c>
      <c r="AI599" s="128" t="n">
        <f aca="false">IF(OR(O599&lt;&gt;P599,P599=1,AA599=0),1,0)</f>
        <v>0</v>
      </c>
      <c r="AJ599" s="128" t="n">
        <f aca="false">IF(AR599&gt;0,1,0)+AH599</f>
        <v>0</v>
      </c>
      <c r="AK599" s="128" t="n">
        <f aca="false">IF(O599&lt;&gt;P599,0,1)</f>
        <v>1</v>
      </c>
      <c r="AL599" s="128" t="n">
        <f aca="false">IF(U599&gt;1,1,0)</f>
        <v>0</v>
      </c>
      <c r="AM599" s="136"/>
      <c r="AN599" s="137"/>
      <c r="AO599" s="139"/>
      <c r="AP599" s="128" t="str">
        <f aca="false">IF(SUMIF(AS$7:BU$7,"&gt;0",AS599:BU599)&gt;0,SUMIF(AS$7:BU$7,"&gt;0",AS599:BU599),"")</f>
        <v/>
      </c>
      <c r="AQ599" s="128"/>
      <c r="AR599" s="136" t="n">
        <f aca="false">COUNTIF(N$8:N599,N599)-1</f>
        <v>-1</v>
      </c>
      <c r="AS599" s="133"/>
      <c r="AT599" s="133"/>
      <c r="AU599" s="128" t="n">
        <f aca="false">IF($A599=$A598,AS599+AT599+AU598,AS599+AT599)</f>
        <v>0</v>
      </c>
      <c r="AV599" s="133"/>
      <c r="AW599" s="133"/>
      <c r="AX599" s="128" t="n">
        <f aca="false">IF($A599=$A598,AV599+AW599+AX598,AV599+AW599)</f>
        <v>0</v>
      </c>
      <c r="AY599" s="133"/>
      <c r="AZ599" s="133"/>
      <c r="BA599" s="128" t="n">
        <f aca="false">IF($A599=$A598,AY599+AZ599+BA598,AY599+AZ599)</f>
        <v>0</v>
      </c>
      <c r="BB599" s="133"/>
      <c r="BC599" s="133"/>
      <c r="BD599" s="128" t="n">
        <f aca="false">IF($A599=$A598,BB599+BC599+BD598,BB599+BC599)</f>
        <v>0</v>
      </c>
      <c r="BE599" s="133"/>
      <c r="BF599" s="133"/>
      <c r="BG599" s="128" t="n">
        <f aca="false">IF($A599=$A598,BE599+BF599+BG598,BE599+BF599)</f>
        <v>0</v>
      </c>
      <c r="BH599" s="133"/>
      <c r="BI599" s="133"/>
      <c r="BJ599" s="128" t="n">
        <f aca="false">IF($A599=$A598,BH599+BI599+BJ598,BH599+BI599)</f>
        <v>0</v>
      </c>
      <c r="BK599" s="133"/>
      <c r="BL599" s="133"/>
      <c r="BM599" s="128" t="n">
        <f aca="false">IF($A599=$A598,BK599+BL599+BM598,BK599+BL599)</f>
        <v>0</v>
      </c>
      <c r="BN599" s="133"/>
      <c r="BO599" s="133"/>
      <c r="BP599" s="128" t="n">
        <f aca="false">IF($A599=$A598,BN599+BO599+BP598,BN599+BO599)</f>
        <v>0</v>
      </c>
      <c r="BQ599" s="133"/>
      <c r="BR599" s="133"/>
      <c r="BS599" s="128" t="n">
        <f aca="false">IF($A599=$A598,BQ599+BR599+BS598,BQ599+BR599)</f>
        <v>0</v>
      </c>
      <c r="BT599" s="133"/>
      <c r="BU599" s="133"/>
      <c r="BV599" s="128" t="n">
        <f aca="false">IF($A599=$A598,BT599+BU599+BV598,BT599+BU599)</f>
        <v>0</v>
      </c>
      <c r="BW599" s="128" t="n">
        <f aca="false">IF(W599=0,0,IF(W599&gt;F$4,1,(IF(W599=BW$2,0,(IF(F$4-W599&gt;2,1,0))))))</f>
        <v>0</v>
      </c>
    </row>
    <row r="600" customFormat="false" ht="42.95" hidden="false" customHeight="true" outlineLevel="0" collapsed="false">
      <c r="A600" s="124" t="str">
        <f aca="false">IF(D600=D599,IF(A599=0,"",A599),IF(AND(D600&gt;0,D600&lt;&gt;D599),A599+1,""))</f>
        <v/>
      </c>
      <c r="B600" s="129"/>
      <c r="C600" s="129"/>
      <c r="D600" s="96"/>
      <c r="E600" s="138"/>
      <c r="F600" s="128" t="str">
        <f aca="false">IFERROR(IF(OR(ISTEXT(D600),ISNUMBER(D600)),HLOOKUP(I600-23*INT(I600/23),[2]Hoja2!B$1:X$2,2),""),1)</f>
        <v/>
      </c>
      <c r="G600" s="128" t="str">
        <f aca="false">LEFT(D600,1)</f>
        <v/>
      </c>
      <c r="H600" s="129" t="str">
        <f aca="false">IF(UPPER(G600)="Z",2,IF(UPPER(G600)="Y",1,IF(UPPER(G600)="X",0,LEFT(D600))))</f>
        <v/>
      </c>
      <c r="I600" s="129" t="str">
        <f aca="false">REPLACE(D600,1,1,H600)</f>
        <v/>
      </c>
      <c r="J600" s="96"/>
      <c r="K600" s="124" t="str">
        <f aca="false">IF(N600&gt;0,ROW(L600)-7,"")</f>
        <v/>
      </c>
      <c r="L600" s="130"/>
      <c r="M600" s="130"/>
      <c r="N600" s="131"/>
      <c r="O600" s="132"/>
      <c r="P600" s="128" t="str">
        <f aca="false">IFERROR(IF(OR(ISTEXT(N600),ISNUMBER(N600)),HLOOKUP(S600-23*INT(S600/23),[2]Hoja2!B$1:X$2,2),""),1)</f>
        <v/>
      </c>
      <c r="Q600" s="128" t="str">
        <f aca="false">LEFT(N600,1)</f>
        <v/>
      </c>
      <c r="R600" s="129" t="str">
        <f aca="false">IF(UPPER(Q600)="Z",2,IF(UPPER(Q600)="Y",1,IF(UPPER(Q600)="X",0,LEFT(N600))))</f>
        <v/>
      </c>
      <c r="S600" s="129" t="str">
        <f aca="false">REPLACE(N600,1,1,R600)</f>
        <v/>
      </c>
      <c r="T600" s="96"/>
      <c r="U600" s="133"/>
      <c r="V600" s="124" t="str">
        <f aca="false">IF(OR(ISTEXT(N600),ISNUMBER(N600)),IF($AD600=1,U600,0),"")</f>
        <v/>
      </c>
      <c r="W600" s="75" t="n">
        <v>36892</v>
      </c>
      <c r="X600" s="134"/>
      <c r="Y600" s="134"/>
      <c r="AA600" s="128" t="n">
        <f aca="false">IF(E600&lt;&gt;F600,0,1)</f>
        <v>1</v>
      </c>
      <c r="AB600" s="128" t="n">
        <f aca="false">IF(OR(T600="SI",T600="Si",T600="si",T600="sI",T600="s",T600="S"),1,0)</f>
        <v>0</v>
      </c>
      <c r="AC600" s="128" t="n">
        <f aca="false">IF(OR(J600="SI",J600="Si",J600="si",J600="sI",J600="s",J600="S"),1,0)</f>
        <v>0</v>
      </c>
      <c r="AD600" s="128" t="n">
        <f aca="false">AK600*AA600*AB600*AC600</f>
        <v>0</v>
      </c>
      <c r="AF600" s="136" t="n">
        <f aca="false">COUNTIF(D$8:D600,D600)</f>
        <v>0</v>
      </c>
      <c r="AG600" s="136" t="n">
        <f aca="false">COUNTIFS(D$8:D600,D600,A$8:A600,A600)</f>
        <v>0</v>
      </c>
      <c r="AH600" s="128" t="n">
        <f aca="false">AF600-AG600</f>
        <v>0</v>
      </c>
      <c r="AI600" s="128" t="n">
        <f aca="false">IF(OR(O600&lt;&gt;P600,P600=1,AA600=0),1,0)</f>
        <v>0</v>
      </c>
      <c r="AJ600" s="128" t="n">
        <f aca="false">IF(AR600&gt;0,1,0)+AH600</f>
        <v>0</v>
      </c>
      <c r="AK600" s="128" t="n">
        <f aca="false">IF(O600&lt;&gt;P600,0,1)</f>
        <v>1</v>
      </c>
      <c r="AL600" s="128" t="n">
        <f aca="false">IF(U600&gt;1,1,0)</f>
        <v>0</v>
      </c>
      <c r="AM600" s="136"/>
      <c r="AN600" s="137"/>
      <c r="AO600" s="139"/>
      <c r="AP600" s="128" t="str">
        <f aca="false">IF(SUMIF(AS$7:BU$7,"&gt;0",AS600:BU600)&gt;0,SUMIF(AS$7:BU$7,"&gt;0",AS600:BU600),"")</f>
        <v/>
      </c>
      <c r="AQ600" s="128"/>
      <c r="AR600" s="136" t="n">
        <f aca="false">COUNTIF(N$8:N600,N600)-1</f>
        <v>-1</v>
      </c>
      <c r="AS600" s="133"/>
      <c r="AT600" s="133"/>
      <c r="AU600" s="128" t="n">
        <f aca="false">IF($A600=$A599,AS600+AT600+AU599,AS600+AT600)</f>
        <v>0</v>
      </c>
      <c r="AV600" s="133"/>
      <c r="AW600" s="133"/>
      <c r="AX600" s="128" t="n">
        <f aca="false">IF($A600=$A599,AV600+AW600+AX599,AV600+AW600)</f>
        <v>0</v>
      </c>
      <c r="AY600" s="133"/>
      <c r="AZ600" s="133"/>
      <c r="BA600" s="128" t="n">
        <f aca="false">IF($A600=$A599,AY600+AZ600+BA599,AY600+AZ600)</f>
        <v>0</v>
      </c>
      <c r="BB600" s="133"/>
      <c r="BC600" s="133"/>
      <c r="BD600" s="128" t="n">
        <f aca="false">IF($A600=$A599,BB600+BC600+BD599,BB600+BC600)</f>
        <v>0</v>
      </c>
      <c r="BE600" s="133"/>
      <c r="BF600" s="133"/>
      <c r="BG600" s="128" t="n">
        <f aca="false">IF($A600=$A599,BE600+BF600+BG599,BE600+BF600)</f>
        <v>0</v>
      </c>
      <c r="BH600" s="133"/>
      <c r="BI600" s="133"/>
      <c r="BJ600" s="128" t="n">
        <f aca="false">IF($A600=$A599,BH600+BI600+BJ599,BH600+BI600)</f>
        <v>0</v>
      </c>
      <c r="BK600" s="133"/>
      <c r="BL600" s="133"/>
      <c r="BM600" s="128" t="n">
        <f aca="false">IF($A600=$A599,BK600+BL600+BM599,BK600+BL600)</f>
        <v>0</v>
      </c>
      <c r="BN600" s="133"/>
      <c r="BO600" s="133"/>
      <c r="BP600" s="128" t="n">
        <f aca="false">IF($A600=$A599,BN600+BO600+BP599,BN600+BO600)</f>
        <v>0</v>
      </c>
      <c r="BQ600" s="133"/>
      <c r="BR600" s="133"/>
      <c r="BS600" s="128" t="n">
        <f aca="false">IF($A600=$A599,BQ600+BR600+BS599,BQ600+BR600)</f>
        <v>0</v>
      </c>
      <c r="BT600" s="133"/>
      <c r="BU600" s="133"/>
      <c r="BV600" s="128" t="n">
        <f aca="false">IF($A600=$A599,BT600+BU600+BV599,BT600+BU600)</f>
        <v>0</v>
      </c>
      <c r="BW600" s="128" t="n">
        <f aca="false">IF(W600=0,0,IF(W600&gt;F$4,1,(IF(W600=BW$2,0,(IF(F$4-W600&gt;2,1,0))))))</f>
        <v>0</v>
      </c>
    </row>
    <row r="601" customFormat="false" ht="42.95" hidden="false" customHeight="true" outlineLevel="0" collapsed="false">
      <c r="A601" s="124" t="str">
        <f aca="false">IF(D601=D600,IF(A600=0,"",A600),IF(AND(D601&gt;0,D601&lt;&gt;D600),A600+1,""))</f>
        <v/>
      </c>
      <c r="B601" s="129"/>
      <c r="C601" s="129"/>
      <c r="D601" s="96"/>
      <c r="E601" s="138"/>
      <c r="F601" s="128" t="str">
        <f aca="false">IFERROR(IF(OR(ISTEXT(D601),ISNUMBER(D601)),HLOOKUP(I601-23*INT(I601/23),[2]Hoja2!B$1:X$2,2),""),1)</f>
        <v/>
      </c>
      <c r="G601" s="128" t="str">
        <f aca="false">LEFT(D601,1)</f>
        <v/>
      </c>
      <c r="H601" s="129" t="str">
        <f aca="false">IF(UPPER(G601)="Z",2,IF(UPPER(G601)="Y",1,IF(UPPER(G601)="X",0,LEFT(D601))))</f>
        <v/>
      </c>
      <c r="I601" s="129" t="str">
        <f aca="false">REPLACE(D601,1,1,H601)</f>
        <v/>
      </c>
      <c r="J601" s="96"/>
      <c r="K601" s="124" t="str">
        <f aca="false">IF(N601&gt;0,ROW(L601)-7,"")</f>
        <v/>
      </c>
      <c r="L601" s="130"/>
      <c r="M601" s="130"/>
      <c r="N601" s="131"/>
      <c r="O601" s="132"/>
      <c r="P601" s="128" t="str">
        <f aca="false">IFERROR(IF(OR(ISTEXT(N601),ISNUMBER(N601)),HLOOKUP(S601-23*INT(S601/23),[2]Hoja2!B$1:X$2,2),""),1)</f>
        <v/>
      </c>
      <c r="Q601" s="128" t="str">
        <f aca="false">LEFT(N601,1)</f>
        <v/>
      </c>
      <c r="R601" s="129" t="str">
        <f aca="false">IF(UPPER(Q601)="Z",2,IF(UPPER(Q601)="Y",1,IF(UPPER(Q601)="X",0,LEFT(N601))))</f>
        <v/>
      </c>
      <c r="S601" s="129" t="str">
        <f aca="false">REPLACE(N601,1,1,R601)</f>
        <v/>
      </c>
      <c r="T601" s="96"/>
      <c r="U601" s="133"/>
      <c r="V601" s="124" t="str">
        <f aca="false">IF(OR(ISTEXT(N601),ISNUMBER(N601)),IF($AD601=1,U601,0),"")</f>
        <v/>
      </c>
      <c r="W601" s="75" t="n">
        <v>36892</v>
      </c>
      <c r="X601" s="134"/>
      <c r="Y601" s="134"/>
      <c r="AA601" s="128" t="n">
        <f aca="false">IF(E601&lt;&gt;F601,0,1)</f>
        <v>1</v>
      </c>
      <c r="AB601" s="128" t="n">
        <f aca="false">IF(OR(T601="SI",T601="Si",T601="si",T601="sI",T601="s",T601="S"),1,0)</f>
        <v>0</v>
      </c>
      <c r="AC601" s="128" t="n">
        <f aca="false">IF(OR(J601="SI",J601="Si",J601="si",J601="sI",J601="s",J601="S"),1,0)</f>
        <v>0</v>
      </c>
      <c r="AD601" s="128" t="n">
        <f aca="false">AK601*AA601*AB601*AC601</f>
        <v>0</v>
      </c>
      <c r="AF601" s="136" t="n">
        <f aca="false">COUNTIF(D$8:D601,D601)</f>
        <v>0</v>
      </c>
      <c r="AG601" s="136" t="n">
        <f aca="false">COUNTIFS(D$8:D601,D601,A$8:A601,A601)</f>
        <v>0</v>
      </c>
      <c r="AH601" s="128" t="n">
        <f aca="false">AF601-AG601</f>
        <v>0</v>
      </c>
      <c r="AI601" s="128" t="n">
        <f aca="false">IF(OR(O601&lt;&gt;P601,P601=1,AA601=0),1,0)</f>
        <v>0</v>
      </c>
      <c r="AJ601" s="128" t="n">
        <f aca="false">IF(AR601&gt;0,1,0)+AH601</f>
        <v>0</v>
      </c>
      <c r="AK601" s="128" t="n">
        <f aca="false">IF(O601&lt;&gt;P601,0,1)</f>
        <v>1</v>
      </c>
      <c r="AL601" s="128" t="n">
        <f aca="false">IF(U601&gt;1,1,0)</f>
        <v>0</v>
      </c>
      <c r="AM601" s="136"/>
      <c r="AN601" s="137"/>
      <c r="AO601" s="139"/>
      <c r="AP601" s="128" t="str">
        <f aca="false">IF(SUMIF(AS$7:BU$7,"&gt;0",AS601:BU601)&gt;0,SUMIF(AS$7:BU$7,"&gt;0",AS601:BU601),"")</f>
        <v/>
      </c>
      <c r="AQ601" s="128"/>
      <c r="AR601" s="136" t="n">
        <f aca="false">COUNTIF(N$8:N601,N601)-1</f>
        <v>-1</v>
      </c>
      <c r="AS601" s="133"/>
      <c r="AT601" s="133"/>
      <c r="AU601" s="128" t="n">
        <f aca="false">IF($A601=$A600,AS601+AT601+AU600,AS601+AT601)</f>
        <v>0</v>
      </c>
      <c r="AV601" s="133"/>
      <c r="AW601" s="133"/>
      <c r="AX601" s="128" t="n">
        <f aca="false">IF($A601=$A600,AV601+AW601+AX600,AV601+AW601)</f>
        <v>0</v>
      </c>
      <c r="AY601" s="133"/>
      <c r="AZ601" s="133"/>
      <c r="BA601" s="128" t="n">
        <f aca="false">IF($A601=$A600,AY601+AZ601+BA600,AY601+AZ601)</f>
        <v>0</v>
      </c>
      <c r="BB601" s="133"/>
      <c r="BC601" s="133"/>
      <c r="BD601" s="128" t="n">
        <f aca="false">IF($A601=$A600,BB601+BC601+BD600,BB601+BC601)</f>
        <v>0</v>
      </c>
      <c r="BE601" s="133"/>
      <c r="BF601" s="133"/>
      <c r="BG601" s="128" t="n">
        <f aca="false">IF($A601=$A600,BE601+BF601+BG600,BE601+BF601)</f>
        <v>0</v>
      </c>
      <c r="BH601" s="133"/>
      <c r="BI601" s="133"/>
      <c r="BJ601" s="128" t="n">
        <f aca="false">IF($A601=$A600,BH601+BI601+BJ600,BH601+BI601)</f>
        <v>0</v>
      </c>
      <c r="BK601" s="133"/>
      <c r="BL601" s="133"/>
      <c r="BM601" s="128" t="n">
        <f aca="false">IF($A601=$A600,BK601+BL601+BM600,BK601+BL601)</f>
        <v>0</v>
      </c>
      <c r="BN601" s="133"/>
      <c r="BO601" s="133"/>
      <c r="BP601" s="128" t="n">
        <f aca="false">IF($A601=$A600,BN601+BO601+BP600,BN601+BO601)</f>
        <v>0</v>
      </c>
      <c r="BQ601" s="133"/>
      <c r="BR601" s="133"/>
      <c r="BS601" s="128" t="n">
        <f aca="false">IF($A601=$A600,BQ601+BR601+BS600,BQ601+BR601)</f>
        <v>0</v>
      </c>
      <c r="BT601" s="133"/>
      <c r="BU601" s="133"/>
      <c r="BV601" s="128" t="n">
        <f aca="false">IF($A601=$A600,BT601+BU601+BV600,BT601+BU601)</f>
        <v>0</v>
      </c>
      <c r="BW601" s="128" t="n">
        <f aca="false">IF(W601=0,0,IF(W601&gt;F$4,1,(IF(W601=BW$2,0,(IF(F$4-W601&gt;2,1,0))))))</f>
        <v>0</v>
      </c>
    </row>
    <row r="602" customFormat="false" ht="42.95" hidden="false" customHeight="true" outlineLevel="0" collapsed="false">
      <c r="A602" s="124" t="str">
        <f aca="false">IF(D602=D601,IF(A601=0,"",A601),IF(AND(D602&gt;0,D602&lt;&gt;D601),A601+1,""))</f>
        <v/>
      </c>
      <c r="B602" s="129"/>
      <c r="C602" s="129"/>
      <c r="D602" s="96"/>
      <c r="E602" s="138"/>
      <c r="F602" s="128" t="str">
        <f aca="false">IFERROR(IF(OR(ISTEXT(D602),ISNUMBER(D602)),HLOOKUP(I602-23*INT(I602/23),[2]Hoja2!B$1:X$2,2),""),1)</f>
        <v/>
      </c>
      <c r="G602" s="128" t="str">
        <f aca="false">LEFT(D602,1)</f>
        <v/>
      </c>
      <c r="H602" s="129" t="str">
        <f aca="false">IF(UPPER(G602)="Z",2,IF(UPPER(G602)="Y",1,IF(UPPER(G602)="X",0,LEFT(D602))))</f>
        <v/>
      </c>
      <c r="I602" s="129" t="str">
        <f aca="false">REPLACE(D602,1,1,H602)</f>
        <v/>
      </c>
      <c r="J602" s="96"/>
      <c r="K602" s="124" t="str">
        <f aca="false">IF(N602&gt;0,ROW(L602)-7,"")</f>
        <v/>
      </c>
      <c r="L602" s="130"/>
      <c r="M602" s="130"/>
      <c r="N602" s="131"/>
      <c r="O602" s="132"/>
      <c r="P602" s="128" t="str">
        <f aca="false">IFERROR(IF(OR(ISTEXT(N602),ISNUMBER(N602)),HLOOKUP(S602-23*INT(S602/23),[2]Hoja2!B$1:X$2,2),""),1)</f>
        <v/>
      </c>
      <c r="Q602" s="128" t="str">
        <f aca="false">LEFT(N602,1)</f>
        <v/>
      </c>
      <c r="R602" s="129" t="str">
        <f aca="false">IF(UPPER(Q602)="Z",2,IF(UPPER(Q602)="Y",1,IF(UPPER(Q602)="X",0,LEFT(N602))))</f>
        <v/>
      </c>
      <c r="S602" s="129" t="str">
        <f aca="false">REPLACE(N602,1,1,R602)</f>
        <v/>
      </c>
      <c r="T602" s="96"/>
      <c r="U602" s="133"/>
      <c r="V602" s="124" t="str">
        <f aca="false">IF(OR(ISTEXT(N602),ISNUMBER(N602)),IF($AD602=1,U602,0),"")</f>
        <v/>
      </c>
      <c r="W602" s="75" t="n">
        <v>36892</v>
      </c>
      <c r="X602" s="134"/>
      <c r="Y602" s="134"/>
      <c r="AA602" s="128" t="n">
        <f aca="false">IF(E602&lt;&gt;F602,0,1)</f>
        <v>1</v>
      </c>
      <c r="AB602" s="128" t="n">
        <f aca="false">IF(OR(T602="SI",T602="Si",T602="si",T602="sI",T602="s",T602="S"),1,0)</f>
        <v>0</v>
      </c>
      <c r="AC602" s="128" t="n">
        <f aca="false">IF(OR(J602="SI",J602="Si",J602="si",J602="sI",J602="s",J602="S"),1,0)</f>
        <v>0</v>
      </c>
      <c r="AD602" s="128" t="n">
        <f aca="false">AK602*AA602*AB602*AC602</f>
        <v>0</v>
      </c>
      <c r="AF602" s="136" t="n">
        <f aca="false">COUNTIF(D$8:D602,D602)</f>
        <v>0</v>
      </c>
      <c r="AG602" s="136" t="n">
        <f aca="false">COUNTIFS(D$8:D602,D602,A$8:A602,A602)</f>
        <v>0</v>
      </c>
      <c r="AH602" s="128" t="n">
        <f aca="false">AF602-AG602</f>
        <v>0</v>
      </c>
      <c r="AI602" s="128" t="n">
        <f aca="false">IF(OR(O602&lt;&gt;P602,P602=1,AA602=0),1,0)</f>
        <v>0</v>
      </c>
      <c r="AJ602" s="128" t="n">
        <f aca="false">IF(AR602&gt;0,1,0)+AH602</f>
        <v>0</v>
      </c>
      <c r="AK602" s="128" t="n">
        <f aca="false">IF(O602&lt;&gt;P602,0,1)</f>
        <v>1</v>
      </c>
      <c r="AL602" s="128" t="n">
        <f aca="false">IF(U602&gt;1,1,0)</f>
        <v>0</v>
      </c>
      <c r="AM602" s="136"/>
      <c r="AN602" s="137"/>
      <c r="AO602" s="139"/>
      <c r="AP602" s="128" t="str">
        <f aca="false">IF(SUMIF(AS$7:BU$7,"&gt;0",AS602:BU602)&gt;0,SUMIF(AS$7:BU$7,"&gt;0",AS602:BU602),"")</f>
        <v/>
      </c>
      <c r="AQ602" s="128"/>
      <c r="AR602" s="136" t="n">
        <f aca="false">COUNTIF(N$8:N602,N602)-1</f>
        <v>-1</v>
      </c>
      <c r="AS602" s="133"/>
      <c r="AT602" s="133"/>
      <c r="AU602" s="128" t="n">
        <f aca="false">IF($A602=$A601,AS602+AT602+AU601,AS602+AT602)</f>
        <v>0</v>
      </c>
      <c r="AV602" s="133"/>
      <c r="AW602" s="133"/>
      <c r="AX602" s="128" t="n">
        <f aca="false">IF($A602=$A601,AV602+AW602+AX601,AV602+AW602)</f>
        <v>0</v>
      </c>
      <c r="AY602" s="133"/>
      <c r="AZ602" s="133"/>
      <c r="BA602" s="128" t="n">
        <f aca="false">IF($A602=$A601,AY602+AZ602+BA601,AY602+AZ602)</f>
        <v>0</v>
      </c>
      <c r="BB602" s="133"/>
      <c r="BC602" s="133"/>
      <c r="BD602" s="128" t="n">
        <f aca="false">IF($A602=$A601,BB602+BC602+BD601,BB602+BC602)</f>
        <v>0</v>
      </c>
      <c r="BE602" s="133"/>
      <c r="BF602" s="133"/>
      <c r="BG602" s="128" t="n">
        <f aca="false">IF($A602=$A601,BE602+BF602+BG601,BE602+BF602)</f>
        <v>0</v>
      </c>
      <c r="BH602" s="133"/>
      <c r="BI602" s="133"/>
      <c r="BJ602" s="128" t="n">
        <f aca="false">IF($A602=$A601,BH602+BI602+BJ601,BH602+BI602)</f>
        <v>0</v>
      </c>
      <c r="BK602" s="133"/>
      <c r="BL602" s="133"/>
      <c r="BM602" s="128" t="n">
        <f aca="false">IF($A602=$A601,BK602+BL602+BM601,BK602+BL602)</f>
        <v>0</v>
      </c>
      <c r="BN602" s="133"/>
      <c r="BO602" s="133"/>
      <c r="BP602" s="128" t="n">
        <f aca="false">IF($A602=$A601,BN602+BO602+BP601,BN602+BO602)</f>
        <v>0</v>
      </c>
      <c r="BQ602" s="133"/>
      <c r="BR602" s="133"/>
      <c r="BS602" s="128" t="n">
        <f aca="false">IF($A602=$A601,BQ602+BR602+BS601,BQ602+BR602)</f>
        <v>0</v>
      </c>
      <c r="BT602" s="133"/>
      <c r="BU602" s="133"/>
      <c r="BV602" s="128" t="n">
        <f aca="false">IF($A602=$A601,BT602+BU602+BV601,BT602+BU602)</f>
        <v>0</v>
      </c>
      <c r="BW602" s="128" t="n">
        <f aca="false">IF(W602=0,0,IF(W602&gt;F$4,1,(IF(W602=BW$2,0,(IF(F$4-W602&gt;2,1,0))))))</f>
        <v>0</v>
      </c>
    </row>
    <row r="603" customFormat="false" ht="42.95" hidden="false" customHeight="true" outlineLevel="0" collapsed="false">
      <c r="A603" s="124" t="str">
        <f aca="false">IF(D603=D602,IF(A602=0,"",A602),IF(AND(D603&gt;0,D603&lt;&gt;D602),A602+1,""))</f>
        <v/>
      </c>
      <c r="B603" s="129"/>
      <c r="C603" s="129"/>
      <c r="D603" s="96"/>
      <c r="E603" s="138"/>
      <c r="F603" s="128" t="str">
        <f aca="false">IFERROR(IF(OR(ISTEXT(D603),ISNUMBER(D603)),HLOOKUP(I603-23*INT(I603/23),[2]Hoja2!B$1:X$2,2),""),1)</f>
        <v/>
      </c>
      <c r="G603" s="128" t="str">
        <f aca="false">LEFT(D603,1)</f>
        <v/>
      </c>
      <c r="H603" s="129" t="str">
        <f aca="false">IF(UPPER(G603)="Z",2,IF(UPPER(G603)="Y",1,IF(UPPER(G603)="X",0,LEFT(D603))))</f>
        <v/>
      </c>
      <c r="I603" s="129" t="str">
        <f aca="false">REPLACE(D603,1,1,H603)</f>
        <v/>
      </c>
      <c r="J603" s="96"/>
      <c r="K603" s="124" t="str">
        <f aca="false">IF(N603&gt;0,ROW(L603)-7,"")</f>
        <v/>
      </c>
      <c r="L603" s="130"/>
      <c r="M603" s="130"/>
      <c r="N603" s="131"/>
      <c r="O603" s="132"/>
      <c r="P603" s="128" t="str">
        <f aca="false">IFERROR(IF(OR(ISTEXT(N603),ISNUMBER(N603)),HLOOKUP(S603-23*INT(S603/23),[2]Hoja2!B$1:X$2,2),""),1)</f>
        <v/>
      </c>
      <c r="Q603" s="128" t="str">
        <f aca="false">LEFT(N603,1)</f>
        <v/>
      </c>
      <c r="R603" s="129" t="str">
        <f aca="false">IF(UPPER(Q603)="Z",2,IF(UPPER(Q603)="Y",1,IF(UPPER(Q603)="X",0,LEFT(N603))))</f>
        <v/>
      </c>
      <c r="S603" s="129" t="str">
        <f aca="false">REPLACE(N603,1,1,R603)</f>
        <v/>
      </c>
      <c r="T603" s="96"/>
      <c r="U603" s="133"/>
      <c r="V603" s="124" t="str">
        <f aca="false">IF(OR(ISTEXT(N603),ISNUMBER(N603)),IF($AD603=1,U603,0),"")</f>
        <v/>
      </c>
      <c r="W603" s="75" t="n">
        <v>36892</v>
      </c>
      <c r="X603" s="134"/>
      <c r="Y603" s="134"/>
      <c r="AA603" s="128" t="n">
        <f aca="false">IF(E603&lt;&gt;F603,0,1)</f>
        <v>1</v>
      </c>
      <c r="AB603" s="128" t="n">
        <f aca="false">IF(OR(T603="SI",T603="Si",T603="si",T603="sI",T603="s",T603="S"),1,0)</f>
        <v>0</v>
      </c>
      <c r="AC603" s="128" t="n">
        <f aca="false">IF(OR(J603="SI",J603="Si",J603="si",J603="sI",J603="s",J603="S"),1,0)</f>
        <v>0</v>
      </c>
      <c r="AD603" s="128" t="n">
        <f aca="false">AK603*AA603*AB603*AC603</f>
        <v>0</v>
      </c>
      <c r="AF603" s="136" t="n">
        <f aca="false">COUNTIF(D$8:D603,D603)</f>
        <v>0</v>
      </c>
      <c r="AG603" s="136" t="n">
        <f aca="false">COUNTIFS(D$8:D603,D603,A$8:A603,A603)</f>
        <v>0</v>
      </c>
      <c r="AH603" s="128" t="n">
        <f aca="false">AF603-AG603</f>
        <v>0</v>
      </c>
      <c r="AI603" s="128" t="n">
        <f aca="false">IF(OR(O603&lt;&gt;P603,P603=1,AA603=0),1,0)</f>
        <v>0</v>
      </c>
      <c r="AJ603" s="128" t="n">
        <f aca="false">IF(AR603&gt;0,1,0)+AH603</f>
        <v>0</v>
      </c>
      <c r="AK603" s="128" t="n">
        <f aca="false">IF(O603&lt;&gt;P603,0,1)</f>
        <v>1</v>
      </c>
      <c r="AL603" s="128" t="n">
        <f aca="false">IF(U603&gt;1,1,0)</f>
        <v>0</v>
      </c>
      <c r="AM603" s="136"/>
      <c r="AN603" s="137"/>
      <c r="AO603" s="139"/>
      <c r="AP603" s="128" t="str">
        <f aca="false">IF(SUMIF(AS$7:BU$7,"&gt;0",AS603:BU603)&gt;0,SUMIF(AS$7:BU$7,"&gt;0",AS603:BU603),"")</f>
        <v/>
      </c>
      <c r="AQ603" s="128"/>
      <c r="AR603" s="136" t="n">
        <f aca="false">COUNTIF(N$8:N603,N603)-1</f>
        <v>-1</v>
      </c>
      <c r="AS603" s="133"/>
      <c r="AT603" s="133"/>
      <c r="AU603" s="128" t="n">
        <f aca="false">IF($A603=$A602,AS603+AT603+AU602,AS603+AT603)</f>
        <v>0</v>
      </c>
      <c r="AV603" s="133"/>
      <c r="AW603" s="133"/>
      <c r="AX603" s="128" t="n">
        <f aca="false">IF($A603=$A602,AV603+AW603+AX602,AV603+AW603)</f>
        <v>0</v>
      </c>
      <c r="AY603" s="133"/>
      <c r="AZ603" s="133"/>
      <c r="BA603" s="128" t="n">
        <f aca="false">IF($A603=$A602,AY603+AZ603+BA602,AY603+AZ603)</f>
        <v>0</v>
      </c>
      <c r="BB603" s="133"/>
      <c r="BC603" s="133"/>
      <c r="BD603" s="128" t="n">
        <f aca="false">IF($A603=$A602,BB603+BC603+BD602,BB603+BC603)</f>
        <v>0</v>
      </c>
      <c r="BE603" s="133"/>
      <c r="BF603" s="133"/>
      <c r="BG603" s="128" t="n">
        <f aca="false">IF($A603=$A602,BE603+BF603+BG602,BE603+BF603)</f>
        <v>0</v>
      </c>
      <c r="BH603" s="133"/>
      <c r="BI603" s="133"/>
      <c r="BJ603" s="128" t="n">
        <f aca="false">IF($A603=$A602,BH603+BI603+BJ602,BH603+BI603)</f>
        <v>0</v>
      </c>
      <c r="BK603" s="133"/>
      <c r="BL603" s="133"/>
      <c r="BM603" s="128" t="n">
        <f aca="false">IF($A603=$A602,BK603+BL603+BM602,BK603+BL603)</f>
        <v>0</v>
      </c>
      <c r="BN603" s="133"/>
      <c r="BO603" s="133"/>
      <c r="BP603" s="128" t="n">
        <f aca="false">IF($A603=$A602,BN603+BO603+BP602,BN603+BO603)</f>
        <v>0</v>
      </c>
      <c r="BQ603" s="133"/>
      <c r="BR603" s="133"/>
      <c r="BS603" s="128" t="n">
        <f aca="false">IF($A603=$A602,BQ603+BR603+BS602,BQ603+BR603)</f>
        <v>0</v>
      </c>
      <c r="BT603" s="133"/>
      <c r="BU603" s="133"/>
      <c r="BV603" s="128" t="n">
        <f aca="false">IF($A603=$A602,BT603+BU603+BV602,BT603+BU603)</f>
        <v>0</v>
      </c>
      <c r="BW603" s="128" t="n">
        <f aca="false">IF(W603=0,0,IF(W603&gt;F$4,1,(IF(W603=BW$2,0,(IF(F$4-W603&gt;2,1,0))))))</f>
        <v>0</v>
      </c>
    </row>
    <row r="604" customFormat="false" ht="42.95" hidden="false" customHeight="true" outlineLevel="0" collapsed="false">
      <c r="A604" s="124" t="str">
        <f aca="false">IF(D604=D603,IF(A603=0,"",A603),IF(AND(D604&gt;0,D604&lt;&gt;D603),A603+1,""))</f>
        <v/>
      </c>
      <c r="B604" s="129"/>
      <c r="C604" s="129"/>
      <c r="D604" s="96"/>
      <c r="E604" s="138"/>
      <c r="F604" s="128" t="str">
        <f aca="false">IFERROR(IF(OR(ISTEXT(D604),ISNUMBER(D604)),HLOOKUP(I604-23*INT(I604/23),[2]Hoja2!B$1:X$2,2),""),1)</f>
        <v/>
      </c>
      <c r="G604" s="128" t="str">
        <f aca="false">LEFT(D604,1)</f>
        <v/>
      </c>
      <c r="H604" s="129" t="str">
        <f aca="false">IF(UPPER(G604)="Z",2,IF(UPPER(G604)="Y",1,IF(UPPER(G604)="X",0,LEFT(D604))))</f>
        <v/>
      </c>
      <c r="I604" s="129" t="str">
        <f aca="false">REPLACE(D604,1,1,H604)</f>
        <v/>
      </c>
      <c r="J604" s="96"/>
      <c r="K604" s="124" t="str">
        <f aca="false">IF(N604&gt;0,ROW(L604)-7,"")</f>
        <v/>
      </c>
      <c r="L604" s="130"/>
      <c r="M604" s="130"/>
      <c r="N604" s="131"/>
      <c r="O604" s="132"/>
      <c r="P604" s="128" t="str">
        <f aca="false">IFERROR(IF(OR(ISTEXT(N604),ISNUMBER(N604)),HLOOKUP(S604-23*INT(S604/23),[2]Hoja2!B$1:X$2,2),""),1)</f>
        <v/>
      </c>
      <c r="Q604" s="128" t="str">
        <f aca="false">LEFT(N604,1)</f>
        <v/>
      </c>
      <c r="R604" s="129" t="str">
        <f aca="false">IF(UPPER(Q604)="Z",2,IF(UPPER(Q604)="Y",1,IF(UPPER(Q604)="X",0,LEFT(N604))))</f>
        <v/>
      </c>
      <c r="S604" s="129" t="str">
        <f aca="false">REPLACE(N604,1,1,R604)</f>
        <v/>
      </c>
      <c r="T604" s="96"/>
      <c r="U604" s="133"/>
      <c r="V604" s="124" t="str">
        <f aca="false">IF(OR(ISTEXT(N604),ISNUMBER(N604)),IF($AD604=1,U604,0),"")</f>
        <v/>
      </c>
      <c r="W604" s="75" t="n">
        <v>36892</v>
      </c>
      <c r="X604" s="134"/>
      <c r="Y604" s="134"/>
      <c r="AA604" s="128" t="n">
        <f aca="false">IF(E604&lt;&gt;F604,0,1)</f>
        <v>1</v>
      </c>
      <c r="AB604" s="128" t="n">
        <f aca="false">IF(OR(T604="SI",T604="Si",T604="si",T604="sI",T604="s",T604="S"),1,0)</f>
        <v>0</v>
      </c>
      <c r="AC604" s="128" t="n">
        <f aca="false">IF(OR(J604="SI",J604="Si",J604="si",J604="sI",J604="s",J604="S"),1,0)</f>
        <v>0</v>
      </c>
      <c r="AD604" s="128" t="n">
        <f aca="false">AK604*AA604*AB604*AC604</f>
        <v>0</v>
      </c>
      <c r="AF604" s="136" t="n">
        <f aca="false">COUNTIF(D$8:D604,D604)</f>
        <v>0</v>
      </c>
      <c r="AG604" s="136" t="n">
        <f aca="false">COUNTIFS(D$8:D604,D604,A$8:A604,A604)</f>
        <v>0</v>
      </c>
      <c r="AH604" s="128" t="n">
        <f aca="false">AF604-AG604</f>
        <v>0</v>
      </c>
      <c r="AI604" s="128" t="n">
        <f aca="false">IF(OR(O604&lt;&gt;P604,P604=1,AA604=0),1,0)</f>
        <v>0</v>
      </c>
      <c r="AJ604" s="128" t="n">
        <f aca="false">IF(AR604&gt;0,1,0)+AH604</f>
        <v>0</v>
      </c>
      <c r="AK604" s="128" t="n">
        <f aca="false">IF(O604&lt;&gt;P604,0,1)</f>
        <v>1</v>
      </c>
      <c r="AL604" s="128" t="n">
        <f aca="false">IF(U604&gt;1,1,0)</f>
        <v>0</v>
      </c>
      <c r="AM604" s="136"/>
      <c r="AN604" s="137"/>
      <c r="AO604" s="139"/>
      <c r="AP604" s="128" t="str">
        <f aca="false">IF(SUMIF(AS$7:BU$7,"&gt;0",AS604:BU604)&gt;0,SUMIF(AS$7:BU$7,"&gt;0",AS604:BU604),"")</f>
        <v/>
      </c>
      <c r="AQ604" s="128"/>
      <c r="AR604" s="136" t="n">
        <f aca="false">COUNTIF(N$8:N604,N604)-1</f>
        <v>-1</v>
      </c>
      <c r="AS604" s="133"/>
      <c r="AT604" s="133"/>
      <c r="AU604" s="128" t="n">
        <f aca="false">IF($A604=$A603,AS604+AT604+AU603,AS604+AT604)</f>
        <v>0</v>
      </c>
      <c r="AV604" s="133"/>
      <c r="AW604" s="133"/>
      <c r="AX604" s="128" t="n">
        <f aca="false">IF($A604=$A603,AV604+AW604+AX603,AV604+AW604)</f>
        <v>0</v>
      </c>
      <c r="AY604" s="133"/>
      <c r="AZ604" s="133"/>
      <c r="BA604" s="128" t="n">
        <f aca="false">IF($A604=$A603,AY604+AZ604+BA603,AY604+AZ604)</f>
        <v>0</v>
      </c>
      <c r="BB604" s="133"/>
      <c r="BC604" s="133"/>
      <c r="BD604" s="128" t="n">
        <f aca="false">IF($A604=$A603,BB604+BC604+BD603,BB604+BC604)</f>
        <v>0</v>
      </c>
      <c r="BE604" s="133"/>
      <c r="BF604" s="133"/>
      <c r="BG604" s="128" t="n">
        <f aca="false">IF($A604=$A603,BE604+BF604+BG603,BE604+BF604)</f>
        <v>0</v>
      </c>
      <c r="BH604" s="133"/>
      <c r="BI604" s="133"/>
      <c r="BJ604" s="128" t="n">
        <f aca="false">IF($A604=$A603,BH604+BI604+BJ603,BH604+BI604)</f>
        <v>0</v>
      </c>
      <c r="BK604" s="133"/>
      <c r="BL604" s="133"/>
      <c r="BM604" s="128" t="n">
        <f aca="false">IF($A604=$A603,BK604+BL604+BM603,BK604+BL604)</f>
        <v>0</v>
      </c>
      <c r="BN604" s="133"/>
      <c r="BO604" s="133"/>
      <c r="BP604" s="128" t="n">
        <f aca="false">IF($A604=$A603,BN604+BO604+BP603,BN604+BO604)</f>
        <v>0</v>
      </c>
      <c r="BQ604" s="133"/>
      <c r="BR604" s="133"/>
      <c r="BS604" s="128" t="n">
        <f aca="false">IF($A604=$A603,BQ604+BR604+BS603,BQ604+BR604)</f>
        <v>0</v>
      </c>
      <c r="BT604" s="133"/>
      <c r="BU604" s="133"/>
      <c r="BV604" s="128" t="n">
        <f aca="false">IF($A604=$A603,BT604+BU604+BV603,BT604+BU604)</f>
        <v>0</v>
      </c>
      <c r="BW604" s="128" t="n">
        <f aca="false">IF(W604=0,0,IF(W604&gt;F$4,1,(IF(W604=BW$2,0,(IF(F$4-W604&gt;2,1,0))))))</f>
        <v>0</v>
      </c>
    </row>
    <row r="605" customFormat="false" ht="42.95" hidden="false" customHeight="true" outlineLevel="0" collapsed="false">
      <c r="A605" s="124" t="str">
        <f aca="false">IF(D605=D604,IF(A604=0,"",A604),IF(AND(D605&gt;0,D605&lt;&gt;D604),A604+1,""))</f>
        <v/>
      </c>
      <c r="B605" s="129"/>
      <c r="C605" s="129"/>
      <c r="D605" s="96"/>
      <c r="E605" s="138"/>
      <c r="F605" s="128" t="str">
        <f aca="false">IFERROR(IF(OR(ISTEXT(D605),ISNUMBER(D605)),HLOOKUP(I605-23*INT(I605/23),[2]Hoja2!B$1:X$2,2),""),1)</f>
        <v/>
      </c>
      <c r="G605" s="128" t="str">
        <f aca="false">LEFT(D605,1)</f>
        <v/>
      </c>
      <c r="H605" s="129" t="str">
        <f aca="false">IF(UPPER(G605)="Z",2,IF(UPPER(G605)="Y",1,IF(UPPER(G605)="X",0,LEFT(D605))))</f>
        <v/>
      </c>
      <c r="I605" s="129" t="str">
        <f aca="false">REPLACE(D605,1,1,H605)</f>
        <v/>
      </c>
      <c r="J605" s="96"/>
      <c r="K605" s="124" t="str">
        <f aca="false">IF(N605&gt;0,ROW(L605)-7,"")</f>
        <v/>
      </c>
      <c r="L605" s="130"/>
      <c r="M605" s="130"/>
      <c r="N605" s="131"/>
      <c r="O605" s="132"/>
      <c r="P605" s="128" t="str">
        <f aca="false">IFERROR(IF(OR(ISTEXT(N605),ISNUMBER(N605)),HLOOKUP(S605-23*INT(S605/23),[2]Hoja2!B$1:X$2,2),""),1)</f>
        <v/>
      </c>
      <c r="Q605" s="128" t="str">
        <f aca="false">LEFT(N605,1)</f>
        <v/>
      </c>
      <c r="R605" s="129" t="str">
        <f aca="false">IF(UPPER(Q605)="Z",2,IF(UPPER(Q605)="Y",1,IF(UPPER(Q605)="X",0,LEFT(N605))))</f>
        <v/>
      </c>
      <c r="S605" s="129" t="str">
        <f aca="false">REPLACE(N605,1,1,R605)</f>
        <v/>
      </c>
      <c r="T605" s="96"/>
      <c r="U605" s="133"/>
      <c r="V605" s="124" t="str">
        <f aca="false">IF(OR(ISTEXT(N605),ISNUMBER(N605)),IF($AD605=1,U605,0),"")</f>
        <v/>
      </c>
      <c r="W605" s="75" t="n">
        <v>36892</v>
      </c>
      <c r="X605" s="134"/>
      <c r="Y605" s="134"/>
      <c r="AA605" s="128" t="n">
        <f aca="false">IF(E605&lt;&gt;F605,0,1)</f>
        <v>1</v>
      </c>
      <c r="AB605" s="128" t="n">
        <f aca="false">IF(OR(T605="SI",T605="Si",T605="si",T605="sI",T605="s",T605="S"),1,0)</f>
        <v>0</v>
      </c>
      <c r="AC605" s="128" t="n">
        <f aca="false">IF(OR(J605="SI",J605="Si",J605="si",J605="sI",J605="s",J605="S"),1,0)</f>
        <v>0</v>
      </c>
      <c r="AD605" s="128" t="n">
        <f aca="false">AK605*AA605*AB605*AC605</f>
        <v>0</v>
      </c>
      <c r="AF605" s="136" t="n">
        <f aca="false">COUNTIF(D$8:D605,D605)</f>
        <v>0</v>
      </c>
      <c r="AG605" s="136" t="n">
        <f aca="false">COUNTIFS(D$8:D605,D605,A$8:A605,A605)</f>
        <v>0</v>
      </c>
      <c r="AH605" s="128" t="n">
        <f aca="false">AF605-AG605</f>
        <v>0</v>
      </c>
      <c r="AI605" s="128" t="n">
        <f aca="false">IF(OR(O605&lt;&gt;P605,P605=1,AA605=0),1,0)</f>
        <v>0</v>
      </c>
      <c r="AJ605" s="128" t="n">
        <f aca="false">IF(AR605&gt;0,1,0)+AH605</f>
        <v>0</v>
      </c>
      <c r="AK605" s="128" t="n">
        <f aca="false">IF(O605&lt;&gt;P605,0,1)</f>
        <v>1</v>
      </c>
      <c r="AL605" s="128" t="n">
        <f aca="false">IF(U605&gt;1,1,0)</f>
        <v>0</v>
      </c>
      <c r="AM605" s="136"/>
      <c r="AN605" s="137"/>
      <c r="AO605" s="139"/>
      <c r="AP605" s="128" t="str">
        <f aca="false">IF(SUMIF(AS$7:BU$7,"&gt;0",AS605:BU605)&gt;0,SUMIF(AS$7:BU$7,"&gt;0",AS605:BU605),"")</f>
        <v/>
      </c>
      <c r="AQ605" s="128"/>
      <c r="AR605" s="136" t="n">
        <f aca="false">COUNTIF(N$8:N605,N605)-1</f>
        <v>-1</v>
      </c>
      <c r="AS605" s="133"/>
      <c r="AT605" s="133"/>
      <c r="AU605" s="128" t="n">
        <f aca="false">IF($A605=$A604,AS605+AT605+AU604,AS605+AT605)</f>
        <v>0</v>
      </c>
      <c r="AV605" s="133"/>
      <c r="AW605" s="133"/>
      <c r="AX605" s="128" t="n">
        <f aca="false">IF($A605=$A604,AV605+AW605+AX604,AV605+AW605)</f>
        <v>0</v>
      </c>
      <c r="AY605" s="133"/>
      <c r="AZ605" s="133"/>
      <c r="BA605" s="128" t="n">
        <f aca="false">IF($A605=$A604,AY605+AZ605+BA604,AY605+AZ605)</f>
        <v>0</v>
      </c>
      <c r="BB605" s="133"/>
      <c r="BC605" s="133"/>
      <c r="BD605" s="128" t="n">
        <f aca="false">IF($A605=$A604,BB605+BC605+BD604,BB605+BC605)</f>
        <v>0</v>
      </c>
      <c r="BE605" s="133"/>
      <c r="BF605" s="133"/>
      <c r="BG605" s="128" t="n">
        <f aca="false">IF($A605=$A604,BE605+BF605+BG604,BE605+BF605)</f>
        <v>0</v>
      </c>
      <c r="BH605" s="133"/>
      <c r="BI605" s="133"/>
      <c r="BJ605" s="128" t="n">
        <f aca="false">IF($A605=$A604,BH605+BI605+BJ604,BH605+BI605)</f>
        <v>0</v>
      </c>
      <c r="BK605" s="133"/>
      <c r="BL605" s="133"/>
      <c r="BM605" s="128" t="n">
        <f aca="false">IF($A605=$A604,BK605+BL605+BM604,BK605+BL605)</f>
        <v>0</v>
      </c>
      <c r="BN605" s="133"/>
      <c r="BO605" s="133"/>
      <c r="BP605" s="128" t="n">
        <f aca="false">IF($A605=$A604,BN605+BO605+BP604,BN605+BO605)</f>
        <v>0</v>
      </c>
      <c r="BQ605" s="133"/>
      <c r="BR605" s="133"/>
      <c r="BS605" s="128" t="n">
        <f aca="false">IF($A605=$A604,BQ605+BR605+BS604,BQ605+BR605)</f>
        <v>0</v>
      </c>
      <c r="BT605" s="133"/>
      <c r="BU605" s="133"/>
      <c r="BV605" s="128" t="n">
        <f aca="false">IF($A605=$A604,BT605+BU605+BV604,BT605+BU605)</f>
        <v>0</v>
      </c>
      <c r="BW605" s="128" t="n">
        <f aca="false">IF(W605=0,0,IF(W605&gt;F$4,1,(IF(W605=BW$2,0,(IF(F$4-W605&gt;2,1,0))))))</f>
        <v>0</v>
      </c>
    </row>
    <row r="606" customFormat="false" ht="42.95" hidden="false" customHeight="true" outlineLevel="0" collapsed="false">
      <c r="A606" s="124" t="str">
        <f aca="false">IF(D606=D605,IF(A605=0,"",A605),IF(AND(D606&gt;0,D606&lt;&gt;D605),A605+1,""))</f>
        <v/>
      </c>
      <c r="B606" s="129"/>
      <c r="C606" s="129"/>
      <c r="D606" s="96"/>
      <c r="E606" s="138"/>
      <c r="F606" s="128" t="str">
        <f aca="false">IFERROR(IF(OR(ISTEXT(D606),ISNUMBER(D606)),HLOOKUP(I606-23*INT(I606/23),[2]Hoja2!B$1:X$2,2),""),1)</f>
        <v/>
      </c>
      <c r="G606" s="128" t="str">
        <f aca="false">LEFT(D606,1)</f>
        <v/>
      </c>
      <c r="H606" s="129" t="str">
        <f aca="false">IF(UPPER(G606)="Z",2,IF(UPPER(G606)="Y",1,IF(UPPER(G606)="X",0,LEFT(D606))))</f>
        <v/>
      </c>
      <c r="I606" s="129" t="str">
        <f aca="false">REPLACE(D606,1,1,H606)</f>
        <v/>
      </c>
      <c r="J606" s="96"/>
      <c r="K606" s="124" t="str">
        <f aca="false">IF(N606&gt;0,ROW(L606)-7,"")</f>
        <v/>
      </c>
      <c r="L606" s="130"/>
      <c r="M606" s="130"/>
      <c r="N606" s="131"/>
      <c r="O606" s="132"/>
      <c r="P606" s="128" t="str">
        <f aca="false">IFERROR(IF(OR(ISTEXT(N606),ISNUMBER(N606)),HLOOKUP(S606-23*INT(S606/23),[2]Hoja2!B$1:X$2,2),""),1)</f>
        <v/>
      </c>
      <c r="Q606" s="128" t="str">
        <f aca="false">LEFT(N606,1)</f>
        <v/>
      </c>
      <c r="R606" s="129" t="str">
        <f aca="false">IF(UPPER(Q606)="Z",2,IF(UPPER(Q606)="Y",1,IF(UPPER(Q606)="X",0,LEFT(N606))))</f>
        <v/>
      </c>
      <c r="S606" s="129" t="str">
        <f aca="false">REPLACE(N606,1,1,R606)</f>
        <v/>
      </c>
      <c r="T606" s="96"/>
      <c r="U606" s="133"/>
      <c r="V606" s="124" t="str">
        <f aca="false">IF(OR(ISTEXT(N606),ISNUMBER(N606)),IF($AD606=1,U606,0),"")</f>
        <v/>
      </c>
      <c r="W606" s="75" t="n">
        <v>36892</v>
      </c>
      <c r="X606" s="134"/>
      <c r="Y606" s="134"/>
      <c r="AA606" s="128" t="n">
        <f aca="false">IF(E606&lt;&gt;F606,0,1)</f>
        <v>1</v>
      </c>
      <c r="AB606" s="128" t="n">
        <f aca="false">IF(OR(T606="SI",T606="Si",T606="si",T606="sI",T606="s",T606="S"),1,0)</f>
        <v>0</v>
      </c>
      <c r="AC606" s="128" t="n">
        <f aca="false">IF(OR(J606="SI",J606="Si",J606="si",J606="sI",J606="s",J606="S"),1,0)</f>
        <v>0</v>
      </c>
      <c r="AD606" s="128" t="n">
        <f aca="false">AK606*AA606*AB606*AC606</f>
        <v>0</v>
      </c>
      <c r="AF606" s="136" t="n">
        <f aca="false">COUNTIF(D$8:D606,D606)</f>
        <v>0</v>
      </c>
      <c r="AG606" s="136" t="n">
        <f aca="false">COUNTIFS(D$8:D606,D606,A$8:A606,A606)</f>
        <v>0</v>
      </c>
      <c r="AH606" s="128" t="n">
        <f aca="false">AF606-AG606</f>
        <v>0</v>
      </c>
      <c r="AI606" s="128" t="n">
        <f aca="false">IF(OR(O606&lt;&gt;P606,P606=1,AA606=0),1,0)</f>
        <v>0</v>
      </c>
      <c r="AJ606" s="128" t="n">
        <f aca="false">IF(AR606&gt;0,1,0)+AH606</f>
        <v>0</v>
      </c>
      <c r="AK606" s="128" t="n">
        <f aca="false">IF(O606&lt;&gt;P606,0,1)</f>
        <v>1</v>
      </c>
      <c r="AL606" s="128" t="n">
        <f aca="false">IF(U606&gt;1,1,0)</f>
        <v>0</v>
      </c>
      <c r="AM606" s="136"/>
      <c r="AN606" s="137"/>
      <c r="AO606" s="139"/>
      <c r="AP606" s="128" t="str">
        <f aca="false">IF(SUMIF(AS$7:BU$7,"&gt;0",AS606:BU606)&gt;0,SUMIF(AS$7:BU$7,"&gt;0",AS606:BU606),"")</f>
        <v/>
      </c>
      <c r="AQ606" s="128"/>
      <c r="AR606" s="136" t="n">
        <f aca="false">COUNTIF(N$8:N606,N606)-1</f>
        <v>-1</v>
      </c>
      <c r="AS606" s="133"/>
      <c r="AT606" s="133"/>
      <c r="AU606" s="128" t="n">
        <f aca="false">IF($A606=$A605,AS606+AT606+AU605,AS606+AT606)</f>
        <v>0</v>
      </c>
      <c r="AV606" s="133"/>
      <c r="AW606" s="133"/>
      <c r="AX606" s="128" t="n">
        <f aca="false">IF($A606=$A605,AV606+AW606+AX605,AV606+AW606)</f>
        <v>0</v>
      </c>
      <c r="AY606" s="133"/>
      <c r="AZ606" s="133"/>
      <c r="BA606" s="128" t="n">
        <f aca="false">IF($A606=$A605,AY606+AZ606+BA605,AY606+AZ606)</f>
        <v>0</v>
      </c>
      <c r="BB606" s="133"/>
      <c r="BC606" s="133"/>
      <c r="BD606" s="128" t="n">
        <f aca="false">IF($A606=$A605,BB606+BC606+BD605,BB606+BC606)</f>
        <v>0</v>
      </c>
      <c r="BE606" s="133"/>
      <c r="BF606" s="133"/>
      <c r="BG606" s="128" t="n">
        <f aca="false">IF($A606=$A605,BE606+BF606+BG605,BE606+BF606)</f>
        <v>0</v>
      </c>
      <c r="BH606" s="133"/>
      <c r="BI606" s="133"/>
      <c r="BJ606" s="128" t="n">
        <f aca="false">IF($A606=$A605,BH606+BI606+BJ605,BH606+BI606)</f>
        <v>0</v>
      </c>
      <c r="BK606" s="133"/>
      <c r="BL606" s="133"/>
      <c r="BM606" s="128" t="n">
        <f aca="false">IF($A606=$A605,BK606+BL606+BM605,BK606+BL606)</f>
        <v>0</v>
      </c>
      <c r="BN606" s="133"/>
      <c r="BO606" s="133"/>
      <c r="BP606" s="128" t="n">
        <f aca="false">IF($A606=$A605,BN606+BO606+BP605,BN606+BO606)</f>
        <v>0</v>
      </c>
      <c r="BQ606" s="133"/>
      <c r="BR606" s="133"/>
      <c r="BS606" s="128" t="n">
        <f aca="false">IF($A606=$A605,BQ606+BR606+BS605,BQ606+BR606)</f>
        <v>0</v>
      </c>
      <c r="BT606" s="133"/>
      <c r="BU606" s="133"/>
      <c r="BV606" s="128" t="n">
        <f aca="false">IF($A606=$A605,BT606+BU606+BV605,BT606+BU606)</f>
        <v>0</v>
      </c>
      <c r="BW606" s="128" t="n">
        <f aca="false">IF(W606=0,0,IF(W606&gt;F$4,1,(IF(W606=BW$2,0,(IF(F$4-W606&gt;2,1,0))))))</f>
        <v>0</v>
      </c>
    </row>
    <row r="607" customFormat="false" ht="42.95" hidden="false" customHeight="true" outlineLevel="0" collapsed="false">
      <c r="A607" s="124" t="str">
        <f aca="false">IF(D607=D606,IF(A606=0,"",A606),IF(AND(D607&gt;0,D607&lt;&gt;D606),A606+1,""))</f>
        <v/>
      </c>
      <c r="B607" s="129"/>
      <c r="C607" s="129"/>
      <c r="D607" s="96"/>
      <c r="E607" s="138"/>
      <c r="F607" s="128" t="str">
        <f aca="false">IFERROR(IF(OR(ISTEXT(D607),ISNUMBER(D607)),HLOOKUP(I607-23*INT(I607/23),[2]Hoja2!B$1:X$2,2),""),1)</f>
        <v/>
      </c>
      <c r="G607" s="128" t="str">
        <f aca="false">LEFT(D607,1)</f>
        <v/>
      </c>
      <c r="H607" s="129" t="str">
        <f aca="false">IF(UPPER(G607)="Z",2,IF(UPPER(G607)="Y",1,IF(UPPER(G607)="X",0,LEFT(D607))))</f>
        <v/>
      </c>
      <c r="I607" s="129" t="str">
        <f aca="false">REPLACE(D607,1,1,H607)</f>
        <v/>
      </c>
      <c r="J607" s="96"/>
      <c r="K607" s="124" t="str">
        <f aca="false">IF(N607&gt;0,ROW(L607)-7,"")</f>
        <v/>
      </c>
      <c r="L607" s="130"/>
      <c r="M607" s="130"/>
      <c r="N607" s="131"/>
      <c r="O607" s="132"/>
      <c r="P607" s="128" t="str">
        <f aca="false">IFERROR(IF(OR(ISTEXT(N607),ISNUMBER(N607)),HLOOKUP(S607-23*INT(S607/23),[2]Hoja2!B$1:X$2,2),""),1)</f>
        <v/>
      </c>
      <c r="Q607" s="128" t="str">
        <f aca="false">LEFT(N607,1)</f>
        <v/>
      </c>
      <c r="R607" s="129" t="str">
        <f aca="false">IF(UPPER(Q607)="Z",2,IF(UPPER(Q607)="Y",1,IF(UPPER(Q607)="X",0,LEFT(N607))))</f>
        <v/>
      </c>
      <c r="S607" s="129" t="str">
        <f aca="false">REPLACE(N607,1,1,R607)</f>
        <v/>
      </c>
      <c r="T607" s="96"/>
      <c r="U607" s="133"/>
      <c r="V607" s="124" t="str">
        <f aca="false">IF(OR(ISTEXT(N607),ISNUMBER(N607)),IF($AD607=1,U607,0),"")</f>
        <v/>
      </c>
      <c r="W607" s="75" t="n">
        <v>36892</v>
      </c>
      <c r="X607" s="134"/>
      <c r="Y607" s="134"/>
      <c r="AA607" s="128" t="n">
        <f aca="false">IF(E607&lt;&gt;F607,0,1)</f>
        <v>1</v>
      </c>
      <c r="AB607" s="128" t="n">
        <f aca="false">IF(OR(T607="SI",T607="Si",T607="si",T607="sI",T607="s",T607="S"),1,0)</f>
        <v>0</v>
      </c>
      <c r="AC607" s="128" t="n">
        <f aca="false">IF(OR(J607="SI",J607="Si",J607="si",J607="sI",J607="s",J607="S"),1,0)</f>
        <v>0</v>
      </c>
      <c r="AD607" s="128" t="n">
        <f aca="false">AK607*AA607*AB607*AC607</f>
        <v>0</v>
      </c>
      <c r="AF607" s="136" t="n">
        <f aca="false">COUNTIF(D$8:D607,D607)</f>
        <v>0</v>
      </c>
      <c r="AG607" s="136" t="n">
        <f aca="false">COUNTIFS(D$8:D607,D607,A$8:A607,A607)</f>
        <v>0</v>
      </c>
      <c r="AH607" s="128" t="n">
        <f aca="false">AF607-AG607</f>
        <v>0</v>
      </c>
      <c r="AI607" s="128" t="n">
        <f aca="false">IF(OR(O607&lt;&gt;P607,P607=1,AA607=0),1,0)</f>
        <v>0</v>
      </c>
      <c r="AJ607" s="128" t="n">
        <f aca="false">IF(AR607&gt;0,1,0)+AH607</f>
        <v>0</v>
      </c>
      <c r="AK607" s="128" t="n">
        <f aca="false">IF(O607&lt;&gt;P607,0,1)</f>
        <v>1</v>
      </c>
      <c r="AL607" s="128" t="n">
        <f aca="false">IF(U607&gt;1,1,0)</f>
        <v>0</v>
      </c>
      <c r="AM607" s="136"/>
      <c r="AN607" s="137"/>
      <c r="AO607" s="139"/>
      <c r="AP607" s="128" t="str">
        <f aca="false">IF(SUMIF(AS$7:BU$7,"&gt;0",AS607:BU607)&gt;0,SUMIF(AS$7:BU$7,"&gt;0",AS607:BU607),"")</f>
        <v/>
      </c>
      <c r="AQ607" s="128"/>
      <c r="AR607" s="136" t="n">
        <f aca="false">COUNTIF(N$8:N607,N607)-1</f>
        <v>-1</v>
      </c>
      <c r="AS607" s="133"/>
      <c r="AT607" s="133"/>
      <c r="AU607" s="128" t="n">
        <f aca="false">IF($A607=$A606,AS607+AT607+AU606,AS607+AT607)</f>
        <v>0</v>
      </c>
      <c r="AV607" s="133"/>
      <c r="AW607" s="133"/>
      <c r="AX607" s="128" t="n">
        <f aca="false">IF($A607=$A606,AV607+AW607+AX606,AV607+AW607)</f>
        <v>0</v>
      </c>
      <c r="AY607" s="133"/>
      <c r="AZ607" s="133"/>
      <c r="BA607" s="128" t="n">
        <f aca="false">IF($A607=$A606,AY607+AZ607+BA606,AY607+AZ607)</f>
        <v>0</v>
      </c>
      <c r="BB607" s="133"/>
      <c r="BC607" s="133"/>
      <c r="BD607" s="128" t="n">
        <f aca="false">IF($A607=$A606,BB607+BC607+BD606,BB607+BC607)</f>
        <v>0</v>
      </c>
      <c r="BE607" s="133"/>
      <c r="BF607" s="133"/>
      <c r="BG607" s="128" t="n">
        <f aca="false">IF($A607=$A606,BE607+BF607+BG606,BE607+BF607)</f>
        <v>0</v>
      </c>
      <c r="BH607" s="133"/>
      <c r="BI607" s="133"/>
      <c r="BJ607" s="128" t="n">
        <f aca="false">IF($A607=$A606,BH607+BI607+BJ606,BH607+BI607)</f>
        <v>0</v>
      </c>
      <c r="BK607" s="133"/>
      <c r="BL607" s="133"/>
      <c r="BM607" s="128" t="n">
        <f aca="false">IF($A607=$A606,BK607+BL607+BM606,BK607+BL607)</f>
        <v>0</v>
      </c>
      <c r="BN607" s="133"/>
      <c r="BO607" s="133"/>
      <c r="BP607" s="128" t="n">
        <f aca="false">IF($A607=$A606,BN607+BO607+BP606,BN607+BO607)</f>
        <v>0</v>
      </c>
      <c r="BQ607" s="133"/>
      <c r="BR607" s="133"/>
      <c r="BS607" s="128" t="n">
        <f aca="false">IF($A607=$A606,BQ607+BR607+BS606,BQ607+BR607)</f>
        <v>0</v>
      </c>
      <c r="BT607" s="133"/>
      <c r="BU607" s="133"/>
      <c r="BV607" s="128" t="n">
        <f aca="false">IF($A607=$A606,BT607+BU607+BV606,BT607+BU607)</f>
        <v>0</v>
      </c>
      <c r="BW607" s="128" t="n">
        <f aca="false">IF(W607=0,0,IF(W607&gt;F$4,1,(IF(W607=BW$2,0,(IF(F$4-W607&gt;2,1,0))))))</f>
        <v>0</v>
      </c>
    </row>
    <row r="608" customFormat="false" ht="42.95" hidden="false" customHeight="true" outlineLevel="0" collapsed="false">
      <c r="A608" s="124" t="str">
        <f aca="false">IF(D608=D607,IF(A607=0,"",A607),IF(AND(D608&gt;0,D608&lt;&gt;D607),A607+1,""))</f>
        <v/>
      </c>
      <c r="B608" s="129"/>
      <c r="C608" s="129"/>
      <c r="D608" s="96"/>
      <c r="E608" s="138"/>
      <c r="F608" s="128" t="str">
        <f aca="false">IFERROR(IF(OR(ISTEXT(D608),ISNUMBER(D608)),HLOOKUP(I608-23*INT(I608/23),[2]Hoja2!B$1:X$2,2),""),1)</f>
        <v/>
      </c>
      <c r="G608" s="128" t="str">
        <f aca="false">LEFT(D608,1)</f>
        <v/>
      </c>
      <c r="H608" s="129" t="str">
        <f aca="false">IF(UPPER(G608)="Z",2,IF(UPPER(G608)="Y",1,IF(UPPER(G608)="X",0,LEFT(D608))))</f>
        <v/>
      </c>
      <c r="I608" s="129" t="str">
        <f aca="false">REPLACE(D608,1,1,H608)</f>
        <v/>
      </c>
      <c r="J608" s="96"/>
      <c r="K608" s="124" t="str">
        <f aca="false">IF(N608&gt;0,ROW(L608)-7,"")</f>
        <v/>
      </c>
      <c r="L608" s="130"/>
      <c r="M608" s="130"/>
      <c r="N608" s="131"/>
      <c r="O608" s="132"/>
      <c r="P608" s="128" t="str">
        <f aca="false">IFERROR(IF(OR(ISTEXT(N608),ISNUMBER(N608)),HLOOKUP(S608-23*INT(S608/23),[2]Hoja2!B$1:X$2,2),""),1)</f>
        <v/>
      </c>
      <c r="Q608" s="128" t="str">
        <f aca="false">LEFT(N608,1)</f>
        <v/>
      </c>
      <c r="R608" s="129" t="str">
        <f aca="false">IF(UPPER(Q608)="Z",2,IF(UPPER(Q608)="Y",1,IF(UPPER(Q608)="X",0,LEFT(N608))))</f>
        <v/>
      </c>
      <c r="S608" s="129" t="str">
        <f aca="false">REPLACE(N608,1,1,R608)</f>
        <v/>
      </c>
      <c r="T608" s="96"/>
      <c r="U608" s="133"/>
      <c r="V608" s="124" t="str">
        <f aca="false">IF(OR(ISTEXT(N608),ISNUMBER(N608)),IF($AD608=1,U608,0),"")</f>
        <v/>
      </c>
      <c r="W608" s="75" t="n">
        <v>36892</v>
      </c>
      <c r="X608" s="134"/>
      <c r="Y608" s="134"/>
      <c r="AA608" s="128" t="n">
        <f aca="false">IF(E608&lt;&gt;F608,0,1)</f>
        <v>1</v>
      </c>
      <c r="AB608" s="128" t="n">
        <f aca="false">IF(OR(T608="SI",T608="Si",T608="si",T608="sI",T608="s",T608="S"),1,0)</f>
        <v>0</v>
      </c>
      <c r="AC608" s="128" t="n">
        <f aca="false">IF(OR(J608="SI",J608="Si",J608="si",J608="sI",J608="s",J608="S"),1,0)</f>
        <v>0</v>
      </c>
      <c r="AD608" s="128" t="n">
        <f aca="false">AK608*AA608*AB608*AC608</f>
        <v>0</v>
      </c>
      <c r="AF608" s="136" t="n">
        <f aca="false">COUNTIF(D$8:D608,D608)</f>
        <v>0</v>
      </c>
      <c r="AG608" s="136" t="n">
        <f aca="false">COUNTIFS(D$8:D608,D608,A$8:A608,A608)</f>
        <v>0</v>
      </c>
      <c r="AH608" s="128" t="n">
        <f aca="false">AF608-AG608</f>
        <v>0</v>
      </c>
      <c r="AI608" s="128" t="n">
        <f aca="false">IF(OR(O608&lt;&gt;P608,P608=1,AA608=0),1,0)</f>
        <v>0</v>
      </c>
      <c r="AJ608" s="128" t="n">
        <f aca="false">IF(AR608&gt;0,1,0)+AH608</f>
        <v>0</v>
      </c>
      <c r="AK608" s="128" t="n">
        <f aca="false">IF(O608&lt;&gt;P608,0,1)</f>
        <v>1</v>
      </c>
      <c r="AL608" s="128" t="n">
        <f aca="false">IF(U608&gt;1,1,0)</f>
        <v>0</v>
      </c>
      <c r="AM608" s="136"/>
      <c r="AN608" s="137"/>
      <c r="AO608" s="139"/>
      <c r="AP608" s="128" t="str">
        <f aca="false">IF(SUMIF(AS$7:BU$7,"&gt;0",AS608:BU608)&gt;0,SUMIF(AS$7:BU$7,"&gt;0",AS608:BU608),"")</f>
        <v/>
      </c>
      <c r="AQ608" s="128"/>
      <c r="AR608" s="136" t="n">
        <f aca="false">COUNTIF(N$8:N608,N608)-1</f>
        <v>-1</v>
      </c>
      <c r="AS608" s="133"/>
      <c r="AT608" s="133"/>
      <c r="AU608" s="128" t="n">
        <f aca="false">IF($A608=$A607,AS608+AT608+AU607,AS608+AT608)</f>
        <v>0</v>
      </c>
      <c r="AV608" s="133"/>
      <c r="AW608" s="133"/>
      <c r="AX608" s="128" t="n">
        <f aca="false">IF($A608=$A607,AV608+AW608+AX607,AV608+AW608)</f>
        <v>0</v>
      </c>
      <c r="AY608" s="133"/>
      <c r="AZ608" s="133"/>
      <c r="BA608" s="128" t="n">
        <f aca="false">IF($A608=$A607,AY608+AZ608+BA607,AY608+AZ608)</f>
        <v>0</v>
      </c>
      <c r="BB608" s="133"/>
      <c r="BC608" s="133"/>
      <c r="BD608" s="128" t="n">
        <f aca="false">IF($A608=$A607,BB608+BC608+BD607,BB608+BC608)</f>
        <v>0</v>
      </c>
      <c r="BE608" s="133"/>
      <c r="BF608" s="133"/>
      <c r="BG608" s="128" t="n">
        <f aca="false">IF($A608=$A607,BE608+BF608+BG607,BE608+BF608)</f>
        <v>0</v>
      </c>
      <c r="BH608" s="133"/>
      <c r="BI608" s="133"/>
      <c r="BJ608" s="128" t="n">
        <f aca="false">IF($A608=$A607,BH608+BI608+BJ607,BH608+BI608)</f>
        <v>0</v>
      </c>
      <c r="BK608" s="133"/>
      <c r="BL608" s="133"/>
      <c r="BM608" s="128" t="n">
        <f aca="false">IF($A608=$A607,BK608+BL608+BM607,BK608+BL608)</f>
        <v>0</v>
      </c>
      <c r="BN608" s="133"/>
      <c r="BO608" s="133"/>
      <c r="BP608" s="128" t="n">
        <f aca="false">IF($A608=$A607,BN608+BO608+BP607,BN608+BO608)</f>
        <v>0</v>
      </c>
      <c r="BQ608" s="133"/>
      <c r="BR608" s="133"/>
      <c r="BS608" s="128" t="n">
        <f aca="false">IF($A608=$A607,BQ608+BR608+BS607,BQ608+BR608)</f>
        <v>0</v>
      </c>
      <c r="BT608" s="133"/>
      <c r="BU608" s="133"/>
      <c r="BV608" s="128" t="n">
        <f aca="false">IF($A608=$A607,BT608+BU608+BV607,BT608+BU608)</f>
        <v>0</v>
      </c>
      <c r="BW608" s="128" t="n">
        <f aca="false">IF(W608=0,0,IF(W608&gt;F$4,1,(IF(W608=BW$2,0,(IF(F$4-W608&gt;2,1,0))))))</f>
        <v>0</v>
      </c>
    </row>
    <row r="609" customFormat="false" ht="42.95" hidden="false" customHeight="true" outlineLevel="0" collapsed="false">
      <c r="A609" s="124" t="str">
        <f aca="false">IF(D609=D608,IF(A608=0,"",A608),IF(AND(D609&gt;0,D609&lt;&gt;D608),A608+1,""))</f>
        <v/>
      </c>
      <c r="B609" s="129"/>
      <c r="C609" s="129"/>
      <c r="D609" s="96"/>
      <c r="E609" s="138"/>
      <c r="F609" s="128" t="str">
        <f aca="false">IFERROR(IF(OR(ISTEXT(D609),ISNUMBER(D609)),HLOOKUP(I609-23*INT(I609/23),[2]Hoja2!B$1:X$2,2),""),1)</f>
        <v/>
      </c>
      <c r="G609" s="128" t="str">
        <f aca="false">LEFT(D609,1)</f>
        <v/>
      </c>
      <c r="H609" s="129" t="str">
        <f aca="false">IF(UPPER(G609)="Z",2,IF(UPPER(G609)="Y",1,IF(UPPER(G609)="X",0,LEFT(D609))))</f>
        <v/>
      </c>
      <c r="I609" s="129" t="str">
        <f aca="false">REPLACE(D609,1,1,H609)</f>
        <v/>
      </c>
      <c r="J609" s="96"/>
      <c r="K609" s="124" t="str">
        <f aca="false">IF(N609&gt;0,ROW(L609)-7,"")</f>
        <v/>
      </c>
      <c r="L609" s="130"/>
      <c r="M609" s="130"/>
      <c r="N609" s="131"/>
      <c r="O609" s="132"/>
      <c r="P609" s="128" t="str">
        <f aca="false">IFERROR(IF(OR(ISTEXT(N609),ISNUMBER(N609)),HLOOKUP(S609-23*INT(S609/23),[2]Hoja2!B$1:X$2,2),""),1)</f>
        <v/>
      </c>
      <c r="Q609" s="128" t="str">
        <f aca="false">LEFT(N609,1)</f>
        <v/>
      </c>
      <c r="R609" s="129" t="str">
        <f aca="false">IF(UPPER(Q609)="Z",2,IF(UPPER(Q609)="Y",1,IF(UPPER(Q609)="X",0,LEFT(N609))))</f>
        <v/>
      </c>
      <c r="S609" s="129" t="str">
        <f aca="false">REPLACE(N609,1,1,R609)</f>
        <v/>
      </c>
      <c r="T609" s="96"/>
      <c r="U609" s="133"/>
      <c r="V609" s="124" t="str">
        <f aca="false">IF(OR(ISTEXT(N609),ISNUMBER(N609)),IF($AD609=1,U609,0),"")</f>
        <v/>
      </c>
      <c r="W609" s="75" t="n">
        <v>36892</v>
      </c>
      <c r="X609" s="134"/>
      <c r="Y609" s="134"/>
      <c r="AA609" s="128" t="n">
        <f aca="false">IF(E609&lt;&gt;F609,0,1)</f>
        <v>1</v>
      </c>
      <c r="AB609" s="128" t="n">
        <f aca="false">IF(OR(T609="SI",T609="Si",T609="si",T609="sI",T609="s",T609="S"),1,0)</f>
        <v>0</v>
      </c>
      <c r="AC609" s="128" t="n">
        <f aca="false">IF(OR(J609="SI",J609="Si",J609="si",J609="sI",J609="s",J609="S"),1,0)</f>
        <v>0</v>
      </c>
      <c r="AD609" s="128" t="n">
        <f aca="false">AK609*AA609*AB609*AC609</f>
        <v>0</v>
      </c>
      <c r="AF609" s="136" t="n">
        <f aca="false">COUNTIF(D$8:D609,D609)</f>
        <v>0</v>
      </c>
      <c r="AG609" s="136" t="n">
        <f aca="false">COUNTIFS(D$8:D609,D609,A$8:A609,A609)</f>
        <v>0</v>
      </c>
      <c r="AH609" s="128" t="n">
        <f aca="false">AF609-AG609</f>
        <v>0</v>
      </c>
      <c r="AI609" s="128" t="n">
        <f aca="false">IF(OR(O609&lt;&gt;P609,P609=1,AA609=0),1,0)</f>
        <v>0</v>
      </c>
      <c r="AJ609" s="128" t="n">
        <f aca="false">IF(AR609&gt;0,1,0)+AH609</f>
        <v>0</v>
      </c>
      <c r="AK609" s="128" t="n">
        <f aca="false">IF(O609&lt;&gt;P609,0,1)</f>
        <v>1</v>
      </c>
      <c r="AL609" s="128" t="n">
        <f aca="false">IF(U609&gt;1,1,0)</f>
        <v>0</v>
      </c>
      <c r="AM609" s="136"/>
      <c r="AN609" s="137"/>
      <c r="AO609" s="139"/>
      <c r="AP609" s="128" t="str">
        <f aca="false">IF(SUMIF(AS$7:BU$7,"&gt;0",AS609:BU609)&gt;0,SUMIF(AS$7:BU$7,"&gt;0",AS609:BU609),"")</f>
        <v/>
      </c>
      <c r="AQ609" s="128"/>
      <c r="AR609" s="136" t="n">
        <f aca="false">COUNTIF(N$8:N609,N609)-1</f>
        <v>-1</v>
      </c>
      <c r="AS609" s="133"/>
      <c r="AT609" s="133"/>
      <c r="AU609" s="128" t="n">
        <f aca="false">IF($A609=$A608,AS609+AT609+AU608,AS609+AT609)</f>
        <v>0</v>
      </c>
      <c r="AV609" s="133"/>
      <c r="AW609" s="133"/>
      <c r="AX609" s="128" t="n">
        <f aca="false">IF($A609=$A608,AV609+AW609+AX608,AV609+AW609)</f>
        <v>0</v>
      </c>
      <c r="AY609" s="133"/>
      <c r="AZ609" s="133"/>
      <c r="BA609" s="128" t="n">
        <f aca="false">IF($A609=$A608,AY609+AZ609+BA608,AY609+AZ609)</f>
        <v>0</v>
      </c>
      <c r="BB609" s="133"/>
      <c r="BC609" s="133"/>
      <c r="BD609" s="128" t="n">
        <f aca="false">IF($A609=$A608,BB609+BC609+BD608,BB609+BC609)</f>
        <v>0</v>
      </c>
      <c r="BE609" s="133"/>
      <c r="BF609" s="133"/>
      <c r="BG609" s="128" t="n">
        <f aca="false">IF($A609=$A608,BE609+BF609+BG608,BE609+BF609)</f>
        <v>0</v>
      </c>
      <c r="BH609" s="133"/>
      <c r="BI609" s="133"/>
      <c r="BJ609" s="128" t="n">
        <f aca="false">IF($A609=$A608,BH609+BI609+BJ608,BH609+BI609)</f>
        <v>0</v>
      </c>
      <c r="BK609" s="133"/>
      <c r="BL609" s="133"/>
      <c r="BM609" s="128" t="n">
        <f aca="false">IF($A609=$A608,BK609+BL609+BM608,BK609+BL609)</f>
        <v>0</v>
      </c>
      <c r="BN609" s="133"/>
      <c r="BO609" s="133"/>
      <c r="BP609" s="128" t="n">
        <f aca="false">IF($A609=$A608,BN609+BO609+BP608,BN609+BO609)</f>
        <v>0</v>
      </c>
      <c r="BQ609" s="133"/>
      <c r="BR609" s="133"/>
      <c r="BS609" s="128" t="n">
        <f aca="false">IF($A609=$A608,BQ609+BR609+BS608,BQ609+BR609)</f>
        <v>0</v>
      </c>
      <c r="BT609" s="133"/>
      <c r="BU609" s="133"/>
      <c r="BV609" s="128" t="n">
        <f aca="false">IF($A609=$A608,BT609+BU609+BV608,BT609+BU609)</f>
        <v>0</v>
      </c>
      <c r="BW609" s="128" t="n">
        <f aca="false">IF(W609=0,0,IF(W609&gt;F$4,1,(IF(W609=BW$2,0,(IF(F$4-W609&gt;2,1,0))))))</f>
        <v>0</v>
      </c>
    </row>
    <row r="610" customFormat="false" ht="42.95" hidden="false" customHeight="true" outlineLevel="0" collapsed="false">
      <c r="A610" s="124" t="str">
        <f aca="false">IF(D610=D609,IF(A609=0,"",A609),IF(AND(D610&gt;0,D610&lt;&gt;D609),A609+1,""))</f>
        <v/>
      </c>
      <c r="B610" s="129"/>
      <c r="C610" s="129"/>
      <c r="D610" s="96"/>
      <c r="E610" s="138"/>
      <c r="F610" s="128" t="str">
        <f aca="false">IFERROR(IF(OR(ISTEXT(D610),ISNUMBER(D610)),HLOOKUP(I610-23*INT(I610/23),[2]Hoja2!B$1:X$2,2),""),1)</f>
        <v/>
      </c>
      <c r="G610" s="128" t="str">
        <f aca="false">LEFT(D610,1)</f>
        <v/>
      </c>
      <c r="H610" s="129" t="str">
        <f aca="false">IF(UPPER(G610)="Z",2,IF(UPPER(G610)="Y",1,IF(UPPER(G610)="X",0,LEFT(D610))))</f>
        <v/>
      </c>
      <c r="I610" s="129" t="str">
        <f aca="false">REPLACE(D610,1,1,H610)</f>
        <v/>
      </c>
      <c r="J610" s="96"/>
      <c r="K610" s="124" t="str">
        <f aca="false">IF(N610&gt;0,ROW(L610)-7,"")</f>
        <v/>
      </c>
      <c r="L610" s="130"/>
      <c r="M610" s="130"/>
      <c r="N610" s="131"/>
      <c r="O610" s="132"/>
      <c r="P610" s="128" t="str">
        <f aca="false">IFERROR(IF(OR(ISTEXT(N610),ISNUMBER(N610)),HLOOKUP(S610-23*INT(S610/23),[2]Hoja2!B$1:X$2,2),""),1)</f>
        <v/>
      </c>
      <c r="Q610" s="128" t="str">
        <f aca="false">LEFT(N610,1)</f>
        <v/>
      </c>
      <c r="R610" s="129" t="str">
        <f aca="false">IF(UPPER(Q610)="Z",2,IF(UPPER(Q610)="Y",1,IF(UPPER(Q610)="X",0,LEFT(N610))))</f>
        <v/>
      </c>
      <c r="S610" s="129" t="str">
        <f aca="false">REPLACE(N610,1,1,R610)</f>
        <v/>
      </c>
      <c r="T610" s="96"/>
      <c r="U610" s="133"/>
      <c r="V610" s="124" t="str">
        <f aca="false">IF(OR(ISTEXT(N610),ISNUMBER(N610)),IF($AD610=1,U610,0),"")</f>
        <v/>
      </c>
      <c r="W610" s="75" t="n">
        <v>36892</v>
      </c>
      <c r="X610" s="134"/>
      <c r="Y610" s="134"/>
      <c r="AA610" s="128" t="n">
        <f aca="false">IF(E610&lt;&gt;F610,0,1)</f>
        <v>1</v>
      </c>
      <c r="AB610" s="128" t="n">
        <f aca="false">IF(OR(T610="SI",T610="Si",T610="si",T610="sI",T610="s",T610="S"),1,0)</f>
        <v>0</v>
      </c>
      <c r="AC610" s="128" t="n">
        <f aca="false">IF(OR(J610="SI",J610="Si",J610="si",J610="sI",J610="s",J610="S"),1,0)</f>
        <v>0</v>
      </c>
      <c r="AD610" s="128" t="n">
        <f aca="false">AK610*AA610*AB610*AC610</f>
        <v>0</v>
      </c>
      <c r="AF610" s="136" t="n">
        <f aca="false">COUNTIF(D$8:D610,D610)</f>
        <v>0</v>
      </c>
      <c r="AG610" s="136" t="n">
        <f aca="false">COUNTIFS(D$8:D610,D610,A$8:A610,A610)</f>
        <v>0</v>
      </c>
      <c r="AH610" s="128" t="n">
        <f aca="false">AF610-AG610</f>
        <v>0</v>
      </c>
      <c r="AI610" s="128" t="n">
        <f aca="false">IF(OR(O610&lt;&gt;P610,P610=1,AA610=0),1,0)</f>
        <v>0</v>
      </c>
      <c r="AJ610" s="128" t="n">
        <f aca="false">IF(AR610&gt;0,1,0)+AH610</f>
        <v>0</v>
      </c>
      <c r="AK610" s="128" t="n">
        <f aca="false">IF(O610&lt;&gt;P610,0,1)</f>
        <v>1</v>
      </c>
      <c r="AL610" s="128" t="n">
        <f aca="false">IF(U610&gt;1,1,0)</f>
        <v>0</v>
      </c>
      <c r="AM610" s="136"/>
      <c r="AN610" s="137"/>
      <c r="AO610" s="139"/>
      <c r="AP610" s="128" t="str">
        <f aca="false">IF(SUMIF(AS$7:BU$7,"&gt;0",AS610:BU610)&gt;0,SUMIF(AS$7:BU$7,"&gt;0",AS610:BU610),"")</f>
        <v/>
      </c>
      <c r="AQ610" s="128"/>
      <c r="AR610" s="136" t="n">
        <f aca="false">COUNTIF(N$8:N610,N610)-1</f>
        <v>-1</v>
      </c>
      <c r="AS610" s="133"/>
      <c r="AT610" s="133"/>
      <c r="AU610" s="128" t="n">
        <f aca="false">IF($A610=$A609,AS610+AT610+AU609,AS610+AT610)</f>
        <v>0</v>
      </c>
      <c r="AV610" s="133"/>
      <c r="AW610" s="133"/>
      <c r="AX610" s="128" t="n">
        <f aca="false">IF($A610=$A609,AV610+AW610+AX609,AV610+AW610)</f>
        <v>0</v>
      </c>
      <c r="AY610" s="133"/>
      <c r="AZ610" s="133"/>
      <c r="BA610" s="128" t="n">
        <f aca="false">IF($A610=$A609,AY610+AZ610+BA609,AY610+AZ610)</f>
        <v>0</v>
      </c>
      <c r="BB610" s="133"/>
      <c r="BC610" s="133"/>
      <c r="BD610" s="128" t="n">
        <f aca="false">IF($A610=$A609,BB610+BC610+BD609,BB610+BC610)</f>
        <v>0</v>
      </c>
      <c r="BE610" s="133"/>
      <c r="BF610" s="133"/>
      <c r="BG610" s="128" t="n">
        <f aca="false">IF($A610=$A609,BE610+BF610+BG609,BE610+BF610)</f>
        <v>0</v>
      </c>
      <c r="BH610" s="133"/>
      <c r="BI610" s="133"/>
      <c r="BJ610" s="128" t="n">
        <f aca="false">IF($A610=$A609,BH610+BI610+BJ609,BH610+BI610)</f>
        <v>0</v>
      </c>
      <c r="BK610" s="133"/>
      <c r="BL610" s="133"/>
      <c r="BM610" s="128" t="n">
        <f aca="false">IF($A610=$A609,BK610+BL610+BM609,BK610+BL610)</f>
        <v>0</v>
      </c>
      <c r="BN610" s="133"/>
      <c r="BO610" s="133"/>
      <c r="BP610" s="128" t="n">
        <f aca="false">IF($A610=$A609,BN610+BO610+BP609,BN610+BO610)</f>
        <v>0</v>
      </c>
      <c r="BQ610" s="133"/>
      <c r="BR610" s="133"/>
      <c r="BS610" s="128" t="n">
        <f aca="false">IF($A610=$A609,BQ610+BR610+BS609,BQ610+BR610)</f>
        <v>0</v>
      </c>
      <c r="BT610" s="133"/>
      <c r="BU610" s="133"/>
      <c r="BV610" s="128" t="n">
        <f aca="false">IF($A610=$A609,BT610+BU610+BV609,BT610+BU610)</f>
        <v>0</v>
      </c>
      <c r="BW610" s="128" t="n">
        <f aca="false">IF(W610=0,0,IF(W610&gt;F$4,1,(IF(W610=BW$2,0,(IF(F$4-W610&gt;2,1,0))))))</f>
        <v>0</v>
      </c>
    </row>
    <row r="611" customFormat="false" ht="42.95" hidden="false" customHeight="true" outlineLevel="0" collapsed="false">
      <c r="A611" s="124" t="str">
        <f aca="false">IF(D611=D610,IF(A610=0,"",A610),IF(AND(D611&gt;0,D611&lt;&gt;D610),A610+1,""))</f>
        <v/>
      </c>
      <c r="B611" s="129"/>
      <c r="C611" s="129"/>
      <c r="D611" s="96"/>
      <c r="E611" s="138"/>
      <c r="F611" s="128" t="str">
        <f aca="false">IFERROR(IF(OR(ISTEXT(D611),ISNUMBER(D611)),HLOOKUP(I611-23*INT(I611/23),[2]Hoja2!B$1:X$2,2),""),1)</f>
        <v/>
      </c>
      <c r="G611" s="128" t="str">
        <f aca="false">LEFT(D611,1)</f>
        <v/>
      </c>
      <c r="H611" s="129" t="str">
        <f aca="false">IF(UPPER(G611)="Z",2,IF(UPPER(G611)="Y",1,IF(UPPER(G611)="X",0,LEFT(D611))))</f>
        <v/>
      </c>
      <c r="I611" s="129" t="str">
        <f aca="false">REPLACE(D611,1,1,H611)</f>
        <v/>
      </c>
      <c r="J611" s="96"/>
      <c r="K611" s="124" t="str">
        <f aca="false">IF(N611&gt;0,ROW(L611)-7,"")</f>
        <v/>
      </c>
      <c r="L611" s="130"/>
      <c r="M611" s="130"/>
      <c r="N611" s="131"/>
      <c r="O611" s="132"/>
      <c r="P611" s="128" t="str">
        <f aca="false">IFERROR(IF(OR(ISTEXT(N611),ISNUMBER(N611)),HLOOKUP(S611-23*INT(S611/23),[2]Hoja2!B$1:X$2,2),""),1)</f>
        <v/>
      </c>
      <c r="Q611" s="128" t="str">
        <f aca="false">LEFT(N611,1)</f>
        <v/>
      </c>
      <c r="R611" s="129" t="str">
        <f aca="false">IF(UPPER(Q611)="Z",2,IF(UPPER(Q611)="Y",1,IF(UPPER(Q611)="X",0,LEFT(N611))))</f>
        <v/>
      </c>
      <c r="S611" s="129" t="str">
        <f aca="false">REPLACE(N611,1,1,R611)</f>
        <v/>
      </c>
      <c r="T611" s="96"/>
      <c r="U611" s="133"/>
      <c r="V611" s="124" t="str">
        <f aca="false">IF(OR(ISTEXT(N611),ISNUMBER(N611)),IF($AD611=1,U611,0),"")</f>
        <v/>
      </c>
      <c r="W611" s="75" t="n">
        <v>36892</v>
      </c>
      <c r="X611" s="134"/>
      <c r="Y611" s="134"/>
      <c r="AA611" s="128" t="n">
        <f aca="false">IF(E611&lt;&gt;F611,0,1)</f>
        <v>1</v>
      </c>
      <c r="AB611" s="128" t="n">
        <f aca="false">IF(OR(T611="SI",T611="Si",T611="si",T611="sI",T611="s",T611="S"),1,0)</f>
        <v>0</v>
      </c>
      <c r="AC611" s="128" t="n">
        <f aca="false">IF(OR(J611="SI",J611="Si",J611="si",J611="sI",J611="s",J611="S"),1,0)</f>
        <v>0</v>
      </c>
      <c r="AD611" s="128" t="n">
        <f aca="false">AK611*AA611*AB611*AC611</f>
        <v>0</v>
      </c>
      <c r="AF611" s="136" t="n">
        <f aca="false">COUNTIF(D$8:D611,D611)</f>
        <v>0</v>
      </c>
      <c r="AG611" s="136" t="n">
        <f aca="false">COUNTIFS(D$8:D611,D611,A$8:A611,A611)</f>
        <v>0</v>
      </c>
      <c r="AH611" s="128" t="n">
        <f aca="false">AF611-AG611</f>
        <v>0</v>
      </c>
      <c r="AI611" s="128" t="n">
        <f aca="false">IF(OR(O611&lt;&gt;P611,P611=1,AA611=0),1,0)</f>
        <v>0</v>
      </c>
      <c r="AJ611" s="128" t="n">
        <f aca="false">IF(AR611&gt;0,1,0)+AH611</f>
        <v>0</v>
      </c>
      <c r="AK611" s="128" t="n">
        <f aca="false">IF(O611&lt;&gt;P611,0,1)</f>
        <v>1</v>
      </c>
      <c r="AL611" s="128" t="n">
        <f aca="false">IF(U611&gt;1,1,0)</f>
        <v>0</v>
      </c>
      <c r="AM611" s="136"/>
      <c r="AN611" s="137"/>
      <c r="AO611" s="139"/>
      <c r="AP611" s="128" t="str">
        <f aca="false">IF(SUMIF(AS$7:BU$7,"&gt;0",AS611:BU611)&gt;0,SUMIF(AS$7:BU$7,"&gt;0",AS611:BU611),"")</f>
        <v/>
      </c>
      <c r="AQ611" s="128"/>
      <c r="AR611" s="136" t="n">
        <f aca="false">COUNTIF(N$8:N611,N611)-1</f>
        <v>-1</v>
      </c>
      <c r="AS611" s="133"/>
      <c r="AT611" s="133"/>
      <c r="AU611" s="128" t="n">
        <f aca="false">IF($A611=$A610,AS611+AT611+AU610,AS611+AT611)</f>
        <v>0</v>
      </c>
      <c r="AV611" s="133"/>
      <c r="AW611" s="133"/>
      <c r="AX611" s="128" t="n">
        <f aca="false">IF($A611=$A610,AV611+AW611+AX610,AV611+AW611)</f>
        <v>0</v>
      </c>
      <c r="AY611" s="133"/>
      <c r="AZ611" s="133"/>
      <c r="BA611" s="128" t="n">
        <f aca="false">IF($A611=$A610,AY611+AZ611+BA610,AY611+AZ611)</f>
        <v>0</v>
      </c>
      <c r="BB611" s="133"/>
      <c r="BC611" s="133"/>
      <c r="BD611" s="128" t="n">
        <f aca="false">IF($A611=$A610,BB611+BC611+BD610,BB611+BC611)</f>
        <v>0</v>
      </c>
      <c r="BE611" s="133"/>
      <c r="BF611" s="133"/>
      <c r="BG611" s="128" t="n">
        <f aca="false">IF($A611=$A610,BE611+BF611+BG610,BE611+BF611)</f>
        <v>0</v>
      </c>
      <c r="BH611" s="133"/>
      <c r="BI611" s="133"/>
      <c r="BJ611" s="128" t="n">
        <f aca="false">IF($A611=$A610,BH611+BI611+BJ610,BH611+BI611)</f>
        <v>0</v>
      </c>
      <c r="BK611" s="133"/>
      <c r="BL611" s="133"/>
      <c r="BM611" s="128" t="n">
        <f aca="false">IF($A611=$A610,BK611+BL611+BM610,BK611+BL611)</f>
        <v>0</v>
      </c>
      <c r="BN611" s="133"/>
      <c r="BO611" s="133"/>
      <c r="BP611" s="128" t="n">
        <f aca="false">IF($A611=$A610,BN611+BO611+BP610,BN611+BO611)</f>
        <v>0</v>
      </c>
      <c r="BQ611" s="133"/>
      <c r="BR611" s="133"/>
      <c r="BS611" s="128" t="n">
        <f aca="false">IF($A611=$A610,BQ611+BR611+BS610,BQ611+BR611)</f>
        <v>0</v>
      </c>
      <c r="BT611" s="133"/>
      <c r="BU611" s="133"/>
      <c r="BV611" s="128" t="n">
        <f aca="false">IF($A611=$A610,BT611+BU611+BV610,BT611+BU611)</f>
        <v>0</v>
      </c>
      <c r="BW611" s="128" t="n">
        <f aca="false">IF(W611=0,0,IF(W611&gt;F$4,1,(IF(W611=BW$2,0,(IF(F$4-W611&gt;2,1,0))))))</f>
        <v>0</v>
      </c>
    </row>
    <row r="612" customFormat="false" ht="42.95" hidden="false" customHeight="true" outlineLevel="0" collapsed="false">
      <c r="A612" s="124" t="str">
        <f aca="false">IF(D612=D611,IF(A611=0,"",A611),IF(AND(D612&gt;0,D612&lt;&gt;D611),A611+1,""))</f>
        <v/>
      </c>
      <c r="B612" s="129"/>
      <c r="C612" s="129"/>
      <c r="D612" s="96"/>
      <c r="E612" s="138"/>
      <c r="F612" s="128" t="str">
        <f aca="false">IFERROR(IF(OR(ISTEXT(D612),ISNUMBER(D612)),HLOOKUP(I612-23*INT(I612/23),[2]Hoja2!B$1:X$2,2),""),1)</f>
        <v/>
      </c>
      <c r="G612" s="128" t="str">
        <f aca="false">LEFT(D612,1)</f>
        <v/>
      </c>
      <c r="H612" s="129" t="str">
        <f aca="false">IF(UPPER(G612)="Z",2,IF(UPPER(G612)="Y",1,IF(UPPER(G612)="X",0,LEFT(D612))))</f>
        <v/>
      </c>
      <c r="I612" s="129" t="str">
        <f aca="false">REPLACE(D612,1,1,H612)</f>
        <v/>
      </c>
      <c r="J612" s="96"/>
      <c r="K612" s="124" t="str">
        <f aca="false">IF(N612&gt;0,ROW(L612)-7,"")</f>
        <v/>
      </c>
      <c r="L612" s="130"/>
      <c r="M612" s="130"/>
      <c r="N612" s="131"/>
      <c r="O612" s="132"/>
      <c r="P612" s="128" t="str">
        <f aca="false">IFERROR(IF(OR(ISTEXT(N612),ISNUMBER(N612)),HLOOKUP(S612-23*INT(S612/23),[2]Hoja2!B$1:X$2,2),""),1)</f>
        <v/>
      </c>
      <c r="Q612" s="128" t="str">
        <f aca="false">LEFT(N612,1)</f>
        <v/>
      </c>
      <c r="R612" s="129" t="str">
        <f aca="false">IF(UPPER(Q612)="Z",2,IF(UPPER(Q612)="Y",1,IF(UPPER(Q612)="X",0,LEFT(N612))))</f>
        <v/>
      </c>
      <c r="S612" s="129" t="str">
        <f aca="false">REPLACE(N612,1,1,R612)</f>
        <v/>
      </c>
      <c r="T612" s="96"/>
      <c r="U612" s="133"/>
      <c r="V612" s="124" t="str">
        <f aca="false">IF(OR(ISTEXT(N612),ISNUMBER(N612)),IF($AD612=1,U612,0),"")</f>
        <v/>
      </c>
      <c r="W612" s="75" t="n">
        <v>36892</v>
      </c>
      <c r="X612" s="134"/>
      <c r="Y612" s="134"/>
      <c r="AA612" s="128" t="n">
        <f aca="false">IF(E612&lt;&gt;F612,0,1)</f>
        <v>1</v>
      </c>
      <c r="AB612" s="128" t="n">
        <f aca="false">IF(OR(T612="SI",T612="Si",T612="si",T612="sI",T612="s",T612="S"),1,0)</f>
        <v>0</v>
      </c>
      <c r="AC612" s="128" t="n">
        <f aca="false">IF(OR(J612="SI",J612="Si",J612="si",J612="sI",J612="s",J612="S"),1,0)</f>
        <v>0</v>
      </c>
      <c r="AD612" s="128" t="n">
        <f aca="false">AK612*AA612*AB612*AC612</f>
        <v>0</v>
      </c>
      <c r="AF612" s="136" t="n">
        <f aca="false">COUNTIF(D$8:D612,D612)</f>
        <v>0</v>
      </c>
      <c r="AG612" s="136" t="n">
        <f aca="false">COUNTIFS(D$8:D612,D612,A$8:A612,A612)</f>
        <v>0</v>
      </c>
      <c r="AH612" s="128" t="n">
        <f aca="false">AF612-AG612</f>
        <v>0</v>
      </c>
      <c r="AI612" s="128" t="n">
        <f aca="false">IF(OR(O612&lt;&gt;P612,P612=1,AA612=0),1,0)</f>
        <v>0</v>
      </c>
      <c r="AJ612" s="128" t="n">
        <f aca="false">IF(AR612&gt;0,1,0)+AH612</f>
        <v>0</v>
      </c>
      <c r="AK612" s="128" t="n">
        <f aca="false">IF(O612&lt;&gt;P612,0,1)</f>
        <v>1</v>
      </c>
      <c r="AL612" s="128" t="n">
        <f aca="false">IF(U612&gt;1,1,0)</f>
        <v>0</v>
      </c>
      <c r="AM612" s="136"/>
      <c r="AN612" s="137"/>
      <c r="AO612" s="139"/>
      <c r="AP612" s="128" t="str">
        <f aca="false">IF(SUMIF(AS$7:BU$7,"&gt;0",AS612:BU612)&gt;0,SUMIF(AS$7:BU$7,"&gt;0",AS612:BU612),"")</f>
        <v/>
      </c>
      <c r="AQ612" s="128"/>
      <c r="AR612" s="136" t="n">
        <f aca="false">COUNTIF(N$8:N612,N612)-1</f>
        <v>-1</v>
      </c>
      <c r="AS612" s="133"/>
      <c r="AT612" s="133"/>
      <c r="AU612" s="128" t="n">
        <f aca="false">IF($A612=$A611,AS612+AT612+AU611,AS612+AT612)</f>
        <v>0</v>
      </c>
      <c r="AV612" s="133"/>
      <c r="AW612" s="133"/>
      <c r="AX612" s="128" t="n">
        <f aca="false">IF($A612=$A611,AV612+AW612+AX611,AV612+AW612)</f>
        <v>0</v>
      </c>
      <c r="AY612" s="133"/>
      <c r="AZ612" s="133"/>
      <c r="BA612" s="128" t="n">
        <f aca="false">IF($A612=$A611,AY612+AZ612+BA611,AY612+AZ612)</f>
        <v>0</v>
      </c>
      <c r="BB612" s="133"/>
      <c r="BC612" s="133"/>
      <c r="BD612" s="128" t="n">
        <f aca="false">IF($A612=$A611,BB612+BC612+BD611,BB612+BC612)</f>
        <v>0</v>
      </c>
      <c r="BE612" s="133"/>
      <c r="BF612" s="133"/>
      <c r="BG612" s="128" t="n">
        <f aca="false">IF($A612=$A611,BE612+BF612+BG611,BE612+BF612)</f>
        <v>0</v>
      </c>
      <c r="BH612" s="133"/>
      <c r="BI612" s="133"/>
      <c r="BJ612" s="128" t="n">
        <f aca="false">IF($A612=$A611,BH612+BI612+BJ611,BH612+BI612)</f>
        <v>0</v>
      </c>
      <c r="BK612" s="133"/>
      <c r="BL612" s="133"/>
      <c r="BM612" s="128" t="n">
        <f aca="false">IF($A612=$A611,BK612+BL612+BM611,BK612+BL612)</f>
        <v>0</v>
      </c>
      <c r="BN612" s="133"/>
      <c r="BO612" s="133"/>
      <c r="BP612" s="128" t="n">
        <f aca="false">IF($A612=$A611,BN612+BO612+BP611,BN612+BO612)</f>
        <v>0</v>
      </c>
      <c r="BQ612" s="133"/>
      <c r="BR612" s="133"/>
      <c r="BS612" s="128" t="n">
        <f aca="false">IF($A612=$A611,BQ612+BR612+BS611,BQ612+BR612)</f>
        <v>0</v>
      </c>
      <c r="BT612" s="133"/>
      <c r="BU612" s="133"/>
      <c r="BV612" s="128" t="n">
        <f aca="false">IF($A612=$A611,BT612+BU612+BV611,BT612+BU612)</f>
        <v>0</v>
      </c>
      <c r="BW612" s="128" t="n">
        <f aca="false">IF(W612=0,0,IF(W612&gt;F$4,1,(IF(W612=BW$2,0,(IF(F$4-W612&gt;2,1,0))))))</f>
        <v>0</v>
      </c>
    </row>
    <row r="613" customFormat="false" ht="42.95" hidden="false" customHeight="true" outlineLevel="0" collapsed="false">
      <c r="A613" s="124" t="str">
        <f aca="false">IF(D613=D612,IF(A612=0,"",A612),IF(AND(D613&gt;0,D613&lt;&gt;D612),A612+1,""))</f>
        <v/>
      </c>
      <c r="B613" s="129"/>
      <c r="C613" s="129"/>
      <c r="D613" s="96"/>
      <c r="E613" s="138"/>
      <c r="F613" s="128" t="str">
        <f aca="false">IFERROR(IF(OR(ISTEXT(D613),ISNUMBER(D613)),HLOOKUP(I613-23*INT(I613/23),[2]Hoja2!B$1:X$2,2),""),1)</f>
        <v/>
      </c>
      <c r="G613" s="128" t="str">
        <f aca="false">LEFT(D613,1)</f>
        <v/>
      </c>
      <c r="H613" s="129" t="str">
        <f aca="false">IF(UPPER(G613)="Z",2,IF(UPPER(G613)="Y",1,IF(UPPER(G613)="X",0,LEFT(D613))))</f>
        <v/>
      </c>
      <c r="I613" s="129" t="str">
        <f aca="false">REPLACE(D613,1,1,H613)</f>
        <v/>
      </c>
      <c r="J613" s="96"/>
      <c r="K613" s="124" t="str">
        <f aca="false">IF(N613&gt;0,ROW(L613)-7,"")</f>
        <v/>
      </c>
      <c r="L613" s="130"/>
      <c r="M613" s="130"/>
      <c r="N613" s="131"/>
      <c r="O613" s="132"/>
      <c r="P613" s="128" t="str">
        <f aca="false">IFERROR(IF(OR(ISTEXT(N613),ISNUMBER(N613)),HLOOKUP(S613-23*INT(S613/23),[2]Hoja2!B$1:X$2,2),""),1)</f>
        <v/>
      </c>
      <c r="Q613" s="128" t="str">
        <f aca="false">LEFT(N613,1)</f>
        <v/>
      </c>
      <c r="R613" s="129" t="str">
        <f aca="false">IF(UPPER(Q613)="Z",2,IF(UPPER(Q613)="Y",1,IF(UPPER(Q613)="X",0,LEFT(N613))))</f>
        <v/>
      </c>
      <c r="S613" s="129" t="str">
        <f aca="false">REPLACE(N613,1,1,R613)</f>
        <v/>
      </c>
      <c r="T613" s="96"/>
      <c r="U613" s="133"/>
      <c r="V613" s="124" t="str">
        <f aca="false">IF(OR(ISTEXT(N613),ISNUMBER(N613)),IF($AD613=1,U613,0),"")</f>
        <v/>
      </c>
      <c r="W613" s="75" t="n">
        <v>36892</v>
      </c>
      <c r="X613" s="134"/>
      <c r="Y613" s="134"/>
      <c r="AA613" s="128" t="n">
        <f aca="false">IF(E613&lt;&gt;F613,0,1)</f>
        <v>1</v>
      </c>
      <c r="AB613" s="128" t="n">
        <f aca="false">IF(OR(T613="SI",T613="Si",T613="si",T613="sI",T613="s",T613="S"),1,0)</f>
        <v>0</v>
      </c>
      <c r="AC613" s="128" t="n">
        <f aca="false">IF(OR(J613="SI",J613="Si",J613="si",J613="sI",J613="s",J613="S"),1,0)</f>
        <v>0</v>
      </c>
      <c r="AD613" s="128" t="n">
        <f aca="false">AK613*AA613*AB613*AC613</f>
        <v>0</v>
      </c>
      <c r="AF613" s="136" t="n">
        <f aca="false">COUNTIF(D$8:D613,D613)</f>
        <v>0</v>
      </c>
      <c r="AG613" s="136" t="n">
        <f aca="false">COUNTIFS(D$8:D613,D613,A$8:A613,A613)</f>
        <v>0</v>
      </c>
      <c r="AH613" s="128" t="n">
        <f aca="false">AF613-AG613</f>
        <v>0</v>
      </c>
      <c r="AI613" s="128" t="n">
        <f aca="false">IF(OR(O613&lt;&gt;P613,P613=1,AA613=0),1,0)</f>
        <v>0</v>
      </c>
      <c r="AJ613" s="128" t="n">
        <f aca="false">IF(AR613&gt;0,1,0)+AH613</f>
        <v>0</v>
      </c>
      <c r="AK613" s="128" t="n">
        <f aca="false">IF(O613&lt;&gt;P613,0,1)</f>
        <v>1</v>
      </c>
      <c r="AL613" s="128" t="n">
        <f aca="false">IF(U613&gt;1,1,0)</f>
        <v>0</v>
      </c>
      <c r="AM613" s="136"/>
      <c r="AN613" s="137"/>
      <c r="AO613" s="139"/>
      <c r="AP613" s="128" t="str">
        <f aca="false">IF(SUMIF(AS$7:BU$7,"&gt;0",AS613:BU613)&gt;0,SUMIF(AS$7:BU$7,"&gt;0",AS613:BU613),"")</f>
        <v/>
      </c>
      <c r="AQ613" s="128"/>
      <c r="AR613" s="136" t="n">
        <f aca="false">COUNTIF(N$8:N613,N613)-1</f>
        <v>-1</v>
      </c>
      <c r="AS613" s="133"/>
      <c r="AT613" s="133"/>
      <c r="AU613" s="128" t="n">
        <f aca="false">IF($A613=$A612,AS613+AT613+AU612,AS613+AT613)</f>
        <v>0</v>
      </c>
      <c r="AV613" s="133"/>
      <c r="AW613" s="133"/>
      <c r="AX613" s="128" t="n">
        <f aca="false">IF($A613=$A612,AV613+AW613+AX612,AV613+AW613)</f>
        <v>0</v>
      </c>
      <c r="AY613" s="133"/>
      <c r="AZ613" s="133"/>
      <c r="BA613" s="128" t="n">
        <f aca="false">IF($A613=$A612,AY613+AZ613+BA612,AY613+AZ613)</f>
        <v>0</v>
      </c>
      <c r="BB613" s="133"/>
      <c r="BC613" s="133"/>
      <c r="BD613" s="128" t="n">
        <f aca="false">IF($A613=$A612,BB613+BC613+BD612,BB613+BC613)</f>
        <v>0</v>
      </c>
      <c r="BE613" s="133"/>
      <c r="BF613" s="133"/>
      <c r="BG613" s="128" t="n">
        <f aca="false">IF($A613=$A612,BE613+BF613+BG612,BE613+BF613)</f>
        <v>0</v>
      </c>
      <c r="BH613" s="133"/>
      <c r="BI613" s="133"/>
      <c r="BJ613" s="128" t="n">
        <f aca="false">IF($A613=$A612,BH613+BI613+BJ612,BH613+BI613)</f>
        <v>0</v>
      </c>
      <c r="BK613" s="133"/>
      <c r="BL613" s="133"/>
      <c r="BM613" s="128" t="n">
        <f aca="false">IF($A613=$A612,BK613+BL613+BM612,BK613+BL613)</f>
        <v>0</v>
      </c>
      <c r="BN613" s="133"/>
      <c r="BO613" s="133"/>
      <c r="BP613" s="128" t="n">
        <f aca="false">IF($A613=$A612,BN613+BO613+BP612,BN613+BO613)</f>
        <v>0</v>
      </c>
      <c r="BQ613" s="133"/>
      <c r="BR613" s="133"/>
      <c r="BS613" s="128" t="n">
        <f aca="false">IF($A613=$A612,BQ613+BR613+BS612,BQ613+BR613)</f>
        <v>0</v>
      </c>
      <c r="BT613" s="133"/>
      <c r="BU613" s="133"/>
      <c r="BV613" s="128" t="n">
        <f aca="false">IF($A613=$A612,BT613+BU613+BV612,BT613+BU613)</f>
        <v>0</v>
      </c>
      <c r="BW613" s="128" t="n">
        <f aca="false">IF(W613=0,0,IF(W613&gt;F$4,1,(IF(W613=BW$2,0,(IF(F$4-W613&gt;2,1,0))))))</f>
        <v>0</v>
      </c>
    </row>
    <row r="614" customFormat="false" ht="42.95" hidden="false" customHeight="true" outlineLevel="0" collapsed="false">
      <c r="A614" s="124" t="str">
        <f aca="false">IF(D614=D613,IF(A613=0,"",A613),IF(AND(D614&gt;0,D614&lt;&gt;D613),A613+1,""))</f>
        <v/>
      </c>
      <c r="B614" s="129"/>
      <c r="C614" s="129"/>
      <c r="D614" s="96"/>
      <c r="E614" s="138"/>
      <c r="F614" s="128" t="str">
        <f aca="false">IFERROR(IF(OR(ISTEXT(D614),ISNUMBER(D614)),HLOOKUP(I614-23*INT(I614/23),[2]Hoja2!B$1:X$2,2),""),1)</f>
        <v/>
      </c>
      <c r="G614" s="128" t="str">
        <f aca="false">LEFT(D614,1)</f>
        <v/>
      </c>
      <c r="H614" s="129" t="str">
        <f aca="false">IF(UPPER(G614)="Z",2,IF(UPPER(G614)="Y",1,IF(UPPER(G614)="X",0,LEFT(D614))))</f>
        <v/>
      </c>
      <c r="I614" s="129" t="str">
        <f aca="false">REPLACE(D614,1,1,H614)</f>
        <v/>
      </c>
      <c r="J614" s="96"/>
      <c r="K614" s="124" t="str">
        <f aca="false">IF(N614&gt;0,ROW(L614)-7,"")</f>
        <v/>
      </c>
      <c r="L614" s="130"/>
      <c r="M614" s="130"/>
      <c r="N614" s="131"/>
      <c r="O614" s="132"/>
      <c r="P614" s="128" t="str">
        <f aca="false">IFERROR(IF(OR(ISTEXT(N614),ISNUMBER(N614)),HLOOKUP(S614-23*INT(S614/23),[2]Hoja2!B$1:X$2,2),""),1)</f>
        <v/>
      </c>
      <c r="Q614" s="128" t="str">
        <f aca="false">LEFT(N614,1)</f>
        <v/>
      </c>
      <c r="R614" s="129" t="str">
        <f aca="false">IF(UPPER(Q614)="Z",2,IF(UPPER(Q614)="Y",1,IF(UPPER(Q614)="X",0,LEFT(N614))))</f>
        <v/>
      </c>
      <c r="S614" s="129" t="str">
        <f aca="false">REPLACE(N614,1,1,R614)</f>
        <v/>
      </c>
      <c r="T614" s="96"/>
      <c r="U614" s="133"/>
      <c r="V614" s="124" t="str">
        <f aca="false">IF(OR(ISTEXT(N614),ISNUMBER(N614)),IF($AD614=1,U614,0),"")</f>
        <v/>
      </c>
      <c r="W614" s="75" t="n">
        <v>36892</v>
      </c>
      <c r="X614" s="134"/>
      <c r="Y614" s="134"/>
      <c r="AA614" s="128" t="n">
        <f aca="false">IF(E614&lt;&gt;F614,0,1)</f>
        <v>1</v>
      </c>
      <c r="AB614" s="128" t="n">
        <f aca="false">IF(OR(T614="SI",T614="Si",T614="si",T614="sI",T614="s",T614="S"),1,0)</f>
        <v>0</v>
      </c>
      <c r="AC614" s="128" t="n">
        <f aca="false">IF(OR(J614="SI",J614="Si",J614="si",J614="sI",J614="s",J614="S"),1,0)</f>
        <v>0</v>
      </c>
      <c r="AD614" s="128" t="n">
        <f aca="false">AK614*AA614*AB614*AC614</f>
        <v>0</v>
      </c>
      <c r="AF614" s="136" t="n">
        <f aca="false">COUNTIF(D$8:D614,D614)</f>
        <v>0</v>
      </c>
      <c r="AG614" s="136" t="n">
        <f aca="false">COUNTIFS(D$8:D614,D614,A$8:A614,A614)</f>
        <v>0</v>
      </c>
      <c r="AH614" s="128" t="n">
        <f aca="false">AF614-AG614</f>
        <v>0</v>
      </c>
      <c r="AI614" s="128" t="n">
        <f aca="false">IF(OR(O614&lt;&gt;P614,P614=1,AA614=0),1,0)</f>
        <v>0</v>
      </c>
      <c r="AJ614" s="128" t="n">
        <f aca="false">IF(AR614&gt;0,1,0)+AH614</f>
        <v>0</v>
      </c>
      <c r="AK614" s="128" t="n">
        <f aca="false">IF(O614&lt;&gt;P614,0,1)</f>
        <v>1</v>
      </c>
      <c r="AL614" s="128" t="n">
        <f aca="false">IF(U614&gt;1,1,0)</f>
        <v>0</v>
      </c>
      <c r="AM614" s="136"/>
      <c r="AN614" s="137"/>
      <c r="AO614" s="139"/>
      <c r="AP614" s="128" t="str">
        <f aca="false">IF(SUMIF(AS$7:BU$7,"&gt;0",AS614:BU614)&gt;0,SUMIF(AS$7:BU$7,"&gt;0",AS614:BU614),"")</f>
        <v/>
      </c>
      <c r="AQ614" s="128"/>
      <c r="AR614" s="136" t="n">
        <f aca="false">COUNTIF(N$8:N614,N614)-1</f>
        <v>-1</v>
      </c>
      <c r="AS614" s="133"/>
      <c r="AT614" s="133"/>
      <c r="AU614" s="128" t="n">
        <f aca="false">IF($A614=$A613,AS614+AT614+AU613,AS614+AT614)</f>
        <v>0</v>
      </c>
      <c r="AV614" s="133"/>
      <c r="AW614" s="133"/>
      <c r="AX614" s="128" t="n">
        <f aca="false">IF($A614=$A613,AV614+AW614+AX613,AV614+AW614)</f>
        <v>0</v>
      </c>
      <c r="AY614" s="133"/>
      <c r="AZ614" s="133"/>
      <c r="BA614" s="128" t="n">
        <f aca="false">IF($A614=$A613,AY614+AZ614+BA613,AY614+AZ614)</f>
        <v>0</v>
      </c>
      <c r="BB614" s="133"/>
      <c r="BC614" s="133"/>
      <c r="BD614" s="128" t="n">
        <f aca="false">IF($A614=$A613,BB614+BC614+BD613,BB614+BC614)</f>
        <v>0</v>
      </c>
      <c r="BE614" s="133"/>
      <c r="BF614" s="133"/>
      <c r="BG614" s="128" t="n">
        <f aca="false">IF($A614=$A613,BE614+BF614+BG613,BE614+BF614)</f>
        <v>0</v>
      </c>
      <c r="BH614" s="133"/>
      <c r="BI614" s="133"/>
      <c r="BJ614" s="128" t="n">
        <f aca="false">IF($A614=$A613,BH614+BI614+BJ613,BH614+BI614)</f>
        <v>0</v>
      </c>
      <c r="BK614" s="133"/>
      <c r="BL614" s="133"/>
      <c r="BM614" s="128" t="n">
        <f aca="false">IF($A614=$A613,BK614+BL614+BM613,BK614+BL614)</f>
        <v>0</v>
      </c>
      <c r="BN614" s="133"/>
      <c r="BO614" s="133"/>
      <c r="BP614" s="128" t="n">
        <f aca="false">IF($A614=$A613,BN614+BO614+BP613,BN614+BO614)</f>
        <v>0</v>
      </c>
      <c r="BQ614" s="133"/>
      <c r="BR614" s="133"/>
      <c r="BS614" s="128" t="n">
        <f aca="false">IF($A614=$A613,BQ614+BR614+BS613,BQ614+BR614)</f>
        <v>0</v>
      </c>
      <c r="BT614" s="133"/>
      <c r="BU614" s="133"/>
      <c r="BV614" s="128" t="n">
        <f aca="false">IF($A614=$A613,BT614+BU614+BV613,BT614+BU614)</f>
        <v>0</v>
      </c>
      <c r="BW614" s="128" t="n">
        <f aca="false">IF(W614=0,0,IF(W614&gt;F$4,1,(IF(W614=BW$2,0,(IF(F$4-W614&gt;2,1,0))))))</f>
        <v>0</v>
      </c>
    </row>
    <row r="615" customFormat="false" ht="42.95" hidden="false" customHeight="true" outlineLevel="0" collapsed="false">
      <c r="A615" s="124" t="str">
        <f aca="false">IF(D615=D614,IF(A614=0,"",A614),IF(AND(D615&gt;0,D615&lt;&gt;D614),A614+1,""))</f>
        <v/>
      </c>
      <c r="B615" s="129"/>
      <c r="C615" s="129"/>
      <c r="D615" s="96"/>
      <c r="E615" s="138"/>
      <c r="F615" s="128" t="str">
        <f aca="false">IFERROR(IF(OR(ISTEXT(D615),ISNUMBER(D615)),HLOOKUP(I615-23*INT(I615/23),[2]Hoja2!B$1:X$2,2),""),1)</f>
        <v/>
      </c>
      <c r="G615" s="128" t="str">
        <f aca="false">LEFT(D615,1)</f>
        <v/>
      </c>
      <c r="H615" s="129" t="str">
        <f aca="false">IF(UPPER(G615)="Z",2,IF(UPPER(G615)="Y",1,IF(UPPER(G615)="X",0,LEFT(D615))))</f>
        <v/>
      </c>
      <c r="I615" s="129" t="str">
        <f aca="false">REPLACE(D615,1,1,H615)</f>
        <v/>
      </c>
      <c r="J615" s="96"/>
      <c r="K615" s="124" t="str">
        <f aca="false">IF(N615&gt;0,ROW(L615)-7,"")</f>
        <v/>
      </c>
      <c r="L615" s="130"/>
      <c r="M615" s="130"/>
      <c r="N615" s="131"/>
      <c r="O615" s="132"/>
      <c r="P615" s="128" t="str">
        <f aca="false">IFERROR(IF(OR(ISTEXT(N615),ISNUMBER(N615)),HLOOKUP(S615-23*INT(S615/23),[2]Hoja2!B$1:X$2,2),""),1)</f>
        <v/>
      </c>
      <c r="Q615" s="128" t="str">
        <f aca="false">LEFT(N615,1)</f>
        <v/>
      </c>
      <c r="R615" s="129" t="str">
        <f aca="false">IF(UPPER(Q615)="Z",2,IF(UPPER(Q615)="Y",1,IF(UPPER(Q615)="X",0,LEFT(N615))))</f>
        <v/>
      </c>
      <c r="S615" s="129" t="str">
        <f aca="false">REPLACE(N615,1,1,R615)</f>
        <v/>
      </c>
      <c r="T615" s="96"/>
      <c r="U615" s="133"/>
      <c r="V615" s="124" t="str">
        <f aca="false">IF(OR(ISTEXT(N615),ISNUMBER(N615)),IF($AD615=1,U615,0),"")</f>
        <v/>
      </c>
      <c r="W615" s="75" t="n">
        <v>36892</v>
      </c>
      <c r="X615" s="134"/>
      <c r="Y615" s="134"/>
      <c r="AA615" s="128" t="n">
        <f aca="false">IF(E615&lt;&gt;F615,0,1)</f>
        <v>1</v>
      </c>
      <c r="AB615" s="128" t="n">
        <f aca="false">IF(OR(T615="SI",T615="Si",T615="si",T615="sI",T615="s",T615="S"),1,0)</f>
        <v>0</v>
      </c>
      <c r="AC615" s="128" t="n">
        <f aca="false">IF(OR(J615="SI",J615="Si",J615="si",J615="sI",J615="s",J615="S"),1,0)</f>
        <v>0</v>
      </c>
      <c r="AD615" s="128" t="n">
        <f aca="false">AK615*AA615*AB615*AC615</f>
        <v>0</v>
      </c>
      <c r="AF615" s="136" t="n">
        <f aca="false">COUNTIF(D$8:D615,D615)</f>
        <v>0</v>
      </c>
      <c r="AG615" s="136" t="n">
        <f aca="false">COUNTIFS(D$8:D615,D615,A$8:A615,A615)</f>
        <v>0</v>
      </c>
      <c r="AH615" s="128" t="n">
        <f aca="false">AF615-AG615</f>
        <v>0</v>
      </c>
      <c r="AI615" s="128" t="n">
        <f aca="false">IF(OR(O615&lt;&gt;P615,P615=1,AA615=0),1,0)</f>
        <v>0</v>
      </c>
      <c r="AJ615" s="128" t="n">
        <f aca="false">IF(AR615&gt;0,1,0)+AH615</f>
        <v>0</v>
      </c>
      <c r="AK615" s="128" t="n">
        <f aca="false">IF(O615&lt;&gt;P615,0,1)</f>
        <v>1</v>
      </c>
      <c r="AL615" s="128" t="n">
        <f aca="false">IF(U615&gt;1,1,0)</f>
        <v>0</v>
      </c>
      <c r="AM615" s="136"/>
      <c r="AN615" s="137"/>
      <c r="AO615" s="139"/>
      <c r="AP615" s="128" t="str">
        <f aca="false">IF(SUMIF(AS$7:BU$7,"&gt;0",AS615:BU615)&gt;0,SUMIF(AS$7:BU$7,"&gt;0",AS615:BU615),"")</f>
        <v/>
      </c>
      <c r="AQ615" s="128"/>
      <c r="AR615" s="136" t="n">
        <f aca="false">COUNTIF(N$8:N615,N615)-1</f>
        <v>-1</v>
      </c>
      <c r="AS615" s="133"/>
      <c r="AT615" s="133"/>
      <c r="AU615" s="128" t="n">
        <f aca="false">IF($A615=$A614,AS615+AT615+AU614,AS615+AT615)</f>
        <v>0</v>
      </c>
      <c r="AV615" s="133"/>
      <c r="AW615" s="133"/>
      <c r="AX615" s="128" t="n">
        <f aca="false">IF($A615=$A614,AV615+AW615+AX614,AV615+AW615)</f>
        <v>0</v>
      </c>
      <c r="AY615" s="133"/>
      <c r="AZ615" s="133"/>
      <c r="BA615" s="128" t="n">
        <f aca="false">IF($A615=$A614,AY615+AZ615+BA614,AY615+AZ615)</f>
        <v>0</v>
      </c>
      <c r="BB615" s="133"/>
      <c r="BC615" s="133"/>
      <c r="BD615" s="128" t="n">
        <f aca="false">IF($A615=$A614,BB615+BC615+BD614,BB615+BC615)</f>
        <v>0</v>
      </c>
      <c r="BE615" s="133"/>
      <c r="BF615" s="133"/>
      <c r="BG615" s="128" t="n">
        <f aca="false">IF($A615=$A614,BE615+BF615+BG614,BE615+BF615)</f>
        <v>0</v>
      </c>
      <c r="BH615" s="133"/>
      <c r="BI615" s="133"/>
      <c r="BJ615" s="128" t="n">
        <f aca="false">IF($A615=$A614,BH615+BI615+BJ614,BH615+BI615)</f>
        <v>0</v>
      </c>
      <c r="BK615" s="133"/>
      <c r="BL615" s="133"/>
      <c r="BM615" s="128" t="n">
        <f aca="false">IF($A615=$A614,BK615+BL615+BM614,BK615+BL615)</f>
        <v>0</v>
      </c>
      <c r="BN615" s="133"/>
      <c r="BO615" s="133"/>
      <c r="BP615" s="128" t="n">
        <f aca="false">IF($A615=$A614,BN615+BO615+BP614,BN615+BO615)</f>
        <v>0</v>
      </c>
      <c r="BQ615" s="133"/>
      <c r="BR615" s="133"/>
      <c r="BS615" s="128" t="n">
        <f aca="false">IF($A615=$A614,BQ615+BR615+BS614,BQ615+BR615)</f>
        <v>0</v>
      </c>
      <c r="BT615" s="133"/>
      <c r="BU615" s="133"/>
      <c r="BV615" s="128" t="n">
        <f aca="false">IF($A615=$A614,BT615+BU615+BV614,BT615+BU615)</f>
        <v>0</v>
      </c>
      <c r="BW615" s="128" t="n">
        <f aca="false">IF(W615=0,0,IF(W615&gt;F$4,1,(IF(W615=BW$2,0,(IF(F$4-W615&gt;2,1,0))))))</f>
        <v>0</v>
      </c>
    </row>
    <row r="616" customFormat="false" ht="42.95" hidden="false" customHeight="true" outlineLevel="0" collapsed="false">
      <c r="A616" s="124" t="str">
        <f aca="false">IF(D616=D615,IF(A615=0,"",A615),IF(AND(D616&gt;0,D616&lt;&gt;D615),A615+1,""))</f>
        <v/>
      </c>
      <c r="B616" s="129"/>
      <c r="C616" s="129"/>
      <c r="D616" s="96"/>
      <c r="E616" s="138"/>
      <c r="F616" s="128" t="str">
        <f aca="false">IFERROR(IF(OR(ISTEXT(D616),ISNUMBER(D616)),HLOOKUP(I616-23*INT(I616/23),[2]Hoja2!B$1:X$2,2),""),1)</f>
        <v/>
      </c>
      <c r="G616" s="128" t="str">
        <f aca="false">LEFT(D616,1)</f>
        <v/>
      </c>
      <c r="H616" s="129" t="str">
        <f aca="false">IF(UPPER(G616)="Z",2,IF(UPPER(G616)="Y",1,IF(UPPER(G616)="X",0,LEFT(D616))))</f>
        <v/>
      </c>
      <c r="I616" s="129" t="str">
        <f aca="false">REPLACE(D616,1,1,H616)</f>
        <v/>
      </c>
      <c r="J616" s="96"/>
      <c r="K616" s="124" t="str">
        <f aca="false">IF(N616&gt;0,ROW(L616)-7,"")</f>
        <v/>
      </c>
      <c r="L616" s="130"/>
      <c r="M616" s="130"/>
      <c r="N616" s="131"/>
      <c r="O616" s="132"/>
      <c r="P616" s="128" t="str">
        <f aca="false">IFERROR(IF(OR(ISTEXT(N616),ISNUMBER(N616)),HLOOKUP(S616-23*INT(S616/23),[2]Hoja2!B$1:X$2,2),""),1)</f>
        <v/>
      </c>
      <c r="Q616" s="128" t="str">
        <f aca="false">LEFT(N616,1)</f>
        <v/>
      </c>
      <c r="R616" s="129" t="str">
        <f aca="false">IF(UPPER(Q616)="Z",2,IF(UPPER(Q616)="Y",1,IF(UPPER(Q616)="X",0,LEFT(N616))))</f>
        <v/>
      </c>
      <c r="S616" s="129" t="str">
        <f aca="false">REPLACE(N616,1,1,R616)</f>
        <v/>
      </c>
      <c r="T616" s="96"/>
      <c r="U616" s="133"/>
      <c r="V616" s="124" t="str">
        <f aca="false">IF(OR(ISTEXT(N616),ISNUMBER(N616)),IF($AD616=1,U616,0),"")</f>
        <v/>
      </c>
      <c r="W616" s="75" t="n">
        <v>36892</v>
      </c>
      <c r="X616" s="134"/>
      <c r="Y616" s="134"/>
      <c r="AA616" s="128" t="n">
        <f aca="false">IF(E616&lt;&gt;F616,0,1)</f>
        <v>1</v>
      </c>
      <c r="AB616" s="128" t="n">
        <f aca="false">IF(OR(T616="SI",T616="Si",T616="si",T616="sI",T616="s",T616="S"),1,0)</f>
        <v>0</v>
      </c>
      <c r="AC616" s="128" t="n">
        <f aca="false">IF(OR(J616="SI",J616="Si",J616="si",J616="sI",J616="s",J616="S"),1,0)</f>
        <v>0</v>
      </c>
      <c r="AD616" s="128" t="n">
        <f aca="false">AK616*AA616*AB616*AC616</f>
        <v>0</v>
      </c>
      <c r="AF616" s="136" t="n">
        <f aca="false">COUNTIF(D$8:D616,D616)</f>
        <v>0</v>
      </c>
      <c r="AG616" s="136" t="n">
        <f aca="false">COUNTIFS(D$8:D616,D616,A$8:A616,A616)</f>
        <v>0</v>
      </c>
      <c r="AH616" s="128" t="n">
        <f aca="false">AF616-AG616</f>
        <v>0</v>
      </c>
      <c r="AI616" s="128" t="n">
        <f aca="false">IF(OR(O616&lt;&gt;P616,P616=1,AA616=0),1,0)</f>
        <v>0</v>
      </c>
      <c r="AJ616" s="128" t="n">
        <f aca="false">IF(AR616&gt;0,1,0)+AH616</f>
        <v>0</v>
      </c>
      <c r="AK616" s="128" t="n">
        <f aca="false">IF(O616&lt;&gt;P616,0,1)</f>
        <v>1</v>
      </c>
      <c r="AL616" s="128" t="n">
        <f aca="false">IF(U616&gt;1,1,0)</f>
        <v>0</v>
      </c>
      <c r="AM616" s="136"/>
      <c r="AN616" s="137"/>
      <c r="AO616" s="139"/>
      <c r="AP616" s="128" t="str">
        <f aca="false">IF(SUMIF(AS$7:BU$7,"&gt;0",AS616:BU616)&gt;0,SUMIF(AS$7:BU$7,"&gt;0",AS616:BU616),"")</f>
        <v/>
      </c>
      <c r="AQ616" s="128"/>
      <c r="AR616" s="136" t="n">
        <f aca="false">COUNTIF(N$8:N616,N616)-1</f>
        <v>-1</v>
      </c>
      <c r="AS616" s="133"/>
      <c r="AT616" s="133"/>
      <c r="AU616" s="128" t="n">
        <f aca="false">IF($A616=$A615,AS616+AT616+AU615,AS616+AT616)</f>
        <v>0</v>
      </c>
      <c r="AV616" s="133"/>
      <c r="AW616" s="133"/>
      <c r="AX616" s="128" t="n">
        <f aca="false">IF($A616=$A615,AV616+AW616+AX615,AV616+AW616)</f>
        <v>0</v>
      </c>
      <c r="AY616" s="133"/>
      <c r="AZ616" s="133"/>
      <c r="BA616" s="128" t="n">
        <f aca="false">IF($A616=$A615,AY616+AZ616+BA615,AY616+AZ616)</f>
        <v>0</v>
      </c>
      <c r="BB616" s="133"/>
      <c r="BC616" s="133"/>
      <c r="BD616" s="128" t="n">
        <f aca="false">IF($A616=$A615,BB616+BC616+BD615,BB616+BC616)</f>
        <v>0</v>
      </c>
      <c r="BE616" s="133"/>
      <c r="BF616" s="133"/>
      <c r="BG616" s="128" t="n">
        <f aca="false">IF($A616=$A615,BE616+BF616+BG615,BE616+BF616)</f>
        <v>0</v>
      </c>
      <c r="BH616" s="133"/>
      <c r="BI616" s="133"/>
      <c r="BJ616" s="128" t="n">
        <f aca="false">IF($A616=$A615,BH616+BI616+BJ615,BH616+BI616)</f>
        <v>0</v>
      </c>
      <c r="BK616" s="133"/>
      <c r="BL616" s="133"/>
      <c r="BM616" s="128" t="n">
        <f aca="false">IF($A616=$A615,BK616+BL616+BM615,BK616+BL616)</f>
        <v>0</v>
      </c>
      <c r="BN616" s="133"/>
      <c r="BO616" s="133"/>
      <c r="BP616" s="128" t="n">
        <f aca="false">IF($A616=$A615,BN616+BO616+BP615,BN616+BO616)</f>
        <v>0</v>
      </c>
      <c r="BQ616" s="133"/>
      <c r="BR616" s="133"/>
      <c r="BS616" s="128" t="n">
        <f aca="false">IF($A616=$A615,BQ616+BR616+BS615,BQ616+BR616)</f>
        <v>0</v>
      </c>
      <c r="BT616" s="133"/>
      <c r="BU616" s="133"/>
      <c r="BV616" s="128" t="n">
        <f aca="false">IF($A616=$A615,BT616+BU616+BV615,BT616+BU616)</f>
        <v>0</v>
      </c>
      <c r="BW616" s="128" t="n">
        <f aca="false">IF(W616=0,0,IF(W616&gt;F$4,1,(IF(W616=BW$2,0,(IF(F$4-W616&gt;2,1,0))))))</f>
        <v>0</v>
      </c>
    </row>
    <row r="617" customFormat="false" ht="42.95" hidden="false" customHeight="true" outlineLevel="0" collapsed="false">
      <c r="A617" s="124" t="str">
        <f aca="false">IF(D617=D616,IF(A616=0,"",A616),IF(AND(D617&gt;0,D617&lt;&gt;D616),A616+1,""))</f>
        <v/>
      </c>
      <c r="B617" s="129"/>
      <c r="C617" s="129"/>
      <c r="D617" s="96"/>
      <c r="E617" s="138"/>
      <c r="F617" s="128" t="str">
        <f aca="false">IFERROR(IF(OR(ISTEXT(D617),ISNUMBER(D617)),HLOOKUP(I617-23*INT(I617/23),[2]Hoja2!B$1:X$2,2),""),1)</f>
        <v/>
      </c>
      <c r="G617" s="128" t="str">
        <f aca="false">LEFT(D617,1)</f>
        <v/>
      </c>
      <c r="H617" s="129" t="str">
        <f aca="false">IF(UPPER(G617)="Z",2,IF(UPPER(G617)="Y",1,IF(UPPER(G617)="X",0,LEFT(D617))))</f>
        <v/>
      </c>
      <c r="I617" s="129" t="str">
        <f aca="false">REPLACE(D617,1,1,H617)</f>
        <v/>
      </c>
      <c r="J617" s="96"/>
      <c r="K617" s="124" t="str">
        <f aca="false">IF(N617&gt;0,ROW(L617)-7,"")</f>
        <v/>
      </c>
      <c r="L617" s="130"/>
      <c r="M617" s="130"/>
      <c r="N617" s="131"/>
      <c r="O617" s="132"/>
      <c r="P617" s="128" t="str">
        <f aca="false">IFERROR(IF(OR(ISTEXT(N617),ISNUMBER(N617)),HLOOKUP(S617-23*INT(S617/23),[2]Hoja2!B$1:X$2,2),""),1)</f>
        <v/>
      </c>
      <c r="Q617" s="128" t="str">
        <f aca="false">LEFT(N617,1)</f>
        <v/>
      </c>
      <c r="R617" s="129" t="str">
        <f aca="false">IF(UPPER(Q617)="Z",2,IF(UPPER(Q617)="Y",1,IF(UPPER(Q617)="X",0,LEFT(N617))))</f>
        <v/>
      </c>
      <c r="S617" s="129" t="str">
        <f aca="false">REPLACE(N617,1,1,R617)</f>
        <v/>
      </c>
      <c r="T617" s="96"/>
      <c r="U617" s="133"/>
      <c r="V617" s="124" t="str">
        <f aca="false">IF(OR(ISTEXT(N617),ISNUMBER(N617)),IF($AD617=1,U617,0),"")</f>
        <v/>
      </c>
      <c r="W617" s="75" t="n">
        <v>36892</v>
      </c>
      <c r="X617" s="134"/>
      <c r="Y617" s="134"/>
      <c r="AA617" s="128" t="n">
        <f aca="false">IF(E617&lt;&gt;F617,0,1)</f>
        <v>1</v>
      </c>
      <c r="AB617" s="128" t="n">
        <f aca="false">IF(OR(T617="SI",T617="Si",T617="si",T617="sI",T617="s",T617="S"),1,0)</f>
        <v>0</v>
      </c>
      <c r="AC617" s="128" t="n">
        <f aca="false">IF(OR(J617="SI",J617="Si",J617="si",J617="sI",J617="s",J617="S"),1,0)</f>
        <v>0</v>
      </c>
      <c r="AD617" s="128" t="n">
        <f aca="false">AK617*AA617*AB617*AC617</f>
        <v>0</v>
      </c>
      <c r="AF617" s="136" t="n">
        <f aca="false">COUNTIF(D$8:D617,D617)</f>
        <v>0</v>
      </c>
      <c r="AG617" s="136" t="n">
        <f aca="false">COUNTIFS(D$8:D617,D617,A$8:A617,A617)</f>
        <v>0</v>
      </c>
      <c r="AH617" s="128" t="n">
        <f aca="false">AF617-AG617</f>
        <v>0</v>
      </c>
      <c r="AI617" s="128" t="n">
        <f aca="false">IF(OR(O617&lt;&gt;P617,P617=1,AA617=0),1,0)</f>
        <v>0</v>
      </c>
      <c r="AJ617" s="128" t="n">
        <f aca="false">IF(AR617&gt;0,1,0)+AH617</f>
        <v>0</v>
      </c>
      <c r="AK617" s="128" t="n">
        <f aca="false">IF(O617&lt;&gt;P617,0,1)</f>
        <v>1</v>
      </c>
      <c r="AL617" s="128" t="n">
        <f aca="false">IF(U617&gt;1,1,0)</f>
        <v>0</v>
      </c>
      <c r="AM617" s="136"/>
      <c r="AN617" s="137"/>
      <c r="AO617" s="139"/>
      <c r="AP617" s="128" t="str">
        <f aca="false">IF(SUMIF(AS$7:BU$7,"&gt;0",AS617:BU617)&gt;0,SUMIF(AS$7:BU$7,"&gt;0",AS617:BU617),"")</f>
        <v/>
      </c>
      <c r="AQ617" s="128"/>
      <c r="AR617" s="136" t="n">
        <f aca="false">COUNTIF(N$8:N617,N617)-1</f>
        <v>-1</v>
      </c>
      <c r="AS617" s="133"/>
      <c r="AT617" s="133"/>
      <c r="AU617" s="128" t="n">
        <f aca="false">IF($A617=$A616,AS617+AT617+AU616,AS617+AT617)</f>
        <v>0</v>
      </c>
      <c r="AV617" s="133"/>
      <c r="AW617" s="133"/>
      <c r="AX617" s="128" t="n">
        <f aca="false">IF($A617=$A616,AV617+AW617+AX616,AV617+AW617)</f>
        <v>0</v>
      </c>
      <c r="AY617" s="133"/>
      <c r="AZ617" s="133"/>
      <c r="BA617" s="128" t="n">
        <f aca="false">IF($A617=$A616,AY617+AZ617+BA616,AY617+AZ617)</f>
        <v>0</v>
      </c>
      <c r="BB617" s="133"/>
      <c r="BC617" s="133"/>
      <c r="BD617" s="128" t="n">
        <f aca="false">IF($A617=$A616,BB617+BC617+BD616,BB617+BC617)</f>
        <v>0</v>
      </c>
      <c r="BE617" s="133"/>
      <c r="BF617" s="133"/>
      <c r="BG617" s="128" t="n">
        <f aca="false">IF($A617=$A616,BE617+BF617+BG616,BE617+BF617)</f>
        <v>0</v>
      </c>
      <c r="BH617" s="133"/>
      <c r="BI617" s="133"/>
      <c r="BJ617" s="128" t="n">
        <f aca="false">IF($A617=$A616,BH617+BI617+BJ616,BH617+BI617)</f>
        <v>0</v>
      </c>
      <c r="BK617" s="133"/>
      <c r="BL617" s="133"/>
      <c r="BM617" s="128" t="n">
        <f aca="false">IF($A617=$A616,BK617+BL617+BM616,BK617+BL617)</f>
        <v>0</v>
      </c>
      <c r="BN617" s="133"/>
      <c r="BO617" s="133"/>
      <c r="BP617" s="128" t="n">
        <f aca="false">IF($A617=$A616,BN617+BO617+BP616,BN617+BO617)</f>
        <v>0</v>
      </c>
      <c r="BQ617" s="133"/>
      <c r="BR617" s="133"/>
      <c r="BS617" s="128" t="n">
        <f aca="false">IF($A617=$A616,BQ617+BR617+BS616,BQ617+BR617)</f>
        <v>0</v>
      </c>
      <c r="BT617" s="133"/>
      <c r="BU617" s="133"/>
      <c r="BV617" s="128" t="n">
        <f aca="false">IF($A617=$A616,BT617+BU617+BV616,BT617+BU617)</f>
        <v>0</v>
      </c>
      <c r="BW617" s="128" t="n">
        <f aca="false">IF(W617=0,0,IF(W617&gt;F$4,1,(IF(W617=BW$2,0,(IF(F$4-W617&gt;2,1,0))))))</f>
        <v>0</v>
      </c>
    </row>
    <row r="618" customFormat="false" ht="42.95" hidden="false" customHeight="true" outlineLevel="0" collapsed="false">
      <c r="A618" s="124" t="str">
        <f aca="false">IF(D618=D617,IF(A617=0,"",A617),IF(AND(D618&gt;0,D618&lt;&gt;D617),A617+1,""))</f>
        <v/>
      </c>
      <c r="B618" s="129"/>
      <c r="C618" s="129"/>
      <c r="D618" s="96"/>
      <c r="E618" s="138"/>
      <c r="F618" s="128" t="str">
        <f aca="false">IFERROR(IF(OR(ISTEXT(D618),ISNUMBER(D618)),HLOOKUP(I618-23*INT(I618/23),[2]Hoja2!B$1:X$2,2),""),1)</f>
        <v/>
      </c>
      <c r="G618" s="128" t="str">
        <f aca="false">LEFT(D618,1)</f>
        <v/>
      </c>
      <c r="H618" s="129" t="str">
        <f aca="false">IF(UPPER(G618)="Z",2,IF(UPPER(G618)="Y",1,IF(UPPER(G618)="X",0,LEFT(D618))))</f>
        <v/>
      </c>
      <c r="I618" s="129" t="str">
        <f aca="false">REPLACE(D618,1,1,H618)</f>
        <v/>
      </c>
      <c r="J618" s="96"/>
      <c r="K618" s="124" t="str">
        <f aca="false">IF(N618&gt;0,ROW(L618)-7,"")</f>
        <v/>
      </c>
      <c r="L618" s="130"/>
      <c r="M618" s="130"/>
      <c r="N618" s="131"/>
      <c r="O618" s="132"/>
      <c r="P618" s="128" t="str">
        <f aca="false">IFERROR(IF(OR(ISTEXT(N618),ISNUMBER(N618)),HLOOKUP(S618-23*INT(S618/23),[2]Hoja2!B$1:X$2,2),""),1)</f>
        <v/>
      </c>
      <c r="Q618" s="128" t="str">
        <f aca="false">LEFT(N618,1)</f>
        <v/>
      </c>
      <c r="R618" s="129" t="str">
        <f aca="false">IF(UPPER(Q618)="Z",2,IF(UPPER(Q618)="Y",1,IF(UPPER(Q618)="X",0,LEFT(N618))))</f>
        <v/>
      </c>
      <c r="S618" s="129" t="str">
        <f aca="false">REPLACE(N618,1,1,R618)</f>
        <v/>
      </c>
      <c r="T618" s="96"/>
      <c r="U618" s="133"/>
      <c r="V618" s="124" t="str">
        <f aca="false">IF(OR(ISTEXT(N618),ISNUMBER(N618)),IF($AD618=1,U618,0),"")</f>
        <v/>
      </c>
      <c r="W618" s="75" t="n">
        <v>36892</v>
      </c>
      <c r="X618" s="134"/>
      <c r="Y618" s="134"/>
      <c r="AA618" s="128" t="n">
        <f aca="false">IF(E618&lt;&gt;F618,0,1)</f>
        <v>1</v>
      </c>
      <c r="AB618" s="128" t="n">
        <f aca="false">IF(OR(T618="SI",T618="Si",T618="si",T618="sI",T618="s",T618="S"),1,0)</f>
        <v>0</v>
      </c>
      <c r="AC618" s="128" t="n">
        <f aca="false">IF(OR(J618="SI",J618="Si",J618="si",J618="sI",J618="s",J618="S"),1,0)</f>
        <v>0</v>
      </c>
      <c r="AD618" s="128" t="n">
        <f aca="false">AK618*AA618*AB618*AC618</f>
        <v>0</v>
      </c>
      <c r="AF618" s="136" t="n">
        <f aca="false">COUNTIF(D$8:D618,D618)</f>
        <v>0</v>
      </c>
      <c r="AG618" s="136" t="n">
        <f aca="false">COUNTIFS(D$8:D618,D618,A$8:A618,A618)</f>
        <v>0</v>
      </c>
      <c r="AH618" s="128" t="n">
        <f aca="false">AF618-AG618</f>
        <v>0</v>
      </c>
      <c r="AI618" s="128" t="n">
        <f aca="false">IF(OR(O618&lt;&gt;P618,P618=1,AA618=0),1,0)</f>
        <v>0</v>
      </c>
      <c r="AJ618" s="128" t="n">
        <f aca="false">IF(AR618&gt;0,1,0)+AH618</f>
        <v>0</v>
      </c>
      <c r="AK618" s="128" t="n">
        <f aca="false">IF(O618&lt;&gt;P618,0,1)</f>
        <v>1</v>
      </c>
      <c r="AL618" s="128" t="n">
        <f aca="false">IF(U618&gt;1,1,0)</f>
        <v>0</v>
      </c>
      <c r="AM618" s="136"/>
      <c r="AN618" s="137"/>
      <c r="AO618" s="139"/>
      <c r="AP618" s="128" t="str">
        <f aca="false">IF(SUMIF(AS$7:BU$7,"&gt;0",AS618:BU618)&gt;0,SUMIF(AS$7:BU$7,"&gt;0",AS618:BU618),"")</f>
        <v/>
      </c>
      <c r="AQ618" s="128"/>
      <c r="AR618" s="136" t="n">
        <f aca="false">COUNTIF(N$8:N618,N618)-1</f>
        <v>-1</v>
      </c>
      <c r="AS618" s="133"/>
      <c r="AT618" s="133"/>
      <c r="AU618" s="128" t="n">
        <f aca="false">IF($A618=$A617,AS618+AT618+AU617,AS618+AT618)</f>
        <v>0</v>
      </c>
      <c r="AV618" s="133"/>
      <c r="AW618" s="133"/>
      <c r="AX618" s="128" t="n">
        <f aca="false">IF($A618=$A617,AV618+AW618+AX617,AV618+AW618)</f>
        <v>0</v>
      </c>
      <c r="AY618" s="133"/>
      <c r="AZ618" s="133"/>
      <c r="BA618" s="128" t="n">
        <f aca="false">IF($A618=$A617,AY618+AZ618+BA617,AY618+AZ618)</f>
        <v>0</v>
      </c>
      <c r="BB618" s="133"/>
      <c r="BC618" s="133"/>
      <c r="BD618" s="128" t="n">
        <f aca="false">IF($A618=$A617,BB618+BC618+BD617,BB618+BC618)</f>
        <v>0</v>
      </c>
      <c r="BE618" s="133"/>
      <c r="BF618" s="133"/>
      <c r="BG618" s="128" t="n">
        <f aca="false">IF($A618=$A617,BE618+BF618+BG617,BE618+BF618)</f>
        <v>0</v>
      </c>
      <c r="BH618" s="133"/>
      <c r="BI618" s="133"/>
      <c r="BJ618" s="128" t="n">
        <f aca="false">IF($A618=$A617,BH618+BI618+BJ617,BH618+BI618)</f>
        <v>0</v>
      </c>
      <c r="BK618" s="133"/>
      <c r="BL618" s="133"/>
      <c r="BM618" s="128" t="n">
        <f aca="false">IF($A618=$A617,BK618+BL618+BM617,BK618+BL618)</f>
        <v>0</v>
      </c>
      <c r="BN618" s="133"/>
      <c r="BO618" s="133"/>
      <c r="BP618" s="128" t="n">
        <f aca="false">IF($A618=$A617,BN618+BO618+BP617,BN618+BO618)</f>
        <v>0</v>
      </c>
      <c r="BQ618" s="133"/>
      <c r="BR618" s="133"/>
      <c r="BS618" s="128" t="n">
        <f aca="false">IF($A618=$A617,BQ618+BR618+BS617,BQ618+BR618)</f>
        <v>0</v>
      </c>
      <c r="BT618" s="133"/>
      <c r="BU618" s="133"/>
      <c r="BV618" s="128" t="n">
        <f aca="false">IF($A618=$A617,BT618+BU618+BV617,BT618+BU618)</f>
        <v>0</v>
      </c>
      <c r="BW618" s="128" t="n">
        <f aca="false">IF(W618=0,0,IF(W618&gt;F$4,1,(IF(W618=BW$2,0,(IF(F$4-W618&gt;2,1,0))))))</f>
        <v>0</v>
      </c>
    </row>
    <row r="619" customFormat="false" ht="42.95" hidden="false" customHeight="true" outlineLevel="0" collapsed="false">
      <c r="A619" s="124" t="str">
        <f aca="false">IF(D619=D618,IF(A618=0,"",A618),IF(AND(D619&gt;0,D619&lt;&gt;D618),A618+1,""))</f>
        <v/>
      </c>
      <c r="B619" s="129"/>
      <c r="C619" s="129"/>
      <c r="D619" s="96"/>
      <c r="E619" s="138"/>
      <c r="F619" s="128" t="str">
        <f aca="false">IFERROR(IF(OR(ISTEXT(D619),ISNUMBER(D619)),HLOOKUP(I619-23*INT(I619/23),[2]Hoja2!B$1:X$2,2),""),1)</f>
        <v/>
      </c>
      <c r="G619" s="128" t="str">
        <f aca="false">LEFT(D619,1)</f>
        <v/>
      </c>
      <c r="H619" s="129" t="str">
        <f aca="false">IF(UPPER(G619)="Z",2,IF(UPPER(G619)="Y",1,IF(UPPER(G619)="X",0,LEFT(D619))))</f>
        <v/>
      </c>
      <c r="I619" s="129" t="str">
        <f aca="false">REPLACE(D619,1,1,H619)</f>
        <v/>
      </c>
      <c r="J619" s="96"/>
      <c r="K619" s="124" t="str">
        <f aca="false">IF(N619&gt;0,ROW(L619)-7,"")</f>
        <v/>
      </c>
      <c r="L619" s="130"/>
      <c r="M619" s="130"/>
      <c r="N619" s="131"/>
      <c r="O619" s="132"/>
      <c r="P619" s="128" t="str">
        <f aca="false">IFERROR(IF(OR(ISTEXT(N619),ISNUMBER(N619)),HLOOKUP(S619-23*INT(S619/23),[2]Hoja2!B$1:X$2,2),""),1)</f>
        <v/>
      </c>
      <c r="Q619" s="128" t="str">
        <f aca="false">LEFT(N619,1)</f>
        <v/>
      </c>
      <c r="R619" s="129" t="str">
        <f aca="false">IF(UPPER(Q619)="Z",2,IF(UPPER(Q619)="Y",1,IF(UPPER(Q619)="X",0,LEFT(N619))))</f>
        <v/>
      </c>
      <c r="S619" s="129" t="str">
        <f aca="false">REPLACE(N619,1,1,R619)</f>
        <v/>
      </c>
      <c r="T619" s="96"/>
      <c r="U619" s="133"/>
      <c r="V619" s="124" t="str">
        <f aca="false">IF(OR(ISTEXT(N619),ISNUMBER(N619)),IF($AD619=1,U619,0),"")</f>
        <v/>
      </c>
      <c r="W619" s="75" t="n">
        <v>36892</v>
      </c>
      <c r="X619" s="134"/>
      <c r="Y619" s="134"/>
      <c r="AA619" s="128" t="n">
        <f aca="false">IF(E619&lt;&gt;F619,0,1)</f>
        <v>1</v>
      </c>
      <c r="AB619" s="128" t="n">
        <f aca="false">IF(OR(T619="SI",T619="Si",T619="si",T619="sI",T619="s",T619="S"),1,0)</f>
        <v>0</v>
      </c>
      <c r="AC619" s="128" t="n">
        <f aca="false">IF(OR(J619="SI",J619="Si",J619="si",J619="sI",J619="s",J619="S"),1,0)</f>
        <v>0</v>
      </c>
      <c r="AD619" s="128" t="n">
        <f aca="false">AK619*AA619*AB619*AC619</f>
        <v>0</v>
      </c>
      <c r="AF619" s="136" t="n">
        <f aca="false">COUNTIF(D$8:D619,D619)</f>
        <v>0</v>
      </c>
      <c r="AG619" s="136" t="n">
        <f aca="false">COUNTIFS(D$8:D619,D619,A$8:A619,A619)</f>
        <v>0</v>
      </c>
      <c r="AH619" s="128" t="n">
        <f aca="false">AF619-AG619</f>
        <v>0</v>
      </c>
      <c r="AI619" s="128" t="n">
        <f aca="false">IF(OR(O619&lt;&gt;P619,P619=1,AA619=0),1,0)</f>
        <v>0</v>
      </c>
      <c r="AJ619" s="128" t="n">
        <f aca="false">IF(AR619&gt;0,1,0)+AH619</f>
        <v>0</v>
      </c>
      <c r="AK619" s="128" t="n">
        <f aca="false">IF(O619&lt;&gt;P619,0,1)</f>
        <v>1</v>
      </c>
      <c r="AL619" s="128" t="n">
        <f aca="false">IF(U619&gt;1,1,0)</f>
        <v>0</v>
      </c>
      <c r="AM619" s="136"/>
      <c r="AN619" s="137"/>
      <c r="AO619" s="139"/>
      <c r="AP619" s="128" t="str">
        <f aca="false">IF(SUMIF(AS$7:BU$7,"&gt;0",AS619:BU619)&gt;0,SUMIF(AS$7:BU$7,"&gt;0",AS619:BU619),"")</f>
        <v/>
      </c>
      <c r="AQ619" s="128"/>
      <c r="AR619" s="136" t="n">
        <f aca="false">COUNTIF(N$8:N619,N619)-1</f>
        <v>-1</v>
      </c>
      <c r="AS619" s="133"/>
      <c r="AT619" s="133"/>
      <c r="AU619" s="128" t="n">
        <f aca="false">IF($A619=$A618,AS619+AT619+AU618,AS619+AT619)</f>
        <v>0</v>
      </c>
      <c r="AV619" s="133"/>
      <c r="AW619" s="133"/>
      <c r="AX619" s="128" t="n">
        <f aca="false">IF($A619=$A618,AV619+AW619+AX618,AV619+AW619)</f>
        <v>0</v>
      </c>
      <c r="AY619" s="133"/>
      <c r="AZ619" s="133"/>
      <c r="BA619" s="128" t="n">
        <f aca="false">IF($A619=$A618,AY619+AZ619+BA618,AY619+AZ619)</f>
        <v>0</v>
      </c>
      <c r="BB619" s="133"/>
      <c r="BC619" s="133"/>
      <c r="BD619" s="128" t="n">
        <f aca="false">IF($A619=$A618,BB619+BC619+BD618,BB619+BC619)</f>
        <v>0</v>
      </c>
      <c r="BE619" s="133"/>
      <c r="BF619" s="133"/>
      <c r="BG619" s="128" t="n">
        <f aca="false">IF($A619=$A618,BE619+BF619+BG618,BE619+BF619)</f>
        <v>0</v>
      </c>
      <c r="BH619" s="133"/>
      <c r="BI619" s="133"/>
      <c r="BJ619" s="128" t="n">
        <f aca="false">IF($A619=$A618,BH619+BI619+BJ618,BH619+BI619)</f>
        <v>0</v>
      </c>
      <c r="BK619" s="133"/>
      <c r="BL619" s="133"/>
      <c r="BM619" s="128" t="n">
        <f aca="false">IF($A619=$A618,BK619+BL619+BM618,BK619+BL619)</f>
        <v>0</v>
      </c>
      <c r="BN619" s="133"/>
      <c r="BO619" s="133"/>
      <c r="BP619" s="128" t="n">
        <f aca="false">IF($A619=$A618,BN619+BO619+BP618,BN619+BO619)</f>
        <v>0</v>
      </c>
      <c r="BQ619" s="133"/>
      <c r="BR619" s="133"/>
      <c r="BS619" s="128" t="n">
        <f aca="false">IF($A619=$A618,BQ619+BR619+BS618,BQ619+BR619)</f>
        <v>0</v>
      </c>
      <c r="BT619" s="133"/>
      <c r="BU619" s="133"/>
      <c r="BV619" s="128" t="n">
        <f aca="false">IF($A619=$A618,BT619+BU619+BV618,BT619+BU619)</f>
        <v>0</v>
      </c>
      <c r="BW619" s="128" t="n">
        <f aca="false">IF(W619=0,0,IF(W619&gt;F$4,1,(IF(W619=BW$2,0,(IF(F$4-W619&gt;2,1,0))))))</f>
        <v>0</v>
      </c>
    </row>
    <row r="620" customFormat="false" ht="42.95" hidden="false" customHeight="true" outlineLevel="0" collapsed="false">
      <c r="A620" s="124" t="str">
        <f aca="false">IF(D620=D619,IF(A619=0,"",A619),IF(AND(D620&gt;0,D620&lt;&gt;D619),A619+1,""))</f>
        <v/>
      </c>
      <c r="B620" s="129"/>
      <c r="C620" s="129"/>
      <c r="D620" s="96"/>
      <c r="E620" s="138"/>
      <c r="F620" s="128" t="str">
        <f aca="false">IFERROR(IF(OR(ISTEXT(D620),ISNUMBER(D620)),HLOOKUP(I620-23*INT(I620/23),[2]Hoja2!B$1:X$2,2),""),1)</f>
        <v/>
      </c>
      <c r="G620" s="128" t="str">
        <f aca="false">LEFT(D620,1)</f>
        <v/>
      </c>
      <c r="H620" s="129" t="str">
        <f aca="false">IF(UPPER(G620)="Z",2,IF(UPPER(G620)="Y",1,IF(UPPER(G620)="X",0,LEFT(D620))))</f>
        <v/>
      </c>
      <c r="I620" s="129" t="str">
        <f aca="false">REPLACE(D620,1,1,H620)</f>
        <v/>
      </c>
      <c r="J620" s="96"/>
      <c r="K620" s="124" t="str">
        <f aca="false">IF(N620&gt;0,ROW(L620)-7,"")</f>
        <v/>
      </c>
      <c r="L620" s="130"/>
      <c r="M620" s="130"/>
      <c r="N620" s="131"/>
      <c r="O620" s="132"/>
      <c r="P620" s="128" t="str">
        <f aca="false">IFERROR(IF(OR(ISTEXT(N620),ISNUMBER(N620)),HLOOKUP(S620-23*INT(S620/23),[2]Hoja2!B$1:X$2,2),""),1)</f>
        <v/>
      </c>
      <c r="Q620" s="128" t="str">
        <f aca="false">LEFT(N620,1)</f>
        <v/>
      </c>
      <c r="R620" s="129" t="str">
        <f aca="false">IF(UPPER(Q620)="Z",2,IF(UPPER(Q620)="Y",1,IF(UPPER(Q620)="X",0,LEFT(N620))))</f>
        <v/>
      </c>
      <c r="S620" s="129" t="str">
        <f aca="false">REPLACE(N620,1,1,R620)</f>
        <v/>
      </c>
      <c r="T620" s="96"/>
      <c r="U620" s="133"/>
      <c r="V620" s="124" t="str">
        <f aca="false">IF(OR(ISTEXT(N620),ISNUMBER(N620)),IF($AD620=1,U620,0),"")</f>
        <v/>
      </c>
      <c r="W620" s="75" t="n">
        <v>36892</v>
      </c>
      <c r="X620" s="134"/>
      <c r="Y620" s="134"/>
      <c r="AA620" s="128" t="n">
        <f aca="false">IF(E620&lt;&gt;F620,0,1)</f>
        <v>1</v>
      </c>
      <c r="AB620" s="128" t="n">
        <f aca="false">IF(OR(T620="SI",T620="Si",T620="si",T620="sI",T620="s",T620="S"),1,0)</f>
        <v>0</v>
      </c>
      <c r="AC620" s="128" t="n">
        <f aca="false">IF(OR(J620="SI",J620="Si",J620="si",J620="sI",J620="s",J620="S"),1,0)</f>
        <v>0</v>
      </c>
      <c r="AD620" s="128" t="n">
        <f aca="false">AK620*AA620*AB620*AC620</f>
        <v>0</v>
      </c>
      <c r="AF620" s="136" t="n">
        <f aca="false">COUNTIF(D$8:D620,D620)</f>
        <v>0</v>
      </c>
      <c r="AG620" s="136" t="n">
        <f aca="false">COUNTIFS(D$8:D620,D620,A$8:A620,A620)</f>
        <v>0</v>
      </c>
      <c r="AH620" s="128" t="n">
        <f aca="false">AF620-AG620</f>
        <v>0</v>
      </c>
      <c r="AI620" s="128" t="n">
        <f aca="false">IF(OR(O620&lt;&gt;P620,P620=1,AA620=0),1,0)</f>
        <v>0</v>
      </c>
      <c r="AJ620" s="128" t="n">
        <f aca="false">IF(AR620&gt;0,1,0)+AH620</f>
        <v>0</v>
      </c>
      <c r="AK620" s="128" t="n">
        <f aca="false">IF(O620&lt;&gt;P620,0,1)</f>
        <v>1</v>
      </c>
      <c r="AL620" s="128" t="n">
        <f aca="false">IF(U620&gt;1,1,0)</f>
        <v>0</v>
      </c>
      <c r="AM620" s="136"/>
      <c r="AN620" s="137"/>
      <c r="AO620" s="139"/>
      <c r="AP620" s="128" t="str">
        <f aca="false">IF(SUMIF(AS$7:BU$7,"&gt;0",AS620:BU620)&gt;0,SUMIF(AS$7:BU$7,"&gt;0",AS620:BU620),"")</f>
        <v/>
      </c>
      <c r="AQ620" s="128"/>
      <c r="AR620" s="136" t="n">
        <f aca="false">COUNTIF(N$8:N620,N620)-1</f>
        <v>-1</v>
      </c>
      <c r="AS620" s="133"/>
      <c r="AT620" s="133"/>
      <c r="AU620" s="128" t="n">
        <f aca="false">IF($A620=$A619,AS620+AT620+AU619,AS620+AT620)</f>
        <v>0</v>
      </c>
      <c r="AV620" s="133"/>
      <c r="AW620" s="133"/>
      <c r="AX620" s="128" t="n">
        <f aca="false">IF($A620=$A619,AV620+AW620+AX619,AV620+AW620)</f>
        <v>0</v>
      </c>
      <c r="AY620" s="133"/>
      <c r="AZ620" s="133"/>
      <c r="BA620" s="128" t="n">
        <f aca="false">IF($A620=$A619,AY620+AZ620+BA619,AY620+AZ620)</f>
        <v>0</v>
      </c>
      <c r="BB620" s="133"/>
      <c r="BC620" s="133"/>
      <c r="BD620" s="128" t="n">
        <f aca="false">IF($A620=$A619,BB620+BC620+BD619,BB620+BC620)</f>
        <v>0</v>
      </c>
      <c r="BE620" s="133"/>
      <c r="BF620" s="133"/>
      <c r="BG620" s="128" t="n">
        <f aca="false">IF($A620=$A619,BE620+BF620+BG619,BE620+BF620)</f>
        <v>0</v>
      </c>
      <c r="BH620" s="133"/>
      <c r="BI620" s="133"/>
      <c r="BJ620" s="128" t="n">
        <f aca="false">IF($A620=$A619,BH620+BI620+BJ619,BH620+BI620)</f>
        <v>0</v>
      </c>
      <c r="BK620" s="133"/>
      <c r="BL620" s="133"/>
      <c r="BM620" s="128" t="n">
        <f aca="false">IF($A620=$A619,BK620+BL620+BM619,BK620+BL620)</f>
        <v>0</v>
      </c>
      <c r="BN620" s="133"/>
      <c r="BO620" s="133"/>
      <c r="BP620" s="128" t="n">
        <f aca="false">IF($A620=$A619,BN620+BO620+BP619,BN620+BO620)</f>
        <v>0</v>
      </c>
      <c r="BQ620" s="133"/>
      <c r="BR620" s="133"/>
      <c r="BS620" s="128" t="n">
        <f aca="false">IF($A620=$A619,BQ620+BR620+BS619,BQ620+BR620)</f>
        <v>0</v>
      </c>
      <c r="BT620" s="133"/>
      <c r="BU620" s="133"/>
      <c r="BV620" s="128" t="n">
        <f aca="false">IF($A620=$A619,BT620+BU620+BV619,BT620+BU620)</f>
        <v>0</v>
      </c>
      <c r="BW620" s="128" t="n">
        <f aca="false">IF(W620=0,0,IF(W620&gt;F$4,1,(IF(W620=BW$2,0,(IF(F$4-W620&gt;2,1,0))))))</f>
        <v>0</v>
      </c>
    </row>
    <row r="621" customFormat="false" ht="42.95" hidden="false" customHeight="true" outlineLevel="0" collapsed="false">
      <c r="A621" s="124" t="str">
        <f aca="false">IF(D621=D620,IF(A620=0,"",A620),IF(AND(D621&gt;0,D621&lt;&gt;D620),A620+1,""))</f>
        <v/>
      </c>
      <c r="B621" s="129"/>
      <c r="C621" s="129"/>
      <c r="D621" s="96"/>
      <c r="E621" s="138"/>
      <c r="F621" s="128" t="str">
        <f aca="false">IFERROR(IF(OR(ISTEXT(D621),ISNUMBER(D621)),HLOOKUP(I621-23*INT(I621/23),[2]Hoja2!B$1:X$2,2),""),1)</f>
        <v/>
      </c>
      <c r="G621" s="128" t="str">
        <f aca="false">LEFT(D621,1)</f>
        <v/>
      </c>
      <c r="H621" s="129" t="str">
        <f aca="false">IF(UPPER(G621)="Z",2,IF(UPPER(G621)="Y",1,IF(UPPER(G621)="X",0,LEFT(D621))))</f>
        <v/>
      </c>
      <c r="I621" s="129" t="str">
        <f aca="false">REPLACE(D621,1,1,H621)</f>
        <v/>
      </c>
      <c r="J621" s="96"/>
      <c r="K621" s="124" t="str">
        <f aca="false">IF(N621&gt;0,ROW(L621)-7,"")</f>
        <v/>
      </c>
      <c r="L621" s="130"/>
      <c r="M621" s="130"/>
      <c r="N621" s="131"/>
      <c r="O621" s="132"/>
      <c r="P621" s="128" t="str">
        <f aca="false">IFERROR(IF(OR(ISTEXT(N621),ISNUMBER(N621)),HLOOKUP(S621-23*INT(S621/23),[2]Hoja2!B$1:X$2,2),""),1)</f>
        <v/>
      </c>
      <c r="Q621" s="128" t="str">
        <f aca="false">LEFT(N621,1)</f>
        <v/>
      </c>
      <c r="R621" s="129" t="str">
        <f aca="false">IF(UPPER(Q621)="Z",2,IF(UPPER(Q621)="Y",1,IF(UPPER(Q621)="X",0,LEFT(N621))))</f>
        <v/>
      </c>
      <c r="S621" s="129" t="str">
        <f aca="false">REPLACE(N621,1,1,R621)</f>
        <v/>
      </c>
      <c r="T621" s="96"/>
      <c r="U621" s="133"/>
      <c r="V621" s="124" t="str">
        <f aca="false">IF(OR(ISTEXT(N621),ISNUMBER(N621)),IF($AD621=1,U621,0),"")</f>
        <v/>
      </c>
      <c r="W621" s="75" t="n">
        <v>36892</v>
      </c>
      <c r="X621" s="134"/>
      <c r="Y621" s="134"/>
      <c r="AA621" s="128" t="n">
        <f aca="false">IF(E621&lt;&gt;F621,0,1)</f>
        <v>1</v>
      </c>
      <c r="AB621" s="128" t="n">
        <f aca="false">IF(OR(T621="SI",T621="Si",T621="si",T621="sI",T621="s",T621="S"),1,0)</f>
        <v>0</v>
      </c>
      <c r="AC621" s="128" t="n">
        <f aca="false">IF(OR(J621="SI",J621="Si",J621="si",J621="sI",J621="s",J621="S"),1,0)</f>
        <v>0</v>
      </c>
      <c r="AD621" s="128" t="n">
        <f aca="false">AK621*AA621*AB621*AC621</f>
        <v>0</v>
      </c>
      <c r="AF621" s="136" t="n">
        <f aca="false">COUNTIF(D$8:D621,D621)</f>
        <v>0</v>
      </c>
      <c r="AG621" s="136" t="n">
        <f aca="false">COUNTIFS(D$8:D621,D621,A$8:A621,A621)</f>
        <v>0</v>
      </c>
      <c r="AH621" s="128" t="n">
        <f aca="false">AF621-AG621</f>
        <v>0</v>
      </c>
      <c r="AI621" s="128" t="n">
        <f aca="false">IF(OR(O621&lt;&gt;P621,P621=1,AA621=0),1,0)</f>
        <v>0</v>
      </c>
      <c r="AJ621" s="128" t="n">
        <f aca="false">IF(AR621&gt;0,1,0)+AH621</f>
        <v>0</v>
      </c>
      <c r="AK621" s="128" t="n">
        <f aca="false">IF(O621&lt;&gt;P621,0,1)</f>
        <v>1</v>
      </c>
      <c r="AL621" s="128" t="n">
        <f aca="false">IF(U621&gt;1,1,0)</f>
        <v>0</v>
      </c>
      <c r="AM621" s="136"/>
      <c r="AN621" s="137"/>
      <c r="AO621" s="139"/>
      <c r="AP621" s="128" t="str">
        <f aca="false">IF(SUMIF(AS$7:BU$7,"&gt;0",AS621:BU621)&gt;0,SUMIF(AS$7:BU$7,"&gt;0",AS621:BU621),"")</f>
        <v/>
      </c>
      <c r="AQ621" s="128"/>
      <c r="AR621" s="136" t="n">
        <f aca="false">COUNTIF(N$8:N621,N621)-1</f>
        <v>-1</v>
      </c>
      <c r="AS621" s="133"/>
      <c r="AT621" s="133"/>
      <c r="AU621" s="128" t="n">
        <f aca="false">IF($A621=$A620,AS621+AT621+AU620,AS621+AT621)</f>
        <v>0</v>
      </c>
      <c r="AV621" s="133"/>
      <c r="AW621" s="133"/>
      <c r="AX621" s="128" t="n">
        <f aca="false">IF($A621=$A620,AV621+AW621+AX620,AV621+AW621)</f>
        <v>0</v>
      </c>
      <c r="AY621" s="133"/>
      <c r="AZ621" s="133"/>
      <c r="BA621" s="128" t="n">
        <f aca="false">IF($A621=$A620,AY621+AZ621+BA620,AY621+AZ621)</f>
        <v>0</v>
      </c>
      <c r="BB621" s="133"/>
      <c r="BC621" s="133"/>
      <c r="BD621" s="128" t="n">
        <f aca="false">IF($A621=$A620,BB621+BC621+BD620,BB621+BC621)</f>
        <v>0</v>
      </c>
      <c r="BE621" s="133"/>
      <c r="BF621" s="133"/>
      <c r="BG621" s="128" t="n">
        <f aca="false">IF($A621=$A620,BE621+BF621+BG620,BE621+BF621)</f>
        <v>0</v>
      </c>
      <c r="BH621" s="133"/>
      <c r="BI621" s="133"/>
      <c r="BJ621" s="128" t="n">
        <f aca="false">IF($A621=$A620,BH621+BI621+BJ620,BH621+BI621)</f>
        <v>0</v>
      </c>
      <c r="BK621" s="133"/>
      <c r="BL621" s="133"/>
      <c r="BM621" s="128" t="n">
        <f aca="false">IF($A621=$A620,BK621+BL621+BM620,BK621+BL621)</f>
        <v>0</v>
      </c>
      <c r="BN621" s="133"/>
      <c r="BO621" s="133"/>
      <c r="BP621" s="128" t="n">
        <f aca="false">IF($A621=$A620,BN621+BO621+BP620,BN621+BO621)</f>
        <v>0</v>
      </c>
      <c r="BQ621" s="133"/>
      <c r="BR621" s="133"/>
      <c r="BS621" s="128" t="n">
        <f aca="false">IF($A621=$A620,BQ621+BR621+BS620,BQ621+BR621)</f>
        <v>0</v>
      </c>
      <c r="BT621" s="133"/>
      <c r="BU621" s="133"/>
      <c r="BV621" s="128" t="n">
        <f aca="false">IF($A621=$A620,BT621+BU621+BV620,BT621+BU621)</f>
        <v>0</v>
      </c>
      <c r="BW621" s="128" t="n">
        <f aca="false">IF(W621=0,0,IF(W621&gt;F$4,1,(IF(W621=BW$2,0,(IF(F$4-W621&gt;2,1,0))))))</f>
        <v>0</v>
      </c>
    </row>
    <row r="622" customFormat="false" ht="42.95" hidden="false" customHeight="true" outlineLevel="0" collapsed="false">
      <c r="A622" s="124" t="str">
        <f aca="false">IF(D622=D621,IF(A621=0,"",A621),IF(AND(D622&gt;0,D622&lt;&gt;D621),A621+1,""))</f>
        <v/>
      </c>
      <c r="B622" s="129"/>
      <c r="C622" s="129"/>
      <c r="D622" s="96"/>
      <c r="E622" s="138"/>
      <c r="F622" s="128" t="str">
        <f aca="false">IFERROR(IF(OR(ISTEXT(D622),ISNUMBER(D622)),HLOOKUP(I622-23*INT(I622/23),[2]Hoja2!B$1:X$2,2),""),1)</f>
        <v/>
      </c>
      <c r="G622" s="128" t="str">
        <f aca="false">LEFT(D622,1)</f>
        <v/>
      </c>
      <c r="H622" s="129" t="str">
        <f aca="false">IF(UPPER(G622)="Z",2,IF(UPPER(G622)="Y",1,IF(UPPER(G622)="X",0,LEFT(D622))))</f>
        <v/>
      </c>
      <c r="I622" s="129" t="str">
        <f aca="false">REPLACE(D622,1,1,H622)</f>
        <v/>
      </c>
      <c r="J622" s="96"/>
      <c r="K622" s="124" t="str">
        <f aca="false">IF(N622&gt;0,ROW(L622)-7,"")</f>
        <v/>
      </c>
      <c r="L622" s="130"/>
      <c r="M622" s="130"/>
      <c r="N622" s="131"/>
      <c r="O622" s="132"/>
      <c r="P622" s="128" t="str">
        <f aca="false">IFERROR(IF(OR(ISTEXT(N622),ISNUMBER(N622)),HLOOKUP(S622-23*INT(S622/23),[2]Hoja2!B$1:X$2,2),""),1)</f>
        <v/>
      </c>
      <c r="Q622" s="128" t="str">
        <f aca="false">LEFT(N622,1)</f>
        <v/>
      </c>
      <c r="R622" s="129" t="str">
        <f aca="false">IF(UPPER(Q622)="Z",2,IF(UPPER(Q622)="Y",1,IF(UPPER(Q622)="X",0,LEFT(N622))))</f>
        <v/>
      </c>
      <c r="S622" s="129" t="str">
        <f aca="false">REPLACE(N622,1,1,R622)</f>
        <v/>
      </c>
      <c r="T622" s="96"/>
      <c r="U622" s="133"/>
      <c r="V622" s="124" t="str">
        <f aca="false">IF(OR(ISTEXT(N622),ISNUMBER(N622)),IF($AD622=1,U622,0),"")</f>
        <v/>
      </c>
      <c r="W622" s="75" t="n">
        <v>36892</v>
      </c>
      <c r="X622" s="134"/>
      <c r="Y622" s="134"/>
      <c r="AA622" s="128" t="n">
        <f aca="false">IF(E622&lt;&gt;F622,0,1)</f>
        <v>1</v>
      </c>
      <c r="AB622" s="128" t="n">
        <f aca="false">IF(OR(T622="SI",T622="Si",T622="si",T622="sI",T622="s",T622="S"),1,0)</f>
        <v>0</v>
      </c>
      <c r="AC622" s="128" t="n">
        <f aca="false">IF(OR(J622="SI",J622="Si",J622="si",J622="sI",J622="s",J622="S"),1,0)</f>
        <v>0</v>
      </c>
      <c r="AD622" s="128" t="n">
        <f aca="false">AK622*AA622*AB622*AC622</f>
        <v>0</v>
      </c>
      <c r="AF622" s="136" t="n">
        <f aca="false">COUNTIF(D$8:D622,D622)</f>
        <v>0</v>
      </c>
      <c r="AG622" s="136" t="n">
        <f aca="false">COUNTIFS(D$8:D622,D622,A$8:A622,A622)</f>
        <v>0</v>
      </c>
      <c r="AH622" s="128" t="n">
        <f aca="false">AF622-AG622</f>
        <v>0</v>
      </c>
      <c r="AI622" s="128" t="n">
        <f aca="false">IF(OR(O622&lt;&gt;P622,P622=1,AA622=0),1,0)</f>
        <v>0</v>
      </c>
      <c r="AJ622" s="128" t="n">
        <f aca="false">IF(AR622&gt;0,1,0)+AH622</f>
        <v>0</v>
      </c>
      <c r="AK622" s="128" t="n">
        <f aca="false">IF(O622&lt;&gt;P622,0,1)</f>
        <v>1</v>
      </c>
      <c r="AL622" s="128" t="n">
        <f aca="false">IF(U622&gt;1,1,0)</f>
        <v>0</v>
      </c>
      <c r="AM622" s="136"/>
      <c r="AN622" s="137"/>
      <c r="AO622" s="139"/>
      <c r="AP622" s="128" t="str">
        <f aca="false">IF(SUMIF(AS$7:BU$7,"&gt;0",AS622:BU622)&gt;0,SUMIF(AS$7:BU$7,"&gt;0",AS622:BU622),"")</f>
        <v/>
      </c>
      <c r="AQ622" s="128"/>
      <c r="AR622" s="136" t="n">
        <f aca="false">COUNTIF(N$8:N622,N622)-1</f>
        <v>-1</v>
      </c>
      <c r="AS622" s="133"/>
      <c r="AT622" s="133"/>
      <c r="AU622" s="128" t="n">
        <f aca="false">IF($A622=$A621,AS622+AT622+AU621,AS622+AT622)</f>
        <v>0</v>
      </c>
      <c r="AV622" s="133"/>
      <c r="AW622" s="133"/>
      <c r="AX622" s="128" t="n">
        <f aca="false">IF($A622=$A621,AV622+AW622+AX621,AV622+AW622)</f>
        <v>0</v>
      </c>
      <c r="AY622" s="133"/>
      <c r="AZ622" s="133"/>
      <c r="BA622" s="128" t="n">
        <f aca="false">IF($A622=$A621,AY622+AZ622+BA621,AY622+AZ622)</f>
        <v>0</v>
      </c>
      <c r="BB622" s="133"/>
      <c r="BC622" s="133"/>
      <c r="BD622" s="128" t="n">
        <f aca="false">IF($A622=$A621,BB622+BC622+BD621,BB622+BC622)</f>
        <v>0</v>
      </c>
      <c r="BE622" s="133"/>
      <c r="BF622" s="133"/>
      <c r="BG622" s="128" t="n">
        <f aca="false">IF($A622=$A621,BE622+BF622+BG621,BE622+BF622)</f>
        <v>0</v>
      </c>
      <c r="BH622" s="133"/>
      <c r="BI622" s="133"/>
      <c r="BJ622" s="128" t="n">
        <f aca="false">IF($A622=$A621,BH622+BI622+BJ621,BH622+BI622)</f>
        <v>0</v>
      </c>
      <c r="BK622" s="133"/>
      <c r="BL622" s="133"/>
      <c r="BM622" s="128" t="n">
        <f aca="false">IF($A622=$A621,BK622+BL622+BM621,BK622+BL622)</f>
        <v>0</v>
      </c>
      <c r="BN622" s="133"/>
      <c r="BO622" s="133"/>
      <c r="BP622" s="128" t="n">
        <f aca="false">IF($A622=$A621,BN622+BO622+BP621,BN622+BO622)</f>
        <v>0</v>
      </c>
      <c r="BQ622" s="133"/>
      <c r="BR622" s="133"/>
      <c r="BS622" s="128" t="n">
        <f aca="false">IF($A622=$A621,BQ622+BR622+BS621,BQ622+BR622)</f>
        <v>0</v>
      </c>
      <c r="BT622" s="133"/>
      <c r="BU622" s="133"/>
      <c r="BV622" s="128" t="n">
        <f aca="false">IF($A622=$A621,BT622+BU622+BV621,BT622+BU622)</f>
        <v>0</v>
      </c>
      <c r="BW622" s="128" t="n">
        <f aca="false">IF(W622=0,0,IF(W622&gt;F$4,1,(IF(W622=BW$2,0,(IF(F$4-W622&gt;2,1,0))))))</f>
        <v>0</v>
      </c>
    </row>
    <row r="623" customFormat="false" ht="42.95" hidden="false" customHeight="true" outlineLevel="0" collapsed="false">
      <c r="A623" s="124" t="str">
        <f aca="false">IF(D623=D622,IF(A622=0,"",A622),IF(AND(D623&gt;0,D623&lt;&gt;D622),A622+1,""))</f>
        <v/>
      </c>
      <c r="B623" s="129"/>
      <c r="C623" s="129"/>
      <c r="D623" s="96"/>
      <c r="E623" s="138"/>
      <c r="F623" s="128" t="str">
        <f aca="false">IFERROR(IF(OR(ISTEXT(D623),ISNUMBER(D623)),HLOOKUP(I623-23*INT(I623/23),[2]Hoja2!B$1:X$2,2),""),1)</f>
        <v/>
      </c>
      <c r="G623" s="128" t="str">
        <f aca="false">LEFT(D623,1)</f>
        <v/>
      </c>
      <c r="H623" s="129" t="str">
        <f aca="false">IF(UPPER(G623)="Z",2,IF(UPPER(G623)="Y",1,IF(UPPER(G623)="X",0,LEFT(D623))))</f>
        <v/>
      </c>
      <c r="I623" s="129" t="str">
        <f aca="false">REPLACE(D623,1,1,H623)</f>
        <v/>
      </c>
      <c r="J623" s="96"/>
      <c r="K623" s="124" t="str">
        <f aca="false">IF(N623&gt;0,ROW(L623)-7,"")</f>
        <v/>
      </c>
      <c r="L623" s="130"/>
      <c r="M623" s="130"/>
      <c r="N623" s="131"/>
      <c r="O623" s="132"/>
      <c r="P623" s="128" t="str">
        <f aca="false">IFERROR(IF(OR(ISTEXT(N623),ISNUMBER(N623)),HLOOKUP(S623-23*INT(S623/23),[2]Hoja2!B$1:X$2,2),""),1)</f>
        <v/>
      </c>
      <c r="Q623" s="128" t="str">
        <f aca="false">LEFT(N623,1)</f>
        <v/>
      </c>
      <c r="R623" s="129" t="str">
        <f aca="false">IF(UPPER(Q623)="Z",2,IF(UPPER(Q623)="Y",1,IF(UPPER(Q623)="X",0,LEFT(N623))))</f>
        <v/>
      </c>
      <c r="S623" s="129" t="str">
        <f aca="false">REPLACE(N623,1,1,R623)</f>
        <v/>
      </c>
      <c r="T623" s="96"/>
      <c r="U623" s="133"/>
      <c r="V623" s="124" t="str">
        <f aca="false">IF(OR(ISTEXT(N623),ISNUMBER(N623)),IF($AD623=1,U623,0),"")</f>
        <v/>
      </c>
      <c r="W623" s="75" t="n">
        <v>36892</v>
      </c>
      <c r="X623" s="134"/>
      <c r="Y623" s="134"/>
      <c r="AA623" s="128" t="n">
        <f aca="false">IF(E623&lt;&gt;F623,0,1)</f>
        <v>1</v>
      </c>
      <c r="AB623" s="128" t="n">
        <f aca="false">IF(OR(T623="SI",T623="Si",T623="si",T623="sI",T623="s",T623="S"),1,0)</f>
        <v>0</v>
      </c>
      <c r="AC623" s="128" t="n">
        <f aca="false">IF(OR(J623="SI",J623="Si",J623="si",J623="sI",J623="s",J623="S"),1,0)</f>
        <v>0</v>
      </c>
      <c r="AD623" s="128" t="n">
        <f aca="false">AK623*AA623*AB623*AC623</f>
        <v>0</v>
      </c>
      <c r="AF623" s="136" t="n">
        <f aca="false">COUNTIF(D$8:D623,D623)</f>
        <v>0</v>
      </c>
      <c r="AG623" s="136" t="n">
        <f aca="false">COUNTIFS(D$8:D623,D623,A$8:A623,A623)</f>
        <v>0</v>
      </c>
      <c r="AH623" s="128" t="n">
        <f aca="false">AF623-AG623</f>
        <v>0</v>
      </c>
      <c r="AI623" s="128" t="n">
        <f aca="false">IF(OR(O623&lt;&gt;P623,P623=1,AA623=0),1,0)</f>
        <v>0</v>
      </c>
      <c r="AJ623" s="128" t="n">
        <f aca="false">IF(AR623&gt;0,1,0)+AH623</f>
        <v>0</v>
      </c>
      <c r="AK623" s="128" t="n">
        <f aca="false">IF(O623&lt;&gt;P623,0,1)</f>
        <v>1</v>
      </c>
      <c r="AL623" s="128" t="n">
        <f aca="false">IF(U623&gt;1,1,0)</f>
        <v>0</v>
      </c>
      <c r="AM623" s="136"/>
      <c r="AN623" s="137"/>
      <c r="AO623" s="139"/>
      <c r="AP623" s="128" t="str">
        <f aca="false">IF(SUMIF(AS$7:BU$7,"&gt;0",AS623:BU623)&gt;0,SUMIF(AS$7:BU$7,"&gt;0",AS623:BU623),"")</f>
        <v/>
      </c>
      <c r="AQ623" s="128"/>
      <c r="AR623" s="136" t="n">
        <f aca="false">COUNTIF(N$8:N623,N623)-1</f>
        <v>-1</v>
      </c>
      <c r="AS623" s="133"/>
      <c r="AT623" s="133"/>
      <c r="AU623" s="128" t="n">
        <f aca="false">IF($A623=$A622,AS623+AT623+AU622,AS623+AT623)</f>
        <v>0</v>
      </c>
      <c r="AV623" s="133"/>
      <c r="AW623" s="133"/>
      <c r="AX623" s="128" t="n">
        <f aca="false">IF($A623=$A622,AV623+AW623+AX622,AV623+AW623)</f>
        <v>0</v>
      </c>
      <c r="AY623" s="133"/>
      <c r="AZ623" s="133"/>
      <c r="BA623" s="128" t="n">
        <f aca="false">IF($A623=$A622,AY623+AZ623+BA622,AY623+AZ623)</f>
        <v>0</v>
      </c>
      <c r="BB623" s="133"/>
      <c r="BC623" s="133"/>
      <c r="BD623" s="128" t="n">
        <f aca="false">IF($A623=$A622,BB623+BC623+BD622,BB623+BC623)</f>
        <v>0</v>
      </c>
      <c r="BE623" s="133"/>
      <c r="BF623" s="133"/>
      <c r="BG623" s="128" t="n">
        <f aca="false">IF($A623=$A622,BE623+BF623+BG622,BE623+BF623)</f>
        <v>0</v>
      </c>
      <c r="BH623" s="133"/>
      <c r="BI623" s="133"/>
      <c r="BJ623" s="128" t="n">
        <f aca="false">IF($A623=$A622,BH623+BI623+BJ622,BH623+BI623)</f>
        <v>0</v>
      </c>
      <c r="BK623" s="133"/>
      <c r="BL623" s="133"/>
      <c r="BM623" s="128" t="n">
        <f aca="false">IF($A623=$A622,BK623+BL623+BM622,BK623+BL623)</f>
        <v>0</v>
      </c>
      <c r="BN623" s="133"/>
      <c r="BO623" s="133"/>
      <c r="BP623" s="128" t="n">
        <f aca="false">IF($A623=$A622,BN623+BO623+BP622,BN623+BO623)</f>
        <v>0</v>
      </c>
      <c r="BQ623" s="133"/>
      <c r="BR623" s="133"/>
      <c r="BS623" s="128" t="n">
        <f aca="false">IF($A623=$A622,BQ623+BR623+BS622,BQ623+BR623)</f>
        <v>0</v>
      </c>
      <c r="BT623" s="133"/>
      <c r="BU623" s="133"/>
      <c r="BV623" s="128" t="n">
        <f aca="false">IF($A623=$A622,BT623+BU623+BV622,BT623+BU623)</f>
        <v>0</v>
      </c>
      <c r="BW623" s="128" t="n">
        <f aca="false">IF(W623=0,0,IF(W623&gt;F$4,1,(IF(W623=BW$2,0,(IF(F$4-W623&gt;2,1,0))))))</f>
        <v>0</v>
      </c>
    </row>
    <row r="624" customFormat="false" ht="42.95" hidden="false" customHeight="true" outlineLevel="0" collapsed="false">
      <c r="A624" s="124" t="str">
        <f aca="false">IF(D624=D623,IF(A623=0,"",A623),IF(AND(D624&gt;0,D624&lt;&gt;D623),A623+1,""))</f>
        <v/>
      </c>
      <c r="B624" s="129"/>
      <c r="C624" s="129"/>
      <c r="D624" s="96"/>
      <c r="E624" s="138"/>
      <c r="F624" s="128" t="str">
        <f aca="false">IFERROR(IF(OR(ISTEXT(D624),ISNUMBER(D624)),HLOOKUP(I624-23*INT(I624/23),[2]Hoja2!B$1:X$2,2),""),1)</f>
        <v/>
      </c>
      <c r="G624" s="128" t="str">
        <f aca="false">LEFT(D624,1)</f>
        <v/>
      </c>
      <c r="H624" s="129" t="str">
        <f aca="false">IF(UPPER(G624)="Z",2,IF(UPPER(G624)="Y",1,IF(UPPER(G624)="X",0,LEFT(D624))))</f>
        <v/>
      </c>
      <c r="I624" s="129" t="str">
        <f aca="false">REPLACE(D624,1,1,H624)</f>
        <v/>
      </c>
      <c r="J624" s="96"/>
      <c r="K624" s="124" t="str">
        <f aca="false">IF(N624&gt;0,ROW(L624)-7,"")</f>
        <v/>
      </c>
      <c r="L624" s="130"/>
      <c r="M624" s="130"/>
      <c r="N624" s="131"/>
      <c r="O624" s="132"/>
      <c r="P624" s="128" t="str">
        <f aca="false">IFERROR(IF(OR(ISTEXT(N624),ISNUMBER(N624)),HLOOKUP(S624-23*INT(S624/23),[2]Hoja2!B$1:X$2,2),""),1)</f>
        <v/>
      </c>
      <c r="Q624" s="128" t="str">
        <f aca="false">LEFT(N624,1)</f>
        <v/>
      </c>
      <c r="R624" s="129" t="str">
        <f aca="false">IF(UPPER(Q624)="Z",2,IF(UPPER(Q624)="Y",1,IF(UPPER(Q624)="X",0,LEFT(N624))))</f>
        <v/>
      </c>
      <c r="S624" s="129" t="str">
        <f aca="false">REPLACE(N624,1,1,R624)</f>
        <v/>
      </c>
      <c r="T624" s="96"/>
      <c r="U624" s="133"/>
      <c r="V624" s="124" t="str">
        <f aca="false">IF(OR(ISTEXT(N624),ISNUMBER(N624)),IF($AD624=1,U624,0),"")</f>
        <v/>
      </c>
      <c r="W624" s="75" t="n">
        <v>36892</v>
      </c>
      <c r="X624" s="134"/>
      <c r="Y624" s="134"/>
      <c r="AA624" s="128" t="n">
        <f aca="false">IF(E624&lt;&gt;F624,0,1)</f>
        <v>1</v>
      </c>
      <c r="AB624" s="128" t="n">
        <f aca="false">IF(OR(T624="SI",T624="Si",T624="si",T624="sI",T624="s",T624="S"),1,0)</f>
        <v>0</v>
      </c>
      <c r="AC624" s="128" t="n">
        <f aca="false">IF(OR(J624="SI",J624="Si",J624="si",J624="sI",J624="s",J624="S"),1,0)</f>
        <v>0</v>
      </c>
      <c r="AD624" s="128" t="n">
        <f aca="false">AK624*AA624*AB624*AC624</f>
        <v>0</v>
      </c>
      <c r="AF624" s="136" t="n">
        <f aca="false">COUNTIF(D$8:D624,D624)</f>
        <v>0</v>
      </c>
      <c r="AG624" s="136" t="n">
        <f aca="false">COUNTIFS(D$8:D624,D624,A$8:A624,A624)</f>
        <v>0</v>
      </c>
      <c r="AH624" s="128" t="n">
        <f aca="false">AF624-AG624</f>
        <v>0</v>
      </c>
      <c r="AI624" s="128" t="n">
        <f aca="false">IF(OR(O624&lt;&gt;P624,P624=1,AA624=0),1,0)</f>
        <v>0</v>
      </c>
      <c r="AJ624" s="128" t="n">
        <f aca="false">IF(AR624&gt;0,1,0)+AH624</f>
        <v>0</v>
      </c>
      <c r="AK624" s="128" t="n">
        <f aca="false">IF(O624&lt;&gt;P624,0,1)</f>
        <v>1</v>
      </c>
      <c r="AL624" s="128" t="n">
        <f aca="false">IF(U624&gt;1,1,0)</f>
        <v>0</v>
      </c>
      <c r="AM624" s="136"/>
      <c r="AN624" s="137"/>
      <c r="AO624" s="139"/>
      <c r="AP624" s="128" t="str">
        <f aca="false">IF(SUMIF(AS$7:BU$7,"&gt;0",AS624:BU624)&gt;0,SUMIF(AS$7:BU$7,"&gt;0",AS624:BU624),"")</f>
        <v/>
      </c>
      <c r="AQ624" s="128"/>
      <c r="AR624" s="136" t="n">
        <f aca="false">COUNTIF(N$8:N624,N624)-1</f>
        <v>-1</v>
      </c>
      <c r="AS624" s="133"/>
      <c r="AT624" s="133"/>
      <c r="AU624" s="128" t="n">
        <f aca="false">IF($A624=$A623,AS624+AT624+AU623,AS624+AT624)</f>
        <v>0</v>
      </c>
      <c r="AV624" s="133"/>
      <c r="AW624" s="133"/>
      <c r="AX624" s="128" t="n">
        <f aca="false">IF($A624=$A623,AV624+AW624+AX623,AV624+AW624)</f>
        <v>0</v>
      </c>
      <c r="AY624" s="133"/>
      <c r="AZ624" s="133"/>
      <c r="BA624" s="128" t="n">
        <f aca="false">IF($A624=$A623,AY624+AZ624+BA623,AY624+AZ624)</f>
        <v>0</v>
      </c>
      <c r="BB624" s="133"/>
      <c r="BC624" s="133"/>
      <c r="BD624" s="128" t="n">
        <f aca="false">IF($A624=$A623,BB624+BC624+BD623,BB624+BC624)</f>
        <v>0</v>
      </c>
      <c r="BE624" s="133"/>
      <c r="BF624" s="133"/>
      <c r="BG624" s="128" t="n">
        <f aca="false">IF($A624=$A623,BE624+BF624+BG623,BE624+BF624)</f>
        <v>0</v>
      </c>
      <c r="BH624" s="133"/>
      <c r="BI624" s="133"/>
      <c r="BJ624" s="128" t="n">
        <f aca="false">IF($A624=$A623,BH624+BI624+BJ623,BH624+BI624)</f>
        <v>0</v>
      </c>
      <c r="BK624" s="133"/>
      <c r="BL624" s="133"/>
      <c r="BM624" s="128" t="n">
        <f aca="false">IF($A624=$A623,BK624+BL624+BM623,BK624+BL624)</f>
        <v>0</v>
      </c>
      <c r="BN624" s="133"/>
      <c r="BO624" s="133"/>
      <c r="BP624" s="128" t="n">
        <f aca="false">IF($A624=$A623,BN624+BO624+BP623,BN624+BO624)</f>
        <v>0</v>
      </c>
      <c r="BQ624" s="133"/>
      <c r="BR624" s="133"/>
      <c r="BS624" s="128" t="n">
        <f aca="false">IF($A624=$A623,BQ624+BR624+BS623,BQ624+BR624)</f>
        <v>0</v>
      </c>
      <c r="BT624" s="133"/>
      <c r="BU624" s="133"/>
      <c r="BV624" s="128" t="n">
        <f aca="false">IF($A624=$A623,BT624+BU624+BV623,BT624+BU624)</f>
        <v>0</v>
      </c>
      <c r="BW624" s="128" t="n">
        <f aca="false">IF(W624=0,0,IF(W624&gt;F$4,1,(IF(W624=BW$2,0,(IF(F$4-W624&gt;2,1,0))))))</f>
        <v>0</v>
      </c>
    </row>
    <row r="625" customFormat="false" ht="42.95" hidden="false" customHeight="true" outlineLevel="0" collapsed="false">
      <c r="A625" s="124" t="str">
        <f aca="false">IF(D625=D624,IF(A624=0,"",A624),IF(AND(D625&gt;0,D625&lt;&gt;D624),A624+1,""))</f>
        <v/>
      </c>
      <c r="B625" s="129"/>
      <c r="C625" s="129"/>
      <c r="D625" s="96"/>
      <c r="E625" s="138"/>
      <c r="F625" s="128" t="str">
        <f aca="false">IFERROR(IF(OR(ISTEXT(D625),ISNUMBER(D625)),HLOOKUP(I625-23*INT(I625/23),[2]Hoja2!B$1:X$2,2),""),1)</f>
        <v/>
      </c>
      <c r="G625" s="128" t="str">
        <f aca="false">LEFT(D625,1)</f>
        <v/>
      </c>
      <c r="H625" s="129" t="str">
        <f aca="false">IF(UPPER(G625)="Z",2,IF(UPPER(G625)="Y",1,IF(UPPER(G625)="X",0,LEFT(D625))))</f>
        <v/>
      </c>
      <c r="I625" s="129" t="str">
        <f aca="false">REPLACE(D625,1,1,H625)</f>
        <v/>
      </c>
      <c r="J625" s="96"/>
      <c r="K625" s="124" t="str">
        <f aca="false">IF(N625&gt;0,ROW(L625)-7,"")</f>
        <v/>
      </c>
      <c r="L625" s="130"/>
      <c r="M625" s="130"/>
      <c r="N625" s="131"/>
      <c r="O625" s="132"/>
      <c r="P625" s="128" t="str">
        <f aca="false">IFERROR(IF(OR(ISTEXT(N625),ISNUMBER(N625)),HLOOKUP(S625-23*INT(S625/23),[2]Hoja2!B$1:X$2,2),""),1)</f>
        <v/>
      </c>
      <c r="Q625" s="128" t="str">
        <f aca="false">LEFT(N625,1)</f>
        <v/>
      </c>
      <c r="R625" s="129" t="str">
        <f aca="false">IF(UPPER(Q625)="Z",2,IF(UPPER(Q625)="Y",1,IF(UPPER(Q625)="X",0,LEFT(N625))))</f>
        <v/>
      </c>
      <c r="S625" s="129" t="str">
        <f aca="false">REPLACE(N625,1,1,R625)</f>
        <v/>
      </c>
      <c r="T625" s="96"/>
      <c r="U625" s="133"/>
      <c r="V625" s="124" t="str">
        <f aca="false">IF(OR(ISTEXT(N625),ISNUMBER(N625)),IF($AD625=1,U625,0),"")</f>
        <v/>
      </c>
      <c r="W625" s="75" t="n">
        <v>36892</v>
      </c>
      <c r="X625" s="134"/>
      <c r="Y625" s="134"/>
      <c r="AA625" s="128" t="n">
        <f aca="false">IF(E625&lt;&gt;F625,0,1)</f>
        <v>1</v>
      </c>
      <c r="AB625" s="128" t="n">
        <f aca="false">IF(OR(T625="SI",T625="Si",T625="si",T625="sI",T625="s",T625="S"),1,0)</f>
        <v>0</v>
      </c>
      <c r="AC625" s="128" t="n">
        <f aca="false">IF(OR(J625="SI",J625="Si",J625="si",J625="sI",J625="s",J625="S"),1,0)</f>
        <v>0</v>
      </c>
      <c r="AD625" s="128" t="n">
        <f aca="false">AK625*AA625*AB625*AC625</f>
        <v>0</v>
      </c>
      <c r="AF625" s="136" t="n">
        <f aca="false">COUNTIF(D$8:D625,D625)</f>
        <v>0</v>
      </c>
      <c r="AG625" s="136" t="n">
        <f aca="false">COUNTIFS(D$8:D625,D625,A$8:A625,A625)</f>
        <v>0</v>
      </c>
      <c r="AH625" s="128" t="n">
        <f aca="false">AF625-AG625</f>
        <v>0</v>
      </c>
      <c r="AI625" s="128" t="n">
        <f aca="false">IF(OR(O625&lt;&gt;P625,P625=1,AA625=0),1,0)</f>
        <v>0</v>
      </c>
      <c r="AJ625" s="128" t="n">
        <f aca="false">IF(AR625&gt;0,1,0)+AH625</f>
        <v>0</v>
      </c>
      <c r="AK625" s="128" t="n">
        <f aca="false">IF(O625&lt;&gt;P625,0,1)</f>
        <v>1</v>
      </c>
      <c r="AL625" s="128" t="n">
        <f aca="false">IF(U625&gt;1,1,0)</f>
        <v>0</v>
      </c>
      <c r="AM625" s="136"/>
      <c r="AN625" s="137"/>
      <c r="AO625" s="139"/>
      <c r="AP625" s="128" t="str">
        <f aca="false">IF(SUMIF(AS$7:BU$7,"&gt;0",AS625:BU625)&gt;0,SUMIF(AS$7:BU$7,"&gt;0",AS625:BU625),"")</f>
        <v/>
      </c>
      <c r="AQ625" s="128"/>
      <c r="AR625" s="136" t="n">
        <f aca="false">COUNTIF(N$8:N625,N625)-1</f>
        <v>-1</v>
      </c>
      <c r="AS625" s="133"/>
      <c r="AT625" s="133"/>
      <c r="AU625" s="128" t="n">
        <f aca="false">IF($A625=$A624,AS625+AT625+AU624,AS625+AT625)</f>
        <v>0</v>
      </c>
      <c r="AV625" s="133"/>
      <c r="AW625" s="133"/>
      <c r="AX625" s="128" t="n">
        <f aca="false">IF($A625=$A624,AV625+AW625+AX624,AV625+AW625)</f>
        <v>0</v>
      </c>
      <c r="AY625" s="133"/>
      <c r="AZ625" s="133"/>
      <c r="BA625" s="128" t="n">
        <f aca="false">IF($A625=$A624,AY625+AZ625+BA624,AY625+AZ625)</f>
        <v>0</v>
      </c>
      <c r="BB625" s="133"/>
      <c r="BC625" s="133"/>
      <c r="BD625" s="128" t="n">
        <f aca="false">IF($A625=$A624,BB625+BC625+BD624,BB625+BC625)</f>
        <v>0</v>
      </c>
      <c r="BE625" s="133"/>
      <c r="BF625" s="133"/>
      <c r="BG625" s="128" t="n">
        <f aca="false">IF($A625=$A624,BE625+BF625+BG624,BE625+BF625)</f>
        <v>0</v>
      </c>
      <c r="BH625" s="133"/>
      <c r="BI625" s="133"/>
      <c r="BJ625" s="128" t="n">
        <f aca="false">IF($A625=$A624,BH625+BI625+BJ624,BH625+BI625)</f>
        <v>0</v>
      </c>
      <c r="BK625" s="133"/>
      <c r="BL625" s="133"/>
      <c r="BM625" s="128" t="n">
        <f aca="false">IF($A625=$A624,BK625+BL625+BM624,BK625+BL625)</f>
        <v>0</v>
      </c>
      <c r="BN625" s="133"/>
      <c r="BO625" s="133"/>
      <c r="BP625" s="128" t="n">
        <f aca="false">IF($A625=$A624,BN625+BO625+BP624,BN625+BO625)</f>
        <v>0</v>
      </c>
      <c r="BQ625" s="133"/>
      <c r="BR625" s="133"/>
      <c r="BS625" s="128" t="n">
        <f aca="false">IF($A625=$A624,BQ625+BR625+BS624,BQ625+BR625)</f>
        <v>0</v>
      </c>
      <c r="BT625" s="133"/>
      <c r="BU625" s="133"/>
      <c r="BV625" s="128" t="n">
        <f aca="false">IF($A625=$A624,BT625+BU625+BV624,BT625+BU625)</f>
        <v>0</v>
      </c>
      <c r="BW625" s="128" t="n">
        <f aca="false">IF(W625=0,0,IF(W625&gt;F$4,1,(IF(W625=BW$2,0,(IF(F$4-W625&gt;2,1,0))))))</f>
        <v>0</v>
      </c>
    </row>
    <row r="626" customFormat="false" ht="42.95" hidden="false" customHeight="true" outlineLevel="0" collapsed="false">
      <c r="A626" s="124" t="str">
        <f aca="false">IF(D626=D625,IF(A625=0,"",A625),IF(AND(D626&gt;0,D626&lt;&gt;D625),A625+1,""))</f>
        <v/>
      </c>
      <c r="B626" s="129"/>
      <c r="C626" s="129"/>
      <c r="D626" s="96"/>
      <c r="E626" s="138"/>
      <c r="F626" s="128" t="str">
        <f aca="false">IFERROR(IF(OR(ISTEXT(D626),ISNUMBER(D626)),HLOOKUP(I626-23*INT(I626/23),[2]Hoja2!B$1:X$2,2),""),1)</f>
        <v/>
      </c>
      <c r="G626" s="128" t="str">
        <f aca="false">LEFT(D626,1)</f>
        <v/>
      </c>
      <c r="H626" s="129" t="str">
        <f aca="false">IF(UPPER(G626)="Z",2,IF(UPPER(G626)="Y",1,IF(UPPER(G626)="X",0,LEFT(D626))))</f>
        <v/>
      </c>
      <c r="I626" s="129" t="str">
        <f aca="false">REPLACE(D626,1,1,H626)</f>
        <v/>
      </c>
      <c r="J626" s="96"/>
      <c r="K626" s="124" t="str">
        <f aca="false">IF(N626&gt;0,ROW(L626)-7,"")</f>
        <v/>
      </c>
      <c r="L626" s="130"/>
      <c r="M626" s="130"/>
      <c r="N626" s="131"/>
      <c r="O626" s="132"/>
      <c r="P626" s="128" t="str">
        <f aca="false">IFERROR(IF(OR(ISTEXT(N626),ISNUMBER(N626)),HLOOKUP(S626-23*INT(S626/23),[2]Hoja2!B$1:X$2,2),""),1)</f>
        <v/>
      </c>
      <c r="Q626" s="128" t="str">
        <f aca="false">LEFT(N626,1)</f>
        <v/>
      </c>
      <c r="R626" s="129" t="str">
        <f aca="false">IF(UPPER(Q626)="Z",2,IF(UPPER(Q626)="Y",1,IF(UPPER(Q626)="X",0,LEFT(N626))))</f>
        <v/>
      </c>
      <c r="S626" s="129" t="str">
        <f aca="false">REPLACE(N626,1,1,R626)</f>
        <v/>
      </c>
      <c r="T626" s="96"/>
      <c r="U626" s="133"/>
      <c r="V626" s="124" t="str">
        <f aca="false">IF(OR(ISTEXT(N626),ISNUMBER(N626)),IF($AD626=1,U626,0),"")</f>
        <v/>
      </c>
      <c r="W626" s="75" t="n">
        <v>36892</v>
      </c>
      <c r="X626" s="134"/>
      <c r="Y626" s="134"/>
      <c r="AA626" s="128" t="n">
        <f aca="false">IF(E626&lt;&gt;F626,0,1)</f>
        <v>1</v>
      </c>
      <c r="AB626" s="128" t="n">
        <f aca="false">IF(OR(T626="SI",T626="Si",T626="si",T626="sI",T626="s",T626="S"),1,0)</f>
        <v>0</v>
      </c>
      <c r="AC626" s="128" t="n">
        <f aca="false">IF(OR(J626="SI",J626="Si",J626="si",J626="sI",J626="s",J626="S"),1,0)</f>
        <v>0</v>
      </c>
      <c r="AD626" s="128" t="n">
        <f aca="false">AK626*AA626*AB626*AC626</f>
        <v>0</v>
      </c>
      <c r="AF626" s="136" t="n">
        <f aca="false">COUNTIF(D$8:D626,D626)</f>
        <v>0</v>
      </c>
      <c r="AG626" s="136" t="n">
        <f aca="false">COUNTIFS(D$8:D626,D626,A$8:A626,A626)</f>
        <v>0</v>
      </c>
      <c r="AH626" s="128" t="n">
        <f aca="false">AF626-AG626</f>
        <v>0</v>
      </c>
      <c r="AI626" s="128" t="n">
        <f aca="false">IF(OR(O626&lt;&gt;P626,P626=1,AA626=0),1,0)</f>
        <v>0</v>
      </c>
      <c r="AJ626" s="128" t="n">
        <f aca="false">IF(AR626&gt;0,1,0)+AH626</f>
        <v>0</v>
      </c>
      <c r="AK626" s="128" t="n">
        <f aca="false">IF(O626&lt;&gt;P626,0,1)</f>
        <v>1</v>
      </c>
      <c r="AL626" s="128" t="n">
        <f aca="false">IF(U626&gt;1,1,0)</f>
        <v>0</v>
      </c>
      <c r="AM626" s="136"/>
      <c r="AN626" s="137"/>
      <c r="AO626" s="139"/>
      <c r="AP626" s="128" t="str">
        <f aca="false">IF(SUMIF(AS$7:BU$7,"&gt;0",AS626:BU626)&gt;0,SUMIF(AS$7:BU$7,"&gt;0",AS626:BU626),"")</f>
        <v/>
      </c>
      <c r="AQ626" s="128"/>
      <c r="AR626" s="136" t="n">
        <f aca="false">COUNTIF(N$8:N626,N626)-1</f>
        <v>-1</v>
      </c>
      <c r="AS626" s="133"/>
      <c r="AT626" s="133"/>
      <c r="AU626" s="128" t="n">
        <f aca="false">IF($A626=$A625,AS626+AT626+AU625,AS626+AT626)</f>
        <v>0</v>
      </c>
      <c r="AV626" s="133"/>
      <c r="AW626" s="133"/>
      <c r="AX626" s="128" t="n">
        <f aca="false">IF($A626=$A625,AV626+AW626+AX625,AV626+AW626)</f>
        <v>0</v>
      </c>
      <c r="AY626" s="133"/>
      <c r="AZ626" s="133"/>
      <c r="BA626" s="128" t="n">
        <f aca="false">IF($A626=$A625,AY626+AZ626+BA625,AY626+AZ626)</f>
        <v>0</v>
      </c>
      <c r="BB626" s="133"/>
      <c r="BC626" s="133"/>
      <c r="BD626" s="128" t="n">
        <f aca="false">IF($A626=$A625,BB626+BC626+BD625,BB626+BC626)</f>
        <v>0</v>
      </c>
      <c r="BE626" s="133"/>
      <c r="BF626" s="133"/>
      <c r="BG626" s="128" t="n">
        <f aca="false">IF($A626=$A625,BE626+BF626+BG625,BE626+BF626)</f>
        <v>0</v>
      </c>
      <c r="BH626" s="133"/>
      <c r="BI626" s="133"/>
      <c r="BJ626" s="128" t="n">
        <f aca="false">IF($A626=$A625,BH626+BI626+BJ625,BH626+BI626)</f>
        <v>0</v>
      </c>
      <c r="BK626" s="133"/>
      <c r="BL626" s="133"/>
      <c r="BM626" s="128" t="n">
        <f aca="false">IF($A626=$A625,BK626+BL626+BM625,BK626+BL626)</f>
        <v>0</v>
      </c>
      <c r="BN626" s="133"/>
      <c r="BO626" s="133"/>
      <c r="BP626" s="128" t="n">
        <f aca="false">IF($A626=$A625,BN626+BO626+BP625,BN626+BO626)</f>
        <v>0</v>
      </c>
      <c r="BQ626" s="133"/>
      <c r="BR626" s="133"/>
      <c r="BS626" s="128" t="n">
        <f aca="false">IF($A626=$A625,BQ626+BR626+BS625,BQ626+BR626)</f>
        <v>0</v>
      </c>
      <c r="BT626" s="133"/>
      <c r="BU626" s="133"/>
      <c r="BV626" s="128" t="n">
        <f aca="false">IF($A626=$A625,BT626+BU626+BV625,BT626+BU626)</f>
        <v>0</v>
      </c>
      <c r="BW626" s="128" t="n">
        <f aca="false">IF(W626=0,0,IF(W626&gt;F$4,1,(IF(W626=BW$2,0,(IF(F$4-W626&gt;2,1,0))))))</f>
        <v>0</v>
      </c>
    </row>
    <row r="627" customFormat="false" ht="42.95" hidden="false" customHeight="true" outlineLevel="0" collapsed="false">
      <c r="A627" s="124" t="str">
        <f aca="false">IF(D627=D626,IF(A626=0,"",A626),IF(AND(D627&gt;0,D627&lt;&gt;D626),A626+1,""))</f>
        <v/>
      </c>
      <c r="B627" s="129"/>
      <c r="C627" s="129"/>
      <c r="D627" s="96"/>
      <c r="E627" s="138"/>
      <c r="F627" s="128" t="str">
        <f aca="false">IFERROR(IF(OR(ISTEXT(D627),ISNUMBER(D627)),HLOOKUP(I627-23*INT(I627/23),[2]Hoja2!B$1:X$2,2),""),1)</f>
        <v/>
      </c>
      <c r="G627" s="128" t="str">
        <f aca="false">LEFT(D627,1)</f>
        <v/>
      </c>
      <c r="H627" s="129" t="str">
        <f aca="false">IF(UPPER(G627)="Z",2,IF(UPPER(G627)="Y",1,IF(UPPER(G627)="X",0,LEFT(D627))))</f>
        <v/>
      </c>
      <c r="I627" s="129" t="str">
        <f aca="false">REPLACE(D627,1,1,H627)</f>
        <v/>
      </c>
      <c r="J627" s="96"/>
      <c r="K627" s="124" t="str">
        <f aca="false">IF(N627&gt;0,ROW(L627)-7,"")</f>
        <v/>
      </c>
      <c r="L627" s="130"/>
      <c r="M627" s="130"/>
      <c r="N627" s="131"/>
      <c r="O627" s="132"/>
      <c r="P627" s="128" t="str">
        <f aca="false">IFERROR(IF(OR(ISTEXT(N627),ISNUMBER(N627)),HLOOKUP(S627-23*INT(S627/23),[2]Hoja2!B$1:X$2,2),""),1)</f>
        <v/>
      </c>
      <c r="Q627" s="128" t="str">
        <f aca="false">LEFT(N627,1)</f>
        <v/>
      </c>
      <c r="R627" s="129" t="str">
        <f aca="false">IF(UPPER(Q627)="Z",2,IF(UPPER(Q627)="Y",1,IF(UPPER(Q627)="X",0,LEFT(N627))))</f>
        <v/>
      </c>
      <c r="S627" s="129" t="str">
        <f aca="false">REPLACE(N627,1,1,R627)</f>
        <v/>
      </c>
      <c r="T627" s="96"/>
      <c r="U627" s="133"/>
      <c r="V627" s="124" t="str">
        <f aca="false">IF(OR(ISTEXT(N627),ISNUMBER(N627)),IF($AD627=1,U627,0),"")</f>
        <v/>
      </c>
      <c r="W627" s="75" t="n">
        <v>36892</v>
      </c>
      <c r="X627" s="134"/>
      <c r="Y627" s="134"/>
      <c r="AA627" s="128" t="n">
        <f aca="false">IF(E627&lt;&gt;F627,0,1)</f>
        <v>1</v>
      </c>
      <c r="AB627" s="128" t="n">
        <f aca="false">IF(OR(T627="SI",T627="Si",T627="si",T627="sI",T627="s",T627="S"),1,0)</f>
        <v>0</v>
      </c>
      <c r="AC627" s="128" t="n">
        <f aca="false">IF(OR(J627="SI",J627="Si",J627="si",J627="sI",J627="s",J627="S"),1,0)</f>
        <v>0</v>
      </c>
      <c r="AD627" s="128" t="n">
        <f aca="false">AK627*AA627*AB627*AC627</f>
        <v>0</v>
      </c>
      <c r="AF627" s="136" t="n">
        <f aca="false">COUNTIF(D$8:D627,D627)</f>
        <v>0</v>
      </c>
      <c r="AG627" s="136" t="n">
        <f aca="false">COUNTIFS(D$8:D627,D627,A$8:A627,A627)</f>
        <v>0</v>
      </c>
      <c r="AH627" s="128" t="n">
        <f aca="false">AF627-AG627</f>
        <v>0</v>
      </c>
      <c r="AI627" s="128" t="n">
        <f aca="false">IF(OR(O627&lt;&gt;P627,P627=1,AA627=0),1,0)</f>
        <v>0</v>
      </c>
      <c r="AJ627" s="128" t="n">
        <f aca="false">IF(AR627&gt;0,1,0)+AH627</f>
        <v>0</v>
      </c>
      <c r="AK627" s="128" t="n">
        <f aca="false">IF(O627&lt;&gt;P627,0,1)</f>
        <v>1</v>
      </c>
      <c r="AL627" s="128" t="n">
        <f aca="false">IF(U627&gt;1,1,0)</f>
        <v>0</v>
      </c>
      <c r="AM627" s="136"/>
      <c r="AN627" s="137"/>
      <c r="AO627" s="139"/>
      <c r="AP627" s="128" t="str">
        <f aca="false">IF(SUMIF(AS$7:BU$7,"&gt;0",AS627:BU627)&gt;0,SUMIF(AS$7:BU$7,"&gt;0",AS627:BU627),"")</f>
        <v/>
      </c>
      <c r="AQ627" s="128"/>
      <c r="AR627" s="136" t="n">
        <f aca="false">COUNTIF(N$8:N627,N627)-1</f>
        <v>-1</v>
      </c>
      <c r="AS627" s="133"/>
      <c r="AT627" s="133"/>
      <c r="AU627" s="128" t="n">
        <f aca="false">IF($A627=$A626,AS627+AT627+AU626,AS627+AT627)</f>
        <v>0</v>
      </c>
      <c r="AV627" s="133"/>
      <c r="AW627" s="133"/>
      <c r="AX627" s="128" t="n">
        <f aca="false">IF($A627=$A626,AV627+AW627+AX626,AV627+AW627)</f>
        <v>0</v>
      </c>
      <c r="AY627" s="133"/>
      <c r="AZ627" s="133"/>
      <c r="BA627" s="128" t="n">
        <f aca="false">IF($A627=$A626,AY627+AZ627+BA626,AY627+AZ627)</f>
        <v>0</v>
      </c>
      <c r="BB627" s="133"/>
      <c r="BC627" s="133"/>
      <c r="BD627" s="128" t="n">
        <f aca="false">IF($A627=$A626,BB627+BC627+BD626,BB627+BC627)</f>
        <v>0</v>
      </c>
      <c r="BE627" s="133"/>
      <c r="BF627" s="133"/>
      <c r="BG627" s="128" t="n">
        <f aca="false">IF($A627=$A626,BE627+BF627+BG626,BE627+BF627)</f>
        <v>0</v>
      </c>
      <c r="BH627" s="133"/>
      <c r="BI627" s="133"/>
      <c r="BJ627" s="128" t="n">
        <f aca="false">IF($A627=$A626,BH627+BI627+BJ626,BH627+BI627)</f>
        <v>0</v>
      </c>
      <c r="BK627" s="133"/>
      <c r="BL627" s="133"/>
      <c r="BM627" s="128" t="n">
        <f aca="false">IF($A627=$A626,BK627+BL627+BM626,BK627+BL627)</f>
        <v>0</v>
      </c>
      <c r="BN627" s="133"/>
      <c r="BO627" s="133"/>
      <c r="BP627" s="128" t="n">
        <f aca="false">IF($A627=$A626,BN627+BO627+BP626,BN627+BO627)</f>
        <v>0</v>
      </c>
      <c r="BQ627" s="133"/>
      <c r="BR627" s="133"/>
      <c r="BS627" s="128" t="n">
        <f aca="false">IF($A627=$A626,BQ627+BR627+BS626,BQ627+BR627)</f>
        <v>0</v>
      </c>
      <c r="BT627" s="133"/>
      <c r="BU627" s="133"/>
      <c r="BV627" s="128" t="n">
        <f aca="false">IF($A627=$A626,BT627+BU627+BV626,BT627+BU627)</f>
        <v>0</v>
      </c>
      <c r="BW627" s="128" t="n">
        <f aca="false">IF(W627=0,0,IF(W627&gt;F$4,1,(IF(W627=BW$2,0,(IF(F$4-W627&gt;2,1,0))))))</f>
        <v>0</v>
      </c>
    </row>
    <row r="628" customFormat="false" ht="42.95" hidden="false" customHeight="true" outlineLevel="0" collapsed="false">
      <c r="A628" s="124" t="str">
        <f aca="false">IF(D628=D627,IF(A627=0,"",A627),IF(AND(D628&gt;0,D628&lt;&gt;D627),A627+1,""))</f>
        <v/>
      </c>
      <c r="B628" s="129"/>
      <c r="C628" s="129"/>
      <c r="D628" s="96"/>
      <c r="E628" s="138"/>
      <c r="F628" s="128" t="str">
        <f aca="false">IFERROR(IF(OR(ISTEXT(D628),ISNUMBER(D628)),HLOOKUP(I628-23*INT(I628/23),[2]Hoja2!B$1:X$2,2),""),1)</f>
        <v/>
      </c>
      <c r="G628" s="128" t="str">
        <f aca="false">LEFT(D628,1)</f>
        <v/>
      </c>
      <c r="H628" s="129" t="str">
        <f aca="false">IF(UPPER(G628)="Z",2,IF(UPPER(G628)="Y",1,IF(UPPER(G628)="X",0,LEFT(D628))))</f>
        <v/>
      </c>
      <c r="I628" s="129" t="str">
        <f aca="false">REPLACE(D628,1,1,H628)</f>
        <v/>
      </c>
      <c r="J628" s="96"/>
      <c r="K628" s="124" t="str">
        <f aca="false">IF(N628&gt;0,ROW(L628)-7,"")</f>
        <v/>
      </c>
      <c r="L628" s="130"/>
      <c r="M628" s="130"/>
      <c r="N628" s="131"/>
      <c r="O628" s="132"/>
      <c r="P628" s="128" t="str">
        <f aca="false">IFERROR(IF(OR(ISTEXT(N628),ISNUMBER(N628)),HLOOKUP(S628-23*INT(S628/23),[2]Hoja2!B$1:X$2,2),""),1)</f>
        <v/>
      </c>
      <c r="Q628" s="128" t="str">
        <f aca="false">LEFT(N628,1)</f>
        <v/>
      </c>
      <c r="R628" s="129" t="str">
        <f aca="false">IF(UPPER(Q628)="Z",2,IF(UPPER(Q628)="Y",1,IF(UPPER(Q628)="X",0,LEFT(N628))))</f>
        <v/>
      </c>
      <c r="S628" s="129" t="str">
        <f aca="false">REPLACE(N628,1,1,R628)</f>
        <v/>
      </c>
      <c r="T628" s="96"/>
      <c r="U628" s="133"/>
      <c r="V628" s="124" t="str">
        <f aca="false">IF(OR(ISTEXT(N628),ISNUMBER(N628)),IF($AD628=1,U628,0),"")</f>
        <v/>
      </c>
      <c r="W628" s="75" t="n">
        <v>36892</v>
      </c>
      <c r="X628" s="134"/>
      <c r="Y628" s="134"/>
      <c r="AA628" s="128" t="n">
        <f aca="false">IF(E628&lt;&gt;F628,0,1)</f>
        <v>1</v>
      </c>
      <c r="AB628" s="128" t="n">
        <f aca="false">IF(OR(T628="SI",T628="Si",T628="si",T628="sI",T628="s",T628="S"),1,0)</f>
        <v>0</v>
      </c>
      <c r="AC628" s="128" t="n">
        <f aca="false">IF(OR(J628="SI",J628="Si",J628="si",J628="sI",J628="s",J628="S"),1,0)</f>
        <v>0</v>
      </c>
      <c r="AD628" s="128" t="n">
        <f aca="false">AK628*AA628*AB628*AC628</f>
        <v>0</v>
      </c>
      <c r="AF628" s="136" t="n">
        <f aca="false">COUNTIF(D$8:D628,D628)</f>
        <v>0</v>
      </c>
      <c r="AG628" s="136" t="n">
        <f aca="false">COUNTIFS(D$8:D628,D628,A$8:A628,A628)</f>
        <v>0</v>
      </c>
      <c r="AH628" s="128" t="n">
        <f aca="false">AF628-AG628</f>
        <v>0</v>
      </c>
      <c r="AI628" s="128" t="n">
        <f aca="false">IF(OR(O628&lt;&gt;P628,P628=1,AA628=0),1,0)</f>
        <v>0</v>
      </c>
      <c r="AJ628" s="128" t="n">
        <f aca="false">IF(AR628&gt;0,1,0)+AH628</f>
        <v>0</v>
      </c>
      <c r="AK628" s="128" t="n">
        <f aca="false">IF(O628&lt;&gt;P628,0,1)</f>
        <v>1</v>
      </c>
      <c r="AL628" s="128" t="n">
        <f aca="false">IF(U628&gt;1,1,0)</f>
        <v>0</v>
      </c>
      <c r="AM628" s="136"/>
      <c r="AN628" s="137"/>
      <c r="AO628" s="139"/>
      <c r="AP628" s="128" t="str">
        <f aca="false">IF(SUMIF(AS$7:BU$7,"&gt;0",AS628:BU628)&gt;0,SUMIF(AS$7:BU$7,"&gt;0",AS628:BU628),"")</f>
        <v/>
      </c>
      <c r="AQ628" s="128"/>
      <c r="AR628" s="136" t="n">
        <f aca="false">COUNTIF(N$8:N628,N628)-1</f>
        <v>-1</v>
      </c>
      <c r="AS628" s="133"/>
      <c r="AT628" s="133"/>
      <c r="AU628" s="128" t="n">
        <f aca="false">IF($A628=$A627,AS628+AT628+AU627,AS628+AT628)</f>
        <v>0</v>
      </c>
      <c r="AV628" s="133"/>
      <c r="AW628" s="133"/>
      <c r="AX628" s="128" t="n">
        <f aca="false">IF($A628=$A627,AV628+AW628+AX627,AV628+AW628)</f>
        <v>0</v>
      </c>
      <c r="AY628" s="133"/>
      <c r="AZ628" s="133"/>
      <c r="BA628" s="128" t="n">
        <f aca="false">IF($A628=$A627,AY628+AZ628+BA627,AY628+AZ628)</f>
        <v>0</v>
      </c>
      <c r="BB628" s="133"/>
      <c r="BC628" s="133"/>
      <c r="BD628" s="128" t="n">
        <f aca="false">IF($A628=$A627,BB628+BC628+BD627,BB628+BC628)</f>
        <v>0</v>
      </c>
      <c r="BE628" s="133"/>
      <c r="BF628" s="133"/>
      <c r="BG628" s="128" t="n">
        <f aca="false">IF($A628=$A627,BE628+BF628+BG627,BE628+BF628)</f>
        <v>0</v>
      </c>
      <c r="BH628" s="133"/>
      <c r="BI628" s="133"/>
      <c r="BJ628" s="128" t="n">
        <f aca="false">IF($A628=$A627,BH628+BI628+BJ627,BH628+BI628)</f>
        <v>0</v>
      </c>
      <c r="BK628" s="133"/>
      <c r="BL628" s="133"/>
      <c r="BM628" s="128" t="n">
        <f aca="false">IF($A628=$A627,BK628+BL628+BM627,BK628+BL628)</f>
        <v>0</v>
      </c>
      <c r="BN628" s="133"/>
      <c r="BO628" s="133"/>
      <c r="BP628" s="128" t="n">
        <f aca="false">IF($A628=$A627,BN628+BO628+BP627,BN628+BO628)</f>
        <v>0</v>
      </c>
      <c r="BQ628" s="133"/>
      <c r="BR628" s="133"/>
      <c r="BS628" s="128" t="n">
        <f aca="false">IF($A628=$A627,BQ628+BR628+BS627,BQ628+BR628)</f>
        <v>0</v>
      </c>
      <c r="BT628" s="133"/>
      <c r="BU628" s="133"/>
      <c r="BV628" s="128" t="n">
        <f aca="false">IF($A628=$A627,BT628+BU628+BV627,BT628+BU628)</f>
        <v>0</v>
      </c>
      <c r="BW628" s="128" t="n">
        <f aca="false">IF(W628=0,0,IF(W628&gt;F$4,1,(IF(W628=BW$2,0,(IF(F$4-W628&gt;2,1,0))))))</f>
        <v>0</v>
      </c>
    </row>
    <row r="629" customFormat="false" ht="42.95" hidden="false" customHeight="true" outlineLevel="0" collapsed="false">
      <c r="A629" s="124" t="str">
        <f aca="false">IF(D629=D628,IF(A628=0,"",A628),IF(AND(D629&gt;0,D629&lt;&gt;D628),A628+1,""))</f>
        <v/>
      </c>
      <c r="B629" s="129"/>
      <c r="C629" s="129"/>
      <c r="D629" s="96"/>
      <c r="E629" s="138"/>
      <c r="F629" s="128" t="str">
        <f aca="false">IFERROR(IF(OR(ISTEXT(D629),ISNUMBER(D629)),HLOOKUP(I629-23*INT(I629/23),[2]Hoja2!B$1:X$2,2),""),1)</f>
        <v/>
      </c>
      <c r="G629" s="128" t="str">
        <f aca="false">LEFT(D629,1)</f>
        <v/>
      </c>
      <c r="H629" s="129" t="str">
        <f aca="false">IF(UPPER(G629)="Z",2,IF(UPPER(G629)="Y",1,IF(UPPER(G629)="X",0,LEFT(D629))))</f>
        <v/>
      </c>
      <c r="I629" s="129" t="str">
        <f aca="false">REPLACE(D629,1,1,H629)</f>
        <v/>
      </c>
      <c r="J629" s="96"/>
      <c r="K629" s="124" t="str">
        <f aca="false">IF(N629&gt;0,ROW(L629)-7,"")</f>
        <v/>
      </c>
      <c r="L629" s="130"/>
      <c r="M629" s="130"/>
      <c r="N629" s="131"/>
      <c r="O629" s="132"/>
      <c r="P629" s="128" t="str">
        <f aca="false">IFERROR(IF(OR(ISTEXT(N629),ISNUMBER(N629)),HLOOKUP(S629-23*INT(S629/23),[2]Hoja2!B$1:X$2,2),""),1)</f>
        <v/>
      </c>
      <c r="Q629" s="128" t="str">
        <f aca="false">LEFT(N629,1)</f>
        <v/>
      </c>
      <c r="R629" s="129" t="str">
        <f aca="false">IF(UPPER(Q629)="Z",2,IF(UPPER(Q629)="Y",1,IF(UPPER(Q629)="X",0,LEFT(N629))))</f>
        <v/>
      </c>
      <c r="S629" s="129" t="str">
        <f aca="false">REPLACE(N629,1,1,R629)</f>
        <v/>
      </c>
      <c r="T629" s="96"/>
      <c r="U629" s="133"/>
      <c r="V629" s="124" t="str">
        <f aca="false">IF(OR(ISTEXT(N629),ISNUMBER(N629)),IF($AD629=1,U629,0),"")</f>
        <v/>
      </c>
      <c r="W629" s="75" t="n">
        <v>36892</v>
      </c>
      <c r="X629" s="134"/>
      <c r="Y629" s="134"/>
      <c r="AA629" s="128" t="n">
        <f aca="false">IF(E629&lt;&gt;F629,0,1)</f>
        <v>1</v>
      </c>
      <c r="AB629" s="128" t="n">
        <f aca="false">IF(OR(T629="SI",T629="Si",T629="si",T629="sI",T629="s",T629="S"),1,0)</f>
        <v>0</v>
      </c>
      <c r="AC629" s="128" t="n">
        <f aca="false">IF(OR(J629="SI",J629="Si",J629="si",J629="sI",J629="s",J629="S"),1,0)</f>
        <v>0</v>
      </c>
      <c r="AD629" s="128" t="n">
        <f aca="false">AK629*AA629*AB629*AC629</f>
        <v>0</v>
      </c>
      <c r="AF629" s="136" t="n">
        <f aca="false">COUNTIF(D$8:D629,D629)</f>
        <v>0</v>
      </c>
      <c r="AG629" s="136" t="n">
        <f aca="false">COUNTIFS(D$8:D629,D629,A$8:A629,A629)</f>
        <v>0</v>
      </c>
      <c r="AH629" s="128" t="n">
        <f aca="false">AF629-AG629</f>
        <v>0</v>
      </c>
      <c r="AI629" s="128" t="n">
        <f aca="false">IF(OR(O629&lt;&gt;P629,P629=1,AA629=0),1,0)</f>
        <v>0</v>
      </c>
      <c r="AJ629" s="128" t="n">
        <f aca="false">IF(AR629&gt;0,1,0)+AH629</f>
        <v>0</v>
      </c>
      <c r="AK629" s="128" t="n">
        <f aca="false">IF(O629&lt;&gt;P629,0,1)</f>
        <v>1</v>
      </c>
      <c r="AL629" s="128" t="n">
        <f aca="false">IF(U629&gt;1,1,0)</f>
        <v>0</v>
      </c>
      <c r="AM629" s="136"/>
      <c r="AN629" s="137"/>
      <c r="AO629" s="139"/>
      <c r="AP629" s="128" t="str">
        <f aca="false">IF(SUMIF(AS$7:BU$7,"&gt;0",AS629:BU629)&gt;0,SUMIF(AS$7:BU$7,"&gt;0",AS629:BU629),"")</f>
        <v/>
      </c>
      <c r="AQ629" s="128"/>
      <c r="AR629" s="136" t="n">
        <f aca="false">COUNTIF(N$8:N629,N629)-1</f>
        <v>-1</v>
      </c>
      <c r="AS629" s="133"/>
      <c r="AT629" s="133"/>
      <c r="AU629" s="128" t="n">
        <f aca="false">IF($A629=$A628,AS629+AT629+AU628,AS629+AT629)</f>
        <v>0</v>
      </c>
      <c r="AV629" s="133"/>
      <c r="AW629" s="133"/>
      <c r="AX629" s="128" t="n">
        <f aca="false">IF($A629=$A628,AV629+AW629+AX628,AV629+AW629)</f>
        <v>0</v>
      </c>
      <c r="AY629" s="133"/>
      <c r="AZ629" s="133"/>
      <c r="BA629" s="128" t="n">
        <f aca="false">IF($A629=$A628,AY629+AZ629+BA628,AY629+AZ629)</f>
        <v>0</v>
      </c>
      <c r="BB629" s="133"/>
      <c r="BC629" s="133"/>
      <c r="BD629" s="128" t="n">
        <f aca="false">IF($A629=$A628,BB629+BC629+BD628,BB629+BC629)</f>
        <v>0</v>
      </c>
      <c r="BE629" s="133"/>
      <c r="BF629" s="133"/>
      <c r="BG629" s="128" t="n">
        <f aca="false">IF($A629=$A628,BE629+BF629+BG628,BE629+BF629)</f>
        <v>0</v>
      </c>
      <c r="BH629" s="133"/>
      <c r="BI629" s="133"/>
      <c r="BJ629" s="128" t="n">
        <f aca="false">IF($A629=$A628,BH629+BI629+BJ628,BH629+BI629)</f>
        <v>0</v>
      </c>
      <c r="BK629" s="133"/>
      <c r="BL629" s="133"/>
      <c r="BM629" s="128" t="n">
        <f aca="false">IF($A629=$A628,BK629+BL629+BM628,BK629+BL629)</f>
        <v>0</v>
      </c>
      <c r="BN629" s="133"/>
      <c r="BO629" s="133"/>
      <c r="BP629" s="128" t="n">
        <f aca="false">IF($A629=$A628,BN629+BO629+BP628,BN629+BO629)</f>
        <v>0</v>
      </c>
      <c r="BQ629" s="133"/>
      <c r="BR629" s="133"/>
      <c r="BS629" s="128" t="n">
        <f aca="false">IF($A629=$A628,BQ629+BR629+BS628,BQ629+BR629)</f>
        <v>0</v>
      </c>
      <c r="BT629" s="133"/>
      <c r="BU629" s="133"/>
      <c r="BV629" s="128" t="n">
        <f aca="false">IF($A629=$A628,BT629+BU629+BV628,BT629+BU629)</f>
        <v>0</v>
      </c>
      <c r="BW629" s="128" t="n">
        <f aca="false">IF(W629=0,0,IF(W629&gt;F$4,1,(IF(W629=BW$2,0,(IF(F$4-W629&gt;2,1,0))))))</f>
        <v>0</v>
      </c>
    </row>
    <row r="630" customFormat="false" ht="42.95" hidden="false" customHeight="true" outlineLevel="0" collapsed="false">
      <c r="A630" s="124" t="str">
        <f aca="false">IF(D630=D629,IF(A629=0,"",A629),IF(AND(D630&gt;0,D630&lt;&gt;D629),A629+1,""))</f>
        <v/>
      </c>
      <c r="B630" s="129"/>
      <c r="C630" s="129"/>
      <c r="D630" s="96"/>
      <c r="E630" s="138"/>
      <c r="F630" s="128" t="str">
        <f aca="false">IFERROR(IF(OR(ISTEXT(D630),ISNUMBER(D630)),HLOOKUP(I630-23*INT(I630/23),[2]Hoja2!B$1:X$2,2),""),1)</f>
        <v/>
      </c>
      <c r="G630" s="128" t="str">
        <f aca="false">LEFT(D630,1)</f>
        <v/>
      </c>
      <c r="H630" s="129" t="str">
        <f aca="false">IF(UPPER(G630)="Z",2,IF(UPPER(G630)="Y",1,IF(UPPER(G630)="X",0,LEFT(D630))))</f>
        <v/>
      </c>
      <c r="I630" s="129" t="str">
        <f aca="false">REPLACE(D630,1,1,H630)</f>
        <v/>
      </c>
      <c r="J630" s="96"/>
      <c r="K630" s="124" t="str">
        <f aca="false">IF(N630&gt;0,ROW(L630)-7,"")</f>
        <v/>
      </c>
      <c r="L630" s="130"/>
      <c r="M630" s="130"/>
      <c r="N630" s="131"/>
      <c r="O630" s="132"/>
      <c r="P630" s="128" t="str">
        <f aca="false">IFERROR(IF(OR(ISTEXT(N630),ISNUMBER(N630)),HLOOKUP(S630-23*INT(S630/23),[2]Hoja2!B$1:X$2,2),""),1)</f>
        <v/>
      </c>
      <c r="Q630" s="128" t="str">
        <f aca="false">LEFT(N630,1)</f>
        <v/>
      </c>
      <c r="R630" s="129" t="str">
        <f aca="false">IF(UPPER(Q630)="Z",2,IF(UPPER(Q630)="Y",1,IF(UPPER(Q630)="X",0,LEFT(N630))))</f>
        <v/>
      </c>
      <c r="S630" s="129" t="str">
        <f aca="false">REPLACE(N630,1,1,R630)</f>
        <v/>
      </c>
      <c r="T630" s="96"/>
      <c r="U630" s="133"/>
      <c r="V630" s="124" t="str">
        <f aca="false">IF(OR(ISTEXT(N630),ISNUMBER(N630)),IF($AD630=1,U630,0),"")</f>
        <v/>
      </c>
      <c r="W630" s="75" t="n">
        <v>36892</v>
      </c>
      <c r="X630" s="134"/>
      <c r="Y630" s="134"/>
      <c r="AA630" s="128" t="n">
        <f aca="false">IF(E630&lt;&gt;F630,0,1)</f>
        <v>1</v>
      </c>
      <c r="AB630" s="128" t="n">
        <f aca="false">IF(OR(T630="SI",T630="Si",T630="si",T630="sI",T630="s",T630="S"),1,0)</f>
        <v>0</v>
      </c>
      <c r="AC630" s="128" t="n">
        <f aca="false">IF(OR(J630="SI",J630="Si",J630="si",J630="sI",J630="s",J630="S"),1,0)</f>
        <v>0</v>
      </c>
      <c r="AD630" s="128" t="n">
        <f aca="false">AK630*AA630*AB630*AC630</f>
        <v>0</v>
      </c>
      <c r="AF630" s="136" t="n">
        <f aca="false">COUNTIF(D$8:D630,D630)</f>
        <v>0</v>
      </c>
      <c r="AG630" s="136" t="n">
        <f aca="false">COUNTIFS(D$8:D630,D630,A$8:A630,A630)</f>
        <v>0</v>
      </c>
      <c r="AH630" s="128" t="n">
        <f aca="false">AF630-AG630</f>
        <v>0</v>
      </c>
      <c r="AI630" s="128" t="n">
        <f aca="false">IF(OR(O630&lt;&gt;P630,P630=1,AA630=0),1,0)</f>
        <v>0</v>
      </c>
      <c r="AJ630" s="128" t="n">
        <f aca="false">IF(AR630&gt;0,1,0)+AH630</f>
        <v>0</v>
      </c>
      <c r="AK630" s="128" t="n">
        <f aca="false">IF(O630&lt;&gt;P630,0,1)</f>
        <v>1</v>
      </c>
      <c r="AL630" s="128" t="n">
        <f aca="false">IF(U630&gt;1,1,0)</f>
        <v>0</v>
      </c>
      <c r="AM630" s="136"/>
      <c r="AN630" s="137"/>
      <c r="AO630" s="139"/>
      <c r="AP630" s="128" t="str">
        <f aca="false">IF(SUMIF(AS$7:BU$7,"&gt;0",AS630:BU630)&gt;0,SUMIF(AS$7:BU$7,"&gt;0",AS630:BU630),"")</f>
        <v/>
      </c>
      <c r="AQ630" s="128"/>
      <c r="AR630" s="136" t="n">
        <f aca="false">COUNTIF(N$8:N630,N630)-1</f>
        <v>-1</v>
      </c>
      <c r="AS630" s="133"/>
      <c r="AT630" s="133"/>
      <c r="AU630" s="128" t="n">
        <f aca="false">IF($A630=$A629,AS630+AT630+AU629,AS630+AT630)</f>
        <v>0</v>
      </c>
      <c r="AV630" s="133"/>
      <c r="AW630" s="133"/>
      <c r="AX630" s="128" t="n">
        <f aca="false">IF($A630=$A629,AV630+AW630+AX629,AV630+AW630)</f>
        <v>0</v>
      </c>
      <c r="AY630" s="133"/>
      <c r="AZ630" s="133"/>
      <c r="BA630" s="128" t="n">
        <f aca="false">IF($A630=$A629,AY630+AZ630+BA629,AY630+AZ630)</f>
        <v>0</v>
      </c>
      <c r="BB630" s="133"/>
      <c r="BC630" s="133"/>
      <c r="BD630" s="128" t="n">
        <f aca="false">IF($A630=$A629,BB630+BC630+BD629,BB630+BC630)</f>
        <v>0</v>
      </c>
      <c r="BE630" s="133"/>
      <c r="BF630" s="133"/>
      <c r="BG630" s="128" t="n">
        <f aca="false">IF($A630=$A629,BE630+BF630+BG629,BE630+BF630)</f>
        <v>0</v>
      </c>
      <c r="BH630" s="133"/>
      <c r="BI630" s="133"/>
      <c r="BJ630" s="128" t="n">
        <f aca="false">IF($A630=$A629,BH630+BI630+BJ629,BH630+BI630)</f>
        <v>0</v>
      </c>
      <c r="BK630" s="133"/>
      <c r="BL630" s="133"/>
      <c r="BM630" s="128" t="n">
        <f aca="false">IF($A630=$A629,BK630+BL630+BM629,BK630+BL630)</f>
        <v>0</v>
      </c>
      <c r="BN630" s="133"/>
      <c r="BO630" s="133"/>
      <c r="BP630" s="128" t="n">
        <f aca="false">IF($A630=$A629,BN630+BO630+BP629,BN630+BO630)</f>
        <v>0</v>
      </c>
      <c r="BQ630" s="133"/>
      <c r="BR630" s="133"/>
      <c r="BS630" s="128" t="n">
        <f aca="false">IF($A630=$A629,BQ630+BR630+BS629,BQ630+BR630)</f>
        <v>0</v>
      </c>
      <c r="BT630" s="133"/>
      <c r="BU630" s="133"/>
      <c r="BV630" s="128" t="n">
        <f aca="false">IF($A630=$A629,BT630+BU630+BV629,BT630+BU630)</f>
        <v>0</v>
      </c>
      <c r="BW630" s="128" t="n">
        <f aca="false">IF(W630=0,0,IF(W630&gt;F$4,1,(IF(W630=BW$2,0,(IF(F$4-W630&gt;2,1,0))))))</f>
        <v>0</v>
      </c>
    </row>
    <row r="631" customFormat="false" ht="42.95" hidden="false" customHeight="true" outlineLevel="0" collapsed="false">
      <c r="A631" s="124" t="str">
        <f aca="false">IF(D631=D630,IF(A630=0,"",A630),IF(AND(D631&gt;0,D631&lt;&gt;D630),A630+1,""))</f>
        <v/>
      </c>
      <c r="B631" s="129"/>
      <c r="C631" s="129"/>
      <c r="D631" s="96"/>
      <c r="E631" s="138"/>
      <c r="F631" s="128" t="str">
        <f aca="false">IFERROR(IF(OR(ISTEXT(D631),ISNUMBER(D631)),HLOOKUP(I631-23*INT(I631/23),[2]Hoja2!B$1:X$2,2),""),1)</f>
        <v/>
      </c>
      <c r="G631" s="128" t="str">
        <f aca="false">LEFT(D631,1)</f>
        <v/>
      </c>
      <c r="H631" s="129" t="str">
        <f aca="false">IF(UPPER(G631)="Z",2,IF(UPPER(G631)="Y",1,IF(UPPER(G631)="X",0,LEFT(D631))))</f>
        <v/>
      </c>
      <c r="I631" s="129" t="str">
        <f aca="false">REPLACE(D631,1,1,H631)</f>
        <v/>
      </c>
      <c r="J631" s="96"/>
      <c r="K631" s="124" t="str">
        <f aca="false">IF(N631&gt;0,ROW(L631)-7,"")</f>
        <v/>
      </c>
      <c r="L631" s="130"/>
      <c r="M631" s="130"/>
      <c r="N631" s="131"/>
      <c r="O631" s="132"/>
      <c r="P631" s="128" t="str">
        <f aca="false">IFERROR(IF(OR(ISTEXT(N631),ISNUMBER(N631)),HLOOKUP(S631-23*INT(S631/23),[2]Hoja2!B$1:X$2,2),""),1)</f>
        <v/>
      </c>
      <c r="Q631" s="128" t="str">
        <f aca="false">LEFT(N631,1)</f>
        <v/>
      </c>
      <c r="R631" s="129" t="str">
        <f aca="false">IF(UPPER(Q631)="Z",2,IF(UPPER(Q631)="Y",1,IF(UPPER(Q631)="X",0,LEFT(N631))))</f>
        <v/>
      </c>
      <c r="S631" s="129" t="str">
        <f aca="false">REPLACE(N631,1,1,R631)</f>
        <v/>
      </c>
      <c r="T631" s="96"/>
      <c r="U631" s="133"/>
      <c r="V631" s="124" t="str">
        <f aca="false">IF(OR(ISTEXT(N631),ISNUMBER(N631)),IF($AD631=1,U631,0),"")</f>
        <v/>
      </c>
      <c r="W631" s="75" t="n">
        <v>36892</v>
      </c>
      <c r="X631" s="134"/>
      <c r="Y631" s="134"/>
      <c r="AA631" s="128" t="n">
        <f aca="false">IF(E631&lt;&gt;F631,0,1)</f>
        <v>1</v>
      </c>
      <c r="AB631" s="128" t="n">
        <f aca="false">IF(OR(T631="SI",T631="Si",T631="si",T631="sI",T631="s",T631="S"),1,0)</f>
        <v>0</v>
      </c>
      <c r="AC631" s="128" t="n">
        <f aca="false">IF(OR(J631="SI",J631="Si",J631="si",J631="sI",J631="s",J631="S"),1,0)</f>
        <v>0</v>
      </c>
      <c r="AD631" s="128" t="n">
        <f aca="false">AK631*AA631*AB631*AC631</f>
        <v>0</v>
      </c>
      <c r="AF631" s="136" t="n">
        <f aca="false">COUNTIF(D$8:D631,D631)</f>
        <v>0</v>
      </c>
      <c r="AG631" s="136" t="n">
        <f aca="false">COUNTIFS(D$8:D631,D631,A$8:A631,A631)</f>
        <v>0</v>
      </c>
      <c r="AH631" s="128" t="n">
        <f aca="false">AF631-AG631</f>
        <v>0</v>
      </c>
      <c r="AI631" s="128" t="n">
        <f aca="false">IF(OR(O631&lt;&gt;P631,P631=1,AA631=0),1,0)</f>
        <v>0</v>
      </c>
      <c r="AJ631" s="128" t="n">
        <f aca="false">IF(AR631&gt;0,1,0)+AH631</f>
        <v>0</v>
      </c>
      <c r="AK631" s="128" t="n">
        <f aca="false">IF(O631&lt;&gt;P631,0,1)</f>
        <v>1</v>
      </c>
      <c r="AL631" s="128" t="n">
        <f aca="false">IF(U631&gt;1,1,0)</f>
        <v>0</v>
      </c>
      <c r="AM631" s="136"/>
      <c r="AN631" s="137"/>
      <c r="AO631" s="139"/>
      <c r="AP631" s="128" t="str">
        <f aca="false">IF(SUMIF(AS$7:BU$7,"&gt;0",AS631:BU631)&gt;0,SUMIF(AS$7:BU$7,"&gt;0",AS631:BU631),"")</f>
        <v/>
      </c>
      <c r="AQ631" s="128"/>
      <c r="AR631" s="136" t="n">
        <f aca="false">COUNTIF(N$8:N631,N631)-1</f>
        <v>-1</v>
      </c>
      <c r="AS631" s="133"/>
      <c r="AT631" s="133"/>
      <c r="AU631" s="128" t="n">
        <f aca="false">IF($A631=$A630,AS631+AT631+AU630,AS631+AT631)</f>
        <v>0</v>
      </c>
      <c r="AV631" s="133"/>
      <c r="AW631" s="133"/>
      <c r="AX631" s="128" t="n">
        <f aca="false">IF($A631=$A630,AV631+AW631+AX630,AV631+AW631)</f>
        <v>0</v>
      </c>
      <c r="AY631" s="133"/>
      <c r="AZ631" s="133"/>
      <c r="BA631" s="128" t="n">
        <f aca="false">IF($A631=$A630,AY631+AZ631+BA630,AY631+AZ631)</f>
        <v>0</v>
      </c>
      <c r="BB631" s="133"/>
      <c r="BC631" s="133"/>
      <c r="BD631" s="128" t="n">
        <f aca="false">IF($A631=$A630,BB631+BC631+BD630,BB631+BC631)</f>
        <v>0</v>
      </c>
      <c r="BE631" s="133"/>
      <c r="BF631" s="133"/>
      <c r="BG631" s="128" t="n">
        <f aca="false">IF($A631=$A630,BE631+BF631+BG630,BE631+BF631)</f>
        <v>0</v>
      </c>
      <c r="BH631" s="133"/>
      <c r="BI631" s="133"/>
      <c r="BJ631" s="128" t="n">
        <f aca="false">IF($A631=$A630,BH631+BI631+BJ630,BH631+BI631)</f>
        <v>0</v>
      </c>
      <c r="BK631" s="133"/>
      <c r="BL631" s="133"/>
      <c r="BM631" s="128" t="n">
        <f aca="false">IF($A631=$A630,BK631+BL631+BM630,BK631+BL631)</f>
        <v>0</v>
      </c>
      <c r="BN631" s="133"/>
      <c r="BO631" s="133"/>
      <c r="BP631" s="128" t="n">
        <f aca="false">IF($A631=$A630,BN631+BO631+BP630,BN631+BO631)</f>
        <v>0</v>
      </c>
      <c r="BQ631" s="133"/>
      <c r="BR631" s="133"/>
      <c r="BS631" s="128" t="n">
        <f aca="false">IF($A631=$A630,BQ631+BR631+BS630,BQ631+BR631)</f>
        <v>0</v>
      </c>
      <c r="BT631" s="133"/>
      <c r="BU631" s="133"/>
      <c r="BV631" s="128" t="n">
        <f aca="false">IF($A631=$A630,BT631+BU631+BV630,BT631+BU631)</f>
        <v>0</v>
      </c>
      <c r="BW631" s="128" t="n">
        <f aca="false">IF(W631=0,0,IF(W631&gt;F$4,1,(IF(W631=BW$2,0,(IF(F$4-W631&gt;2,1,0))))))</f>
        <v>0</v>
      </c>
    </row>
    <row r="632" customFormat="false" ht="42.95" hidden="false" customHeight="true" outlineLevel="0" collapsed="false">
      <c r="A632" s="124" t="str">
        <f aca="false">IF(D632=D631,IF(A631=0,"",A631),IF(AND(D632&gt;0,D632&lt;&gt;D631),A631+1,""))</f>
        <v/>
      </c>
      <c r="B632" s="129"/>
      <c r="C632" s="129"/>
      <c r="D632" s="96"/>
      <c r="E632" s="138"/>
      <c r="F632" s="128" t="str">
        <f aca="false">IFERROR(IF(OR(ISTEXT(D632),ISNUMBER(D632)),HLOOKUP(I632-23*INT(I632/23),[2]Hoja2!B$1:X$2,2),""),1)</f>
        <v/>
      </c>
      <c r="G632" s="128" t="str">
        <f aca="false">LEFT(D632,1)</f>
        <v/>
      </c>
      <c r="H632" s="129" t="str">
        <f aca="false">IF(UPPER(G632)="Z",2,IF(UPPER(G632)="Y",1,IF(UPPER(G632)="X",0,LEFT(D632))))</f>
        <v/>
      </c>
      <c r="I632" s="129" t="str">
        <f aca="false">REPLACE(D632,1,1,H632)</f>
        <v/>
      </c>
      <c r="J632" s="96"/>
      <c r="K632" s="124" t="str">
        <f aca="false">IF(N632&gt;0,ROW(L632)-7,"")</f>
        <v/>
      </c>
      <c r="L632" s="130"/>
      <c r="M632" s="130"/>
      <c r="N632" s="131"/>
      <c r="O632" s="132"/>
      <c r="P632" s="128" t="str">
        <f aca="false">IFERROR(IF(OR(ISTEXT(N632),ISNUMBER(N632)),HLOOKUP(S632-23*INT(S632/23),[2]Hoja2!B$1:X$2,2),""),1)</f>
        <v/>
      </c>
      <c r="Q632" s="128" t="str">
        <f aca="false">LEFT(N632,1)</f>
        <v/>
      </c>
      <c r="R632" s="129" t="str">
        <f aca="false">IF(UPPER(Q632)="Z",2,IF(UPPER(Q632)="Y",1,IF(UPPER(Q632)="X",0,LEFT(N632))))</f>
        <v/>
      </c>
      <c r="S632" s="129" t="str">
        <f aca="false">REPLACE(N632,1,1,R632)</f>
        <v/>
      </c>
      <c r="T632" s="96"/>
      <c r="U632" s="133"/>
      <c r="V632" s="124" t="str">
        <f aca="false">IF(OR(ISTEXT(N632),ISNUMBER(N632)),IF($AD632=1,U632,0),"")</f>
        <v/>
      </c>
      <c r="W632" s="75" t="n">
        <v>36892</v>
      </c>
      <c r="X632" s="134"/>
      <c r="Y632" s="134"/>
      <c r="AA632" s="128" t="n">
        <f aca="false">IF(E632&lt;&gt;F632,0,1)</f>
        <v>1</v>
      </c>
      <c r="AB632" s="128" t="n">
        <f aca="false">IF(OR(T632="SI",T632="Si",T632="si",T632="sI",T632="s",T632="S"),1,0)</f>
        <v>0</v>
      </c>
      <c r="AC632" s="128" t="n">
        <f aca="false">IF(OR(J632="SI",J632="Si",J632="si",J632="sI",J632="s",J632="S"),1,0)</f>
        <v>0</v>
      </c>
      <c r="AD632" s="128" t="n">
        <f aca="false">AK632*AA632*AB632*AC632</f>
        <v>0</v>
      </c>
      <c r="AF632" s="136" t="n">
        <f aca="false">COUNTIF(D$8:D632,D632)</f>
        <v>0</v>
      </c>
      <c r="AG632" s="136" t="n">
        <f aca="false">COUNTIFS(D$8:D632,D632,A$8:A632,A632)</f>
        <v>0</v>
      </c>
      <c r="AH632" s="128" t="n">
        <f aca="false">AF632-AG632</f>
        <v>0</v>
      </c>
      <c r="AI632" s="128" t="n">
        <f aca="false">IF(OR(O632&lt;&gt;P632,P632=1,AA632=0),1,0)</f>
        <v>0</v>
      </c>
      <c r="AJ632" s="128" t="n">
        <f aca="false">IF(AR632&gt;0,1,0)+AH632</f>
        <v>0</v>
      </c>
      <c r="AK632" s="128" t="n">
        <f aca="false">IF(O632&lt;&gt;P632,0,1)</f>
        <v>1</v>
      </c>
      <c r="AL632" s="128" t="n">
        <f aca="false">IF(U632&gt;1,1,0)</f>
        <v>0</v>
      </c>
      <c r="AM632" s="136"/>
      <c r="AN632" s="137"/>
      <c r="AO632" s="139"/>
      <c r="AP632" s="128" t="str">
        <f aca="false">IF(SUMIF(AS$7:BU$7,"&gt;0",AS632:BU632)&gt;0,SUMIF(AS$7:BU$7,"&gt;0",AS632:BU632),"")</f>
        <v/>
      </c>
      <c r="AQ632" s="128"/>
      <c r="AR632" s="136" t="n">
        <f aca="false">COUNTIF(N$8:N632,N632)-1</f>
        <v>-1</v>
      </c>
      <c r="AS632" s="133"/>
      <c r="AT632" s="133"/>
      <c r="AU632" s="128" t="n">
        <f aca="false">IF($A632=$A631,AS632+AT632+AU631,AS632+AT632)</f>
        <v>0</v>
      </c>
      <c r="AV632" s="133"/>
      <c r="AW632" s="133"/>
      <c r="AX632" s="128" t="n">
        <f aca="false">IF($A632=$A631,AV632+AW632+AX631,AV632+AW632)</f>
        <v>0</v>
      </c>
      <c r="AY632" s="133"/>
      <c r="AZ632" s="133"/>
      <c r="BA632" s="128" t="n">
        <f aca="false">IF($A632=$A631,AY632+AZ632+BA631,AY632+AZ632)</f>
        <v>0</v>
      </c>
      <c r="BB632" s="133"/>
      <c r="BC632" s="133"/>
      <c r="BD632" s="128" t="n">
        <f aca="false">IF($A632=$A631,BB632+BC632+BD631,BB632+BC632)</f>
        <v>0</v>
      </c>
      <c r="BE632" s="133"/>
      <c r="BF632" s="133"/>
      <c r="BG632" s="128" t="n">
        <f aca="false">IF($A632=$A631,BE632+BF632+BG631,BE632+BF632)</f>
        <v>0</v>
      </c>
      <c r="BH632" s="133"/>
      <c r="BI632" s="133"/>
      <c r="BJ632" s="128" t="n">
        <f aca="false">IF($A632=$A631,BH632+BI632+BJ631,BH632+BI632)</f>
        <v>0</v>
      </c>
      <c r="BK632" s="133"/>
      <c r="BL632" s="133"/>
      <c r="BM632" s="128" t="n">
        <f aca="false">IF($A632=$A631,BK632+BL632+BM631,BK632+BL632)</f>
        <v>0</v>
      </c>
      <c r="BN632" s="133"/>
      <c r="BO632" s="133"/>
      <c r="BP632" s="128" t="n">
        <f aca="false">IF($A632=$A631,BN632+BO632+BP631,BN632+BO632)</f>
        <v>0</v>
      </c>
      <c r="BQ632" s="133"/>
      <c r="BR632" s="133"/>
      <c r="BS632" s="128" t="n">
        <f aca="false">IF($A632=$A631,BQ632+BR632+BS631,BQ632+BR632)</f>
        <v>0</v>
      </c>
      <c r="BT632" s="133"/>
      <c r="BU632" s="133"/>
      <c r="BV632" s="128" t="n">
        <f aca="false">IF($A632=$A631,BT632+BU632+BV631,BT632+BU632)</f>
        <v>0</v>
      </c>
      <c r="BW632" s="128" t="n">
        <f aca="false">IF(W632=0,0,IF(W632&gt;F$4,1,(IF(W632=BW$2,0,(IF(F$4-W632&gt;2,1,0))))))</f>
        <v>0</v>
      </c>
    </row>
    <row r="633" customFormat="false" ht="42.95" hidden="false" customHeight="true" outlineLevel="0" collapsed="false">
      <c r="A633" s="124" t="str">
        <f aca="false">IF(D633=D632,IF(A632=0,"",A632),IF(AND(D633&gt;0,D633&lt;&gt;D632),A632+1,""))</f>
        <v/>
      </c>
      <c r="B633" s="129"/>
      <c r="C633" s="129"/>
      <c r="D633" s="96"/>
      <c r="E633" s="138"/>
      <c r="F633" s="128" t="str">
        <f aca="false">IFERROR(IF(OR(ISTEXT(D633),ISNUMBER(D633)),HLOOKUP(I633-23*INT(I633/23),[2]Hoja2!B$1:X$2,2),""),1)</f>
        <v/>
      </c>
      <c r="G633" s="128" t="str">
        <f aca="false">LEFT(D633,1)</f>
        <v/>
      </c>
      <c r="H633" s="129" t="str">
        <f aca="false">IF(UPPER(G633)="Z",2,IF(UPPER(G633)="Y",1,IF(UPPER(G633)="X",0,LEFT(D633))))</f>
        <v/>
      </c>
      <c r="I633" s="129" t="str">
        <f aca="false">REPLACE(D633,1,1,H633)</f>
        <v/>
      </c>
      <c r="J633" s="96"/>
      <c r="K633" s="124" t="str">
        <f aca="false">IF(N633&gt;0,ROW(L633)-7,"")</f>
        <v/>
      </c>
      <c r="L633" s="130"/>
      <c r="M633" s="130"/>
      <c r="N633" s="131"/>
      <c r="O633" s="132"/>
      <c r="P633" s="128" t="str">
        <f aca="false">IFERROR(IF(OR(ISTEXT(N633),ISNUMBER(N633)),HLOOKUP(S633-23*INT(S633/23),[2]Hoja2!B$1:X$2,2),""),1)</f>
        <v/>
      </c>
      <c r="Q633" s="128" t="str">
        <f aca="false">LEFT(N633,1)</f>
        <v/>
      </c>
      <c r="R633" s="129" t="str">
        <f aca="false">IF(UPPER(Q633)="Z",2,IF(UPPER(Q633)="Y",1,IF(UPPER(Q633)="X",0,LEFT(N633))))</f>
        <v/>
      </c>
      <c r="S633" s="129" t="str">
        <f aca="false">REPLACE(N633,1,1,R633)</f>
        <v/>
      </c>
      <c r="T633" s="96"/>
      <c r="U633" s="133"/>
      <c r="V633" s="124" t="str">
        <f aca="false">IF(OR(ISTEXT(N633),ISNUMBER(N633)),IF($AD633=1,U633,0),"")</f>
        <v/>
      </c>
      <c r="W633" s="75" t="n">
        <v>36892</v>
      </c>
      <c r="X633" s="134"/>
      <c r="Y633" s="134"/>
      <c r="AA633" s="128" t="n">
        <f aca="false">IF(E633&lt;&gt;F633,0,1)</f>
        <v>1</v>
      </c>
      <c r="AB633" s="128" t="n">
        <f aca="false">IF(OR(T633="SI",T633="Si",T633="si",T633="sI",T633="s",T633="S"),1,0)</f>
        <v>0</v>
      </c>
      <c r="AC633" s="128" t="n">
        <f aca="false">IF(OR(J633="SI",J633="Si",J633="si",J633="sI",J633="s",J633="S"),1,0)</f>
        <v>0</v>
      </c>
      <c r="AD633" s="128" t="n">
        <f aca="false">AK633*AA633*AB633*AC633</f>
        <v>0</v>
      </c>
      <c r="AF633" s="136" t="n">
        <f aca="false">COUNTIF(D$8:D633,D633)</f>
        <v>0</v>
      </c>
      <c r="AG633" s="136" t="n">
        <f aca="false">COUNTIFS(D$8:D633,D633,A$8:A633,A633)</f>
        <v>0</v>
      </c>
      <c r="AH633" s="128" t="n">
        <f aca="false">AF633-AG633</f>
        <v>0</v>
      </c>
      <c r="AI633" s="128" t="n">
        <f aca="false">IF(OR(O633&lt;&gt;P633,P633=1,AA633=0),1,0)</f>
        <v>0</v>
      </c>
      <c r="AJ633" s="128" t="n">
        <f aca="false">IF(AR633&gt;0,1,0)+AH633</f>
        <v>0</v>
      </c>
      <c r="AK633" s="128" t="n">
        <f aca="false">IF(O633&lt;&gt;P633,0,1)</f>
        <v>1</v>
      </c>
      <c r="AL633" s="128" t="n">
        <f aca="false">IF(U633&gt;1,1,0)</f>
        <v>0</v>
      </c>
      <c r="AM633" s="136"/>
      <c r="AN633" s="137"/>
      <c r="AO633" s="139"/>
      <c r="AP633" s="128" t="str">
        <f aca="false">IF(SUMIF(AS$7:BU$7,"&gt;0",AS633:BU633)&gt;0,SUMIF(AS$7:BU$7,"&gt;0",AS633:BU633),"")</f>
        <v/>
      </c>
      <c r="AQ633" s="128"/>
      <c r="AR633" s="136" t="n">
        <f aca="false">COUNTIF(N$8:N633,N633)-1</f>
        <v>-1</v>
      </c>
      <c r="AS633" s="133"/>
      <c r="AT633" s="133"/>
      <c r="AU633" s="128" t="n">
        <f aca="false">IF($A633=$A632,AS633+AT633+AU632,AS633+AT633)</f>
        <v>0</v>
      </c>
      <c r="AV633" s="133"/>
      <c r="AW633" s="133"/>
      <c r="AX633" s="128" t="n">
        <f aca="false">IF($A633=$A632,AV633+AW633+AX632,AV633+AW633)</f>
        <v>0</v>
      </c>
      <c r="AY633" s="133"/>
      <c r="AZ633" s="133"/>
      <c r="BA633" s="128" t="n">
        <f aca="false">IF($A633=$A632,AY633+AZ633+BA632,AY633+AZ633)</f>
        <v>0</v>
      </c>
      <c r="BB633" s="133"/>
      <c r="BC633" s="133"/>
      <c r="BD633" s="128" t="n">
        <f aca="false">IF($A633=$A632,BB633+BC633+BD632,BB633+BC633)</f>
        <v>0</v>
      </c>
      <c r="BE633" s="133"/>
      <c r="BF633" s="133"/>
      <c r="BG633" s="128" t="n">
        <f aca="false">IF($A633=$A632,BE633+BF633+BG632,BE633+BF633)</f>
        <v>0</v>
      </c>
      <c r="BH633" s="133"/>
      <c r="BI633" s="133"/>
      <c r="BJ633" s="128" t="n">
        <f aca="false">IF($A633=$A632,BH633+BI633+BJ632,BH633+BI633)</f>
        <v>0</v>
      </c>
      <c r="BK633" s="133"/>
      <c r="BL633" s="133"/>
      <c r="BM633" s="128" t="n">
        <f aca="false">IF($A633=$A632,BK633+BL633+BM632,BK633+BL633)</f>
        <v>0</v>
      </c>
      <c r="BN633" s="133"/>
      <c r="BO633" s="133"/>
      <c r="BP633" s="128" t="n">
        <f aca="false">IF($A633=$A632,BN633+BO633+BP632,BN633+BO633)</f>
        <v>0</v>
      </c>
      <c r="BQ633" s="133"/>
      <c r="BR633" s="133"/>
      <c r="BS633" s="128" t="n">
        <f aca="false">IF($A633=$A632,BQ633+BR633+BS632,BQ633+BR633)</f>
        <v>0</v>
      </c>
      <c r="BT633" s="133"/>
      <c r="BU633" s="133"/>
      <c r="BV633" s="128" t="n">
        <f aca="false">IF($A633=$A632,BT633+BU633+BV632,BT633+BU633)</f>
        <v>0</v>
      </c>
      <c r="BW633" s="128" t="n">
        <f aca="false">IF(W633=0,0,IF(W633&gt;F$4,1,(IF(W633=BW$2,0,(IF(F$4-W633&gt;2,1,0))))))</f>
        <v>0</v>
      </c>
    </row>
    <row r="634" customFormat="false" ht="42.95" hidden="false" customHeight="true" outlineLevel="0" collapsed="false">
      <c r="A634" s="124" t="str">
        <f aca="false">IF(D634=D633,IF(A633=0,"",A633),IF(AND(D634&gt;0,D634&lt;&gt;D633),A633+1,""))</f>
        <v/>
      </c>
      <c r="B634" s="129"/>
      <c r="C634" s="129"/>
      <c r="D634" s="96"/>
      <c r="E634" s="138"/>
      <c r="F634" s="128" t="str">
        <f aca="false">IFERROR(IF(OR(ISTEXT(D634),ISNUMBER(D634)),HLOOKUP(I634-23*INT(I634/23),[2]Hoja2!B$1:X$2,2),""),1)</f>
        <v/>
      </c>
      <c r="G634" s="128" t="str">
        <f aca="false">LEFT(D634,1)</f>
        <v/>
      </c>
      <c r="H634" s="129" t="str">
        <f aca="false">IF(UPPER(G634)="Z",2,IF(UPPER(G634)="Y",1,IF(UPPER(G634)="X",0,LEFT(D634))))</f>
        <v/>
      </c>
      <c r="I634" s="129" t="str">
        <f aca="false">REPLACE(D634,1,1,H634)</f>
        <v/>
      </c>
      <c r="J634" s="96"/>
      <c r="K634" s="124" t="str">
        <f aca="false">IF(N634&gt;0,ROW(L634)-7,"")</f>
        <v/>
      </c>
      <c r="L634" s="130"/>
      <c r="M634" s="130"/>
      <c r="N634" s="131"/>
      <c r="O634" s="132"/>
      <c r="P634" s="128" t="str">
        <f aca="false">IFERROR(IF(OR(ISTEXT(N634),ISNUMBER(N634)),HLOOKUP(S634-23*INT(S634/23),[2]Hoja2!B$1:X$2,2),""),1)</f>
        <v/>
      </c>
      <c r="Q634" s="128" t="str">
        <f aca="false">LEFT(N634,1)</f>
        <v/>
      </c>
      <c r="R634" s="129" t="str">
        <f aca="false">IF(UPPER(Q634)="Z",2,IF(UPPER(Q634)="Y",1,IF(UPPER(Q634)="X",0,LEFT(N634))))</f>
        <v/>
      </c>
      <c r="S634" s="129" t="str">
        <f aca="false">REPLACE(N634,1,1,R634)</f>
        <v/>
      </c>
      <c r="T634" s="96"/>
      <c r="U634" s="133"/>
      <c r="V634" s="124" t="str">
        <f aca="false">IF(OR(ISTEXT(N634),ISNUMBER(N634)),IF($AD634=1,U634,0),"")</f>
        <v/>
      </c>
      <c r="W634" s="75" t="n">
        <v>36892</v>
      </c>
      <c r="X634" s="134"/>
      <c r="Y634" s="134"/>
      <c r="AA634" s="128" t="n">
        <f aca="false">IF(E634&lt;&gt;F634,0,1)</f>
        <v>1</v>
      </c>
      <c r="AB634" s="128" t="n">
        <f aca="false">IF(OR(T634="SI",T634="Si",T634="si",T634="sI",T634="s",T634="S"),1,0)</f>
        <v>0</v>
      </c>
      <c r="AC634" s="128" t="n">
        <f aca="false">IF(OR(J634="SI",J634="Si",J634="si",J634="sI",J634="s",J634="S"),1,0)</f>
        <v>0</v>
      </c>
      <c r="AD634" s="128" t="n">
        <f aca="false">AK634*AA634*AB634*AC634</f>
        <v>0</v>
      </c>
      <c r="AF634" s="136" t="n">
        <f aca="false">COUNTIF(D$8:D634,D634)</f>
        <v>0</v>
      </c>
      <c r="AG634" s="136" t="n">
        <f aca="false">COUNTIFS(D$8:D634,D634,A$8:A634,A634)</f>
        <v>0</v>
      </c>
      <c r="AH634" s="128" t="n">
        <f aca="false">AF634-AG634</f>
        <v>0</v>
      </c>
      <c r="AI634" s="128" t="n">
        <f aca="false">IF(OR(O634&lt;&gt;P634,P634=1,AA634=0),1,0)</f>
        <v>0</v>
      </c>
      <c r="AJ634" s="128" t="n">
        <f aca="false">IF(AR634&gt;0,1,0)+AH634</f>
        <v>0</v>
      </c>
      <c r="AK634" s="128" t="n">
        <f aca="false">IF(O634&lt;&gt;P634,0,1)</f>
        <v>1</v>
      </c>
      <c r="AL634" s="128" t="n">
        <f aca="false">IF(U634&gt;1,1,0)</f>
        <v>0</v>
      </c>
      <c r="AM634" s="136"/>
      <c r="AN634" s="137"/>
      <c r="AO634" s="139"/>
      <c r="AP634" s="128" t="str">
        <f aca="false">IF(SUMIF(AS$7:BU$7,"&gt;0",AS634:BU634)&gt;0,SUMIF(AS$7:BU$7,"&gt;0",AS634:BU634),"")</f>
        <v/>
      </c>
      <c r="AQ634" s="128"/>
      <c r="AR634" s="136" t="n">
        <f aca="false">COUNTIF(N$8:N634,N634)-1</f>
        <v>-1</v>
      </c>
      <c r="AS634" s="133"/>
      <c r="AT634" s="133"/>
      <c r="AU634" s="128" t="n">
        <f aca="false">IF($A634=$A633,AS634+AT634+AU633,AS634+AT634)</f>
        <v>0</v>
      </c>
      <c r="AV634" s="133"/>
      <c r="AW634" s="133"/>
      <c r="AX634" s="128" t="n">
        <f aca="false">IF($A634=$A633,AV634+AW634+AX633,AV634+AW634)</f>
        <v>0</v>
      </c>
      <c r="AY634" s="133"/>
      <c r="AZ634" s="133"/>
      <c r="BA634" s="128" t="n">
        <f aca="false">IF($A634=$A633,AY634+AZ634+BA633,AY634+AZ634)</f>
        <v>0</v>
      </c>
      <c r="BB634" s="133"/>
      <c r="BC634" s="133"/>
      <c r="BD634" s="128" t="n">
        <f aca="false">IF($A634=$A633,BB634+BC634+BD633,BB634+BC634)</f>
        <v>0</v>
      </c>
      <c r="BE634" s="133"/>
      <c r="BF634" s="133"/>
      <c r="BG634" s="128" t="n">
        <f aca="false">IF($A634=$A633,BE634+BF634+BG633,BE634+BF634)</f>
        <v>0</v>
      </c>
      <c r="BH634" s="133"/>
      <c r="BI634" s="133"/>
      <c r="BJ634" s="128" t="n">
        <f aca="false">IF($A634=$A633,BH634+BI634+BJ633,BH634+BI634)</f>
        <v>0</v>
      </c>
      <c r="BK634" s="133"/>
      <c r="BL634" s="133"/>
      <c r="BM634" s="128" t="n">
        <f aca="false">IF($A634=$A633,BK634+BL634+BM633,BK634+BL634)</f>
        <v>0</v>
      </c>
      <c r="BN634" s="133"/>
      <c r="BO634" s="133"/>
      <c r="BP634" s="128" t="n">
        <f aca="false">IF($A634=$A633,BN634+BO634+BP633,BN634+BO634)</f>
        <v>0</v>
      </c>
      <c r="BQ634" s="133"/>
      <c r="BR634" s="133"/>
      <c r="BS634" s="128" t="n">
        <f aca="false">IF($A634=$A633,BQ634+BR634+BS633,BQ634+BR634)</f>
        <v>0</v>
      </c>
      <c r="BT634" s="133"/>
      <c r="BU634" s="133"/>
      <c r="BV634" s="128" t="n">
        <f aca="false">IF($A634=$A633,BT634+BU634+BV633,BT634+BU634)</f>
        <v>0</v>
      </c>
      <c r="BW634" s="128" t="n">
        <f aca="false">IF(W634=0,0,IF(W634&gt;F$4,1,(IF(W634=BW$2,0,(IF(F$4-W634&gt;2,1,0))))))</f>
        <v>0</v>
      </c>
    </row>
    <row r="635" customFormat="false" ht="42.95" hidden="false" customHeight="true" outlineLevel="0" collapsed="false">
      <c r="A635" s="124" t="str">
        <f aca="false">IF(D635=D634,IF(A634=0,"",A634),IF(AND(D635&gt;0,D635&lt;&gt;D634),A634+1,""))</f>
        <v/>
      </c>
      <c r="B635" s="129"/>
      <c r="C635" s="129"/>
      <c r="D635" s="96"/>
      <c r="E635" s="138"/>
      <c r="F635" s="128" t="str">
        <f aca="false">IFERROR(IF(OR(ISTEXT(D635),ISNUMBER(D635)),HLOOKUP(I635-23*INT(I635/23),[2]Hoja2!B$1:X$2,2),""),1)</f>
        <v/>
      </c>
      <c r="G635" s="128" t="str">
        <f aca="false">LEFT(D635,1)</f>
        <v/>
      </c>
      <c r="H635" s="129" t="str">
        <f aca="false">IF(UPPER(G635)="Z",2,IF(UPPER(G635)="Y",1,IF(UPPER(G635)="X",0,LEFT(D635))))</f>
        <v/>
      </c>
      <c r="I635" s="129" t="str">
        <f aca="false">REPLACE(D635,1,1,H635)</f>
        <v/>
      </c>
      <c r="J635" s="96"/>
      <c r="K635" s="124" t="str">
        <f aca="false">IF(N635&gt;0,ROW(L635)-7,"")</f>
        <v/>
      </c>
      <c r="L635" s="130"/>
      <c r="M635" s="130"/>
      <c r="N635" s="131"/>
      <c r="O635" s="132"/>
      <c r="P635" s="128" t="str">
        <f aca="false">IFERROR(IF(OR(ISTEXT(N635),ISNUMBER(N635)),HLOOKUP(S635-23*INT(S635/23),[2]Hoja2!B$1:X$2,2),""),1)</f>
        <v/>
      </c>
      <c r="Q635" s="128" t="str">
        <f aca="false">LEFT(N635,1)</f>
        <v/>
      </c>
      <c r="R635" s="129" t="str">
        <f aca="false">IF(UPPER(Q635)="Z",2,IF(UPPER(Q635)="Y",1,IF(UPPER(Q635)="X",0,LEFT(N635))))</f>
        <v/>
      </c>
      <c r="S635" s="129" t="str">
        <f aca="false">REPLACE(N635,1,1,R635)</f>
        <v/>
      </c>
      <c r="T635" s="96"/>
      <c r="U635" s="133"/>
      <c r="V635" s="124" t="str">
        <f aca="false">IF(OR(ISTEXT(N635),ISNUMBER(N635)),IF($AD635=1,U635,0),"")</f>
        <v/>
      </c>
      <c r="W635" s="75" t="n">
        <v>36892</v>
      </c>
      <c r="X635" s="134"/>
      <c r="Y635" s="134"/>
      <c r="AA635" s="128" t="n">
        <f aca="false">IF(E635&lt;&gt;F635,0,1)</f>
        <v>1</v>
      </c>
      <c r="AB635" s="128" t="n">
        <f aca="false">IF(OR(T635="SI",T635="Si",T635="si",T635="sI",T635="s",T635="S"),1,0)</f>
        <v>0</v>
      </c>
      <c r="AC635" s="128" t="n">
        <f aca="false">IF(OR(J635="SI",J635="Si",J635="si",J635="sI",J635="s",J635="S"),1,0)</f>
        <v>0</v>
      </c>
      <c r="AD635" s="128" t="n">
        <f aca="false">AK635*AA635*AB635*AC635</f>
        <v>0</v>
      </c>
      <c r="AF635" s="136" t="n">
        <f aca="false">COUNTIF(D$8:D635,D635)</f>
        <v>0</v>
      </c>
      <c r="AG635" s="136" t="n">
        <f aca="false">COUNTIFS(D$8:D635,D635,A$8:A635,A635)</f>
        <v>0</v>
      </c>
      <c r="AH635" s="128" t="n">
        <f aca="false">AF635-AG635</f>
        <v>0</v>
      </c>
      <c r="AI635" s="128" t="n">
        <f aca="false">IF(OR(O635&lt;&gt;P635,P635=1,AA635=0),1,0)</f>
        <v>0</v>
      </c>
      <c r="AJ635" s="128" t="n">
        <f aca="false">IF(AR635&gt;0,1,0)+AH635</f>
        <v>0</v>
      </c>
      <c r="AK635" s="128" t="n">
        <f aca="false">IF(O635&lt;&gt;P635,0,1)</f>
        <v>1</v>
      </c>
      <c r="AL635" s="128" t="n">
        <f aca="false">IF(U635&gt;1,1,0)</f>
        <v>0</v>
      </c>
      <c r="AM635" s="136"/>
      <c r="AN635" s="137"/>
      <c r="AO635" s="139"/>
      <c r="AP635" s="128" t="str">
        <f aca="false">IF(SUMIF(AS$7:BU$7,"&gt;0",AS635:BU635)&gt;0,SUMIF(AS$7:BU$7,"&gt;0",AS635:BU635),"")</f>
        <v/>
      </c>
      <c r="AQ635" s="128"/>
      <c r="AR635" s="136" t="n">
        <f aca="false">COUNTIF(N$8:N635,N635)-1</f>
        <v>-1</v>
      </c>
      <c r="AS635" s="133"/>
      <c r="AT635" s="133"/>
      <c r="AU635" s="128" t="n">
        <f aca="false">IF($A635=$A634,AS635+AT635+AU634,AS635+AT635)</f>
        <v>0</v>
      </c>
      <c r="AV635" s="133"/>
      <c r="AW635" s="133"/>
      <c r="AX635" s="128" t="n">
        <f aca="false">IF($A635=$A634,AV635+AW635+AX634,AV635+AW635)</f>
        <v>0</v>
      </c>
      <c r="AY635" s="133"/>
      <c r="AZ635" s="133"/>
      <c r="BA635" s="128" t="n">
        <f aca="false">IF($A635=$A634,AY635+AZ635+BA634,AY635+AZ635)</f>
        <v>0</v>
      </c>
      <c r="BB635" s="133"/>
      <c r="BC635" s="133"/>
      <c r="BD635" s="128" t="n">
        <f aca="false">IF($A635=$A634,BB635+BC635+BD634,BB635+BC635)</f>
        <v>0</v>
      </c>
      <c r="BE635" s="133"/>
      <c r="BF635" s="133"/>
      <c r="BG635" s="128" t="n">
        <f aca="false">IF($A635=$A634,BE635+BF635+BG634,BE635+BF635)</f>
        <v>0</v>
      </c>
      <c r="BH635" s="133"/>
      <c r="BI635" s="133"/>
      <c r="BJ635" s="128" t="n">
        <f aca="false">IF($A635=$A634,BH635+BI635+BJ634,BH635+BI635)</f>
        <v>0</v>
      </c>
      <c r="BK635" s="133"/>
      <c r="BL635" s="133"/>
      <c r="BM635" s="128" t="n">
        <f aca="false">IF($A635=$A634,BK635+BL635+BM634,BK635+BL635)</f>
        <v>0</v>
      </c>
      <c r="BN635" s="133"/>
      <c r="BO635" s="133"/>
      <c r="BP635" s="128" t="n">
        <f aca="false">IF($A635=$A634,BN635+BO635+BP634,BN635+BO635)</f>
        <v>0</v>
      </c>
      <c r="BQ635" s="133"/>
      <c r="BR635" s="133"/>
      <c r="BS635" s="128" t="n">
        <f aca="false">IF($A635=$A634,BQ635+BR635+BS634,BQ635+BR635)</f>
        <v>0</v>
      </c>
      <c r="BT635" s="133"/>
      <c r="BU635" s="133"/>
      <c r="BV635" s="128" t="n">
        <f aca="false">IF($A635=$A634,BT635+BU635+BV634,BT635+BU635)</f>
        <v>0</v>
      </c>
      <c r="BW635" s="128" t="n">
        <f aca="false">IF(W635=0,0,IF(W635&gt;F$4,1,(IF(W635=BW$2,0,(IF(F$4-W635&gt;2,1,0))))))</f>
        <v>0</v>
      </c>
    </row>
    <row r="636" customFormat="false" ht="42.95" hidden="false" customHeight="true" outlineLevel="0" collapsed="false">
      <c r="A636" s="124" t="str">
        <f aca="false">IF(D636=D635,IF(A635=0,"",A635),IF(AND(D636&gt;0,D636&lt;&gt;D635),A635+1,""))</f>
        <v/>
      </c>
      <c r="B636" s="129"/>
      <c r="C636" s="129"/>
      <c r="D636" s="96"/>
      <c r="E636" s="138"/>
      <c r="F636" s="128" t="str">
        <f aca="false">IFERROR(IF(OR(ISTEXT(D636),ISNUMBER(D636)),HLOOKUP(I636-23*INT(I636/23),[2]Hoja2!B$1:X$2,2),""),1)</f>
        <v/>
      </c>
      <c r="G636" s="128" t="str">
        <f aca="false">LEFT(D636,1)</f>
        <v/>
      </c>
      <c r="H636" s="129" t="str">
        <f aca="false">IF(UPPER(G636)="Z",2,IF(UPPER(G636)="Y",1,IF(UPPER(G636)="X",0,LEFT(D636))))</f>
        <v/>
      </c>
      <c r="I636" s="129" t="str">
        <f aca="false">REPLACE(D636,1,1,H636)</f>
        <v/>
      </c>
      <c r="J636" s="96"/>
      <c r="K636" s="124" t="str">
        <f aca="false">IF(N636&gt;0,ROW(L636)-7,"")</f>
        <v/>
      </c>
      <c r="L636" s="130"/>
      <c r="M636" s="130"/>
      <c r="N636" s="131"/>
      <c r="O636" s="132"/>
      <c r="P636" s="128" t="str">
        <f aca="false">IFERROR(IF(OR(ISTEXT(N636),ISNUMBER(N636)),HLOOKUP(S636-23*INT(S636/23),[2]Hoja2!B$1:X$2,2),""),1)</f>
        <v/>
      </c>
      <c r="Q636" s="128" t="str">
        <f aca="false">LEFT(N636,1)</f>
        <v/>
      </c>
      <c r="R636" s="129" t="str">
        <f aca="false">IF(UPPER(Q636)="Z",2,IF(UPPER(Q636)="Y",1,IF(UPPER(Q636)="X",0,LEFT(N636))))</f>
        <v/>
      </c>
      <c r="S636" s="129" t="str">
        <f aca="false">REPLACE(N636,1,1,R636)</f>
        <v/>
      </c>
      <c r="T636" s="96"/>
      <c r="U636" s="133"/>
      <c r="V636" s="124" t="str">
        <f aca="false">IF(OR(ISTEXT(N636),ISNUMBER(N636)),IF($AD636=1,U636,0),"")</f>
        <v/>
      </c>
      <c r="W636" s="75" t="n">
        <v>36892</v>
      </c>
      <c r="X636" s="134"/>
      <c r="Y636" s="134"/>
      <c r="AA636" s="128" t="n">
        <f aca="false">IF(E636&lt;&gt;F636,0,1)</f>
        <v>1</v>
      </c>
      <c r="AB636" s="128" t="n">
        <f aca="false">IF(OR(T636="SI",T636="Si",T636="si",T636="sI",T636="s",T636="S"),1,0)</f>
        <v>0</v>
      </c>
      <c r="AC636" s="128" t="n">
        <f aca="false">IF(OR(J636="SI",J636="Si",J636="si",J636="sI",J636="s",J636="S"),1,0)</f>
        <v>0</v>
      </c>
      <c r="AD636" s="128" t="n">
        <f aca="false">AK636*AA636*AB636*AC636</f>
        <v>0</v>
      </c>
      <c r="AF636" s="136" t="n">
        <f aca="false">COUNTIF(D$8:D636,D636)</f>
        <v>0</v>
      </c>
      <c r="AG636" s="136" t="n">
        <f aca="false">COUNTIFS(D$8:D636,D636,A$8:A636,A636)</f>
        <v>0</v>
      </c>
      <c r="AH636" s="128" t="n">
        <f aca="false">AF636-AG636</f>
        <v>0</v>
      </c>
      <c r="AI636" s="128" t="n">
        <f aca="false">IF(OR(O636&lt;&gt;P636,P636=1,AA636=0),1,0)</f>
        <v>0</v>
      </c>
      <c r="AJ636" s="128" t="n">
        <f aca="false">IF(AR636&gt;0,1,0)+AH636</f>
        <v>0</v>
      </c>
      <c r="AK636" s="128" t="n">
        <f aca="false">IF(O636&lt;&gt;P636,0,1)</f>
        <v>1</v>
      </c>
      <c r="AL636" s="128" t="n">
        <f aca="false">IF(U636&gt;1,1,0)</f>
        <v>0</v>
      </c>
      <c r="AM636" s="136"/>
      <c r="AN636" s="137"/>
      <c r="AO636" s="139"/>
      <c r="AP636" s="128" t="str">
        <f aca="false">IF(SUMIF(AS$7:BU$7,"&gt;0",AS636:BU636)&gt;0,SUMIF(AS$7:BU$7,"&gt;0",AS636:BU636),"")</f>
        <v/>
      </c>
      <c r="AQ636" s="128"/>
      <c r="AR636" s="136" t="n">
        <f aca="false">COUNTIF(N$8:N636,N636)-1</f>
        <v>-1</v>
      </c>
      <c r="AS636" s="133"/>
      <c r="AT636" s="133"/>
      <c r="AU636" s="128" t="n">
        <f aca="false">IF($A636=$A635,AS636+AT636+AU635,AS636+AT636)</f>
        <v>0</v>
      </c>
      <c r="AV636" s="133"/>
      <c r="AW636" s="133"/>
      <c r="AX636" s="128" t="n">
        <f aca="false">IF($A636=$A635,AV636+AW636+AX635,AV636+AW636)</f>
        <v>0</v>
      </c>
      <c r="AY636" s="133"/>
      <c r="AZ636" s="133"/>
      <c r="BA636" s="128" t="n">
        <f aca="false">IF($A636=$A635,AY636+AZ636+BA635,AY636+AZ636)</f>
        <v>0</v>
      </c>
      <c r="BB636" s="133"/>
      <c r="BC636" s="133"/>
      <c r="BD636" s="128" t="n">
        <f aca="false">IF($A636=$A635,BB636+BC636+BD635,BB636+BC636)</f>
        <v>0</v>
      </c>
      <c r="BE636" s="133"/>
      <c r="BF636" s="133"/>
      <c r="BG636" s="128" t="n">
        <f aca="false">IF($A636=$A635,BE636+BF636+BG635,BE636+BF636)</f>
        <v>0</v>
      </c>
      <c r="BH636" s="133"/>
      <c r="BI636" s="133"/>
      <c r="BJ636" s="128" t="n">
        <f aca="false">IF($A636=$A635,BH636+BI636+BJ635,BH636+BI636)</f>
        <v>0</v>
      </c>
      <c r="BK636" s="133"/>
      <c r="BL636" s="133"/>
      <c r="BM636" s="128" t="n">
        <f aca="false">IF($A636=$A635,BK636+BL636+BM635,BK636+BL636)</f>
        <v>0</v>
      </c>
      <c r="BN636" s="133"/>
      <c r="BO636" s="133"/>
      <c r="BP636" s="128" t="n">
        <f aca="false">IF($A636=$A635,BN636+BO636+BP635,BN636+BO636)</f>
        <v>0</v>
      </c>
      <c r="BQ636" s="133"/>
      <c r="BR636" s="133"/>
      <c r="BS636" s="128" t="n">
        <f aca="false">IF($A636=$A635,BQ636+BR636+BS635,BQ636+BR636)</f>
        <v>0</v>
      </c>
      <c r="BT636" s="133"/>
      <c r="BU636" s="133"/>
      <c r="BV636" s="128" t="n">
        <f aca="false">IF($A636=$A635,BT636+BU636+BV635,BT636+BU636)</f>
        <v>0</v>
      </c>
      <c r="BW636" s="128" t="n">
        <f aca="false">IF(W636=0,0,IF(W636&gt;F$4,1,(IF(W636=BW$2,0,(IF(F$4-W636&gt;2,1,0))))))</f>
        <v>0</v>
      </c>
    </row>
    <row r="637" customFormat="false" ht="42.95" hidden="false" customHeight="true" outlineLevel="0" collapsed="false">
      <c r="A637" s="124" t="str">
        <f aca="false">IF(D637=D636,IF(A636=0,"",A636),IF(AND(D637&gt;0,D637&lt;&gt;D636),A636+1,""))</f>
        <v/>
      </c>
      <c r="B637" s="129"/>
      <c r="C637" s="129"/>
      <c r="D637" s="96"/>
      <c r="E637" s="138"/>
      <c r="F637" s="128" t="str">
        <f aca="false">IFERROR(IF(OR(ISTEXT(D637),ISNUMBER(D637)),HLOOKUP(I637-23*INT(I637/23),[2]Hoja2!B$1:X$2,2),""),1)</f>
        <v/>
      </c>
      <c r="G637" s="128" t="str">
        <f aca="false">LEFT(D637,1)</f>
        <v/>
      </c>
      <c r="H637" s="129" t="str">
        <f aca="false">IF(UPPER(G637)="Z",2,IF(UPPER(G637)="Y",1,IF(UPPER(G637)="X",0,LEFT(D637))))</f>
        <v/>
      </c>
      <c r="I637" s="129" t="str">
        <f aca="false">REPLACE(D637,1,1,H637)</f>
        <v/>
      </c>
      <c r="J637" s="96"/>
      <c r="K637" s="124" t="str">
        <f aca="false">IF(N637&gt;0,ROW(L637)-7,"")</f>
        <v/>
      </c>
      <c r="L637" s="130"/>
      <c r="M637" s="130"/>
      <c r="N637" s="131"/>
      <c r="O637" s="132"/>
      <c r="P637" s="128" t="str">
        <f aca="false">IFERROR(IF(OR(ISTEXT(N637),ISNUMBER(N637)),HLOOKUP(S637-23*INT(S637/23),[2]Hoja2!B$1:X$2,2),""),1)</f>
        <v/>
      </c>
      <c r="Q637" s="128" t="str">
        <f aca="false">LEFT(N637,1)</f>
        <v/>
      </c>
      <c r="R637" s="129" t="str">
        <f aca="false">IF(UPPER(Q637)="Z",2,IF(UPPER(Q637)="Y",1,IF(UPPER(Q637)="X",0,LEFT(N637))))</f>
        <v/>
      </c>
      <c r="S637" s="129" t="str">
        <f aca="false">REPLACE(N637,1,1,R637)</f>
        <v/>
      </c>
      <c r="T637" s="96"/>
      <c r="U637" s="133"/>
      <c r="V637" s="124" t="str">
        <f aca="false">IF(OR(ISTEXT(N637),ISNUMBER(N637)),IF($AD637=1,U637,0),"")</f>
        <v/>
      </c>
      <c r="W637" s="75" t="n">
        <v>36892</v>
      </c>
      <c r="X637" s="134"/>
      <c r="Y637" s="134"/>
      <c r="AA637" s="128" t="n">
        <f aca="false">IF(E637&lt;&gt;F637,0,1)</f>
        <v>1</v>
      </c>
      <c r="AB637" s="128" t="n">
        <f aca="false">IF(OR(T637="SI",T637="Si",T637="si",T637="sI",T637="s",T637="S"),1,0)</f>
        <v>0</v>
      </c>
      <c r="AC637" s="128" t="n">
        <f aca="false">IF(OR(J637="SI",J637="Si",J637="si",J637="sI",J637="s",J637="S"),1,0)</f>
        <v>0</v>
      </c>
      <c r="AD637" s="128" t="n">
        <f aca="false">AK637*AA637*AB637*AC637</f>
        <v>0</v>
      </c>
      <c r="AF637" s="136" t="n">
        <f aca="false">COUNTIF(D$8:D637,D637)</f>
        <v>0</v>
      </c>
      <c r="AG637" s="136" t="n">
        <f aca="false">COUNTIFS(D$8:D637,D637,A$8:A637,A637)</f>
        <v>0</v>
      </c>
      <c r="AH637" s="128" t="n">
        <f aca="false">AF637-AG637</f>
        <v>0</v>
      </c>
      <c r="AI637" s="128" t="n">
        <f aca="false">IF(OR(O637&lt;&gt;P637,P637=1,AA637=0),1,0)</f>
        <v>0</v>
      </c>
      <c r="AJ637" s="128" t="n">
        <f aca="false">IF(AR637&gt;0,1,0)+AH637</f>
        <v>0</v>
      </c>
      <c r="AK637" s="128" t="n">
        <f aca="false">IF(O637&lt;&gt;P637,0,1)</f>
        <v>1</v>
      </c>
      <c r="AL637" s="128" t="n">
        <f aca="false">IF(U637&gt;1,1,0)</f>
        <v>0</v>
      </c>
      <c r="AM637" s="136"/>
      <c r="AN637" s="137"/>
      <c r="AO637" s="139"/>
      <c r="AP637" s="128" t="str">
        <f aca="false">IF(SUMIF(AS$7:BU$7,"&gt;0",AS637:BU637)&gt;0,SUMIF(AS$7:BU$7,"&gt;0",AS637:BU637),"")</f>
        <v/>
      </c>
      <c r="AQ637" s="128"/>
      <c r="AR637" s="136" t="n">
        <f aca="false">COUNTIF(N$8:N637,N637)-1</f>
        <v>-1</v>
      </c>
      <c r="AS637" s="133"/>
      <c r="AT637" s="133"/>
      <c r="AU637" s="128" t="n">
        <f aca="false">IF($A637=$A636,AS637+AT637+AU636,AS637+AT637)</f>
        <v>0</v>
      </c>
      <c r="AV637" s="133"/>
      <c r="AW637" s="133"/>
      <c r="AX637" s="128" t="n">
        <f aca="false">IF($A637=$A636,AV637+AW637+AX636,AV637+AW637)</f>
        <v>0</v>
      </c>
      <c r="AY637" s="133"/>
      <c r="AZ637" s="133"/>
      <c r="BA637" s="128" t="n">
        <f aca="false">IF($A637=$A636,AY637+AZ637+BA636,AY637+AZ637)</f>
        <v>0</v>
      </c>
      <c r="BB637" s="133"/>
      <c r="BC637" s="133"/>
      <c r="BD637" s="128" t="n">
        <f aca="false">IF($A637=$A636,BB637+BC637+BD636,BB637+BC637)</f>
        <v>0</v>
      </c>
      <c r="BE637" s="133"/>
      <c r="BF637" s="133"/>
      <c r="BG637" s="128" t="n">
        <f aca="false">IF($A637=$A636,BE637+BF637+BG636,BE637+BF637)</f>
        <v>0</v>
      </c>
      <c r="BH637" s="133"/>
      <c r="BI637" s="133"/>
      <c r="BJ637" s="128" t="n">
        <f aca="false">IF($A637=$A636,BH637+BI637+BJ636,BH637+BI637)</f>
        <v>0</v>
      </c>
      <c r="BK637" s="133"/>
      <c r="BL637" s="133"/>
      <c r="BM637" s="128" t="n">
        <f aca="false">IF($A637=$A636,BK637+BL637+BM636,BK637+BL637)</f>
        <v>0</v>
      </c>
      <c r="BN637" s="133"/>
      <c r="BO637" s="133"/>
      <c r="BP637" s="128" t="n">
        <f aca="false">IF($A637=$A636,BN637+BO637+BP636,BN637+BO637)</f>
        <v>0</v>
      </c>
      <c r="BQ637" s="133"/>
      <c r="BR637" s="133"/>
      <c r="BS637" s="128" t="n">
        <f aca="false">IF($A637=$A636,BQ637+BR637+BS636,BQ637+BR637)</f>
        <v>0</v>
      </c>
      <c r="BT637" s="133"/>
      <c r="BU637" s="133"/>
      <c r="BV637" s="128" t="n">
        <f aca="false">IF($A637=$A636,BT637+BU637+BV636,BT637+BU637)</f>
        <v>0</v>
      </c>
      <c r="BW637" s="128" t="n">
        <f aca="false">IF(W637=0,0,IF(W637&gt;F$4,1,(IF(W637=BW$2,0,(IF(F$4-W637&gt;2,1,0))))))</f>
        <v>0</v>
      </c>
    </row>
    <row r="638" customFormat="false" ht="42.95" hidden="false" customHeight="true" outlineLevel="0" collapsed="false">
      <c r="A638" s="124" t="str">
        <f aca="false">IF(D638=D637,IF(A637=0,"",A637),IF(AND(D638&gt;0,D638&lt;&gt;D637),A637+1,""))</f>
        <v/>
      </c>
      <c r="B638" s="129"/>
      <c r="C638" s="129"/>
      <c r="D638" s="96"/>
      <c r="E638" s="138"/>
      <c r="F638" s="128" t="str">
        <f aca="false">IFERROR(IF(OR(ISTEXT(D638),ISNUMBER(D638)),HLOOKUP(I638-23*INT(I638/23),[2]Hoja2!B$1:X$2,2),""),1)</f>
        <v/>
      </c>
      <c r="G638" s="128" t="str">
        <f aca="false">LEFT(D638,1)</f>
        <v/>
      </c>
      <c r="H638" s="129" t="str">
        <f aca="false">IF(UPPER(G638)="Z",2,IF(UPPER(G638)="Y",1,IF(UPPER(G638)="X",0,LEFT(D638))))</f>
        <v/>
      </c>
      <c r="I638" s="129" t="str">
        <f aca="false">REPLACE(D638,1,1,H638)</f>
        <v/>
      </c>
      <c r="J638" s="96"/>
      <c r="K638" s="124" t="str">
        <f aca="false">IF(N638&gt;0,ROW(L638)-7,"")</f>
        <v/>
      </c>
      <c r="L638" s="130"/>
      <c r="M638" s="130"/>
      <c r="N638" s="131"/>
      <c r="O638" s="132"/>
      <c r="P638" s="128" t="str">
        <f aca="false">IFERROR(IF(OR(ISTEXT(N638),ISNUMBER(N638)),HLOOKUP(S638-23*INT(S638/23),[2]Hoja2!B$1:X$2,2),""),1)</f>
        <v/>
      </c>
      <c r="Q638" s="128" t="str">
        <f aca="false">LEFT(N638,1)</f>
        <v/>
      </c>
      <c r="R638" s="129" t="str">
        <f aca="false">IF(UPPER(Q638)="Z",2,IF(UPPER(Q638)="Y",1,IF(UPPER(Q638)="X",0,LEFT(N638))))</f>
        <v/>
      </c>
      <c r="S638" s="129" t="str">
        <f aca="false">REPLACE(N638,1,1,R638)</f>
        <v/>
      </c>
      <c r="T638" s="96"/>
      <c r="U638" s="133"/>
      <c r="V638" s="124" t="str">
        <f aca="false">IF(OR(ISTEXT(N638),ISNUMBER(N638)),IF($AD638=1,U638,0),"")</f>
        <v/>
      </c>
      <c r="W638" s="75" t="n">
        <v>36892</v>
      </c>
      <c r="X638" s="134"/>
      <c r="Y638" s="134"/>
      <c r="AA638" s="128" t="n">
        <f aca="false">IF(E638&lt;&gt;F638,0,1)</f>
        <v>1</v>
      </c>
      <c r="AB638" s="128" t="n">
        <f aca="false">IF(OR(T638="SI",T638="Si",T638="si",T638="sI",T638="s",T638="S"),1,0)</f>
        <v>0</v>
      </c>
      <c r="AC638" s="128" t="n">
        <f aca="false">IF(OR(J638="SI",J638="Si",J638="si",J638="sI",J638="s",J638="S"),1,0)</f>
        <v>0</v>
      </c>
      <c r="AD638" s="128" t="n">
        <f aca="false">AK638*AA638*AB638*AC638</f>
        <v>0</v>
      </c>
      <c r="AF638" s="136" t="n">
        <f aca="false">COUNTIF(D$8:D638,D638)</f>
        <v>0</v>
      </c>
      <c r="AG638" s="136" t="n">
        <f aca="false">COUNTIFS(D$8:D638,D638,A$8:A638,A638)</f>
        <v>0</v>
      </c>
      <c r="AH638" s="128" t="n">
        <f aca="false">AF638-AG638</f>
        <v>0</v>
      </c>
      <c r="AI638" s="128" t="n">
        <f aca="false">IF(OR(O638&lt;&gt;P638,P638=1,AA638=0),1,0)</f>
        <v>0</v>
      </c>
      <c r="AJ638" s="128" t="n">
        <f aca="false">IF(AR638&gt;0,1,0)+AH638</f>
        <v>0</v>
      </c>
      <c r="AK638" s="128" t="n">
        <f aca="false">IF(O638&lt;&gt;P638,0,1)</f>
        <v>1</v>
      </c>
      <c r="AL638" s="128" t="n">
        <f aca="false">IF(U638&gt;1,1,0)</f>
        <v>0</v>
      </c>
      <c r="AM638" s="136"/>
      <c r="AN638" s="137"/>
      <c r="AO638" s="139"/>
      <c r="AP638" s="128" t="str">
        <f aca="false">IF(SUMIF(AS$7:BU$7,"&gt;0",AS638:BU638)&gt;0,SUMIF(AS$7:BU$7,"&gt;0",AS638:BU638),"")</f>
        <v/>
      </c>
      <c r="AQ638" s="128"/>
      <c r="AR638" s="136" t="n">
        <f aca="false">COUNTIF(N$8:N638,N638)-1</f>
        <v>-1</v>
      </c>
      <c r="AS638" s="133"/>
      <c r="AT638" s="133"/>
      <c r="AU638" s="128" t="n">
        <f aca="false">IF($A638=$A637,AS638+AT638+AU637,AS638+AT638)</f>
        <v>0</v>
      </c>
      <c r="AV638" s="133"/>
      <c r="AW638" s="133"/>
      <c r="AX638" s="128" t="n">
        <f aca="false">IF($A638=$A637,AV638+AW638+AX637,AV638+AW638)</f>
        <v>0</v>
      </c>
      <c r="AY638" s="133"/>
      <c r="AZ638" s="133"/>
      <c r="BA638" s="128" t="n">
        <f aca="false">IF($A638=$A637,AY638+AZ638+BA637,AY638+AZ638)</f>
        <v>0</v>
      </c>
      <c r="BB638" s="133"/>
      <c r="BC638" s="133"/>
      <c r="BD638" s="128" t="n">
        <f aca="false">IF($A638=$A637,BB638+BC638+BD637,BB638+BC638)</f>
        <v>0</v>
      </c>
      <c r="BE638" s="133"/>
      <c r="BF638" s="133"/>
      <c r="BG638" s="128" t="n">
        <f aca="false">IF($A638=$A637,BE638+BF638+BG637,BE638+BF638)</f>
        <v>0</v>
      </c>
      <c r="BH638" s="133"/>
      <c r="BI638" s="133"/>
      <c r="BJ638" s="128" t="n">
        <f aca="false">IF($A638=$A637,BH638+BI638+BJ637,BH638+BI638)</f>
        <v>0</v>
      </c>
      <c r="BK638" s="133"/>
      <c r="BL638" s="133"/>
      <c r="BM638" s="128" t="n">
        <f aca="false">IF($A638=$A637,BK638+BL638+BM637,BK638+BL638)</f>
        <v>0</v>
      </c>
      <c r="BN638" s="133"/>
      <c r="BO638" s="133"/>
      <c r="BP638" s="128" t="n">
        <f aca="false">IF($A638=$A637,BN638+BO638+BP637,BN638+BO638)</f>
        <v>0</v>
      </c>
      <c r="BQ638" s="133"/>
      <c r="BR638" s="133"/>
      <c r="BS638" s="128" t="n">
        <f aca="false">IF($A638=$A637,BQ638+BR638+BS637,BQ638+BR638)</f>
        <v>0</v>
      </c>
      <c r="BT638" s="133"/>
      <c r="BU638" s="133"/>
      <c r="BV638" s="128" t="n">
        <f aca="false">IF($A638=$A637,BT638+BU638+BV637,BT638+BU638)</f>
        <v>0</v>
      </c>
      <c r="BW638" s="128" t="n">
        <f aca="false">IF(W638=0,0,IF(W638&gt;F$4,1,(IF(W638=BW$2,0,(IF(F$4-W638&gt;2,1,0))))))</f>
        <v>0</v>
      </c>
    </row>
    <row r="639" customFormat="false" ht="42.95" hidden="false" customHeight="true" outlineLevel="0" collapsed="false">
      <c r="A639" s="124" t="str">
        <f aca="false">IF(D639=D638,IF(A638=0,"",A638),IF(AND(D639&gt;0,D639&lt;&gt;D638),A638+1,""))</f>
        <v/>
      </c>
      <c r="B639" s="129"/>
      <c r="C639" s="129"/>
      <c r="D639" s="96"/>
      <c r="E639" s="138"/>
      <c r="F639" s="128" t="str">
        <f aca="false">IFERROR(IF(OR(ISTEXT(D639),ISNUMBER(D639)),HLOOKUP(I639-23*INT(I639/23),[2]Hoja2!B$1:X$2,2),""),1)</f>
        <v/>
      </c>
      <c r="G639" s="128" t="str">
        <f aca="false">LEFT(D639,1)</f>
        <v/>
      </c>
      <c r="H639" s="129" t="str">
        <f aca="false">IF(UPPER(G639)="Z",2,IF(UPPER(G639)="Y",1,IF(UPPER(G639)="X",0,LEFT(D639))))</f>
        <v/>
      </c>
      <c r="I639" s="129" t="str">
        <f aca="false">REPLACE(D639,1,1,H639)</f>
        <v/>
      </c>
      <c r="J639" s="96"/>
      <c r="K639" s="124" t="str">
        <f aca="false">IF(N639&gt;0,ROW(L639)-7,"")</f>
        <v/>
      </c>
      <c r="L639" s="130"/>
      <c r="M639" s="130"/>
      <c r="N639" s="131"/>
      <c r="O639" s="132"/>
      <c r="P639" s="128" t="str">
        <f aca="false">IFERROR(IF(OR(ISTEXT(N639),ISNUMBER(N639)),HLOOKUP(S639-23*INT(S639/23),[2]Hoja2!B$1:X$2,2),""),1)</f>
        <v/>
      </c>
      <c r="Q639" s="128" t="str">
        <f aca="false">LEFT(N639,1)</f>
        <v/>
      </c>
      <c r="R639" s="129" t="str">
        <f aca="false">IF(UPPER(Q639)="Z",2,IF(UPPER(Q639)="Y",1,IF(UPPER(Q639)="X",0,LEFT(N639))))</f>
        <v/>
      </c>
      <c r="S639" s="129" t="str">
        <f aca="false">REPLACE(N639,1,1,R639)</f>
        <v/>
      </c>
      <c r="T639" s="96"/>
      <c r="U639" s="133"/>
      <c r="V639" s="124" t="str">
        <f aca="false">IF(OR(ISTEXT(N639),ISNUMBER(N639)),IF($AD639=1,U639,0),"")</f>
        <v/>
      </c>
      <c r="W639" s="75" t="n">
        <v>36892</v>
      </c>
      <c r="X639" s="134"/>
      <c r="Y639" s="134"/>
      <c r="AA639" s="128" t="n">
        <f aca="false">IF(E639&lt;&gt;F639,0,1)</f>
        <v>1</v>
      </c>
      <c r="AB639" s="128" t="n">
        <f aca="false">IF(OR(T639="SI",T639="Si",T639="si",T639="sI",T639="s",T639="S"),1,0)</f>
        <v>0</v>
      </c>
      <c r="AC639" s="128" t="n">
        <f aca="false">IF(OR(J639="SI",J639="Si",J639="si",J639="sI",J639="s",J639="S"),1,0)</f>
        <v>0</v>
      </c>
      <c r="AD639" s="128" t="n">
        <f aca="false">AK639*AA639*AB639*AC639</f>
        <v>0</v>
      </c>
      <c r="AF639" s="136" t="n">
        <f aca="false">COUNTIF(D$8:D639,D639)</f>
        <v>0</v>
      </c>
      <c r="AG639" s="136" t="n">
        <f aca="false">COUNTIFS(D$8:D639,D639,A$8:A639,A639)</f>
        <v>0</v>
      </c>
      <c r="AH639" s="128" t="n">
        <f aca="false">AF639-AG639</f>
        <v>0</v>
      </c>
      <c r="AI639" s="128" t="n">
        <f aca="false">IF(OR(O639&lt;&gt;P639,P639=1,AA639=0),1,0)</f>
        <v>0</v>
      </c>
      <c r="AJ639" s="128" t="n">
        <f aca="false">IF(AR639&gt;0,1,0)+AH639</f>
        <v>0</v>
      </c>
      <c r="AK639" s="128" t="n">
        <f aca="false">IF(O639&lt;&gt;P639,0,1)</f>
        <v>1</v>
      </c>
      <c r="AL639" s="128" t="n">
        <f aca="false">IF(U639&gt;1,1,0)</f>
        <v>0</v>
      </c>
      <c r="AM639" s="136"/>
      <c r="AN639" s="137"/>
      <c r="AO639" s="139"/>
      <c r="AP639" s="128" t="str">
        <f aca="false">IF(SUMIF(AS$7:BU$7,"&gt;0",AS639:BU639)&gt;0,SUMIF(AS$7:BU$7,"&gt;0",AS639:BU639),"")</f>
        <v/>
      </c>
      <c r="AQ639" s="128"/>
      <c r="AR639" s="136" t="n">
        <f aca="false">COUNTIF(N$8:N639,N639)-1</f>
        <v>-1</v>
      </c>
      <c r="AS639" s="133"/>
      <c r="AT639" s="133"/>
      <c r="AU639" s="128" t="n">
        <f aca="false">IF($A639=$A638,AS639+AT639+AU638,AS639+AT639)</f>
        <v>0</v>
      </c>
      <c r="AV639" s="133"/>
      <c r="AW639" s="133"/>
      <c r="AX639" s="128" t="n">
        <f aca="false">IF($A639=$A638,AV639+AW639+AX638,AV639+AW639)</f>
        <v>0</v>
      </c>
      <c r="AY639" s="133"/>
      <c r="AZ639" s="133"/>
      <c r="BA639" s="128" t="n">
        <f aca="false">IF($A639=$A638,AY639+AZ639+BA638,AY639+AZ639)</f>
        <v>0</v>
      </c>
      <c r="BB639" s="133"/>
      <c r="BC639" s="133"/>
      <c r="BD639" s="128" t="n">
        <f aca="false">IF($A639=$A638,BB639+BC639+BD638,BB639+BC639)</f>
        <v>0</v>
      </c>
      <c r="BE639" s="133"/>
      <c r="BF639" s="133"/>
      <c r="BG639" s="128" t="n">
        <f aca="false">IF($A639=$A638,BE639+BF639+BG638,BE639+BF639)</f>
        <v>0</v>
      </c>
      <c r="BH639" s="133"/>
      <c r="BI639" s="133"/>
      <c r="BJ639" s="128" t="n">
        <f aca="false">IF($A639=$A638,BH639+BI639+BJ638,BH639+BI639)</f>
        <v>0</v>
      </c>
      <c r="BK639" s="133"/>
      <c r="BL639" s="133"/>
      <c r="BM639" s="128" t="n">
        <f aca="false">IF($A639=$A638,BK639+BL639+BM638,BK639+BL639)</f>
        <v>0</v>
      </c>
      <c r="BN639" s="133"/>
      <c r="BO639" s="133"/>
      <c r="BP639" s="128" t="n">
        <f aca="false">IF($A639=$A638,BN639+BO639+BP638,BN639+BO639)</f>
        <v>0</v>
      </c>
      <c r="BQ639" s="133"/>
      <c r="BR639" s="133"/>
      <c r="BS639" s="128" t="n">
        <f aca="false">IF($A639=$A638,BQ639+BR639+BS638,BQ639+BR639)</f>
        <v>0</v>
      </c>
      <c r="BT639" s="133"/>
      <c r="BU639" s="133"/>
      <c r="BV639" s="128" t="n">
        <f aca="false">IF($A639=$A638,BT639+BU639+BV638,BT639+BU639)</f>
        <v>0</v>
      </c>
      <c r="BW639" s="128" t="n">
        <f aca="false">IF(W639=0,0,IF(W639&gt;F$4,1,(IF(W639=BW$2,0,(IF(F$4-W639&gt;2,1,0))))))</f>
        <v>0</v>
      </c>
    </row>
    <row r="640" customFormat="false" ht="42.95" hidden="false" customHeight="true" outlineLevel="0" collapsed="false">
      <c r="A640" s="124" t="str">
        <f aca="false">IF(D640=D639,IF(A639=0,"",A639),IF(AND(D640&gt;0,D640&lt;&gt;D639),A639+1,""))</f>
        <v/>
      </c>
      <c r="B640" s="129"/>
      <c r="C640" s="129"/>
      <c r="D640" s="96"/>
      <c r="E640" s="138"/>
      <c r="F640" s="128" t="str">
        <f aca="false">IFERROR(IF(OR(ISTEXT(D640),ISNUMBER(D640)),HLOOKUP(I640-23*INT(I640/23),[2]Hoja2!B$1:X$2,2),""),1)</f>
        <v/>
      </c>
      <c r="G640" s="128" t="str">
        <f aca="false">LEFT(D640,1)</f>
        <v/>
      </c>
      <c r="H640" s="129" t="str">
        <f aca="false">IF(UPPER(G640)="Z",2,IF(UPPER(G640)="Y",1,IF(UPPER(G640)="X",0,LEFT(D640))))</f>
        <v/>
      </c>
      <c r="I640" s="129" t="str">
        <f aca="false">REPLACE(D640,1,1,H640)</f>
        <v/>
      </c>
      <c r="J640" s="96"/>
      <c r="K640" s="124" t="str">
        <f aca="false">IF(N640&gt;0,ROW(L640)-7,"")</f>
        <v/>
      </c>
      <c r="L640" s="130"/>
      <c r="M640" s="130"/>
      <c r="N640" s="131"/>
      <c r="O640" s="132"/>
      <c r="P640" s="128" t="str">
        <f aca="false">IFERROR(IF(OR(ISTEXT(N640),ISNUMBER(N640)),HLOOKUP(S640-23*INT(S640/23),[2]Hoja2!B$1:X$2,2),""),1)</f>
        <v/>
      </c>
      <c r="Q640" s="128" t="str">
        <f aca="false">LEFT(N640,1)</f>
        <v/>
      </c>
      <c r="R640" s="129" t="str">
        <f aca="false">IF(UPPER(Q640)="Z",2,IF(UPPER(Q640)="Y",1,IF(UPPER(Q640)="X",0,LEFT(N640))))</f>
        <v/>
      </c>
      <c r="S640" s="129" t="str">
        <f aca="false">REPLACE(N640,1,1,R640)</f>
        <v/>
      </c>
      <c r="T640" s="96"/>
      <c r="U640" s="133"/>
      <c r="V640" s="124" t="str">
        <f aca="false">IF(OR(ISTEXT(N640),ISNUMBER(N640)),IF($AD640=1,U640,0),"")</f>
        <v/>
      </c>
      <c r="W640" s="75" t="n">
        <v>36892</v>
      </c>
      <c r="X640" s="134"/>
      <c r="Y640" s="134"/>
      <c r="AA640" s="128" t="n">
        <f aca="false">IF(E640&lt;&gt;F640,0,1)</f>
        <v>1</v>
      </c>
      <c r="AB640" s="128" t="n">
        <f aca="false">IF(OR(T640="SI",T640="Si",T640="si",T640="sI",T640="s",T640="S"),1,0)</f>
        <v>0</v>
      </c>
      <c r="AC640" s="128" t="n">
        <f aca="false">IF(OR(J640="SI",J640="Si",J640="si",J640="sI",J640="s",J640="S"),1,0)</f>
        <v>0</v>
      </c>
      <c r="AD640" s="128" t="n">
        <f aca="false">AK640*AA640*AB640*AC640</f>
        <v>0</v>
      </c>
      <c r="AF640" s="136" t="n">
        <f aca="false">COUNTIF(D$8:D640,D640)</f>
        <v>0</v>
      </c>
      <c r="AG640" s="136" t="n">
        <f aca="false">COUNTIFS(D$8:D640,D640,A$8:A640,A640)</f>
        <v>0</v>
      </c>
      <c r="AH640" s="128" t="n">
        <f aca="false">AF640-AG640</f>
        <v>0</v>
      </c>
      <c r="AI640" s="128" t="n">
        <f aca="false">IF(OR(O640&lt;&gt;P640,P640=1,AA640=0),1,0)</f>
        <v>0</v>
      </c>
      <c r="AJ640" s="128" t="n">
        <f aca="false">IF(AR640&gt;0,1,0)+AH640</f>
        <v>0</v>
      </c>
      <c r="AK640" s="128" t="n">
        <f aca="false">IF(O640&lt;&gt;P640,0,1)</f>
        <v>1</v>
      </c>
      <c r="AL640" s="128" t="n">
        <f aca="false">IF(U640&gt;1,1,0)</f>
        <v>0</v>
      </c>
      <c r="AM640" s="136"/>
      <c r="AN640" s="137"/>
      <c r="AO640" s="139"/>
      <c r="AP640" s="128" t="str">
        <f aca="false">IF(SUMIF(AS$7:BU$7,"&gt;0",AS640:BU640)&gt;0,SUMIF(AS$7:BU$7,"&gt;0",AS640:BU640),"")</f>
        <v/>
      </c>
      <c r="AQ640" s="128"/>
      <c r="AR640" s="136" t="n">
        <f aca="false">COUNTIF(N$8:N640,N640)-1</f>
        <v>-1</v>
      </c>
      <c r="AS640" s="133"/>
      <c r="AT640" s="133"/>
      <c r="AU640" s="128" t="n">
        <f aca="false">IF($A640=$A639,AS640+AT640+AU639,AS640+AT640)</f>
        <v>0</v>
      </c>
      <c r="AV640" s="133"/>
      <c r="AW640" s="133"/>
      <c r="AX640" s="128" t="n">
        <f aca="false">IF($A640=$A639,AV640+AW640+AX639,AV640+AW640)</f>
        <v>0</v>
      </c>
      <c r="AY640" s="133"/>
      <c r="AZ640" s="133"/>
      <c r="BA640" s="128" t="n">
        <f aca="false">IF($A640=$A639,AY640+AZ640+BA639,AY640+AZ640)</f>
        <v>0</v>
      </c>
      <c r="BB640" s="133"/>
      <c r="BC640" s="133"/>
      <c r="BD640" s="128" t="n">
        <f aca="false">IF($A640=$A639,BB640+BC640+BD639,BB640+BC640)</f>
        <v>0</v>
      </c>
      <c r="BE640" s="133"/>
      <c r="BF640" s="133"/>
      <c r="BG640" s="128" t="n">
        <f aca="false">IF($A640=$A639,BE640+BF640+BG639,BE640+BF640)</f>
        <v>0</v>
      </c>
      <c r="BH640" s="133"/>
      <c r="BI640" s="133"/>
      <c r="BJ640" s="128" t="n">
        <f aca="false">IF($A640=$A639,BH640+BI640+BJ639,BH640+BI640)</f>
        <v>0</v>
      </c>
      <c r="BK640" s="133"/>
      <c r="BL640" s="133"/>
      <c r="BM640" s="128" t="n">
        <f aca="false">IF($A640=$A639,BK640+BL640+BM639,BK640+BL640)</f>
        <v>0</v>
      </c>
      <c r="BN640" s="133"/>
      <c r="BO640" s="133"/>
      <c r="BP640" s="128" t="n">
        <f aca="false">IF($A640=$A639,BN640+BO640+BP639,BN640+BO640)</f>
        <v>0</v>
      </c>
      <c r="BQ640" s="133"/>
      <c r="BR640" s="133"/>
      <c r="BS640" s="128" t="n">
        <f aca="false">IF($A640=$A639,BQ640+BR640+BS639,BQ640+BR640)</f>
        <v>0</v>
      </c>
      <c r="BT640" s="133"/>
      <c r="BU640" s="133"/>
      <c r="BV640" s="128" t="n">
        <f aca="false">IF($A640=$A639,BT640+BU640+BV639,BT640+BU640)</f>
        <v>0</v>
      </c>
      <c r="BW640" s="128" t="n">
        <f aca="false">IF(W640=0,0,IF(W640&gt;F$4,1,(IF(W640=BW$2,0,(IF(F$4-W640&gt;2,1,0))))))</f>
        <v>0</v>
      </c>
    </row>
    <row r="641" customFormat="false" ht="42.95" hidden="false" customHeight="true" outlineLevel="0" collapsed="false">
      <c r="A641" s="124" t="str">
        <f aca="false">IF(D641=D640,IF(A640=0,"",A640),IF(AND(D641&gt;0,D641&lt;&gt;D640),A640+1,""))</f>
        <v/>
      </c>
      <c r="B641" s="129"/>
      <c r="C641" s="129"/>
      <c r="D641" s="96"/>
      <c r="E641" s="138"/>
      <c r="F641" s="128" t="str">
        <f aca="false">IFERROR(IF(OR(ISTEXT(D641),ISNUMBER(D641)),HLOOKUP(I641-23*INT(I641/23),[2]Hoja2!B$1:X$2,2),""),1)</f>
        <v/>
      </c>
      <c r="G641" s="128" t="str">
        <f aca="false">LEFT(D641,1)</f>
        <v/>
      </c>
      <c r="H641" s="129" t="str">
        <f aca="false">IF(UPPER(G641)="Z",2,IF(UPPER(G641)="Y",1,IF(UPPER(G641)="X",0,LEFT(D641))))</f>
        <v/>
      </c>
      <c r="I641" s="129" t="str">
        <f aca="false">REPLACE(D641,1,1,H641)</f>
        <v/>
      </c>
      <c r="J641" s="96"/>
      <c r="K641" s="124" t="str">
        <f aca="false">IF(N641&gt;0,ROW(L641)-7,"")</f>
        <v/>
      </c>
      <c r="L641" s="130"/>
      <c r="M641" s="130"/>
      <c r="N641" s="131"/>
      <c r="O641" s="132"/>
      <c r="P641" s="128" t="str">
        <f aca="false">IFERROR(IF(OR(ISTEXT(N641),ISNUMBER(N641)),HLOOKUP(S641-23*INT(S641/23),[2]Hoja2!B$1:X$2,2),""),1)</f>
        <v/>
      </c>
      <c r="Q641" s="128" t="str">
        <f aca="false">LEFT(N641,1)</f>
        <v/>
      </c>
      <c r="R641" s="129" t="str">
        <f aca="false">IF(UPPER(Q641)="Z",2,IF(UPPER(Q641)="Y",1,IF(UPPER(Q641)="X",0,LEFT(N641))))</f>
        <v/>
      </c>
      <c r="S641" s="129" t="str">
        <f aca="false">REPLACE(N641,1,1,R641)</f>
        <v/>
      </c>
      <c r="T641" s="96"/>
      <c r="U641" s="133"/>
      <c r="V641" s="124" t="str">
        <f aca="false">IF(OR(ISTEXT(N641),ISNUMBER(N641)),IF($AD641=1,U641,0),"")</f>
        <v/>
      </c>
      <c r="W641" s="75" t="n">
        <v>36892</v>
      </c>
      <c r="X641" s="134"/>
      <c r="Y641" s="134"/>
      <c r="AA641" s="128" t="n">
        <f aca="false">IF(E641&lt;&gt;F641,0,1)</f>
        <v>1</v>
      </c>
      <c r="AB641" s="128" t="n">
        <f aca="false">IF(OR(T641="SI",T641="Si",T641="si",T641="sI",T641="s",T641="S"),1,0)</f>
        <v>0</v>
      </c>
      <c r="AC641" s="128" t="n">
        <f aca="false">IF(OR(J641="SI",J641="Si",J641="si",J641="sI",J641="s",J641="S"),1,0)</f>
        <v>0</v>
      </c>
      <c r="AD641" s="128" t="n">
        <f aca="false">AK641*AA641*AB641*AC641</f>
        <v>0</v>
      </c>
      <c r="AF641" s="136" t="n">
        <f aca="false">COUNTIF(D$8:D641,D641)</f>
        <v>0</v>
      </c>
      <c r="AG641" s="136" t="n">
        <f aca="false">COUNTIFS(D$8:D641,D641,A$8:A641,A641)</f>
        <v>0</v>
      </c>
      <c r="AH641" s="128" t="n">
        <f aca="false">AF641-AG641</f>
        <v>0</v>
      </c>
      <c r="AI641" s="128" t="n">
        <f aca="false">IF(OR(O641&lt;&gt;P641,P641=1,AA641=0),1,0)</f>
        <v>0</v>
      </c>
      <c r="AJ641" s="128" t="n">
        <f aca="false">IF(AR641&gt;0,1,0)+AH641</f>
        <v>0</v>
      </c>
      <c r="AK641" s="128" t="n">
        <f aca="false">IF(O641&lt;&gt;P641,0,1)</f>
        <v>1</v>
      </c>
      <c r="AL641" s="128" t="n">
        <f aca="false">IF(U641&gt;1,1,0)</f>
        <v>0</v>
      </c>
      <c r="AM641" s="136"/>
      <c r="AN641" s="137"/>
      <c r="AO641" s="139"/>
      <c r="AP641" s="128" t="str">
        <f aca="false">IF(SUMIF(AS$7:BU$7,"&gt;0",AS641:BU641)&gt;0,SUMIF(AS$7:BU$7,"&gt;0",AS641:BU641),"")</f>
        <v/>
      </c>
      <c r="AQ641" s="128"/>
      <c r="AR641" s="136" t="n">
        <f aca="false">COUNTIF(N$8:N641,N641)-1</f>
        <v>-1</v>
      </c>
      <c r="AS641" s="133"/>
      <c r="AT641" s="133"/>
      <c r="AU641" s="128" t="n">
        <f aca="false">IF($A641=$A640,AS641+AT641+AU640,AS641+AT641)</f>
        <v>0</v>
      </c>
      <c r="AV641" s="133"/>
      <c r="AW641" s="133"/>
      <c r="AX641" s="128" t="n">
        <f aca="false">IF($A641=$A640,AV641+AW641+AX640,AV641+AW641)</f>
        <v>0</v>
      </c>
      <c r="AY641" s="133"/>
      <c r="AZ641" s="133"/>
      <c r="BA641" s="128" t="n">
        <f aca="false">IF($A641=$A640,AY641+AZ641+BA640,AY641+AZ641)</f>
        <v>0</v>
      </c>
      <c r="BB641" s="133"/>
      <c r="BC641" s="133"/>
      <c r="BD641" s="128" t="n">
        <f aca="false">IF($A641=$A640,BB641+BC641+BD640,BB641+BC641)</f>
        <v>0</v>
      </c>
      <c r="BE641" s="133"/>
      <c r="BF641" s="133"/>
      <c r="BG641" s="128" t="n">
        <f aca="false">IF($A641=$A640,BE641+BF641+BG640,BE641+BF641)</f>
        <v>0</v>
      </c>
      <c r="BH641" s="133"/>
      <c r="BI641" s="133"/>
      <c r="BJ641" s="128" t="n">
        <f aca="false">IF($A641=$A640,BH641+BI641+BJ640,BH641+BI641)</f>
        <v>0</v>
      </c>
      <c r="BK641" s="133"/>
      <c r="BL641" s="133"/>
      <c r="BM641" s="128" t="n">
        <f aca="false">IF($A641=$A640,BK641+BL641+BM640,BK641+BL641)</f>
        <v>0</v>
      </c>
      <c r="BN641" s="133"/>
      <c r="BO641" s="133"/>
      <c r="BP641" s="128" t="n">
        <f aca="false">IF($A641=$A640,BN641+BO641+BP640,BN641+BO641)</f>
        <v>0</v>
      </c>
      <c r="BQ641" s="133"/>
      <c r="BR641" s="133"/>
      <c r="BS641" s="128" t="n">
        <f aca="false">IF($A641=$A640,BQ641+BR641+BS640,BQ641+BR641)</f>
        <v>0</v>
      </c>
      <c r="BT641" s="133"/>
      <c r="BU641" s="133"/>
      <c r="BV641" s="128" t="n">
        <f aca="false">IF($A641=$A640,BT641+BU641+BV640,BT641+BU641)</f>
        <v>0</v>
      </c>
      <c r="BW641" s="128" t="n">
        <f aca="false">IF(W641=0,0,IF(W641&gt;F$4,1,(IF(W641=BW$2,0,(IF(F$4-W641&gt;2,1,0))))))</f>
        <v>0</v>
      </c>
    </row>
    <row r="642" customFormat="false" ht="42.95" hidden="false" customHeight="true" outlineLevel="0" collapsed="false">
      <c r="A642" s="124" t="str">
        <f aca="false">IF(D642=D641,IF(A641=0,"",A641),IF(AND(D642&gt;0,D642&lt;&gt;D641),A641+1,""))</f>
        <v/>
      </c>
      <c r="B642" s="129"/>
      <c r="C642" s="129"/>
      <c r="D642" s="96"/>
      <c r="E642" s="138"/>
      <c r="F642" s="128" t="str">
        <f aca="false">IFERROR(IF(OR(ISTEXT(D642),ISNUMBER(D642)),HLOOKUP(I642-23*INT(I642/23),[2]Hoja2!B$1:X$2,2),""),1)</f>
        <v/>
      </c>
      <c r="G642" s="128" t="str">
        <f aca="false">LEFT(D642,1)</f>
        <v/>
      </c>
      <c r="H642" s="129" t="str">
        <f aca="false">IF(UPPER(G642)="Z",2,IF(UPPER(G642)="Y",1,IF(UPPER(G642)="X",0,LEFT(D642))))</f>
        <v/>
      </c>
      <c r="I642" s="129" t="str">
        <f aca="false">REPLACE(D642,1,1,H642)</f>
        <v/>
      </c>
      <c r="J642" s="96"/>
      <c r="K642" s="124" t="str">
        <f aca="false">IF(N642&gt;0,ROW(L642)-7,"")</f>
        <v/>
      </c>
      <c r="L642" s="130"/>
      <c r="M642" s="130"/>
      <c r="N642" s="131"/>
      <c r="O642" s="132"/>
      <c r="P642" s="128" t="str">
        <f aca="false">IFERROR(IF(OR(ISTEXT(N642),ISNUMBER(N642)),HLOOKUP(S642-23*INT(S642/23),[2]Hoja2!B$1:X$2,2),""),1)</f>
        <v/>
      </c>
      <c r="Q642" s="128" t="str">
        <f aca="false">LEFT(N642,1)</f>
        <v/>
      </c>
      <c r="R642" s="129" t="str">
        <f aca="false">IF(UPPER(Q642)="Z",2,IF(UPPER(Q642)="Y",1,IF(UPPER(Q642)="X",0,LEFT(N642))))</f>
        <v/>
      </c>
      <c r="S642" s="129" t="str">
        <f aca="false">REPLACE(N642,1,1,R642)</f>
        <v/>
      </c>
      <c r="T642" s="96"/>
      <c r="U642" s="133"/>
      <c r="V642" s="124" t="str">
        <f aca="false">IF(OR(ISTEXT(N642),ISNUMBER(N642)),IF($AD642=1,U642,0),"")</f>
        <v/>
      </c>
      <c r="W642" s="75" t="n">
        <v>36892</v>
      </c>
      <c r="X642" s="134"/>
      <c r="Y642" s="134"/>
      <c r="AA642" s="128" t="n">
        <f aca="false">IF(E642&lt;&gt;F642,0,1)</f>
        <v>1</v>
      </c>
      <c r="AB642" s="128" t="n">
        <f aca="false">IF(OR(T642="SI",T642="Si",T642="si",T642="sI",T642="s",T642="S"),1,0)</f>
        <v>0</v>
      </c>
      <c r="AC642" s="128" t="n">
        <f aca="false">IF(OR(J642="SI",J642="Si",J642="si",J642="sI",J642="s",J642="S"),1,0)</f>
        <v>0</v>
      </c>
      <c r="AD642" s="128" t="n">
        <f aca="false">AK642*AA642*AB642*AC642</f>
        <v>0</v>
      </c>
      <c r="AF642" s="136" t="n">
        <f aca="false">COUNTIF(D$8:D642,D642)</f>
        <v>0</v>
      </c>
      <c r="AG642" s="136" t="n">
        <f aca="false">COUNTIFS(D$8:D642,D642,A$8:A642,A642)</f>
        <v>0</v>
      </c>
      <c r="AH642" s="128" t="n">
        <f aca="false">AF642-AG642</f>
        <v>0</v>
      </c>
      <c r="AI642" s="128" t="n">
        <f aca="false">IF(OR(O642&lt;&gt;P642,P642=1,AA642=0),1,0)</f>
        <v>0</v>
      </c>
      <c r="AJ642" s="128" t="n">
        <f aca="false">IF(AR642&gt;0,1,0)+AH642</f>
        <v>0</v>
      </c>
      <c r="AK642" s="128" t="n">
        <f aca="false">IF(O642&lt;&gt;P642,0,1)</f>
        <v>1</v>
      </c>
      <c r="AL642" s="128" t="n">
        <f aca="false">IF(U642&gt;1,1,0)</f>
        <v>0</v>
      </c>
      <c r="AM642" s="136"/>
      <c r="AN642" s="137"/>
      <c r="AO642" s="139"/>
      <c r="AP642" s="128" t="str">
        <f aca="false">IF(SUMIF(AS$7:BU$7,"&gt;0",AS642:BU642)&gt;0,SUMIF(AS$7:BU$7,"&gt;0",AS642:BU642),"")</f>
        <v/>
      </c>
      <c r="AQ642" s="128"/>
      <c r="AR642" s="136" t="n">
        <f aca="false">COUNTIF(N$8:N642,N642)-1</f>
        <v>-1</v>
      </c>
      <c r="AS642" s="133"/>
      <c r="AT642" s="133"/>
      <c r="AU642" s="128" t="n">
        <f aca="false">IF($A642=$A641,AS642+AT642+AU641,AS642+AT642)</f>
        <v>0</v>
      </c>
      <c r="AV642" s="133"/>
      <c r="AW642" s="133"/>
      <c r="AX642" s="128" t="n">
        <f aca="false">IF($A642=$A641,AV642+AW642+AX641,AV642+AW642)</f>
        <v>0</v>
      </c>
      <c r="AY642" s="133"/>
      <c r="AZ642" s="133"/>
      <c r="BA642" s="128" t="n">
        <f aca="false">IF($A642=$A641,AY642+AZ642+BA641,AY642+AZ642)</f>
        <v>0</v>
      </c>
      <c r="BB642" s="133"/>
      <c r="BC642" s="133"/>
      <c r="BD642" s="128" t="n">
        <f aca="false">IF($A642=$A641,BB642+BC642+BD641,BB642+BC642)</f>
        <v>0</v>
      </c>
      <c r="BE642" s="133"/>
      <c r="BF642" s="133"/>
      <c r="BG642" s="128" t="n">
        <f aca="false">IF($A642=$A641,BE642+BF642+BG641,BE642+BF642)</f>
        <v>0</v>
      </c>
      <c r="BH642" s="133"/>
      <c r="BI642" s="133"/>
      <c r="BJ642" s="128" t="n">
        <f aca="false">IF($A642=$A641,BH642+BI642+BJ641,BH642+BI642)</f>
        <v>0</v>
      </c>
      <c r="BK642" s="133"/>
      <c r="BL642" s="133"/>
      <c r="BM642" s="128" t="n">
        <f aca="false">IF($A642=$A641,BK642+BL642+BM641,BK642+BL642)</f>
        <v>0</v>
      </c>
      <c r="BN642" s="133"/>
      <c r="BO642" s="133"/>
      <c r="BP642" s="128" t="n">
        <f aca="false">IF($A642=$A641,BN642+BO642+BP641,BN642+BO642)</f>
        <v>0</v>
      </c>
      <c r="BQ642" s="133"/>
      <c r="BR642" s="133"/>
      <c r="BS642" s="128" t="n">
        <f aca="false">IF($A642=$A641,BQ642+BR642+BS641,BQ642+BR642)</f>
        <v>0</v>
      </c>
      <c r="BT642" s="133"/>
      <c r="BU642" s="133"/>
      <c r="BV642" s="128" t="n">
        <f aca="false">IF($A642=$A641,BT642+BU642+BV641,BT642+BU642)</f>
        <v>0</v>
      </c>
      <c r="BW642" s="128" t="n">
        <f aca="false">IF(W642=0,0,IF(W642&gt;F$4,1,(IF(W642=BW$2,0,(IF(F$4-W642&gt;2,1,0))))))</f>
        <v>0</v>
      </c>
    </row>
    <row r="643" customFormat="false" ht="42.95" hidden="false" customHeight="true" outlineLevel="0" collapsed="false">
      <c r="A643" s="124" t="str">
        <f aca="false">IF(D643=D642,IF(A642=0,"",A642),IF(AND(D643&gt;0,D643&lt;&gt;D642),A642+1,""))</f>
        <v/>
      </c>
      <c r="B643" s="129"/>
      <c r="C643" s="129"/>
      <c r="D643" s="96"/>
      <c r="E643" s="138"/>
      <c r="F643" s="128" t="str">
        <f aca="false">IFERROR(IF(OR(ISTEXT(D643),ISNUMBER(D643)),HLOOKUP(I643-23*INT(I643/23),[2]Hoja2!B$1:X$2,2),""),1)</f>
        <v/>
      </c>
      <c r="G643" s="128" t="str">
        <f aca="false">LEFT(D643,1)</f>
        <v/>
      </c>
      <c r="H643" s="129" t="str">
        <f aca="false">IF(UPPER(G643)="Z",2,IF(UPPER(G643)="Y",1,IF(UPPER(G643)="X",0,LEFT(D643))))</f>
        <v/>
      </c>
      <c r="I643" s="129" t="str">
        <f aca="false">REPLACE(D643,1,1,H643)</f>
        <v/>
      </c>
      <c r="J643" s="96"/>
      <c r="K643" s="124" t="str">
        <f aca="false">IF(N643&gt;0,ROW(L643)-7,"")</f>
        <v/>
      </c>
      <c r="L643" s="130"/>
      <c r="M643" s="130"/>
      <c r="N643" s="131"/>
      <c r="O643" s="132"/>
      <c r="P643" s="128" t="str">
        <f aca="false">IFERROR(IF(OR(ISTEXT(N643),ISNUMBER(N643)),HLOOKUP(S643-23*INT(S643/23),[2]Hoja2!B$1:X$2,2),""),1)</f>
        <v/>
      </c>
      <c r="Q643" s="128" t="str">
        <f aca="false">LEFT(N643,1)</f>
        <v/>
      </c>
      <c r="R643" s="129" t="str">
        <f aca="false">IF(UPPER(Q643)="Z",2,IF(UPPER(Q643)="Y",1,IF(UPPER(Q643)="X",0,LEFT(N643))))</f>
        <v/>
      </c>
      <c r="S643" s="129" t="str">
        <f aca="false">REPLACE(N643,1,1,R643)</f>
        <v/>
      </c>
      <c r="T643" s="96"/>
      <c r="U643" s="133"/>
      <c r="V643" s="124" t="str">
        <f aca="false">IF(OR(ISTEXT(N643),ISNUMBER(N643)),IF($AD643=1,U643,0),"")</f>
        <v/>
      </c>
      <c r="W643" s="75" t="n">
        <v>36892</v>
      </c>
      <c r="X643" s="134"/>
      <c r="Y643" s="134"/>
      <c r="AA643" s="128" t="n">
        <f aca="false">IF(E643&lt;&gt;F643,0,1)</f>
        <v>1</v>
      </c>
      <c r="AB643" s="128" t="n">
        <f aca="false">IF(OR(T643="SI",T643="Si",T643="si",T643="sI",T643="s",T643="S"),1,0)</f>
        <v>0</v>
      </c>
      <c r="AC643" s="128" t="n">
        <f aca="false">IF(OR(J643="SI",J643="Si",J643="si",J643="sI",J643="s",J643="S"),1,0)</f>
        <v>0</v>
      </c>
      <c r="AD643" s="128" t="n">
        <f aca="false">AK643*AA643*AB643*AC643</f>
        <v>0</v>
      </c>
      <c r="AF643" s="136" t="n">
        <f aca="false">COUNTIF(D$8:D643,D643)</f>
        <v>0</v>
      </c>
      <c r="AG643" s="136" t="n">
        <f aca="false">COUNTIFS(D$8:D643,D643,A$8:A643,A643)</f>
        <v>0</v>
      </c>
      <c r="AH643" s="128" t="n">
        <f aca="false">AF643-AG643</f>
        <v>0</v>
      </c>
      <c r="AI643" s="128" t="n">
        <f aca="false">IF(OR(O643&lt;&gt;P643,P643=1,AA643=0),1,0)</f>
        <v>0</v>
      </c>
      <c r="AJ643" s="128" t="n">
        <f aca="false">IF(AR643&gt;0,1,0)+AH643</f>
        <v>0</v>
      </c>
      <c r="AK643" s="128" t="n">
        <f aca="false">IF(O643&lt;&gt;P643,0,1)</f>
        <v>1</v>
      </c>
      <c r="AL643" s="128" t="n">
        <f aca="false">IF(U643&gt;1,1,0)</f>
        <v>0</v>
      </c>
      <c r="AM643" s="136"/>
      <c r="AN643" s="137"/>
      <c r="AO643" s="139"/>
      <c r="AP643" s="128" t="str">
        <f aca="false">IF(SUMIF(AS$7:BU$7,"&gt;0",AS643:BU643)&gt;0,SUMIF(AS$7:BU$7,"&gt;0",AS643:BU643),"")</f>
        <v/>
      </c>
      <c r="AQ643" s="128"/>
      <c r="AR643" s="136" t="n">
        <f aca="false">COUNTIF(N$8:N643,N643)-1</f>
        <v>-1</v>
      </c>
      <c r="AS643" s="133"/>
      <c r="AT643" s="133"/>
      <c r="AU643" s="128" t="n">
        <f aca="false">IF($A643=$A642,AS643+AT643+AU642,AS643+AT643)</f>
        <v>0</v>
      </c>
      <c r="AV643" s="133"/>
      <c r="AW643" s="133"/>
      <c r="AX643" s="128" t="n">
        <f aca="false">IF($A643=$A642,AV643+AW643+AX642,AV643+AW643)</f>
        <v>0</v>
      </c>
      <c r="AY643" s="133"/>
      <c r="AZ643" s="133"/>
      <c r="BA643" s="128" t="n">
        <f aca="false">IF($A643=$A642,AY643+AZ643+BA642,AY643+AZ643)</f>
        <v>0</v>
      </c>
      <c r="BB643" s="133"/>
      <c r="BC643" s="133"/>
      <c r="BD643" s="128" t="n">
        <f aca="false">IF($A643=$A642,BB643+BC643+BD642,BB643+BC643)</f>
        <v>0</v>
      </c>
      <c r="BE643" s="133"/>
      <c r="BF643" s="133"/>
      <c r="BG643" s="128" t="n">
        <f aca="false">IF($A643=$A642,BE643+BF643+BG642,BE643+BF643)</f>
        <v>0</v>
      </c>
      <c r="BH643" s="133"/>
      <c r="BI643" s="133"/>
      <c r="BJ643" s="128" t="n">
        <f aca="false">IF($A643=$A642,BH643+BI643+BJ642,BH643+BI643)</f>
        <v>0</v>
      </c>
      <c r="BK643" s="133"/>
      <c r="BL643" s="133"/>
      <c r="BM643" s="128" t="n">
        <f aca="false">IF($A643=$A642,BK643+BL643+BM642,BK643+BL643)</f>
        <v>0</v>
      </c>
      <c r="BN643" s="133"/>
      <c r="BO643" s="133"/>
      <c r="BP643" s="128" t="n">
        <f aca="false">IF($A643=$A642,BN643+BO643+BP642,BN643+BO643)</f>
        <v>0</v>
      </c>
      <c r="BQ643" s="133"/>
      <c r="BR643" s="133"/>
      <c r="BS643" s="128" t="n">
        <f aca="false">IF($A643=$A642,BQ643+BR643+BS642,BQ643+BR643)</f>
        <v>0</v>
      </c>
      <c r="BT643" s="133"/>
      <c r="BU643" s="133"/>
      <c r="BV643" s="128" t="n">
        <f aca="false">IF($A643=$A642,BT643+BU643+BV642,BT643+BU643)</f>
        <v>0</v>
      </c>
      <c r="BW643" s="128" t="n">
        <f aca="false">IF(W643=0,0,IF(W643&gt;F$4,1,(IF(W643=BW$2,0,(IF(F$4-W643&gt;2,1,0))))))</f>
        <v>0</v>
      </c>
    </row>
    <row r="644" customFormat="false" ht="42.95" hidden="false" customHeight="true" outlineLevel="0" collapsed="false">
      <c r="A644" s="124" t="str">
        <f aca="false">IF(D644=D643,IF(A643=0,"",A643),IF(AND(D644&gt;0,D644&lt;&gt;D643),A643+1,""))</f>
        <v/>
      </c>
      <c r="B644" s="129"/>
      <c r="C644" s="129"/>
      <c r="D644" s="96"/>
      <c r="E644" s="138"/>
      <c r="F644" s="128" t="str">
        <f aca="false">IFERROR(IF(OR(ISTEXT(D644),ISNUMBER(D644)),HLOOKUP(I644-23*INT(I644/23),[2]Hoja2!B$1:X$2,2),""),1)</f>
        <v/>
      </c>
      <c r="G644" s="128" t="str">
        <f aca="false">LEFT(D644,1)</f>
        <v/>
      </c>
      <c r="H644" s="129" t="str">
        <f aca="false">IF(UPPER(G644)="Z",2,IF(UPPER(G644)="Y",1,IF(UPPER(G644)="X",0,LEFT(D644))))</f>
        <v/>
      </c>
      <c r="I644" s="129" t="str">
        <f aca="false">REPLACE(D644,1,1,H644)</f>
        <v/>
      </c>
      <c r="J644" s="96"/>
      <c r="K644" s="124" t="str">
        <f aca="false">IF(N644&gt;0,ROW(L644)-7,"")</f>
        <v/>
      </c>
      <c r="L644" s="130"/>
      <c r="M644" s="130"/>
      <c r="N644" s="131"/>
      <c r="O644" s="132"/>
      <c r="P644" s="128" t="str">
        <f aca="false">IFERROR(IF(OR(ISTEXT(N644),ISNUMBER(N644)),HLOOKUP(S644-23*INT(S644/23),[2]Hoja2!B$1:X$2,2),""),1)</f>
        <v/>
      </c>
      <c r="Q644" s="128" t="str">
        <f aca="false">LEFT(N644,1)</f>
        <v/>
      </c>
      <c r="R644" s="129" t="str">
        <f aca="false">IF(UPPER(Q644)="Z",2,IF(UPPER(Q644)="Y",1,IF(UPPER(Q644)="X",0,LEFT(N644))))</f>
        <v/>
      </c>
      <c r="S644" s="129" t="str">
        <f aca="false">REPLACE(N644,1,1,R644)</f>
        <v/>
      </c>
      <c r="T644" s="96"/>
      <c r="U644" s="133"/>
      <c r="V644" s="124" t="str">
        <f aca="false">IF(OR(ISTEXT(N644),ISNUMBER(N644)),IF($AD644=1,U644,0),"")</f>
        <v/>
      </c>
      <c r="W644" s="75" t="n">
        <v>36892</v>
      </c>
      <c r="X644" s="134"/>
      <c r="Y644" s="134"/>
      <c r="AA644" s="128" t="n">
        <f aca="false">IF(E644&lt;&gt;F644,0,1)</f>
        <v>1</v>
      </c>
      <c r="AB644" s="128" t="n">
        <f aca="false">IF(OR(T644="SI",T644="Si",T644="si",T644="sI",T644="s",T644="S"),1,0)</f>
        <v>0</v>
      </c>
      <c r="AC644" s="128" t="n">
        <f aca="false">IF(OR(J644="SI",J644="Si",J644="si",J644="sI",J644="s",J644="S"),1,0)</f>
        <v>0</v>
      </c>
      <c r="AD644" s="128" t="n">
        <f aca="false">AK644*AA644*AB644*AC644</f>
        <v>0</v>
      </c>
      <c r="AF644" s="136" t="n">
        <f aca="false">COUNTIF(D$8:D644,D644)</f>
        <v>0</v>
      </c>
      <c r="AG644" s="136" t="n">
        <f aca="false">COUNTIFS(D$8:D644,D644,A$8:A644,A644)</f>
        <v>0</v>
      </c>
      <c r="AH644" s="128" t="n">
        <f aca="false">AF644-AG644</f>
        <v>0</v>
      </c>
      <c r="AI644" s="128" t="n">
        <f aca="false">IF(OR(O644&lt;&gt;P644,P644=1,AA644=0),1,0)</f>
        <v>0</v>
      </c>
      <c r="AJ644" s="128" t="n">
        <f aca="false">IF(AR644&gt;0,1,0)+AH644</f>
        <v>0</v>
      </c>
      <c r="AK644" s="128" t="n">
        <f aca="false">IF(O644&lt;&gt;P644,0,1)</f>
        <v>1</v>
      </c>
      <c r="AL644" s="128" t="n">
        <f aca="false">IF(U644&gt;1,1,0)</f>
        <v>0</v>
      </c>
      <c r="AM644" s="136"/>
      <c r="AN644" s="137"/>
      <c r="AO644" s="139"/>
      <c r="AP644" s="128" t="str">
        <f aca="false">IF(SUMIF(AS$7:BU$7,"&gt;0",AS644:BU644)&gt;0,SUMIF(AS$7:BU$7,"&gt;0",AS644:BU644),"")</f>
        <v/>
      </c>
      <c r="AQ644" s="128"/>
      <c r="AR644" s="136" t="n">
        <f aca="false">COUNTIF(N$8:N644,N644)-1</f>
        <v>-1</v>
      </c>
      <c r="AS644" s="133"/>
      <c r="AT644" s="133"/>
      <c r="AU644" s="128" t="n">
        <f aca="false">IF($A644=$A643,AS644+AT644+AU643,AS644+AT644)</f>
        <v>0</v>
      </c>
      <c r="AV644" s="133"/>
      <c r="AW644" s="133"/>
      <c r="AX644" s="128" t="n">
        <f aca="false">IF($A644=$A643,AV644+AW644+AX643,AV644+AW644)</f>
        <v>0</v>
      </c>
      <c r="AY644" s="133"/>
      <c r="AZ644" s="133"/>
      <c r="BA644" s="128" t="n">
        <f aca="false">IF($A644=$A643,AY644+AZ644+BA643,AY644+AZ644)</f>
        <v>0</v>
      </c>
      <c r="BB644" s="133"/>
      <c r="BC644" s="133"/>
      <c r="BD644" s="128" t="n">
        <f aca="false">IF($A644=$A643,BB644+BC644+BD643,BB644+BC644)</f>
        <v>0</v>
      </c>
      <c r="BE644" s="133"/>
      <c r="BF644" s="133"/>
      <c r="BG644" s="128" t="n">
        <f aca="false">IF($A644=$A643,BE644+BF644+BG643,BE644+BF644)</f>
        <v>0</v>
      </c>
      <c r="BH644" s="133"/>
      <c r="BI644" s="133"/>
      <c r="BJ644" s="128" t="n">
        <f aca="false">IF($A644=$A643,BH644+BI644+BJ643,BH644+BI644)</f>
        <v>0</v>
      </c>
      <c r="BK644" s="133"/>
      <c r="BL644" s="133"/>
      <c r="BM644" s="128" t="n">
        <f aca="false">IF($A644=$A643,BK644+BL644+BM643,BK644+BL644)</f>
        <v>0</v>
      </c>
      <c r="BN644" s="133"/>
      <c r="BO644" s="133"/>
      <c r="BP644" s="128" t="n">
        <f aca="false">IF($A644=$A643,BN644+BO644+BP643,BN644+BO644)</f>
        <v>0</v>
      </c>
      <c r="BQ644" s="133"/>
      <c r="BR644" s="133"/>
      <c r="BS644" s="128" t="n">
        <f aca="false">IF($A644=$A643,BQ644+BR644+BS643,BQ644+BR644)</f>
        <v>0</v>
      </c>
      <c r="BT644" s="133"/>
      <c r="BU644" s="133"/>
      <c r="BV644" s="128" t="n">
        <f aca="false">IF($A644=$A643,BT644+BU644+BV643,BT644+BU644)</f>
        <v>0</v>
      </c>
      <c r="BW644" s="128" t="n">
        <f aca="false">IF(W644=0,0,IF(W644&gt;F$4,1,(IF(W644=BW$2,0,(IF(F$4-W644&gt;2,1,0))))))</f>
        <v>0</v>
      </c>
    </row>
    <row r="645" customFormat="false" ht="42.95" hidden="false" customHeight="true" outlineLevel="0" collapsed="false">
      <c r="A645" s="124" t="str">
        <f aca="false">IF(D645=D644,IF(A644=0,"",A644),IF(AND(D645&gt;0,D645&lt;&gt;D644),A644+1,""))</f>
        <v/>
      </c>
      <c r="B645" s="129"/>
      <c r="C645" s="129"/>
      <c r="D645" s="96"/>
      <c r="E645" s="138"/>
      <c r="F645" s="128" t="str">
        <f aca="false">IFERROR(IF(OR(ISTEXT(D645),ISNUMBER(D645)),HLOOKUP(I645-23*INT(I645/23),[2]Hoja2!B$1:X$2,2),""),1)</f>
        <v/>
      </c>
      <c r="G645" s="128" t="str">
        <f aca="false">LEFT(D645,1)</f>
        <v/>
      </c>
      <c r="H645" s="129" t="str">
        <f aca="false">IF(UPPER(G645)="Z",2,IF(UPPER(G645)="Y",1,IF(UPPER(G645)="X",0,LEFT(D645))))</f>
        <v/>
      </c>
      <c r="I645" s="129" t="str">
        <f aca="false">REPLACE(D645,1,1,H645)</f>
        <v/>
      </c>
      <c r="J645" s="96"/>
      <c r="K645" s="124" t="str">
        <f aca="false">IF(N645&gt;0,ROW(L645)-7,"")</f>
        <v/>
      </c>
      <c r="L645" s="130"/>
      <c r="M645" s="130"/>
      <c r="N645" s="131"/>
      <c r="O645" s="132"/>
      <c r="P645" s="128" t="str">
        <f aca="false">IFERROR(IF(OR(ISTEXT(N645),ISNUMBER(N645)),HLOOKUP(S645-23*INT(S645/23),[2]Hoja2!B$1:X$2,2),""),1)</f>
        <v/>
      </c>
      <c r="Q645" s="128" t="str">
        <f aca="false">LEFT(N645,1)</f>
        <v/>
      </c>
      <c r="R645" s="129" t="str">
        <f aca="false">IF(UPPER(Q645)="Z",2,IF(UPPER(Q645)="Y",1,IF(UPPER(Q645)="X",0,LEFT(N645))))</f>
        <v/>
      </c>
      <c r="S645" s="129" t="str">
        <f aca="false">REPLACE(N645,1,1,R645)</f>
        <v/>
      </c>
      <c r="T645" s="96"/>
      <c r="U645" s="133"/>
      <c r="V645" s="124" t="str">
        <f aca="false">IF(OR(ISTEXT(N645),ISNUMBER(N645)),IF($AD645=1,U645,0),"")</f>
        <v/>
      </c>
      <c r="W645" s="75" t="n">
        <v>36892</v>
      </c>
      <c r="X645" s="134"/>
      <c r="Y645" s="134"/>
      <c r="AA645" s="128" t="n">
        <f aca="false">IF(E645&lt;&gt;F645,0,1)</f>
        <v>1</v>
      </c>
      <c r="AB645" s="128" t="n">
        <f aca="false">IF(OR(T645="SI",T645="Si",T645="si",T645="sI",T645="s",T645="S"),1,0)</f>
        <v>0</v>
      </c>
      <c r="AC645" s="128" t="n">
        <f aca="false">IF(OR(J645="SI",J645="Si",J645="si",J645="sI",J645="s",J645="S"),1,0)</f>
        <v>0</v>
      </c>
      <c r="AD645" s="128" t="n">
        <f aca="false">AK645*AA645*AB645*AC645</f>
        <v>0</v>
      </c>
      <c r="AF645" s="136" t="n">
        <f aca="false">COUNTIF(D$8:D645,D645)</f>
        <v>0</v>
      </c>
      <c r="AG645" s="136" t="n">
        <f aca="false">COUNTIFS(D$8:D645,D645,A$8:A645,A645)</f>
        <v>0</v>
      </c>
      <c r="AH645" s="128" t="n">
        <f aca="false">AF645-AG645</f>
        <v>0</v>
      </c>
      <c r="AI645" s="128" t="n">
        <f aca="false">IF(OR(O645&lt;&gt;P645,P645=1,AA645=0),1,0)</f>
        <v>0</v>
      </c>
      <c r="AJ645" s="128" t="n">
        <f aca="false">IF(AR645&gt;0,1,0)+AH645</f>
        <v>0</v>
      </c>
      <c r="AK645" s="128" t="n">
        <f aca="false">IF(O645&lt;&gt;P645,0,1)</f>
        <v>1</v>
      </c>
      <c r="AL645" s="128" t="n">
        <f aca="false">IF(U645&gt;1,1,0)</f>
        <v>0</v>
      </c>
      <c r="AM645" s="136"/>
      <c r="AN645" s="137"/>
      <c r="AO645" s="139"/>
      <c r="AP645" s="128" t="str">
        <f aca="false">IF(SUMIF(AS$7:BU$7,"&gt;0",AS645:BU645)&gt;0,SUMIF(AS$7:BU$7,"&gt;0",AS645:BU645),"")</f>
        <v/>
      </c>
      <c r="AQ645" s="128"/>
      <c r="AR645" s="136" t="n">
        <f aca="false">COUNTIF(N$8:N645,N645)-1</f>
        <v>-1</v>
      </c>
      <c r="AS645" s="133"/>
      <c r="AT645" s="133"/>
      <c r="AU645" s="128" t="n">
        <f aca="false">IF($A645=$A644,AS645+AT645+AU644,AS645+AT645)</f>
        <v>0</v>
      </c>
      <c r="AV645" s="133"/>
      <c r="AW645" s="133"/>
      <c r="AX645" s="128" t="n">
        <f aca="false">IF($A645=$A644,AV645+AW645+AX644,AV645+AW645)</f>
        <v>0</v>
      </c>
      <c r="AY645" s="133"/>
      <c r="AZ645" s="133"/>
      <c r="BA645" s="128" t="n">
        <f aca="false">IF($A645=$A644,AY645+AZ645+BA644,AY645+AZ645)</f>
        <v>0</v>
      </c>
      <c r="BB645" s="133"/>
      <c r="BC645" s="133"/>
      <c r="BD645" s="128" t="n">
        <f aca="false">IF($A645=$A644,BB645+BC645+BD644,BB645+BC645)</f>
        <v>0</v>
      </c>
      <c r="BE645" s="133"/>
      <c r="BF645" s="133"/>
      <c r="BG645" s="128" t="n">
        <f aca="false">IF($A645=$A644,BE645+BF645+BG644,BE645+BF645)</f>
        <v>0</v>
      </c>
      <c r="BH645" s="133"/>
      <c r="BI645" s="133"/>
      <c r="BJ645" s="128" t="n">
        <f aca="false">IF($A645=$A644,BH645+BI645+BJ644,BH645+BI645)</f>
        <v>0</v>
      </c>
      <c r="BK645" s="133"/>
      <c r="BL645" s="133"/>
      <c r="BM645" s="128" t="n">
        <f aca="false">IF($A645=$A644,BK645+BL645+BM644,BK645+BL645)</f>
        <v>0</v>
      </c>
      <c r="BN645" s="133"/>
      <c r="BO645" s="133"/>
      <c r="BP645" s="128" t="n">
        <f aca="false">IF($A645=$A644,BN645+BO645+BP644,BN645+BO645)</f>
        <v>0</v>
      </c>
      <c r="BQ645" s="133"/>
      <c r="BR645" s="133"/>
      <c r="BS645" s="128" t="n">
        <f aca="false">IF($A645=$A644,BQ645+BR645+BS644,BQ645+BR645)</f>
        <v>0</v>
      </c>
      <c r="BT645" s="133"/>
      <c r="BU645" s="133"/>
      <c r="BV645" s="128" t="n">
        <f aca="false">IF($A645=$A644,BT645+BU645+BV644,BT645+BU645)</f>
        <v>0</v>
      </c>
      <c r="BW645" s="128" t="n">
        <f aca="false">IF(W645=0,0,IF(W645&gt;F$4,1,(IF(W645=BW$2,0,(IF(F$4-W645&gt;2,1,0))))))</f>
        <v>0</v>
      </c>
    </row>
    <row r="646" customFormat="false" ht="42.95" hidden="false" customHeight="true" outlineLevel="0" collapsed="false">
      <c r="A646" s="124" t="str">
        <f aca="false">IF(D646=D645,IF(A645=0,"",A645),IF(AND(D646&gt;0,D646&lt;&gt;D645),A645+1,""))</f>
        <v/>
      </c>
      <c r="B646" s="129"/>
      <c r="C646" s="129"/>
      <c r="D646" s="96"/>
      <c r="E646" s="138"/>
      <c r="F646" s="128" t="str">
        <f aca="false">IFERROR(IF(OR(ISTEXT(D646),ISNUMBER(D646)),HLOOKUP(I646-23*INT(I646/23),[2]Hoja2!B$1:X$2,2),""),1)</f>
        <v/>
      </c>
      <c r="G646" s="128" t="str">
        <f aca="false">LEFT(D646,1)</f>
        <v/>
      </c>
      <c r="H646" s="129" t="str">
        <f aca="false">IF(UPPER(G646)="Z",2,IF(UPPER(G646)="Y",1,IF(UPPER(G646)="X",0,LEFT(D646))))</f>
        <v/>
      </c>
      <c r="I646" s="129" t="str">
        <f aca="false">REPLACE(D646,1,1,H646)</f>
        <v/>
      </c>
      <c r="J646" s="96"/>
      <c r="K646" s="124" t="str">
        <f aca="false">IF(N646&gt;0,ROW(L646)-7,"")</f>
        <v/>
      </c>
      <c r="L646" s="130"/>
      <c r="M646" s="130"/>
      <c r="N646" s="131"/>
      <c r="O646" s="132"/>
      <c r="P646" s="128" t="str">
        <f aca="false">IFERROR(IF(OR(ISTEXT(N646),ISNUMBER(N646)),HLOOKUP(S646-23*INT(S646/23),[2]Hoja2!B$1:X$2,2),""),1)</f>
        <v/>
      </c>
      <c r="Q646" s="128" t="str">
        <f aca="false">LEFT(N646,1)</f>
        <v/>
      </c>
      <c r="R646" s="129" t="str">
        <f aca="false">IF(UPPER(Q646)="Z",2,IF(UPPER(Q646)="Y",1,IF(UPPER(Q646)="X",0,LEFT(N646))))</f>
        <v/>
      </c>
      <c r="S646" s="129" t="str">
        <f aca="false">REPLACE(N646,1,1,R646)</f>
        <v/>
      </c>
      <c r="T646" s="96"/>
      <c r="U646" s="133"/>
      <c r="V646" s="124" t="str">
        <f aca="false">IF(OR(ISTEXT(N646),ISNUMBER(N646)),IF($AD646=1,U646,0),"")</f>
        <v/>
      </c>
      <c r="W646" s="75" t="n">
        <v>36892</v>
      </c>
      <c r="X646" s="134"/>
      <c r="Y646" s="134"/>
      <c r="AA646" s="128" t="n">
        <f aca="false">IF(E646&lt;&gt;F646,0,1)</f>
        <v>1</v>
      </c>
      <c r="AB646" s="128" t="n">
        <f aca="false">IF(OR(T646="SI",T646="Si",T646="si",T646="sI",T646="s",T646="S"),1,0)</f>
        <v>0</v>
      </c>
      <c r="AC646" s="128" t="n">
        <f aca="false">IF(OR(J646="SI",J646="Si",J646="si",J646="sI",J646="s",J646="S"),1,0)</f>
        <v>0</v>
      </c>
      <c r="AD646" s="128" t="n">
        <f aca="false">AK646*AA646*AB646*AC646</f>
        <v>0</v>
      </c>
      <c r="AF646" s="136" t="n">
        <f aca="false">COUNTIF(D$8:D646,D646)</f>
        <v>0</v>
      </c>
      <c r="AG646" s="136" t="n">
        <f aca="false">COUNTIFS(D$8:D646,D646,A$8:A646,A646)</f>
        <v>0</v>
      </c>
      <c r="AH646" s="128" t="n">
        <f aca="false">AF646-AG646</f>
        <v>0</v>
      </c>
      <c r="AI646" s="128" t="n">
        <f aca="false">IF(OR(O646&lt;&gt;P646,P646=1,AA646=0),1,0)</f>
        <v>0</v>
      </c>
      <c r="AJ646" s="128" t="n">
        <f aca="false">IF(AR646&gt;0,1,0)+AH646</f>
        <v>0</v>
      </c>
      <c r="AK646" s="128" t="n">
        <f aca="false">IF(O646&lt;&gt;P646,0,1)</f>
        <v>1</v>
      </c>
      <c r="AL646" s="128" t="n">
        <f aca="false">IF(U646&gt;1,1,0)</f>
        <v>0</v>
      </c>
      <c r="AM646" s="136"/>
      <c r="AN646" s="137"/>
      <c r="AO646" s="139"/>
      <c r="AP646" s="128" t="str">
        <f aca="false">IF(SUMIF(AS$7:BU$7,"&gt;0",AS646:BU646)&gt;0,SUMIF(AS$7:BU$7,"&gt;0",AS646:BU646),"")</f>
        <v/>
      </c>
      <c r="AQ646" s="128"/>
      <c r="AR646" s="136" t="n">
        <f aca="false">COUNTIF(N$8:N646,N646)-1</f>
        <v>-1</v>
      </c>
      <c r="AS646" s="133"/>
      <c r="AT646" s="133"/>
      <c r="AU646" s="128" t="n">
        <f aca="false">IF($A646=$A645,AS646+AT646+AU645,AS646+AT646)</f>
        <v>0</v>
      </c>
      <c r="AV646" s="133"/>
      <c r="AW646" s="133"/>
      <c r="AX646" s="128" t="n">
        <f aca="false">IF($A646=$A645,AV646+AW646+AX645,AV646+AW646)</f>
        <v>0</v>
      </c>
      <c r="AY646" s="133"/>
      <c r="AZ646" s="133"/>
      <c r="BA646" s="128" t="n">
        <f aca="false">IF($A646=$A645,AY646+AZ646+BA645,AY646+AZ646)</f>
        <v>0</v>
      </c>
      <c r="BB646" s="133"/>
      <c r="BC646" s="133"/>
      <c r="BD646" s="128" t="n">
        <f aca="false">IF($A646=$A645,BB646+BC646+BD645,BB646+BC646)</f>
        <v>0</v>
      </c>
      <c r="BE646" s="133"/>
      <c r="BF646" s="133"/>
      <c r="BG646" s="128" t="n">
        <f aca="false">IF($A646=$A645,BE646+BF646+BG645,BE646+BF646)</f>
        <v>0</v>
      </c>
      <c r="BH646" s="133"/>
      <c r="BI646" s="133"/>
      <c r="BJ646" s="128" t="n">
        <f aca="false">IF($A646=$A645,BH646+BI646+BJ645,BH646+BI646)</f>
        <v>0</v>
      </c>
      <c r="BK646" s="133"/>
      <c r="BL646" s="133"/>
      <c r="BM646" s="128" t="n">
        <f aca="false">IF($A646=$A645,BK646+BL646+BM645,BK646+BL646)</f>
        <v>0</v>
      </c>
      <c r="BN646" s="133"/>
      <c r="BO646" s="133"/>
      <c r="BP646" s="128" t="n">
        <f aca="false">IF($A646=$A645,BN646+BO646+BP645,BN646+BO646)</f>
        <v>0</v>
      </c>
      <c r="BQ646" s="133"/>
      <c r="BR646" s="133"/>
      <c r="BS646" s="128" t="n">
        <f aca="false">IF($A646=$A645,BQ646+BR646+BS645,BQ646+BR646)</f>
        <v>0</v>
      </c>
      <c r="BT646" s="133"/>
      <c r="BU646" s="133"/>
      <c r="BV646" s="128" t="n">
        <f aca="false">IF($A646=$A645,BT646+BU646+BV645,BT646+BU646)</f>
        <v>0</v>
      </c>
      <c r="BW646" s="128" t="n">
        <f aca="false">IF(W646=0,0,IF(W646&gt;F$4,1,(IF(W646=BW$2,0,(IF(F$4-W646&gt;2,1,0))))))</f>
        <v>0</v>
      </c>
    </row>
    <row r="647" customFormat="false" ht="42.95" hidden="false" customHeight="true" outlineLevel="0" collapsed="false">
      <c r="A647" s="124" t="str">
        <f aca="false">IF(D647=D646,IF(A646=0,"",A646),IF(AND(D647&gt;0,D647&lt;&gt;D646),A646+1,""))</f>
        <v/>
      </c>
      <c r="B647" s="129"/>
      <c r="C647" s="129"/>
      <c r="D647" s="96"/>
      <c r="E647" s="138"/>
      <c r="F647" s="128" t="str">
        <f aca="false">IFERROR(IF(OR(ISTEXT(D647),ISNUMBER(D647)),HLOOKUP(I647-23*INT(I647/23),[2]Hoja2!B$1:X$2,2),""),1)</f>
        <v/>
      </c>
      <c r="G647" s="128" t="str">
        <f aca="false">LEFT(D647,1)</f>
        <v/>
      </c>
      <c r="H647" s="129" t="str">
        <f aca="false">IF(UPPER(G647)="Z",2,IF(UPPER(G647)="Y",1,IF(UPPER(G647)="X",0,LEFT(D647))))</f>
        <v/>
      </c>
      <c r="I647" s="129" t="str">
        <f aca="false">REPLACE(D647,1,1,H647)</f>
        <v/>
      </c>
      <c r="J647" s="96"/>
      <c r="K647" s="124" t="str">
        <f aca="false">IF(N647&gt;0,ROW(L647)-7,"")</f>
        <v/>
      </c>
      <c r="L647" s="130"/>
      <c r="M647" s="130"/>
      <c r="N647" s="131"/>
      <c r="O647" s="132"/>
      <c r="P647" s="128" t="str">
        <f aca="false">IFERROR(IF(OR(ISTEXT(N647),ISNUMBER(N647)),HLOOKUP(S647-23*INT(S647/23),[2]Hoja2!B$1:X$2,2),""),1)</f>
        <v/>
      </c>
      <c r="Q647" s="128" t="str">
        <f aca="false">LEFT(N647,1)</f>
        <v/>
      </c>
      <c r="R647" s="129" t="str">
        <f aca="false">IF(UPPER(Q647)="Z",2,IF(UPPER(Q647)="Y",1,IF(UPPER(Q647)="X",0,LEFT(N647))))</f>
        <v/>
      </c>
      <c r="S647" s="129" t="str">
        <f aca="false">REPLACE(N647,1,1,R647)</f>
        <v/>
      </c>
      <c r="T647" s="96"/>
      <c r="U647" s="133"/>
      <c r="V647" s="124" t="str">
        <f aca="false">IF(OR(ISTEXT(N647),ISNUMBER(N647)),IF($AD647=1,U647,0),"")</f>
        <v/>
      </c>
      <c r="W647" s="75" t="n">
        <v>36892</v>
      </c>
      <c r="X647" s="134"/>
      <c r="Y647" s="134"/>
      <c r="AA647" s="128" t="n">
        <f aca="false">IF(E647&lt;&gt;F647,0,1)</f>
        <v>1</v>
      </c>
      <c r="AB647" s="128" t="n">
        <f aca="false">IF(OR(T647="SI",T647="Si",T647="si",T647="sI",T647="s",T647="S"),1,0)</f>
        <v>0</v>
      </c>
      <c r="AC647" s="128" t="n">
        <f aca="false">IF(OR(J647="SI",J647="Si",J647="si",J647="sI",J647="s",J647="S"),1,0)</f>
        <v>0</v>
      </c>
      <c r="AD647" s="128" t="n">
        <f aca="false">AK647*AA647*AB647*AC647</f>
        <v>0</v>
      </c>
      <c r="AF647" s="136" t="n">
        <f aca="false">COUNTIF(D$8:D647,D647)</f>
        <v>0</v>
      </c>
      <c r="AG647" s="136" t="n">
        <f aca="false">COUNTIFS(D$8:D647,D647,A$8:A647,A647)</f>
        <v>0</v>
      </c>
      <c r="AH647" s="128" t="n">
        <f aca="false">AF647-AG647</f>
        <v>0</v>
      </c>
      <c r="AI647" s="128" t="n">
        <f aca="false">IF(OR(O647&lt;&gt;P647,P647=1,AA647=0),1,0)</f>
        <v>0</v>
      </c>
      <c r="AJ647" s="128" t="n">
        <f aca="false">IF(AR647&gt;0,1,0)+AH647</f>
        <v>0</v>
      </c>
      <c r="AK647" s="128" t="n">
        <f aca="false">IF(O647&lt;&gt;P647,0,1)</f>
        <v>1</v>
      </c>
      <c r="AL647" s="128" t="n">
        <f aca="false">IF(U647&gt;1,1,0)</f>
        <v>0</v>
      </c>
      <c r="AM647" s="136"/>
      <c r="AN647" s="137"/>
      <c r="AO647" s="139"/>
      <c r="AP647" s="128" t="str">
        <f aca="false">IF(SUMIF(AS$7:BU$7,"&gt;0",AS647:BU647)&gt;0,SUMIF(AS$7:BU$7,"&gt;0",AS647:BU647),"")</f>
        <v/>
      </c>
      <c r="AQ647" s="128"/>
      <c r="AR647" s="136" t="n">
        <f aca="false">COUNTIF(N$8:N647,N647)-1</f>
        <v>-1</v>
      </c>
      <c r="AS647" s="133"/>
      <c r="AT647" s="133"/>
      <c r="AU647" s="128" t="n">
        <f aca="false">IF($A647=$A646,AS647+AT647+AU646,AS647+AT647)</f>
        <v>0</v>
      </c>
      <c r="AV647" s="133"/>
      <c r="AW647" s="133"/>
      <c r="AX647" s="128" t="n">
        <f aca="false">IF($A647=$A646,AV647+AW647+AX646,AV647+AW647)</f>
        <v>0</v>
      </c>
      <c r="AY647" s="133"/>
      <c r="AZ647" s="133"/>
      <c r="BA647" s="128" t="n">
        <f aca="false">IF($A647=$A646,AY647+AZ647+BA646,AY647+AZ647)</f>
        <v>0</v>
      </c>
      <c r="BB647" s="133"/>
      <c r="BC647" s="133"/>
      <c r="BD647" s="128" t="n">
        <f aca="false">IF($A647=$A646,BB647+BC647+BD646,BB647+BC647)</f>
        <v>0</v>
      </c>
      <c r="BE647" s="133"/>
      <c r="BF647" s="133"/>
      <c r="BG647" s="128" t="n">
        <f aca="false">IF($A647=$A646,BE647+BF647+BG646,BE647+BF647)</f>
        <v>0</v>
      </c>
      <c r="BH647" s="133"/>
      <c r="BI647" s="133"/>
      <c r="BJ647" s="128" t="n">
        <f aca="false">IF($A647=$A646,BH647+BI647+BJ646,BH647+BI647)</f>
        <v>0</v>
      </c>
      <c r="BK647" s="133"/>
      <c r="BL647" s="133"/>
      <c r="BM647" s="128" t="n">
        <f aca="false">IF($A647=$A646,BK647+BL647+BM646,BK647+BL647)</f>
        <v>0</v>
      </c>
      <c r="BN647" s="133"/>
      <c r="BO647" s="133"/>
      <c r="BP647" s="128" t="n">
        <f aca="false">IF($A647=$A646,BN647+BO647+BP646,BN647+BO647)</f>
        <v>0</v>
      </c>
      <c r="BQ647" s="133"/>
      <c r="BR647" s="133"/>
      <c r="BS647" s="128" t="n">
        <f aca="false">IF($A647=$A646,BQ647+BR647+BS646,BQ647+BR647)</f>
        <v>0</v>
      </c>
      <c r="BT647" s="133"/>
      <c r="BU647" s="133"/>
      <c r="BV647" s="128" t="n">
        <f aca="false">IF($A647=$A646,BT647+BU647+BV646,BT647+BU647)</f>
        <v>0</v>
      </c>
      <c r="BW647" s="128" t="n">
        <f aca="false">IF(W647=0,0,IF(W647&gt;F$4,1,(IF(W647=BW$2,0,(IF(F$4-W647&gt;2,1,0))))))</f>
        <v>0</v>
      </c>
    </row>
    <row r="648" customFormat="false" ht="42.95" hidden="false" customHeight="true" outlineLevel="0" collapsed="false">
      <c r="A648" s="124" t="str">
        <f aca="false">IF(D648=D647,IF(A647=0,"",A647),IF(AND(D648&gt;0,D648&lt;&gt;D647),A647+1,""))</f>
        <v/>
      </c>
      <c r="B648" s="129"/>
      <c r="C648" s="129"/>
      <c r="D648" s="96"/>
      <c r="E648" s="138"/>
      <c r="F648" s="128" t="str">
        <f aca="false">IFERROR(IF(OR(ISTEXT(D648),ISNUMBER(D648)),HLOOKUP(I648-23*INT(I648/23),[2]Hoja2!B$1:X$2,2),""),1)</f>
        <v/>
      </c>
      <c r="G648" s="128" t="str">
        <f aca="false">LEFT(D648,1)</f>
        <v/>
      </c>
      <c r="H648" s="129" t="str">
        <f aca="false">IF(UPPER(G648)="Z",2,IF(UPPER(G648)="Y",1,IF(UPPER(G648)="X",0,LEFT(D648))))</f>
        <v/>
      </c>
      <c r="I648" s="129" t="str">
        <f aca="false">REPLACE(D648,1,1,H648)</f>
        <v/>
      </c>
      <c r="J648" s="96"/>
      <c r="K648" s="124" t="str">
        <f aca="false">IF(N648&gt;0,ROW(L648)-7,"")</f>
        <v/>
      </c>
      <c r="L648" s="130"/>
      <c r="M648" s="130"/>
      <c r="N648" s="131"/>
      <c r="O648" s="132"/>
      <c r="P648" s="128" t="str">
        <f aca="false">IFERROR(IF(OR(ISTEXT(N648),ISNUMBER(N648)),HLOOKUP(S648-23*INT(S648/23),[2]Hoja2!B$1:X$2,2),""),1)</f>
        <v/>
      </c>
      <c r="Q648" s="128" t="str">
        <f aca="false">LEFT(N648,1)</f>
        <v/>
      </c>
      <c r="R648" s="129" t="str">
        <f aca="false">IF(UPPER(Q648)="Z",2,IF(UPPER(Q648)="Y",1,IF(UPPER(Q648)="X",0,LEFT(N648))))</f>
        <v/>
      </c>
      <c r="S648" s="129" t="str">
        <f aca="false">REPLACE(N648,1,1,R648)</f>
        <v/>
      </c>
      <c r="T648" s="96"/>
      <c r="U648" s="133"/>
      <c r="V648" s="124" t="str">
        <f aca="false">IF(OR(ISTEXT(N648),ISNUMBER(N648)),IF($AD648=1,U648,0),"")</f>
        <v/>
      </c>
      <c r="W648" s="75" t="n">
        <v>36892</v>
      </c>
      <c r="X648" s="134"/>
      <c r="Y648" s="134"/>
      <c r="AA648" s="128" t="n">
        <f aca="false">IF(E648&lt;&gt;F648,0,1)</f>
        <v>1</v>
      </c>
      <c r="AB648" s="128" t="n">
        <f aca="false">IF(OR(T648="SI",T648="Si",T648="si",T648="sI",T648="s",T648="S"),1,0)</f>
        <v>0</v>
      </c>
      <c r="AC648" s="128" t="n">
        <f aca="false">IF(OR(J648="SI",J648="Si",J648="si",J648="sI",J648="s",J648="S"),1,0)</f>
        <v>0</v>
      </c>
      <c r="AD648" s="128" t="n">
        <f aca="false">AK648*AA648*AB648*AC648</f>
        <v>0</v>
      </c>
      <c r="AF648" s="136" t="n">
        <f aca="false">COUNTIF(D$8:D648,D648)</f>
        <v>0</v>
      </c>
      <c r="AG648" s="136" t="n">
        <f aca="false">COUNTIFS(D$8:D648,D648,A$8:A648,A648)</f>
        <v>0</v>
      </c>
      <c r="AH648" s="128" t="n">
        <f aca="false">AF648-AG648</f>
        <v>0</v>
      </c>
      <c r="AI648" s="128" t="n">
        <f aca="false">IF(OR(O648&lt;&gt;P648,P648=1,AA648=0),1,0)</f>
        <v>0</v>
      </c>
      <c r="AJ648" s="128" t="n">
        <f aca="false">IF(AR648&gt;0,1,0)+AH648</f>
        <v>0</v>
      </c>
      <c r="AK648" s="128" t="n">
        <f aca="false">IF(O648&lt;&gt;P648,0,1)</f>
        <v>1</v>
      </c>
      <c r="AL648" s="128" t="n">
        <f aca="false">IF(U648&gt;1,1,0)</f>
        <v>0</v>
      </c>
      <c r="AM648" s="136"/>
      <c r="AN648" s="137"/>
      <c r="AO648" s="139"/>
      <c r="AP648" s="128" t="str">
        <f aca="false">IF(SUMIF(AS$7:BU$7,"&gt;0",AS648:BU648)&gt;0,SUMIF(AS$7:BU$7,"&gt;0",AS648:BU648),"")</f>
        <v/>
      </c>
      <c r="AQ648" s="128"/>
      <c r="AR648" s="136" t="n">
        <f aca="false">COUNTIF(N$8:N648,N648)-1</f>
        <v>-1</v>
      </c>
      <c r="AS648" s="133"/>
      <c r="AT648" s="133"/>
      <c r="AU648" s="128" t="n">
        <f aca="false">IF($A648=$A647,AS648+AT648+AU647,AS648+AT648)</f>
        <v>0</v>
      </c>
      <c r="AV648" s="133"/>
      <c r="AW648" s="133"/>
      <c r="AX648" s="128" t="n">
        <f aca="false">IF($A648=$A647,AV648+AW648+AX647,AV648+AW648)</f>
        <v>0</v>
      </c>
      <c r="AY648" s="133"/>
      <c r="AZ648" s="133"/>
      <c r="BA648" s="128" t="n">
        <f aca="false">IF($A648=$A647,AY648+AZ648+BA647,AY648+AZ648)</f>
        <v>0</v>
      </c>
      <c r="BB648" s="133"/>
      <c r="BC648" s="133"/>
      <c r="BD648" s="128" t="n">
        <f aca="false">IF($A648=$A647,BB648+BC648+BD647,BB648+BC648)</f>
        <v>0</v>
      </c>
      <c r="BE648" s="133"/>
      <c r="BF648" s="133"/>
      <c r="BG648" s="128" t="n">
        <f aca="false">IF($A648=$A647,BE648+BF648+BG647,BE648+BF648)</f>
        <v>0</v>
      </c>
      <c r="BH648" s="133"/>
      <c r="BI648" s="133"/>
      <c r="BJ648" s="128" t="n">
        <f aca="false">IF($A648=$A647,BH648+BI648+BJ647,BH648+BI648)</f>
        <v>0</v>
      </c>
      <c r="BK648" s="133"/>
      <c r="BL648" s="133"/>
      <c r="BM648" s="128" t="n">
        <f aca="false">IF($A648=$A647,BK648+BL648+BM647,BK648+BL648)</f>
        <v>0</v>
      </c>
      <c r="BN648" s="133"/>
      <c r="BO648" s="133"/>
      <c r="BP648" s="128" t="n">
        <f aca="false">IF($A648=$A647,BN648+BO648+BP647,BN648+BO648)</f>
        <v>0</v>
      </c>
      <c r="BQ648" s="133"/>
      <c r="BR648" s="133"/>
      <c r="BS648" s="128" t="n">
        <f aca="false">IF($A648=$A647,BQ648+BR648+BS647,BQ648+BR648)</f>
        <v>0</v>
      </c>
      <c r="BT648" s="133"/>
      <c r="BU648" s="133"/>
      <c r="BV648" s="128" t="n">
        <f aca="false">IF($A648=$A647,BT648+BU648+BV647,BT648+BU648)</f>
        <v>0</v>
      </c>
      <c r="BW648" s="128" t="n">
        <f aca="false">IF(W648=0,0,IF(W648&gt;F$4,1,(IF(W648=BW$2,0,(IF(F$4-W648&gt;2,1,0))))))</f>
        <v>0</v>
      </c>
    </row>
    <row r="649" customFormat="false" ht="42.95" hidden="false" customHeight="true" outlineLevel="0" collapsed="false">
      <c r="A649" s="124" t="str">
        <f aca="false">IF(D649=D648,IF(A648=0,"",A648),IF(AND(D649&gt;0,D649&lt;&gt;D648),A648+1,""))</f>
        <v/>
      </c>
      <c r="B649" s="129"/>
      <c r="C649" s="129"/>
      <c r="D649" s="96"/>
      <c r="E649" s="138"/>
      <c r="F649" s="128" t="str">
        <f aca="false">IFERROR(IF(OR(ISTEXT(D649),ISNUMBER(D649)),HLOOKUP(I649-23*INT(I649/23),[2]Hoja2!B$1:X$2,2),""),1)</f>
        <v/>
      </c>
      <c r="G649" s="128" t="str">
        <f aca="false">LEFT(D649,1)</f>
        <v/>
      </c>
      <c r="H649" s="129" t="str">
        <f aca="false">IF(UPPER(G649)="Z",2,IF(UPPER(G649)="Y",1,IF(UPPER(G649)="X",0,LEFT(D649))))</f>
        <v/>
      </c>
      <c r="I649" s="129" t="str">
        <f aca="false">REPLACE(D649,1,1,H649)</f>
        <v/>
      </c>
      <c r="J649" s="96"/>
      <c r="K649" s="124" t="str">
        <f aca="false">IF(N649&gt;0,ROW(L649)-7,"")</f>
        <v/>
      </c>
      <c r="L649" s="130"/>
      <c r="M649" s="130"/>
      <c r="N649" s="131"/>
      <c r="O649" s="132"/>
      <c r="P649" s="128" t="str">
        <f aca="false">IFERROR(IF(OR(ISTEXT(N649),ISNUMBER(N649)),HLOOKUP(S649-23*INT(S649/23),[2]Hoja2!B$1:X$2,2),""),1)</f>
        <v/>
      </c>
      <c r="Q649" s="128" t="str">
        <f aca="false">LEFT(N649,1)</f>
        <v/>
      </c>
      <c r="R649" s="129" t="str">
        <f aca="false">IF(UPPER(Q649)="Z",2,IF(UPPER(Q649)="Y",1,IF(UPPER(Q649)="X",0,LEFT(N649))))</f>
        <v/>
      </c>
      <c r="S649" s="129" t="str">
        <f aca="false">REPLACE(N649,1,1,R649)</f>
        <v/>
      </c>
      <c r="T649" s="96"/>
      <c r="U649" s="133"/>
      <c r="V649" s="124" t="str">
        <f aca="false">IF(OR(ISTEXT(N649),ISNUMBER(N649)),IF($AD649=1,U649,0),"")</f>
        <v/>
      </c>
      <c r="W649" s="75" t="n">
        <v>36892</v>
      </c>
      <c r="X649" s="134"/>
      <c r="Y649" s="134"/>
      <c r="AA649" s="128" t="n">
        <f aca="false">IF(E649&lt;&gt;F649,0,1)</f>
        <v>1</v>
      </c>
      <c r="AB649" s="128" t="n">
        <f aca="false">IF(OR(T649="SI",T649="Si",T649="si",T649="sI",T649="s",T649="S"),1,0)</f>
        <v>0</v>
      </c>
      <c r="AC649" s="128" t="n">
        <f aca="false">IF(OR(J649="SI",J649="Si",J649="si",J649="sI",J649="s",J649="S"),1,0)</f>
        <v>0</v>
      </c>
      <c r="AD649" s="128" t="n">
        <f aca="false">AK649*AA649*AB649*AC649</f>
        <v>0</v>
      </c>
      <c r="AF649" s="136" t="n">
        <f aca="false">COUNTIF(D$8:D649,D649)</f>
        <v>0</v>
      </c>
      <c r="AG649" s="136" t="n">
        <f aca="false">COUNTIFS(D$8:D649,D649,A$8:A649,A649)</f>
        <v>0</v>
      </c>
      <c r="AH649" s="128" t="n">
        <f aca="false">AF649-AG649</f>
        <v>0</v>
      </c>
      <c r="AI649" s="128" t="n">
        <f aca="false">IF(OR(O649&lt;&gt;P649,P649=1,AA649=0),1,0)</f>
        <v>0</v>
      </c>
      <c r="AJ649" s="128" t="n">
        <f aca="false">IF(AR649&gt;0,1,0)+AH649</f>
        <v>0</v>
      </c>
      <c r="AK649" s="128" t="n">
        <f aca="false">IF(O649&lt;&gt;P649,0,1)</f>
        <v>1</v>
      </c>
      <c r="AL649" s="128" t="n">
        <f aca="false">IF(U649&gt;1,1,0)</f>
        <v>0</v>
      </c>
      <c r="AM649" s="136"/>
      <c r="AN649" s="137"/>
      <c r="AO649" s="139"/>
      <c r="AP649" s="128" t="str">
        <f aca="false">IF(SUMIF(AS$7:BU$7,"&gt;0",AS649:BU649)&gt;0,SUMIF(AS$7:BU$7,"&gt;0",AS649:BU649),"")</f>
        <v/>
      </c>
      <c r="AQ649" s="128"/>
      <c r="AR649" s="136" t="n">
        <f aca="false">COUNTIF(N$8:N649,N649)-1</f>
        <v>-1</v>
      </c>
      <c r="AS649" s="133"/>
      <c r="AT649" s="133"/>
      <c r="AU649" s="128" t="n">
        <f aca="false">IF($A649=$A648,AS649+AT649+AU648,AS649+AT649)</f>
        <v>0</v>
      </c>
      <c r="AV649" s="133"/>
      <c r="AW649" s="133"/>
      <c r="AX649" s="128" t="n">
        <f aca="false">IF($A649=$A648,AV649+AW649+AX648,AV649+AW649)</f>
        <v>0</v>
      </c>
      <c r="AY649" s="133"/>
      <c r="AZ649" s="133"/>
      <c r="BA649" s="128" t="n">
        <f aca="false">IF($A649=$A648,AY649+AZ649+BA648,AY649+AZ649)</f>
        <v>0</v>
      </c>
      <c r="BB649" s="133"/>
      <c r="BC649" s="133"/>
      <c r="BD649" s="128" t="n">
        <f aca="false">IF($A649=$A648,BB649+BC649+BD648,BB649+BC649)</f>
        <v>0</v>
      </c>
      <c r="BE649" s="133"/>
      <c r="BF649" s="133"/>
      <c r="BG649" s="128" t="n">
        <f aca="false">IF($A649=$A648,BE649+BF649+BG648,BE649+BF649)</f>
        <v>0</v>
      </c>
      <c r="BH649" s="133"/>
      <c r="BI649" s="133"/>
      <c r="BJ649" s="128" t="n">
        <f aca="false">IF($A649=$A648,BH649+BI649+BJ648,BH649+BI649)</f>
        <v>0</v>
      </c>
      <c r="BK649" s="133"/>
      <c r="BL649" s="133"/>
      <c r="BM649" s="128" t="n">
        <f aca="false">IF($A649=$A648,BK649+BL649+BM648,BK649+BL649)</f>
        <v>0</v>
      </c>
      <c r="BN649" s="133"/>
      <c r="BO649" s="133"/>
      <c r="BP649" s="128" t="n">
        <f aca="false">IF($A649=$A648,BN649+BO649+BP648,BN649+BO649)</f>
        <v>0</v>
      </c>
      <c r="BQ649" s="133"/>
      <c r="BR649" s="133"/>
      <c r="BS649" s="128" t="n">
        <f aca="false">IF($A649=$A648,BQ649+BR649+BS648,BQ649+BR649)</f>
        <v>0</v>
      </c>
      <c r="BT649" s="133"/>
      <c r="BU649" s="133"/>
      <c r="BV649" s="128" t="n">
        <f aca="false">IF($A649=$A648,BT649+BU649+BV648,BT649+BU649)</f>
        <v>0</v>
      </c>
      <c r="BW649" s="128" t="n">
        <f aca="false">IF(W649=0,0,IF(W649&gt;F$4,1,(IF(W649=BW$2,0,(IF(F$4-W649&gt;2,1,0))))))</f>
        <v>0</v>
      </c>
    </row>
    <row r="650" customFormat="false" ht="42.95" hidden="false" customHeight="true" outlineLevel="0" collapsed="false">
      <c r="A650" s="124" t="str">
        <f aca="false">IF(D650=D649,IF(A649=0,"",A649),IF(AND(D650&gt;0,D650&lt;&gt;D649),A649+1,""))</f>
        <v/>
      </c>
      <c r="B650" s="129"/>
      <c r="C650" s="129"/>
      <c r="D650" s="96"/>
      <c r="E650" s="138"/>
      <c r="F650" s="128" t="str">
        <f aca="false">IFERROR(IF(OR(ISTEXT(D650),ISNUMBER(D650)),HLOOKUP(I650-23*INT(I650/23),[2]Hoja2!B$1:X$2,2),""),1)</f>
        <v/>
      </c>
      <c r="G650" s="128" t="str">
        <f aca="false">LEFT(D650,1)</f>
        <v/>
      </c>
      <c r="H650" s="129" t="str">
        <f aca="false">IF(UPPER(G650)="Z",2,IF(UPPER(G650)="Y",1,IF(UPPER(G650)="X",0,LEFT(D650))))</f>
        <v/>
      </c>
      <c r="I650" s="129" t="str">
        <f aca="false">REPLACE(D650,1,1,H650)</f>
        <v/>
      </c>
      <c r="J650" s="96"/>
      <c r="K650" s="124" t="str">
        <f aca="false">IF(N650&gt;0,ROW(L650)-7,"")</f>
        <v/>
      </c>
      <c r="L650" s="130"/>
      <c r="M650" s="130"/>
      <c r="N650" s="131"/>
      <c r="O650" s="132"/>
      <c r="P650" s="128" t="str">
        <f aca="false">IFERROR(IF(OR(ISTEXT(N650),ISNUMBER(N650)),HLOOKUP(S650-23*INT(S650/23),[2]Hoja2!B$1:X$2,2),""),1)</f>
        <v/>
      </c>
      <c r="Q650" s="128" t="str">
        <f aca="false">LEFT(N650,1)</f>
        <v/>
      </c>
      <c r="R650" s="129" t="str">
        <f aca="false">IF(UPPER(Q650)="Z",2,IF(UPPER(Q650)="Y",1,IF(UPPER(Q650)="X",0,LEFT(N650))))</f>
        <v/>
      </c>
      <c r="S650" s="129" t="str">
        <f aca="false">REPLACE(N650,1,1,R650)</f>
        <v/>
      </c>
      <c r="T650" s="96"/>
      <c r="U650" s="133"/>
      <c r="V650" s="124" t="str">
        <f aca="false">IF(OR(ISTEXT(N650),ISNUMBER(N650)),IF($AD650=1,U650,0),"")</f>
        <v/>
      </c>
      <c r="W650" s="75" t="n">
        <v>36892</v>
      </c>
      <c r="X650" s="134"/>
      <c r="Y650" s="134"/>
      <c r="AA650" s="128" t="n">
        <f aca="false">IF(E650&lt;&gt;F650,0,1)</f>
        <v>1</v>
      </c>
      <c r="AB650" s="128" t="n">
        <f aca="false">IF(OR(T650="SI",T650="Si",T650="si",T650="sI",T650="s",T650="S"),1,0)</f>
        <v>0</v>
      </c>
      <c r="AC650" s="128" t="n">
        <f aca="false">IF(OR(J650="SI",J650="Si",J650="si",J650="sI",J650="s",J650="S"),1,0)</f>
        <v>0</v>
      </c>
      <c r="AD650" s="128" t="n">
        <f aca="false">AK650*AA650*AB650*AC650</f>
        <v>0</v>
      </c>
      <c r="AF650" s="136" t="n">
        <f aca="false">COUNTIF(D$8:D650,D650)</f>
        <v>0</v>
      </c>
      <c r="AG650" s="136" t="n">
        <f aca="false">COUNTIFS(D$8:D650,D650,A$8:A650,A650)</f>
        <v>0</v>
      </c>
      <c r="AH650" s="128" t="n">
        <f aca="false">AF650-AG650</f>
        <v>0</v>
      </c>
      <c r="AI650" s="128" t="n">
        <f aca="false">IF(OR(O650&lt;&gt;P650,P650=1,AA650=0),1,0)</f>
        <v>0</v>
      </c>
      <c r="AJ650" s="128" t="n">
        <f aca="false">IF(AR650&gt;0,1,0)+AH650</f>
        <v>0</v>
      </c>
      <c r="AK650" s="128" t="n">
        <f aca="false">IF(O650&lt;&gt;P650,0,1)</f>
        <v>1</v>
      </c>
      <c r="AL650" s="128" t="n">
        <f aca="false">IF(U650&gt;1,1,0)</f>
        <v>0</v>
      </c>
      <c r="AM650" s="136"/>
      <c r="AN650" s="137"/>
      <c r="AO650" s="139"/>
      <c r="AP650" s="128" t="str">
        <f aca="false">IF(SUMIF(AS$7:BU$7,"&gt;0",AS650:BU650)&gt;0,SUMIF(AS$7:BU$7,"&gt;0",AS650:BU650),"")</f>
        <v/>
      </c>
      <c r="AQ650" s="128"/>
      <c r="AR650" s="136" t="n">
        <f aca="false">COUNTIF(N$8:N650,N650)-1</f>
        <v>-1</v>
      </c>
      <c r="AS650" s="133"/>
      <c r="AT650" s="133"/>
      <c r="AU650" s="128" t="n">
        <f aca="false">IF($A650=$A649,AS650+AT650+AU649,AS650+AT650)</f>
        <v>0</v>
      </c>
      <c r="AV650" s="133"/>
      <c r="AW650" s="133"/>
      <c r="AX650" s="128" t="n">
        <f aca="false">IF($A650=$A649,AV650+AW650+AX649,AV650+AW650)</f>
        <v>0</v>
      </c>
      <c r="AY650" s="133"/>
      <c r="AZ650" s="133"/>
      <c r="BA650" s="128" t="n">
        <f aca="false">IF($A650=$A649,AY650+AZ650+BA649,AY650+AZ650)</f>
        <v>0</v>
      </c>
      <c r="BB650" s="133"/>
      <c r="BC650" s="133"/>
      <c r="BD650" s="128" t="n">
        <f aca="false">IF($A650=$A649,BB650+BC650+BD649,BB650+BC650)</f>
        <v>0</v>
      </c>
      <c r="BE650" s="133"/>
      <c r="BF650" s="133"/>
      <c r="BG650" s="128" t="n">
        <f aca="false">IF($A650=$A649,BE650+BF650+BG649,BE650+BF650)</f>
        <v>0</v>
      </c>
      <c r="BH650" s="133"/>
      <c r="BI650" s="133"/>
      <c r="BJ650" s="128" t="n">
        <f aca="false">IF($A650=$A649,BH650+BI650+BJ649,BH650+BI650)</f>
        <v>0</v>
      </c>
      <c r="BK650" s="133"/>
      <c r="BL650" s="133"/>
      <c r="BM650" s="128" t="n">
        <f aca="false">IF($A650=$A649,BK650+BL650+BM649,BK650+BL650)</f>
        <v>0</v>
      </c>
      <c r="BN650" s="133"/>
      <c r="BO650" s="133"/>
      <c r="BP650" s="128" t="n">
        <f aca="false">IF($A650=$A649,BN650+BO650+BP649,BN650+BO650)</f>
        <v>0</v>
      </c>
      <c r="BQ650" s="133"/>
      <c r="BR650" s="133"/>
      <c r="BS650" s="128" t="n">
        <f aca="false">IF($A650=$A649,BQ650+BR650+BS649,BQ650+BR650)</f>
        <v>0</v>
      </c>
      <c r="BT650" s="133"/>
      <c r="BU650" s="133"/>
      <c r="BV650" s="128" t="n">
        <f aca="false">IF($A650=$A649,BT650+BU650+BV649,BT650+BU650)</f>
        <v>0</v>
      </c>
      <c r="BW650" s="128" t="n">
        <f aca="false">IF(W650=0,0,IF(W650&gt;F$4,1,(IF(W650=BW$2,0,(IF(F$4-W650&gt;2,1,0))))))</f>
        <v>0</v>
      </c>
    </row>
    <row r="651" customFormat="false" ht="42.95" hidden="false" customHeight="true" outlineLevel="0" collapsed="false">
      <c r="A651" s="124" t="str">
        <f aca="false">IF(D651=D650,IF(A650=0,"",A650),IF(AND(D651&gt;0,D651&lt;&gt;D650),A650+1,""))</f>
        <v/>
      </c>
      <c r="B651" s="129"/>
      <c r="C651" s="129"/>
      <c r="D651" s="96"/>
      <c r="E651" s="138"/>
      <c r="F651" s="128" t="str">
        <f aca="false">IFERROR(IF(OR(ISTEXT(D651),ISNUMBER(D651)),HLOOKUP(I651-23*INT(I651/23),[2]Hoja2!B$1:X$2,2),""),1)</f>
        <v/>
      </c>
      <c r="G651" s="128" t="str">
        <f aca="false">LEFT(D651,1)</f>
        <v/>
      </c>
      <c r="H651" s="129" t="str">
        <f aca="false">IF(UPPER(G651)="Z",2,IF(UPPER(G651)="Y",1,IF(UPPER(G651)="X",0,LEFT(D651))))</f>
        <v/>
      </c>
      <c r="I651" s="129" t="str">
        <f aca="false">REPLACE(D651,1,1,H651)</f>
        <v/>
      </c>
      <c r="J651" s="96"/>
      <c r="K651" s="124" t="str">
        <f aca="false">IF(N651&gt;0,ROW(L651)-7,"")</f>
        <v/>
      </c>
      <c r="L651" s="130"/>
      <c r="M651" s="130"/>
      <c r="N651" s="131"/>
      <c r="O651" s="132"/>
      <c r="P651" s="128" t="str">
        <f aca="false">IFERROR(IF(OR(ISTEXT(N651),ISNUMBER(N651)),HLOOKUP(S651-23*INT(S651/23),[2]Hoja2!B$1:X$2,2),""),1)</f>
        <v/>
      </c>
      <c r="Q651" s="128" t="str">
        <f aca="false">LEFT(N651,1)</f>
        <v/>
      </c>
      <c r="R651" s="129" t="str">
        <f aca="false">IF(UPPER(Q651)="Z",2,IF(UPPER(Q651)="Y",1,IF(UPPER(Q651)="X",0,LEFT(N651))))</f>
        <v/>
      </c>
      <c r="S651" s="129" t="str">
        <f aca="false">REPLACE(N651,1,1,R651)</f>
        <v/>
      </c>
      <c r="T651" s="96"/>
      <c r="U651" s="133"/>
      <c r="V651" s="124" t="str">
        <f aca="false">IF(OR(ISTEXT(N651),ISNUMBER(N651)),IF($AD651=1,U651,0),"")</f>
        <v/>
      </c>
      <c r="W651" s="75" t="n">
        <v>36892</v>
      </c>
      <c r="X651" s="134"/>
      <c r="Y651" s="134"/>
      <c r="AA651" s="128" t="n">
        <f aca="false">IF(E651&lt;&gt;F651,0,1)</f>
        <v>1</v>
      </c>
      <c r="AB651" s="128" t="n">
        <f aca="false">IF(OR(T651="SI",T651="Si",T651="si",T651="sI",T651="s",T651="S"),1,0)</f>
        <v>0</v>
      </c>
      <c r="AC651" s="128" t="n">
        <f aca="false">IF(OR(J651="SI",J651="Si",J651="si",J651="sI",J651="s",J651="S"),1,0)</f>
        <v>0</v>
      </c>
      <c r="AD651" s="128" t="n">
        <f aca="false">AK651*AA651*AB651*AC651</f>
        <v>0</v>
      </c>
      <c r="AF651" s="136" t="n">
        <f aca="false">COUNTIF(D$8:D651,D651)</f>
        <v>0</v>
      </c>
      <c r="AG651" s="136" t="n">
        <f aca="false">COUNTIFS(D$8:D651,D651,A$8:A651,A651)</f>
        <v>0</v>
      </c>
      <c r="AH651" s="128" t="n">
        <f aca="false">AF651-AG651</f>
        <v>0</v>
      </c>
      <c r="AI651" s="128" t="n">
        <f aca="false">IF(OR(O651&lt;&gt;P651,P651=1,AA651=0),1,0)</f>
        <v>0</v>
      </c>
      <c r="AJ651" s="128" t="n">
        <f aca="false">IF(AR651&gt;0,1,0)+AH651</f>
        <v>0</v>
      </c>
      <c r="AK651" s="128" t="n">
        <f aca="false">IF(O651&lt;&gt;P651,0,1)</f>
        <v>1</v>
      </c>
      <c r="AL651" s="128" t="n">
        <f aca="false">IF(U651&gt;1,1,0)</f>
        <v>0</v>
      </c>
      <c r="AM651" s="136"/>
      <c r="AN651" s="137"/>
      <c r="AO651" s="139"/>
      <c r="AP651" s="128" t="str">
        <f aca="false">IF(SUMIF(AS$7:BU$7,"&gt;0",AS651:BU651)&gt;0,SUMIF(AS$7:BU$7,"&gt;0",AS651:BU651),"")</f>
        <v/>
      </c>
      <c r="AQ651" s="128"/>
      <c r="AR651" s="136" t="n">
        <f aca="false">COUNTIF(N$8:N651,N651)-1</f>
        <v>-1</v>
      </c>
      <c r="AS651" s="133"/>
      <c r="AT651" s="133"/>
      <c r="AU651" s="128" t="n">
        <f aca="false">IF($A651=$A650,AS651+AT651+AU650,AS651+AT651)</f>
        <v>0</v>
      </c>
      <c r="AV651" s="133"/>
      <c r="AW651" s="133"/>
      <c r="AX651" s="128" t="n">
        <f aca="false">IF($A651=$A650,AV651+AW651+AX650,AV651+AW651)</f>
        <v>0</v>
      </c>
      <c r="AY651" s="133"/>
      <c r="AZ651" s="133"/>
      <c r="BA651" s="128" t="n">
        <f aca="false">IF($A651=$A650,AY651+AZ651+BA650,AY651+AZ651)</f>
        <v>0</v>
      </c>
      <c r="BB651" s="133"/>
      <c r="BC651" s="133"/>
      <c r="BD651" s="128" t="n">
        <f aca="false">IF($A651=$A650,BB651+BC651+BD650,BB651+BC651)</f>
        <v>0</v>
      </c>
      <c r="BE651" s="133"/>
      <c r="BF651" s="133"/>
      <c r="BG651" s="128" t="n">
        <f aca="false">IF($A651=$A650,BE651+BF651+BG650,BE651+BF651)</f>
        <v>0</v>
      </c>
      <c r="BH651" s="133"/>
      <c r="BI651" s="133"/>
      <c r="BJ651" s="128" t="n">
        <f aca="false">IF($A651=$A650,BH651+BI651+BJ650,BH651+BI651)</f>
        <v>0</v>
      </c>
      <c r="BK651" s="133"/>
      <c r="BL651" s="133"/>
      <c r="BM651" s="128" t="n">
        <f aca="false">IF($A651=$A650,BK651+BL651+BM650,BK651+BL651)</f>
        <v>0</v>
      </c>
      <c r="BN651" s="133"/>
      <c r="BO651" s="133"/>
      <c r="BP651" s="128" t="n">
        <f aca="false">IF($A651=$A650,BN651+BO651+BP650,BN651+BO651)</f>
        <v>0</v>
      </c>
      <c r="BQ651" s="133"/>
      <c r="BR651" s="133"/>
      <c r="BS651" s="128" t="n">
        <f aca="false">IF($A651=$A650,BQ651+BR651+BS650,BQ651+BR651)</f>
        <v>0</v>
      </c>
      <c r="BT651" s="133"/>
      <c r="BU651" s="133"/>
      <c r="BV651" s="128" t="n">
        <f aca="false">IF($A651=$A650,BT651+BU651+BV650,BT651+BU651)</f>
        <v>0</v>
      </c>
      <c r="BW651" s="128" t="n">
        <f aca="false">IF(W651=0,0,IF(W651&gt;F$4,1,(IF(W651=BW$2,0,(IF(F$4-W651&gt;2,1,0))))))</f>
        <v>0</v>
      </c>
    </row>
    <row r="652" customFormat="false" ht="42.95" hidden="false" customHeight="true" outlineLevel="0" collapsed="false">
      <c r="A652" s="124" t="str">
        <f aca="false">IF(D652=D651,IF(A651=0,"",A651),IF(AND(D652&gt;0,D652&lt;&gt;D651),A651+1,""))</f>
        <v/>
      </c>
      <c r="B652" s="129"/>
      <c r="C652" s="129"/>
      <c r="D652" s="96"/>
      <c r="E652" s="138"/>
      <c r="F652" s="128" t="str">
        <f aca="false">IFERROR(IF(OR(ISTEXT(D652),ISNUMBER(D652)),HLOOKUP(I652-23*INT(I652/23),[2]Hoja2!B$1:X$2,2),""),1)</f>
        <v/>
      </c>
      <c r="G652" s="128" t="str">
        <f aca="false">LEFT(D652,1)</f>
        <v/>
      </c>
      <c r="H652" s="129" t="str">
        <f aca="false">IF(UPPER(G652)="Z",2,IF(UPPER(G652)="Y",1,IF(UPPER(G652)="X",0,LEFT(D652))))</f>
        <v/>
      </c>
      <c r="I652" s="129" t="str">
        <f aca="false">REPLACE(D652,1,1,H652)</f>
        <v/>
      </c>
      <c r="J652" s="96"/>
      <c r="K652" s="124" t="str">
        <f aca="false">IF(N652&gt;0,ROW(L652)-7,"")</f>
        <v/>
      </c>
      <c r="L652" s="130"/>
      <c r="M652" s="130"/>
      <c r="N652" s="131"/>
      <c r="O652" s="132"/>
      <c r="P652" s="128" t="str">
        <f aca="false">IFERROR(IF(OR(ISTEXT(N652),ISNUMBER(N652)),HLOOKUP(S652-23*INT(S652/23),[2]Hoja2!B$1:X$2,2),""),1)</f>
        <v/>
      </c>
      <c r="Q652" s="128" t="str">
        <f aca="false">LEFT(N652,1)</f>
        <v/>
      </c>
      <c r="R652" s="129" t="str">
        <f aca="false">IF(UPPER(Q652)="Z",2,IF(UPPER(Q652)="Y",1,IF(UPPER(Q652)="X",0,LEFT(N652))))</f>
        <v/>
      </c>
      <c r="S652" s="129" t="str">
        <f aca="false">REPLACE(N652,1,1,R652)</f>
        <v/>
      </c>
      <c r="T652" s="96"/>
      <c r="U652" s="133"/>
      <c r="V652" s="124" t="str">
        <f aca="false">IF(OR(ISTEXT(N652),ISNUMBER(N652)),IF($AD652=1,U652,0),"")</f>
        <v/>
      </c>
      <c r="W652" s="75" t="n">
        <v>36892</v>
      </c>
      <c r="X652" s="134"/>
      <c r="Y652" s="134"/>
      <c r="AA652" s="128" t="n">
        <f aca="false">IF(E652&lt;&gt;F652,0,1)</f>
        <v>1</v>
      </c>
      <c r="AB652" s="128" t="n">
        <f aca="false">IF(OR(T652="SI",T652="Si",T652="si",T652="sI",T652="s",T652="S"),1,0)</f>
        <v>0</v>
      </c>
      <c r="AC652" s="128" t="n">
        <f aca="false">IF(OR(J652="SI",J652="Si",J652="si",J652="sI",J652="s",J652="S"),1,0)</f>
        <v>0</v>
      </c>
      <c r="AD652" s="128" t="n">
        <f aca="false">AK652*AA652*AB652*AC652</f>
        <v>0</v>
      </c>
      <c r="AF652" s="136" t="n">
        <f aca="false">COUNTIF(D$8:D652,D652)</f>
        <v>0</v>
      </c>
      <c r="AG652" s="136" t="n">
        <f aca="false">COUNTIFS(D$8:D652,D652,A$8:A652,A652)</f>
        <v>0</v>
      </c>
      <c r="AH652" s="128" t="n">
        <f aca="false">AF652-AG652</f>
        <v>0</v>
      </c>
      <c r="AI652" s="128" t="n">
        <f aca="false">IF(OR(O652&lt;&gt;P652,P652=1,AA652=0),1,0)</f>
        <v>0</v>
      </c>
      <c r="AJ652" s="128" t="n">
        <f aca="false">IF(AR652&gt;0,1,0)+AH652</f>
        <v>0</v>
      </c>
      <c r="AK652" s="128" t="n">
        <f aca="false">IF(O652&lt;&gt;P652,0,1)</f>
        <v>1</v>
      </c>
      <c r="AL652" s="128" t="n">
        <f aca="false">IF(U652&gt;1,1,0)</f>
        <v>0</v>
      </c>
      <c r="AM652" s="136"/>
      <c r="AN652" s="137"/>
      <c r="AO652" s="139"/>
      <c r="AP652" s="128" t="str">
        <f aca="false">IF(SUMIF(AS$7:BU$7,"&gt;0",AS652:BU652)&gt;0,SUMIF(AS$7:BU$7,"&gt;0",AS652:BU652),"")</f>
        <v/>
      </c>
      <c r="AQ652" s="128"/>
      <c r="AR652" s="136" t="n">
        <f aca="false">COUNTIF(N$8:N652,N652)-1</f>
        <v>-1</v>
      </c>
      <c r="AS652" s="133"/>
      <c r="AT652" s="133"/>
      <c r="AU652" s="128" t="n">
        <f aca="false">IF($A652=$A651,AS652+AT652+AU651,AS652+AT652)</f>
        <v>0</v>
      </c>
      <c r="AV652" s="133"/>
      <c r="AW652" s="133"/>
      <c r="AX652" s="128" t="n">
        <f aca="false">IF($A652=$A651,AV652+AW652+AX651,AV652+AW652)</f>
        <v>0</v>
      </c>
      <c r="AY652" s="133"/>
      <c r="AZ652" s="133"/>
      <c r="BA652" s="128" t="n">
        <f aca="false">IF($A652=$A651,AY652+AZ652+BA651,AY652+AZ652)</f>
        <v>0</v>
      </c>
      <c r="BB652" s="133"/>
      <c r="BC652" s="133"/>
      <c r="BD652" s="128" t="n">
        <f aca="false">IF($A652=$A651,BB652+BC652+BD651,BB652+BC652)</f>
        <v>0</v>
      </c>
      <c r="BE652" s="133"/>
      <c r="BF652" s="133"/>
      <c r="BG652" s="128" t="n">
        <f aca="false">IF($A652=$A651,BE652+BF652+BG651,BE652+BF652)</f>
        <v>0</v>
      </c>
      <c r="BH652" s="133"/>
      <c r="BI652" s="133"/>
      <c r="BJ652" s="128" t="n">
        <f aca="false">IF($A652=$A651,BH652+BI652+BJ651,BH652+BI652)</f>
        <v>0</v>
      </c>
      <c r="BK652" s="133"/>
      <c r="BL652" s="133"/>
      <c r="BM652" s="128" t="n">
        <f aca="false">IF($A652=$A651,BK652+BL652+BM651,BK652+BL652)</f>
        <v>0</v>
      </c>
      <c r="BN652" s="133"/>
      <c r="BO652" s="133"/>
      <c r="BP652" s="128" t="n">
        <f aca="false">IF($A652=$A651,BN652+BO652+BP651,BN652+BO652)</f>
        <v>0</v>
      </c>
      <c r="BQ652" s="133"/>
      <c r="BR652" s="133"/>
      <c r="BS652" s="128" t="n">
        <f aca="false">IF($A652=$A651,BQ652+BR652+BS651,BQ652+BR652)</f>
        <v>0</v>
      </c>
      <c r="BT652" s="133"/>
      <c r="BU652" s="133"/>
      <c r="BV652" s="128" t="n">
        <f aca="false">IF($A652=$A651,BT652+BU652+BV651,BT652+BU652)</f>
        <v>0</v>
      </c>
      <c r="BW652" s="128" t="n">
        <f aca="false">IF(W652=0,0,IF(W652&gt;F$4,1,(IF(W652=BW$2,0,(IF(F$4-W652&gt;2,1,0))))))</f>
        <v>0</v>
      </c>
    </row>
    <row r="653" customFormat="false" ht="42.95" hidden="false" customHeight="true" outlineLevel="0" collapsed="false">
      <c r="A653" s="124" t="str">
        <f aca="false">IF(D653=D652,IF(A652=0,"",A652),IF(AND(D653&gt;0,D653&lt;&gt;D652),A652+1,""))</f>
        <v/>
      </c>
      <c r="B653" s="129"/>
      <c r="C653" s="129"/>
      <c r="D653" s="96"/>
      <c r="E653" s="138"/>
      <c r="F653" s="128" t="str">
        <f aca="false">IFERROR(IF(OR(ISTEXT(D653),ISNUMBER(D653)),HLOOKUP(I653-23*INT(I653/23),[2]Hoja2!B$1:X$2,2),""),1)</f>
        <v/>
      </c>
      <c r="G653" s="128" t="str">
        <f aca="false">LEFT(D653,1)</f>
        <v/>
      </c>
      <c r="H653" s="129" t="str">
        <f aca="false">IF(UPPER(G653)="Z",2,IF(UPPER(G653)="Y",1,IF(UPPER(G653)="X",0,LEFT(D653))))</f>
        <v/>
      </c>
      <c r="I653" s="129" t="str">
        <f aca="false">REPLACE(D653,1,1,H653)</f>
        <v/>
      </c>
      <c r="J653" s="96"/>
      <c r="K653" s="124" t="str">
        <f aca="false">IF(N653&gt;0,ROW(L653)-7,"")</f>
        <v/>
      </c>
      <c r="L653" s="130"/>
      <c r="M653" s="130"/>
      <c r="N653" s="131"/>
      <c r="O653" s="132"/>
      <c r="P653" s="128" t="str">
        <f aca="false">IFERROR(IF(OR(ISTEXT(N653),ISNUMBER(N653)),HLOOKUP(S653-23*INT(S653/23),[2]Hoja2!B$1:X$2,2),""),1)</f>
        <v/>
      </c>
      <c r="Q653" s="128" t="str">
        <f aca="false">LEFT(N653,1)</f>
        <v/>
      </c>
      <c r="R653" s="129" t="str">
        <f aca="false">IF(UPPER(Q653)="Z",2,IF(UPPER(Q653)="Y",1,IF(UPPER(Q653)="X",0,LEFT(N653))))</f>
        <v/>
      </c>
      <c r="S653" s="129" t="str">
        <f aca="false">REPLACE(N653,1,1,R653)</f>
        <v/>
      </c>
      <c r="T653" s="96"/>
      <c r="U653" s="133"/>
      <c r="V653" s="124" t="str">
        <f aca="false">IF(OR(ISTEXT(N653),ISNUMBER(N653)),IF($AD653=1,U653,0),"")</f>
        <v/>
      </c>
      <c r="W653" s="75" t="n">
        <v>36892</v>
      </c>
      <c r="X653" s="134"/>
      <c r="Y653" s="134"/>
      <c r="AA653" s="128" t="n">
        <f aca="false">IF(E653&lt;&gt;F653,0,1)</f>
        <v>1</v>
      </c>
      <c r="AB653" s="128" t="n">
        <f aca="false">IF(OR(T653="SI",T653="Si",T653="si",T653="sI",T653="s",T653="S"),1,0)</f>
        <v>0</v>
      </c>
      <c r="AC653" s="128" t="n">
        <f aca="false">IF(OR(J653="SI",J653="Si",J653="si",J653="sI",J653="s",J653="S"),1,0)</f>
        <v>0</v>
      </c>
      <c r="AD653" s="128" t="n">
        <f aca="false">AK653*AA653*AB653*AC653</f>
        <v>0</v>
      </c>
      <c r="AF653" s="136" t="n">
        <f aca="false">COUNTIF(D$8:D653,D653)</f>
        <v>0</v>
      </c>
      <c r="AG653" s="136" t="n">
        <f aca="false">COUNTIFS(D$8:D653,D653,A$8:A653,A653)</f>
        <v>0</v>
      </c>
      <c r="AH653" s="128" t="n">
        <f aca="false">AF653-AG653</f>
        <v>0</v>
      </c>
      <c r="AI653" s="128" t="n">
        <f aca="false">IF(OR(O653&lt;&gt;P653,P653=1,AA653=0),1,0)</f>
        <v>0</v>
      </c>
      <c r="AJ653" s="128" t="n">
        <f aca="false">IF(AR653&gt;0,1,0)+AH653</f>
        <v>0</v>
      </c>
      <c r="AK653" s="128" t="n">
        <f aca="false">IF(O653&lt;&gt;P653,0,1)</f>
        <v>1</v>
      </c>
      <c r="AL653" s="128" t="n">
        <f aca="false">IF(U653&gt;1,1,0)</f>
        <v>0</v>
      </c>
      <c r="AM653" s="136"/>
      <c r="AN653" s="137"/>
      <c r="AO653" s="139"/>
      <c r="AP653" s="128" t="str">
        <f aca="false">IF(SUMIF(AS$7:BU$7,"&gt;0",AS653:BU653)&gt;0,SUMIF(AS$7:BU$7,"&gt;0",AS653:BU653),"")</f>
        <v/>
      </c>
      <c r="AQ653" s="128"/>
      <c r="AR653" s="136" t="n">
        <f aca="false">COUNTIF(N$8:N653,N653)-1</f>
        <v>-1</v>
      </c>
      <c r="AS653" s="133"/>
      <c r="AT653" s="133"/>
      <c r="AU653" s="128" t="n">
        <f aca="false">IF($A653=$A652,AS653+AT653+AU652,AS653+AT653)</f>
        <v>0</v>
      </c>
      <c r="AV653" s="133"/>
      <c r="AW653" s="133"/>
      <c r="AX653" s="128" t="n">
        <f aca="false">IF($A653=$A652,AV653+AW653+AX652,AV653+AW653)</f>
        <v>0</v>
      </c>
      <c r="AY653" s="133"/>
      <c r="AZ653" s="133"/>
      <c r="BA653" s="128" t="n">
        <f aca="false">IF($A653=$A652,AY653+AZ653+BA652,AY653+AZ653)</f>
        <v>0</v>
      </c>
      <c r="BB653" s="133"/>
      <c r="BC653" s="133"/>
      <c r="BD653" s="128" t="n">
        <f aca="false">IF($A653=$A652,BB653+BC653+BD652,BB653+BC653)</f>
        <v>0</v>
      </c>
      <c r="BE653" s="133"/>
      <c r="BF653" s="133"/>
      <c r="BG653" s="128" t="n">
        <f aca="false">IF($A653=$A652,BE653+BF653+BG652,BE653+BF653)</f>
        <v>0</v>
      </c>
      <c r="BH653" s="133"/>
      <c r="BI653" s="133"/>
      <c r="BJ653" s="128" t="n">
        <f aca="false">IF($A653=$A652,BH653+BI653+BJ652,BH653+BI653)</f>
        <v>0</v>
      </c>
      <c r="BK653" s="133"/>
      <c r="BL653" s="133"/>
      <c r="BM653" s="128" t="n">
        <f aca="false">IF($A653=$A652,BK653+BL653+BM652,BK653+BL653)</f>
        <v>0</v>
      </c>
      <c r="BN653" s="133"/>
      <c r="BO653" s="133"/>
      <c r="BP653" s="128" t="n">
        <f aca="false">IF($A653=$A652,BN653+BO653+BP652,BN653+BO653)</f>
        <v>0</v>
      </c>
      <c r="BQ653" s="133"/>
      <c r="BR653" s="133"/>
      <c r="BS653" s="128" t="n">
        <f aca="false">IF($A653=$A652,BQ653+BR653+BS652,BQ653+BR653)</f>
        <v>0</v>
      </c>
      <c r="BT653" s="133"/>
      <c r="BU653" s="133"/>
      <c r="BV653" s="128" t="n">
        <f aca="false">IF($A653=$A652,BT653+BU653+BV652,BT653+BU653)</f>
        <v>0</v>
      </c>
      <c r="BW653" s="128" t="n">
        <f aca="false">IF(W653=0,0,IF(W653&gt;F$4,1,(IF(W653=BW$2,0,(IF(F$4-W653&gt;2,1,0))))))</f>
        <v>0</v>
      </c>
    </row>
    <row r="654" customFormat="false" ht="42.95" hidden="false" customHeight="true" outlineLevel="0" collapsed="false">
      <c r="A654" s="124" t="str">
        <f aca="false">IF(D654=D653,IF(A653=0,"",A653),IF(AND(D654&gt;0,D654&lt;&gt;D653),A653+1,""))</f>
        <v/>
      </c>
      <c r="B654" s="129"/>
      <c r="C654" s="129"/>
      <c r="D654" s="96"/>
      <c r="E654" s="138"/>
      <c r="F654" s="128" t="str">
        <f aca="false">IFERROR(IF(OR(ISTEXT(D654),ISNUMBER(D654)),HLOOKUP(I654-23*INT(I654/23),[2]Hoja2!B$1:X$2,2),""),1)</f>
        <v/>
      </c>
      <c r="G654" s="128" t="str">
        <f aca="false">LEFT(D654,1)</f>
        <v/>
      </c>
      <c r="H654" s="129" t="str">
        <f aca="false">IF(UPPER(G654)="Z",2,IF(UPPER(G654)="Y",1,IF(UPPER(G654)="X",0,LEFT(D654))))</f>
        <v/>
      </c>
      <c r="I654" s="129" t="str">
        <f aca="false">REPLACE(D654,1,1,H654)</f>
        <v/>
      </c>
      <c r="J654" s="96"/>
      <c r="K654" s="124" t="str">
        <f aca="false">IF(N654&gt;0,ROW(L654)-7,"")</f>
        <v/>
      </c>
      <c r="L654" s="130"/>
      <c r="M654" s="130"/>
      <c r="N654" s="131"/>
      <c r="O654" s="132"/>
      <c r="P654" s="128" t="str">
        <f aca="false">IFERROR(IF(OR(ISTEXT(N654),ISNUMBER(N654)),HLOOKUP(S654-23*INT(S654/23),[2]Hoja2!B$1:X$2,2),""),1)</f>
        <v/>
      </c>
      <c r="Q654" s="128" t="str">
        <f aca="false">LEFT(N654,1)</f>
        <v/>
      </c>
      <c r="R654" s="129" t="str">
        <f aca="false">IF(UPPER(Q654)="Z",2,IF(UPPER(Q654)="Y",1,IF(UPPER(Q654)="X",0,LEFT(N654))))</f>
        <v/>
      </c>
      <c r="S654" s="129" t="str">
        <f aca="false">REPLACE(N654,1,1,R654)</f>
        <v/>
      </c>
      <c r="T654" s="96"/>
      <c r="U654" s="133"/>
      <c r="V654" s="124" t="str">
        <f aca="false">IF(OR(ISTEXT(N654),ISNUMBER(N654)),IF($AD654=1,U654,0),"")</f>
        <v/>
      </c>
      <c r="W654" s="75" t="n">
        <v>36892</v>
      </c>
      <c r="X654" s="134"/>
      <c r="Y654" s="134"/>
      <c r="AA654" s="128" t="n">
        <f aca="false">IF(E654&lt;&gt;F654,0,1)</f>
        <v>1</v>
      </c>
      <c r="AB654" s="128" t="n">
        <f aca="false">IF(OR(T654="SI",T654="Si",T654="si",T654="sI",T654="s",T654="S"),1,0)</f>
        <v>0</v>
      </c>
      <c r="AC654" s="128" t="n">
        <f aca="false">IF(OR(J654="SI",J654="Si",J654="si",J654="sI",J654="s",J654="S"),1,0)</f>
        <v>0</v>
      </c>
      <c r="AD654" s="128" t="n">
        <f aca="false">AK654*AA654*AB654*AC654</f>
        <v>0</v>
      </c>
      <c r="AF654" s="136" t="n">
        <f aca="false">COUNTIF(D$8:D654,D654)</f>
        <v>0</v>
      </c>
      <c r="AG654" s="136" t="n">
        <f aca="false">COUNTIFS(D$8:D654,D654,A$8:A654,A654)</f>
        <v>0</v>
      </c>
      <c r="AH654" s="128" t="n">
        <f aca="false">AF654-AG654</f>
        <v>0</v>
      </c>
      <c r="AI654" s="128" t="n">
        <f aca="false">IF(OR(O654&lt;&gt;P654,P654=1,AA654=0),1,0)</f>
        <v>0</v>
      </c>
      <c r="AJ654" s="128" t="n">
        <f aca="false">IF(AR654&gt;0,1,0)+AH654</f>
        <v>0</v>
      </c>
      <c r="AK654" s="128" t="n">
        <f aca="false">IF(O654&lt;&gt;P654,0,1)</f>
        <v>1</v>
      </c>
      <c r="AL654" s="128" t="n">
        <f aca="false">IF(U654&gt;1,1,0)</f>
        <v>0</v>
      </c>
      <c r="AM654" s="136"/>
      <c r="AN654" s="137"/>
      <c r="AO654" s="139"/>
      <c r="AP654" s="128" t="str">
        <f aca="false">IF(SUMIF(AS$7:BU$7,"&gt;0",AS654:BU654)&gt;0,SUMIF(AS$7:BU$7,"&gt;0",AS654:BU654),"")</f>
        <v/>
      </c>
      <c r="AQ654" s="128"/>
      <c r="AR654" s="136" t="n">
        <f aca="false">COUNTIF(N$8:N654,N654)-1</f>
        <v>-1</v>
      </c>
      <c r="AS654" s="133"/>
      <c r="AT654" s="133"/>
      <c r="AU654" s="128" t="n">
        <f aca="false">IF($A654=$A653,AS654+AT654+AU653,AS654+AT654)</f>
        <v>0</v>
      </c>
      <c r="AV654" s="133"/>
      <c r="AW654" s="133"/>
      <c r="AX654" s="128" t="n">
        <f aca="false">IF($A654=$A653,AV654+AW654+AX653,AV654+AW654)</f>
        <v>0</v>
      </c>
      <c r="AY654" s="133"/>
      <c r="AZ654" s="133"/>
      <c r="BA654" s="128" t="n">
        <f aca="false">IF($A654=$A653,AY654+AZ654+BA653,AY654+AZ654)</f>
        <v>0</v>
      </c>
      <c r="BB654" s="133"/>
      <c r="BC654" s="133"/>
      <c r="BD654" s="128" t="n">
        <f aca="false">IF($A654=$A653,BB654+BC654+BD653,BB654+BC654)</f>
        <v>0</v>
      </c>
      <c r="BE654" s="133"/>
      <c r="BF654" s="133"/>
      <c r="BG654" s="128" t="n">
        <f aca="false">IF($A654=$A653,BE654+BF654+BG653,BE654+BF654)</f>
        <v>0</v>
      </c>
      <c r="BH654" s="133"/>
      <c r="BI654" s="133"/>
      <c r="BJ654" s="128" t="n">
        <f aca="false">IF($A654=$A653,BH654+BI654+BJ653,BH654+BI654)</f>
        <v>0</v>
      </c>
      <c r="BK654" s="133"/>
      <c r="BL654" s="133"/>
      <c r="BM654" s="128" t="n">
        <f aca="false">IF($A654=$A653,BK654+BL654+BM653,BK654+BL654)</f>
        <v>0</v>
      </c>
      <c r="BN654" s="133"/>
      <c r="BO654" s="133"/>
      <c r="BP654" s="128" t="n">
        <f aca="false">IF($A654=$A653,BN654+BO654+BP653,BN654+BO654)</f>
        <v>0</v>
      </c>
      <c r="BQ654" s="133"/>
      <c r="BR654" s="133"/>
      <c r="BS654" s="128" t="n">
        <f aca="false">IF($A654=$A653,BQ654+BR654+BS653,BQ654+BR654)</f>
        <v>0</v>
      </c>
      <c r="BT654" s="133"/>
      <c r="BU654" s="133"/>
      <c r="BV654" s="128" t="n">
        <f aca="false">IF($A654=$A653,BT654+BU654+BV653,BT654+BU654)</f>
        <v>0</v>
      </c>
      <c r="BW654" s="128" t="n">
        <f aca="false">IF(W654=0,0,IF(W654&gt;F$4,1,(IF(W654=BW$2,0,(IF(F$4-W654&gt;2,1,0))))))</f>
        <v>0</v>
      </c>
    </row>
    <row r="655" customFormat="false" ht="42.95" hidden="false" customHeight="true" outlineLevel="0" collapsed="false">
      <c r="A655" s="124" t="str">
        <f aca="false">IF(D655=D654,IF(A654=0,"",A654),IF(AND(D655&gt;0,D655&lt;&gt;D654),A654+1,""))</f>
        <v/>
      </c>
      <c r="B655" s="129"/>
      <c r="C655" s="129"/>
      <c r="D655" s="96"/>
      <c r="E655" s="138"/>
      <c r="F655" s="128" t="str">
        <f aca="false">IFERROR(IF(OR(ISTEXT(D655),ISNUMBER(D655)),HLOOKUP(I655-23*INT(I655/23),[2]Hoja2!B$1:X$2,2),""),1)</f>
        <v/>
      </c>
      <c r="G655" s="128" t="str">
        <f aca="false">LEFT(D655,1)</f>
        <v/>
      </c>
      <c r="H655" s="129" t="str">
        <f aca="false">IF(UPPER(G655)="Z",2,IF(UPPER(G655)="Y",1,IF(UPPER(G655)="X",0,LEFT(D655))))</f>
        <v/>
      </c>
      <c r="I655" s="129" t="str">
        <f aca="false">REPLACE(D655,1,1,H655)</f>
        <v/>
      </c>
      <c r="J655" s="96"/>
      <c r="K655" s="124" t="str">
        <f aca="false">IF(N655&gt;0,ROW(L655)-7,"")</f>
        <v/>
      </c>
      <c r="L655" s="130"/>
      <c r="M655" s="130"/>
      <c r="N655" s="131"/>
      <c r="O655" s="132"/>
      <c r="P655" s="128" t="str">
        <f aca="false">IFERROR(IF(OR(ISTEXT(N655),ISNUMBER(N655)),HLOOKUP(S655-23*INT(S655/23),[2]Hoja2!B$1:X$2,2),""),1)</f>
        <v/>
      </c>
      <c r="Q655" s="128" t="str">
        <f aca="false">LEFT(N655,1)</f>
        <v/>
      </c>
      <c r="R655" s="129" t="str">
        <f aca="false">IF(UPPER(Q655)="Z",2,IF(UPPER(Q655)="Y",1,IF(UPPER(Q655)="X",0,LEFT(N655))))</f>
        <v/>
      </c>
      <c r="S655" s="129" t="str">
        <f aca="false">REPLACE(N655,1,1,R655)</f>
        <v/>
      </c>
      <c r="T655" s="96"/>
      <c r="U655" s="133"/>
      <c r="V655" s="124" t="str">
        <f aca="false">IF(OR(ISTEXT(N655),ISNUMBER(N655)),IF($AD655=1,U655,0),"")</f>
        <v/>
      </c>
      <c r="W655" s="75" t="n">
        <v>36892</v>
      </c>
      <c r="X655" s="134"/>
      <c r="Y655" s="134"/>
      <c r="AA655" s="128" t="n">
        <f aca="false">IF(E655&lt;&gt;F655,0,1)</f>
        <v>1</v>
      </c>
      <c r="AB655" s="128" t="n">
        <f aca="false">IF(OR(T655="SI",T655="Si",T655="si",T655="sI",T655="s",T655="S"),1,0)</f>
        <v>0</v>
      </c>
      <c r="AC655" s="128" t="n">
        <f aca="false">IF(OR(J655="SI",J655="Si",J655="si",J655="sI",J655="s",J655="S"),1,0)</f>
        <v>0</v>
      </c>
      <c r="AD655" s="128" t="n">
        <f aca="false">AK655*AA655*AB655*AC655</f>
        <v>0</v>
      </c>
      <c r="AF655" s="136" t="n">
        <f aca="false">COUNTIF(D$8:D655,D655)</f>
        <v>0</v>
      </c>
      <c r="AG655" s="136" t="n">
        <f aca="false">COUNTIFS(D$8:D655,D655,A$8:A655,A655)</f>
        <v>0</v>
      </c>
      <c r="AH655" s="128" t="n">
        <f aca="false">AF655-AG655</f>
        <v>0</v>
      </c>
      <c r="AI655" s="128" t="n">
        <f aca="false">IF(OR(O655&lt;&gt;P655,P655=1,AA655=0),1,0)</f>
        <v>0</v>
      </c>
      <c r="AJ655" s="128" t="n">
        <f aca="false">IF(AR655&gt;0,1,0)+AH655</f>
        <v>0</v>
      </c>
      <c r="AK655" s="128" t="n">
        <f aca="false">IF(O655&lt;&gt;P655,0,1)</f>
        <v>1</v>
      </c>
      <c r="AL655" s="128" t="n">
        <f aca="false">IF(U655&gt;1,1,0)</f>
        <v>0</v>
      </c>
      <c r="AM655" s="136"/>
      <c r="AN655" s="137"/>
      <c r="AO655" s="139"/>
      <c r="AP655" s="128" t="str">
        <f aca="false">IF(SUMIF(AS$7:BU$7,"&gt;0",AS655:BU655)&gt;0,SUMIF(AS$7:BU$7,"&gt;0",AS655:BU655),"")</f>
        <v/>
      </c>
      <c r="AQ655" s="128"/>
      <c r="AR655" s="136" t="n">
        <f aca="false">COUNTIF(N$8:N655,N655)-1</f>
        <v>-1</v>
      </c>
      <c r="AS655" s="133"/>
      <c r="AT655" s="133"/>
      <c r="AU655" s="128" t="n">
        <f aca="false">IF($A655=$A654,AS655+AT655+AU654,AS655+AT655)</f>
        <v>0</v>
      </c>
      <c r="AV655" s="133"/>
      <c r="AW655" s="133"/>
      <c r="AX655" s="128" t="n">
        <f aca="false">IF($A655=$A654,AV655+AW655+AX654,AV655+AW655)</f>
        <v>0</v>
      </c>
      <c r="AY655" s="133"/>
      <c r="AZ655" s="133"/>
      <c r="BA655" s="128" t="n">
        <f aca="false">IF($A655=$A654,AY655+AZ655+BA654,AY655+AZ655)</f>
        <v>0</v>
      </c>
      <c r="BB655" s="133"/>
      <c r="BC655" s="133"/>
      <c r="BD655" s="128" t="n">
        <f aca="false">IF($A655=$A654,BB655+BC655+BD654,BB655+BC655)</f>
        <v>0</v>
      </c>
      <c r="BE655" s="133"/>
      <c r="BF655" s="133"/>
      <c r="BG655" s="128" t="n">
        <f aca="false">IF($A655=$A654,BE655+BF655+BG654,BE655+BF655)</f>
        <v>0</v>
      </c>
      <c r="BH655" s="133"/>
      <c r="BI655" s="133"/>
      <c r="BJ655" s="128" t="n">
        <f aca="false">IF($A655=$A654,BH655+BI655+BJ654,BH655+BI655)</f>
        <v>0</v>
      </c>
      <c r="BK655" s="133"/>
      <c r="BL655" s="133"/>
      <c r="BM655" s="128" t="n">
        <f aca="false">IF($A655=$A654,BK655+BL655+BM654,BK655+BL655)</f>
        <v>0</v>
      </c>
      <c r="BN655" s="133"/>
      <c r="BO655" s="133"/>
      <c r="BP655" s="128" t="n">
        <f aca="false">IF($A655=$A654,BN655+BO655+BP654,BN655+BO655)</f>
        <v>0</v>
      </c>
      <c r="BQ655" s="133"/>
      <c r="BR655" s="133"/>
      <c r="BS655" s="128" t="n">
        <f aca="false">IF($A655=$A654,BQ655+BR655+BS654,BQ655+BR655)</f>
        <v>0</v>
      </c>
      <c r="BT655" s="133"/>
      <c r="BU655" s="133"/>
      <c r="BV655" s="128" t="n">
        <f aca="false">IF($A655=$A654,BT655+BU655+BV654,BT655+BU655)</f>
        <v>0</v>
      </c>
      <c r="BW655" s="128" t="n">
        <f aca="false">IF(W655=0,0,IF(W655&gt;F$4,1,(IF(W655=BW$2,0,(IF(F$4-W655&gt;2,1,0))))))</f>
        <v>0</v>
      </c>
    </row>
    <row r="656" customFormat="false" ht="42.95" hidden="false" customHeight="true" outlineLevel="0" collapsed="false">
      <c r="A656" s="124" t="str">
        <f aca="false">IF(D656=D655,IF(A655=0,"",A655),IF(AND(D656&gt;0,D656&lt;&gt;D655),A655+1,""))</f>
        <v/>
      </c>
      <c r="B656" s="129"/>
      <c r="C656" s="129"/>
      <c r="D656" s="96"/>
      <c r="E656" s="138"/>
      <c r="F656" s="128" t="str">
        <f aca="false">IFERROR(IF(OR(ISTEXT(D656),ISNUMBER(D656)),HLOOKUP(I656-23*INT(I656/23),[2]Hoja2!B$1:X$2,2),""),1)</f>
        <v/>
      </c>
      <c r="G656" s="128" t="str">
        <f aca="false">LEFT(D656,1)</f>
        <v/>
      </c>
      <c r="H656" s="129" t="str">
        <f aca="false">IF(UPPER(G656)="Z",2,IF(UPPER(G656)="Y",1,IF(UPPER(G656)="X",0,LEFT(D656))))</f>
        <v/>
      </c>
      <c r="I656" s="129" t="str">
        <f aca="false">REPLACE(D656,1,1,H656)</f>
        <v/>
      </c>
      <c r="J656" s="96"/>
      <c r="K656" s="124" t="str">
        <f aca="false">IF(N656&gt;0,ROW(L656)-7,"")</f>
        <v/>
      </c>
      <c r="L656" s="130"/>
      <c r="M656" s="130"/>
      <c r="N656" s="131"/>
      <c r="O656" s="132"/>
      <c r="P656" s="128" t="str">
        <f aca="false">IFERROR(IF(OR(ISTEXT(N656),ISNUMBER(N656)),HLOOKUP(S656-23*INT(S656/23),[2]Hoja2!B$1:X$2,2),""),1)</f>
        <v/>
      </c>
      <c r="Q656" s="128" t="str">
        <f aca="false">LEFT(N656,1)</f>
        <v/>
      </c>
      <c r="R656" s="129" t="str">
        <f aca="false">IF(UPPER(Q656)="Z",2,IF(UPPER(Q656)="Y",1,IF(UPPER(Q656)="X",0,LEFT(N656))))</f>
        <v/>
      </c>
      <c r="S656" s="129" t="str">
        <f aca="false">REPLACE(N656,1,1,R656)</f>
        <v/>
      </c>
      <c r="T656" s="96"/>
      <c r="U656" s="133"/>
      <c r="V656" s="124" t="str">
        <f aca="false">IF(OR(ISTEXT(N656),ISNUMBER(N656)),IF($AD656=1,U656,0),"")</f>
        <v/>
      </c>
      <c r="W656" s="75" t="n">
        <v>36892</v>
      </c>
      <c r="X656" s="134"/>
      <c r="Y656" s="134"/>
      <c r="AA656" s="128" t="n">
        <f aca="false">IF(E656&lt;&gt;F656,0,1)</f>
        <v>1</v>
      </c>
      <c r="AB656" s="128" t="n">
        <f aca="false">IF(OR(T656="SI",T656="Si",T656="si",T656="sI",T656="s",T656="S"),1,0)</f>
        <v>0</v>
      </c>
      <c r="AC656" s="128" t="n">
        <f aca="false">IF(OR(J656="SI",J656="Si",J656="si",J656="sI",J656="s",J656="S"),1,0)</f>
        <v>0</v>
      </c>
      <c r="AD656" s="128" t="n">
        <f aca="false">AK656*AA656*AB656*AC656</f>
        <v>0</v>
      </c>
      <c r="AF656" s="136" t="n">
        <f aca="false">COUNTIF(D$8:D656,D656)</f>
        <v>0</v>
      </c>
      <c r="AG656" s="136" t="n">
        <f aca="false">COUNTIFS(D$8:D656,D656,A$8:A656,A656)</f>
        <v>0</v>
      </c>
      <c r="AH656" s="128" t="n">
        <f aca="false">AF656-AG656</f>
        <v>0</v>
      </c>
      <c r="AI656" s="128" t="n">
        <f aca="false">IF(OR(O656&lt;&gt;P656,P656=1,AA656=0),1,0)</f>
        <v>0</v>
      </c>
      <c r="AJ656" s="128" t="n">
        <f aca="false">IF(AR656&gt;0,1,0)+AH656</f>
        <v>0</v>
      </c>
      <c r="AK656" s="128" t="n">
        <f aca="false">IF(O656&lt;&gt;P656,0,1)</f>
        <v>1</v>
      </c>
      <c r="AL656" s="128" t="n">
        <f aca="false">IF(U656&gt;1,1,0)</f>
        <v>0</v>
      </c>
      <c r="AM656" s="136"/>
      <c r="AN656" s="137"/>
      <c r="AO656" s="139"/>
      <c r="AP656" s="128" t="str">
        <f aca="false">IF(SUMIF(AS$7:BU$7,"&gt;0",AS656:BU656)&gt;0,SUMIF(AS$7:BU$7,"&gt;0",AS656:BU656),"")</f>
        <v/>
      </c>
      <c r="AQ656" s="128"/>
      <c r="AR656" s="136" t="n">
        <f aca="false">COUNTIF(N$8:N656,N656)-1</f>
        <v>-1</v>
      </c>
      <c r="AS656" s="133"/>
      <c r="AT656" s="133"/>
      <c r="AU656" s="128" t="n">
        <f aca="false">IF($A656=$A655,AS656+AT656+AU655,AS656+AT656)</f>
        <v>0</v>
      </c>
      <c r="AV656" s="133"/>
      <c r="AW656" s="133"/>
      <c r="AX656" s="128" t="n">
        <f aca="false">IF($A656=$A655,AV656+AW656+AX655,AV656+AW656)</f>
        <v>0</v>
      </c>
      <c r="AY656" s="133"/>
      <c r="AZ656" s="133"/>
      <c r="BA656" s="128" t="n">
        <f aca="false">IF($A656=$A655,AY656+AZ656+BA655,AY656+AZ656)</f>
        <v>0</v>
      </c>
      <c r="BB656" s="133"/>
      <c r="BC656" s="133"/>
      <c r="BD656" s="128" t="n">
        <f aca="false">IF($A656=$A655,BB656+BC656+BD655,BB656+BC656)</f>
        <v>0</v>
      </c>
      <c r="BE656" s="133"/>
      <c r="BF656" s="133"/>
      <c r="BG656" s="128" t="n">
        <f aca="false">IF($A656=$A655,BE656+BF656+BG655,BE656+BF656)</f>
        <v>0</v>
      </c>
      <c r="BH656" s="133"/>
      <c r="BI656" s="133"/>
      <c r="BJ656" s="128" t="n">
        <f aca="false">IF($A656=$A655,BH656+BI656+BJ655,BH656+BI656)</f>
        <v>0</v>
      </c>
      <c r="BK656" s="133"/>
      <c r="BL656" s="133"/>
      <c r="BM656" s="128" t="n">
        <f aca="false">IF($A656=$A655,BK656+BL656+BM655,BK656+BL656)</f>
        <v>0</v>
      </c>
      <c r="BN656" s="133"/>
      <c r="BO656" s="133"/>
      <c r="BP656" s="128" t="n">
        <f aca="false">IF($A656=$A655,BN656+BO656+BP655,BN656+BO656)</f>
        <v>0</v>
      </c>
      <c r="BQ656" s="133"/>
      <c r="BR656" s="133"/>
      <c r="BS656" s="128" t="n">
        <f aca="false">IF($A656=$A655,BQ656+BR656+BS655,BQ656+BR656)</f>
        <v>0</v>
      </c>
      <c r="BT656" s="133"/>
      <c r="BU656" s="133"/>
      <c r="BV656" s="128" t="n">
        <f aca="false">IF($A656=$A655,BT656+BU656+BV655,BT656+BU656)</f>
        <v>0</v>
      </c>
      <c r="BW656" s="128" t="n">
        <f aca="false">IF(W656=0,0,IF(W656&gt;F$4,1,(IF(W656=BW$2,0,(IF(F$4-W656&gt;2,1,0))))))</f>
        <v>0</v>
      </c>
    </row>
    <row r="657" customFormat="false" ht="42.95" hidden="false" customHeight="true" outlineLevel="0" collapsed="false">
      <c r="A657" s="124" t="str">
        <f aca="false">IF(D657=D656,IF(A656=0,"",A656),IF(AND(D657&gt;0,D657&lt;&gt;D656),A656+1,""))</f>
        <v/>
      </c>
      <c r="B657" s="129"/>
      <c r="C657" s="129"/>
      <c r="D657" s="96"/>
      <c r="E657" s="138"/>
      <c r="F657" s="128" t="str">
        <f aca="false">IFERROR(IF(OR(ISTEXT(D657),ISNUMBER(D657)),HLOOKUP(I657-23*INT(I657/23),[2]Hoja2!B$1:X$2,2),""),1)</f>
        <v/>
      </c>
      <c r="G657" s="128" t="str">
        <f aca="false">LEFT(D657,1)</f>
        <v/>
      </c>
      <c r="H657" s="129" t="str">
        <f aca="false">IF(UPPER(G657)="Z",2,IF(UPPER(G657)="Y",1,IF(UPPER(G657)="X",0,LEFT(D657))))</f>
        <v/>
      </c>
      <c r="I657" s="129" t="str">
        <f aca="false">REPLACE(D657,1,1,H657)</f>
        <v/>
      </c>
      <c r="J657" s="96"/>
      <c r="K657" s="124" t="str">
        <f aca="false">IF(N657&gt;0,ROW(L657)-7,"")</f>
        <v/>
      </c>
      <c r="L657" s="130"/>
      <c r="M657" s="130"/>
      <c r="N657" s="131"/>
      <c r="O657" s="132"/>
      <c r="P657" s="128" t="str">
        <f aca="false">IFERROR(IF(OR(ISTEXT(N657),ISNUMBER(N657)),HLOOKUP(S657-23*INT(S657/23),[2]Hoja2!B$1:X$2,2),""),1)</f>
        <v/>
      </c>
      <c r="Q657" s="128" t="str">
        <f aca="false">LEFT(N657,1)</f>
        <v/>
      </c>
      <c r="R657" s="129" t="str">
        <f aca="false">IF(UPPER(Q657)="Z",2,IF(UPPER(Q657)="Y",1,IF(UPPER(Q657)="X",0,LEFT(N657))))</f>
        <v/>
      </c>
      <c r="S657" s="129" t="str">
        <f aca="false">REPLACE(N657,1,1,R657)</f>
        <v/>
      </c>
      <c r="T657" s="96"/>
      <c r="U657" s="133"/>
      <c r="V657" s="124" t="str">
        <f aca="false">IF(OR(ISTEXT(N657),ISNUMBER(N657)),IF($AD657=1,U657,0),"")</f>
        <v/>
      </c>
      <c r="W657" s="75" t="n">
        <v>36892</v>
      </c>
      <c r="X657" s="134"/>
      <c r="Y657" s="134"/>
      <c r="AA657" s="128" t="n">
        <f aca="false">IF(E657&lt;&gt;F657,0,1)</f>
        <v>1</v>
      </c>
      <c r="AB657" s="128" t="n">
        <f aca="false">IF(OR(T657="SI",T657="Si",T657="si",T657="sI",T657="s",T657="S"),1,0)</f>
        <v>0</v>
      </c>
      <c r="AC657" s="128" t="n">
        <f aca="false">IF(OR(J657="SI",J657="Si",J657="si",J657="sI",J657="s",J657="S"),1,0)</f>
        <v>0</v>
      </c>
      <c r="AD657" s="128" t="n">
        <f aca="false">AK657*AA657*AB657*AC657</f>
        <v>0</v>
      </c>
      <c r="AF657" s="136" t="n">
        <f aca="false">COUNTIF(D$8:D657,D657)</f>
        <v>0</v>
      </c>
      <c r="AG657" s="136" t="n">
        <f aca="false">COUNTIFS(D$8:D657,D657,A$8:A657,A657)</f>
        <v>0</v>
      </c>
      <c r="AH657" s="128" t="n">
        <f aca="false">AF657-AG657</f>
        <v>0</v>
      </c>
      <c r="AI657" s="128" t="n">
        <f aca="false">IF(OR(O657&lt;&gt;P657,P657=1,AA657=0),1,0)</f>
        <v>0</v>
      </c>
      <c r="AJ657" s="128" t="n">
        <f aca="false">IF(AR657&gt;0,1,0)+AH657</f>
        <v>0</v>
      </c>
      <c r="AK657" s="128" t="n">
        <f aca="false">IF(O657&lt;&gt;P657,0,1)</f>
        <v>1</v>
      </c>
      <c r="AL657" s="128" t="n">
        <f aca="false">IF(U657&gt;1,1,0)</f>
        <v>0</v>
      </c>
      <c r="AM657" s="136"/>
      <c r="AN657" s="137"/>
      <c r="AO657" s="139"/>
      <c r="AP657" s="128" t="str">
        <f aca="false">IF(SUMIF(AS$7:BU$7,"&gt;0",AS657:BU657)&gt;0,SUMIF(AS$7:BU$7,"&gt;0",AS657:BU657),"")</f>
        <v/>
      </c>
      <c r="AQ657" s="128"/>
      <c r="AR657" s="136" t="n">
        <f aca="false">COUNTIF(N$8:N657,N657)-1</f>
        <v>-1</v>
      </c>
      <c r="AS657" s="133"/>
      <c r="AT657" s="133"/>
      <c r="AU657" s="128" t="n">
        <f aca="false">IF($A657=$A656,AS657+AT657+AU656,AS657+AT657)</f>
        <v>0</v>
      </c>
      <c r="AV657" s="133"/>
      <c r="AW657" s="133"/>
      <c r="AX657" s="128" t="n">
        <f aca="false">IF($A657=$A656,AV657+AW657+AX656,AV657+AW657)</f>
        <v>0</v>
      </c>
      <c r="AY657" s="133"/>
      <c r="AZ657" s="133"/>
      <c r="BA657" s="128" t="n">
        <f aca="false">IF($A657=$A656,AY657+AZ657+BA656,AY657+AZ657)</f>
        <v>0</v>
      </c>
      <c r="BB657" s="133"/>
      <c r="BC657" s="133"/>
      <c r="BD657" s="128" t="n">
        <f aca="false">IF($A657=$A656,BB657+BC657+BD656,BB657+BC657)</f>
        <v>0</v>
      </c>
      <c r="BE657" s="133"/>
      <c r="BF657" s="133"/>
      <c r="BG657" s="128" t="n">
        <f aca="false">IF($A657=$A656,BE657+BF657+BG656,BE657+BF657)</f>
        <v>0</v>
      </c>
      <c r="BH657" s="133"/>
      <c r="BI657" s="133"/>
      <c r="BJ657" s="128" t="n">
        <f aca="false">IF($A657=$A656,BH657+BI657+BJ656,BH657+BI657)</f>
        <v>0</v>
      </c>
      <c r="BK657" s="133"/>
      <c r="BL657" s="133"/>
      <c r="BM657" s="128" t="n">
        <f aca="false">IF($A657=$A656,BK657+BL657+BM656,BK657+BL657)</f>
        <v>0</v>
      </c>
      <c r="BN657" s="133"/>
      <c r="BO657" s="133"/>
      <c r="BP657" s="128" t="n">
        <f aca="false">IF($A657=$A656,BN657+BO657+BP656,BN657+BO657)</f>
        <v>0</v>
      </c>
      <c r="BQ657" s="133"/>
      <c r="BR657" s="133"/>
      <c r="BS657" s="128" t="n">
        <f aca="false">IF($A657=$A656,BQ657+BR657+BS656,BQ657+BR657)</f>
        <v>0</v>
      </c>
      <c r="BT657" s="133"/>
      <c r="BU657" s="133"/>
      <c r="BV657" s="128" t="n">
        <f aca="false">IF($A657=$A656,BT657+BU657+BV656,BT657+BU657)</f>
        <v>0</v>
      </c>
      <c r="BW657" s="128" t="n">
        <f aca="false">IF(W657=0,0,IF(W657&gt;F$4,1,(IF(W657=BW$2,0,(IF(F$4-W657&gt;2,1,0))))))</f>
        <v>0</v>
      </c>
    </row>
    <row r="658" customFormat="false" ht="42.95" hidden="false" customHeight="true" outlineLevel="0" collapsed="false">
      <c r="A658" s="124" t="str">
        <f aca="false">IF(D658=D657,IF(A657=0,"",A657),IF(AND(D658&gt;0,D658&lt;&gt;D657),A657+1,""))</f>
        <v/>
      </c>
      <c r="B658" s="129"/>
      <c r="C658" s="129"/>
      <c r="D658" s="96"/>
      <c r="E658" s="138"/>
      <c r="F658" s="128" t="str">
        <f aca="false">IFERROR(IF(OR(ISTEXT(D658),ISNUMBER(D658)),HLOOKUP(I658-23*INT(I658/23),[2]Hoja2!B$1:X$2,2),""),1)</f>
        <v/>
      </c>
      <c r="G658" s="128" t="str">
        <f aca="false">LEFT(D658,1)</f>
        <v/>
      </c>
      <c r="H658" s="129" t="str">
        <f aca="false">IF(UPPER(G658)="Z",2,IF(UPPER(G658)="Y",1,IF(UPPER(G658)="X",0,LEFT(D658))))</f>
        <v/>
      </c>
      <c r="I658" s="129" t="str">
        <f aca="false">REPLACE(D658,1,1,H658)</f>
        <v/>
      </c>
      <c r="J658" s="96"/>
      <c r="K658" s="124" t="str">
        <f aca="false">IF(N658&gt;0,ROW(L658)-7,"")</f>
        <v/>
      </c>
      <c r="L658" s="130"/>
      <c r="M658" s="130"/>
      <c r="N658" s="131"/>
      <c r="O658" s="132"/>
      <c r="P658" s="128" t="str">
        <f aca="false">IFERROR(IF(OR(ISTEXT(N658),ISNUMBER(N658)),HLOOKUP(S658-23*INT(S658/23),[2]Hoja2!B$1:X$2,2),""),1)</f>
        <v/>
      </c>
      <c r="Q658" s="128" t="str">
        <f aca="false">LEFT(N658,1)</f>
        <v/>
      </c>
      <c r="R658" s="129" t="str">
        <f aca="false">IF(UPPER(Q658)="Z",2,IF(UPPER(Q658)="Y",1,IF(UPPER(Q658)="X",0,LEFT(N658))))</f>
        <v/>
      </c>
      <c r="S658" s="129" t="str">
        <f aca="false">REPLACE(N658,1,1,R658)</f>
        <v/>
      </c>
      <c r="T658" s="96"/>
      <c r="U658" s="133"/>
      <c r="V658" s="124" t="str">
        <f aca="false">IF(OR(ISTEXT(N658),ISNUMBER(N658)),IF($AD658=1,U658,0),"")</f>
        <v/>
      </c>
      <c r="W658" s="75" t="n">
        <v>36892</v>
      </c>
      <c r="X658" s="134"/>
      <c r="Y658" s="134"/>
      <c r="AA658" s="128" t="n">
        <f aca="false">IF(E658&lt;&gt;F658,0,1)</f>
        <v>1</v>
      </c>
      <c r="AB658" s="128" t="n">
        <f aca="false">IF(OR(T658="SI",T658="Si",T658="si",T658="sI",T658="s",T658="S"),1,0)</f>
        <v>0</v>
      </c>
      <c r="AC658" s="128" t="n">
        <f aca="false">IF(OR(J658="SI",J658="Si",J658="si",J658="sI",J658="s",J658="S"),1,0)</f>
        <v>0</v>
      </c>
      <c r="AD658" s="128" t="n">
        <f aca="false">AK658*AA658*AB658*AC658</f>
        <v>0</v>
      </c>
      <c r="AF658" s="136" t="n">
        <f aca="false">COUNTIF(D$8:D658,D658)</f>
        <v>0</v>
      </c>
      <c r="AG658" s="136" t="n">
        <f aca="false">COUNTIFS(D$8:D658,D658,A$8:A658,A658)</f>
        <v>0</v>
      </c>
      <c r="AH658" s="128" t="n">
        <f aca="false">AF658-AG658</f>
        <v>0</v>
      </c>
      <c r="AI658" s="128" t="n">
        <f aca="false">IF(OR(O658&lt;&gt;P658,P658=1,AA658=0),1,0)</f>
        <v>0</v>
      </c>
      <c r="AJ658" s="128" t="n">
        <f aca="false">IF(AR658&gt;0,1,0)+AH658</f>
        <v>0</v>
      </c>
      <c r="AK658" s="128" t="n">
        <f aca="false">IF(O658&lt;&gt;P658,0,1)</f>
        <v>1</v>
      </c>
      <c r="AL658" s="128" t="n">
        <f aca="false">IF(U658&gt;1,1,0)</f>
        <v>0</v>
      </c>
      <c r="AM658" s="136"/>
      <c r="AN658" s="137"/>
      <c r="AO658" s="139"/>
      <c r="AP658" s="128" t="str">
        <f aca="false">IF(SUMIF(AS$7:BU$7,"&gt;0",AS658:BU658)&gt;0,SUMIF(AS$7:BU$7,"&gt;0",AS658:BU658),"")</f>
        <v/>
      </c>
      <c r="AQ658" s="128"/>
      <c r="AR658" s="136" t="n">
        <f aca="false">COUNTIF(N$8:N658,N658)-1</f>
        <v>-1</v>
      </c>
      <c r="AS658" s="133"/>
      <c r="AT658" s="133"/>
      <c r="AU658" s="128" t="n">
        <f aca="false">IF($A658=$A657,AS658+AT658+AU657,AS658+AT658)</f>
        <v>0</v>
      </c>
      <c r="AV658" s="133"/>
      <c r="AW658" s="133"/>
      <c r="AX658" s="128" t="n">
        <f aca="false">IF($A658=$A657,AV658+AW658+AX657,AV658+AW658)</f>
        <v>0</v>
      </c>
      <c r="AY658" s="133"/>
      <c r="AZ658" s="133"/>
      <c r="BA658" s="128" t="n">
        <f aca="false">IF($A658=$A657,AY658+AZ658+BA657,AY658+AZ658)</f>
        <v>0</v>
      </c>
      <c r="BB658" s="133"/>
      <c r="BC658" s="133"/>
      <c r="BD658" s="128" t="n">
        <f aca="false">IF($A658=$A657,BB658+BC658+BD657,BB658+BC658)</f>
        <v>0</v>
      </c>
      <c r="BE658" s="133"/>
      <c r="BF658" s="133"/>
      <c r="BG658" s="128" t="n">
        <f aca="false">IF($A658=$A657,BE658+BF658+BG657,BE658+BF658)</f>
        <v>0</v>
      </c>
      <c r="BH658" s="133"/>
      <c r="BI658" s="133"/>
      <c r="BJ658" s="128" t="n">
        <f aca="false">IF($A658=$A657,BH658+BI658+BJ657,BH658+BI658)</f>
        <v>0</v>
      </c>
      <c r="BK658" s="133"/>
      <c r="BL658" s="133"/>
      <c r="BM658" s="128" t="n">
        <f aca="false">IF($A658=$A657,BK658+BL658+BM657,BK658+BL658)</f>
        <v>0</v>
      </c>
      <c r="BN658" s="133"/>
      <c r="BO658" s="133"/>
      <c r="BP658" s="128" t="n">
        <f aca="false">IF($A658=$A657,BN658+BO658+BP657,BN658+BO658)</f>
        <v>0</v>
      </c>
      <c r="BQ658" s="133"/>
      <c r="BR658" s="133"/>
      <c r="BS658" s="128" t="n">
        <f aca="false">IF($A658=$A657,BQ658+BR658+BS657,BQ658+BR658)</f>
        <v>0</v>
      </c>
      <c r="BT658" s="133"/>
      <c r="BU658" s="133"/>
      <c r="BV658" s="128" t="n">
        <f aca="false">IF($A658=$A657,BT658+BU658+BV657,BT658+BU658)</f>
        <v>0</v>
      </c>
      <c r="BW658" s="128" t="n">
        <f aca="false">IF(W658=0,0,IF(W658&gt;F$4,1,(IF(W658=BW$2,0,(IF(F$4-W658&gt;2,1,0))))))</f>
        <v>0</v>
      </c>
    </row>
    <row r="659" customFormat="false" ht="42.95" hidden="false" customHeight="true" outlineLevel="0" collapsed="false">
      <c r="A659" s="124" t="str">
        <f aca="false">IF(D659=D658,IF(A658=0,"",A658),IF(AND(D659&gt;0,D659&lt;&gt;D658),A658+1,""))</f>
        <v/>
      </c>
      <c r="B659" s="129"/>
      <c r="C659" s="129"/>
      <c r="D659" s="96"/>
      <c r="E659" s="138"/>
      <c r="F659" s="128" t="str">
        <f aca="false">IFERROR(IF(OR(ISTEXT(D659),ISNUMBER(D659)),HLOOKUP(I659-23*INT(I659/23),[2]Hoja2!B$1:X$2,2),""),1)</f>
        <v/>
      </c>
      <c r="G659" s="128" t="str">
        <f aca="false">LEFT(D659,1)</f>
        <v/>
      </c>
      <c r="H659" s="129" t="str">
        <f aca="false">IF(UPPER(G659)="Z",2,IF(UPPER(G659)="Y",1,IF(UPPER(G659)="X",0,LEFT(D659))))</f>
        <v/>
      </c>
      <c r="I659" s="129" t="str">
        <f aca="false">REPLACE(D659,1,1,H659)</f>
        <v/>
      </c>
      <c r="J659" s="96"/>
      <c r="K659" s="124" t="str">
        <f aca="false">IF(N659&gt;0,ROW(L659)-7,"")</f>
        <v/>
      </c>
      <c r="L659" s="130"/>
      <c r="M659" s="130"/>
      <c r="N659" s="131"/>
      <c r="O659" s="132"/>
      <c r="P659" s="128" t="str">
        <f aca="false">IFERROR(IF(OR(ISTEXT(N659),ISNUMBER(N659)),HLOOKUP(S659-23*INT(S659/23),[2]Hoja2!B$1:X$2,2),""),1)</f>
        <v/>
      </c>
      <c r="Q659" s="128" t="str">
        <f aca="false">LEFT(N659,1)</f>
        <v/>
      </c>
      <c r="R659" s="129" t="str">
        <f aca="false">IF(UPPER(Q659)="Z",2,IF(UPPER(Q659)="Y",1,IF(UPPER(Q659)="X",0,LEFT(N659))))</f>
        <v/>
      </c>
      <c r="S659" s="129" t="str">
        <f aca="false">REPLACE(N659,1,1,R659)</f>
        <v/>
      </c>
      <c r="T659" s="96"/>
      <c r="U659" s="133"/>
      <c r="V659" s="124" t="str">
        <f aca="false">IF(OR(ISTEXT(N659),ISNUMBER(N659)),IF($AD659=1,U659,0),"")</f>
        <v/>
      </c>
      <c r="W659" s="75" t="n">
        <v>36892</v>
      </c>
      <c r="X659" s="134"/>
      <c r="Y659" s="134"/>
      <c r="AA659" s="128" t="n">
        <f aca="false">IF(E659&lt;&gt;F659,0,1)</f>
        <v>1</v>
      </c>
      <c r="AB659" s="128" t="n">
        <f aca="false">IF(OR(T659="SI",T659="Si",T659="si",T659="sI",T659="s",T659="S"),1,0)</f>
        <v>0</v>
      </c>
      <c r="AC659" s="128" t="n">
        <f aca="false">IF(OR(J659="SI",J659="Si",J659="si",J659="sI",J659="s",J659="S"),1,0)</f>
        <v>0</v>
      </c>
      <c r="AD659" s="128" t="n">
        <f aca="false">AK659*AA659*AB659*AC659</f>
        <v>0</v>
      </c>
      <c r="AF659" s="136" t="n">
        <f aca="false">COUNTIF(D$8:D659,D659)</f>
        <v>0</v>
      </c>
      <c r="AG659" s="136" t="n">
        <f aca="false">COUNTIFS(D$8:D659,D659,A$8:A659,A659)</f>
        <v>0</v>
      </c>
      <c r="AH659" s="128" t="n">
        <f aca="false">AF659-AG659</f>
        <v>0</v>
      </c>
      <c r="AI659" s="128" t="n">
        <f aca="false">IF(OR(O659&lt;&gt;P659,P659=1,AA659=0),1,0)</f>
        <v>0</v>
      </c>
      <c r="AJ659" s="128" t="n">
        <f aca="false">IF(AR659&gt;0,1,0)+AH659</f>
        <v>0</v>
      </c>
      <c r="AK659" s="128" t="n">
        <f aca="false">IF(O659&lt;&gt;P659,0,1)</f>
        <v>1</v>
      </c>
      <c r="AL659" s="128" t="n">
        <f aca="false">IF(U659&gt;1,1,0)</f>
        <v>0</v>
      </c>
      <c r="AM659" s="136"/>
      <c r="AN659" s="137"/>
      <c r="AO659" s="139"/>
      <c r="AP659" s="128" t="str">
        <f aca="false">IF(SUMIF(AS$7:BU$7,"&gt;0",AS659:BU659)&gt;0,SUMIF(AS$7:BU$7,"&gt;0",AS659:BU659),"")</f>
        <v/>
      </c>
      <c r="AQ659" s="128"/>
      <c r="AR659" s="136" t="n">
        <f aca="false">COUNTIF(N$8:N659,N659)-1</f>
        <v>-1</v>
      </c>
      <c r="AS659" s="133"/>
      <c r="AT659" s="133"/>
      <c r="AU659" s="128" t="n">
        <f aca="false">IF($A659=$A658,AS659+AT659+AU658,AS659+AT659)</f>
        <v>0</v>
      </c>
      <c r="AV659" s="133"/>
      <c r="AW659" s="133"/>
      <c r="AX659" s="128" t="n">
        <f aca="false">IF($A659=$A658,AV659+AW659+AX658,AV659+AW659)</f>
        <v>0</v>
      </c>
      <c r="AY659" s="133"/>
      <c r="AZ659" s="133"/>
      <c r="BA659" s="128" t="n">
        <f aca="false">IF($A659=$A658,AY659+AZ659+BA658,AY659+AZ659)</f>
        <v>0</v>
      </c>
      <c r="BB659" s="133"/>
      <c r="BC659" s="133"/>
      <c r="BD659" s="128" t="n">
        <f aca="false">IF($A659=$A658,BB659+BC659+BD658,BB659+BC659)</f>
        <v>0</v>
      </c>
      <c r="BE659" s="133"/>
      <c r="BF659" s="133"/>
      <c r="BG659" s="128" t="n">
        <f aca="false">IF($A659=$A658,BE659+BF659+BG658,BE659+BF659)</f>
        <v>0</v>
      </c>
      <c r="BH659" s="133"/>
      <c r="BI659" s="133"/>
      <c r="BJ659" s="128" t="n">
        <f aca="false">IF($A659=$A658,BH659+BI659+BJ658,BH659+BI659)</f>
        <v>0</v>
      </c>
      <c r="BK659" s="133"/>
      <c r="BL659" s="133"/>
      <c r="BM659" s="128" t="n">
        <f aca="false">IF($A659=$A658,BK659+BL659+BM658,BK659+BL659)</f>
        <v>0</v>
      </c>
      <c r="BN659" s="133"/>
      <c r="BO659" s="133"/>
      <c r="BP659" s="128" t="n">
        <f aca="false">IF($A659=$A658,BN659+BO659+BP658,BN659+BO659)</f>
        <v>0</v>
      </c>
      <c r="BQ659" s="133"/>
      <c r="BR659" s="133"/>
      <c r="BS659" s="128" t="n">
        <f aca="false">IF($A659=$A658,BQ659+BR659+BS658,BQ659+BR659)</f>
        <v>0</v>
      </c>
      <c r="BT659" s="133"/>
      <c r="BU659" s="133"/>
      <c r="BV659" s="128" t="n">
        <f aca="false">IF($A659=$A658,BT659+BU659+BV658,BT659+BU659)</f>
        <v>0</v>
      </c>
      <c r="BW659" s="128" t="n">
        <f aca="false">IF(W659=0,0,IF(W659&gt;F$4,1,(IF(W659=BW$2,0,(IF(F$4-W659&gt;2,1,0))))))</f>
        <v>0</v>
      </c>
    </row>
    <row r="660" customFormat="false" ht="42.95" hidden="false" customHeight="true" outlineLevel="0" collapsed="false">
      <c r="A660" s="124" t="str">
        <f aca="false">IF(D660=D659,IF(A659=0,"",A659),IF(AND(D660&gt;0,D660&lt;&gt;D659),A659+1,""))</f>
        <v/>
      </c>
      <c r="B660" s="129"/>
      <c r="C660" s="129"/>
      <c r="D660" s="96"/>
      <c r="E660" s="138"/>
      <c r="F660" s="128" t="str">
        <f aca="false">IFERROR(IF(OR(ISTEXT(D660),ISNUMBER(D660)),HLOOKUP(I660-23*INT(I660/23),[2]Hoja2!B$1:X$2,2),""),1)</f>
        <v/>
      </c>
      <c r="G660" s="128" t="str">
        <f aca="false">LEFT(D660,1)</f>
        <v/>
      </c>
      <c r="H660" s="129" t="str">
        <f aca="false">IF(UPPER(G660)="Z",2,IF(UPPER(G660)="Y",1,IF(UPPER(G660)="X",0,LEFT(D660))))</f>
        <v/>
      </c>
      <c r="I660" s="129" t="str">
        <f aca="false">REPLACE(D660,1,1,H660)</f>
        <v/>
      </c>
      <c r="J660" s="96"/>
      <c r="K660" s="124" t="str">
        <f aca="false">IF(N660&gt;0,ROW(L660)-7,"")</f>
        <v/>
      </c>
      <c r="L660" s="130"/>
      <c r="M660" s="130"/>
      <c r="N660" s="131"/>
      <c r="O660" s="132"/>
      <c r="P660" s="128" t="str">
        <f aca="false">IFERROR(IF(OR(ISTEXT(N660),ISNUMBER(N660)),HLOOKUP(S660-23*INT(S660/23),[2]Hoja2!B$1:X$2,2),""),1)</f>
        <v/>
      </c>
      <c r="Q660" s="128" t="str">
        <f aca="false">LEFT(N660,1)</f>
        <v/>
      </c>
      <c r="R660" s="129" t="str">
        <f aca="false">IF(UPPER(Q660)="Z",2,IF(UPPER(Q660)="Y",1,IF(UPPER(Q660)="X",0,LEFT(N660))))</f>
        <v/>
      </c>
      <c r="S660" s="129" t="str">
        <f aca="false">REPLACE(N660,1,1,R660)</f>
        <v/>
      </c>
      <c r="T660" s="96"/>
      <c r="U660" s="133"/>
      <c r="V660" s="124" t="str">
        <f aca="false">IF(OR(ISTEXT(N660),ISNUMBER(N660)),IF($AD660=1,U660,0),"")</f>
        <v/>
      </c>
      <c r="W660" s="75" t="n">
        <v>36892</v>
      </c>
      <c r="X660" s="134"/>
      <c r="Y660" s="134"/>
      <c r="AA660" s="128" t="n">
        <f aca="false">IF(E660&lt;&gt;F660,0,1)</f>
        <v>1</v>
      </c>
      <c r="AB660" s="128" t="n">
        <f aca="false">IF(OR(T660="SI",T660="Si",T660="si",T660="sI",T660="s",T660="S"),1,0)</f>
        <v>0</v>
      </c>
      <c r="AC660" s="128" t="n">
        <f aca="false">IF(OR(J660="SI",J660="Si",J660="si",J660="sI",J660="s",J660="S"),1,0)</f>
        <v>0</v>
      </c>
      <c r="AD660" s="128" t="n">
        <f aca="false">AK660*AA660*AB660*AC660</f>
        <v>0</v>
      </c>
      <c r="AF660" s="136" t="n">
        <f aca="false">COUNTIF(D$8:D660,D660)</f>
        <v>0</v>
      </c>
      <c r="AG660" s="136" t="n">
        <f aca="false">COUNTIFS(D$8:D660,D660,A$8:A660,A660)</f>
        <v>0</v>
      </c>
      <c r="AH660" s="128" t="n">
        <f aca="false">AF660-AG660</f>
        <v>0</v>
      </c>
      <c r="AI660" s="128" t="n">
        <f aca="false">IF(OR(O660&lt;&gt;P660,P660=1,AA660=0),1,0)</f>
        <v>0</v>
      </c>
      <c r="AJ660" s="128" t="n">
        <f aca="false">IF(AR660&gt;0,1,0)+AH660</f>
        <v>0</v>
      </c>
      <c r="AK660" s="128" t="n">
        <f aca="false">IF(O660&lt;&gt;P660,0,1)</f>
        <v>1</v>
      </c>
      <c r="AL660" s="128" t="n">
        <f aca="false">IF(U660&gt;1,1,0)</f>
        <v>0</v>
      </c>
      <c r="AM660" s="136"/>
      <c r="AN660" s="137"/>
      <c r="AO660" s="139"/>
      <c r="AP660" s="128" t="str">
        <f aca="false">IF(SUMIF(AS$7:BU$7,"&gt;0",AS660:BU660)&gt;0,SUMIF(AS$7:BU$7,"&gt;0",AS660:BU660),"")</f>
        <v/>
      </c>
      <c r="AQ660" s="128"/>
      <c r="AR660" s="136" t="n">
        <f aca="false">COUNTIF(N$8:N660,N660)-1</f>
        <v>-1</v>
      </c>
      <c r="AS660" s="133"/>
      <c r="AT660" s="133"/>
      <c r="AU660" s="128" t="n">
        <f aca="false">IF($A660=$A659,AS660+AT660+AU659,AS660+AT660)</f>
        <v>0</v>
      </c>
      <c r="AV660" s="133"/>
      <c r="AW660" s="133"/>
      <c r="AX660" s="128" t="n">
        <f aca="false">IF($A660=$A659,AV660+AW660+AX659,AV660+AW660)</f>
        <v>0</v>
      </c>
      <c r="AY660" s="133"/>
      <c r="AZ660" s="133"/>
      <c r="BA660" s="128" t="n">
        <f aca="false">IF($A660=$A659,AY660+AZ660+BA659,AY660+AZ660)</f>
        <v>0</v>
      </c>
      <c r="BB660" s="133"/>
      <c r="BC660" s="133"/>
      <c r="BD660" s="128" t="n">
        <f aca="false">IF($A660=$A659,BB660+BC660+BD659,BB660+BC660)</f>
        <v>0</v>
      </c>
      <c r="BE660" s="133"/>
      <c r="BF660" s="133"/>
      <c r="BG660" s="128" t="n">
        <f aca="false">IF($A660=$A659,BE660+BF660+BG659,BE660+BF660)</f>
        <v>0</v>
      </c>
      <c r="BH660" s="133"/>
      <c r="BI660" s="133"/>
      <c r="BJ660" s="128" t="n">
        <f aca="false">IF($A660=$A659,BH660+BI660+BJ659,BH660+BI660)</f>
        <v>0</v>
      </c>
      <c r="BK660" s="133"/>
      <c r="BL660" s="133"/>
      <c r="BM660" s="128" t="n">
        <f aca="false">IF($A660=$A659,BK660+BL660+BM659,BK660+BL660)</f>
        <v>0</v>
      </c>
      <c r="BN660" s="133"/>
      <c r="BO660" s="133"/>
      <c r="BP660" s="128" t="n">
        <f aca="false">IF($A660=$A659,BN660+BO660+BP659,BN660+BO660)</f>
        <v>0</v>
      </c>
      <c r="BQ660" s="133"/>
      <c r="BR660" s="133"/>
      <c r="BS660" s="128" t="n">
        <f aca="false">IF($A660=$A659,BQ660+BR660+BS659,BQ660+BR660)</f>
        <v>0</v>
      </c>
      <c r="BT660" s="133"/>
      <c r="BU660" s="133"/>
      <c r="BV660" s="128" t="n">
        <f aca="false">IF($A660=$A659,BT660+BU660+BV659,BT660+BU660)</f>
        <v>0</v>
      </c>
      <c r="BW660" s="128" t="n">
        <f aca="false">IF(W660=0,0,IF(W660&gt;F$4,1,(IF(W660=BW$2,0,(IF(F$4-W660&gt;2,1,0))))))</f>
        <v>0</v>
      </c>
    </row>
    <row r="661" customFormat="false" ht="42.95" hidden="false" customHeight="true" outlineLevel="0" collapsed="false">
      <c r="A661" s="124" t="str">
        <f aca="false">IF(D661=D660,IF(A660=0,"",A660),IF(AND(D661&gt;0,D661&lt;&gt;D660),A660+1,""))</f>
        <v/>
      </c>
      <c r="B661" s="129"/>
      <c r="C661" s="129"/>
      <c r="D661" s="96"/>
      <c r="E661" s="138"/>
      <c r="F661" s="128" t="str">
        <f aca="false">IFERROR(IF(OR(ISTEXT(D661),ISNUMBER(D661)),HLOOKUP(I661-23*INT(I661/23),[2]Hoja2!B$1:X$2,2),""),1)</f>
        <v/>
      </c>
      <c r="G661" s="128" t="str">
        <f aca="false">LEFT(D661,1)</f>
        <v/>
      </c>
      <c r="H661" s="129" t="str">
        <f aca="false">IF(UPPER(G661)="Z",2,IF(UPPER(G661)="Y",1,IF(UPPER(G661)="X",0,LEFT(D661))))</f>
        <v/>
      </c>
      <c r="I661" s="129" t="str">
        <f aca="false">REPLACE(D661,1,1,H661)</f>
        <v/>
      </c>
      <c r="J661" s="96"/>
      <c r="K661" s="124" t="str">
        <f aca="false">IF(N661&gt;0,ROW(L661)-7,"")</f>
        <v/>
      </c>
      <c r="L661" s="130"/>
      <c r="M661" s="130"/>
      <c r="N661" s="131"/>
      <c r="O661" s="132"/>
      <c r="P661" s="128" t="str">
        <f aca="false">IFERROR(IF(OR(ISTEXT(N661),ISNUMBER(N661)),HLOOKUP(S661-23*INT(S661/23),[2]Hoja2!B$1:X$2,2),""),1)</f>
        <v/>
      </c>
      <c r="Q661" s="128" t="str">
        <f aca="false">LEFT(N661,1)</f>
        <v/>
      </c>
      <c r="R661" s="129" t="str">
        <f aca="false">IF(UPPER(Q661)="Z",2,IF(UPPER(Q661)="Y",1,IF(UPPER(Q661)="X",0,LEFT(N661))))</f>
        <v/>
      </c>
      <c r="S661" s="129" t="str">
        <f aca="false">REPLACE(N661,1,1,R661)</f>
        <v/>
      </c>
      <c r="T661" s="96"/>
      <c r="U661" s="133"/>
      <c r="V661" s="124" t="str">
        <f aca="false">IF(OR(ISTEXT(N661),ISNUMBER(N661)),IF($AD661=1,U661,0),"")</f>
        <v/>
      </c>
      <c r="W661" s="75" t="n">
        <v>36892</v>
      </c>
      <c r="X661" s="134"/>
      <c r="Y661" s="134"/>
      <c r="AA661" s="128" t="n">
        <f aca="false">IF(E661&lt;&gt;F661,0,1)</f>
        <v>1</v>
      </c>
      <c r="AB661" s="128" t="n">
        <f aca="false">IF(OR(T661="SI",T661="Si",T661="si",T661="sI",T661="s",T661="S"),1,0)</f>
        <v>0</v>
      </c>
      <c r="AC661" s="128" t="n">
        <f aca="false">IF(OR(J661="SI",J661="Si",J661="si",J661="sI",J661="s",J661="S"),1,0)</f>
        <v>0</v>
      </c>
      <c r="AD661" s="128" t="n">
        <f aca="false">AK661*AA661*AB661*AC661</f>
        <v>0</v>
      </c>
      <c r="AF661" s="136" t="n">
        <f aca="false">COUNTIF(D$8:D661,D661)</f>
        <v>0</v>
      </c>
      <c r="AG661" s="136" t="n">
        <f aca="false">COUNTIFS(D$8:D661,D661,A$8:A661,A661)</f>
        <v>0</v>
      </c>
      <c r="AH661" s="128" t="n">
        <f aca="false">AF661-AG661</f>
        <v>0</v>
      </c>
      <c r="AI661" s="128" t="n">
        <f aca="false">IF(OR(O661&lt;&gt;P661,P661=1,AA661=0),1,0)</f>
        <v>0</v>
      </c>
      <c r="AJ661" s="128" t="n">
        <f aca="false">IF(AR661&gt;0,1,0)+AH661</f>
        <v>0</v>
      </c>
      <c r="AK661" s="128" t="n">
        <f aca="false">IF(O661&lt;&gt;P661,0,1)</f>
        <v>1</v>
      </c>
      <c r="AL661" s="128" t="n">
        <f aca="false">IF(U661&gt;1,1,0)</f>
        <v>0</v>
      </c>
      <c r="AM661" s="136"/>
      <c r="AN661" s="137"/>
      <c r="AO661" s="139"/>
      <c r="AP661" s="128" t="str">
        <f aca="false">IF(SUMIF(AS$7:BU$7,"&gt;0",AS661:BU661)&gt;0,SUMIF(AS$7:BU$7,"&gt;0",AS661:BU661),"")</f>
        <v/>
      </c>
      <c r="AQ661" s="128"/>
      <c r="AR661" s="136" t="n">
        <f aca="false">COUNTIF(N$8:N661,N661)-1</f>
        <v>-1</v>
      </c>
      <c r="AS661" s="133"/>
      <c r="AT661" s="133"/>
      <c r="AU661" s="128" t="n">
        <f aca="false">IF($A661=$A660,AS661+AT661+AU660,AS661+AT661)</f>
        <v>0</v>
      </c>
      <c r="AV661" s="133"/>
      <c r="AW661" s="133"/>
      <c r="AX661" s="128" t="n">
        <f aca="false">IF($A661=$A660,AV661+AW661+AX660,AV661+AW661)</f>
        <v>0</v>
      </c>
      <c r="AY661" s="133"/>
      <c r="AZ661" s="133"/>
      <c r="BA661" s="128" t="n">
        <f aca="false">IF($A661=$A660,AY661+AZ661+BA660,AY661+AZ661)</f>
        <v>0</v>
      </c>
      <c r="BB661" s="133"/>
      <c r="BC661" s="133"/>
      <c r="BD661" s="128" t="n">
        <f aca="false">IF($A661=$A660,BB661+BC661+BD660,BB661+BC661)</f>
        <v>0</v>
      </c>
      <c r="BE661" s="133"/>
      <c r="BF661" s="133"/>
      <c r="BG661" s="128" t="n">
        <f aca="false">IF($A661=$A660,BE661+BF661+BG660,BE661+BF661)</f>
        <v>0</v>
      </c>
      <c r="BH661" s="133"/>
      <c r="BI661" s="133"/>
      <c r="BJ661" s="128" t="n">
        <f aca="false">IF($A661=$A660,BH661+BI661+BJ660,BH661+BI661)</f>
        <v>0</v>
      </c>
      <c r="BK661" s="133"/>
      <c r="BL661" s="133"/>
      <c r="BM661" s="128" t="n">
        <f aca="false">IF($A661=$A660,BK661+BL661+BM660,BK661+BL661)</f>
        <v>0</v>
      </c>
      <c r="BN661" s="133"/>
      <c r="BO661" s="133"/>
      <c r="BP661" s="128" t="n">
        <f aca="false">IF($A661=$A660,BN661+BO661+BP660,BN661+BO661)</f>
        <v>0</v>
      </c>
      <c r="BQ661" s="133"/>
      <c r="BR661" s="133"/>
      <c r="BS661" s="128" t="n">
        <f aca="false">IF($A661=$A660,BQ661+BR661+BS660,BQ661+BR661)</f>
        <v>0</v>
      </c>
      <c r="BT661" s="133"/>
      <c r="BU661" s="133"/>
      <c r="BV661" s="128" t="n">
        <f aca="false">IF($A661=$A660,BT661+BU661+BV660,BT661+BU661)</f>
        <v>0</v>
      </c>
      <c r="BW661" s="128" t="n">
        <f aca="false">IF(W661=0,0,IF(W661&gt;F$4,1,(IF(W661=BW$2,0,(IF(F$4-W661&gt;2,1,0))))))</f>
        <v>0</v>
      </c>
    </row>
    <row r="662" customFormat="false" ht="42.95" hidden="false" customHeight="true" outlineLevel="0" collapsed="false">
      <c r="A662" s="124" t="str">
        <f aca="false">IF(D662=D661,IF(A661=0,"",A661),IF(AND(D662&gt;0,D662&lt;&gt;D661),A661+1,""))</f>
        <v/>
      </c>
      <c r="B662" s="129"/>
      <c r="C662" s="129"/>
      <c r="D662" s="96"/>
      <c r="E662" s="138"/>
      <c r="F662" s="128" t="str">
        <f aca="false">IFERROR(IF(OR(ISTEXT(D662),ISNUMBER(D662)),HLOOKUP(I662-23*INT(I662/23),[2]Hoja2!B$1:X$2,2),""),1)</f>
        <v/>
      </c>
      <c r="G662" s="128" t="str">
        <f aca="false">LEFT(D662,1)</f>
        <v/>
      </c>
      <c r="H662" s="129" t="str">
        <f aca="false">IF(UPPER(G662)="Z",2,IF(UPPER(G662)="Y",1,IF(UPPER(G662)="X",0,LEFT(D662))))</f>
        <v/>
      </c>
      <c r="I662" s="129" t="str">
        <f aca="false">REPLACE(D662,1,1,H662)</f>
        <v/>
      </c>
      <c r="J662" s="96"/>
      <c r="K662" s="124" t="str">
        <f aca="false">IF(N662&gt;0,ROW(L662)-7,"")</f>
        <v/>
      </c>
      <c r="L662" s="130"/>
      <c r="M662" s="130"/>
      <c r="N662" s="131"/>
      <c r="O662" s="132"/>
      <c r="P662" s="128" t="str">
        <f aca="false">IFERROR(IF(OR(ISTEXT(N662),ISNUMBER(N662)),HLOOKUP(S662-23*INT(S662/23),[2]Hoja2!B$1:X$2,2),""),1)</f>
        <v/>
      </c>
      <c r="Q662" s="128" t="str">
        <f aca="false">LEFT(N662,1)</f>
        <v/>
      </c>
      <c r="R662" s="129" t="str">
        <f aca="false">IF(UPPER(Q662)="Z",2,IF(UPPER(Q662)="Y",1,IF(UPPER(Q662)="X",0,LEFT(N662))))</f>
        <v/>
      </c>
      <c r="S662" s="129" t="str">
        <f aca="false">REPLACE(N662,1,1,R662)</f>
        <v/>
      </c>
      <c r="T662" s="96"/>
      <c r="U662" s="133"/>
      <c r="V662" s="124" t="str">
        <f aca="false">IF(OR(ISTEXT(N662),ISNUMBER(N662)),IF($AD662=1,U662,0),"")</f>
        <v/>
      </c>
      <c r="W662" s="75" t="n">
        <v>36892</v>
      </c>
      <c r="X662" s="134"/>
      <c r="Y662" s="134"/>
      <c r="AA662" s="128" t="n">
        <f aca="false">IF(E662&lt;&gt;F662,0,1)</f>
        <v>1</v>
      </c>
      <c r="AB662" s="128" t="n">
        <f aca="false">IF(OR(T662="SI",T662="Si",T662="si",T662="sI",T662="s",T662="S"),1,0)</f>
        <v>0</v>
      </c>
      <c r="AC662" s="128" t="n">
        <f aca="false">IF(OR(J662="SI",J662="Si",J662="si",J662="sI",J662="s",J662="S"),1,0)</f>
        <v>0</v>
      </c>
      <c r="AD662" s="128" t="n">
        <f aca="false">AK662*AA662*AB662*AC662</f>
        <v>0</v>
      </c>
      <c r="AF662" s="136" t="n">
        <f aca="false">COUNTIF(D$8:D662,D662)</f>
        <v>0</v>
      </c>
      <c r="AG662" s="136" t="n">
        <f aca="false">COUNTIFS(D$8:D662,D662,A$8:A662,A662)</f>
        <v>0</v>
      </c>
      <c r="AH662" s="128" t="n">
        <f aca="false">AF662-AG662</f>
        <v>0</v>
      </c>
      <c r="AI662" s="128" t="n">
        <f aca="false">IF(OR(O662&lt;&gt;P662,P662=1,AA662=0),1,0)</f>
        <v>0</v>
      </c>
      <c r="AJ662" s="128" t="n">
        <f aca="false">IF(AR662&gt;0,1,0)+AH662</f>
        <v>0</v>
      </c>
      <c r="AK662" s="128" t="n">
        <f aca="false">IF(O662&lt;&gt;P662,0,1)</f>
        <v>1</v>
      </c>
      <c r="AL662" s="128" t="n">
        <f aca="false">IF(U662&gt;1,1,0)</f>
        <v>0</v>
      </c>
      <c r="AM662" s="136"/>
      <c r="AN662" s="137"/>
      <c r="AO662" s="139"/>
      <c r="AP662" s="128" t="str">
        <f aca="false">IF(SUMIF(AS$7:BU$7,"&gt;0",AS662:BU662)&gt;0,SUMIF(AS$7:BU$7,"&gt;0",AS662:BU662),"")</f>
        <v/>
      </c>
      <c r="AQ662" s="128"/>
      <c r="AR662" s="136" t="n">
        <f aca="false">COUNTIF(N$8:N662,N662)-1</f>
        <v>-1</v>
      </c>
      <c r="AS662" s="133"/>
      <c r="AT662" s="133"/>
      <c r="AU662" s="128" t="n">
        <f aca="false">IF($A662=$A661,AS662+AT662+AU661,AS662+AT662)</f>
        <v>0</v>
      </c>
      <c r="AV662" s="133"/>
      <c r="AW662" s="133"/>
      <c r="AX662" s="128" t="n">
        <f aca="false">IF($A662=$A661,AV662+AW662+AX661,AV662+AW662)</f>
        <v>0</v>
      </c>
      <c r="AY662" s="133"/>
      <c r="AZ662" s="133"/>
      <c r="BA662" s="128" t="n">
        <f aca="false">IF($A662=$A661,AY662+AZ662+BA661,AY662+AZ662)</f>
        <v>0</v>
      </c>
      <c r="BB662" s="133"/>
      <c r="BC662" s="133"/>
      <c r="BD662" s="128" t="n">
        <f aca="false">IF($A662=$A661,BB662+BC662+BD661,BB662+BC662)</f>
        <v>0</v>
      </c>
      <c r="BE662" s="133"/>
      <c r="BF662" s="133"/>
      <c r="BG662" s="128" t="n">
        <f aca="false">IF($A662=$A661,BE662+BF662+BG661,BE662+BF662)</f>
        <v>0</v>
      </c>
      <c r="BH662" s="133"/>
      <c r="BI662" s="133"/>
      <c r="BJ662" s="128" t="n">
        <f aca="false">IF($A662=$A661,BH662+BI662+BJ661,BH662+BI662)</f>
        <v>0</v>
      </c>
      <c r="BK662" s="133"/>
      <c r="BL662" s="133"/>
      <c r="BM662" s="128" t="n">
        <f aca="false">IF($A662=$A661,BK662+BL662+BM661,BK662+BL662)</f>
        <v>0</v>
      </c>
      <c r="BN662" s="133"/>
      <c r="BO662" s="133"/>
      <c r="BP662" s="128" t="n">
        <f aca="false">IF($A662=$A661,BN662+BO662+BP661,BN662+BO662)</f>
        <v>0</v>
      </c>
      <c r="BQ662" s="133"/>
      <c r="BR662" s="133"/>
      <c r="BS662" s="128" t="n">
        <f aca="false">IF($A662=$A661,BQ662+BR662+BS661,BQ662+BR662)</f>
        <v>0</v>
      </c>
      <c r="BT662" s="133"/>
      <c r="BU662" s="133"/>
      <c r="BV662" s="128" t="n">
        <f aca="false">IF($A662=$A661,BT662+BU662+BV661,BT662+BU662)</f>
        <v>0</v>
      </c>
      <c r="BW662" s="128" t="n">
        <f aca="false">IF(W662=0,0,IF(W662&gt;F$4,1,(IF(W662=BW$2,0,(IF(F$4-W662&gt;2,1,0))))))</f>
        <v>0</v>
      </c>
    </row>
    <row r="663" customFormat="false" ht="42.95" hidden="false" customHeight="true" outlineLevel="0" collapsed="false">
      <c r="A663" s="124" t="str">
        <f aca="false">IF(D663=D662,IF(A662=0,"",A662),IF(AND(D663&gt;0,D663&lt;&gt;D662),A662+1,""))</f>
        <v/>
      </c>
      <c r="B663" s="129"/>
      <c r="C663" s="129"/>
      <c r="D663" s="96"/>
      <c r="E663" s="138"/>
      <c r="F663" s="128" t="str">
        <f aca="false">IFERROR(IF(OR(ISTEXT(D663),ISNUMBER(D663)),HLOOKUP(I663-23*INT(I663/23),[2]Hoja2!B$1:X$2,2),""),1)</f>
        <v/>
      </c>
      <c r="G663" s="128" t="str">
        <f aca="false">LEFT(D663,1)</f>
        <v/>
      </c>
      <c r="H663" s="129" t="str">
        <f aca="false">IF(UPPER(G663)="Z",2,IF(UPPER(G663)="Y",1,IF(UPPER(G663)="X",0,LEFT(D663))))</f>
        <v/>
      </c>
      <c r="I663" s="129" t="str">
        <f aca="false">REPLACE(D663,1,1,H663)</f>
        <v/>
      </c>
      <c r="J663" s="96"/>
      <c r="K663" s="124" t="str">
        <f aca="false">IF(N663&gt;0,ROW(L663)-7,"")</f>
        <v/>
      </c>
      <c r="L663" s="130"/>
      <c r="M663" s="130"/>
      <c r="N663" s="131"/>
      <c r="O663" s="132"/>
      <c r="P663" s="128" t="str">
        <f aca="false">IFERROR(IF(OR(ISTEXT(N663),ISNUMBER(N663)),HLOOKUP(S663-23*INT(S663/23),[2]Hoja2!B$1:X$2,2),""),1)</f>
        <v/>
      </c>
      <c r="Q663" s="128" t="str">
        <f aca="false">LEFT(N663,1)</f>
        <v/>
      </c>
      <c r="R663" s="129" t="str">
        <f aca="false">IF(UPPER(Q663)="Z",2,IF(UPPER(Q663)="Y",1,IF(UPPER(Q663)="X",0,LEFT(N663))))</f>
        <v/>
      </c>
      <c r="S663" s="129" t="str">
        <f aca="false">REPLACE(N663,1,1,R663)</f>
        <v/>
      </c>
      <c r="T663" s="96"/>
      <c r="U663" s="133"/>
      <c r="V663" s="124" t="str">
        <f aca="false">IF(OR(ISTEXT(N663),ISNUMBER(N663)),IF($AD663=1,U663,0),"")</f>
        <v/>
      </c>
      <c r="W663" s="75" t="n">
        <v>36892</v>
      </c>
      <c r="X663" s="134"/>
      <c r="Y663" s="134"/>
      <c r="AA663" s="128" t="n">
        <f aca="false">IF(E663&lt;&gt;F663,0,1)</f>
        <v>1</v>
      </c>
      <c r="AB663" s="128" t="n">
        <f aca="false">IF(OR(T663="SI",T663="Si",T663="si",T663="sI",T663="s",T663="S"),1,0)</f>
        <v>0</v>
      </c>
      <c r="AC663" s="128" t="n">
        <f aca="false">IF(OR(J663="SI",J663="Si",J663="si",J663="sI",J663="s",J663="S"),1,0)</f>
        <v>0</v>
      </c>
      <c r="AD663" s="128" t="n">
        <f aca="false">AK663*AA663*AB663*AC663</f>
        <v>0</v>
      </c>
      <c r="AF663" s="136" t="n">
        <f aca="false">COUNTIF(D$8:D663,D663)</f>
        <v>0</v>
      </c>
      <c r="AG663" s="136" t="n">
        <f aca="false">COUNTIFS(D$8:D663,D663,A$8:A663,A663)</f>
        <v>0</v>
      </c>
      <c r="AH663" s="128" t="n">
        <f aca="false">AF663-AG663</f>
        <v>0</v>
      </c>
      <c r="AI663" s="128" t="n">
        <f aca="false">IF(OR(O663&lt;&gt;P663,P663=1,AA663=0),1,0)</f>
        <v>0</v>
      </c>
      <c r="AJ663" s="128" t="n">
        <f aca="false">IF(AR663&gt;0,1,0)+AH663</f>
        <v>0</v>
      </c>
      <c r="AK663" s="128" t="n">
        <f aca="false">IF(O663&lt;&gt;P663,0,1)</f>
        <v>1</v>
      </c>
      <c r="AL663" s="128" t="n">
        <f aca="false">IF(U663&gt;1,1,0)</f>
        <v>0</v>
      </c>
      <c r="AM663" s="136"/>
      <c r="AN663" s="137"/>
      <c r="AO663" s="139"/>
      <c r="AP663" s="128" t="str">
        <f aca="false">IF(SUMIF(AS$7:BU$7,"&gt;0",AS663:BU663)&gt;0,SUMIF(AS$7:BU$7,"&gt;0",AS663:BU663),"")</f>
        <v/>
      </c>
      <c r="AQ663" s="128"/>
      <c r="AR663" s="136" t="n">
        <f aca="false">COUNTIF(N$8:N663,N663)-1</f>
        <v>-1</v>
      </c>
      <c r="AS663" s="133"/>
      <c r="AT663" s="133"/>
      <c r="AU663" s="128" t="n">
        <f aca="false">IF($A663=$A662,AS663+AT663+AU662,AS663+AT663)</f>
        <v>0</v>
      </c>
      <c r="AV663" s="133"/>
      <c r="AW663" s="133"/>
      <c r="AX663" s="128" t="n">
        <f aca="false">IF($A663=$A662,AV663+AW663+AX662,AV663+AW663)</f>
        <v>0</v>
      </c>
      <c r="AY663" s="133"/>
      <c r="AZ663" s="133"/>
      <c r="BA663" s="128" t="n">
        <f aca="false">IF($A663=$A662,AY663+AZ663+BA662,AY663+AZ663)</f>
        <v>0</v>
      </c>
      <c r="BB663" s="133"/>
      <c r="BC663" s="133"/>
      <c r="BD663" s="128" t="n">
        <f aca="false">IF($A663=$A662,BB663+BC663+BD662,BB663+BC663)</f>
        <v>0</v>
      </c>
      <c r="BE663" s="133"/>
      <c r="BF663" s="133"/>
      <c r="BG663" s="128" t="n">
        <f aca="false">IF($A663=$A662,BE663+BF663+BG662,BE663+BF663)</f>
        <v>0</v>
      </c>
      <c r="BH663" s="133"/>
      <c r="BI663" s="133"/>
      <c r="BJ663" s="128" t="n">
        <f aca="false">IF($A663=$A662,BH663+BI663+BJ662,BH663+BI663)</f>
        <v>0</v>
      </c>
      <c r="BK663" s="133"/>
      <c r="BL663" s="133"/>
      <c r="BM663" s="128" t="n">
        <f aca="false">IF($A663=$A662,BK663+BL663+BM662,BK663+BL663)</f>
        <v>0</v>
      </c>
      <c r="BN663" s="133"/>
      <c r="BO663" s="133"/>
      <c r="BP663" s="128" t="n">
        <f aca="false">IF($A663=$A662,BN663+BO663+BP662,BN663+BO663)</f>
        <v>0</v>
      </c>
      <c r="BQ663" s="133"/>
      <c r="BR663" s="133"/>
      <c r="BS663" s="128" t="n">
        <f aca="false">IF($A663=$A662,BQ663+BR663+BS662,BQ663+BR663)</f>
        <v>0</v>
      </c>
      <c r="BT663" s="133"/>
      <c r="BU663" s="133"/>
      <c r="BV663" s="128" t="n">
        <f aca="false">IF($A663=$A662,BT663+BU663+BV662,BT663+BU663)</f>
        <v>0</v>
      </c>
      <c r="BW663" s="128" t="n">
        <f aca="false">IF(W663=0,0,IF(W663&gt;F$4,1,(IF(W663=BW$2,0,(IF(F$4-W663&gt;2,1,0))))))</f>
        <v>0</v>
      </c>
    </row>
    <row r="664" customFormat="false" ht="42.95" hidden="false" customHeight="true" outlineLevel="0" collapsed="false">
      <c r="A664" s="124" t="str">
        <f aca="false">IF(D664=D663,IF(A663=0,"",A663),IF(AND(D664&gt;0,D664&lt;&gt;D663),A663+1,""))</f>
        <v/>
      </c>
      <c r="B664" s="129"/>
      <c r="C664" s="129"/>
      <c r="D664" s="96"/>
      <c r="E664" s="138"/>
      <c r="F664" s="128" t="str">
        <f aca="false">IFERROR(IF(OR(ISTEXT(D664),ISNUMBER(D664)),HLOOKUP(I664-23*INT(I664/23),[2]Hoja2!B$1:X$2,2),""),1)</f>
        <v/>
      </c>
      <c r="G664" s="128" t="str">
        <f aca="false">LEFT(D664,1)</f>
        <v/>
      </c>
      <c r="H664" s="129" t="str">
        <f aca="false">IF(UPPER(G664)="Z",2,IF(UPPER(G664)="Y",1,IF(UPPER(G664)="X",0,LEFT(D664))))</f>
        <v/>
      </c>
      <c r="I664" s="129" t="str">
        <f aca="false">REPLACE(D664,1,1,H664)</f>
        <v/>
      </c>
      <c r="J664" s="96"/>
      <c r="K664" s="124" t="str">
        <f aca="false">IF(N664&gt;0,ROW(L664)-7,"")</f>
        <v/>
      </c>
      <c r="L664" s="130"/>
      <c r="M664" s="130"/>
      <c r="N664" s="131"/>
      <c r="O664" s="132"/>
      <c r="P664" s="128" t="str">
        <f aca="false">IFERROR(IF(OR(ISTEXT(N664),ISNUMBER(N664)),HLOOKUP(S664-23*INT(S664/23),[2]Hoja2!B$1:X$2,2),""),1)</f>
        <v/>
      </c>
      <c r="Q664" s="128" t="str">
        <f aca="false">LEFT(N664,1)</f>
        <v/>
      </c>
      <c r="R664" s="129" t="str">
        <f aca="false">IF(UPPER(Q664)="Z",2,IF(UPPER(Q664)="Y",1,IF(UPPER(Q664)="X",0,LEFT(N664))))</f>
        <v/>
      </c>
      <c r="S664" s="129" t="str">
        <f aca="false">REPLACE(N664,1,1,R664)</f>
        <v/>
      </c>
      <c r="T664" s="96"/>
      <c r="U664" s="133"/>
      <c r="V664" s="124" t="str">
        <f aca="false">IF(OR(ISTEXT(N664),ISNUMBER(N664)),IF($AD664=1,U664,0),"")</f>
        <v/>
      </c>
      <c r="W664" s="75" t="n">
        <v>36892</v>
      </c>
      <c r="X664" s="134"/>
      <c r="Y664" s="134"/>
      <c r="AA664" s="128" t="n">
        <f aca="false">IF(E664&lt;&gt;F664,0,1)</f>
        <v>1</v>
      </c>
      <c r="AB664" s="128" t="n">
        <f aca="false">IF(OR(T664="SI",T664="Si",T664="si",T664="sI",T664="s",T664="S"),1,0)</f>
        <v>0</v>
      </c>
      <c r="AC664" s="128" t="n">
        <f aca="false">IF(OR(J664="SI",J664="Si",J664="si",J664="sI",J664="s",J664="S"),1,0)</f>
        <v>0</v>
      </c>
      <c r="AD664" s="128" t="n">
        <f aca="false">AK664*AA664*AB664*AC664</f>
        <v>0</v>
      </c>
      <c r="AF664" s="136" t="n">
        <f aca="false">COUNTIF(D$8:D664,D664)</f>
        <v>0</v>
      </c>
      <c r="AG664" s="136" t="n">
        <f aca="false">COUNTIFS(D$8:D664,D664,A$8:A664,A664)</f>
        <v>0</v>
      </c>
      <c r="AH664" s="128" t="n">
        <f aca="false">AF664-AG664</f>
        <v>0</v>
      </c>
      <c r="AI664" s="128" t="n">
        <f aca="false">IF(OR(O664&lt;&gt;P664,P664=1,AA664=0),1,0)</f>
        <v>0</v>
      </c>
      <c r="AJ664" s="128" t="n">
        <f aca="false">IF(AR664&gt;0,1,0)+AH664</f>
        <v>0</v>
      </c>
      <c r="AK664" s="128" t="n">
        <f aca="false">IF(O664&lt;&gt;P664,0,1)</f>
        <v>1</v>
      </c>
      <c r="AL664" s="128" t="n">
        <f aca="false">IF(U664&gt;1,1,0)</f>
        <v>0</v>
      </c>
      <c r="AM664" s="136"/>
      <c r="AN664" s="137"/>
      <c r="AO664" s="139"/>
      <c r="AP664" s="128" t="str">
        <f aca="false">IF(SUMIF(AS$7:BU$7,"&gt;0",AS664:BU664)&gt;0,SUMIF(AS$7:BU$7,"&gt;0",AS664:BU664),"")</f>
        <v/>
      </c>
      <c r="AQ664" s="128"/>
      <c r="AR664" s="136" t="n">
        <f aca="false">COUNTIF(N$8:N664,N664)-1</f>
        <v>-1</v>
      </c>
      <c r="AS664" s="133"/>
      <c r="AT664" s="133"/>
      <c r="AU664" s="128" t="n">
        <f aca="false">IF($A664=$A663,AS664+AT664+AU663,AS664+AT664)</f>
        <v>0</v>
      </c>
      <c r="AV664" s="133"/>
      <c r="AW664" s="133"/>
      <c r="AX664" s="128" t="n">
        <f aca="false">IF($A664=$A663,AV664+AW664+AX663,AV664+AW664)</f>
        <v>0</v>
      </c>
      <c r="AY664" s="133"/>
      <c r="AZ664" s="133"/>
      <c r="BA664" s="128" t="n">
        <f aca="false">IF($A664=$A663,AY664+AZ664+BA663,AY664+AZ664)</f>
        <v>0</v>
      </c>
      <c r="BB664" s="133"/>
      <c r="BC664" s="133"/>
      <c r="BD664" s="128" t="n">
        <f aca="false">IF($A664=$A663,BB664+BC664+BD663,BB664+BC664)</f>
        <v>0</v>
      </c>
      <c r="BE664" s="133"/>
      <c r="BF664" s="133"/>
      <c r="BG664" s="128" t="n">
        <f aca="false">IF($A664=$A663,BE664+BF664+BG663,BE664+BF664)</f>
        <v>0</v>
      </c>
      <c r="BH664" s="133"/>
      <c r="BI664" s="133"/>
      <c r="BJ664" s="128" t="n">
        <f aca="false">IF($A664=$A663,BH664+BI664+BJ663,BH664+BI664)</f>
        <v>0</v>
      </c>
      <c r="BK664" s="133"/>
      <c r="BL664" s="133"/>
      <c r="BM664" s="128" t="n">
        <f aca="false">IF($A664=$A663,BK664+BL664+BM663,BK664+BL664)</f>
        <v>0</v>
      </c>
      <c r="BN664" s="133"/>
      <c r="BO664" s="133"/>
      <c r="BP664" s="128" t="n">
        <f aca="false">IF($A664=$A663,BN664+BO664+BP663,BN664+BO664)</f>
        <v>0</v>
      </c>
      <c r="BQ664" s="133"/>
      <c r="BR664" s="133"/>
      <c r="BS664" s="128" t="n">
        <f aca="false">IF($A664=$A663,BQ664+BR664+BS663,BQ664+BR664)</f>
        <v>0</v>
      </c>
      <c r="BT664" s="133"/>
      <c r="BU664" s="133"/>
      <c r="BV664" s="128" t="n">
        <f aca="false">IF($A664=$A663,BT664+BU664+BV663,BT664+BU664)</f>
        <v>0</v>
      </c>
      <c r="BW664" s="128" t="n">
        <f aca="false">IF(W664=0,0,IF(W664&gt;F$4,1,(IF(W664=BW$2,0,(IF(F$4-W664&gt;2,1,0))))))</f>
        <v>0</v>
      </c>
    </row>
    <row r="665" customFormat="false" ht="42.95" hidden="false" customHeight="true" outlineLevel="0" collapsed="false">
      <c r="A665" s="124" t="str">
        <f aca="false">IF(D665=D664,IF(A664=0,"",A664),IF(AND(D665&gt;0,D665&lt;&gt;D664),A664+1,""))</f>
        <v/>
      </c>
      <c r="B665" s="129"/>
      <c r="C665" s="129"/>
      <c r="D665" s="96"/>
      <c r="E665" s="138"/>
      <c r="F665" s="128" t="str">
        <f aca="false">IFERROR(IF(OR(ISTEXT(D665),ISNUMBER(D665)),HLOOKUP(I665-23*INT(I665/23),[2]Hoja2!B$1:X$2,2),""),1)</f>
        <v/>
      </c>
      <c r="G665" s="128" t="str">
        <f aca="false">LEFT(D665,1)</f>
        <v/>
      </c>
      <c r="H665" s="129" t="str">
        <f aca="false">IF(UPPER(G665)="Z",2,IF(UPPER(G665)="Y",1,IF(UPPER(G665)="X",0,LEFT(D665))))</f>
        <v/>
      </c>
      <c r="I665" s="129" t="str">
        <f aca="false">REPLACE(D665,1,1,H665)</f>
        <v/>
      </c>
      <c r="J665" s="96"/>
      <c r="K665" s="124" t="str">
        <f aca="false">IF(N665&gt;0,ROW(L665)-7,"")</f>
        <v/>
      </c>
      <c r="L665" s="130"/>
      <c r="M665" s="130"/>
      <c r="N665" s="131"/>
      <c r="O665" s="132"/>
      <c r="P665" s="128" t="str">
        <f aca="false">IFERROR(IF(OR(ISTEXT(N665),ISNUMBER(N665)),HLOOKUP(S665-23*INT(S665/23),[2]Hoja2!B$1:X$2,2),""),1)</f>
        <v/>
      </c>
      <c r="Q665" s="128" t="str">
        <f aca="false">LEFT(N665,1)</f>
        <v/>
      </c>
      <c r="R665" s="129" t="str">
        <f aca="false">IF(UPPER(Q665)="Z",2,IF(UPPER(Q665)="Y",1,IF(UPPER(Q665)="X",0,LEFT(N665))))</f>
        <v/>
      </c>
      <c r="S665" s="129" t="str">
        <f aca="false">REPLACE(N665,1,1,R665)</f>
        <v/>
      </c>
      <c r="T665" s="96"/>
      <c r="U665" s="133"/>
      <c r="V665" s="124" t="str">
        <f aca="false">IF(OR(ISTEXT(N665),ISNUMBER(N665)),IF($AD665=1,U665,0),"")</f>
        <v/>
      </c>
      <c r="W665" s="75" t="n">
        <v>36892</v>
      </c>
      <c r="X665" s="134"/>
      <c r="Y665" s="134"/>
      <c r="AA665" s="128" t="n">
        <f aca="false">IF(E665&lt;&gt;F665,0,1)</f>
        <v>1</v>
      </c>
      <c r="AB665" s="128" t="n">
        <f aca="false">IF(OR(T665="SI",T665="Si",T665="si",T665="sI",T665="s",T665="S"),1,0)</f>
        <v>0</v>
      </c>
      <c r="AC665" s="128" t="n">
        <f aca="false">IF(OR(J665="SI",J665="Si",J665="si",J665="sI",J665="s",J665="S"),1,0)</f>
        <v>0</v>
      </c>
      <c r="AD665" s="128" t="n">
        <f aca="false">AK665*AA665*AB665*AC665</f>
        <v>0</v>
      </c>
      <c r="AF665" s="136" t="n">
        <f aca="false">COUNTIF(D$8:D665,D665)</f>
        <v>0</v>
      </c>
      <c r="AG665" s="136" t="n">
        <f aca="false">COUNTIFS(D$8:D665,D665,A$8:A665,A665)</f>
        <v>0</v>
      </c>
      <c r="AH665" s="128" t="n">
        <f aca="false">AF665-AG665</f>
        <v>0</v>
      </c>
      <c r="AI665" s="128" t="n">
        <f aca="false">IF(OR(O665&lt;&gt;P665,P665=1,AA665=0),1,0)</f>
        <v>0</v>
      </c>
      <c r="AJ665" s="128" t="n">
        <f aca="false">IF(AR665&gt;0,1,0)+AH665</f>
        <v>0</v>
      </c>
      <c r="AK665" s="128" t="n">
        <f aca="false">IF(O665&lt;&gt;P665,0,1)</f>
        <v>1</v>
      </c>
      <c r="AL665" s="128" t="n">
        <f aca="false">IF(U665&gt;1,1,0)</f>
        <v>0</v>
      </c>
      <c r="AM665" s="136"/>
      <c r="AN665" s="137"/>
      <c r="AO665" s="139"/>
      <c r="AP665" s="128" t="str">
        <f aca="false">IF(SUMIF(AS$7:BU$7,"&gt;0",AS665:BU665)&gt;0,SUMIF(AS$7:BU$7,"&gt;0",AS665:BU665),"")</f>
        <v/>
      </c>
      <c r="AQ665" s="128"/>
      <c r="AR665" s="136" t="n">
        <f aca="false">COUNTIF(N$8:N665,N665)-1</f>
        <v>-1</v>
      </c>
      <c r="AS665" s="133"/>
      <c r="AT665" s="133"/>
      <c r="AU665" s="128" t="n">
        <f aca="false">IF($A665=$A664,AS665+AT665+AU664,AS665+AT665)</f>
        <v>0</v>
      </c>
      <c r="AV665" s="133"/>
      <c r="AW665" s="133"/>
      <c r="AX665" s="128" t="n">
        <f aca="false">IF($A665=$A664,AV665+AW665+AX664,AV665+AW665)</f>
        <v>0</v>
      </c>
      <c r="AY665" s="133"/>
      <c r="AZ665" s="133"/>
      <c r="BA665" s="128" t="n">
        <f aca="false">IF($A665=$A664,AY665+AZ665+BA664,AY665+AZ665)</f>
        <v>0</v>
      </c>
      <c r="BB665" s="133"/>
      <c r="BC665" s="133"/>
      <c r="BD665" s="128" t="n">
        <f aca="false">IF($A665=$A664,BB665+BC665+BD664,BB665+BC665)</f>
        <v>0</v>
      </c>
      <c r="BE665" s="133"/>
      <c r="BF665" s="133"/>
      <c r="BG665" s="128" t="n">
        <f aca="false">IF($A665=$A664,BE665+BF665+BG664,BE665+BF665)</f>
        <v>0</v>
      </c>
      <c r="BH665" s="133"/>
      <c r="BI665" s="133"/>
      <c r="BJ665" s="128" t="n">
        <f aca="false">IF($A665=$A664,BH665+BI665+BJ664,BH665+BI665)</f>
        <v>0</v>
      </c>
      <c r="BK665" s="133"/>
      <c r="BL665" s="133"/>
      <c r="BM665" s="128" t="n">
        <f aca="false">IF($A665=$A664,BK665+BL665+BM664,BK665+BL665)</f>
        <v>0</v>
      </c>
      <c r="BN665" s="133"/>
      <c r="BO665" s="133"/>
      <c r="BP665" s="128" t="n">
        <f aca="false">IF($A665=$A664,BN665+BO665+BP664,BN665+BO665)</f>
        <v>0</v>
      </c>
      <c r="BQ665" s="133"/>
      <c r="BR665" s="133"/>
      <c r="BS665" s="128" t="n">
        <f aca="false">IF($A665=$A664,BQ665+BR665+BS664,BQ665+BR665)</f>
        <v>0</v>
      </c>
      <c r="BT665" s="133"/>
      <c r="BU665" s="133"/>
      <c r="BV665" s="128" t="n">
        <f aca="false">IF($A665=$A664,BT665+BU665+BV664,BT665+BU665)</f>
        <v>0</v>
      </c>
      <c r="BW665" s="128" t="n">
        <f aca="false">IF(W665=0,0,IF(W665&gt;F$4,1,(IF(W665=BW$2,0,(IF(F$4-W665&gt;2,1,0))))))</f>
        <v>0</v>
      </c>
    </row>
    <row r="666" customFormat="false" ht="42.95" hidden="false" customHeight="true" outlineLevel="0" collapsed="false">
      <c r="A666" s="124" t="str">
        <f aca="false">IF(D666=D665,IF(A665=0,"",A665),IF(AND(D666&gt;0,D666&lt;&gt;D665),A665+1,""))</f>
        <v/>
      </c>
      <c r="B666" s="129"/>
      <c r="C666" s="129"/>
      <c r="D666" s="96"/>
      <c r="E666" s="138"/>
      <c r="F666" s="128" t="str">
        <f aca="false">IFERROR(IF(OR(ISTEXT(D666),ISNUMBER(D666)),HLOOKUP(I666-23*INT(I666/23),[2]Hoja2!B$1:X$2,2),""),1)</f>
        <v/>
      </c>
      <c r="G666" s="128" t="str">
        <f aca="false">LEFT(D666,1)</f>
        <v/>
      </c>
      <c r="H666" s="129" t="str">
        <f aca="false">IF(UPPER(G666)="Z",2,IF(UPPER(G666)="Y",1,IF(UPPER(G666)="X",0,LEFT(D666))))</f>
        <v/>
      </c>
      <c r="I666" s="129" t="str">
        <f aca="false">REPLACE(D666,1,1,H666)</f>
        <v/>
      </c>
      <c r="J666" s="96"/>
      <c r="K666" s="124" t="str">
        <f aca="false">IF(N666&gt;0,ROW(L666)-7,"")</f>
        <v/>
      </c>
      <c r="L666" s="130"/>
      <c r="M666" s="130"/>
      <c r="N666" s="131"/>
      <c r="O666" s="132"/>
      <c r="P666" s="128" t="str">
        <f aca="false">IFERROR(IF(OR(ISTEXT(N666),ISNUMBER(N666)),HLOOKUP(S666-23*INT(S666/23),[2]Hoja2!B$1:X$2,2),""),1)</f>
        <v/>
      </c>
      <c r="Q666" s="128" t="str">
        <f aca="false">LEFT(N666,1)</f>
        <v/>
      </c>
      <c r="R666" s="129" t="str">
        <f aca="false">IF(UPPER(Q666)="Z",2,IF(UPPER(Q666)="Y",1,IF(UPPER(Q666)="X",0,LEFT(N666))))</f>
        <v/>
      </c>
      <c r="S666" s="129" t="str">
        <f aca="false">REPLACE(N666,1,1,R666)</f>
        <v/>
      </c>
      <c r="T666" s="96"/>
      <c r="U666" s="133"/>
      <c r="V666" s="124" t="str">
        <f aca="false">IF(OR(ISTEXT(N666),ISNUMBER(N666)),IF($AD666=1,U666,0),"")</f>
        <v/>
      </c>
      <c r="W666" s="75" t="n">
        <v>36892</v>
      </c>
      <c r="X666" s="134"/>
      <c r="Y666" s="134"/>
      <c r="AA666" s="128" t="n">
        <f aca="false">IF(E666&lt;&gt;F666,0,1)</f>
        <v>1</v>
      </c>
      <c r="AB666" s="128" t="n">
        <f aca="false">IF(OR(T666="SI",T666="Si",T666="si",T666="sI",T666="s",T666="S"),1,0)</f>
        <v>0</v>
      </c>
      <c r="AC666" s="128" t="n">
        <f aca="false">IF(OR(J666="SI",J666="Si",J666="si",J666="sI",J666="s",J666="S"),1,0)</f>
        <v>0</v>
      </c>
      <c r="AD666" s="128" t="n">
        <f aca="false">AK666*AA666*AB666*AC666</f>
        <v>0</v>
      </c>
      <c r="AF666" s="136" t="n">
        <f aca="false">COUNTIF(D$8:D666,D666)</f>
        <v>0</v>
      </c>
      <c r="AG666" s="136" t="n">
        <f aca="false">COUNTIFS(D$8:D666,D666,A$8:A666,A666)</f>
        <v>0</v>
      </c>
      <c r="AH666" s="128" t="n">
        <f aca="false">AF666-AG666</f>
        <v>0</v>
      </c>
      <c r="AI666" s="128" t="n">
        <f aca="false">IF(OR(O666&lt;&gt;P666,P666=1,AA666=0),1,0)</f>
        <v>0</v>
      </c>
      <c r="AJ666" s="128" t="n">
        <f aca="false">IF(AR666&gt;0,1,0)+AH666</f>
        <v>0</v>
      </c>
      <c r="AK666" s="128" t="n">
        <f aca="false">IF(O666&lt;&gt;P666,0,1)</f>
        <v>1</v>
      </c>
      <c r="AL666" s="128" t="n">
        <f aca="false">IF(U666&gt;1,1,0)</f>
        <v>0</v>
      </c>
      <c r="AM666" s="136"/>
      <c r="AN666" s="137"/>
      <c r="AO666" s="139"/>
      <c r="AP666" s="128" t="str">
        <f aca="false">IF(SUMIF(AS$7:BU$7,"&gt;0",AS666:BU666)&gt;0,SUMIF(AS$7:BU$7,"&gt;0",AS666:BU666),"")</f>
        <v/>
      </c>
      <c r="AQ666" s="128"/>
      <c r="AR666" s="136" t="n">
        <f aca="false">COUNTIF(N$8:N666,N666)-1</f>
        <v>-1</v>
      </c>
      <c r="AS666" s="133"/>
      <c r="AT666" s="133"/>
      <c r="AU666" s="128" t="n">
        <f aca="false">IF($A666=$A665,AS666+AT666+AU665,AS666+AT666)</f>
        <v>0</v>
      </c>
      <c r="AV666" s="133"/>
      <c r="AW666" s="133"/>
      <c r="AX666" s="128" t="n">
        <f aca="false">IF($A666=$A665,AV666+AW666+AX665,AV666+AW666)</f>
        <v>0</v>
      </c>
      <c r="AY666" s="133"/>
      <c r="AZ666" s="133"/>
      <c r="BA666" s="128" t="n">
        <f aca="false">IF($A666=$A665,AY666+AZ666+BA665,AY666+AZ666)</f>
        <v>0</v>
      </c>
      <c r="BB666" s="133"/>
      <c r="BC666" s="133"/>
      <c r="BD666" s="128" t="n">
        <f aca="false">IF($A666=$A665,BB666+BC666+BD665,BB666+BC666)</f>
        <v>0</v>
      </c>
      <c r="BE666" s="133"/>
      <c r="BF666" s="133"/>
      <c r="BG666" s="128" t="n">
        <f aca="false">IF($A666=$A665,BE666+BF666+BG665,BE666+BF666)</f>
        <v>0</v>
      </c>
      <c r="BH666" s="133"/>
      <c r="BI666" s="133"/>
      <c r="BJ666" s="128" t="n">
        <f aca="false">IF($A666=$A665,BH666+BI666+BJ665,BH666+BI666)</f>
        <v>0</v>
      </c>
      <c r="BK666" s="133"/>
      <c r="BL666" s="133"/>
      <c r="BM666" s="128" t="n">
        <f aca="false">IF($A666=$A665,BK666+BL666+BM665,BK666+BL666)</f>
        <v>0</v>
      </c>
      <c r="BN666" s="133"/>
      <c r="BO666" s="133"/>
      <c r="BP666" s="128" t="n">
        <f aca="false">IF($A666=$A665,BN666+BO666+BP665,BN666+BO666)</f>
        <v>0</v>
      </c>
      <c r="BQ666" s="133"/>
      <c r="BR666" s="133"/>
      <c r="BS666" s="128" t="n">
        <f aca="false">IF($A666=$A665,BQ666+BR666+BS665,BQ666+BR666)</f>
        <v>0</v>
      </c>
      <c r="BT666" s="133"/>
      <c r="BU666" s="133"/>
      <c r="BV666" s="128" t="n">
        <f aca="false">IF($A666=$A665,BT666+BU666+BV665,BT666+BU666)</f>
        <v>0</v>
      </c>
      <c r="BW666" s="128" t="n">
        <f aca="false">IF(W666=0,0,IF(W666&gt;F$4,1,(IF(W666=BW$2,0,(IF(F$4-W666&gt;2,1,0))))))</f>
        <v>0</v>
      </c>
    </row>
    <row r="667" customFormat="false" ht="42.95" hidden="false" customHeight="true" outlineLevel="0" collapsed="false">
      <c r="A667" s="124" t="str">
        <f aca="false">IF(D667=D666,IF(A666=0,"",A666),IF(AND(D667&gt;0,D667&lt;&gt;D666),A666+1,""))</f>
        <v/>
      </c>
      <c r="B667" s="129"/>
      <c r="C667" s="129"/>
      <c r="D667" s="96"/>
      <c r="E667" s="138"/>
      <c r="F667" s="128" t="str">
        <f aca="false">IFERROR(IF(OR(ISTEXT(D667),ISNUMBER(D667)),HLOOKUP(I667-23*INT(I667/23),[2]Hoja2!B$1:X$2,2),""),1)</f>
        <v/>
      </c>
      <c r="G667" s="128" t="str">
        <f aca="false">LEFT(D667,1)</f>
        <v/>
      </c>
      <c r="H667" s="129" t="str">
        <f aca="false">IF(UPPER(G667)="Z",2,IF(UPPER(G667)="Y",1,IF(UPPER(G667)="X",0,LEFT(D667))))</f>
        <v/>
      </c>
      <c r="I667" s="129" t="str">
        <f aca="false">REPLACE(D667,1,1,H667)</f>
        <v/>
      </c>
      <c r="J667" s="96"/>
      <c r="K667" s="124" t="str">
        <f aca="false">IF(N667&gt;0,ROW(L667)-7,"")</f>
        <v/>
      </c>
      <c r="L667" s="130"/>
      <c r="M667" s="130"/>
      <c r="N667" s="131"/>
      <c r="O667" s="132"/>
      <c r="P667" s="128" t="str">
        <f aca="false">IFERROR(IF(OR(ISTEXT(N667),ISNUMBER(N667)),HLOOKUP(S667-23*INT(S667/23),[2]Hoja2!B$1:X$2,2),""),1)</f>
        <v/>
      </c>
      <c r="Q667" s="128" t="str">
        <f aca="false">LEFT(N667,1)</f>
        <v/>
      </c>
      <c r="R667" s="129" t="str">
        <f aca="false">IF(UPPER(Q667)="Z",2,IF(UPPER(Q667)="Y",1,IF(UPPER(Q667)="X",0,LEFT(N667))))</f>
        <v/>
      </c>
      <c r="S667" s="129" t="str">
        <f aca="false">REPLACE(N667,1,1,R667)</f>
        <v/>
      </c>
      <c r="T667" s="96"/>
      <c r="U667" s="133"/>
      <c r="V667" s="124" t="str">
        <f aca="false">IF(OR(ISTEXT(N667),ISNUMBER(N667)),IF($AD667=1,U667,0),"")</f>
        <v/>
      </c>
      <c r="W667" s="75" t="n">
        <v>36892</v>
      </c>
      <c r="X667" s="134"/>
      <c r="Y667" s="134"/>
      <c r="AA667" s="128" t="n">
        <f aca="false">IF(E667&lt;&gt;F667,0,1)</f>
        <v>1</v>
      </c>
      <c r="AB667" s="128" t="n">
        <f aca="false">IF(OR(T667="SI",T667="Si",T667="si",T667="sI",T667="s",T667="S"),1,0)</f>
        <v>0</v>
      </c>
      <c r="AC667" s="128" t="n">
        <f aca="false">IF(OR(J667="SI",J667="Si",J667="si",J667="sI",J667="s",J667="S"),1,0)</f>
        <v>0</v>
      </c>
      <c r="AD667" s="128" t="n">
        <f aca="false">AK667*AA667*AB667*AC667</f>
        <v>0</v>
      </c>
      <c r="AF667" s="136" t="n">
        <f aca="false">COUNTIF(D$8:D667,D667)</f>
        <v>0</v>
      </c>
      <c r="AG667" s="136" t="n">
        <f aca="false">COUNTIFS(D$8:D667,D667,A$8:A667,A667)</f>
        <v>0</v>
      </c>
      <c r="AH667" s="128" t="n">
        <f aca="false">AF667-AG667</f>
        <v>0</v>
      </c>
      <c r="AI667" s="128" t="n">
        <f aca="false">IF(OR(O667&lt;&gt;P667,P667=1,AA667=0),1,0)</f>
        <v>0</v>
      </c>
      <c r="AJ667" s="128" t="n">
        <f aca="false">IF(AR667&gt;0,1,0)+AH667</f>
        <v>0</v>
      </c>
      <c r="AK667" s="128" t="n">
        <f aca="false">IF(O667&lt;&gt;P667,0,1)</f>
        <v>1</v>
      </c>
      <c r="AL667" s="128" t="n">
        <f aca="false">IF(U667&gt;1,1,0)</f>
        <v>0</v>
      </c>
      <c r="AM667" s="136"/>
      <c r="AN667" s="137"/>
      <c r="AO667" s="139"/>
      <c r="AP667" s="128" t="str">
        <f aca="false">IF(SUMIF(AS$7:BU$7,"&gt;0",AS667:BU667)&gt;0,SUMIF(AS$7:BU$7,"&gt;0",AS667:BU667),"")</f>
        <v/>
      </c>
      <c r="AQ667" s="128"/>
      <c r="AR667" s="136" t="n">
        <f aca="false">COUNTIF(N$8:N667,N667)-1</f>
        <v>-1</v>
      </c>
      <c r="AS667" s="133"/>
      <c r="AT667" s="133"/>
      <c r="AU667" s="128" t="n">
        <f aca="false">IF($A667=$A666,AS667+AT667+AU666,AS667+AT667)</f>
        <v>0</v>
      </c>
      <c r="AV667" s="133"/>
      <c r="AW667" s="133"/>
      <c r="AX667" s="128" t="n">
        <f aca="false">IF($A667=$A666,AV667+AW667+AX666,AV667+AW667)</f>
        <v>0</v>
      </c>
      <c r="AY667" s="133"/>
      <c r="AZ667" s="133"/>
      <c r="BA667" s="128" t="n">
        <f aca="false">IF($A667=$A666,AY667+AZ667+BA666,AY667+AZ667)</f>
        <v>0</v>
      </c>
      <c r="BB667" s="133"/>
      <c r="BC667" s="133"/>
      <c r="BD667" s="128" t="n">
        <f aca="false">IF($A667=$A666,BB667+BC667+BD666,BB667+BC667)</f>
        <v>0</v>
      </c>
      <c r="BE667" s="133"/>
      <c r="BF667" s="133"/>
      <c r="BG667" s="128" t="n">
        <f aca="false">IF($A667=$A666,BE667+BF667+BG666,BE667+BF667)</f>
        <v>0</v>
      </c>
      <c r="BH667" s="133"/>
      <c r="BI667" s="133"/>
      <c r="BJ667" s="128" t="n">
        <f aca="false">IF($A667=$A666,BH667+BI667+BJ666,BH667+BI667)</f>
        <v>0</v>
      </c>
      <c r="BK667" s="133"/>
      <c r="BL667" s="133"/>
      <c r="BM667" s="128" t="n">
        <f aca="false">IF($A667=$A666,BK667+BL667+BM666,BK667+BL667)</f>
        <v>0</v>
      </c>
      <c r="BN667" s="133"/>
      <c r="BO667" s="133"/>
      <c r="BP667" s="128" t="n">
        <f aca="false">IF($A667=$A666,BN667+BO667+BP666,BN667+BO667)</f>
        <v>0</v>
      </c>
      <c r="BQ667" s="133"/>
      <c r="BR667" s="133"/>
      <c r="BS667" s="128" t="n">
        <f aca="false">IF($A667=$A666,BQ667+BR667+BS666,BQ667+BR667)</f>
        <v>0</v>
      </c>
      <c r="BT667" s="133"/>
      <c r="BU667" s="133"/>
      <c r="BV667" s="128" t="n">
        <f aca="false">IF($A667=$A666,BT667+BU667+BV666,BT667+BU667)</f>
        <v>0</v>
      </c>
      <c r="BW667" s="128" t="n">
        <f aca="false">IF(W667=0,0,IF(W667&gt;F$4,1,(IF(W667=BW$2,0,(IF(F$4-W667&gt;2,1,0))))))</f>
        <v>0</v>
      </c>
    </row>
    <row r="668" customFormat="false" ht="42.95" hidden="false" customHeight="true" outlineLevel="0" collapsed="false">
      <c r="A668" s="124" t="str">
        <f aca="false">IF(D668=D667,IF(A667=0,"",A667),IF(AND(D668&gt;0,D668&lt;&gt;D667),A667+1,""))</f>
        <v/>
      </c>
      <c r="B668" s="129"/>
      <c r="C668" s="129"/>
      <c r="D668" s="96"/>
      <c r="E668" s="138"/>
      <c r="F668" s="128" t="str">
        <f aca="false">IFERROR(IF(OR(ISTEXT(D668),ISNUMBER(D668)),HLOOKUP(I668-23*INT(I668/23),[2]Hoja2!B$1:X$2,2),""),1)</f>
        <v/>
      </c>
      <c r="G668" s="128" t="str">
        <f aca="false">LEFT(D668,1)</f>
        <v/>
      </c>
      <c r="H668" s="129" t="str">
        <f aca="false">IF(UPPER(G668)="Z",2,IF(UPPER(G668)="Y",1,IF(UPPER(G668)="X",0,LEFT(D668))))</f>
        <v/>
      </c>
      <c r="I668" s="129" t="str">
        <f aca="false">REPLACE(D668,1,1,H668)</f>
        <v/>
      </c>
      <c r="J668" s="96"/>
      <c r="K668" s="124" t="str">
        <f aca="false">IF(N668&gt;0,ROW(L668)-7,"")</f>
        <v/>
      </c>
      <c r="L668" s="130"/>
      <c r="M668" s="130"/>
      <c r="N668" s="131"/>
      <c r="O668" s="132"/>
      <c r="P668" s="128" t="str">
        <f aca="false">IFERROR(IF(OR(ISTEXT(N668),ISNUMBER(N668)),HLOOKUP(S668-23*INT(S668/23),[2]Hoja2!B$1:X$2,2),""),1)</f>
        <v/>
      </c>
      <c r="Q668" s="128" t="str">
        <f aca="false">LEFT(N668,1)</f>
        <v/>
      </c>
      <c r="R668" s="129" t="str">
        <f aca="false">IF(UPPER(Q668)="Z",2,IF(UPPER(Q668)="Y",1,IF(UPPER(Q668)="X",0,LEFT(N668))))</f>
        <v/>
      </c>
      <c r="S668" s="129" t="str">
        <f aca="false">REPLACE(N668,1,1,R668)</f>
        <v/>
      </c>
      <c r="T668" s="96"/>
      <c r="U668" s="133"/>
      <c r="V668" s="124" t="str">
        <f aca="false">IF(OR(ISTEXT(N668),ISNUMBER(N668)),IF($AD668=1,U668,0),"")</f>
        <v/>
      </c>
      <c r="W668" s="75" t="n">
        <v>36892</v>
      </c>
      <c r="X668" s="134"/>
      <c r="Y668" s="134"/>
      <c r="AA668" s="128" t="n">
        <f aca="false">IF(E668&lt;&gt;F668,0,1)</f>
        <v>1</v>
      </c>
      <c r="AB668" s="128" t="n">
        <f aca="false">IF(OR(T668="SI",T668="Si",T668="si",T668="sI",T668="s",T668="S"),1,0)</f>
        <v>0</v>
      </c>
      <c r="AC668" s="128" t="n">
        <f aca="false">IF(OR(J668="SI",J668="Si",J668="si",J668="sI",J668="s",J668="S"),1,0)</f>
        <v>0</v>
      </c>
      <c r="AD668" s="128" t="n">
        <f aca="false">AK668*AA668*AB668*AC668</f>
        <v>0</v>
      </c>
      <c r="AF668" s="136" t="n">
        <f aca="false">COUNTIF(D$8:D668,D668)</f>
        <v>0</v>
      </c>
      <c r="AG668" s="136" t="n">
        <f aca="false">COUNTIFS(D$8:D668,D668,A$8:A668,A668)</f>
        <v>0</v>
      </c>
      <c r="AH668" s="128" t="n">
        <f aca="false">AF668-AG668</f>
        <v>0</v>
      </c>
      <c r="AI668" s="128" t="n">
        <f aca="false">IF(OR(O668&lt;&gt;P668,P668=1,AA668=0),1,0)</f>
        <v>0</v>
      </c>
      <c r="AJ668" s="128" t="n">
        <f aca="false">IF(AR668&gt;0,1,0)+AH668</f>
        <v>0</v>
      </c>
      <c r="AK668" s="128" t="n">
        <f aca="false">IF(O668&lt;&gt;P668,0,1)</f>
        <v>1</v>
      </c>
      <c r="AL668" s="128" t="n">
        <f aca="false">IF(U668&gt;1,1,0)</f>
        <v>0</v>
      </c>
      <c r="AM668" s="136"/>
      <c r="AN668" s="137"/>
      <c r="AO668" s="139"/>
      <c r="AP668" s="128" t="str">
        <f aca="false">IF(SUMIF(AS$7:BU$7,"&gt;0",AS668:BU668)&gt;0,SUMIF(AS$7:BU$7,"&gt;0",AS668:BU668),"")</f>
        <v/>
      </c>
      <c r="AQ668" s="128"/>
      <c r="AR668" s="136" t="n">
        <f aca="false">COUNTIF(N$8:N668,N668)-1</f>
        <v>-1</v>
      </c>
      <c r="AS668" s="133"/>
      <c r="AT668" s="133"/>
      <c r="AU668" s="128" t="n">
        <f aca="false">IF($A668=$A667,AS668+AT668+AU667,AS668+AT668)</f>
        <v>0</v>
      </c>
      <c r="AV668" s="133"/>
      <c r="AW668" s="133"/>
      <c r="AX668" s="128" t="n">
        <f aca="false">IF($A668=$A667,AV668+AW668+AX667,AV668+AW668)</f>
        <v>0</v>
      </c>
      <c r="AY668" s="133"/>
      <c r="AZ668" s="133"/>
      <c r="BA668" s="128" t="n">
        <f aca="false">IF($A668=$A667,AY668+AZ668+BA667,AY668+AZ668)</f>
        <v>0</v>
      </c>
      <c r="BB668" s="133"/>
      <c r="BC668" s="133"/>
      <c r="BD668" s="128" t="n">
        <f aca="false">IF($A668=$A667,BB668+BC668+BD667,BB668+BC668)</f>
        <v>0</v>
      </c>
      <c r="BE668" s="133"/>
      <c r="BF668" s="133"/>
      <c r="BG668" s="128" t="n">
        <f aca="false">IF($A668=$A667,BE668+BF668+BG667,BE668+BF668)</f>
        <v>0</v>
      </c>
      <c r="BH668" s="133"/>
      <c r="BI668" s="133"/>
      <c r="BJ668" s="128" t="n">
        <f aca="false">IF($A668=$A667,BH668+BI668+BJ667,BH668+BI668)</f>
        <v>0</v>
      </c>
      <c r="BK668" s="133"/>
      <c r="BL668" s="133"/>
      <c r="BM668" s="128" t="n">
        <f aca="false">IF($A668=$A667,BK668+BL668+BM667,BK668+BL668)</f>
        <v>0</v>
      </c>
      <c r="BN668" s="133"/>
      <c r="BO668" s="133"/>
      <c r="BP668" s="128" t="n">
        <f aca="false">IF($A668=$A667,BN668+BO668+BP667,BN668+BO668)</f>
        <v>0</v>
      </c>
      <c r="BQ668" s="133"/>
      <c r="BR668" s="133"/>
      <c r="BS668" s="128" t="n">
        <f aca="false">IF($A668=$A667,BQ668+BR668+BS667,BQ668+BR668)</f>
        <v>0</v>
      </c>
      <c r="BT668" s="133"/>
      <c r="BU668" s="133"/>
      <c r="BV668" s="128" t="n">
        <f aca="false">IF($A668=$A667,BT668+BU668+BV667,BT668+BU668)</f>
        <v>0</v>
      </c>
      <c r="BW668" s="128" t="n">
        <f aca="false">IF(W668=0,0,IF(W668&gt;F$4,1,(IF(W668=BW$2,0,(IF(F$4-W668&gt;2,1,0))))))</f>
        <v>0</v>
      </c>
    </row>
    <row r="669" customFormat="false" ht="42.95" hidden="false" customHeight="true" outlineLevel="0" collapsed="false">
      <c r="A669" s="124" t="str">
        <f aca="false">IF(D669=D668,IF(A668=0,"",A668),IF(AND(D669&gt;0,D669&lt;&gt;D668),A668+1,""))</f>
        <v/>
      </c>
      <c r="B669" s="129"/>
      <c r="C669" s="129"/>
      <c r="D669" s="96"/>
      <c r="E669" s="138"/>
      <c r="F669" s="128" t="str">
        <f aca="false">IFERROR(IF(OR(ISTEXT(D669),ISNUMBER(D669)),HLOOKUP(I669-23*INT(I669/23),[2]Hoja2!B$1:X$2,2),""),1)</f>
        <v/>
      </c>
      <c r="G669" s="128" t="str">
        <f aca="false">LEFT(D669,1)</f>
        <v/>
      </c>
      <c r="H669" s="129" t="str">
        <f aca="false">IF(UPPER(G669)="Z",2,IF(UPPER(G669)="Y",1,IF(UPPER(G669)="X",0,LEFT(D669))))</f>
        <v/>
      </c>
      <c r="I669" s="129" t="str">
        <f aca="false">REPLACE(D669,1,1,H669)</f>
        <v/>
      </c>
      <c r="J669" s="96"/>
      <c r="K669" s="124" t="str">
        <f aca="false">IF(N669&gt;0,ROW(L669)-7,"")</f>
        <v/>
      </c>
      <c r="L669" s="130"/>
      <c r="M669" s="130"/>
      <c r="N669" s="131"/>
      <c r="O669" s="132"/>
      <c r="P669" s="128" t="str">
        <f aca="false">IFERROR(IF(OR(ISTEXT(N669),ISNUMBER(N669)),HLOOKUP(S669-23*INT(S669/23),[2]Hoja2!B$1:X$2,2),""),1)</f>
        <v/>
      </c>
      <c r="Q669" s="128" t="str">
        <f aca="false">LEFT(N669,1)</f>
        <v/>
      </c>
      <c r="R669" s="129" t="str">
        <f aca="false">IF(UPPER(Q669)="Z",2,IF(UPPER(Q669)="Y",1,IF(UPPER(Q669)="X",0,LEFT(N669))))</f>
        <v/>
      </c>
      <c r="S669" s="129" t="str">
        <f aca="false">REPLACE(N669,1,1,R669)</f>
        <v/>
      </c>
      <c r="T669" s="96"/>
      <c r="U669" s="133"/>
      <c r="V669" s="124" t="str">
        <f aca="false">IF(OR(ISTEXT(N669),ISNUMBER(N669)),IF($AD669=1,U669,0),"")</f>
        <v/>
      </c>
      <c r="W669" s="75" t="n">
        <v>36892</v>
      </c>
      <c r="X669" s="134"/>
      <c r="Y669" s="134"/>
      <c r="AA669" s="128" t="n">
        <f aca="false">IF(E669&lt;&gt;F669,0,1)</f>
        <v>1</v>
      </c>
      <c r="AB669" s="128" t="n">
        <f aca="false">IF(OR(T669="SI",T669="Si",T669="si",T669="sI",T669="s",T669="S"),1,0)</f>
        <v>0</v>
      </c>
      <c r="AC669" s="128" t="n">
        <f aca="false">IF(OR(J669="SI",J669="Si",J669="si",J669="sI",J669="s",J669="S"),1,0)</f>
        <v>0</v>
      </c>
      <c r="AD669" s="128" t="n">
        <f aca="false">AK669*AA669*AB669*AC669</f>
        <v>0</v>
      </c>
      <c r="AF669" s="136" t="n">
        <f aca="false">COUNTIF(D$8:D669,D669)</f>
        <v>0</v>
      </c>
      <c r="AG669" s="136" t="n">
        <f aca="false">COUNTIFS(D$8:D669,D669,A$8:A669,A669)</f>
        <v>0</v>
      </c>
      <c r="AH669" s="128" t="n">
        <f aca="false">AF669-AG669</f>
        <v>0</v>
      </c>
      <c r="AI669" s="128" t="n">
        <f aca="false">IF(OR(O669&lt;&gt;P669,P669=1,AA669=0),1,0)</f>
        <v>0</v>
      </c>
      <c r="AJ669" s="128" t="n">
        <f aca="false">IF(AR669&gt;0,1,0)+AH669</f>
        <v>0</v>
      </c>
      <c r="AK669" s="128" t="n">
        <f aca="false">IF(O669&lt;&gt;P669,0,1)</f>
        <v>1</v>
      </c>
      <c r="AL669" s="128" t="n">
        <f aca="false">IF(U669&gt;1,1,0)</f>
        <v>0</v>
      </c>
      <c r="AM669" s="136"/>
      <c r="AN669" s="137"/>
      <c r="AO669" s="139"/>
      <c r="AP669" s="128" t="str">
        <f aca="false">IF(SUMIF(AS$7:BU$7,"&gt;0",AS669:BU669)&gt;0,SUMIF(AS$7:BU$7,"&gt;0",AS669:BU669),"")</f>
        <v/>
      </c>
      <c r="AQ669" s="128"/>
      <c r="AR669" s="136" t="n">
        <f aca="false">COUNTIF(N$8:N669,N669)-1</f>
        <v>-1</v>
      </c>
      <c r="AS669" s="133"/>
      <c r="AT669" s="133"/>
      <c r="AU669" s="128" t="n">
        <f aca="false">IF($A669=$A668,AS669+AT669+AU668,AS669+AT669)</f>
        <v>0</v>
      </c>
      <c r="AV669" s="133"/>
      <c r="AW669" s="133"/>
      <c r="AX669" s="128" t="n">
        <f aca="false">IF($A669=$A668,AV669+AW669+AX668,AV669+AW669)</f>
        <v>0</v>
      </c>
      <c r="AY669" s="133"/>
      <c r="AZ669" s="133"/>
      <c r="BA669" s="128" t="n">
        <f aca="false">IF($A669=$A668,AY669+AZ669+BA668,AY669+AZ669)</f>
        <v>0</v>
      </c>
      <c r="BB669" s="133"/>
      <c r="BC669" s="133"/>
      <c r="BD669" s="128" t="n">
        <f aca="false">IF($A669=$A668,BB669+BC669+BD668,BB669+BC669)</f>
        <v>0</v>
      </c>
      <c r="BE669" s="133"/>
      <c r="BF669" s="133"/>
      <c r="BG669" s="128" t="n">
        <f aca="false">IF($A669=$A668,BE669+BF669+BG668,BE669+BF669)</f>
        <v>0</v>
      </c>
      <c r="BH669" s="133"/>
      <c r="BI669" s="133"/>
      <c r="BJ669" s="128" t="n">
        <f aca="false">IF($A669=$A668,BH669+BI669+BJ668,BH669+BI669)</f>
        <v>0</v>
      </c>
      <c r="BK669" s="133"/>
      <c r="BL669" s="133"/>
      <c r="BM669" s="128" t="n">
        <f aca="false">IF($A669=$A668,BK669+BL669+BM668,BK669+BL669)</f>
        <v>0</v>
      </c>
      <c r="BN669" s="133"/>
      <c r="BO669" s="133"/>
      <c r="BP669" s="128" t="n">
        <f aca="false">IF($A669=$A668,BN669+BO669+BP668,BN669+BO669)</f>
        <v>0</v>
      </c>
      <c r="BQ669" s="133"/>
      <c r="BR669" s="133"/>
      <c r="BS669" s="128" t="n">
        <f aca="false">IF($A669=$A668,BQ669+BR669+BS668,BQ669+BR669)</f>
        <v>0</v>
      </c>
      <c r="BT669" s="133"/>
      <c r="BU669" s="133"/>
      <c r="BV669" s="128" t="n">
        <f aca="false">IF($A669=$A668,BT669+BU669+BV668,BT669+BU669)</f>
        <v>0</v>
      </c>
      <c r="BW669" s="128" t="n">
        <f aca="false">IF(W669=0,0,IF(W669&gt;F$4,1,(IF(W669=BW$2,0,(IF(F$4-W669&gt;2,1,0))))))</f>
        <v>0</v>
      </c>
    </row>
    <row r="670" customFormat="false" ht="42.95" hidden="false" customHeight="true" outlineLevel="0" collapsed="false">
      <c r="A670" s="124" t="str">
        <f aca="false">IF(D670=D669,IF(A669=0,"",A669),IF(AND(D670&gt;0,D670&lt;&gt;D669),A669+1,""))</f>
        <v/>
      </c>
      <c r="B670" s="129"/>
      <c r="C670" s="129"/>
      <c r="D670" s="96"/>
      <c r="E670" s="138"/>
      <c r="F670" s="128" t="str">
        <f aca="false">IFERROR(IF(OR(ISTEXT(D670),ISNUMBER(D670)),HLOOKUP(I670-23*INT(I670/23),[2]Hoja2!B$1:X$2,2),""),1)</f>
        <v/>
      </c>
      <c r="G670" s="128" t="str">
        <f aca="false">LEFT(D670,1)</f>
        <v/>
      </c>
      <c r="H670" s="129" t="str">
        <f aca="false">IF(UPPER(G670)="Z",2,IF(UPPER(G670)="Y",1,IF(UPPER(G670)="X",0,LEFT(D670))))</f>
        <v/>
      </c>
      <c r="I670" s="129" t="str">
        <f aca="false">REPLACE(D670,1,1,H670)</f>
        <v/>
      </c>
      <c r="J670" s="96"/>
      <c r="K670" s="124" t="str">
        <f aca="false">IF(N670&gt;0,ROW(L670)-7,"")</f>
        <v/>
      </c>
      <c r="L670" s="130"/>
      <c r="M670" s="130"/>
      <c r="N670" s="131"/>
      <c r="O670" s="132"/>
      <c r="P670" s="128" t="str">
        <f aca="false">IFERROR(IF(OR(ISTEXT(N670),ISNUMBER(N670)),HLOOKUP(S670-23*INT(S670/23),[2]Hoja2!B$1:X$2,2),""),1)</f>
        <v/>
      </c>
      <c r="Q670" s="128" t="str">
        <f aca="false">LEFT(N670,1)</f>
        <v/>
      </c>
      <c r="R670" s="129" t="str">
        <f aca="false">IF(UPPER(Q670)="Z",2,IF(UPPER(Q670)="Y",1,IF(UPPER(Q670)="X",0,LEFT(N670))))</f>
        <v/>
      </c>
      <c r="S670" s="129" t="str">
        <f aca="false">REPLACE(N670,1,1,R670)</f>
        <v/>
      </c>
      <c r="T670" s="96"/>
      <c r="U670" s="133"/>
      <c r="V670" s="124" t="str">
        <f aca="false">IF(OR(ISTEXT(N670),ISNUMBER(N670)),IF($AD670=1,U670,0),"")</f>
        <v/>
      </c>
      <c r="W670" s="75" t="n">
        <v>36892</v>
      </c>
      <c r="X670" s="134"/>
      <c r="Y670" s="134"/>
      <c r="AA670" s="128" t="n">
        <f aca="false">IF(E670&lt;&gt;F670,0,1)</f>
        <v>1</v>
      </c>
      <c r="AB670" s="128" t="n">
        <f aca="false">IF(OR(T670="SI",T670="Si",T670="si",T670="sI",T670="s",T670="S"),1,0)</f>
        <v>0</v>
      </c>
      <c r="AC670" s="128" t="n">
        <f aca="false">IF(OR(J670="SI",J670="Si",J670="si",J670="sI",J670="s",J670="S"),1,0)</f>
        <v>0</v>
      </c>
      <c r="AD670" s="128" t="n">
        <f aca="false">AK670*AA670*AB670*AC670</f>
        <v>0</v>
      </c>
      <c r="AF670" s="136" t="n">
        <f aca="false">COUNTIF(D$8:D670,D670)</f>
        <v>0</v>
      </c>
      <c r="AG670" s="136" t="n">
        <f aca="false">COUNTIFS(D$8:D670,D670,A$8:A670,A670)</f>
        <v>0</v>
      </c>
      <c r="AH670" s="128" t="n">
        <f aca="false">AF670-AG670</f>
        <v>0</v>
      </c>
      <c r="AI670" s="128" t="n">
        <f aca="false">IF(OR(O670&lt;&gt;P670,P670=1,AA670=0),1,0)</f>
        <v>0</v>
      </c>
      <c r="AJ670" s="128" t="n">
        <f aca="false">IF(AR670&gt;0,1,0)+AH670</f>
        <v>0</v>
      </c>
      <c r="AK670" s="128" t="n">
        <f aca="false">IF(O670&lt;&gt;P670,0,1)</f>
        <v>1</v>
      </c>
      <c r="AL670" s="128" t="n">
        <f aca="false">IF(U670&gt;1,1,0)</f>
        <v>0</v>
      </c>
      <c r="AM670" s="136"/>
      <c r="AN670" s="137"/>
      <c r="AO670" s="139"/>
      <c r="AP670" s="128" t="str">
        <f aca="false">IF(SUMIF(AS$7:BU$7,"&gt;0",AS670:BU670)&gt;0,SUMIF(AS$7:BU$7,"&gt;0",AS670:BU670),"")</f>
        <v/>
      </c>
      <c r="AQ670" s="128"/>
      <c r="AR670" s="136" t="n">
        <f aca="false">COUNTIF(N$8:N670,N670)-1</f>
        <v>-1</v>
      </c>
      <c r="AS670" s="133"/>
      <c r="AT670" s="133"/>
      <c r="AU670" s="128" t="n">
        <f aca="false">IF($A670=$A669,AS670+AT670+AU669,AS670+AT670)</f>
        <v>0</v>
      </c>
      <c r="AV670" s="133"/>
      <c r="AW670" s="133"/>
      <c r="AX670" s="128" t="n">
        <f aca="false">IF($A670=$A669,AV670+AW670+AX669,AV670+AW670)</f>
        <v>0</v>
      </c>
      <c r="AY670" s="133"/>
      <c r="AZ670" s="133"/>
      <c r="BA670" s="128" t="n">
        <f aca="false">IF($A670=$A669,AY670+AZ670+BA669,AY670+AZ670)</f>
        <v>0</v>
      </c>
      <c r="BB670" s="133"/>
      <c r="BC670" s="133"/>
      <c r="BD670" s="128" t="n">
        <f aca="false">IF($A670=$A669,BB670+BC670+BD669,BB670+BC670)</f>
        <v>0</v>
      </c>
      <c r="BE670" s="133"/>
      <c r="BF670" s="133"/>
      <c r="BG670" s="128" t="n">
        <f aca="false">IF($A670=$A669,BE670+BF670+BG669,BE670+BF670)</f>
        <v>0</v>
      </c>
      <c r="BH670" s="133"/>
      <c r="BI670" s="133"/>
      <c r="BJ670" s="128" t="n">
        <f aca="false">IF($A670=$A669,BH670+BI670+BJ669,BH670+BI670)</f>
        <v>0</v>
      </c>
      <c r="BK670" s="133"/>
      <c r="BL670" s="133"/>
      <c r="BM670" s="128" t="n">
        <f aca="false">IF($A670=$A669,BK670+BL670+BM669,BK670+BL670)</f>
        <v>0</v>
      </c>
      <c r="BN670" s="133"/>
      <c r="BO670" s="133"/>
      <c r="BP670" s="128" t="n">
        <f aca="false">IF($A670=$A669,BN670+BO670+BP669,BN670+BO670)</f>
        <v>0</v>
      </c>
      <c r="BQ670" s="133"/>
      <c r="BR670" s="133"/>
      <c r="BS670" s="128" t="n">
        <f aca="false">IF($A670=$A669,BQ670+BR670+BS669,BQ670+BR670)</f>
        <v>0</v>
      </c>
      <c r="BT670" s="133"/>
      <c r="BU670" s="133"/>
      <c r="BV670" s="128" t="n">
        <f aca="false">IF($A670=$A669,BT670+BU670+BV669,BT670+BU670)</f>
        <v>0</v>
      </c>
      <c r="BW670" s="128" t="n">
        <f aca="false">IF(W670=0,0,IF(W670&gt;F$4,1,(IF(W670=BW$2,0,(IF(F$4-W670&gt;2,1,0))))))</f>
        <v>0</v>
      </c>
    </row>
    <row r="671" customFormat="false" ht="42.95" hidden="false" customHeight="true" outlineLevel="0" collapsed="false">
      <c r="A671" s="124" t="str">
        <f aca="false">IF(D671=D670,IF(A670=0,"",A670),IF(AND(D671&gt;0,D671&lt;&gt;D670),A670+1,""))</f>
        <v/>
      </c>
      <c r="B671" s="129"/>
      <c r="C671" s="129"/>
      <c r="D671" s="96"/>
      <c r="E671" s="138"/>
      <c r="F671" s="128" t="str">
        <f aca="false">IFERROR(IF(OR(ISTEXT(D671),ISNUMBER(D671)),HLOOKUP(I671-23*INT(I671/23),[2]Hoja2!B$1:X$2,2),""),1)</f>
        <v/>
      </c>
      <c r="G671" s="128" t="str">
        <f aca="false">LEFT(D671,1)</f>
        <v/>
      </c>
      <c r="H671" s="129" t="str">
        <f aca="false">IF(UPPER(G671)="Z",2,IF(UPPER(G671)="Y",1,IF(UPPER(G671)="X",0,LEFT(D671))))</f>
        <v/>
      </c>
      <c r="I671" s="129" t="str">
        <f aca="false">REPLACE(D671,1,1,H671)</f>
        <v/>
      </c>
      <c r="J671" s="96"/>
      <c r="K671" s="124" t="str">
        <f aca="false">IF(N671&gt;0,ROW(L671)-7,"")</f>
        <v/>
      </c>
      <c r="L671" s="130"/>
      <c r="M671" s="130"/>
      <c r="N671" s="131"/>
      <c r="O671" s="132"/>
      <c r="P671" s="128" t="str">
        <f aca="false">IFERROR(IF(OR(ISTEXT(N671),ISNUMBER(N671)),HLOOKUP(S671-23*INT(S671/23),[2]Hoja2!B$1:X$2,2),""),1)</f>
        <v/>
      </c>
      <c r="Q671" s="128" t="str">
        <f aca="false">LEFT(N671,1)</f>
        <v/>
      </c>
      <c r="R671" s="129" t="str">
        <f aca="false">IF(UPPER(Q671)="Z",2,IF(UPPER(Q671)="Y",1,IF(UPPER(Q671)="X",0,LEFT(N671))))</f>
        <v/>
      </c>
      <c r="S671" s="129" t="str">
        <f aca="false">REPLACE(N671,1,1,R671)</f>
        <v/>
      </c>
      <c r="T671" s="96"/>
      <c r="U671" s="133"/>
      <c r="V671" s="124" t="str">
        <f aca="false">IF(OR(ISTEXT(N671),ISNUMBER(N671)),IF($AD671=1,U671,0),"")</f>
        <v/>
      </c>
      <c r="W671" s="75" t="n">
        <v>36892</v>
      </c>
      <c r="X671" s="134"/>
      <c r="Y671" s="134"/>
      <c r="AA671" s="128" t="n">
        <f aca="false">IF(E671&lt;&gt;F671,0,1)</f>
        <v>1</v>
      </c>
      <c r="AB671" s="128" t="n">
        <f aca="false">IF(OR(T671="SI",T671="Si",T671="si",T671="sI",T671="s",T671="S"),1,0)</f>
        <v>0</v>
      </c>
      <c r="AC671" s="128" t="n">
        <f aca="false">IF(OR(J671="SI",J671="Si",J671="si",J671="sI",J671="s",J671="S"),1,0)</f>
        <v>0</v>
      </c>
      <c r="AD671" s="128" t="n">
        <f aca="false">AK671*AA671*AB671*AC671</f>
        <v>0</v>
      </c>
      <c r="AF671" s="136" t="n">
        <f aca="false">COUNTIF(D$8:D671,D671)</f>
        <v>0</v>
      </c>
      <c r="AG671" s="136" t="n">
        <f aca="false">COUNTIFS(D$8:D671,D671,A$8:A671,A671)</f>
        <v>0</v>
      </c>
      <c r="AH671" s="128" t="n">
        <f aca="false">AF671-AG671</f>
        <v>0</v>
      </c>
      <c r="AI671" s="128" t="n">
        <f aca="false">IF(OR(O671&lt;&gt;P671,P671=1,AA671=0),1,0)</f>
        <v>0</v>
      </c>
      <c r="AJ671" s="128" t="n">
        <f aca="false">IF(AR671&gt;0,1,0)+AH671</f>
        <v>0</v>
      </c>
      <c r="AK671" s="128" t="n">
        <f aca="false">IF(O671&lt;&gt;P671,0,1)</f>
        <v>1</v>
      </c>
      <c r="AL671" s="128" t="n">
        <f aca="false">IF(U671&gt;1,1,0)</f>
        <v>0</v>
      </c>
      <c r="AM671" s="136"/>
      <c r="AN671" s="137"/>
      <c r="AO671" s="139"/>
      <c r="AP671" s="128" t="str">
        <f aca="false">IF(SUMIF(AS$7:BU$7,"&gt;0",AS671:BU671)&gt;0,SUMIF(AS$7:BU$7,"&gt;0",AS671:BU671),"")</f>
        <v/>
      </c>
      <c r="AQ671" s="128"/>
      <c r="AR671" s="136" t="n">
        <f aca="false">COUNTIF(N$8:N671,N671)-1</f>
        <v>-1</v>
      </c>
      <c r="AS671" s="133"/>
      <c r="AT671" s="133"/>
      <c r="AU671" s="128" t="n">
        <f aca="false">IF($A671=$A670,AS671+AT671+AU670,AS671+AT671)</f>
        <v>0</v>
      </c>
      <c r="AV671" s="133"/>
      <c r="AW671" s="133"/>
      <c r="AX671" s="128" t="n">
        <f aca="false">IF($A671=$A670,AV671+AW671+AX670,AV671+AW671)</f>
        <v>0</v>
      </c>
      <c r="AY671" s="133"/>
      <c r="AZ671" s="133"/>
      <c r="BA671" s="128" t="n">
        <f aca="false">IF($A671=$A670,AY671+AZ671+BA670,AY671+AZ671)</f>
        <v>0</v>
      </c>
      <c r="BB671" s="133"/>
      <c r="BC671" s="133"/>
      <c r="BD671" s="128" t="n">
        <f aca="false">IF($A671=$A670,BB671+BC671+BD670,BB671+BC671)</f>
        <v>0</v>
      </c>
      <c r="BE671" s="133"/>
      <c r="BF671" s="133"/>
      <c r="BG671" s="128" t="n">
        <f aca="false">IF($A671=$A670,BE671+BF671+BG670,BE671+BF671)</f>
        <v>0</v>
      </c>
      <c r="BH671" s="133"/>
      <c r="BI671" s="133"/>
      <c r="BJ671" s="128" t="n">
        <f aca="false">IF($A671=$A670,BH671+BI671+BJ670,BH671+BI671)</f>
        <v>0</v>
      </c>
      <c r="BK671" s="133"/>
      <c r="BL671" s="133"/>
      <c r="BM671" s="128" t="n">
        <f aca="false">IF($A671=$A670,BK671+BL671+BM670,BK671+BL671)</f>
        <v>0</v>
      </c>
      <c r="BN671" s="133"/>
      <c r="BO671" s="133"/>
      <c r="BP671" s="128" t="n">
        <f aca="false">IF($A671=$A670,BN671+BO671+BP670,BN671+BO671)</f>
        <v>0</v>
      </c>
      <c r="BQ671" s="133"/>
      <c r="BR671" s="133"/>
      <c r="BS671" s="128" t="n">
        <f aca="false">IF($A671=$A670,BQ671+BR671+BS670,BQ671+BR671)</f>
        <v>0</v>
      </c>
      <c r="BT671" s="133"/>
      <c r="BU671" s="133"/>
      <c r="BV671" s="128" t="n">
        <f aca="false">IF($A671=$A670,BT671+BU671+BV670,BT671+BU671)</f>
        <v>0</v>
      </c>
      <c r="BW671" s="128" t="n">
        <f aca="false">IF(W671=0,0,IF(W671&gt;F$4,1,(IF(W671=BW$2,0,(IF(F$4-W671&gt;2,1,0))))))</f>
        <v>0</v>
      </c>
    </row>
    <row r="672" customFormat="false" ht="42.95" hidden="false" customHeight="true" outlineLevel="0" collapsed="false">
      <c r="A672" s="124" t="str">
        <f aca="false">IF(D672=D671,IF(A671=0,"",A671),IF(AND(D672&gt;0,D672&lt;&gt;D671),A671+1,""))</f>
        <v/>
      </c>
      <c r="B672" s="129"/>
      <c r="C672" s="129"/>
      <c r="D672" s="96"/>
      <c r="E672" s="138"/>
      <c r="F672" s="128" t="str">
        <f aca="false">IFERROR(IF(OR(ISTEXT(D672),ISNUMBER(D672)),HLOOKUP(I672-23*INT(I672/23),[2]Hoja2!B$1:X$2,2),""),1)</f>
        <v/>
      </c>
      <c r="G672" s="128" t="str">
        <f aca="false">LEFT(D672,1)</f>
        <v/>
      </c>
      <c r="H672" s="129" t="str">
        <f aca="false">IF(UPPER(G672)="Z",2,IF(UPPER(G672)="Y",1,IF(UPPER(G672)="X",0,LEFT(D672))))</f>
        <v/>
      </c>
      <c r="I672" s="129" t="str">
        <f aca="false">REPLACE(D672,1,1,H672)</f>
        <v/>
      </c>
      <c r="J672" s="96"/>
      <c r="K672" s="124" t="str">
        <f aca="false">IF(N672&gt;0,ROW(L672)-7,"")</f>
        <v/>
      </c>
      <c r="L672" s="130"/>
      <c r="M672" s="130"/>
      <c r="N672" s="131"/>
      <c r="O672" s="132"/>
      <c r="P672" s="128" t="str">
        <f aca="false">IFERROR(IF(OR(ISTEXT(N672),ISNUMBER(N672)),HLOOKUP(S672-23*INT(S672/23),[2]Hoja2!B$1:X$2,2),""),1)</f>
        <v/>
      </c>
      <c r="Q672" s="128" t="str">
        <f aca="false">LEFT(N672,1)</f>
        <v/>
      </c>
      <c r="R672" s="129" t="str">
        <f aca="false">IF(UPPER(Q672)="Z",2,IF(UPPER(Q672)="Y",1,IF(UPPER(Q672)="X",0,LEFT(N672))))</f>
        <v/>
      </c>
      <c r="S672" s="129" t="str">
        <f aca="false">REPLACE(N672,1,1,R672)</f>
        <v/>
      </c>
      <c r="T672" s="96"/>
      <c r="U672" s="133"/>
      <c r="V672" s="124" t="str">
        <f aca="false">IF(OR(ISTEXT(N672),ISNUMBER(N672)),IF($AD672=1,U672,0),"")</f>
        <v/>
      </c>
      <c r="W672" s="75" t="n">
        <v>36892</v>
      </c>
      <c r="X672" s="134"/>
      <c r="Y672" s="134"/>
      <c r="AA672" s="128" t="n">
        <f aca="false">IF(E672&lt;&gt;F672,0,1)</f>
        <v>1</v>
      </c>
      <c r="AB672" s="128" t="n">
        <f aca="false">IF(OR(T672="SI",T672="Si",T672="si",T672="sI",T672="s",T672="S"),1,0)</f>
        <v>0</v>
      </c>
      <c r="AC672" s="128" t="n">
        <f aca="false">IF(OR(J672="SI",J672="Si",J672="si",J672="sI",J672="s",J672="S"),1,0)</f>
        <v>0</v>
      </c>
      <c r="AD672" s="128" t="n">
        <f aca="false">AK672*AA672*AB672*AC672</f>
        <v>0</v>
      </c>
      <c r="AF672" s="136" t="n">
        <f aca="false">COUNTIF(D$8:D672,D672)</f>
        <v>0</v>
      </c>
      <c r="AG672" s="136" t="n">
        <f aca="false">COUNTIFS(D$8:D672,D672,A$8:A672,A672)</f>
        <v>0</v>
      </c>
      <c r="AH672" s="128" t="n">
        <f aca="false">AF672-AG672</f>
        <v>0</v>
      </c>
      <c r="AI672" s="128" t="n">
        <f aca="false">IF(OR(O672&lt;&gt;P672,P672=1,AA672=0),1,0)</f>
        <v>0</v>
      </c>
      <c r="AJ672" s="128" t="n">
        <f aca="false">IF(AR672&gt;0,1,0)+AH672</f>
        <v>0</v>
      </c>
      <c r="AK672" s="128" t="n">
        <f aca="false">IF(O672&lt;&gt;P672,0,1)</f>
        <v>1</v>
      </c>
      <c r="AL672" s="128" t="n">
        <f aca="false">IF(U672&gt;1,1,0)</f>
        <v>0</v>
      </c>
      <c r="AM672" s="136"/>
      <c r="AN672" s="137"/>
      <c r="AO672" s="139"/>
      <c r="AP672" s="128" t="str">
        <f aca="false">IF(SUMIF(AS$7:BU$7,"&gt;0",AS672:BU672)&gt;0,SUMIF(AS$7:BU$7,"&gt;0",AS672:BU672),"")</f>
        <v/>
      </c>
      <c r="AQ672" s="128"/>
      <c r="AR672" s="136" t="n">
        <f aca="false">COUNTIF(N$8:N672,N672)-1</f>
        <v>-1</v>
      </c>
      <c r="AS672" s="133"/>
      <c r="AT672" s="133"/>
      <c r="AU672" s="128" t="n">
        <f aca="false">IF($A672=$A671,AS672+AT672+AU671,AS672+AT672)</f>
        <v>0</v>
      </c>
      <c r="AV672" s="133"/>
      <c r="AW672" s="133"/>
      <c r="AX672" s="128" t="n">
        <f aca="false">IF($A672=$A671,AV672+AW672+AX671,AV672+AW672)</f>
        <v>0</v>
      </c>
      <c r="AY672" s="133"/>
      <c r="AZ672" s="133"/>
      <c r="BA672" s="128" t="n">
        <f aca="false">IF($A672=$A671,AY672+AZ672+BA671,AY672+AZ672)</f>
        <v>0</v>
      </c>
      <c r="BB672" s="133"/>
      <c r="BC672" s="133"/>
      <c r="BD672" s="128" t="n">
        <f aca="false">IF($A672=$A671,BB672+BC672+BD671,BB672+BC672)</f>
        <v>0</v>
      </c>
      <c r="BE672" s="133"/>
      <c r="BF672" s="133"/>
      <c r="BG672" s="128" t="n">
        <f aca="false">IF($A672=$A671,BE672+BF672+BG671,BE672+BF672)</f>
        <v>0</v>
      </c>
      <c r="BH672" s="133"/>
      <c r="BI672" s="133"/>
      <c r="BJ672" s="128" t="n">
        <f aca="false">IF($A672=$A671,BH672+BI672+BJ671,BH672+BI672)</f>
        <v>0</v>
      </c>
      <c r="BK672" s="133"/>
      <c r="BL672" s="133"/>
      <c r="BM672" s="128" t="n">
        <f aca="false">IF($A672=$A671,BK672+BL672+BM671,BK672+BL672)</f>
        <v>0</v>
      </c>
      <c r="BN672" s="133"/>
      <c r="BO672" s="133"/>
      <c r="BP672" s="128" t="n">
        <f aca="false">IF($A672=$A671,BN672+BO672+BP671,BN672+BO672)</f>
        <v>0</v>
      </c>
      <c r="BQ672" s="133"/>
      <c r="BR672" s="133"/>
      <c r="BS672" s="128" t="n">
        <f aca="false">IF($A672=$A671,BQ672+BR672+BS671,BQ672+BR672)</f>
        <v>0</v>
      </c>
      <c r="BT672" s="133"/>
      <c r="BU672" s="133"/>
      <c r="BV672" s="128" t="n">
        <f aca="false">IF($A672=$A671,BT672+BU672+BV671,BT672+BU672)</f>
        <v>0</v>
      </c>
      <c r="BW672" s="128" t="n">
        <f aca="false">IF(W672=0,0,IF(W672&gt;F$4,1,(IF(W672=BW$2,0,(IF(F$4-W672&gt;2,1,0))))))</f>
        <v>0</v>
      </c>
    </row>
    <row r="673" customFormat="false" ht="42.95" hidden="false" customHeight="true" outlineLevel="0" collapsed="false">
      <c r="A673" s="124" t="str">
        <f aca="false">IF(D673=D672,IF(A672=0,"",A672),IF(AND(D673&gt;0,D673&lt;&gt;D672),A672+1,""))</f>
        <v/>
      </c>
      <c r="B673" s="129"/>
      <c r="C673" s="129"/>
      <c r="D673" s="96"/>
      <c r="E673" s="138"/>
      <c r="F673" s="128" t="str">
        <f aca="false">IFERROR(IF(OR(ISTEXT(D673),ISNUMBER(D673)),HLOOKUP(I673-23*INT(I673/23),[2]Hoja2!B$1:X$2,2),""),1)</f>
        <v/>
      </c>
      <c r="G673" s="128" t="str">
        <f aca="false">LEFT(D673,1)</f>
        <v/>
      </c>
      <c r="H673" s="129" t="str">
        <f aca="false">IF(UPPER(G673)="Z",2,IF(UPPER(G673)="Y",1,IF(UPPER(G673)="X",0,LEFT(D673))))</f>
        <v/>
      </c>
      <c r="I673" s="129" t="str">
        <f aca="false">REPLACE(D673,1,1,H673)</f>
        <v/>
      </c>
      <c r="J673" s="96"/>
      <c r="K673" s="124" t="str">
        <f aca="false">IF(N673&gt;0,ROW(L673)-7,"")</f>
        <v/>
      </c>
      <c r="L673" s="130"/>
      <c r="M673" s="130"/>
      <c r="N673" s="131"/>
      <c r="O673" s="132"/>
      <c r="P673" s="128" t="str">
        <f aca="false">IFERROR(IF(OR(ISTEXT(N673),ISNUMBER(N673)),HLOOKUP(S673-23*INT(S673/23),[2]Hoja2!B$1:X$2,2),""),1)</f>
        <v/>
      </c>
      <c r="Q673" s="128" t="str">
        <f aca="false">LEFT(N673,1)</f>
        <v/>
      </c>
      <c r="R673" s="129" t="str">
        <f aca="false">IF(UPPER(Q673)="Z",2,IF(UPPER(Q673)="Y",1,IF(UPPER(Q673)="X",0,LEFT(N673))))</f>
        <v/>
      </c>
      <c r="S673" s="129" t="str">
        <f aca="false">REPLACE(N673,1,1,R673)</f>
        <v/>
      </c>
      <c r="T673" s="96"/>
      <c r="U673" s="133"/>
      <c r="V673" s="124" t="str">
        <f aca="false">IF(OR(ISTEXT(N673),ISNUMBER(N673)),IF($AD673=1,U673,0),"")</f>
        <v/>
      </c>
      <c r="W673" s="75" t="n">
        <v>36892</v>
      </c>
      <c r="X673" s="134"/>
      <c r="Y673" s="134"/>
      <c r="AA673" s="128" t="n">
        <f aca="false">IF(E673&lt;&gt;F673,0,1)</f>
        <v>1</v>
      </c>
      <c r="AB673" s="128" t="n">
        <f aca="false">IF(OR(T673="SI",T673="Si",T673="si",T673="sI",T673="s",T673="S"),1,0)</f>
        <v>0</v>
      </c>
      <c r="AC673" s="128" t="n">
        <f aca="false">IF(OR(J673="SI",J673="Si",J673="si",J673="sI",J673="s",J673="S"),1,0)</f>
        <v>0</v>
      </c>
      <c r="AD673" s="128" t="n">
        <f aca="false">AK673*AA673*AB673*AC673</f>
        <v>0</v>
      </c>
      <c r="AF673" s="136" t="n">
        <f aca="false">COUNTIF(D$8:D673,D673)</f>
        <v>0</v>
      </c>
      <c r="AG673" s="136" t="n">
        <f aca="false">COUNTIFS(D$8:D673,D673,A$8:A673,A673)</f>
        <v>0</v>
      </c>
      <c r="AH673" s="128" t="n">
        <f aca="false">AF673-AG673</f>
        <v>0</v>
      </c>
      <c r="AI673" s="128" t="n">
        <f aca="false">IF(OR(O673&lt;&gt;P673,P673=1,AA673=0),1,0)</f>
        <v>0</v>
      </c>
      <c r="AJ673" s="128" t="n">
        <f aca="false">IF(AR673&gt;0,1,0)+AH673</f>
        <v>0</v>
      </c>
      <c r="AK673" s="128" t="n">
        <f aca="false">IF(O673&lt;&gt;P673,0,1)</f>
        <v>1</v>
      </c>
      <c r="AL673" s="128" t="n">
        <f aca="false">IF(U673&gt;1,1,0)</f>
        <v>0</v>
      </c>
      <c r="AM673" s="136"/>
      <c r="AN673" s="137"/>
      <c r="AO673" s="139"/>
      <c r="AP673" s="128" t="str">
        <f aca="false">IF(SUMIF(AS$7:BU$7,"&gt;0",AS673:BU673)&gt;0,SUMIF(AS$7:BU$7,"&gt;0",AS673:BU673),"")</f>
        <v/>
      </c>
      <c r="AQ673" s="128"/>
      <c r="AR673" s="136" t="n">
        <f aca="false">COUNTIF(N$8:N673,N673)-1</f>
        <v>-1</v>
      </c>
      <c r="AS673" s="133"/>
      <c r="AT673" s="133"/>
      <c r="AU673" s="128" t="n">
        <f aca="false">IF($A673=$A672,AS673+AT673+AU672,AS673+AT673)</f>
        <v>0</v>
      </c>
      <c r="AV673" s="133"/>
      <c r="AW673" s="133"/>
      <c r="AX673" s="128" t="n">
        <f aca="false">IF($A673=$A672,AV673+AW673+AX672,AV673+AW673)</f>
        <v>0</v>
      </c>
      <c r="AY673" s="133"/>
      <c r="AZ673" s="133"/>
      <c r="BA673" s="128" t="n">
        <f aca="false">IF($A673=$A672,AY673+AZ673+BA672,AY673+AZ673)</f>
        <v>0</v>
      </c>
      <c r="BB673" s="133"/>
      <c r="BC673" s="133"/>
      <c r="BD673" s="128" t="n">
        <f aca="false">IF($A673=$A672,BB673+BC673+BD672,BB673+BC673)</f>
        <v>0</v>
      </c>
      <c r="BE673" s="133"/>
      <c r="BF673" s="133"/>
      <c r="BG673" s="128" t="n">
        <f aca="false">IF($A673=$A672,BE673+BF673+BG672,BE673+BF673)</f>
        <v>0</v>
      </c>
      <c r="BH673" s="133"/>
      <c r="BI673" s="133"/>
      <c r="BJ673" s="128" t="n">
        <f aca="false">IF($A673=$A672,BH673+BI673+BJ672,BH673+BI673)</f>
        <v>0</v>
      </c>
      <c r="BK673" s="133"/>
      <c r="BL673" s="133"/>
      <c r="BM673" s="128" t="n">
        <f aca="false">IF($A673=$A672,BK673+BL673+BM672,BK673+BL673)</f>
        <v>0</v>
      </c>
      <c r="BN673" s="133"/>
      <c r="BO673" s="133"/>
      <c r="BP673" s="128" t="n">
        <f aca="false">IF($A673=$A672,BN673+BO673+BP672,BN673+BO673)</f>
        <v>0</v>
      </c>
      <c r="BQ673" s="133"/>
      <c r="BR673" s="133"/>
      <c r="BS673" s="128" t="n">
        <f aca="false">IF($A673=$A672,BQ673+BR673+BS672,BQ673+BR673)</f>
        <v>0</v>
      </c>
      <c r="BT673" s="133"/>
      <c r="BU673" s="133"/>
      <c r="BV673" s="128" t="n">
        <f aca="false">IF($A673=$A672,BT673+BU673+BV672,BT673+BU673)</f>
        <v>0</v>
      </c>
      <c r="BW673" s="128" t="n">
        <f aca="false">IF(W673=0,0,IF(W673&gt;F$4,1,(IF(W673=BW$2,0,(IF(F$4-W673&gt;2,1,0))))))</f>
        <v>0</v>
      </c>
    </row>
    <row r="674" customFormat="false" ht="42.95" hidden="false" customHeight="true" outlineLevel="0" collapsed="false">
      <c r="A674" s="124" t="str">
        <f aca="false">IF(D674=D673,IF(A673=0,"",A673),IF(AND(D674&gt;0,D674&lt;&gt;D673),A673+1,""))</f>
        <v/>
      </c>
      <c r="B674" s="129"/>
      <c r="C674" s="129"/>
      <c r="D674" s="96"/>
      <c r="E674" s="138"/>
      <c r="F674" s="128" t="str">
        <f aca="false">IFERROR(IF(OR(ISTEXT(D674),ISNUMBER(D674)),HLOOKUP(I674-23*INT(I674/23),[2]Hoja2!B$1:X$2,2),""),1)</f>
        <v/>
      </c>
      <c r="G674" s="128" t="str">
        <f aca="false">LEFT(D674,1)</f>
        <v/>
      </c>
      <c r="H674" s="129" t="str">
        <f aca="false">IF(UPPER(G674)="Z",2,IF(UPPER(G674)="Y",1,IF(UPPER(G674)="X",0,LEFT(D674))))</f>
        <v/>
      </c>
      <c r="I674" s="129" t="str">
        <f aca="false">REPLACE(D674,1,1,H674)</f>
        <v/>
      </c>
      <c r="J674" s="96"/>
      <c r="K674" s="124" t="str">
        <f aca="false">IF(N674&gt;0,ROW(L674)-7,"")</f>
        <v/>
      </c>
      <c r="L674" s="130"/>
      <c r="M674" s="130"/>
      <c r="N674" s="131"/>
      <c r="O674" s="132"/>
      <c r="P674" s="128" t="str">
        <f aca="false">IFERROR(IF(OR(ISTEXT(N674),ISNUMBER(N674)),HLOOKUP(S674-23*INT(S674/23),[2]Hoja2!B$1:X$2,2),""),1)</f>
        <v/>
      </c>
      <c r="Q674" s="128" t="str">
        <f aca="false">LEFT(N674,1)</f>
        <v/>
      </c>
      <c r="R674" s="129" t="str">
        <f aca="false">IF(UPPER(Q674)="Z",2,IF(UPPER(Q674)="Y",1,IF(UPPER(Q674)="X",0,LEFT(N674))))</f>
        <v/>
      </c>
      <c r="S674" s="129" t="str">
        <f aca="false">REPLACE(N674,1,1,R674)</f>
        <v/>
      </c>
      <c r="T674" s="96"/>
      <c r="U674" s="133"/>
      <c r="V674" s="124" t="str">
        <f aca="false">IF(OR(ISTEXT(N674),ISNUMBER(N674)),IF($AD674=1,U674,0),"")</f>
        <v/>
      </c>
      <c r="W674" s="75" t="n">
        <v>36892</v>
      </c>
      <c r="X674" s="134"/>
      <c r="Y674" s="134"/>
      <c r="AA674" s="128" t="n">
        <f aca="false">IF(E674&lt;&gt;F674,0,1)</f>
        <v>1</v>
      </c>
      <c r="AB674" s="128" t="n">
        <f aca="false">IF(OR(T674="SI",T674="Si",T674="si",T674="sI",T674="s",T674="S"),1,0)</f>
        <v>0</v>
      </c>
      <c r="AC674" s="128" t="n">
        <f aca="false">IF(OR(J674="SI",J674="Si",J674="si",J674="sI",J674="s",J674="S"),1,0)</f>
        <v>0</v>
      </c>
      <c r="AD674" s="128" t="n">
        <f aca="false">AK674*AA674*AB674*AC674</f>
        <v>0</v>
      </c>
      <c r="AF674" s="136" t="n">
        <f aca="false">COUNTIF(D$8:D674,D674)</f>
        <v>0</v>
      </c>
      <c r="AG674" s="136" t="n">
        <f aca="false">COUNTIFS(D$8:D674,D674,A$8:A674,A674)</f>
        <v>0</v>
      </c>
      <c r="AH674" s="128" t="n">
        <f aca="false">AF674-AG674</f>
        <v>0</v>
      </c>
      <c r="AI674" s="128" t="n">
        <f aca="false">IF(OR(O674&lt;&gt;P674,P674=1,AA674=0),1,0)</f>
        <v>0</v>
      </c>
      <c r="AJ674" s="128" t="n">
        <f aca="false">IF(AR674&gt;0,1,0)+AH674</f>
        <v>0</v>
      </c>
      <c r="AK674" s="128" t="n">
        <f aca="false">IF(O674&lt;&gt;P674,0,1)</f>
        <v>1</v>
      </c>
      <c r="AL674" s="128" t="n">
        <f aca="false">IF(U674&gt;1,1,0)</f>
        <v>0</v>
      </c>
      <c r="AM674" s="136"/>
      <c r="AN674" s="137"/>
      <c r="AO674" s="139"/>
      <c r="AP674" s="128" t="str">
        <f aca="false">IF(SUMIF(AS$7:BU$7,"&gt;0",AS674:BU674)&gt;0,SUMIF(AS$7:BU$7,"&gt;0",AS674:BU674),"")</f>
        <v/>
      </c>
      <c r="AQ674" s="128"/>
      <c r="AR674" s="136" t="n">
        <f aca="false">COUNTIF(N$8:N674,N674)-1</f>
        <v>-1</v>
      </c>
      <c r="AS674" s="133"/>
      <c r="AT674" s="133"/>
      <c r="AU674" s="128" t="n">
        <f aca="false">IF($A674=$A673,AS674+AT674+AU673,AS674+AT674)</f>
        <v>0</v>
      </c>
      <c r="AV674" s="133"/>
      <c r="AW674" s="133"/>
      <c r="AX674" s="128" t="n">
        <f aca="false">IF($A674=$A673,AV674+AW674+AX673,AV674+AW674)</f>
        <v>0</v>
      </c>
      <c r="AY674" s="133"/>
      <c r="AZ674" s="133"/>
      <c r="BA674" s="128" t="n">
        <f aca="false">IF($A674=$A673,AY674+AZ674+BA673,AY674+AZ674)</f>
        <v>0</v>
      </c>
      <c r="BB674" s="133"/>
      <c r="BC674" s="133"/>
      <c r="BD674" s="128" t="n">
        <f aca="false">IF($A674=$A673,BB674+BC674+BD673,BB674+BC674)</f>
        <v>0</v>
      </c>
      <c r="BE674" s="133"/>
      <c r="BF674" s="133"/>
      <c r="BG674" s="128" t="n">
        <f aca="false">IF($A674=$A673,BE674+BF674+BG673,BE674+BF674)</f>
        <v>0</v>
      </c>
      <c r="BH674" s="133"/>
      <c r="BI674" s="133"/>
      <c r="BJ674" s="128" t="n">
        <f aca="false">IF($A674=$A673,BH674+BI674+BJ673,BH674+BI674)</f>
        <v>0</v>
      </c>
      <c r="BK674" s="133"/>
      <c r="BL674" s="133"/>
      <c r="BM674" s="128" t="n">
        <f aca="false">IF($A674=$A673,BK674+BL674+BM673,BK674+BL674)</f>
        <v>0</v>
      </c>
      <c r="BN674" s="133"/>
      <c r="BO674" s="133"/>
      <c r="BP674" s="128" t="n">
        <f aca="false">IF($A674=$A673,BN674+BO674+BP673,BN674+BO674)</f>
        <v>0</v>
      </c>
      <c r="BQ674" s="133"/>
      <c r="BR674" s="133"/>
      <c r="BS674" s="128" t="n">
        <f aca="false">IF($A674=$A673,BQ674+BR674+BS673,BQ674+BR674)</f>
        <v>0</v>
      </c>
      <c r="BT674" s="133"/>
      <c r="BU674" s="133"/>
      <c r="BV674" s="128" t="n">
        <f aca="false">IF($A674=$A673,BT674+BU674+BV673,BT674+BU674)</f>
        <v>0</v>
      </c>
      <c r="BW674" s="128" t="n">
        <f aca="false">IF(W674=0,0,IF(W674&gt;F$4,1,(IF(W674=BW$2,0,(IF(F$4-W674&gt;2,1,0))))))</f>
        <v>0</v>
      </c>
    </row>
    <row r="675" customFormat="false" ht="42.95" hidden="false" customHeight="true" outlineLevel="0" collapsed="false">
      <c r="A675" s="124" t="str">
        <f aca="false">IF(D675=D674,IF(A674=0,"",A674),IF(AND(D675&gt;0,D675&lt;&gt;D674),A674+1,""))</f>
        <v/>
      </c>
      <c r="B675" s="129"/>
      <c r="C675" s="129"/>
      <c r="D675" s="96"/>
      <c r="E675" s="138"/>
      <c r="F675" s="128" t="str">
        <f aca="false">IFERROR(IF(OR(ISTEXT(D675),ISNUMBER(D675)),HLOOKUP(I675-23*INT(I675/23),[2]Hoja2!B$1:X$2,2),""),1)</f>
        <v/>
      </c>
      <c r="G675" s="128" t="str">
        <f aca="false">LEFT(D675,1)</f>
        <v/>
      </c>
      <c r="H675" s="129" t="str">
        <f aca="false">IF(UPPER(G675)="Z",2,IF(UPPER(G675)="Y",1,IF(UPPER(G675)="X",0,LEFT(D675))))</f>
        <v/>
      </c>
      <c r="I675" s="129" t="str">
        <f aca="false">REPLACE(D675,1,1,H675)</f>
        <v/>
      </c>
      <c r="J675" s="96"/>
      <c r="K675" s="124" t="str">
        <f aca="false">IF(N675&gt;0,ROW(L675)-7,"")</f>
        <v/>
      </c>
      <c r="L675" s="130"/>
      <c r="M675" s="130"/>
      <c r="N675" s="131"/>
      <c r="O675" s="132"/>
      <c r="P675" s="128" t="str">
        <f aca="false">IFERROR(IF(OR(ISTEXT(N675),ISNUMBER(N675)),HLOOKUP(S675-23*INT(S675/23),[2]Hoja2!B$1:X$2,2),""),1)</f>
        <v/>
      </c>
      <c r="Q675" s="128" t="str">
        <f aca="false">LEFT(N675,1)</f>
        <v/>
      </c>
      <c r="R675" s="129" t="str">
        <f aca="false">IF(UPPER(Q675)="Z",2,IF(UPPER(Q675)="Y",1,IF(UPPER(Q675)="X",0,LEFT(N675))))</f>
        <v/>
      </c>
      <c r="S675" s="129" t="str">
        <f aca="false">REPLACE(N675,1,1,R675)</f>
        <v/>
      </c>
      <c r="T675" s="96"/>
      <c r="U675" s="133"/>
      <c r="V675" s="124" t="str">
        <f aca="false">IF(OR(ISTEXT(N675),ISNUMBER(N675)),IF($AD675=1,U675,0),"")</f>
        <v/>
      </c>
      <c r="W675" s="75" t="n">
        <v>36892</v>
      </c>
      <c r="X675" s="134"/>
      <c r="Y675" s="134"/>
      <c r="AA675" s="128" t="n">
        <f aca="false">IF(E675&lt;&gt;F675,0,1)</f>
        <v>1</v>
      </c>
      <c r="AB675" s="128" t="n">
        <f aca="false">IF(OR(T675="SI",T675="Si",T675="si",T675="sI",T675="s",T675="S"),1,0)</f>
        <v>0</v>
      </c>
      <c r="AC675" s="128" t="n">
        <f aca="false">IF(OR(J675="SI",J675="Si",J675="si",J675="sI",J675="s",J675="S"),1,0)</f>
        <v>0</v>
      </c>
      <c r="AD675" s="128" t="n">
        <f aca="false">AK675*AA675*AB675*AC675</f>
        <v>0</v>
      </c>
      <c r="AF675" s="136" t="n">
        <f aca="false">COUNTIF(D$8:D675,D675)</f>
        <v>0</v>
      </c>
      <c r="AG675" s="136" t="n">
        <f aca="false">COUNTIFS(D$8:D675,D675,A$8:A675,A675)</f>
        <v>0</v>
      </c>
      <c r="AH675" s="128" t="n">
        <f aca="false">AF675-AG675</f>
        <v>0</v>
      </c>
      <c r="AI675" s="128" t="n">
        <f aca="false">IF(OR(O675&lt;&gt;P675,P675=1,AA675=0),1,0)</f>
        <v>0</v>
      </c>
      <c r="AJ675" s="128" t="n">
        <f aca="false">IF(AR675&gt;0,1,0)+AH675</f>
        <v>0</v>
      </c>
      <c r="AK675" s="128" t="n">
        <f aca="false">IF(O675&lt;&gt;P675,0,1)</f>
        <v>1</v>
      </c>
      <c r="AL675" s="128" t="n">
        <f aca="false">IF(U675&gt;1,1,0)</f>
        <v>0</v>
      </c>
      <c r="AM675" s="136"/>
      <c r="AN675" s="137"/>
      <c r="AO675" s="139"/>
      <c r="AP675" s="128" t="str">
        <f aca="false">IF(SUMIF(AS$7:BU$7,"&gt;0",AS675:BU675)&gt;0,SUMIF(AS$7:BU$7,"&gt;0",AS675:BU675),"")</f>
        <v/>
      </c>
      <c r="AQ675" s="128"/>
      <c r="AR675" s="136" t="n">
        <f aca="false">COUNTIF(N$8:N675,N675)-1</f>
        <v>-1</v>
      </c>
      <c r="AS675" s="133"/>
      <c r="AT675" s="133"/>
      <c r="AU675" s="128" t="n">
        <f aca="false">IF($A675=$A674,AS675+AT675+AU674,AS675+AT675)</f>
        <v>0</v>
      </c>
      <c r="AV675" s="133"/>
      <c r="AW675" s="133"/>
      <c r="AX675" s="128" t="n">
        <f aca="false">IF($A675=$A674,AV675+AW675+AX674,AV675+AW675)</f>
        <v>0</v>
      </c>
      <c r="AY675" s="133"/>
      <c r="AZ675" s="133"/>
      <c r="BA675" s="128" t="n">
        <f aca="false">IF($A675=$A674,AY675+AZ675+BA674,AY675+AZ675)</f>
        <v>0</v>
      </c>
      <c r="BB675" s="133"/>
      <c r="BC675" s="133"/>
      <c r="BD675" s="128" t="n">
        <f aca="false">IF($A675=$A674,BB675+BC675+BD674,BB675+BC675)</f>
        <v>0</v>
      </c>
      <c r="BE675" s="133"/>
      <c r="BF675" s="133"/>
      <c r="BG675" s="128" t="n">
        <f aca="false">IF($A675=$A674,BE675+BF675+BG674,BE675+BF675)</f>
        <v>0</v>
      </c>
      <c r="BH675" s="133"/>
      <c r="BI675" s="133"/>
      <c r="BJ675" s="128" t="n">
        <f aca="false">IF($A675=$A674,BH675+BI675+BJ674,BH675+BI675)</f>
        <v>0</v>
      </c>
      <c r="BK675" s="133"/>
      <c r="BL675" s="133"/>
      <c r="BM675" s="128" t="n">
        <f aca="false">IF($A675=$A674,BK675+BL675+BM674,BK675+BL675)</f>
        <v>0</v>
      </c>
      <c r="BN675" s="133"/>
      <c r="BO675" s="133"/>
      <c r="BP675" s="128" t="n">
        <f aca="false">IF($A675=$A674,BN675+BO675+BP674,BN675+BO675)</f>
        <v>0</v>
      </c>
      <c r="BQ675" s="133"/>
      <c r="BR675" s="133"/>
      <c r="BS675" s="128" t="n">
        <f aca="false">IF($A675=$A674,BQ675+BR675+BS674,BQ675+BR675)</f>
        <v>0</v>
      </c>
      <c r="BT675" s="133"/>
      <c r="BU675" s="133"/>
      <c r="BV675" s="128" t="n">
        <f aca="false">IF($A675=$A674,BT675+BU675+BV674,BT675+BU675)</f>
        <v>0</v>
      </c>
      <c r="BW675" s="128" t="n">
        <f aca="false">IF(W675=0,0,IF(W675&gt;F$4,1,(IF(W675=BW$2,0,(IF(F$4-W675&gt;2,1,0))))))</f>
        <v>0</v>
      </c>
    </row>
    <row r="676" customFormat="false" ht="42.95" hidden="false" customHeight="true" outlineLevel="0" collapsed="false">
      <c r="A676" s="124" t="str">
        <f aca="false">IF(D676=D675,IF(A675=0,"",A675),IF(AND(D676&gt;0,D676&lt;&gt;D675),A675+1,""))</f>
        <v/>
      </c>
      <c r="B676" s="129"/>
      <c r="C676" s="129"/>
      <c r="D676" s="96"/>
      <c r="E676" s="138"/>
      <c r="F676" s="128" t="str">
        <f aca="false">IFERROR(IF(OR(ISTEXT(D676),ISNUMBER(D676)),HLOOKUP(I676-23*INT(I676/23),[2]Hoja2!B$1:X$2,2),""),1)</f>
        <v/>
      </c>
      <c r="G676" s="128" t="str">
        <f aca="false">LEFT(D676,1)</f>
        <v/>
      </c>
      <c r="H676" s="129" t="str">
        <f aca="false">IF(UPPER(G676)="Z",2,IF(UPPER(G676)="Y",1,IF(UPPER(G676)="X",0,LEFT(D676))))</f>
        <v/>
      </c>
      <c r="I676" s="129" t="str">
        <f aca="false">REPLACE(D676,1,1,H676)</f>
        <v/>
      </c>
      <c r="J676" s="96"/>
      <c r="K676" s="124" t="str">
        <f aca="false">IF(N676&gt;0,ROW(L676)-7,"")</f>
        <v/>
      </c>
      <c r="L676" s="130"/>
      <c r="M676" s="130"/>
      <c r="N676" s="131"/>
      <c r="O676" s="132"/>
      <c r="P676" s="128" t="str">
        <f aca="false">IFERROR(IF(OR(ISTEXT(N676),ISNUMBER(N676)),HLOOKUP(S676-23*INT(S676/23),[2]Hoja2!B$1:X$2,2),""),1)</f>
        <v/>
      </c>
      <c r="Q676" s="128" t="str">
        <f aca="false">LEFT(N676,1)</f>
        <v/>
      </c>
      <c r="R676" s="129" t="str">
        <f aca="false">IF(UPPER(Q676)="Z",2,IF(UPPER(Q676)="Y",1,IF(UPPER(Q676)="X",0,LEFT(N676))))</f>
        <v/>
      </c>
      <c r="S676" s="129" t="str">
        <f aca="false">REPLACE(N676,1,1,R676)</f>
        <v/>
      </c>
      <c r="T676" s="96"/>
      <c r="U676" s="133"/>
      <c r="V676" s="124" t="str">
        <f aca="false">IF(OR(ISTEXT(N676),ISNUMBER(N676)),IF($AD676=1,U676,0),"")</f>
        <v/>
      </c>
      <c r="W676" s="75" t="n">
        <v>36892</v>
      </c>
      <c r="X676" s="134"/>
      <c r="Y676" s="134"/>
      <c r="AA676" s="128" t="n">
        <f aca="false">IF(E676&lt;&gt;F676,0,1)</f>
        <v>1</v>
      </c>
      <c r="AB676" s="128" t="n">
        <f aca="false">IF(OR(T676="SI",T676="Si",T676="si",T676="sI",T676="s",T676="S"),1,0)</f>
        <v>0</v>
      </c>
      <c r="AC676" s="128" t="n">
        <f aca="false">IF(OR(J676="SI",J676="Si",J676="si",J676="sI",J676="s",J676="S"),1,0)</f>
        <v>0</v>
      </c>
      <c r="AD676" s="128" t="n">
        <f aca="false">AK676*AA676*AB676*AC676</f>
        <v>0</v>
      </c>
      <c r="AF676" s="136" t="n">
        <f aca="false">COUNTIF(D$8:D676,D676)</f>
        <v>0</v>
      </c>
      <c r="AG676" s="136" t="n">
        <f aca="false">COUNTIFS(D$8:D676,D676,A$8:A676,A676)</f>
        <v>0</v>
      </c>
      <c r="AH676" s="128" t="n">
        <f aca="false">AF676-AG676</f>
        <v>0</v>
      </c>
      <c r="AI676" s="128" t="n">
        <f aca="false">IF(OR(O676&lt;&gt;P676,P676=1,AA676=0),1,0)</f>
        <v>0</v>
      </c>
      <c r="AJ676" s="128" t="n">
        <f aca="false">IF(AR676&gt;0,1,0)+AH676</f>
        <v>0</v>
      </c>
      <c r="AK676" s="128" t="n">
        <f aca="false">IF(O676&lt;&gt;P676,0,1)</f>
        <v>1</v>
      </c>
      <c r="AL676" s="128" t="n">
        <f aca="false">IF(U676&gt;1,1,0)</f>
        <v>0</v>
      </c>
      <c r="AM676" s="136"/>
      <c r="AN676" s="137"/>
      <c r="AO676" s="139"/>
      <c r="AP676" s="128" t="str">
        <f aca="false">IF(SUMIF(AS$7:BU$7,"&gt;0",AS676:BU676)&gt;0,SUMIF(AS$7:BU$7,"&gt;0",AS676:BU676),"")</f>
        <v/>
      </c>
      <c r="AQ676" s="128"/>
      <c r="AR676" s="136" t="n">
        <f aca="false">COUNTIF(N$8:N676,N676)-1</f>
        <v>-1</v>
      </c>
      <c r="AS676" s="133"/>
      <c r="AT676" s="133"/>
      <c r="AU676" s="128" t="n">
        <f aca="false">IF($A676=$A675,AS676+AT676+AU675,AS676+AT676)</f>
        <v>0</v>
      </c>
      <c r="AV676" s="133"/>
      <c r="AW676" s="133"/>
      <c r="AX676" s="128" t="n">
        <f aca="false">IF($A676=$A675,AV676+AW676+AX675,AV676+AW676)</f>
        <v>0</v>
      </c>
      <c r="AY676" s="133"/>
      <c r="AZ676" s="133"/>
      <c r="BA676" s="128" t="n">
        <f aca="false">IF($A676=$A675,AY676+AZ676+BA675,AY676+AZ676)</f>
        <v>0</v>
      </c>
      <c r="BB676" s="133"/>
      <c r="BC676" s="133"/>
      <c r="BD676" s="128" t="n">
        <f aca="false">IF($A676=$A675,BB676+BC676+BD675,BB676+BC676)</f>
        <v>0</v>
      </c>
      <c r="BE676" s="133"/>
      <c r="BF676" s="133"/>
      <c r="BG676" s="128" t="n">
        <f aca="false">IF($A676=$A675,BE676+BF676+BG675,BE676+BF676)</f>
        <v>0</v>
      </c>
      <c r="BH676" s="133"/>
      <c r="BI676" s="133"/>
      <c r="BJ676" s="128" t="n">
        <f aca="false">IF($A676=$A675,BH676+BI676+BJ675,BH676+BI676)</f>
        <v>0</v>
      </c>
      <c r="BK676" s="133"/>
      <c r="BL676" s="133"/>
      <c r="BM676" s="128" t="n">
        <f aca="false">IF($A676=$A675,BK676+BL676+BM675,BK676+BL676)</f>
        <v>0</v>
      </c>
      <c r="BN676" s="133"/>
      <c r="BO676" s="133"/>
      <c r="BP676" s="128" t="n">
        <f aca="false">IF($A676=$A675,BN676+BO676+BP675,BN676+BO676)</f>
        <v>0</v>
      </c>
      <c r="BQ676" s="133"/>
      <c r="BR676" s="133"/>
      <c r="BS676" s="128" t="n">
        <f aca="false">IF($A676=$A675,BQ676+BR676+BS675,BQ676+BR676)</f>
        <v>0</v>
      </c>
      <c r="BT676" s="133"/>
      <c r="BU676" s="133"/>
      <c r="BV676" s="128" t="n">
        <f aca="false">IF($A676=$A675,BT676+BU676+BV675,BT676+BU676)</f>
        <v>0</v>
      </c>
      <c r="BW676" s="128" t="n">
        <f aca="false">IF(W676=0,0,IF(W676&gt;F$4,1,(IF(W676=BW$2,0,(IF(F$4-W676&gt;2,1,0))))))</f>
        <v>0</v>
      </c>
    </row>
    <row r="677" customFormat="false" ht="42.95" hidden="false" customHeight="true" outlineLevel="0" collapsed="false">
      <c r="A677" s="124" t="str">
        <f aca="false">IF(D677=D676,IF(A676=0,"",A676),IF(AND(D677&gt;0,D677&lt;&gt;D676),A676+1,""))</f>
        <v/>
      </c>
      <c r="B677" s="129"/>
      <c r="C677" s="129"/>
      <c r="D677" s="96"/>
      <c r="E677" s="138"/>
      <c r="F677" s="128" t="str">
        <f aca="false">IFERROR(IF(OR(ISTEXT(D677),ISNUMBER(D677)),HLOOKUP(I677-23*INT(I677/23),[2]Hoja2!B$1:X$2,2),""),1)</f>
        <v/>
      </c>
      <c r="G677" s="128" t="str">
        <f aca="false">LEFT(D677,1)</f>
        <v/>
      </c>
      <c r="H677" s="129" t="str">
        <f aca="false">IF(UPPER(G677)="Z",2,IF(UPPER(G677)="Y",1,IF(UPPER(G677)="X",0,LEFT(D677))))</f>
        <v/>
      </c>
      <c r="I677" s="129" t="str">
        <f aca="false">REPLACE(D677,1,1,H677)</f>
        <v/>
      </c>
      <c r="J677" s="96"/>
      <c r="K677" s="124" t="str">
        <f aca="false">IF(N677&gt;0,ROW(L677)-7,"")</f>
        <v/>
      </c>
      <c r="L677" s="130"/>
      <c r="M677" s="130"/>
      <c r="N677" s="131"/>
      <c r="O677" s="132"/>
      <c r="P677" s="128" t="str">
        <f aca="false">IFERROR(IF(OR(ISTEXT(N677),ISNUMBER(N677)),HLOOKUP(S677-23*INT(S677/23),[2]Hoja2!B$1:X$2,2),""),1)</f>
        <v/>
      </c>
      <c r="Q677" s="128" t="str">
        <f aca="false">LEFT(N677,1)</f>
        <v/>
      </c>
      <c r="R677" s="129" t="str">
        <f aca="false">IF(UPPER(Q677)="Z",2,IF(UPPER(Q677)="Y",1,IF(UPPER(Q677)="X",0,LEFT(N677))))</f>
        <v/>
      </c>
      <c r="S677" s="129" t="str">
        <f aca="false">REPLACE(N677,1,1,R677)</f>
        <v/>
      </c>
      <c r="T677" s="96"/>
      <c r="U677" s="133"/>
      <c r="V677" s="124" t="str">
        <f aca="false">IF(OR(ISTEXT(N677),ISNUMBER(N677)),IF($AD677=1,U677,0),"")</f>
        <v/>
      </c>
      <c r="W677" s="75" t="n">
        <v>36892</v>
      </c>
      <c r="X677" s="134"/>
      <c r="Y677" s="134"/>
      <c r="AA677" s="128" t="n">
        <f aca="false">IF(E677&lt;&gt;F677,0,1)</f>
        <v>1</v>
      </c>
      <c r="AB677" s="128" t="n">
        <f aca="false">IF(OR(T677="SI",T677="Si",T677="si",T677="sI",T677="s",T677="S"),1,0)</f>
        <v>0</v>
      </c>
      <c r="AC677" s="128" t="n">
        <f aca="false">IF(OR(J677="SI",J677="Si",J677="si",J677="sI",J677="s",J677="S"),1,0)</f>
        <v>0</v>
      </c>
      <c r="AD677" s="128" t="n">
        <f aca="false">AK677*AA677*AB677*AC677</f>
        <v>0</v>
      </c>
      <c r="AF677" s="136" t="n">
        <f aca="false">COUNTIF(D$8:D677,D677)</f>
        <v>0</v>
      </c>
      <c r="AG677" s="136" t="n">
        <f aca="false">COUNTIFS(D$8:D677,D677,A$8:A677,A677)</f>
        <v>0</v>
      </c>
      <c r="AH677" s="128" t="n">
        <f aca="false">AF677-AG677</f>
        <v>0</v>
      </c>
      <c r="AI677" s="128" t="n">
        <f aca="false">IF(OR(O677&lt;&gt;P677,P677=1,AA677=0),1,0)</f>
        <v>0</v>
      </c>
      <c r="AJ677" s="128" t="n">
        <f aca="false">IF(AR677&gt;0,1,0)+AH677</f>
        <v>0</v>
      </c>
      <c r="AK677" s="128" t="n">
        <f aca="false">IF(O677&lt;&gt;P677,0,1)</f>
        <v>1</v>
      </c>
      <c r="AL677" s="128" t="n">
        <f aca="false">IF(U677&gt;1,1,0)</f>
        <v>0</v>
      </c>
      <c r="AM677" s="136"/>
      <c r="AN677" s="137"/>
      <c r="AO677" s="139"/>
      <c r="AP677" s="128" t="str">
        <f aca="false">IF(SUMIF(AS$7:BU$7,"&gt;0",AS677:BU677)&gt;0,SUMIF(AS$7:BU$7,"&gt;0",AS677:BU677),"")</f>
        <v/>
      </c>
      <c r="AQ677" s="128"/>
      <c r="AR677" s="136" t="n">
        <f aca="false">COUNTIF(N$8:N677,N677)-1</f>
        <v>-1</v>
      </c>
      <c r="AS677" s="133"/>
      <c r="AT677" s="133"/>
      <c r="AU677" s="128" t="n">
        <f aca="false">IF($A677=$A676,AS677+AT677+AU676,AS677+AT677)</f>
        <v>0</v>
      </c>
      <c r="AV677" s="133"/>
      <c r="AW677" s="133"/>
      <c r="AX677" s="128" t="n">
        <f aca="false">IF($A677=$A676,AV677+AW677+AX676,AV677+AW677)</f>
        <v>0</v>
      </c>
      <c r="AY677" s="133"/>
      <c r="AZ677" s="133"/>
      <c r="BA677" s="128" t="n">
        <f aca="false">IF($A677=$A676,AY677+AZ677+BA676,AY677+AZ677)</f>
        <v>0</v>
      </c>
      <c r="BB677" s="133"/>
      <c r="BC677" s="133"/>
      <c r="BD677" s="128" t="n">
        <f aca="false">IF($A677=$A676,BB677+BC677+BD676,BB677+BC677)</f>
        <v>0</v>
      </c>
      <c r="BE677" s="133"/>
      <c r="BF677" s="133"/>
      <c r="BG677" s="128" t="n">
        <f aca="false">IF($A677=$A676,BE677+BF677+BG676,BE677+BF677)</f>
        <v>0</v>
      </c>
      <c r="BH677" s="133"/>
      <c r="BI677" s="133"/>
      <c r="BJ677" s="128" t="n">
        <f aca="false">IF($A677=$A676,BH677+BI677+BJ676,BH677+BI677)</f>
        <v>0</v>
      </c>
      <c r="BK677" s="133"/>
      <c r="BL677" s="133"/>
      <c r="BM677" s="128" t="n">
        <f aca="false">IF($A677=$A676,BK677+BL677+BM676,BK677+BL677)</f>
        <v>0</v>
      </c>
      <c r="BN677" s="133"/>
      <c r="BO677" s="133"/>
      <c r="BP677" s="128" t="n">
        <f aca="false">IF($A677=$A676,BN677+BO677+BP676,BN677+BO677)</f>
        <v>0</v>
      </c>
      <c r="BQ677" s="133"/>
      <c r="BR677" s="133"/>
      <c r="BS677" s="128" t="n">
        <f aca="false">IF($A677=$A676,BQ677+BR677+BS676,BQ677+BR677)</f>
        <v>0</v>
      </c>
      <c r="BT677" s="133"/>
      <c r="BU677" s="133"/>
      <c r="BV677" s="128" t="n">
        <f aca="false">IF($A677=$A676,BT677+BU677+BV676,BT677+BU677)</f>
        <v>0</v>
      </c>
      <c r="BW677" s="128" t="n">
        <f aca="false">IF(W677=0,0,IF(W677&gt;F$4,1,(IF(W677=BW$2,0,(IF(F$4-W677&gt;2,1,0))))))</f>
        <v>0</v>
      </c>
    </row>
    <row r="678" customFormat="false" ht="42.95" hidden="false" customHeight="true" outlineLevel="0" collapsed="false">
      <c r="A678" s="124" t="str">
        <f aca="false">IF(D678=D677,IF(A677=0,"",A677),IF(AND(D678&gt;0,D678&lt;&gt;D677),A677+1,""))</f>
        <v/>
      </c>
      <c r="B678" s="129"/>
      <c r="C678" s="129"/>
      <c r="D678" s="96"/>
      <c r="E678" s="138"/>
      <c r="F678" s="128" t="str">
        <f aca="false">IFERROR(IF(OR(ISTEXT(D678),ISNUMBER(D678)),HLOOKUP(I678-23*INT(I678/23),[2]Hoja2!B$1:X$2,2),""),1)</f>
        <v/>
      </c>
      <c r="G678" s="128" t="str">
        <f aca="false">LEFT(D678,1)</f>
        <v/>
      </c>
      <c r="H678" s="129" t="str">
        <f aca="false">IF(UPPER(G678)="Z",2,IF(UPPER(G678)="Y",1,IF(UPPER(G678)="X",0,LEFT(D678))))</f>
        <v/>
      </c>
      <c r="I678" s="129" t="str">
        <f aca="false">REPLACE(D678,1,1,H678)</f>
        <v/>
      </c>
      <c r="J678" s="96"/>
      <c r="K678" s="124" t="str">
        <f aca="false">IF(N678&gt;0,ROW(L678)-7,"")</f>
        <v/>
      </c>
      <c r="L678" s="130"/>
      <c r="M678" s="130"/>
      <c r="N678" s="131"/>
      <c r="O678" s="132"/>
      <c r="P678" s="128" t="str">
        <f aca="false">IFERROR(IF(OR(ISTEXT(N678),ISNUMBER(N678)),HLOOKUP(S678-23*INT(S678/23),[2]Hoja2!B$1:X$2,2),""),1)</f>
        <v/>
      </c>
      <c r="Q678" s="128" t="str">
        <f aca="false">LEFT(N678,1)</f>
        <v/>
      </c>
      <c r="R678" s="129" t="str">
        <f aca="false">IF(UPPER(Q678)="Z",2,IF(UPPER(Q678)="Y",1,IF(UPPER(Q678)="X",0,LEFT(N678))))</f>
        <v/>
      </c>
      <c r="S678" s="129" t="str">
        <f aca="false">REPLACE(N678,1,1,R678)</f>
        <v/>
      </c>
      <c r="T678" s="96"/>
      <c r="U678" s="133"/>
      <c r="V678" s="124" t="str">
        <f aca="false">IF(OR(ISTEXT(N678),ISNUMBER(N678)),IF($AD678=1,U678,0),"")</f>
        <v/>
      </c>
      <c r="W678" s="75" t="n">
        <v>36892</v>
      </c>
      <c r="X678" s="134"/>
      <c r="Y678" s="134"/>
      <c r="AA678" s="128" t="n">
        <f aca="false">IF(E678&lt;&gt;F678,0,1)</f>
        <v>1</v>
      </c>
      <c r="AB678" s="128" t="n">
        <f aca="false">IF(OR(T678="SI",T678="Si",T678="si",T678="sI",T678="s",T678="S"),1,0)</f>
        <v>0</v>
      </c>
      <c r="AC678" s="128" t="n">
        <f aca="false">IF(OR(J678="SI",J678="Si",J678="si",J678="sI",J678="s",J678="S"),1,0)</f>
        <v>0</v>
      </c>
      <c r="AD678" s="128" t="n">
        <f aca="false">AK678*AA678*AB678*AC678</f>
        <v>0</v>
      </c>
      <c r="AF678" s="136" t="n">
        <f aca="false">COUNTIF(D$8:D678,D678)</f>
        <v>0</v>
      </c>
      <c r="AG678" s="136" t="n">
        <f aca="false">COUNTIFS(D$8:D678,D678,A$8:A678,A678)</f>
        <v>0</v>
      </c>
      <c r="AH678" s="128" t="n">
        <f aca="false">AF678-AG678</f>
        <v>0</v>
      </c>
      <c r="AI678" s="128" t="n">
        <f aca="false">IF(OR(O678&lt;&gt;P678,P678=1,AA678=0),1,0)</f>
        <v>0</v>
      </c>
      <c r="AJ678" s="128" t="n">
        <f aca="false">IF(AR678&gt;0,1,0)+AH678</f>
        <v>0</v>
      </c>
      <c r="AK678" s="128" t="n">
        <f aca="false">IF(O678&lt;&gt;P678,0,1)</f>
        <v>1</v>
      </c>
      <c r="AL678" s="128" t="n">
        <f aca="false">IF(U678&gt;1,1,0)</f>
        <v>0</v>
      </c>
      <c r="AM678" s="136"/>
      <c r="AN678" s="137"/>
      <c r="AO678" s="139"/>
      <c r="AP678" s="128" t="str">
        <f aca="false">IF(SUMIF(AS$7:BU$7,"&gt;0",AS678:BU678)&gt;0,SUMIF(AS$7:BU$7,"&gt;0",AS678:BU678),"")</f>
        <v/>
      </c>
      <c r="AQ678" s="128"/>
      <c r="AR678" s="136" t="n">
        <f aca="false">COUNTIF(N$8:N678,N678)-1</f>
        <v>-1</v>
      </c>
      <c r="AS678" s="133"/>
      <c r="AT678" s="133"/>
      <c r="AU678" s="128" t="n">
        <f aca="false">IF($A678=$A677,AS678+AT678+AU677,AS678+AT678)</f>
        <v>0</v>
      </c>
      <c r="AV678" s="133"/>
      <c r="AW678" s="133"/>
      <c r="AX678" s="128" t="n">
        <f aca="false">IF($A678=$A677,AV678+AW678+AX677,AV678+AW678)</f>
        <v>0</v>
      </c>
      <c r="AY678" s="133"/>
      <c r="AZ678" s="133"/>
      <c r="BA678" s="128" t="n">
        <f aca="false">IF($A678=$A677,AY678+AZ678+BA677,AY678+AZ678)</f>
        <v>0</v>
      </c>
      <c r="BB678" s="133"/>
      <c r="BC678" s="133"/>
      <c r="BD678" s="128" t="n">
        <f aca="false">IF($A678=$A677,BB678+BC678+BD677,BB678+BC678)</f>
        <v>0</v>
      </c>
      <c r="BE678" s="133"/>
      <c r="BF678" s="133"/>
      <c r="BG678" s="128" t="n">
        <f aca="false">IF($A678=$A677,BE678+BF678+BG677,BE678+BF678)</f>
        <v>0</v>
      </c>
      <c r="BH678" s="133"/>
      <c r="BI678" s="133"/>
      <c r="BJ678" s="128" t="n">
        <f aca="false">IF($A678=$A677,BH678+BI678+BJ677,BH678+BI678)</f>
        <v>0</v>
      </c>
      <c r="BK678" s="133"/>
      <c r="BL678" s="133"/>
      <c r="BM678" s="128" t="n">
        <f aca="false">IF($A678=$A677,BK678+BL678+BM677,BK678+BL678)</f>
        <v>0</v>
      </c>
      <c r="BN678" s="133"/>
      <c r="BO678" s="133"/>
      <c r="BP678" s="128" t="n">
        <f aca="false">IF($A678=$A677,BN678+BO678+BP677,BN678+BO678)</f>
        <v>0</v>
      </c>
      <c r="BQ678" s="133"/>
      <c r="BR678" s="133"/>
      <c r="BS678" s="128" t="n">
        <f aca="false">IF($A678=$A677,BQ678+BR678+BS677,BQ678+BR678)</f>
        <v>0</v>
      </c>
      <c r="BT678" s="133"/>
      <c r="BU678" s="133"/>
      <c r="BV678" s="128" t="n">
        <f aca="false">IF($A678=$A677,BT678+BU678+BV677,BT678+BU678)</f>
        <v>0</v>
      </c>
      <c r="BW678" s="128" t="n">
        <f aca="false">IF(W678=0,0,IF(W678&gt;F$4,1,(IF(W678=BW$2,0,(IF(F$4-W678&gt;2,1,0))))))</f>
        <v>0</v>
      </c>
    </row>
    <row r="679" customFormat="false" ht="42.95" hidden="false" customHeight="true" outlineLevel="0" collapsed="false">
      <c r="A679" s="124" t="str">
        <f aca="false">IF(D679=D678,IF(A678=0,"",A678),IF(AND(D679&gt;0,D679&lt;&gt;D678),A678+1,""))</f>
        <v/>
      </c>
      <c r="B679" s="129"/>
      <c r="C679" s="129"/>
      <c r="D679" s="96"/>
      <c r="E679" s="138"/>
      <c r="F679" s="128" t="str">
        <f aca="false">IFERROR(IF(OR(ISTEXT(D679),ISNUMBER(D679)),HLOOKUP(I679-23*INT(I679/23),[2]Hoja2!B$1:X$2,2),""),1)</f>
        <v/>
      </c>
      <c r="G679" s="128" t="str">
        <f aca="false">LEFT(D679,1)</f>
        <v/>
      </c>
      <c r="H679" s="129" t="str">
        <f aca="false">IF(UPPER(G679)="Z",2,IF(UPPER(G679)="Y",1,IF(UPPER(G679)="X",0,LEFT(D679))))</f>
        <v/>
      </c>
      <c r="I679" s="129" t="str">
        <f aca="false">REPLACE(D679,1,1,H679)</f>
        <v/>
      </c>
      <c r="J679" s="96"/>
      <c r="K679" s="124" t="str">
        <f aca="false">IF(N679&gt;0,ROW(L679)-7,"")</f>
        <v/>
      </c>
      <c r="L679" s="130"/>
      <c r="M679" s="130"/>
      <c r="N679" s="131"/>
      <c r="O679" s="132"/>
      <c r="P679" s="128" t="str">
        <f aca="false">IFERROR(IF(OR(ISTEXT(N679),ISNUMBER(N679)),HLOOKUP(S679-23*INT(S679/23),[2]Hoja2!B$1:X$2,2),""),1)</f>
        <v/>
      </c>
      <c r="Q679" s="128" t="str">
        <f aca="false">LEFT(N679,1)</f>
        <v/>
      </c>
      <c r="R679" s="129" t="str">
        <f aca="false">IF(UPPER(Q679)="Z",2,IF(UPPER(Q679)="Y",1,IF(UPPER(Q679)="X",0,LEFT(N679))))</f>
        <v/>
      </c>
      <c r="S679" s="129" t="str">
        <f aca="false">REPLACE(N679,1,1,R679)</f>
        <v/>
      </c>
      <c r="T679" s="96"/>
      <c r="U679" s="133"/>
      <c r="V679" s="124" t="str">
        <f aca="false">IF(OR(ISTEXT(N679),ISNUMBER(N679)),IF($AD679=1,U679,0),"")</f>
        <v/>
      </c>
      <c r="W679" s="75" t="n">
        <v>36892</v>
      </c>
      <c r="X679" s="134"/>
      <c r="Y679" s="134"/>
      <c r="AA679" s="128" t="n">
        <f aca="false">IF(E679&lt;&gt;F679,0,1)</f>
        <v>1</v>
      </c>
      <c r="AB679" s="128" t="n">
        <f aca="false">IF(OR(T679="SI",T679="Si",T679="si",T679="sI",T679="s",T679="S"),1,0)</f>
        <v>0</v>
      </c>
      <c r="AC679" s="128" t="n">
        <f aca="false">IF(OR(J679="SI",J679="Si",J679="si",J679="sI",J679="s",J679="S"),1,0)</f>
        <v>0</v>
      </c>
      <c r="AD679" s="128" t="n">
        <f aca="false">AK679*AA679*AB679*AC679</f>
        <v>0</v>
      </c>
      <c r="AF679" s="136" t="n">
        <f aca="false">COUNTIF(D$8:D679,D679)</f>
        <v>0</v>
      </c>
      <c r="AG679" s="136" t="n">
        <f aca="false">COUNTIFS(D$8:D679,D679,A$8:A679,A679)</f>
        <v>0</v>
      </c>
      <c r="AH679" s="128" t="n">
        <f aca="false">AF679-AG679</f>
        <v>0</v>
      </c>
      <c r="AI679" s="128" t="n">
        <f aca="false">IF(OR(O679&lt;&gt;P679,P679=1,AA679=0),1,0)</f>
        <v>0</v>
      </c>
      <c r="AJ679" s="128" t="n">
        <f aca="false">IF(AR679&gt;0,1,0)+AH679</f>
        <v>0</v>
      </c>
      <c r="AK679" s="128" t="n">
        <f aca="false">IF(O679&lt;&gt;P679,0,1)</f>
        <v>1</v>
      </c>
      <c r="AL679" s="128" t="n">
        <f aca="false">IF(U679&gt;1,1,0)</f>
        <v>0</v>
      </c>
      <c r="AM679" s="136"/>
      <c r="AN679" s="137"/>
      <c r="AO679" s="139"/>
      <c r="AP679" s="128" t="str">
        <f aca="false">IF(SUMIF(AS$7:BU$7,"&gt;0",AS679:BU679)&gt;0,SUMIF(AS$7:BU$7,"&gt;0",AS679:BU679),"")</f>
        <v/>
      </c>
      <c r="AQ679" s="128"/>
      <c r="AR679" s="136" t="n">
        <f aca="false">COUNTIF(N$8:N679,N679)-1</f>
        <v>-1</v>
      </c>
      <c r="AS679" s="133"/>
      <c r="AT679" s="133"/>
      <c r="AU679" s="128" t="n">
        <f aca="false">IF($A679=$A678,AS679+AT679+AU678,AS679+AT679)</f>
        <v>0</v>
      </c>
      <c r="AV679" s="133"/>
      <c r="AW679" s="133"/>
      <c r="AX679" s="128" t="n">
        <f aca="false">IF($A679=$A678,AV679+AW679+AX678,AV679+AW679)</f>
        <v>0</v>
      </c>
      <c r="AY679" s="133"/>
      <c r="AZ679" s="133"/>
      <c r="BA679" s="128" t="n">
        <f aca="false">IF($A679=$A678,AY679+AZ679+BA678,AY679+AZ679)</f>
        <v>0</v>
      </c>
      <c r="BB679" s="133"/>
      <c r="BC679" s="133"/>
      <c r="BD679" s="128" t="n">
        <f aca="false">IF($A679=$A678,BB679+BC679+BD678,BB679+BC679)</f>
        <v>0</v>
      </c>
      <c r="BE679" s="133"/>
      <c r="BF679" s="133"/>
      <c r="BG679" s="128" t="n">
        <f aca="false">IF($A679=$A678,BE679+BF679+BG678,BE679+BF679)</f>
        <v>0</v>
      </c>
      <c r="BH679" s="133"/>
      <c r="BI679" s="133"/>
      <c r="BJ679" s="128" t="n">
        <f aca="false">IF($A679=$A678,BH679+BI679+BJ678,BH679+BI679)</f>
        <v>0</v>
      </c>
      <c r="BK679" s="133"/>
      <c r="BL679" s="133"/>
      <c r="BM679" s="128" t="n">
        <f aca="false">IF($A679=$A678,BK679+BL679+BM678,BK679+BL679)</f>
        <v>0</v>
      </c>
      <c r="BN679" s="133"/>
      <c r="BO679" s="133"/>
      <c r="BP679" s="128" t="n">
        <f aca="false">IF($A679=$A678,BN679+BO679+BP678,BN679+BO679)</f>
        <v>0</v>
      </c>
      <c r="BQ679" s="133"/>
      <c r="BR679" s="133"/>
      <c r="BS679" s="128" t="n">
        <f aca="false">IF($A679=$A678,BQ679+BR679+BS678,BQ679+BR679)</f>
        <v>0</v>
      </c>
      <c r="BT679" s="133"/>
      <c r="BU679" s="133"/>
      <c r="BV679" s="128" t="n">
        <f aca="false">IF($A679=$A678,BT679+BU679+BV678,BT679+BU679)</f>
        <v>0</v>
      </c>
      <c r="BW679" s="128" t="n">
        <f aca="false">IF(W679=0,0,IF(W679&gt;F$4,1,(IF(W679=BW$2,0,(IF(F$4-W679&gt;2,1,0))))))</f>
        <v>0</v>
      </c>
    </row>
    <row r="680" customFormat="false" ht="42.95" hidden="false" customHeight="true" outlineLevel="0" collapsed="false">
      <c r="A680" s="124" t="str">
        <f aca="false">IF(D680=D679,IF(A679=0,"",A679),IF(AND(D680&gt;0,D680&lt;&gt;D679),A679+1,""))</f>
        <v/>
      </c>
      <c r="B680" s="129"/>
      <c r="C680" s="129"/>
      <c r="D680" s="96"/>
      <c r="E680" s="138"/>
      <c r="F680" s="128" t="str">
        <f aca="false">IFERROR(IF(OR(ISTEXT(D680),ISNUMBER(D680)),HLOOKUP(I680-23*INT(I680/23),[2]Hoja2!B$1:X$2,2),""),1)</f>
        <v/>
      </c>
      <c r="G680" s="128" t="str">
        <f aca="false">LEFT(D680,1)</f>
        <v/>
      </c>
      <c r="H680" s="129" t="str">
        <f aca="false">IF(UPPER(G680)="Z",2,IF(UPPER(G680)="Y",1,IF(UPPER(G680)="X",0,LEFT(D680))))</f>
        <v/>
      </c>
      <c r="I680" s="129" t="str">
        <f aca="false">REPLACE(D680,1,1,H680)</f>
        <v/>
      </c>
      <c r="J680" s="96"/>
      <c r="K680" s="124" t="str">
        <f aca="false">IF(N680&gt;0,ROW(L680)-7,"")</f>
        <v/>
      </c>
      <c r="L680" s="130"/>
      <c r="M680" s="130"/>
      <c r="N680" s="131"/>
      <c r="O680" s="132"/>
      <c r="P680" s="128" t="str">
        <f aca="false">IFERROR(IF(OR(ISTEXT(N680),ISNUMBER(N680)),HLOOKUP(S680-23*INT(S680/23),[2]Hoja2!B$1:X$2,2),""),1)</f>
        <v/>
      </c>
      <c r="Q680" s="128" t="str">
        <f aca="false">LEFT(N680,1)</f>
        <v/>
      </c>
      <c r="R680" s="129" t="str">
        <f aca="false">IF(UPPER(Q680)="Z",2,IF(UPPER(Q680)="Y",1,IF(UPPER(Q680)="X",0,LEFT(N680))))</f>
        <v/>
      </c>
      <c r="S680" s="129" t="str">
        <f aca="false">REPLACE(N680,1,1,R680)</f>
        <v/>
      </c>
      <c r="T680" s="96"/>
      <c r="U680" s="133"/>
      <c r="V680" s="124" t="str">
        <f aca="false">IF(OR(ISTEXT(N680),ISNUMBER(N680)),IF($AD680=1,U680,0),"")</f>
        <v/>
      </c>
      <c r="W680" s="75" t="n">
        <v>36892</v>
      </c>
      <c r="X680" s="134"/>
      <c r="Y680" s="134"/>
      <c r="AA680" s="128" t="n">
        <f aca="false">IF(E680&lt;&gt;F680,0,1)</f>
        <v>1</v>
      </c>
      <c r="AB680" s="128" t="n">
        <f aca="false">IF(OR(T680="SI",T680="Si",T680="si",T680="sI",T680="s",T680="S"),1,0)</f>
        <v>0</v>
      </c>
      <c r="AC680" s="128" t="n">
        <f aca="false">IF(OR(J680="SI",J680="Si",J680="si",J680="sI",J680="s",J680="S"),1,0)</f>
        <v>0</v>
      </c>
      <c r="AD680" s="128" t="n">
        <f aca="false">AK680*AA680*AB680*AC680</f>
        <v>0</v>
      </c>
      <c r="AF680" s="136" t="n">
        <f aca="false">COUNTIF(D$8:D680,D680)</f>
        <v>0</v>
      </c>
      <c r="AG680" s="136" t="n">
        <f aca="false">COUNTIFS(D$8:D680,D680,A$8:A680,A680)</f>
        <v>0</v>
      </c>
      <c r="AH680" s="128" t="n">
        <f aca="false">AF680-AG680</f>
        <v>0</v>
      </c>
      <c r="AI680" s="128" t="n">
        <f aca="false">IF(OR(O680&lt;&gt;P680,P680=1,AA680=0),1,0)</f>
        <v>0</v>
      </c>
      <c r="AJ680" s="128" t="n">
        <f aca="false">IF(AR680&gt;0,1,0)+AH680</f>
        <v>0</v>
      </c>
      <c r="AK680" s="128" t="n">
        <f aca="false">IF(O680&lt;&gt;P680,0,1)</f>
        <v>1</v>
      </c>
      <c r="AL680" s="128" t="n">
        <f aca="false">IF(U680&gt;1,1,0)</f>
        <v>0</v>
      </c>
      <c r="AM680" s="136"/>
      <c r="AN680" s="137"/>
      <c r="AO680" s="139"/>
      <c r="AP680" s="128" t="str">
        <f aca="false">IF(SUMIF(AS$7:BU$7,"&gt;0",AS680:BU680)&gt;0,SUMIF(AS$7:BU$7,"&gt;0",AS680:BU680),"")</f>
        <v/>
      </c>
      <c r="AQ680" s="128"/>
      <c r="AR680" s="136" t="n">
        <f aca="false">COUNTIF(N$8:N680,N680)-1</f>
        <v>-1</v>
      </c>
      <c r="AS680" s="133"/>
      <c r="AT680" s="133"/>
      <c r="AU680" s="128" t="n">
        <f aca="false">IF($A680=$A679,AS680+AT680+AU679,AS680+AT680)</f>
        <v>0</v>
      </c>
      <c r="AV680" s="133"/>
      <c r="AW680" s="133"/>
      <c r="AX680" s="128" t="n">
        <f aca="false">IF($A680=$A679,AV680+AW680+AX679,AV680+AW680)</f>
        <v>0</v>
      </c>
      <c r="AY680" s="133"/>
      <c r="AZ680" s="133"/>
      <c r="BA680" s="128" t="n">
        <f aca="false">IF($A680=$A679,AY680+AZ680+BA679,AY680+AZ680)</f>
        <v>0</v>
      </c>
      <c r="BB680" s="133"/>
      <c r="BC680" s="133"/>
      <c r="BD680" s="128" t="n">
        <f aca="false">IF($A680=$A679,BB680+BC680+BD679,BB680+BC680)</f>
        <v>0</v>
      </c>
      <c r="BE680" s="133"/>
      <c r="BF680" s="133"/>
      <c r="BG680" s="128" t="n">
        <f aca="false">IF($A680=$A679,BE680+BF680+BG679,BE680+BF680)</f>
        <v>0</v>
      </c>
      <c r="BH680" s="133"/>
      <c r="BI680" s="133"/>
      <c r="BJ680" s="128" t="n">
        <f aca="false">IF($A680=$A679,BH680+BI680+BJ679,BH680+BI680)</f>
        <v>0</v>
      </c>
      <c r="BK680" s="133"/>
      <c r="BL680" s="133"/>
      <c r="BM680" s="128" t="n">
        <f aca="false">IF($A680=$A679,BK680+BL680+BM679,BK680+BL680)</f>
        <v>0</v>
      </c>
      <c r="BN680" s="133"/>
      <c r="BO680" s="133"/>
      <c r="BP680" s="128" t="n">
        <f aca="false">IF($A680=$A679,BN680+BO680+BP679,BN680+BO680)</f>
        <v>0</v>
      </c>
      <c r="BQ680" s="133"/>
      <c r="BR680" s="133"/>
      <c r="BS680" s="128" t="n">
        <f aca="false">IF($A680=$A679,BQ680+BR680+BS679,BQ680+BR680)</f>
        <v>0</v>
      </c>
      <c r="BT680" s="133"/>
      <c r="BU680" s="133"/>
      <c r="BV680" s="128" t="n">
        <f aca="false">IF($A680=$A679,BT680+BU680+BV679,BT680+BU680)</f>
        <v>0</v>
      </c>
      <c r="BW680" s="128" t="n">
        <f aca="false">IF(W680=0,0,IF(W680&gt;F$4,1,(IF(W680=BW$2,0,(IF(F$4-W680&gt;2,1,0))))))</f>
        <v>0</v>
      </c>
    </row>
    <row r="681" customFormat="false" ht="42.95" hidden="false" customHeight="true" outlineLevel="0" collapsed="false">
      <c r="A681" s="124" t="str">
        <f aca="false">IF(D681=D680,IF(A680=0,"",A680),IF(AND(D681&gt;0,D681&lt;&gt;D680),A680+1,""))</f>
        <v/>
      </c>
      <c r="B681" s="129"/>
      <c r="C681" s="129"/>
      <c r="D681" s="96"/>
      <c r="E681" s="138"/>
      <c r="F681" s="128" t="str">
        <f aca="false">IFERROR(IF(OR(ISTEXT(D681),ISNUMBER(D681)),HLOOKUP(I681-23*INT(I681/23),[2]Hoja2!B$1:X$2,2),""),1)</f>
        <v/>
      </c>
      <c r="G681" s="128" t="str">
        <f aca="false">LEFT(D681,1)</f>
        <v/>
      </c>
      <c r="H681" s="129" t="str">
        <f aca="false">IF(UPPER(G681)="Z",2,IF(UPPER(G681)="Y",1,IF(UPPER(G681)="X",0,LEFT(D681))))</f>
        <v/>
      </c>
      <c r="I681" s="129" t="str">
        <f aca="false">REPLACE(D681,1,1,H681)</f>
        <v/>
      </c>
      <c r="J681" s="96"/>
      <c r="K681" s="124" t="str">
        <f aca="false">IF(N681&gt;0,ROW(L681)-7,"")</f>
        <v/>
      </c>
      <c r="L681" s="130"/>
      <c r="M681" s="130"/>
      <c r="N681" s="131"/>
      <c r="O681" s="132"/>
      <c r="P681" s="128" t="str">
        <f aca="false">IFERROR(IF(OR(ISTEXT(N681),ISNUMBER(N681)),HLOOKUP(S681-23*INT(S681/23),[2]Hoja2!B$1:X$2,2),""),1)</f>
        <v/>
      </c>
      <c r="Q681" s="128" t="str">
        <f aca="false">LEFT(N681,1)</f>
        <v/>
      </c>
      <c r="R681" s="129" t="str">
        <f aca="false">IF(UPPER(Q681)="Z",2,IF(UPPER(Q681)="Y",1,IF(UPPER(Q681)="X",0,LEFT(N681))))</f>
        <v/>
      </c>
      <c r="S681" s="129" t="str">
        <f aca="false">REPLACE(N681,1,1,R681)</f>
        <v/>
      </c>
      <c r="T681" s="96"/>
      <c r="U681" s="133"/>
      <c r="V681" s="124" t="str">
        <f aca="false">IF(OR(ISTEXT(N681),ISNUMBER(N681)),IF($AD681=1,U681,0),"")</f>
        <v/>
      </c>
      <c r="W681" s="75" t="n">
        <v>36892</v>
      </c>
      <c r="X681" s="134"/>
      <c r="Y681" s="134"/>
      <c r="AA681" s="128" t="n">
        <f aca="false">IF(E681&lt;&gt;F681,0,1)</f>
        <v>1</v>
      </c>
      <c r="AB681" s="128" t="n">
        <f aca="false">IF(OR(T681="SI",T681="Si",T681="si",T681="sI",T681="s",T681="S"),1,0)</f>
        <v>0</v>
      </c>
      <c r="AC681" s="128" t="n">
        <f aca="false">IF(OR(J681="SI",J681="Si",J681="si",J681="sI",J681="s",J681="S"),1,0)</f>
        <v>0</v>
      </c>
      <c r="AD681" s="128" t="n">
        <f aca="false">AK681*AA681*AB681*AC681</f>
        <v>0</v>
      </c>
      <c r="AF681" s="136" t="n">
        <f aca="false">COUNTIF(D$8:D681,D681)</f>
        <v>0</v>
      </c>
      <c r="AG681" s="136" t="n">
        <f aca="false">COUNTIFS(D$8:D681,D681,A$8:A681,A681)</f>
        <v>0</v>
      </c>
      <c r="AH681" s="128" t="n">
        <f aca="false">AF681-AG681</f>
        <v>0</v>
      </c>
      <c r="AI681" s="128" t="n">
        <f aca="false">IF(OR(O681&lt;&gt;P681,P681=1,AA681=0),1,0)</f>
        <v>0</v>
      </c>
      <c r="AJ681" s="128" t="n">
        <f aca="false">IF(AR681&gt;0,1,0)+AH681</f>
        <v>0</v>
      </c>
      <c r="AK681" s="128" t="n">
        <f aca="false">IF(O681&lt;&gt;P681,0,1)</f>
        <v>1</v>
      </c>
      <c r="AL681" s="128" t="n">
        <f aca="false">IF(U681&gt;1,1,0)</f>
        <v>0</v>
      </c>
      <c r="AM681" s="136"/>
      <c r="AN681" s="137"/>
      <c r="AO681" s="139"/>
      <c r="AP681" s="128" t="str">
        <f aca="false">IF(SUMIF(AS$7:BU$7,"&gt;0",AS681:BU681)&gt;0,SUMIF(AS$7:BU$7,"&gt;0",AS681:BU681),"")</f>
        <v/>
      </c>
      <c r="AQ681" s="128"/>
      <c r="AR681" s="136" t="n">
        <f aca="false">COUNTIF(N$8:N681,N681)-1</f>
        <v>-1</v>
      </c>
      <c r="AS681" s="133"/>
      <c r="AT681" s="133"/>
      <c r="AU681" s="128" t="n">
        <f aca="false">IF($A681=$A680,AS681+AT681+AU680,AS681+AT681)</f>
        <v>0</v>
      </c>
      <c r="AV681" s="133"/>
      <c r="AW681" s="133"/>
      <c r="AX681" s="128" t="n">
        <f aca="false">IF($A681=$A680,AV681+AW681+AX680,AV681+AW681)</f>
        <v>0</v>
      </c>
      <c r="AY681" s="133"/>
      <c r="AZ681" s="133"/>
      <c r="BA681" s="128" t="n">
        <f aca="false">IF($A681=$A680,AY681+AZ681+BA680,AY681+AZ681)</f>
        <v>0</v>
      </c>
      <c r="BB681" s="133"/>
      <c r="BC681" s="133"/>
      <c r="BD681" s="128" t="n">
        <f aca="false">IF($A681=$A680,BB681+BC681+BD680,BB681+BC681)</f>
        <v>0</v>
      </c>
      <c r="BE681" s="133"/>
      <c r="BF681" s="133"/>
      <c r="BG681" s="128" t="n">
        <f aca="false">IF($A681=$A680,BE681+BF681+BG680,BE681+BF681)</f>
        <v>0</v>
      </c>
      <c r="BH681" s="133"/>
      <c r="BI681" s="133"/>
      <c r="BJ681" s="128" t="n">
        <f aca="false">IF($A681=$A680,BH681+BI681+BJ680,BH681+BI681)</f>
        <v>0</v>
      </c>
      <c r="BK681" s="133"/>
      <c r="BL681" s="133"/>
      <c r="BM681" s="128" t="n">
        <f aca="false">IF($A681=$A680,BK681+BL681+BM680,BK681+BL681)</f>
        <v>0</v>
      </c>
      <c r="BN681" s="133"/>
      <c r="BO681" s="133"/>
      <c r="BP681" s="128" t="n">
        <f aca="false">IF($A681=$A680,BN681+BO681+BP680,BN681+BO681)</f>
        <v>0</v>
      </c>
      <c r="BQ681" s="133"/>
      <c r="BR681" s="133"/>
      <c r="BS681" s="128" t="n">
        <f aca="false">IF($A681=$A680,BQ681+BR681+BS680,BQ681+BR681)</f>
        <v>0</v>
      </c>
      <c r="BT681" s="133"/>
      <c r="BU681" s="133"/>
      <c r="BV681" s="128" t="n">
        <f aca="false">IF($A681=$A680,BT681+BU681+BV680,BT681+BU681)</f>
        <v>0</v>
      </c>
      <c r="BW681" s="128" t="n">
        <f aca="false">IF(W681=0,0,IF(W681&gt;F$4,1,(IF(W681=BW$2,0,(IF(F$4-W681&gt;2,1,0))))))</f>
        <v>0</v>
      </c>
    </row>
    <row r="682" customFormat="false" ht="42.95" hidden="false" customHeight="true" outlineLevel="0" collapsed="false">
      <c r="A682" s="124" t="str">
        <f aca="false">IF(D682=D681,IF(A681=0,"",A681),IF(AND(D682&gt;0,D682&lt;&gt;D681),A681+1,""))</f>
        <v/>
      </c>
      <c r="B682" s="129"/>
      <c r="C682" s="129"/>
      <c r="D682" s="96"/>
      <c r="E682" s="138"/>
      <c r="F682" s="128" t="str">
        <f aca="false">IFERROR(IF(OR(ISTEXT(D682),ISNUMBER(D682)),HLOOKUP(I682-23*INT(I682/23),[2]Hoja2!B$1:X$2,2),""),1)</f>
        <v/>
      </c>
      <c r="G682" s="128" t="str">
        <f aca="false">LEFT(D682,1)</f>
        <v/>
      </c>
      <c r="H682" s="129" t="str">
        <f aca="false">IF(UPPER(G682)="Z",2,IF(UPPER(G682)="Y",1,IF(UPPER(G682)="X",0,LEFT(D682))))</f>
        <v/>
      </c>
      <c r="I682" s="129" t="str">
        <f aca="false">REPLACE(D682,1,1,H682)</f>
        <v/>
      </c>
      <c r="J682" s="96"/>
      <c r="K682" s="124" t="str">
        <f aca="false">IF(N682&gt;0,ROW(L682)-7,"")</f>
        <v/>
      </c>
      <c r="L682" s="130"/>
      <c r="M682" s="130"/>
      <c r="N682" s="131"/>
      <c r="O682" s="132"/>
      <c r="P682" s="128" t="str">
        <f aca="false">IFERROR(IF(OR(ISTEXT(N682),ISNUMBER(N682)),HLOOKUP(S682-23*INT(S682/23),[2]Hoja2!B$1:X$2,2),""),1)</f>
        <v/>
      </c>
      <c r="Q682" s="128" t="str">
        <f aca="false">LEFT(N682,1)</f>
        <v/>
      </c>
      <c r="R682" s="129" t="str">
        <f aca="false">IF(UPPER(Q682)="Z",2,IF(UPPER(Q682)="Y",1,IF(UPPER(Q682)="X",0,LEFT(N682))))</f>
        <v/>
      </c>
      <c r="S682" s="129" t="str">
        <f aca="false">REPLACE(N682,1,1,R682)</f>
        <v/>
      </c>
      <c r="T682" s="96"/>
      <c r="U682" s="133"/>
      <c r="V682" s="124" t="str">
        <f aca="false">IF(OR(ISTEXT(N682),ISNUMBER(N682)),IF($AD682=1,U682,0),"")</f>
        <v/>
      </c>
      <c r="W682" s="75" t="n">
        <v>36892</v>
      </c>
      <c r="X682" s="134"/>
      <c r="Y682" s="134"/>
      <c r="AA682" s="128" t="n">
        <f aca="false">IF(E682&lt;&gt;F682,0,1)</f>
        <v>1</v>
      </c>
      <c r="AB682" s="128" t="n">
        <f aca="false">IF(OR(T682="SI",T682="Si",T682="si",T682="sI",T682="s",T682="S"),1,0)</f>
        <v>0</v>
      </c>
      <c r="AC682" s="128" t="n">
        <f aca="false">IF(OR(J682="SI",J682="Si",J682="si",J682="sI",J682="s",J682="S"),1,0)</f>
        <v>0</v>
      </c>
      <c r="AD682" s="128" t="n">
        <f aca="false">AK682*AA682*AB682*AC682</f>
        <v>0</v>
      </c>
      <c r="AF682" s="136" t="n">
        <f aca="false">COUNTIF(D$8:D682,D682)</f>
        <v>0</v>
      </c>
      <c r="AG682" s="136" t="n">
        <f aca="false">COUNTIFS(D$8:D682,D682,A$8:A682,A682)</f>
        <v>0</v>
      </c>
      <c r="AH682" s="128" t="n">
        <f aca="false">AF682-AG682</f>
        <v>0</v>
      </c>
      <c r="AI682" s="128" t="n">
        <f aca="false">IF(OR(O682&lt;&gt;P682,P682=1,AA682=0),1,0)</f>
        <v>0</v>
      </c>
      <c r="AJ682" s="128" t="n">
        <f aca="false">IF(AR682&gt;0,1,0)+AH682</f>
        <v>0</v>
      </c>
      <c r="AK682" s="128" t="n">
        <f aca="false">IF(O682&lt;&gt;P682,0,1)</f>
        <v>1</v>
      </c>
      <c r="AL682" s="128" t="n">
        <f aca="false">IF(U682&gt;1,1,0)</f>
        <v>0</v>
      </c>
      <c r="AM682" s="136"/>
      <c r="AN682" s="137"/>
      <c r="AO682" s="139"/>
      <c r="AP682" s="128" t="str">
        <f aca="false">IF(SUMIF(AS$7:BU$7,"&gt;0",AS682:BU682)&gt;0,SUMIF(AS$7:BU$7,"&gt;0",AS682:BU682),"")</f>
        <v/>
      </c>
      <c r="AQ682" s="128"/>
      <c r="AR682" s="136" t="n">
        <f aca="false">COUNTIF(N$8:N682,N682)-1</f>
        <v>-1</v>
      </c>
      <c r="AS682" s="133"/>
      <c r="AT682" s="133"/>
      <c r="AU682" s="128" t="n">
        <f aca="false">IF($A682=$A681,AS682+AT682+AU681,AS682+AT682)</f>
        <v>0</v>
      </c>
      <c r="AV682" s="133"/>
      <c r="AW682" s="133"/>
      <c r="AX682" s="128" t="n">
        <f aca="false">IF($A682=$A681,AV682+AW682+AX681,AV682+AW682)</f>
        <v>0</v>
      </c>
      <c r="AY682" s="133"/>
      <c r="AZ682" s="133"/>
      <c r="BA682" s="128" t="n">
        <f aca="false">IF($A682=$A681,AY682+AZ682+BA681,AY682+AZ682)</f>
        <v>0</v>
      </c>
      <c r="BB682" s="133"/>
      <c r="BC682" s="133"/>
      <c r="BD682" s="128" t="n">
        <f aca="false">IF($A682=$A681,BB682+BC682+BD681,BB682+BC682)</f>
        <v>0</v>
      </c>
      <c r="BE682" s="133"/>
      <c r="BF682" s="133"/>
      <c r="BG682" s="128" t="n">
        <f aca="false">IF($A682=$A681,BE682+BF682+BG681,BE682+BF682)</f>
        <v>0</v>
      </c>
      <c r="BH682" s="133"/>
      <c r="BI682" s="133"/>
      <c r="BJ682" s="128" t="n">
        <f aca="false">IF($A682=$A681,BH682+BI682+BJ681,BH682+BI682)</f>
        <v>0</v>
      </c>
      <c r="BK682" s="133"/>
      <c r="BL682" s="133"/>
      <c r="BM682" s="128" t="n">
        <f aca="false">IF($A682=$A681,BK682+BL682+BM681,BK682+BL682)</f>
        <v>0</v>
      </c>
      <c r="BN682" s="133"/>
      <c r="BO682" s="133"/>
      <c r="BP682" s="128" t="n">
        <f aca="false">IF($A682=$A681,BN682+BO682+BP681,BN682+BO682)</f>
        <v>0</v>
      </c>
      <c r="BQ682" s="133"/>
      <c r="BR682" s="133"/>
      <c r="BS682" s="128" t="n">
        <f aca="false">IF($A682=$A681,BQ682+BR682+BS681,BQ682+BR682)</f>
        <v>0</v>
      </c>
      <c r="BT682" s="133"/>
      <c r="BU682" s="133"/>
      <c r="BV682" s="128" t="n">
        <f aca="false">IF($A682=$A681,BT682+BU682+BV681,BT682+BU682)</f>
        <v>0</v>
      </c>
      <c r="BW682" s="128" t="n">
        <f aca="false">IF(W682=0,0,IF(W682&gt;F$4,1,(IF(W682=BW$2,0,(IF(F$4-W682&gt;2,1,0))))))</f>
        <v>0</v>
      </c>
    </row>
    <row r="683" customFormat="false" ht="42.95" hidden="false" customHeight="true" outlineLevel="0" collapsed="false">
      <c r="A683" s="124" t="str">
        <f aca="false">IF(D683=D682,IF(A682=0,"",A682),IF(AND(D683&gt;0,D683&lt;&gt;D682),A682+1,""))</f>
        <v/>
      </c>
      <c r="B683" s="129"/>
      <c r="C683" s="129"/>
      <c r="D683" s="96"/>
      <c r="E683" s="138"/>
      <c r="F683" s="128" t="str">
        <f aca="false">IFERROR(IF(OR(ISTEXT(D683),ISNUMBER(D683)),HLOOKUP(I683-23*INT(I683/23),[2]Hoja2!B$1:X$2,2),""),1)</f>
        <v/>
      </c>
      <c r="G683" s="128" t="str">
        <f aca="false">LEFT(D683,1)</f>
        <v/>
      </c>
      <c r="H683" s="129" t="str">
        <f aca="false">IF(UPPER(G683)="Z",2,IF(UPPER(G683)="Y",1,IF(UPPER(G683)="X",0,LEFT(D683))))</f>
        <v/>
      </c>
      <c r="I683" s="129" t="str">
        <f aca="false">REPLACE(D683,1,1,H683)</f>
        <v/>
      </c>
      <c r="J683" s="96"/>
      <c r="K683" s="124" t="str">
        <f aca="false">IF(N683&gt;0,ROW(L683)-7,"")</f>
        <v/>
      </c>
      <c r="L683" s="130"/>
      <c r="M683" s="130"/>
      <c r="N683" s="131"/>
      <c r="O683" s="132"/>
      <c r="P683" s="128" t="str">
        <f aca="false">IFERROR(IF(OR(ISTEXT(N683),ISNUMBER(N683)),HLOOKUP(S683-23*INT(S683/23),[2]Hoja2!B$1:X$2,2),""),1)</f>
        <v/>
      </c>
      <c r="Q683" s="128" t="str">
        <f aca="false">LEFT(N683,1)</f>
        <v/>
      </c>
      <c r="R683" s="129" t="str">
        <f aca="false">IF(UPPER(Q683)="Z",2,IF(UPPER(Q683)="Y",1,IF(UPPER(Q683)="X",0,LEFT(N683))))</f>
        <v/>
      </c>
      <c r="S683" s="129" t="str">
        <f aca="false">REPLACE(N683,1,1,R683)</f>
        <v/>
      </c>
      <c r="T683" s="96"/>
      <c r="U683" s="133"/>
      <c r="V683" s="124" t="str">
        <f aca="false">IF(OR(ISTEXT(N683),ISNUMBER(N683)),IF($AD683=1,U683,0),"")</f>
        <v/>
      </c>
      <c r="W683" s="75" t="n">
        <v>36892</v>
      </c>
      <c r="X683" s="134"/>
      <c r="Y683" s="134"/>
      <c r="AA683" s="128" t="n">
        <f aca="false">IF(E683&lt;&gt;F683,0,1)</f>
        <v>1</v>
      </c>
      <c r="AB683" s="128" t="n">
        <f aca="false">IF(OR(T683="SI",T683="Si",T683="si",T683="sI",T683="s",T683="S"),1,0)</f>
        <v>0</v>
      </c>
      <c r="AC683" s="128" t="n">
        <f aca="false">IF(OR(J683="SI",J683="Si",J683="si",J683="sI",J683="s",J683="S"),1,0)</f>
        <v>0</v>
      </c>
      <c r="AD683" s="128" t="n">
        <f aca="false">AK683*AA683*AB683*AC683</f>
        <v>0</v>
      </c>
      <c r="AF683" s="136" t="n">
        <f aca="false">COUNTIF(D$8:D683,D683)</f>
        <v>0</v>
      </c>
      <c r="AG683" s="136" t="n">
        <f aca="false">COUNTIFS(D$8:D683,D683,A$8:A683,A683)</f>
        <v>0</v>
      </c>
      <c r="AH683" s="128" t="n">
        <f aca="false">AF683-AG683</f>
        <v>0</v>
      </c>
      <c r="AI683" s="128" t="n">
        <f aca="false">IF(OR(O683&lt;&gt;P683,P683=1,AA683=0),1,0)</f>
        <v>0</v>
      </c>
      <c r="AJ683" s="128" t="n">
        <f aca="false">IF(AR683&gt;0,1,0)+AH683</f>
        <v>0</v>
      </c>
      <c r="AK683" s="128" t="n">
        <f aca="false">IF(O683&lt;&gt;P683,0,1)</f>
        <v>1</v>
      </c>
      <c r="AL683" s="128" t="n">
        <f aca="false">IF(U683&gt;1,1,0)</f>
        <v>0</v>
      </c>
      <c r="AM683" s="136"/>
      <c r="AN683" s="137"/>
      <c r="AO683" s="139"/>
      <c r="AP683" s="128" t="str">
        <f aca="false">IF(SUMIF(AS$7:BU$7,"&gt;0",AS683:BU683)&gt;0,SUMIF(AS$7:BU$7,"&gt;0",AS683:BU683),"")</f>
        <v/>
      </c>
      <c r="AQ683" s="128"/>
      <c r="AR683" s="136" t="n">
        <f aca="false">COUNTIF(N$8:N683,N683)-1</f>
        <v>-1</v>
      </c>
      <c r="AS683" s="133"/>
      <c r="AT683" s="133"/>
      <c r="AU683" s="128" t="n">
        <f aca="false">IF($A683=$A682,AS683+AT683+AU682,AS683+AT683)</f>
        <v>0</v>
      </c>
      <c r="AV683" s="133"/>
      <c r="AW683" s="133"/>
      <c r="AX683" s="128" t="n">
        <f aca="false">IF($A683=$A682,AV683+AW683+AX682,AV683+AW683)</f>
        <v>0</v>
      </c>
      <c r="AY683" s="133"/>
      <c r="AZ683" s="133"/>
      <c r="BA683" s="128" t="n">
        <f aca="false">IF($A683=$A682,AY683+AZ683+BA682,AY683+AZ683)</f>
        <v>0</v>
      </c>
      <c r="BB683" s="133"/>
      <c r="BC683" s="133"/>
      <c r="BD683" s="128" t="n">
        <f aca="false">IF($A683=$A682,BB683+BC683+BD682,BB683+BC683)</f>
        <v>0</v>
      </c>
      <c r="BE683" s="133"/>
      <c r="BF683" s="133"/>
      <c r="BG683" s="128" t="n">
        <f aca="false">IF($A683=$A682,BE683+BF683+BG682,BE683+BF683)</f>
        <v>0</v>
      </c>
      <c r="BH683" s="133"/>
      <c r="BI683" s="133"/>
      <c r="BJ683" s="128" t="n">
        <f aca="false">IF($A683=$A682,BH683+BI683+BJ682,BH683+BI683)</f>
        <v>0</v>
      </c>
      <c r="BK683" s="133"/>
      <c r="BL683" s="133"/>
      <c r="BM683" s="128" t="n">
        <f aca="false">IF($A683=$A682,BK683+BL683+BM682,BK683+BL683)</f>
        <v>0</v>
      </c>
      <c r="BN683" s="133"/>
      <c r="BO683" s="133"/>
      <c r="BP683" s="128" t="n">
        <f aca="false">IF($A683=$A682,BN683+BO683+BP682,BN683+BO683)</f>
        <v>0</v>
      </c>
      <c r="BQ683" s="133"/>
      <c r="BR683" s="133"/>
      <c r="BS683" s="128" t="n">
        <f aca="false">IF($A683=$A682,BQ683+BR683+BS682,BQ683+BR683)</f>
        <v>0</v>
      </c>
      <c r="BT683" s="133"/>
      <c r="BU683" s="133"/>
      <c r="BV683" s="128" t="n">
        <f aca="false">IF($A683=$A682,BT683+BU683+BV682,BT683+BU683)</f>
        <v>0</v>
      </c>
      <c r="BW683" s="128" t="n">
        <f aca="false">IF(W683=0,0,IF(W683&gt;F$4,1,(IF(W683=BW$2,0,(IF(F$4-W683&gt;2,1,0))))))</f>
        <v>0</v>
      </c>
    </row>
    <row r="684" customFormat="false" ht="42.95" hidden="false" customHeight="true" outlineLevel="0" collapsed="false">
      <c r="A684" s="124" t="str">
        <f aca="false">IF(D684=D683,IF(A683=0,"",A683),IF(AND(D684&gt;0,D684&lt;&gt;D683),A683+1,""))</f>
        <v/>
      </c>
      <c r="B684" s="129"/>
      <c r="C684" s="129"/>
      <c r="D684" s="96"/>
      <c r="E684" s="138"/>
      <c r="F684" s="128" t="str">
        <f aca="false">IFERROR(IF(OR(ISTEXT(D684),ISNUMBER(D684)),HLOOKUP(I684-23*INT(I684/23),[2]Hoja2!B$1:X$2,2),""),1)</f>
        <v/>
      </c>
      <c r="G684" s="128" t="str">
        <f aca="false">LEFT(D684,1)</f>
        <v/>
      </c>
      <c r="H684" s="129" t="str">
        <f aca="false">IF(UPPER(G684)="Z",2,IF(UPPER(G684)="Y",1,IF(UPPER(G684)="X",0,LEFT(D684))))</f>
        <v/>
      </c>
      <c r="I684" s="129" t="str">
        <f aca="false">REPLACE(D684,1,1,H684)</f>
        <v/>
      </c>
      <c r="J684" s="96"/>
      <c r="K684" s="124" t="str">
        <f aca="false">IF(N684&gt;0,ROW(L684)-7,"")</f>
        <v/>
      </c>
      <c r="L684" s="130"/>
      <c r="M684" s="130"/>
      <c r="N684" s="131"/>
      <c r="O684" s="132"/>
      <c r="P684" s="128" t="str">
        <f aca="false">IFERROR(IF(OR(ISTEXT(N684),ISNUMBER(N684)),HLOOKUP(S684-23*INT(S684/23),[2]Hoja2!B$1:X$2,2),""),1)</f>
        <v/>
      </c>
      <c r="Q684" s="128" t="str">
        <f aca="false">LEFT(N684,1)</f>
        <v/>
      </c>
      <c r="R684" s="129" t="str">
        <f aca="false">IF(UPPER(Q684)="Z",2,IF(UPPER(Q684)="Y",1,IF(UPPER(Q684)="X",0,LEFT(N684))))</f>
        <v/>
      </c>
      <c r="S684" s="129" t="str">
        <f aca="false">REPLACE(N684,1,1,R684)</f>
        <v/>
      </c>
      <c r="T684" s="96"/>
      <c r="U684" s="133"/>
      <c r="V684" s="124" t="str">
        <f aca="false">IF(OR(ISTEXT(N684),ISNUMBER(N684)),IF($AD684=1,U684,0),"")</f>
        <v/>
      </c>
      <c r="W684" s="75" t="n">
        <v>36892</v>
      </c>
      <c r="X684" s="134"/>
      <c r="Y684" s="134"/>
      <c r="AA684" s="128" t="n">
        <f aca="false">IF(E684&lt;&gt;F684,0,1)</f>
        <v>1</v>
      </c>
      <c r="AB684" s="128" t="n">
        <f aca="false">IF(OR(T684="SI",T684="Si",T684="si",T684="sI",T684="s",T684="S"),1,0)</f>
        <v>0</v>
      </c>
      <c r="AC684" s="128" t="n">
        <f aca="false">IF(OR(J684="SI",J684="Si",J684="si",J684="sI",J684="s",J684="S"),1,0)</f>
        <v>0</v>
      </c>
      <c r="AD684" s="128" t="n">
        <f aca="false">AK684*AA684*AB684*AC684</f>
        <v>0</v>
      </c>
      <c r="AF684" s="136" t="n">
        <f aca="false">COUNTIF(D$8:D684,D684)</f>
        <v>0</v>
      </c>
      <c r="AG684" s="136" t="n">
        <f aca="false">COUNTIFS(D$8:D684,D684,A$8:A684,A684)</f>
        <v>0</v>
      </c>
      <c r="AH684" s="128" t="n">
        <f aca="false">AF684-AG684</f>
        <v>0</v>
      </c>
      <c r="AI684" s="128" t="n">
        <f aca="false">IF(OR(O684&lt;&gt;P684,P684=1,AA684=0),1,0)</f>
        <v>0</v>
      </c>
      <c r="AJ684" s="128" t="n">
        <f aca="false">IF(AR684&gt;0,1,0)+AH684</f>
        <v>0</v>
      </c>
      <c r="AK684" s="128" t="n">
        <f aca="false">IF(O684&lt;&gt;P684,0,1)</f>
        <v>1</v>
      </c>
      <c r="AL684" s="128" t="n">
        <f aca="false">IF(U684&gt;1,1,0)</f>
        <v>0</v>
      </c>
      <c r="AM684" s="136"/>
      <c r="AN684" s="137"/>
      <c r="AO684" s="139"/>
      <c r="AP684" s="128" t="str">
        <f aca="false">IF(SUMIF(AS$7:BU$7,"&gt;0",AS684:BU684)&gt;0,SUMIF(AS$7:BU$7,"&gt;0",AS684:BU684),"")</f>
        <v/>
      </c>
      <c r="AQ684" s="128"/>
      <c r="AR684" s="136" t="n">
        <f aca="false">COUNTIF(N$8:N684,N684)-1</f>
        <v>-1</v>
      </c>
      <c r="AS684" s="133"/>
      <c r="AT684" s="133"/>
      <c r="AU684" s="128" t="n">
        <f aca="false">IF($A684=$A683,AS684+AT684+AU683,AS684+AT684)</f>
        <v>0</v>
      </c>
      <c r="AV684" s="133"/>
      <c r="AW684" s="133"/>
      <c r="AX684" s="128" t="n">
        <f aca="false">IF($A684=$A683,AV684+AW684+AX683,AV684+AW684)</f>
        <v>0</v>
      </c>
      <c r="AY684" s="133"/>
      <c r="AZ684" s="133"/>
      <c r="BA684" s="128" t="n">
        <f aca="false">IF($A684=$A683,AY684+AZ684+BA683,AY684+AZ684)</f>
        <v>0</v>
      </c>
      <c r="BB684" s="133"/>
      <c r="BC684" s="133"/>
      <c r="BD684" s="128" t="n">
        <f aca="false">IF($A684=$A683,BB684+BC684+BD683,BB684+BC684)</f>
        <v>0</v>
      </c>
      <c r="BE684" s="133"/>
      <c r="BF684" s="133"/>
      <c r="BG684" s="128" t="n">
        <f aca="false">IF($A684=$A683,BE684+BF684+BG683,BE684+BF684)</f>
        <v>0</v>
      </c>
      <c r="BH684" s="133"/>
      <c r="BI684" s="133"/>
      <c r="BJ684" s="128" t="n">
        <f aca="false">IF($A684=$A683,BH684+BI684+BJ683,BH684+BI684)</f>
        <v>0</v>
      </c>
      <c r="BK684" s="133"/>
      <c r="BL684" s="133"/>
      <c r="BM684" s="128" t="n">
        <f aca="false">IF($A684=$A683,BK684+BL684+BM683,BK684+BL684)</f>
        <v>0</v>
      </c>
      <c r="BN684" s="133"/>
      <c r="BO684" s="133"/>
      <c r="BP684" s="128" t="n">
        <f aca="false">IF($A684=$A683,BN684+BO684+BP683,BN684+BO684)</f>
        <v>0</v>
      </c>
      <c r="BQ684" s="133"/>
      <c r="BR684" s="133"/>
      <c r="BS684" s="128" t="n">
        <f aca="false">IF($A684=$A683,BQ684+BR684+BS683,BQ684+BR684)</f>
        <v>0</v>
      </c>
      <c r="BT684" s="133"/>
      <c r="BU684" s="133"/>
      <c r="BV684" s="128" t="n">
        <f aca="false">IF($A684=$A683,BT684+BU684+BV683,BT684+BU684)</f>
        <v>0</v>
      </c>
      <c r="BW684" s="128" t="n">
        <f aca="false">IF(W684=0,0,IF(W684&gt;F$4,1,(IF(W684=BW$2,0,(IF(F$4-W684&gt;2,1,0))))))</f>
        <v>0</v>
      </c>
    </row>
    <row r="685" customFormat="false" ht="42.95" hidden="false" customHeight="true" outlineLevel="0" collapsed="false">
      <c r="A685" s="124" t="str">
        <f aca="false">IF(D685=D684,IF(A684=0,"",A684),IF(AND(D685&gt;0,D685&lt;&gt;D684),A684+1,""))</f>
        <v/>
      </c>
      <c r="B685" s="129"/>
      <c r="C685" s="129"/>
      <c r="D685" s="96"/>
      <c r="E685" s="138"/>
      <c r="F685" s="128" t="str">
        <f aca="false">IFERROR(IF(OR(ISTEXT(D685),ISNUMBER(D685)),HLOOKUP(I685-23*INT(I685/23),[2]Hoja2!B$1:X$2,2),""),1)</f>
        <v/>
      </c>
      <c r="G685" s="128" t="str">
        <f aca="false">LEFT(D685,1)</f>
        <v/>
      </c>
      <c r="H685" s="129" t="str">
        <f aca="false">IF(UPPER(G685)="Z",2,IF(UPPER(G685)="Y",1,IF(UPPER(G685)="X",0,LEFT(D685))))</f>
        <v/>
      </c>
      <c r="I685" s="129" t="str">
        <f aca="false">REPLACE(D685,1,1,H685)</f>
        <v/>
      </c>
      <c r="J685" s="96"/>
      <c r="K685" s="124" t="str">
        <f aca="false">IF(N685&gt;0,ROW(L685)-7,"")</f>
        <v/>
      </c>
      <c r="L685" s="130"/>
      <c r="M685" s="130"/>
      <c r="N685" s="131"/>
      <c r="O685" s="132"/>
      <c r="P685" s="128" t="str">
        <f aca="false">IFERROR(IF(OR(ISTEXT(N685),ISNUMBER(N685)),HLOOKUP(S685-23*INT(S685/23),[2]Hoja2!B$1:X$2,2),""),1)</f>
        <v/>
      </c>
      <c r="Q685" s="128" t="str">
        <f aca="false">LEFT(N685,1)</f>
        <v/>
      </c>
      <c r="R685" s="129" t="str">
        <f aca="false">IF(UPPER(Q685)="Z",2,IF(UPPER(Q685)="Y",1,IF(UPPER(Q685)="X",0,LEFT(N685))))</f>
        <v/>
      </c>
      <c r="S685" s="129" t="str">
        <f aca="false">REPLACE(N685,1,1,R685)</f>
        <v/>
      </c>
      <c r="T685" s="96"/>
      <c r="U685" s="133"/>
      <c r="V685" s="124" t="str">
        <f aca="false">IF(OR(ISTEXT(N685),ISNUMBER(N685)),IF($AD685=1,U685,0),"")</f>
        <v/>
      </c>
      <c r="W685" s="75" t="n">
        <v>36892</v>
      </c>
      <c r="X685" s="134"/>
      <c r="Y685" s="134"/>
      <c r="AA685" s="128" t="n">
        <f aca="false">IF(E685&lt;&gt;F685,0,1)</f>
        <v>1</v>
      </c>
      <c r="AB685" s="128" t="n">
        <f aca="false">IF(OR(T685="SI",T685="Si",T685="si",T685="sI",T685="s",T685="S"),1,0)</f>
        <v>0</v>
      </c>
      <c r="AC685" s="128" t="n">
        <f aca="false">IF(OR(J685="SI",J685="Si",J685="si",J685="sI",J685="s",J685="S"),1,0)</f>
        <v>0</v>
      </c>
      <c r="AD685" s="128" t="n">
        <f aca="false">AK685*AA685*AB685*AC685</f>
        <v>0</v>
      </c>
      <c r="AF685" s="136" t="n">
        <f aca="false">COUNTIF(D$8:D685,D685)</f>
        <v>0</v>
      </c>
      <c r="AG685" s="136" t="n">
        <f aca="false">COUNTIFS(D$8:D685,D685,A$8:A685,A685)</f>
        <v>0</v>
      </c>
      <c r="AH685" s="128" t="n">
        <f aca="false">AF685-AG685</f>
        <v>0</v>
      </c>
      <c r="AI685" s="128" t="n">
        <f aca="false">IF(OR(O685&lt;&gt;P685,P685=1,AA685=0),1,0)</f>
        <v>0</v>
      </c>
      <c r="AJ685" s="128" t="n">
        <f aca="false">IF(AR685&gt;0,1,0)+AH685</f>
        <v>0</v>
      </c>
      <c r="AK685" s="128" t="n">
        <f aca="false">IF(O685&lt;&gt;P685,0,1)</f>
        <v>1</v>
      </c>
      <c r="AL685" s="128" t="n">
        <f aca="false">IF(U685&gt;1,1,0)</f>
        <v>0</v>
      </c>
      <c r="AM685" s="136"/>
      <c r="AN685" s="137"/>
      <c r="AO685" s="139"/>
      <c r="AP685" s="128" t="str">
        <f aca="false">IF(SUMIF(AS$7:BU$7,"&gt;0",AS685:BU685)&gt;0,SUMIF(AS$7:BU$7,"&gt;0",AS685:BU685),"")</f>
        <v/>
      </c>
      <c r="AQ685" s="128"/>
      <c r="AR685" s="136" t="n">
        <f aca="false">COUNTIF(N$8:N685,N685)-1</f>
        <v>-1</v>
      </c>
      <c r="AS685" s="133"/>
      <c r="AT685" s="133"/>
      <c r="AU685" s="128" t="n">
        <f aca="false">IF($A685=$A684,AS685+AT685+AU684,AS685+AT685)</f>
        <v>0</v>
      </c>
      <c r="AV685" s="133"/>
      <c r="AW685" s="133"/>
      <c r="AX685" s="128" t="n">
        <f aca="false">IF($A685=$A684,AV685+AW685+AX684,AV685+AW685)</f>
        <v>0</v>
      </c>
      <c r="AY685" s="133"/>
      <c r="AZ685" s="133"/>
      <c r="BA685" s="128" t="n">
        <f aca="false">IF($A685=$A684,AY685+AZ685+BA684,AY685+AZ685)</f>
        <v>0</v>
      </c>
      <c r="BB685" s="133"/>
      <c r="BC685" s="133"/>
      <c r="BD685" s="128" t="n">
        <f aca="false">IF($A685=$A684,BB685+BC685+BD684,BB685+BC685)</f>
        <v>0</v>
      </c>
      <c r="BE685" s="133"/>
      <c r="BF685" s="133"/>
      <c r="BG685" s="128" t="n">
        <f aca="false">IF($A685=$A684,BE685+BF685+BG684,BE685+BF685)</f>
        <v>0</v>
      </c>
      <c r="BH685" s="133"/>
      <c r="BI685" s="133"/>
      <c r="BJ685" s="128" t="n">
        <f aca="false">IF($A685=$A684,BH685+BI685+BJ684,BH685+BI685)</f>
        <v>0</v>
      </c>
      <c r="BK685" s="133"/>
      <c r="BL685" s="133"/>
      <c r="BM685" s="128" t="n">
        <f aca="false">IF($A685=$A684,BK685+BL685+BM684,BK685+BL685)</f>
        <v>0</v>
      </c>
      <c r="BN685" s="133"/>
      <c r="BO685" s="133"/>
      <c r="BP685" s="128" t="n">
        <f aca="false">IF($A685=$A684,BN685+BO685+BP684,BN685+BO685)</f>
        <v>0</v>
      </c>
      <c r="BQ685" s="133"/>
      <c r="BR685" s="133"/>
      <c r="BS685" s="128" t="n">
        <f aca="false">IF($A685=$A684,BQ685+BR685+BS684,BQ685+BR685)</f>
        <v>0</v>
      </c>
      <c r="BT685" s="133"/>
      <c r="BU685" s="133"/>
      <c r="BV685" s="128" t="n">
        <f aca="false">IF($A685=$A684,BT685+BU685+BV684,BT685+BU685)</f>
        <v>0</v>
      </c>
      <c r="BW685" s="128" t="n">
        <f aca="false">IF(W685=0,0,IF(W685&gt;F$4,1,(IF(W685=BW$2,0,(IF(F$4-W685&gt;2,1,0))))))</f>
        <v>0</v>
      </c>
    </row>
    <row r="686" customFormat="false" ht="42.95" hidden="false" customHeight="true" outlineLevel="0" collapsed="false">
      <c r="A686" s="124" t="str">
        <f aca="false">IF(D686=D685,IF(A685=0,"",A685),IF(AND(D686&gt;0,D686&lt;&gt;D685),A685+1,""))</f>
        <v/>
      </c>
      <c r="B686" s="129"/>
      <c r="C686" s="129"/>
      <c r="D686" s="96"/>
      <c r="E686" s="138"/>
      <c r="F686" s="128" t="str">
        <f aca="false">IFERROR(IF(OR(ISTEXT(D686),ISNUMBER(D686)),HLOOKUP(I686-23*INT(I686/23),[2]Hoja2!B$1:X$2,2),""),1)</f>
        <v/>
      </c>
      <c r="G686" s="128" t="str">
        <f aca="false">LEFT(D686,1)</f>
        <v/>
      </c>
      <c r="H686" s="129" t="str">
        <f aca="false">IF(UPPER(G686)="Z",2,IF(UPPER(G686)="Y",1,IF(UPPER(G686)="X",0,LEFT(D686))))</f>
        <v/>
      </c>
      <c r="I686" s="129" t="str">
        <f aca="false">REPLACE(D686,1,1,H686)</f>
        <v/>
      </c>
      <c r="J686" s="96"/>
      <c r="K686" s="124" t="str">
        <f aca="false">IF(N686&gt;0,ROW(L686)-7,"")</f>
        <v/>
      </c>
      <c r="L686" s="130"/>
      <c r="M686" s="130"/>
      <c r="N686" s="131"/>
      <c r="O686" s="132"/>
      <c r="P686" s="128" t="str">
        <f aca="false">IFERROR(IF(OR(ISTEXT(N686),ISNUMBER(N686)),HLOOKUP(S686-23*INT(S686/23),[2]Hoja2!B$1:X$2,2),""),1)</f>
        <v/>
      </c>
      <c r="Q686" s="128" t="str">
        <f aca="false">LEFT(N686,1)</f>
        <v/>
      </c>
      <c r="R686" s="129" t="str">
        <f aca="false">IF(UPPER(Q686)="Z",2,IF(UPPER(Q686)="Y",1,IF(UPPER(Q686)="X",0,LEFT(N686))))</f>
        <v/>
      </c>
      <c r="S686" s="129" t="str">
        <f aca="false">REPLACE(N686,1,1,R686)</f>
        <v/>
      </c>
      <c r="T686" s="96"/>
      <c r="U686" s="133"/>
      <c r="V686" s="124" t="str">
        <f aca="false">IF(OR(ISTEXT(N686),ISNUMBER(N686)),IF($AD686=1,U686,0),"")</f>
        <v/>
      </c>
      <c r="W686" s="75" t="n">
        <v>36892</v>
      </c>
      <c r="X686" s="134"/>
      <c r="Y686" s="134"/>
      <c r="AA686" s="128" t="n">
        <f aca="false">IF(E686&lt;&gt;F686,0,1)</f>
        <v>1</v>
      </c>
      <c r="AB686" s="128" t="n">
        <f aca="false">IF(OR(T686="SI",T686="Si",T686="si",T686="sI",T686="s",T686="S"),1,0)</f>
        <v>0</v>
      </c>
      <c r="AC686" s="128" t="n">
        <f aca="false">IF(OR(J686="SI",J686="Si",J686="si",J686="sI",J686="s",J686="S"),1,0)</f>
        <v>0</v>
      </c>
      <c r="AD686" s="128" t="n">
        <f aca="false">AK686*AA686*AB686*AC686</f>
        <v>0</v>
      </c>
      <c r="AF686" s="136" t="n">
        <f aca="false">COUNTIF(D$8:D686,D686)</f>
        <v>0</v>
      </c>
      <c r="AG686" s="136" t="n">
        <f aca="false">COUNTIFS(D$8:D686,D686,A$8:A686,A686)</f>
        <v>0</v>
      </c>
      <c r="AH686" s="128" t="n">
        <f aca="false">AF686-AG686</f>
        <v>0</v>
      </c>
      <c r="AI686" s="128" t="n">
        <f aca="false">IF(OR(O686&lt;&gt;P686,P686=1,AA686=0),1,0)</f>
        <v>0</v>
      </c>
      <c r="AJ686" s="128" t="n">
        <f aca="false">IF(AR686&gt;0,1,0)+AH686</f>
        <v>0</v>
      </c>
      <c r="AK686" s="128" t="n">
        <f aca="false">IF(O686&lt;&gt;P686,0,1)</f>
        <v>1</v>
      </c>
      <c r="AL686" s="128" t="n">
        <f aca="false">IF(U686&gt;1,1,0)</f>
        <v>0</v>
      </c>
      <c r="AM686" s="136"/>
      <c r="AN686" s="137"/>
      <c r="AO686" s="139"/>
      <c r="AP686" s="128" t="str">
        <f aca="false">IF(SUMIF(AS$7:BU$7,"&gt;0",AS686:BU686)&gt;0,SUMIF(AS$7:BU$7,"&gt;0",AS686:BU686),"")</f>
        <v/>
      </c>
      <c r="AQ686" s="128"/>
      <c r="AR686" s="136" t="n">
        <f aca="false">COUNTIF(N$8:N686,N686)-1</f>
        <v>-1</v>
      </c>
      <c r="AS686" s="133"/>
      <c r="AT686" s="133"/>
      <c r="AU686" s="128" t="n">
        <f aca="false">IF($A686=$A685,AS686+AT686+AU685,AS686+AT686)</f>
        <v>0</v>
      </c>
      <c r="AV686" s="133"/>
      <c r="AW686" s="133"/>
      <c r="AX686" s="128" t="n">
        <f aca="false">IF($A686=$A685,AV686+AW686+AX685,AV686+AW686)</f>
        <v>0</v>
      </c>
      <c r="AY686" s="133"/>
      <c r="AZ686" s="133"/>
      <c r="BA686" s="128" t="n">
        <f aca="false">IF($A686=$A685,AY686+AZ686+BA685,AY686+AZ686)</f>
        <v>0</v>
      </c>
      <c r="BB686" s="133"/>
      <c r="BC686" s="133"/>
      <c r="BD686" s="128" t="n">
        <f aca="false">IF($A686=$A685,BB686+BC686+BD685,BB686+BC686)</f>
        <v>0</v>
      </c>
      <c r="BE686" s="133"/>
      <c r="BF686" s="133"/>
      <c r="BG686" s="128" t="n">
        <f aca="false">IF($A686=$A685,BE686+BF686+BG685,BE686+BF686)</f>
        <v>0</v>
      </c>
      <c r="BH686" s="133"/>
      <c r="BI686" s="133"/>
      <c r="BJ686" s="128" t="n">
        <f aca="false">IF($A686=$A685,BH686+BI686+BJ685,BH686+BI686)</f>
        <v>0</v>
      </c>
      <c r="BK686" s="133"/>
      <c r="BL686" s="133"/>
      <c r="BM686" s="128" t="n">
        <f aca="false">IF($A686=$A685,BK686+BL686+BM685,BK686+BL686)</f>
        <v>0</v>
      </c>
      <c r="BN686" s="133"/>
      <c r="BO686" s="133"/>
      <c r="BP686" s="128" t="n">
        <f aca="false">IF($A686=$A685,BN686+BO686+BP685,BN686+BO686)</f>
        <v>0</v>
      </c>
      <c r="BQ686" s="133"/>
      <c r="BR686" s="133"/>
      <c r="BS686" s="128" t="n">
        <f aca="false">IF($A686=$A685,BQ686+BR686+BS685,BQ686+BR686)</f>
        <v>0</v>
      </c>
      <c r="BT686" s="133"/>
      <c r="BU686" s="133"/>
      <c r="BV686" s="128" t="n">
        <f aca="false">IF($A686=$A685,BT686+BU686+BV685,BT686+BU686)</f>
        <v>0</v>
      </c>
      <c r="BW686" s="128" t="n">
        <f aca="false">IF(W686=0,0,IF(W686&gt;F$4,1,(IF(W686=BW$2,0,(IF(F$4-W686&gt;2,1,0))))))</f>
        <v>0</v>
      </c>
    </row>
    <row r="687" customFormat="false" ht="42.95" hidden="false" customHeight="true" outlineLevel="0" collapsed="false">
      <c r="A687" s="124" t="str">
        <f aca="false">IF(D687=D686,IF(A686=0,"",A686),IF(AND(D687&gt;0,D687&lt;&gt;D686),A686+1,""))</f>
        <v/>
      </c>
      <c r="B687" s="129"/>
      <c r="C687" s="129"/>
      <c r="D687" s="96"/>
      <c r="E687" s="138"/>
      <c r="F687" s="128" t="str">
        <f aca="false">IFERROR(IF(OR(ISTEXT(D687),ISNUMBER(D687)),HLOOKUP(I687-23*INT(I687/23),[2]Hoja2!B$1:X$2,2),""),1)</f>
        <v/>
      </c>
      <c r="G687" s="128" t="str">
        <f aca="false">LEFT(D687,1)</f>
        <v/>
      </c>
      <c r="H687" s="129" t="str">
        <f aca="false">IF(UPPER(G687)="Z",2,IF(UPPER(G687)="Y",1,IF(UPPER(G687)="X",0,LEFT(D687))))</f>
        <v/>
      </c>
      <c r="I687" s="129" t="str">
        <f aca="false">REPLACE(D687,1,1,H687)</f>
        <v/>
      </c>
      <c r="J687" s="96"/>
      <c r="K687" s="124" t="str">
        <f aca="false">IF(N687&gt;0,ROW(L687)-7,"")</f>
        <v/>
      </c>
      <c r="L687" s="130"/>
      <c r="M687" s="130"/>
      <c r="N687" s="131"/>
      <c r="O687" s="132"/>
      <c r="P687" s="128" t="str">
        <f aca="false">IFERROR(IF(OR(ISTEXT(N687),ISNUMBER(N687)),HLOOKUP(S687-23*INT(S687/23),[2]Hoja2!B$1:X$2,2),""),1)</f>
        <v/>
      </c>
      <c r="Q687" s="128" t="str">
        <f aca="false">LEFT(N687,1)</f>
        <v/>
      </c>
      <c r="R687" s="129" t="str">
        <f aca="false">IF(UPPER(Q687)="Z",2,IF(UPPER(Q687)="Y",1,IF(UPPER(Q687)="X",0,LEFT(N687))))</f>
        <v/>
      </c>
      <c r="S687" s="129" t="str">
        <f aca="false">REPLACE(N687,1,1,R687)</f>
        <v/>
      </c>
      <c r="T687" s="96"/>
      <c r="U687" s="133"/>
      <c r="V687" s="124" t="str">
        <f aca="false">IF(OR(ISTEXT(N687),ISNUMBER(N687)),IF($AD687=1,U687,0),"")</f>
        <v/>
      </c>
      <c r="W687" s="75" t="n">
        <v>36892</v>
      </c>
      <c r="X687" s="134"/>
      <c r="Y687" s="134"/>
      <c r="AA687" s="128" t="n">
        <f aca="false">IF(E687&lt;&gt;F687,0,1)</f>
        <v>1</v>
      </c>
      <c r="AB687" s="128" t="n">
        <f aca="false">IF(OR(T687="SI",T687="Si",T687="si",T687="sI",T687="s",T687="S"),1,0)</f>
        <v>0</v>
      </c>
      <c r="AC687" s="128" t="n">
        <f aca="false">IF(OR(J687="SI",J687="Si",J687="si",J687="sI",J687="s",J687="S"),1,0)</f>
        <v>0</v>
      </c>
      <c r="AD687" s="128" t="n">
        <f aca="false">AK687*AA687*AB687*AC687</f>
        <v>0</v>
      </c>
      <c r="AF687" s="136" t="n">
        <f aca="false">COUNTIF(D$8:D687,D687)</f>
        <v>0</v>
      </c>
      <c r="AG687" s="136" t="n">
        <f aca="false">COUNTIFS(D$8:D687,D687,A$8:A687,A687)</f>
        <v>0</v>
      </c>
      <c r="AH687" s="128" t="n">
        <f aca="false">AF687-AG687</f>
        <v>0</v>
      </c>
      <c r="AI687" s="128" t="n">
        <f aca="false">IF(OR(O687&lt;&gt;P687,P687=1,AA687=0),1,0)</f>
        <v>0</v>
      </c>
      <c r="AJ687" s="128" t="n">
        <f aca="false">IF(AR687&gt;0,1,0)+AH687</f>
        <v>0</v>
      </c>
      <c r="AK687" s="128" t="n">
        <f aca="false">IF(O687&lt;&gt;P687,0,1)</f>
        <v>1</v>
      </c>
      <c r="AL687" s="128" t="n">
        <f aca="false">IF(U687&gt;1,1,0)</f>
        <v>0</v>
      </c>
      <c r="AM687" s="136"/>
      <c r="AN687" s="137"/>
      <c r="AO687" s="139"/>
      <c r="AP687" s="128" t="str">
        <f aca="false">IF(SUMIF(AS$7:BU$7,"&gt;0",AS687:BU687)&gt;0,SUMIF(AS$7:BU$7,"&gt;0",AS687:BU687),"")</f>
        <v/>
      </c>
      <c r="AQ687" s="128"/>
      <c r="AR687" s="136" t="n">
        <f aca="false">COUNTIF(N$8:N687,N687)-1</f>
        <v>-1</v>
      </c>
      <c r="AS687" s="133"/>
      <c r="AT687" s="133"/>
      <c r="AU687" s="128" t="n">
        <f aca="false">IF($A687=$A686,AS687+AT687+AU686,AS687+AT687)</f>
        <v>0</v>
      </c>
      <c r="AV687" s="133"/>
      <c r="AW687" s="133"/>
      <c r="AX687" s="128" t="n">
        <f aca="false">IF($A687=$A686,AV687+AW687+AX686,AV687+AW687)</f>
        <v>0</v>
      </c>
      <c r="AY687" s="133"/>
      <c r="AZ687" s="133"/>
      <c r="BA687" s="128" t="n">
        <f aca="false">IF($A687=$A686,AY687+AZ687+BA686,AY687+AZ687)</f>
        <v>0</v>
      </c>
      <c r="BB687" s="133"/>
      <c r="BC687" s="133"/>
      <c r="BD687" s="128" t="n">
        <f aca="false">IF($A687=$A686,BB687+BC687+BD686,BB687+BC687)</f>
        <v>0</v>
      </c>
      <c r="BE687" s="133"/>
      <c r="BF687" s="133"/>
      <c r="BG687" s="128" t="n">
        <f aca="false">IF($A687=$A686,BE687+BF687+BG686,BE687+BF687)</f>
        <v>0</v>
      </c>
      <c r="BH687" s="133"/>
      <c r="BI687" s="133"/>
      <c r="BJ687" s="128" t="n">
        <f aca="false">IF($A687=$A686,BH687+BI687+BJ686,BH687+BI687)</f>
        <v>0</v>
      </c>
      <c r="BK687" s="133"/>
      <c r="BL687" s="133"/>
      <c r="BM687" s="128" t="n">
        <f aca="false">IF($A687=$A686,BK687+BL687+BM686,BK687+BL687)</f>
        <v>0</v>
      </c>
      <c r="BN687" s="133"/>
      <c r="BO687" s="133"/>
      <c r="BP687" s="128" t="n">
        <f aca="false">IF($A687=$A686,BN687+BO687+BP686,BN687+BO687)</f>
        <v>0</v>
      </c>
      <c r="BQ687" s="133"/>
      <c r="BR687" s="133"/>
      <c r="BS687" s="128" t="n">
        <f aca="false">IF($A687=$A686,BQ687+BR687+BS686,BQ687+BR687)</f>
        <v>0</v>
      </c>
      <c r="BT687" s="133"/>
      <c r="BU687" s="133"/>
      <c r="BV687" s="128" t="n">
        <f aca="false">IF($A687=$A686,BT687+BU687+BV686,BT687+BU687)</f>
        <v>0</v>
      </c>
      <c r="BW687" s="128" t="n">
        <f aca="false">IF(W687=0,0,IF(W687&gt;F$4,1,(IF(W687=BW$2,0,(IF(F$4-W687&gt;2,1,0))))))</f>
        <v>0</v>
      </c>
    </row>
    <row r="688" customFormat="false" ht="42.95" hidden="false" customHeight="true" outlineLevel="0" collapsed="false">
      <c r="A688" s="124" t="str">
        <f aca="false">IF(D688=D687,IF(A687=0,"",A687),IF(AND(D688&gt;0,D688&lt;&gt;D687),A687+1,""))</f>
        <v/>
      </c>
      <c r="B688" s="129"/>
      <c r="C688" s="129"/>
      <c r="D688" s="96"/>
      <c r="E688" s="138"/>
      <c r="F688" s="128" t="str">
        <f aca="false">IFERROR(IF(OR(ISTEXT(D688),ISNUMBER(D688)),HLOOKUP(I688-23*INT(I688/23),[2]Hoja2!B$1:X$2,2),""),1)</f>
        <v/>
      </c>
      <c r="G688" s="128" t="str">
        <f aca="false">LEFT(D688,1)</f>
        <v/>
      </c>
      <c r="H688" s="129" t="str">
        <f aca="false">IF(UPPER(G688)="Z",2,IF(UPPER(G688)="Y",1,IF(UPPER(G688)="X",0,LEFT(D688))))</f>
        <v/>
      </c>
      <c r="I688" s="129" t="str">
        <f aca="false">REPLACE(D688,1,1,H688)</f>
        <v/>
      </c>
      <c r="J688" s="96"/>
      <c r="K688" s="124" t="str">
        <f aca="false">IF(N688&gt;0,ROW(L688)-7,"")</f>
        <v/>
      </c>
      <c r="L688" s="130"/>
      <c r="M688" s="130"/>
      <c r="N688" s="131"/>
      <c r="O688" s="132"/>
      <c r="P688" s="128" t="str">
        <f aca="false">IFERROR(IF(OR(ISTEXT(N688),ISNUMBER(N688)),HLOOKUP(S688-23*INT(S688/23),[2]Hoja2!B$1:X$2,2),""),1)</f>
        <v/>
      </c>
      <c r="Q688" s="128" t="str">
        <f aca="false">LEFT(N688,1)</f>
        <v/>
      </c>
      <c r="R688" s="129" t="str">
        <f aca="false">IF(UPPER(Q688)="Z",2,IF(UPPER(Q688)="Y",1,IF(UPPER(Q688)="X",0,LEFT(N688))))</f>
        <v/>
      </c>
      <c r="S688" s="129" t="str">
        <f aca="false">REPLACE(N688,1,1,R688)</f>
        <v/>
      </c>
      <c r="T688" s="96"/>
      <c r="U688" s="133"/>
      <c r="V688" s="124" t="str">
        <f aca="false">IF(OR(ISTEXT(N688),ISNUMBER(N688)),IF($AD688=1,U688,0),"")</f>
        <v/>
      </c>
      <c r="W688" s="75" t="n">
        <v>36892</v>
      </c>
      <c r="X688" s="134"/>
      <c r="Y688" s="134"/>
      <c r="AA688" s="128" t="n">
        <f aca="false">IF(E688&lt;&gt;F688,0,1)</f>
        <v>1</v>
      </c>
      <c r="AB688" s="128" t="n">
        <f aca="false">IF(OR(T688="SI",T688="Si",T688="si",T688="sI",T688="s",T688="S"),1,0)</f>
        <v>0</v>
      </c>
      <c r="AC688" s="128" t="n">
        <f aca="false">IF(OR(J688="SI",J688="Si",J688="si",J688="sI",J688="s",J688="S"),1,0)</f>
        <v>0</v>
      </c>
      <c r="AD688" s="128" t="n">
        <f aca="false">AK688*AA688*AB688*AC688</f>
        <v>0</v>
      </c>
      <c r="AF688" s="136" t="n">
        <f aca="false">COUNTIF(D$8:D688,D688)</f>
        <v>0</v>
      </c>
      <c r="AG688" s="136" t="n">
        <f aca="false">COUNTIFS(D$8:D688,D688,A$8:A688,A688)</f>
        <v>0</v>
      </c>
      <c r="AH688" s="128" t="n">
        <f aca="false">AF688-AG688</f>
        <v>0</v>
      </c>
      <c r="AI688" s="128" t="n">
        <f aca="false">IF(OR(O688&lt;&gt;P688,P688=1,AA688=0),1,0)</f>
        <v>0</v>
      </c>
      <c r="AJ688" s="128" t="n">
        <f aca="false">IF(AR688&gt;0,1,0)+AH688</f>
        <v>0</v>
      </c>
      <c r="AK688" s="128" t="n">
        <f aca="false">IF(O688&lt;&gt;P688,0,1)</f>
        <v>1</v>
      </c>
      <c r="AL688" s="128" t="n">
        <f aca="false">IF(U688&gt;1,1,0)</f>
        <v>0</v>
      </c>
      <c r="AM688" s="136"/>
      <c r="AN688" s="137"/>
      <c r="AO688" s="139"/>
      <c r="AP688" s="128" t="str">
        <f aca="false">IF(SUMIF(AS$7:BU$7,"&gt;0",AS688:BU688)&gt;0,SUMIF(AS$7:BU$7,"&gt;0",AS688:BU688),"")</f>
        <v/>
      </c>
      <c r="AQ688" s="128"/>
      <c r="AR688" s="136" t="n">
        <f aca="false">COUNTIF(N$8:N688,N688)-1</f>
        <v>-1</v>
      </c>
      <c r="AS688" s="133"/>
      <c r="AT688" s="133"/>
      <c r="AU688" s="128" t="n">
        <f aca="false">IF($A688=$A687,AS688+AT688+AU687,AS688+AT688)</f>
        <v>0</v>
      </c>
      <c r="AV688" s="133"/>
      <c r="AW688" s="133"/>
      <c r="AX688" s="128" t="n">
        <f aca="false">IF($A688=$A687,AV688+AW688+AX687,AV688+AW688)</f>
        <v>0</v>
      </c>
      <c r="AY688" s="133"/>
      <c r="AZ688" s="133"/>
      <c r="BA688" s="128" t="n">
        <f aca="false">IF($A688=$A687,AY688+AZ688+BA687,AY688+AZ688)</f>
        <v>0</v>
      </c>
      <c r="BB688" s="133"/>
      <c r="BC688" s="133"/>
      <c r="BD688" s="128" t="n">
        <f aca="false">IF($A688=$A687,BB688+BC688+BD687,BB688+BC688)</f>
        <v>0</v>
      </c>
      <c r="BE688" s="133"/>
      <c r="BF688" s="133"/>
      <c r="BG688" s="128" t="n">
        <f aca="false">IF($A688=$A687,BE688+BF688+BG687,BE688+BF688)</f>
        <v>0</v>
      </c>
      <c r="BH688" s="133"/>
      <c r="BI688" s="133"/>
      <c r="BJ688" s="128" t="n">
        <f aca="false">IF($A688=$A687,BH688+BI688+BJ687,BH688+BI688)</f>
        <v>0</v>
      </c>
      <c r="BK688" s="133"/>
      <c r="BL688" s="133"/>
      <c r="BM688" s="128" t="n">
        <f aca="false">IF($A688=$A687,BK688+BL688+BM687,BK688+BL688)</f>
        <v>0</v>
      </c>
      <c r="BN688" s="133"/>
      <c r="BO688" s="133"/>
      <c r="BP688" s="128" t="n">
        <f aca="false">IF($A688=$A687,BN688+BO688+BP687,BN688+BO688)</f>
        <v>0</v>
      </c>
      <c r="BQ688" s="133"/>
      <c r="BR688" s="133"/>
      <c r="BS688" s="128" t="n">
        <f aca="false">IF($A688=$A687,BQ688+BR688+BS687,BQ688+BR688)</f>
        <v>0</v>
      </c>
      <c r="BT688" s="133"/>
      <c r="BU688" s="133"/>
      <c r="BV688" s="128" t="n">
        <f aca="false">IF($A688=$A687,BT688+BU688+BV687,BT688+BU688)</f>
        <v>0</v>
      </c>
      <c r="BW688" s="128" t="n">
        <f aca="false">IF(W688=0,0,IF(W688&gt;F$4,1,(IF(W688=BW$2,0,(IF(F$4-W688&gt;2,1,0))))))</f>
        <v>0</v>
      </c>
    </row>
    <row r="689" customFormat="false" ht="42.95" hidden="false" customHeight="true" outlineLevel="0" collapsed="false">
      <c r="A689" s="124" t="str">
        <f aca="false">IF(D689=D688,IF(A688=0,"",A688),IF(AND(D689&gt;0,D689&lt;&gt;D688),A688+1,""))</f>
        <v/>
      </c>
      <c r="B689" s="129"/>
      <c r="C689" s="129"/>
      <c r="D689" s="96"/>
      <c r="E689" s="138"/>
      <c r="F689" s="128" t="str">
        <f aca="false">IFERROR(IF(OR(ISTEXT(D689),ISNUMBER(D689)),HLOOKUP(I689-23*INT(I689/23),[2]Hoja2!B$1:X$2,2),""),1)</f>
        <v/>
      </c>
      <c r="G689" s="128" t="str">
        <f aca="false">LEFT(D689,1)</f>
        <v/>
      </c>
      <c r="H689" s="129" t="str">
        <f aca="false">IF(UPPER(G689)="Z",2,IF(UPPER(G689)="Y",1,IF(UPPER(G689)="X",0,LEFT(D689))))</f>
        <v/>
      </c>
      <c r="I689" s="129" t="str">
        <f aca="false">REPLACE(D689,1,1,H689)</f>
        <v/>
      </c>
      <c r="J689" s="96"/>
      <c r="K689" s="124" t="str">
        <f aca="false">IF(N689&gt;0,ROW(L689)-7,"")</f>
        <v/>
      </c>
      <c r="L689" s="130"/>
      <c r="M689" s="130"/>
      <c r="N689" s="131"/>
      <c r="O689" s="132"/>
      <c r="P689" s="128" t="str">
        <f aca="false">IFERROR(IF(OR(ISTEXT(N689),ISNUMBER(N689)),HLOOKUP(S689-23*INT(S689/23),[2]Hoja2!B$1:X$2,2),""),1)</f>
        <v/>
      </c>
      <c r="Q689" s="128" t="str">
        <f aca="false">LEFT(N689,1)</f>
        <v/>
      </c>
      <c r="R689" s="129" t="str">
        <f aca="false">IF(UPPER(Q689)="Z",2,IF(UPPER(Q689)="Y",1,IF(UPPER(Q689)="X",0,LEFT(N689))))</f>
        <v/>
      </c>
      <c r="S689" s="129" t="str">
        <f aca="false">REPLACE(N689,1,1,R689)</f>
        <v/>
      </c>
      <c r="T689" s="96"/>
      <c r="U689" s="133"/>
      <c r="V689" s="124" t="str">
        <f aca="false">IF(OR(ISTEXT(N689),ISNUMBER(N689)),IF($AD689=1,U689,0),"")</f>
        <v/>
      </c>
      <c r="W689" s="75" t="n">
        <v>36892</v>
      </c>
      <c r="X689" s="134"/>
      <c r="Y689" s="134"/>
      <c r="AA689" s="128" t="n">
        <f aca="false">IF(E689&lt;&gt;F689,0,1)</f>
        <v>1</v>
      </c>
      <c r="AB689" s="128" t="n">
        <f aca="false">IF(OR(T689="SI",T689="Si",T689="si",T689="sI",T689="s",T689="S"),1,0)</f>
        <v>0</v>
      </c>
      <c r="AC689" s="128" t="n">
        <f aca="false">IF(OR(J689="SI",J689="Si",J689="si",J689="sI",J689="s",J689="S"),1,0)</f>
        <v>0</v>
      </c>
      <c r="AD689" s="128" t="n">
        <f aca="false">AK689*AA689*AB689*AC689</f>
        <v>0</v>
      </c>
      <c r="AF689" s="136" t="n">
        <f aca="false">COUNTIF(D$8:D689,D689)</f>
        <v>0</v>
      </c>
      <c r="AG689" s="136" t="n">
        <f aca="false">COUNTIFS(D$8:D689,D689,A$8:A689,A689)</f>
        <v>0</v>
      </c>
      <c r="AH689" s="128" t="n">
        <f aca="false">AF689-AG689</f>
        <v>0</v>
      </c>
      <c r="AI689" s="128" t="n">
        <f aca="false">IF(OR(O689&lt;&gt;P689,P689=1,AA689=0),1,0)</f>
        <v>0</v>
      </c>
      <c r="AJ689" s="128" t="n">
        <f aca="false">IF(AR689&gt;0,1,0)+AH689</f>
        <v>0</v>
      </c>
      <c r="AK689" s="128" t="n">
        <f aca="false">IF(O689&lt;&gt;P689,0,1)</f>
        <v>1</v>
      </c>
      <c r="AL689" s="128" t="n">
        <f aca="false">IF(U689&gt;1,1,0)</f>
        <v>0</v>
      </c>
      <c r="AM689" s="136"/>
      <c r="AN689" s="137"/>
      <c r="AO689" s="139"/>
      <c r="AP689" s="128" t="str">
        <f aca="false">IF(SUMIF(AS$7:BU$7,"&gt;0",AS689:BU689)&gt;0,SUMIF(AS$7:BU$7,"&gt;0",AS689:BU689),"")</f>
        <v/>
      </c>
      <c r="AQ689" s="128"/>
      <c r="AR689" s="136" t="n">
        <f aca="false">COUNTIF(N$8:N689,N689)-1</f>
        <v>-1</v>
      </c>
      <c r="AS689" s="133"/>
      <c r="AT689" s="133"/>
      <c r="AU689" s="128" t="n">
        <f aca="false">IF($A689=$A688,AS689+AT689+AU688,AS689+AT689)</f>
        <v>0</v>
      </c>
      <c r="AV689" s="133"/>
      <c r="AW689" s="133"/>
      <c r="AX689" s="128" t="n">
        <f aca="false">IF($A689=$A688,AV689+AW689+AX688,AV689+AW689)</f>
        <v>0</v>
      </c>
      <c r="AY689" s="133"/>
      <c r="AZ689" s="133"/>
      <c r="BA689" s="128" t="n">
        <f aca="false">IF($A689=$A688,AY689+AZ689+BA688,AY689+AZ689)</f>
        <v>0</v>
      </c>
      <c r="BB689" s="133"/>
      <c r="BC689" s="133"/>
      <c r="BD689" s="128" t="n">
        <f aca="false">IF($A689=$A688,BB689+BC689+BD688,BB689+BC689)</f>
        <v>0</v>
      </c>
      <c r="BE689" s="133"/>
      <c r="BF689" s="133"/>
      <c r="BG689" s="128" t="n">
        <f aca="false">IF($A689=$A688,BE689+BF689+BG688,BE689+BF689)</f>
        <v>0</v>
      </c>
      <c r="BH689" s="133"/>
      <c r="BI689" s="133"/>
      <c r="BJ689" s="128" t="n">
        <f aca="false">IF($A689=$A688,BH689+BI689+BJ688,BH689+BI689)</f>
        <v>0</v>
      </c>
      <c r="BK689" s="133"/>
      <c r="BL689" s="133"/>
      <c r="BM689" s="128" t="n">
        <f aca="false">IF($A689=$A688,BK689+BL689+BM688,BK689+BL689)</f>
        <v>0</v>
      </c>
      <c r="BN689" s="133"/>
      <c r="BO689" s="133"/>
      <c r="BP689" s="128" t="n">
        <f aca="false">IF($A689=$A688,BN689+BO689+BP688,BN689+BO689)</f>
        <v>0</v>
      </c>
      <c r="BQ689" s="133"/>
      <c r="BR689" s="133"/>
      <c r="BS689" s="128" t="n">
        <f aca="false">IF($A689=$A688,BQ689+BR689+BS688,BQ689+BR689)</f>
        <v>0</v>
      </c>
      <c r="BT689" s="133"/>
      <c r="BU689" s="133"/>
      <c r="BV689" s="128" t="n">
        <f aca="false">IF($A689=$A688,BT689+BU689+BV688,BT689+BU689)</f>
        <v>0</v>
      </c>
      <c r="BW689" s="128" t="n">
        <f aca="false">IF(W689=0,0,IF(W689&gt;F$4,1,(IF(W689=BW$2,0,(IF(F$4-W689&gt;2,1,0))))))</f>
        <v>0</v>
      </c>
    </row>
    <row r="690" customFormat="false" ht="42.95" hidden="false" customHeight="true" outlineLevel="0" collapsed="false">
      <c r="A690" s="124" t="str">
        <f aca="false">IF(D690=D689,IF(A689=0,"",A689),IF(AND(D690&gt;0,D690&lt;&gt;D689),A689+1,""))</f>
        <v/>
      </c>
      <c r="B690" s="129"/>
      <c r="C690" s="129"/>
      <c r="D690" s="96"/>
      <c r="E690" s="138"/>
      <c r="F690" s="128" t="str">
        <f aca="false">IFERROR(IF(OR(ISTEXT(D690),ISNUMBER(D690)),HLOOKUP(I690-23*INT(I690/23),[2]Hoja2!B$1:X$2,2),""),1)</f>
        <v/>
      </c>
      <c r="G690" s="128" t="str">
        <f aca="false">LEFT(D690,1)</f>
        <v/>
      </c>
      <c r="H690" s="129" t="str">
        <f aca="false">IF(UPPER(G690)="Z",2,IF(UPPER(G690)="Y",1,IF(UPPER(G690)="X",0,LEFT(D690))))</f>
        <v/>
      </c>
      <c r="I690" s="129" t="str">
        <f aca="false">REPLACE(D690,1,1,H690)</f>
        <v/>
      </c>
      <c r="J690" s="96"/>
      <c r="K690" s="124" t="str">
        <f aca="false">IF(N690&gt;0,ROW(L690)-7,"")</f>
        <v/>
      </c>
      <c r="L690" s="130"/>
      <c r="M690" s="130"/>
      <c r="N690" s="131"/>
      <c r="O690" s="132"/>
      <c r="P690" s="128" t="str">
        <f aca="false">IFERROR(IF(OR(ISTEXT(N690),ISNUMBER(N690)),HLOOKUP(S690-23*INT(S690/23),[2]Hoja2!B$1:X$2,2),""),1)</f>
        <v/>
      </c>
      <c r="Q690" s="128" t="str">
        <f aca="false">LEFT(N690,1)</f>
        <v/>
      </c>
      <c r="R690" s="129" t="str">
        <f aca="false">IF(UPPER(Q690)="Z",2,IF(UPPER(Q690)="Y",1,IF(UPPER(Q690)="X",0,LEFT(N690))))</f>
        <v/>
      </c>
      <c r="S690" s="129" t="str">
        <f aca="false">REPLACE(N690,1,1,R690)</f>
        <v/>
      </c>
      <c r="T690" s="96"/>
      <c r="U690" s="133"/>
      <c r="V690" s="124" t="str">
        <f aca="false">IF(OR(ISTEXT(N690),ISNUMBER(N690)),IF($AD690=1,U690,0),"")</f>
        <v/>
      </c>
      <c r="W690" s="75" t="n">
        <v>36892</v>
      </c>
      <c r="X690" s="134"/>
      <c r="Y690" s="134"/>
      <c r="AA690" s="128" t="n">
        <f aca="false">IF(E690&lt;&gt;F690,0,1)</f>
        <v>1</v>
      </c>
      <c r="AB690" s="128" t="n">
        <f aca="false">IF(OR(T690="SI",T690="Si",T690="si",T690="sI",T690="s",T690="S"),1,0)</f>
        <v>0</v>
      </c>
      <c r="AC690" s="128" t="n">
        <f aca="false">IF(OR(J690="SI",J690="Si",J690="si",J690="sI",J690="s",J690="S"),1,0)</f>
        <v>0</v>
      </c>
      <c r="AD690" s="128" t="n">
        <f aca="false">AK690*AA690*AB690*AC690</f>
        <v>0</v>
      </c>
      <c r="AF690" s="136" t="n">
        <f aca="false">COUNTIF(D$8:D690,D690)</f>
        <v>0</v>
      </c>
      <c r="AG690" s="136" t="n">
        <f aca="false">COUNTIFS(D$8:D690,D690,A$8:A690,A690)</f>
        <v>0</v>
      </c>
      <c r="AH690" s="128" t="n">
        <f aca="false">AF690-AG690</f>
        <v>0</v>
      </c>
      <c r="AI690" s="128" t="n">
        <f aca="false">IF(OR(O690&lt;&gt;P690,P690=1,AA690=0),1,0)</f>
        <v>0</v>
      </c>
      <c r="AJ690" s="128" t="n">
        <f aca="false">IF(AR690&gt;0,1,0)+AH690</f>
        <v>0</v>
      </c>
      <c r="AK690" s="128" t="n">
        <f aca="false">IF(O690&lt;&gt;P690,0,1)</f>
        <v>1</v>
      </c>
      <c r="AL690" s="128" t="n">
        <f aca="false">IF(U690&gt;1,1,0)</f>
        <v>0</v>
      </c>
      <c r="AM690" s="136"/>
      <c r="AN690" s="137"/>
      <c r="AO690" s="139"/>
      <c r="AP690" s="128" t="str">
        <f aca="false">IF(SUMIF(AS$7:BU$7,"&gt;0",AS690:BU690)&gt;0,SUMIF(AS$7:BU$7,"&gt;0",AS690:BU690),"")</f>
        <v/>
      </c>
      <c r="AQ690" s="128"/>
      <c r="AR690" s="136" t="n">
        <f aca="false">COUNTIF(N$8:N690,N690)-1</f>
        <v>-1</v>
      </c>
      <c r="AS690" s="133"/>
      <c r="AT690" s="133"/>
      <c r="AU690" s="128" t="n">
        <f aca="false">IF($A690=$A689,AS690+AT690+AU689,AS690+AT690)</f>
        <v>0</v>
      </c>
      <c r="AV690" s="133"/>
      <c r="AW690" s="133"/>
      <c r="AX690" s="128" t="n">
        <f aca="false">IF($A690=$A689,AV690+AW690+AX689,AV690+AW690)</f>
        <v>0</v>
      </c>
      <c r="AY690" s="133"/>
      <c r="AZ690" s="133"/>
      <c r="BA690" s="128" t="n">
        <f aca="false">IF($A690=$A689,AY690+AZ690+BA689,AY690+AZ690)</f>
        <v>0</v>
      </c>
      <c r="BB690" s="133"/>
      <c r="BC690" s="133"/>
      <c r="BD690" s="128" t="n">
        <f aca="false">IF($A690=$A689,BB690+BC690+BD689,BB690+BC690)</f>
        <v>0</v>
      </c>
      <c r="BE690" s="133"/>
      <c r="BF690" s="133"/>
      <c r="BG690" s="128" t="n">
        <f aca="false">IF($A690=$A689,BE690+BF690+BG689,BE690+BF690)</f>
        <v>0</v>
      </c>
      <c r="BH690" s="133"/>
      <c r="BI690" s="133"/>
      <c r="BJ690" s="128" t="n">
        <f aca="false">IF($A690=$A689,BH690+BI690+BJ689,BH690+BI690)</f>
        <v>0</v>
      </c>
      <c r="BK690" s="133"/>
      <c r="BL690" s="133"/>
      <c r="BM690" s="128" t="n">
        <f aca="false">IF($A690=$A689,BK690+BL690+BM689,BK690+BL690)</f>
        <v>0</v>
      </c>
      <c r="BN690" s="133"/>
      <c r="BO690" s="133"/>
      <c r="BP690" s="128" t="n">
        <f aca="false">IF($A690=$A689,BN690+BO690+BP689,BN690+BO690)</f>
        <v>0</v>
      </c>
      <c r="BQ690" s="133"/>
      <c r="BR690" s="133"/>
      <c r="BS690" s="128" t="n">
        <f aca="false">IF($A690=$A689,BQ690+BR690+BS689,BQ690+BR690)</f>
        <v>0</v>
      </c>
      <c r="BT690" s="133"/>
      <c r="BU690" s="133"/>
      <c r="BV690" s="128" t="n">
        <f aca="false">IF($A690=$A689,BT690+BU690+BV689,BT690+BU690)</f>
        <v>0</v>
      </c>
      <c r="BW690" s="128" t="n">
        <f aca="false">IF(W690=0,0,IF(W690&gt;F$4,1,(IF(W690=BW$2,0,(IF(F$4-W690&gt;2,1,0))))))</f>
        <v>0</v>
      </c>
    </row>
    <row r="691" customFormat="false" ht="42.95" hidden="false" customHeight="true" outlineLevel="0" collapsed="false">
      <c r="A691" s="124" t="str">
        <f aca="false">IF(D691=D690,IF(A690=0,"",A690),IF(AND(D691&gt;0,D691&lt;&gt;D690),A690+1,""))</f>
        <v/>
      </c>
      <c r="B691" s="129"/>
      <c r="C691" s="129"/>
      <c r="D691" s="96"/>
      <c r="E691" s="138"/>
      <c r="F691" s="128" t="str">
        <f aca="false">IFERROR(IF(OR(ISTEXT(D691),ISNUMBER(D691)),HLOOKUP(I691-23*INT(I691/23),[2]Hoja2!B$1:X$2,2),""),1)</f>
        <v/>
      </c>
      <c r="G691" s="128" t="str">
        <f aca="false">LEFT(D691,1)</f>
        <v/>
      </c>
      <c r="H691" s="129" t="str">
        <f aca="false">IF(UPPER(G691)="Z",2,IF(UPPER(G691)="Y",1,IF(UPPER(G691)="X",0,LEFT(D691))))</f>
        <v/>
      </c>
      <c r="I691" s="129" t="str">
        <f aca="false">REPLACE(D691,1,1,H691)</f>
        <v/>
      </c>
      <c r="J691" s="96"/>
      <c r="K691" s="124" t="str">
        <f aca="false">IF(N691&gt;0,ROW(L691)-7,"")</f>
        <v/>
      </c>
      <c r="L691" s="130"/>
      <c r="M691" s="130"/>
      <c r="N691" s="131"/>
      <c r="O691" s="132"/>
      <c r="P691" s="128" t="str">
        <f aca="false">IFERROR(IF(OR(ISTEXT(N691),ISNUMBER(N691)),HLOOKUP(S691-23*INT(S691/23),[2]Hoja2!B$1:X$2,2),""),1)</f>
        <v/>
      </c>
      <c r="Q691" s="128" t="str">
        <f aca="false">LEFT(N691,1)</f>
        <v/>
      </c>
      <c r="R691" s="129" t="str">
        <f aca="false">IF(UPPER(Q691)="Z",2,IF(UPPER(Q691)="Y",1,IF(UPPER(Q691)="X",0,LEFT(N691))))</f>
        <v/>
      </c>
      <c r="S691" s="129" t="str">
        <f aca="false">REPLACE(N691,1,1,R691)</f>
        <v/>
      </c>
      <c r="T691" s="96"/>
      <c r="U691" s="133"/>
      <c r="V691" s="124" t="str">
        <f aca="false">IF(OR(ISTEXT(N691),ISNUMBER(N691)),IF($AD691=1,U691,0),"")</f>
        <v/>
      </c>
      <c r="W691" s="75" t="n">
        <v>36892</v>
      </c>
      <c r="X691" s="134"/>
      <c r="Y691" s="134"/>
      <c r="AA691" s="128" t="n">
        <f aca="false">IF(E691&lt;&gt;F691,0,1)</f>
        <v>1</v>
      </c>
      <c r="AB691" s="128" t="n">
        <f aca="false">IF(OR(T691="SI",T691="Si",T691="si",T691="sI",T691="s",T691="S"),1,0)</f>
        <v>0</v>
      </c>
      <c r="AC691" s="128" t="n">
        <f aca="false">IF(OR(J691="SI",J691="Si",J691="si",J691="sI",J691="s",J691="S"),1,0)</f>
        <v>0</v>
      </c>
      <c r="AD691" s="128" t="n">
        <f aca="false">AK691*AA691*AB691*AC691</f>
        <v>0</v>
      </c>
      <c r="AF691" s="136" t="n">
        <f aca="false">COUNTIF(D$8:D691,D691)</f>
        <v>0</v>
      </c>
      <c r="AG691" s="136" t="n">
        <f aca="false">COUNTIFS(D$8:D691,D691,A$8:A691,A691)</f>
        <v>0</v>
      </c>
      <c r="AH691" s="128" t="n">
        <f aca="false">AF691-AG691</f>
        <v>0</v>
      </c>
      <c r="AI691" s="128" t="n">
        <f aca="false">IF(OR(O691&lt;&gt;P691,P691=1,AA691=0),1,0)</f>
        <v>0</v>
      </c>
      <c r="AJ691" s="128" t="n">
        <f aca="false">IF(AR691&gt;0,1,0)+AH691</f>
        <v>0</v>
      </c>
      <c r="AK691" s="128" t="n">
        <f aca="false">IF(O691&lt;&gt;P691,0,1)</f>
        <v>1</v>
      </c>
      <c r="AL691" s="128" t="n">
        <f aca="false">IF(U691&gt;1,1,0)</f>
        <v>0</v>
      </c>
      <c r="AM691" s="136"/>
      <c r="AN691" s="137"/>
      <c r="AO691" s="139"/>
      <c r="AP691" s="128" t="str">
        <f aca="false">IF(SUMIF(AS$7:BU$7,"&gt;0",AS691:BU691)&gt;0,SUMIF(AS$7:BU$7,"&gt;0",AS691:BU691),"")</f>
        <v/>
      </c>
      <c r="AQ691" s="128"/>
      <c r="AR691" s="136" t="n">
        <f aca="false">COUNTIF(N$8:N691,N691)-1</f>
        <v>-1</v>
      </c>
      <c r="AS691" s="133"/>
      <c r="AT691" s="133"/>
      <c r="AU691" s="128" t="n">
        <f aca="false">IF($A691=$A690,AS691+AT691+AU690,AS691+AT691)</f>
        <v>0</v>
      </c>
      <c r="AV691" s="133"/>
      <c r="AW691" s="133"/>
      <c r="AX691" s="128" t="n">
        <f aca="false">IF($A691=$A690,AV691+AW691+AX690,AV691+AW691)</f>
        <v>0</v>
      </c>
      <c r="AY691" s="133"/>
      <c r="AZ691" s="133"/>
      <c r="BA691" s="128" t="n">
        <f aca="false">IF($A691=$A690,AY691+AZ691+BA690,AY691+AZ691)</f>
        <v>0</v>
      </c>
      <c r="BB691" s="133"/>
      <c r="BC691" s="133"/>
      <c r="BD691" s="128" t="n">
        <f aca="false">IF($A691=$A690,BB691+BC691+BD690,BB691+BC691)</f>
        <v>0</v>
      </c>
      <c r="BE691" s="133"/>
      <c r="BF691" s="133"/>
      <c r="BG691" s="128" t="n">
        <f aca="false">IF($A691=$A690,BE691+BF691+BG690,BE691+BF691)</f>
        <v>0</v>
      </c>
      <c r="BH691" s="133"/>
      <c r="BI691" s="133"/>
      <c r="BJ691" s="128" t="n">
        <f aca="false">IF($A691=$A690,BH691+BI691+BJ690,BH691+BI691)</f>
        <v>0</v>
      </c>
      <c r="BK691" s="133"/>
      <c r="BL691" s="133"/>
      <c r="BM691" s="128" t="n">
        <f aca="false">IF($A691=$A690,BK691+BL691+BM690,BK691+BL691)</f>
        <v>0</v>
      </c>
      <c r="BN691" s="133"/>
      <c r="BO691" s="133"/>
      <c r="BP691" s="128" t="n">
        <f aca="false">IF($A691=$A690,BN691+BO691+BP690,BN691+BO691)</f>
        <v>0</v>
      </c>
      <c r="BQ691" s="133"/>
      <c r="BR691" s="133"/>
      <c r="BS691" s="128" t="n">
        <f aca="false">IF($A691=$A690,BQ691+BR691+BS690,BQ691+BR691)</f>
        <v>0</v>
      </c>
      <c r="BT691" s="133"/>
      <c r="BU691" s="133"/>
      <c r="BV691" s="128" t="n">
        <f aca="false">IF($A691=$A690,BT691+BU691+BV690,BT691+BU691)</f>
        <v>0</v>
      </c>
      <c r="BW691" s="128" t="n">
        <f aca="false">IF(W691=0,0,IF(W691&gt;F$4,1,(IF(W691=BW$2,0,(IF(F$4-W691&gt;2,1,0))))))</f>
        <v>0</v>
      </c>
    </row>
    <row r="692" customFormat="false" ht="42.95" hidden="false" customHeight="true" outlineLevel="0" collapsed="false">
      <c r="A692" s="124" t="str">
        <f aca="false">IF(D692=D691,IF(A691=0,"",A691),IF(AND(D692&gt;0,D692&lt;&gt;D691),A691+1,""))</f>
        <v/>
      </c>
      <c r="B692" s="129"/>
      <c r="C692" s="129"/>
      <c r="D692" s="96"/>
      <c r="E692" s="138"/>
      <c r="F692" s="128" t="str">
        <f aca="false">IFERROR(IF(OR(ISTEXT(D692),ISNUMBER(D692)),HLOOKUP(I692-23*INT(I692/23),[2]Hoja2!B$1:X$2,2),""),1)</f>
        <v/>
      </c>
      <c r="G692" s="128" t="str">
        <f aca="false">LEFT(D692,1)</f>
        <v/>
      </c>
      <c r="H692" s="129" t="str">
        <f aca="false">IF(UPPER(G692)="Z",2,IF(UPPER(G692)="Y",1,IF(UPPER(G692)="X",0,LEFT(D692))))</f>
        <v/>
      </c>
      <c r="I692" s="129" t="str">
        <f aca="false">REPLACE(D692,1,1,H692)</f>
        <v/>
      </c>
      <c r="J692" s="96"/>
      <c r="K692" s="124" t="str">
        <f aca="false">IF(N692&gt;0,ROW(L692)-7,"")</f>
        <v/>
      </c>
      <c r="L692" s="130"/>
      <c r="M692" s="130"/>
      <c r="N692" s="131"/>
      <c r="O692" s="132"/>
      <c r="P692" s="128" t="str">
        <f aca="false">IFERROR(IF(OR(ISTEXT(N692),ISNUMBER(N692)),HLOOKUP(S692-23*INT(S692/23),[2]Hoja2!B$1:X$2,2),""),1)</f>
        <v/>
      </c>
      <c r="Q692" s="128" t="str">
        <f aca="false">LEFT(N692,1)</f>
        <v/>
      </c>
      <c r="R692" s="129" t="str">
        <f aca="false">IF(UPPER(Q692)="Z",2,IF(UPPER(Q692)="Y",1,IF(UPPER(Q692)="X",0,LEFT(N692))))</f>
        <v/>
      </c>
      <c r="S692" s="129" t="str">
        <f aca="false">REPLACE(N692,1,1,R692)</f>
        <v/>
      </c>
      <c r="T692" s="96"/>
      <c r="U692" s="133"/>
      <c r="V692" s="124" t="str">
        <f aca="false">IF(OR(ISTEXT(N692),ISNUMBER(N692)),IF($AD692=1,U692,0),"")</f>
        <v/>
      </c>
      <c r="W692" s="75" t="n">
        <v>36892</v>
      </c>
      <c r="X692" s="134"/>
      <c r="Y692" s="134"/>
      <c r="AA692" s="128" t="n">
        <f aca="false">IF(E692&lt;&gt;F692,0,1)</f>
        <v>1</v>
      </c>
      <c r="AB692" s="128" t="n">
        <f aca="false">IF(OR(T692="SI",T692="Si",T692="si",T692="sI",T692="s",T692="S"),1,0)</f>
        <v>0</v>
      </c>
      <c r="AC692" s="128" t="n">
        <f aca="false">IF(OR(J692="SI",J692="Si",J692="si",J692="sI",J692="s",J692="S"),1,0)</f>
        <v>0</v>
      </c>
      <c r="AD692" s="128" t="n">
        <f aca="false">AK692*AA692*AB692*AC692</f>
        <v>0</v>
      </c>
      <c r="AF692" s="136" t="n">
        <f aca="false">COUNTIF(D$8:D692,D692)</f>
        <v>0</v>
      </c>
      <c r="AG692" s="136" t="n">
        <f aca="false">COUNTIFS(D$8:D692,D692,A$8:A692,A692)</f>
        <v>0</v>
      </c>
      <c r="AH692" s="128" t="n">
        <f aca="false">AF692-AG692</f>
        <v>0</v>
      </c>
      <c r="AI692" s="128" t="n">
        <f aca="false">IF(OR(O692&lt;&gt;P692,P692=1,AA692=0),1,0)</f>
        <v>0</v>
      </c>
      <c r="AJ692" s="128" t="n">
        <f aca="false">IF(AR692&gt;0,1,0)+AH692</f>
        <v>0</v>
      </c>
      <c r="AK692" s="128" t="n">
        <f aca="false">IF(O692&lt;&gt;P692,0,1)</f>
        <v>1</v>
      </c>
      <c r="AL692" s="128" t="n">
        <f aca="false">IF(U692&gt;1,1,0)</f>
        <v>0</v>
      </c>
      <c r="AM692" s="136"/>
      <c r="AN692" s="137"/>
      <c r="AO692" s="139"/>
      <c r="AP692" s="128" t="str">
        <f aca="false">IF(SUMIF(AS$7:BU$7,"&gt;0",AS692:BU692)&gt;0,SUMIF(AS$7:BU$7,"&gt;0",AS692:BU692),"")</f>
        <v/>
      </c>
      <c r="AQ692" s="128"/>
      <c r="AR692" s="136" t="n">
        <f aca="false">COUNTIF(N$8:N692,N692)-1</f>
        <v>-1</v>
      </c>
      <c r="AS692" s="133"/>
      <c r="AT692" s="133"/>
      <c r="AU692" s="128" t="n">
        <f aca="false">IF($A692=$A691,AS692+AT692+AU691,AS692+AT692)</f>
        <v>0</v>
      </c>
      <c r="AV692" s="133"/>
      <c r="AW692" s="133"/>
      <c r="AX692" s="128" t="n">
        <f aca="false">IF($A692=$A691,AV692+AW692+AX691,AV692+AW692)</f>
        <v>0</v>
      </c>
      <c r="AY692" s="133"/>
      <c r="AZ692" s="133"/>
      <c r="BA692" s="128" t="n">
        <f aca="false">IF($A692=$A691,AY692+AZ692+BA691,AY692+AZ692)</f>
        <v>0</v>
      </c>
      <c r="BB692" s="133"/>
      <c r="BC692" s="133"/>
      <c r="BD692" s="128" t="n">
        <f aca="false">IF($A692=$A691,BB692+BC692+BD691,BB692+BC692)</f>
        <v>0</v>
      </c>
      <c r="BE692" s="133"/>
      <c r="BF692" s="133"/>
      <c r="BG692" s="128" t="n">
        <f aca="false">IF($A692=$A691,BE692+BF692+BG691,BE692+BF692)</f>
        <v>0</v>
      </c>
      <c r="BH692" s="133"/>
      <c r="BI692" s="133"/>
      <c r="BJ692" s="128" t="n">
        <f aca="false">IF($A692=$A691,BH692+BI692+BJ691,BH692+BI692)</f>
        <v>0</v>
      </c>
      <c r="BK692" s="133"/>
      <c r="BL692" s="133"/>
      <c r="BM692" s="128" t="n">
        <f aca="false">IF($A692=$A691,BK692+BL692+BM691,BK692+BL692)</f>
        <v>0</v>
      </c>
      <c r="BN692" s="133"/>
      <c r="BO692" s="133"/>
      <c r="BP692" s="128" t="n">
        <f aca="false">IF($A692=$A691,BN692+BO692+BP691,BN692+BO692)</f>
        <v>0</v>
      </c>
      <c r="BQ692" s="133"/>
      <c r="BR692" s="133"/>
      <c r="BS692" s="128" t="n">
        <f aca="false">IF($A692=$A691,BQ692+BR692+BS691,BQ692+BR692)</f>
        <v>0</v>
      </c>
      <c r="BT692" s="133"/>
      <c r="BU692" s="133"/>
      <c r="BV692" s="128" t="n">
        <f aca="false">IF($A692=$A691,BT692+BU692+BV691,BT692+BU692)</f>
        <v>0</v>
      </c>
      <c r="BW692" s="128" t="n">
        <f aca="false">IF(W692=0,0,IF(W692&gt;F$4,1,(IF(W692=BW$2,0,(IF(F$4-W692&gt;2,1,0))))))</f>
        <v>0</v>
      </c>
    </row>
    <row r="693" customFormat="false" ht="42.95" hidden="false" customHeight="true" outlineLevel="0" collapsed="false">
      <c r="A693" s="124" t="str">
        <f aca="false">IF(D693=D692,IF(A692=0,"",A692),IF(AND(D693&gt;0,D693&lt;&gt;D692),A692+1,""))</f>
        <v/>
      </c>
      <c r="B693" s="129"/>
      <c r="C693" s="129"/>
      <c r="D693" s="96"/>
      <c r="E693" s="138"/>
      <c r="F693" s="128" t="str">
        <f aca="false">IFERROR(IF(OR(ISTEXT(D693),ISNUMBER(D693)),HLOOKUP(I693-23*INT(I693/23),[2]Hoja2!B$1:X$2,2),""),1)</f>
        <v/>
      </c>
      <c r="G693" s="128" t="str">
        <f aca="false">LEFT(D693,1)</f>
        <v/>
      </c>
      <c r="H693" s="129" t="str">
        <f aca="false">IF(UPPER(G693)="Z",2,IF(UPPER(G693)="Y",1,IF(UPPER(G693)="X",0,LEFT(D693))))</f>
        <v/>
      </c>
      <c r="I693" s="129" t="str">
        <f aca="false">REPLACE(D693,1,1,H693)</f>
        <v/>
      </c>
      <c r="J693" s="96"/>
      <c r="K693" s="124" t="str">
        <f aca="false">IF(N693&gt;0,ROW(L693)-7,"")</f>
        <v/>
      </c>
      <c r="L693" s="130"/>
      <c r="M693" s="130"/>
      <c r="N693" s="131"/>
      <c r="O693" s="132"/>
      <c r="P693" s="128" t="str">
        <f aca="false">IFERROR(IF(OR(ISTEXT(N693),ISNUMBER(N693)),HLOOKUP(S693-23*INT(S693/23),[2]Hoja2!B$1:X$2,2),""),1)</f>
        <v/>
      </c>
      <c r="Q693" s="128" t="str">
        <f aca="false">LEFT(N693,1)</f>
        <v/>
      </c>
      <c r="R693" s="129" t="str">
        <f aca="false">IF(UPPER(Q693)="Z",2,IF(UPPER(Q693)="Y",1,IF(UPPER(Q693)="X",0,LEFT(N693))))</f>
        <v/>
      </c>
      <c r="S693" s="129" t="str">
        <f aca="false">REPLACE(N693,1,1,R693)</f>
        <v/>
      </c>
      <c r="T693" s="96"/>
      <c r="U693" s="133"/>
      <c r="V693" s="124" t="str">
        <f aca="false">IF(OR(ISTEXT(N693),ISNUMBER(N693)),IF($AD693=1,U693,0),"")</f>
        <v/>
      </c>
      <c r="W693" s="75" t="n">
        <v>36892</v>
      </c>
      <c r="X693" s="134"/>
      <c r="Y693" s="134"/>
      <c r="AA693" s="128" t="n">
        <f aca="false">IF(E693&lt;&gt;F693,0,1)</f>
        <v>1</v>
      </c>
      <c r="AB693" s="128" t="n">
        <f aca="false">IF(OR(T693="SI",T693="Si",T693="si",T693="sI",T693="s",T693="S"),1,0)</f>
        <v>0</v>
      </c>
      <c r="AC693" s="128" t="n">
        <f aca="false">IF(OR(J693="SI",J693="Si",J693="si",J693="sI",J693="s",J693="S"),1,0)</f>
        <v>0</v>
      </c>
      <c r="AD693" s="128" t="n">
        <f aca="false">AK693*AA693*AB693*AC693</f>
        <v>0</v>
      </c>
      <c r="AF693" s="136" t="n">
        <f aca="false">COUNTIF(D$8:D693,D693)</f>
        <v>0</v>
      </c>
      <c r="AG693" s="136" t="n">
        <f aca="false">COUNTIFS(D$8:D693,D693,A$8:A693,A693)</f>
        <v>0</v>
      </c>
      <c r="AH693" s="128" t="n">
        <f aca="false">AF693-AG693</f>
        <v>0</v>
      </c>
      <c r="AI693" s="128" t="n">
        <f aca="false">IF(OR(O693&lt;&gt;P693,P693=1,AA693=0),1,0)</f>
        <v>0</v>
      </c>
      <c r="AJ693" s="128" t="n">
        <f aca="false">IF(AR693&gt;0,1,0)+AH693</f>
        <v>0</v>
      </c>
      <c r="AK693" s="128" t="n">
        <f aca="false">IF(O693&lt;&gt;P693,0,1)</f>
        <v>1</v>
      </c>
      <c r="AL693" s="128" t="n">
        <f aca="false">IF(U693&gt;1,1,0)</f>
        <v>0</v>
      </c>
      <c r="AM693" s="136"/>
      <c r="AN693" s="137"/>
      <c r="AO693" s="139"/>
      <c r="AP693" s="128" t="str">
        <f aca="false">IF(SUMIF(AS$7:BU$7,"&gt;0",AS693:BU693)&gt;0,SUMIF(AS$7:BU$7,"&gt;0",AS693:BU693),"")</f>
        <v/>
      </c>
      <c r="AQ693" s="128"/>
      <c r="AR693" s="136" t="n">
        <f aca="false">COUNTIF(N$8:N693,N693)-1</f>
        <v>-1</v>
      </c>
      <c r="AS693" s="133"/>
      <c r="AT693" s="133"/>
      <c r="AU693" s="128" t="n">
        <f aca="false">IF($A693=$A692,AS693+AT693+AU692,AS693+AT693)</f>
        <v>0</v>
      </c>
      <c r="AV693" s="133"/>
      <c r="AW693" s="133"/>
      <c r="AX693" s="128" t="n">
        <f aca="false">IF($A693=$A692,AV693+AW693+AX692,AV693+AW693)</f>
        <v>0</v>
      </c>
      <c r="AY693" s="133"/>
      <c r="AZ693" s="133"/>
      <c r="BA693" s="128" t="n">
        <f aca="false">IF($A693=$A692,AY693+AZ693+BA692,AY693+AZ693)</f>
        <v>0</v>
      </c>
      <c r="BB693" s="133"/>
      <c r="BC693" s="133"/>
      <c r="BD693" s="128" t="n">
        <f aca="false">IF($A693=$A692,BB693+BC693+BD692,BB693+BC693)</f>
        <v>0</v>
      </c>
      <c r="BE693" s="133"/>
      <c r="BF693" s="133"/>
      <c r="BG693" s="128" t="n">
        <f aca="false">IF($A693=$A692,BE693+BF693+BG692,BE693+BF693)</f>
        <v>0</v>
      </c>
      <c r="BH693" s="133"/>
      <c r="BI693" s="133"/>
      <c r="BJ693" s="128" t="n">
        <f aca="false">IF($A693=$A692,BH693+BI693+BJ692,BH693+BI693)</f>
        <v>0</v>
      </c>
      <c r="BK693" s="133"/>
      <c r="BL693" s="133"/>
      <c r="BM693" s="128" t="n">
        <f aca="false">IF($A693=$A692,BK693+BL693+BM692,BK693+BL693)</f>
        <v>0</v>
      </c>
      <c r="BN693" s="133"/>
      <c r="BO693" s="133"/>
      <c r="BP693" s="128" t="n">
        <f aca="false">IF($A693=$A692,BN693+BO693+BP692,BN693+BO693)</f>
        <v>0</v>
      </c>
      <c r="BQ693" s="133"/>
      <c r="BR693" s="133"/>
      <c r="BS693" s="128" t="n">
        <f aca="false">IF($A693=$A692,BQ693+BR693+BS692,BQ693+BR693)</f>
        <v>0</v>
      </c>
      <c r="BT693" s="133"/>
      <c r="BU693" s="133"/>
      <c r="BV693" s="128" t="n">
        <f aca="false">IF($A693=$A692,BT693+BU693+BV692,BT693+BU693)</f>
        <v>0</v>
      </c>
      <c r="BW693" s="128" t="n">
        <f aca="false">IF(W693=0,0,IF(W693&gt;F$4,1,(IF(W693=BW$2,0,(IF(F$4-W693&gt;2,1,0))))))</f>
        <v>0</v>
      </c>
    </row>
    <row r="694" customFormat="false" ht="42.95" hidden="false" customHeight="true" outlineLevel="0" collapsed="false">
      <c r="A694" s="124" t="str">
        <f aca="false">IF(D694=D693,IF(A693=0,"",A693),IF(AND(D694&gt;0,D694&lt;&gt;D693),A693+1,""))</f>
        <v/>
      </c>
      <c r="B694" s="129"/>
      <c r="C694" s="129"/>
      <c r="D694" s="96"/>
      <c r="E694" s="138"/>
      <c r="F694" s="128" t="str">
        <f aca="false">IFERROR(IF(OR(ISTEXT(D694),ISNUMBER(D694)),HLOOKUP(I694-23*INT(I694/23),[2]Hoja2!B$1:X$2,2),""),1)</f>
        <v/>
      </c>
      <c r="G694" s="128" t="str">
        <f aca="false">LEFT(D694,1)</f>
        <v/>
      </c>
      <c r="H694" s="129" t="str">
        <f aca="false">IF(UPPER(G694)="Z",2,IF(UPPER(G694)="Y",1,IF(UPPER(G694)="X",0,LEFT(D694))))</f>
        <v/>
      </c>
      <c r="I694" s="129" t="str">
        <f aca="false">REPLACE(D694,1,1,H694)</f>
        <v/>
      </c>
      <c r="J694" s="96"/>
      <c r="K694" s="124" t="str">
        <f aca="false">IF(N694&gt;0,ROW(L694)-7,"")</f>
        <v/>
      </c>
      <c r="L694" s="130"/>
      <c r="M694" s="130"/>
      <c r="N694" s="131"/>
      <c r="O694" s="132"/>
      <c r="P694" s="128" t="str">
        <f aca="false">IFERROR(IF(OR(ISTEXT(N694),ISNUMBER(N694)),HLOOKUP(S694-23*INT(S694/23),[2]Hoja2!B$1:X$2,2),""),1)</f>
        <v/>
      </c>
      <c r="Q694" s="128" t="str">
        <f aca="false">LEFT(N694,1)</f>
        <v/>
      </c>
      <c r="R694" s="129" t="str">
        <f aca="false">IF(UPPER(Q694)="Z",2,IF(UPPER(Q694)="Y",1,IF(UPPER(Q694)="X",0,LEFT(N694))))</f>
        <v/>
      </c>
      <c r="S694" s="129" t="str">
        <f aca="false">REPLACE(N694,1,1,R694)</f>
        <v/>
      </c>
      <c r="T694" s="96"/>
      <c r="U694" s="133"/>
      <c r="V694" s="124" t="str">
        <f aca="false">IF(OR(ISTEXT(N694),ISNUMBER(N694)),IF($AD694=1,U694,0),"")</f>
        <v/>
      </c>
      <c r="W694" s="75" t="n">
        <v>36892</v>
      </c>
      <c r="X694" s="134"/>
      <c r="Y694" s="134"/>
      <c r="AA694" s="128" t="n">
        <f aca="false">IF(E694&lt;&gt;F694,0,1)</f>
        <v>1</v>
      </c>
      <c r="AB694" s="128" t="n">
        <f aca="false">IF(OR(T694="SI",T694="Si",T694="si",T694="sI",T694="s",T694="S"),1,0)</f>
        <v>0</v>
      </c>
      <c r="AC694" s="128" t="n">
        <f aca="false">IF(OR(J694="SI",J694="Si",J694="si",J694="sI",J694="s",J694="S"),1,0)</f>
        <v>0</v>
      </c>
      <c r="AD694" s="128" t="n">
        <f aca="false">AK694*AA694*AB694*AC694</f>
        <v>0</v>
      </c>
      <c r="AF694" s="136" t="n">
        <f aca="false">COUNTIF(D$8:D694,D694)</f>
        <v>0</v>
      </c>
      <c r="AG694" s="136" t="n">
        <f aca="false">COUNTIFS(D$8:D694,D694,A$8:A694,A694)</f>
        <v>0</v>
      </c>
      <c r="AH694" s="128" t="n">
        <f aca="false">AF694-AG694</f>
        <v>0</v>
      </c>
      <c r="AI694" s="128" t="n">
        <f aca="false">IF(OR(O694&lt;&gt;P694,P694=1,AA694=0),1,0)</f>
        <v>0</v>
      </c>
      <c r="AJ694" s="128" t="n">
        <f aca="false">IF(AR694&gt;0,1,0)+AH694</f>
        <v>0</v>
      </c>
      <c r="AK694" s="128" t="n">
        <f aca="false">IF(O694&lt;&gt;P694,0,1)</f>
        <v>1</v>
      </c>
      <c r="AL694" s="128" t="n">
        <f aca="false">IF(U694&gt;1,1,0)</f>
        <v>0</v>
      </c>
      <c r="AM694" s="136"/>
      <c r="AN694" s="137"/>
      <c r="AO694" s="139"/>
      <c r="AP694" s="128" t="str">
        <f aca="false">IF(SUMIF(AS$7:BU$7,"&gt;0",AS694:BU694)&gt;0,SUMIF(AS$7:BU$7,"&gt;0",AS694:BU694),"")</f>
        <v/>
      </c>
      <c r="AQ694" s="128"/>
      <c r="AR694" s="136" t="n">
        <f aca="false">COUNTIF(N$8:N694,N694)-1</f>
        <v>-1</v>
      </c>
      <c r="AS694" s="133"/>
      <c r="AT694" s="133"/>
      <c r="AU694" s="128" t="n">
        <f aca="false">IF($A694=$A693,AS694+AT694+AU693,AS694+AT694)</f>
        <v>0</v>
      </c>
      <c r="AV694" s="133"/>
      <c r="AW694" s="133"/>
      <c r="AX694" s="128" t="n">
        <f aca="false">IF($A694=$A693,AV694+AW694+AX693,AV694+AW694)</f>
        <v>0</v>
      </c>
      <c r="AY694" s="133"/>
      <c r="AZ694" s="133"/>
      <c r="BA694" s="128" t="n">
        <f aca="false">IF($A694=$A693,AY694+AZ694+BA693,AY694+AZ694)</f>
        <v>0</v>
      </c>
      <c r="BB694" s="133"/>
      <c r="BC694" s="133"/>
      <c r="BD694" s="128" t="n">
        <f aca="false">IF($A694=$A693,BB694+BC694+BD693,BB694+BC694)</f>
        <v>0</v>
      </c>
      <c r="BE694" s="133"/>
      <c r="BF694" s="133"/>
      <c r="BG694" s="128" t="n">
        <f aca="false">IF($A694=$A693,BE694+BF694+BG693,BE694+BF694)</f>
        <v>0</v>
      </c>
      <c r="BH694" s="133"/>
      <c r="BI694" s="133"/>
      <c r="BJ694" s="128" t="n">
        <f aca="false">IF($A694=$A693,BH694+BI694+BJ693,BH694+BI694)</f>
        <v>0</v>
      </c>
      <c r="BK694" s="133"/>
      <c r="BL694" s="133"/>
      <c r="BM694" s="128" t="n">
        <f aca="false">IF($A694=$A693,BK694+BL694+BM693,BK694+BL694)</f>
        <v>0</v>
      </c>
      <c r="BN694" s="133"/>
      <c r="BO694" s="133"/>
      <c r="BP694" s="128" t="n">
        <f aca="false">IF($A694=$A693,BN694+BO694+BP693,BN694+BO694)</f>
        <v>0</v>
      </c>
      <c r="BQ694" s="133"/>
      <c r="BR694" s="133"/>
      <c r="BS694" s="128" t="n">
        <f aca="false">IF($A694=$A693,BQ694+BR694+BS693,BQ694+BR694)</f>
        <v>0</v>
      </c>
      <c r="BT694" s="133"/>
      <c r="BU694" s="133"/>
      <c r="BV694" s="128" t="n">
        <f aca="false">IF($A694=$A693,BT694+BU694+BV693,BT694+BU694)</f>
        <v>0</v>
      </c>
      <c r="BW694" s="128" t="n">
        <f aca="false">IF(W694=0,0,IF(W694&gt;F$4,1,(IF(W694=BW$2,0,(IF(F$4-W694&gt;2,1,0))))))</f>
        <v>0</v>
      </c>
    </row>
    <row r="695" customFormat="false" ht="42.95" hidden="false" customHeight="true" outlineLevel="0" collapsed="false">
      <c r="A695" s="124" t="str">
        <f aca="false">IF(D695=D694,IF(A694=0,"",A694),IF(AND(D695&gt;0,D695&lt;&gt;D694),A694+1,""))</f>
        <v/>
      </c>
      <c r="B695" s="129"/>
      <c r="C695" s="129"/>
      <c r="D695" s="96"/>
      <c r="E695" s="138"/>
      <c r="F695" s="128" t="str">
        <f aca="false">IFERROR(IF(OR(ISTEXT(D695),ISNUMBER(D695)),HLOOKUP(I695-23*INT(I695/23),[2]Hoja2!B$1:X$2,2),""),1)</f>
        <v/>
      </c>
      <c r="G695" s="128" t="str">
        <f aca="false">LEFT(D695,1)</f>
        <v/>
      </c>
      <c r="H695" s="129" t="str">
        <f aca="false">IF(UPPER(G695)="Z",2,IF(UPPER(G695)="Y",1,IF(UPPER(G695)="X",0,LEFT(D695))))</f>
        <v/>
      </c>
      <c r="I695" s="129" t="str">
        <f aca="false">REPLACE(D695,1,1,H695)</f>
        <v/>
      </c>
      <c r="J695" s="96"/>
      <c r="K695" s="124" t="str">
        <f aca="false">IF(N695&gt;0,ROW(L695)-7,"")</f>
        <v/>
      </c>
      <c r="L695" s="130"/>
      <c r="M695" s="130"/>
      <c r="N695" s="131"/>
      <c r="O695" s="132"/>
      <c r="P695" s="128" t="str">
        <f aca="false">IFERROR(IF(OR(ISTEXT(N695),ISNUMBER(N695)),HLOOKUP(S695-23*INT(S695/23),[2]Hoja2!B$1:X$2,2),""),1)</f>
        <v/>
      </c>
      <c r="Q695" s="128" t="str">
        <f aca="false">LEFT(N695,1)</f>
        <v/>
      </c>
      <c r="R695" s="129" t="str">
        <f aca="false">IF(UPPER(Q695)="Z",2,IF(UPPER(Q695)="Y",1,IF(UPPER(Q695)="X",0,LEFT(N695))))</f>
        <v/>
      </c>
      <c r="S695" s="129" t="str">
        <f aca="false">REPLACE(N695,1,1,R695)</f>
        <v/>
      </c>
      <c r="T695" s="96"/>
      <c r="U695" s="133"/>
      <c r="V695" s="124" t="str">
        <f aca="false">IF(OR(ISTEXT(N695),ISNUMBER(N695)),IF($AD695=1,U695,0),"")</f>
        <v/>
      </c>
      <c r="W695" s="75" t="n">
        <v>36892</v>
      </c>
      <c r="X695" s="134"/>
      <c r="Y695" s="134"/>
      <c r="AA695" s="128" t="n">
        <f aca="false">IF(E695&lt;&gt;F695,0,1)</f>
        <v>1</v>
      </c>
      <c r="AB695" s="128" t="n">
        <f aca="false">IF(OR(T695="SI",T695="Si",T695="si",T695="sI",T695="s",T695="S"),1,0)</f>
        <v>0</v>
      </c>
      <c r="AC695" s="128" t="n">
        <f aca="false">IF(OR(J695="SI",J695="Si",J695="si",J695="sI",J695="s",J695="S"),1,0)</f>
        <v>0</v>
      </c>
      <c r="AD695" s="128" t="n">
        <f aca="false">AK695*AA695*AB695*AC695</f>
        <v>0</v>
      </c>
      <c r="AF695" s="136" t="n">
        <f aca="false">COUNTIF(D$8:D695,D695)</f>
        <v>0</v>
      </c>
      <c r="AG695" s="136" t="n">
        <f aca="false">COUNTIFS(D$8:D695,D695,A$8:A695,A695)</f>
        <v>0</v>
      </c>
      <c r="AH695" s="128" t="n">
        <f aca="false">AF695-AG695</f>
        <v>0</v>
      </c>
      <c r="AI695" s="128" t="n">
        <f aca="false">IF(OR(O695&lt;&gt;P695,P695=1,AA695=0),1,0)</f>
        <v>0</v>
      </c>
      <c r="AJ695" s="128" t="n">
        <f aca="false">IF(AR695&gt;0,1,0)+AH695</f>
        <v>0</v>
      </c>
      <c r="AK695" s="128" t="n">
        <f aca="false">IF(O695&lt;&gt;P695,0,1)</f>
        <v>1</v>
      </c>
      <c r="AL695" s="128" t="n">
        <f aca="false">IF(U695&gt;1,1,0)</f>
        <v>0</v>
      </c>
      <c r="AM695" s="136"/>
      <c r="AN695" s="137"/>
      <c r="AO695" s="139"/>
      <c r="AP695" s="128" t="str">
        <f aca="false">IF(SUMIF(AS$7:BU$7,"&gt;0",AS695:BU695)&gt;0,SUMIF(AS$7:BU$7,"&gt;0",AS695:BU695),"")</f>
        <v/>
      </c>
      <c r="AQ695" s="128"/>
      <c r="AR695" s="136" t="n">
        <f aca="false">COUNTIF(N$8:N695,N695)-1</f>
        <v>-1</v>
      </c>
      <c r="AS695" s="133"/>
      <c r="AT695" s="133"/>
      <c r="AU695" s="128" t="n">
        <f aca="false">IF($A695=$A694,AS695+AT695+AU694,AS695+AT695)</f>
        <v>0</v>
      </c>
      <c r="AV695" s="133"/>
      <c r="AW695" s="133"/>
      <c r="AX695" s="128" t="n">
        <f aca="false">IF($A695=$A694,AV695+AW695+AX694,AV695+AW695)</f>
        <v>0</v>
      </c>
      <c r="AY695" s="133"/>
      <c r="AZ695" s="133"/>
      <c r="BA695" s="128" t="n">
        <f aca="false">IF($A695=$A694,AY695+AZ695+BA694,AY695+AZ695)</f>
        <v>0</v>
      </c>
      <c r="BB695" s="133"/>
      <c r="BC695" s="133"/>
      <c r="BD695" s="128" t="n">
        <f aca="false">IF($A695=$A694,BB695+BC695+BD694,BB695+BC695)</f>
        <v>0</v>
      </c>
      <c r="BE695" s="133"/>
      <c r="BF695" s="133"/>
      <c r="BG695" s="128" t="n">
        <f aca="false">IF($A695=$A694,BE695+BF695+BG694,BE695+BF695)</f>
        <v>0</v>
      </c>
      <c r="BH695" s="133"/>
      <c r="BI695" s="133"/>
      <c r="BJ695" s="128" t="n">
        <f aca="false">IF($A695=$A694,BH695+BI695+BJ694,BH695+BI695)</f>
        <v>0</v>
      </c>
      <c r="BK695" s="133"/>
      <c r="BL695" s="133"/>
      <c r="BM695" s="128" t="n">
        <f aca="false">IF($A695=$A694,BK695+BL695+BM694,BK695+BL695)</f>
        <v>0</v>
      </c>
      <c r="BN695" s="133"/>
      <c r="BO695" s="133"/>
      <c r="BP695" s="128" t="n">
        <f aca="false">IF($A695=$A694,BN695+BO695+BP694,BN695+BO695)</f>
        <v>0</v>
      </c>
      <c r="BQ695" s="133"/>
      <c r="BR695" s="133"/>
      <c r="BS695" s="128" t="n">
        <f aca="false">IF($A695=$A694,BQ695+BR695+BS694,BQ695+BR695)</f>
        <v>0</v>
      </c>
      <c r="BT695" s="133"/>
      <c r="BU695" s="133"/>
      <c r="BV695" s="128" t="n">
        <f aca="false">IF($A695=$A694,BT695+BU695+BV694,BT695+BU695)</f>
        <v>0</v>
      </c>
      <c r="BW695" s="128" t="n">
        <f aca="false">IF(W695=0,0,IF(W695&gt;F$4,1,(IF(W695=BW$2,0,(IF(F$4-W695&gt;2,1,0))))))</f>
        <v>0</v>
      </c>
    </row>
    <row r="696" customFormat="false" ht="42.95" hidden="false" customHeight="true" outlineLevel="0" collapsed="false">
      <c r="A696" s="124" t="str">
        <f aca="false">IF(D696=D695,IF(A695=0,"",A695),IF(AND(D696&gt;0,D696&lt;&gt;D695),A695+1,""))</f>
        <v/>
      </c>
      <c r="B696" s="129"/>
      <c r="C696" s="129"/>
      <c r="D696" s="96"/>
      <c r="E696" s="138"/>
      <c r="F696" s="128" t="str">
        <f aca="false">IFERROR(IF(OR(ISTEXT(D696),ISNUMBER(D696)),HLOOKUP(I696-23*INT(I696/23),[2]Hoja2!B$1:X$2,2),""),1)</f>
        <v/>
      </c>
      <c r="G696" s="128" t="str">
        <f aca="false">LEFT(D696,1)</f>
        <v/>
      </c>
      <c r="H696" s="129" t="str">
        <f aca="false">IF(UPPER(G696)="Z",2,IF(UPPER(G696)="Y",1,IF(UPPER(G696)="X",0,LEFT(D696))))</f>
        <v/>
      </c>
      <c r="I696" s="129" t="str">
        <f aca="false">REPLACE(D696,1,1,H696)</f>
        <v/>
      </c>
      <c r="J696" s="96"/>
      <c r="K696" s="124" t="str">
        <f aca="false">IF(N696&gt;0,ROW(L696)-7,"")</f>
        <v/>
      </c>
      <c r="L696" s="130"/>
      <c r="M696" s="130"/>
      <c r="N696" s="131"/>
      <c r="O696" s="132"/>
      <c r="P696" s="128" t="str">
        <f aca="false">IFERROR(IF(OR(ISTEXT(N696),ISNUMBER(N696)),HLOOKUP(S696-23*INT(S696/23),[2]Hoja2!B$1:X$2,2),""),1)</f>
        <v/>
      </c>
      <c r="Q696" s="128" t="str">
        <f aca="false">LEFT(N696,1)</f>
        <v/>
      </c>
      <c r="R696" s="129" t="str">
        <f aca="false">IF(UPPER(Q696)="Z",2,IF(UPPER(Q696)="Y",1,IF(UPPER(Q696)="X",0,LEFT(N696))))</f>
        <v/>
      </c>
      <c r="S696" s="129" t="str">
        <f aca="false">REPLACE(N696,1,1,R696)</f>
        <v/>
      </c>
      <c r="T696" s="96"/>
      <c r="U696" s="133"/>
      <c r="V696" s="124" t="str">
        <f aca="false">IF(OR(ISTEXT(N696),ISNUMBER(N696)),IF($AD696=1,U696,0),"")</f>
        <v/>
      </c>
      <c r="W696" s="75" t="n">
        <v>36892</v>
      </c>
      <c r="X696" s="134"/>
      <c r="Y696" s="134"/>
      <c r="AA696" s="128" t="n">
        <f aca="false">IF(E696&lt;&gt;F696,0,1)</f>
        <v>1</v>
      </c>
      <c r="AB696" s="128" t="n">
        <f aca="false">IF(OR(T696="SI",T696="Si",T696="si",T696="sI",T696="s",T696="S"),1,0)</f>
        <v>0</v>
      </c>
      <c r="AC696" s="128" t="n">
        <f aca="false">IF(OR(J696="SI",J696="Si",J696="si",J696="sI",J696="s",J696="S"),1,0)</f>
        <v>0</v>
      </c>
      <c r="AD696" s="128" t="n">
        <f aca="false">AK696*AA696*AB696*AC696</f>
        <v>0</v>
      </c>
      <c r="AF696" s="136" t="n">
        <f aca="false">COUNTIF(D$8:D696,D696)</f>
        <v>0</v>
      </c>
      <c r="AG696" s="136" t="n">
        <f aca="false">COUNTIFS(D$8:D696,D696,A$8:A696,A696)</f>
        <v>0</v>
      </c>
      <c r="AH696" s="128" t="n">
        <f aca="false">AF696-AG696</f>
        <v>0</v>
      </c>
      <c r="AI696" s="128" t="n">
        <f aca="false">IF(OR(O696&lt;&gt;P696,P696=1,AA696=0),1,0)</f>
        <v>0</v>
      </c>
      <c r="AJ696" s="128" t="n">
        <f aca="false">IF(AR696&gt;0,1,0)+AH696</f>
        <v>0</v>
      </c>
      <c r="AK696" s="128" t="n">
        <f aca="false">IF(O696&lt;&gt;P696,0,1)</f>
        <v>1</v>
      </c>
      <c r="AL696" s="128" t="n">
        <f aca="false">IF(U696&gt;1,1,0)</f>
        <v>0</v>
      </c>
      <c r="AM696" s="136"/>
      <c r="AN696" s="137"/>
      <c r="AO696" s="139"/>
      <c r="AP696" s="128" t="str">
        <f aca="false">IF(SUMIF(AS$7:BU$7,"&gt;0",AS696:BU696)&gt;0,SUMIF(AS$7:BU$7,"&gt;0",AS696:BU696),"")</f>
        <v/>
      </c>
      <c r="AQ696" s="128"/>
      <c r="AR696" s="136" t="n">
        <f aca="false">COUNTIF(N$8:N696,N696)-1</f>
        <v>-1</v>
      </c>
      <c r="AS696" s="133"/>
      <c r="AT696" s="133"/>
      <c r="AU696" s="128" t="n">
        <f aca="false">IF($A696=$A695,AS696+AT696+AU695,AS696+AT696)</f>
        <v>0</v>
      </c>
      <c r="AV696" s="133"/>
      <c r="AW696" s="133"/>
      <c r="AX696" s="128" t="n">
        <f aca="false">IF($A696=$A695,AV696+AW696+AX695,AV696+AW696)</f>
        <v>0</v>
      </c>
      <c r="AY696" s="133"/>
      <c r="AZ696" s="133"/>
      <c r="BA696" s="128" t="n">
        <f aca="false">IF($A696=$A695,AY696+AZ696+BA695,AY696+AZ696)</f>
        <v>0</v>
      </c>
      <c r="BB696" s="133"/>
      <c r="BC696" s="133"/>
      <c r="BD696" s="128" t="n">
        <f aca="false">IF($A696=$A695,BB696+BC696+BD695,BB696+BC696)</f>
        <v>0</v>
      </c>
      <c r="BE696" s="133"/>
      <c r="BF696" s="133"/>
      <c r="BG696" s="128" t="n">
        <f aca="false">IF($A696=$A695,BE696+BF696+BG695,BE696+BF696)</f>
        <v>0</v>
      </c>
      <c r="BH696" s="133"/>
      <c r="BI696" s="133"/>
      <c r="BJ696" s="128" t="n">
        <f aca="false">IF($A696=$A695,BH696+BI696+BJ695,BH696+BI696)</f>
        <v>0</v>
      </c>
      <c r="BK696" s="133"/>
      <c r="BL696" s="133"/>
      <c r="BM696" s="128" t="n">
        <f aca="false">IF($A696=$A695,BK696+BL696+BM695,BK696+BL696)</f>
        <v>0</v>
      </c>
      <c r="BN696" s="133"/>
      <c r="BO696" s="133"/>
      <c r="BP696" s="128" t="n">
        <f aca="false">IF($A696=$A695,BN696+BO696+BP695,BN696+BO696)</f>
        <v>0</v>
      </c>
      <c r="BQ696" s="133"/>
      <c r="BR696" s="133"/>
      <c r="BS696" s="128" t="n">
        <f aca="false">IF($A696=$A695,BQ696+BR696+BS695,BQ696+BR696)</f>
        <v>0</v>
      </c>
      <c r="BT696" s="133"/>
      <c r="BU696" s="133"/>
      <c r="BV696" s="128" t="n">
        <f aca="false">IF($A696=$A695,BT696+BU696+BV695,BT696+BU696)</f>
        <v>0</v>
      </c>
      <c r="BW696" s="128" t="n">
        <f aca="false">IF(W696=0,0,IF(W696&gt;F$4,1,(IF(W696=BW$2,0,(IF(F$4-W696&gt;2,1,0))))))</f>
        <v>0</v>
      </c>
    </row>
    <row r="697" customFormat="false" ht="42.95" hidden="false" customHeight="true" outlineLevel="0" collapsed="false">
      <c r="A697" s="124" t="str">
        <f aca="false">IF(D697=D696,IF(A696=0,"",A696),IF(AND(D697&gt;0,D697&lt;&gt;D696),A696+1,""))</f>
        <v/>
      </c>
      <c r="B697" s="129"/>
      <c r="C697" s="129"/>
      <c r="D697" s="96"/>
      <c r="E697" s="138"/>
      <c r="F697" s="128" t="str">
        <f aca="false">IFERROR(IF(OR(ISTEXT(D697),ISNUMBER(D697)),HLOOKUP(I697-23*INT(I697/23),[2]Hoja2!B$1:X$2,2),""),1)</f>
        <v/>
      </c>
      <c r="G697" s="128" t="str">
        <f aca="false">LEFT(D697,1)</f>
        <v/>
      </c>
      <c r="H697" s="129" t="str">
        <f aca="false">IF(UPPER(G697)="Z",2,IF(UPPER(G697)="Y",1,IF(UPPER(G697)="X",0,LEFT(D697))))</f>
        <v/>
      </c>
      <c r="I697" s="129" t="str">
        <f aca="false">REPLACE(D697,1,1,H697)</f>
        <v/>
      </c>
      <c r="J697" s="96"/>
      <c r="K697" s="124" t="str">
        <f aca="false">IF(N697&gt;0,ROW(L697)-7,"")</f>
        <v/>
      </c>
      <c r="L697" s="130"/>
      <c r="M697" s="130"/>
      <c r="N697" s="131"/>
      <c r="O697" s="132"/>
      <c r="P697" s="128" t="str">
        <f aca="false">IFERROR(IF(OR(ISTEXT(N697),ISNUMBER(N697)),HLOOKUP(S697-23*INT(S697/23),[2]Hoja2!B$1:X$2,2),""),1)</f>
        <v/>
      </c>
      <c r="Q697" s="128" t="str">
        <f aca="false">LEFT(N697,1)</f>
        <v/>
      </c>
      <c r="R697" s="129" t="str">
        <f aca="false">IF(UPPER(Q697)="Z",2,IF(UPPER(Q697)="Y",1,IF(UPPER(Q697)="X",0,LEFT(N697))))</f>
        <v/>
      </c>
      <c r="S697" s="129" t="str">
        <f aca="false">REPLACE(N697,1,1,R697)</f>
        <v/>
      </c>
      <c r="T697" s="96"/>
      <c r="U697" s="133"/>
      <c r="V697" s="124" t="str">
        <f aca="false">IF(OR(ISTEXT(N697),ISNUMBER(N697)),IF($AD697=1,U697,0),"")</f>
        <v/>
      </c>
      <c r="W697" s="75" t="n">
        <v>36892</v>
      </c>
      <c r="X697" s="134"/>
      <c r="Y697" s="134"/>
      <c r="AA697" s="128" t="n">
        <f aca="false">IF(E697&lt;&gt;F697,0,1)</f>
        <v>1</v>
      </c>
      <c r="AB697" s="128" t="n">
        <f aca="false">IF(OR(T697="SI",T697="Si",T697="si",T697="sI",T697="s",T697="S"),1,0)</f>
        <v>0</v>
      </c>
      <c r="AC697" s="128" t="n">
        <f aca="false">IF(OR(J697="SI",J697="Si",J697="si",J697="sI",J697="s",J697="S"),1,0)</f>
        <v>0</v>
      </c>
      <c r="AD697" s="128" t="n">
        <f aca="false">AK697*AA697*AB697*AC697</f>
        <v>0</v>
      </c>
      <c r="AF697" s="136" t="n">
        <f aca="false">COUNTIF(D$8:D697,D697)</f>
        <v>0</v>
      </c>
      <c r="AG697" s="136" t="n">
        <f aca="false">COUNTIFS(D$8:D697,D697,A$8:A697,A697)</f>
        <v>0</v>
      </c>
      <c r="AH697" s="128" t="n">
        <f aca="false">AF697-AG697</f>
        <v>0</v>
      </c>
      <c r="AI697" s="128" t="n">
        <f aca="false">IF(OR(O697&lt;&gt;P697,P697=1,AA697=0),1,0)</f>
        <v>0</v>
      </c>
      <c r="AJ697" s="128" t="n">
        <f aca="false">IF(AR697&gt;0,1,0)+AH697</f>
        <v>0</v>
      </c>
      <c r="AK697" s="128" t="n">
        <f aca="false">IF(O697&lt;&gt;P697,0,1)</f>
        <v>1</v>
      </c>
      <c r="AL697" s="128" t="n">
        <f aca="false">IF(U697&gt;1,1,0)</f>
        <v>0</v>
      </c>
      <c r="AM697" s="136"/>
      <c r="AN697" s="137"/>
      <c r="AO697" s="139"/>
      <c r="AP697" s="128" t="str">
        <f aca="false">IF(SUMIF(AS$7:BU$7,"&gt;0",AS697:BU697)&gt;0,SUMIF(AS$7:BU$7,"&gt;0",AS697:BU697),"")</f>
        <v/>
      </c>
      <c r="AQ697" s="128"/>
      <c r="AR697" s="136" t="n">
        <f aca="false">COUNTIF(N$8:N697,N697)-1</f>
        <v>-1</v>
      </c>
      <c r="AS697" s="133"/>
      <c r="AT697" s="133"/>
      <c r="AU697" s="128" t="n">
        <f aca="false">IF($A697=$A696,AS697+AT697+AU696,AS697+AT697)</f>
        <v>0</v>
      </c>
      <c r="AV697" s="133"/>
      <c r="AW697" s="133"/>
      <c r="AX697" s="128" t="n">
        <f aca="false">IF($A697=$A696,AV697+AW697+AX696,AV697+AW697)</f>
        <v>0</v>
      </c>
      <c r="AY697" s="133"/>
      <c r="AZ697" s="133"/>
      <c r="BA697" s="128" t="n">
        <f aca="false">IF($A697=$A696,AY697+AZ697+BA696,AY697+AZ697)</f>
        <v>0</v>
      </c>
      <c r="BB697" s="133"/>
      <c r="BC697" s="133"/>
      <c r="BD697" s="128" t="n">
        <f aca="false">IF($A697=$A696,BB697+BC697+BD696,BB697+BC697)</f>
        <v>0</v>
      </c>
      <c r="BE697" s="133"/>
      <c r="BF697" s="133"/>
      <c r="BG697" s="128" t="n">
        <f aca="false">IF($A697=$A696,BE697+BF697+BG696,BE697+BF697)</f>
        <v>0</v>
      </c>
      <c r="BH697" s="133"/>
      <c r="BI697" s="133"/>
      <c r="BJ697" s="128" t="n">
        <f aca="false">IF($A697=$A696,BH697+BI697+BJ696,BH697+BI697)</f>
        <v>0</v>
      </c>
      <c r="BK697" s="133"/>
      <c r="BL697" s="133"/>
      <c r="BM697" s="128" t="n">
        <f aca="false">IF($A697=$A696,BK697+BL697+BM696,BK697+BL697)</f>
        <v>0</v>
      </c>
      <c r="BN697" s="133"/>
      <c r="BO697" s="133"/>
      <c r="BP697" s="128" t="n">
        <f aca="false">IF($A697=$A696,BN697+BO697+BP696,BN697+BO697)</f>
        <v>0</v>
      </c>
      <c r="BQ697" s="133"/>
      <c r="BR697" s="133"/>
      <c r="BS697" s="128" t="n">
        <f aca="false">IF($A697=$A696,BQ697+BR697+BS696,BQ697+BR697)</f>
        <v>0</v>
      </c>
      <c r="BT697" s="133"/>
      <c r="BU697" s="133"/>
      <c r="BV697" s="128" t="n">
        <f aca="false">IF($A697=$A696,BT697+BU697+BV696,BT697+BU697)</f>
        <v>0</v>
      </c>
      <c r="BW697" s="128" t="n">
        <f aca="false">IF(W697=0,0,IF(W697&gt;F$4,1,(IF(W697=BW$2,0,(IF(F$4-W697&gt;2,1,0))))))</f>
        <v>0</v>
      </c>
    </row>
    <row r="698" customFormat="false" ht="42.95" hidden="false" customHeight="true" outlineLevel="0" collapsed="false">
      <c r="A698" s="124" t="str">
        <f aca="false">IF(D698=D697,IF(A697=0,"",A697),IF(AND(D698&gt;0,D698&lt;&gt;D697),A697+1,""))</f>
        <v/>
      </c>
      <c r="B698" s="129"/>
      <c r="C698" s="129"/>
      <c r="D698" s="96"/>
      <c r="E698" s="138"/>
      <c r="F698" s="128" t="str">
        <f aca="false">IFERROR(IF(OR(ISTEXT(D698),ISNUMBER(D698)),HLOOKUP(I698-23*INT(I698/23),[2]Hoja2!B$1:X$2,2),""),1)</f>
        <v/>
      </c>
      <c r="G698" s="128" t="str">
        <f aca="false">LEFT(D698,1)</f>
        <v/>
      </c>
      <c r="H698" s="129" t="str">
        <f aca="false">IF(UPPER(G698)="Z",2,IF(UPPER(G698)="Y",1,IF(UPPER(G698)="X",0,LEFT(D698))))</f>
        <v/>
      </c>
      <c r="I698" s="129" t="str">
        <f aca="false">REPLACE(D698,1,1,H698)</f>
        <v/>
      </c>
      <c r="J698" s="96"/>
      <c r="K698" s="124" t="str">
        <f aca="false">IF(N698&gt;0,ROW(L698)-7,"")</f>
        <v/>
      </c>
      <c r="L698" s="130"/>
      <c r="M698" s="130"/>
      <c r="N698" s="131"/>
      <c r="O698" s="132"/>
      <c r="P698" s="128" t="str">
        <f aca="false">IFERROR(IF(OR(ISTEXT(N698),ISNUMBER(N698)),HLOOKUP(S698-23*INT(S698/23),[2]Hoja2!B$1:X$2,2),""),1)</f>
        <v/>
      </c>
      <c r="Q698" s="128" t="str">
        <f aca="false">LEFT(N698,1)</f>
        <v/>
      </c>
      <c r="R698" s="129" t="str">
        <f aca="false">IF(UPPER(Q698)="Z",2,IF(UPPER(Q698)="Y",1,IF(UPPER(Q698)="X",0,LEFT(N698))))</f>
        <v/>
      </c>
      <c r="S698" s="129" t="str">
        <f aca="false">REPLACE(N698,1,1,R698)</f>
        <v/>
      </c>
      <c r="T698" s="96"/>
      <c r="U698" s="133"/>
      <c r="V698" s="124" t="str">
        <f aca="false">IF(OR(ISTEXT(N698),ISNUMBER(N698)),IF($AD698=1,U698,0),"")</f>
        <v/>
      </c>
      <c r="W698" s="75" t="n">
        <v>36892</v>
      </c>
      <c r="X698" s="134"/>
      <c r="Y698" s="134"/>
      <c r="AA698" s="128" t="n">
        <f aca="false">IF(E698&lt;&gt;F698,0,1)</f>
        <v>1</v>
      </c>
      <c r="AB698" s="128" t="n">
        <f aca="false">IF(OR(T698="SI",T698="Si",T698="si",T698="sI",T698="s",T698="S"),1,0)</f>
        <v>0</v>
      </c>
      <c r="AC698" s="128" t="n">
        <f aca="false">IF(OR(J698="SI",J698="Si",J698="si",J698="sI",J698="s",J698="S"),1,0)</f>
        <v>0</v>
      </c>
      <c r="AD698" s="128" t="n">
        <f aca="false">AK698*AA698*AB698*AC698</f>
        <v>0</v>
      </c>
      <c r="AF698" s="136" t="n">
        <f aca="false">COUNTIF(D$8:D698,D698)</f>
        <v>0</v>
      </c>
      <c r="AG698" s="136" t="n">
        <f aca="false">COUNTIFS(D$8:D698,D698,A$8:A698,A698)</f>
        <v>0</v>
      </c>
      <c r="AH698" s="128" t="n">
        <f aca="false">AF698-AG698</f>
        <v>0</v>
      </c>
      <c r="AI698" s="128" t="n">
        <f aca="false">IF(OR(O698&lt;&gt;P698,P698=1,AA698=0),1,0)</f>
        <v>0</v>
      </c>
      <c r="AJ698" s="128" t="n">
        <f aca="false">IF(AR698&gt;0,1,0)+AH698</f>
        <v>0</v>
      </c>
      <c r="AK698" s="128" t="n">
        <f aca="false">IF(O698&lt;&gt;P698,0,1)</f>
        <v>1</v>
      </c>
      <c r="AL698" s="128" t="n">
        <f aca="false">IF(U698&gt;1,1,0)</f>
        <v>0</v>
      </c>
      <c r="AM698" s="136"/>
      <c r="AN698" s="137"/>
      <c r="AO698" s="139"/>
      <c r="AP698" s="128" t="str">
        <f aca="false">IF(SUMIF(AS$7:BU$7,"&gt;0",AS698:BU698)&gt;0,SUMIF(AS$7:BU$7,"&gt;0",AS698:BU698),"")</f>
        <v/>
      </c>
      <c r="AQ698" s="128"/>
      <c r="AR698" s="136" t="n">
        <f aca="false">COUNTIF(N$8:N698,N698)-1</f>
        <v>-1</v>
      </c>
      <c r="AS698" s="133"/>
      <c r="AT698" s="133"/>
      <c r="AU698" s="128" t="n">
        <f aca="false">IF($A698=$A697,AS698+AT698+AU697,AS698+AT698)</f>
        <v>0</v>
      </c>
      <c r="AV698" s="133"/>
      <c r="AW698" s="133"/>
      <c r="AX698" s="128" t="n">
        <f aca="false">IF($A698=$A697,AV698+AW698+AX697,AV698+AW698)</f>
        <v>0</v>
      </c>
      <c r="AY698" s="133"/>
      <c r="AZ698" s="133"/>
      <c r="BA698" s="128" t="n">
        <f aca="false">IF($A698=$A697,AY698+AZ698+BA697,AY698+AZ698)</f>
        <v>0</v>
      </c>
      <c r="BB698" s="133"/>
      <c r="BC698" s="133"/>
      <c r="BD698" s="128" t="n">
        <f aca="false">IF($A698=$A697,BB698+BC698+BD697,BB698+BC698)</f>
        <v>0</v>
      </c>
      <c r="BE698" s="133"/>
      <c r="BF698" s="133"/>
      <c r="BG698" s="128" t="n">
        <f aca="false">IF($A698=$A697,BE698+BF698+BG697,BE698+BF698)</f>
        <v>0</v>
      </c>
      <c r="BH698" s="133"/>
      <c r="BI698" s="133"/>
      <c r="BJ698" s="128" t="n">
        <f aca="false">IF($A698=$A697,BH698+BI698+BJ697,BH698+BI698)</f>
        <v>0</v>
      </c>
      <c r="BK698" s="133"/>
      <c r="BL698" s="133"/>
      <c r="BM698" s="128" t="n">
        <f aca="false">IF($A698=$A697,BK698+BL698+BM697,BK698+BL698)</f>
        <v>0</v>
      </c>
      <c r="BN698" s="133"/>
      <c r="BO698" s="133"/>
      <c r="BP698" s="128" t="n">
        <f aca="false">IF($A698=$A697,BN698+BO698+BP697,BN698+BO698)</f>
        <v>0</v>
      </c>
      <c r="BQ698" s="133"/>
      <c r="BR698" s="133"/>
      <c r="BS698" s="128" t="n">
        <f aca="false">IF($A698=$A697,BQ698+BR698+BS697,BQ698+BR698)</f>
        <v>0</v>
      </c>
      <c r="BT698" s="133"/>
      <c r="BU698" s="133"/>
      <c r="BV698" s="128" t="n">
        <f aca="false">IF($A698=$A697,BT698+BU698+BV697,BT698+BU698)</f>
        <v>0</v>
      </c>
      <c r="BW698" s="128" t="n">
        <f aca="false">IF(W698=0,0,IF(W698&gt;F$4,1,(IF(W698=BW$2,0,(IF(F$4-W698&gt;2,1,0))))))</f>
        <v>0</v>
      </c>
    </row>
    <row r="699" customFormat="false" ht="42.95" hidden="false" customHeight="true" outlineLevel="0" collapsed="false">
      <c r="A699" s="124" t="str">
        <f aca="false">IF(D699=D698,IF(A698=0,"",A698),IF(AND(D699&gt;0,D699&lt;&gt;D698),A698+1,""))</f>
        <v/>
      </c>
      <c r="B699" s="129"/>
      <c r="C699" s="129"/>
      <c r="D699" s="96"/>
      <c r="E699" s="138"/>
      <c r="F699" s="128" t="str">
        <f aca="false">IFERROR(IF(OR(ISTEXT(D699),ISNUMBER(D699)),HLOOKUP(I699-23*INT(I699/23),[2]Hoja2!B$1:X$2,2),""),1)</f>
        <v/>
      </c>
      <c r="G699" s="128" t="str">
        <f aca="false">LEFT(D699,1)</f>
        <v/>
      </c>
      <c r="H699" s="129" t="str">
        <f aca="false">IF(UPPER(G699)="Z",2,IF(UPPER(G699)="Y",1,IF(UPPER(G699)="X",0,LEFT(D699))))</f>
        <v/>
      </c>
      <c r="I699" s="129" t="str">
        <f aca="false">REPLACE(D699,1,1,H699)</f>
        <v/>
      </c>
      <c r="J699" s="96"/>
      <c r="K699" s="124" t="str">
        <f aca="false">IF(N699&gt;0,ROW(L699)-7,"")</f>
        <v/>
      </c>
      <c r="L699" s="130"/>
      <c r="M699" s="130"/>
      <c r="N699" s="131"/>
      <c r="O699" s="132"/>
      <c r="P699" s="128" t="str">
        <f aca="false">IFERROR(IF(OR(ISTEXT(N699),ISNUMBER(N699)),HLOOKUP(S699-23*INT(S699/23),[2]Hoja2!B$1:X$2,2),""),1)</f>
        <v/>
      </c>
      <c r="Q699" s="128" t="str">
        <f aca="false">LEFT(N699,1)</f>
        <v/>
      </c>
      <c r="R699" s="129" t="str">
        <f aca="false">IF(UPPER(Q699)="Z",2,IF(UPPER(Q699)="Y",1,IF(UPPER(Q699)="X",0,LEFT(N699))))</f>
        <v/>
      </c>
      <c r="S699" s="129" t="str">
        <f aca="false">REPLACE(N699,1,1,R699)</f>
        <v/>
      </c>
      <c r="T699" s="96"/>
      <c r="U699" s="133"/>
      <c r="V699" s="124" t="str">
        <f aca="false">IF(OR(ISTEXT(N699),ISNUMBER(N699)),IF($AD699=1,U699,0),"")</f>
        <v/>
      </c>
      <c r="W699" s="75" t="n">
        <v>36892</v>
      </c>
      <c r="X699" s="134"/>
      <c r="Y699" s="134"/>
      <c r="AA699" s="128" t="n">
        <f aca="false">IF(E699&lt;&gt;F699,0,1)</f>
        <v>1</v>
      </c>
      <c r="AB699" s="128" t="n">
        <f aca="false">IF(OR(T699="SI",T699="Si",T699="si",T699="sI",T699="s",T699="S"),1,0)</f>
        <v>0</v>
      </c>
      <c r="AC699" s="128" t="n">
        <f aca="false">IF(OR(J699="SI",J699="Si",J699="si",J699="sI",J699="s",J699="S"),1,0)</f>
        <v>0</v>
      </c>
      <c r="AD699" s="128" t="n">
        <f aca="false">AK699*AA699*AB699*AC699</f>
        <v>0</v>
      </c>
      <c r="AF699" s="136" t="n">
        <f aca="false">COUNTIF(D$8:D699,D699)</f>
        <v>0</v>
      </c>
      <c r="AG699" s="136" t="n">
        <f aca="false">COUNTIFS(D$8:D699,D699,A$8:A699,A699)</f>
        <v>0</v>
      </c>
      <c r="AH699" s="128" t="n">
        <f aca="false">AF699-AG699</f>
        <v>0</v>
      </c>
      <c r="AI699" s="128" t="n">
        <f aca="false">IF(OR(O699&lt;&gt;P699,P699=1,AA699=0),1,0)</f>
        <v>0</v>
      </c>
      <c r="AJ699" s="128" t="n">
        <f aca="false">IF(AR699&gt;0,1,0)+AH699</f>
        <v>0</v>
      </c>
      <c r="AK699" s="128" t="n">
        <f aca="false">IF(O699&lt;&gt;P699,0,1)</f>
        <v>1</v>
      </c>
      <c r="AL699" s="128" t="n">
        <f aca="false">IF(U699&gt;1,1,0)</f>
        <v>0</v>
      </c>
      <c r="AM699" s="136"/>
      <c r="AN699" s="137"/>
      <c r="AO699" s="139"/>
      <c r="AP699" s="128" t="str">
        <f aca="false">IF(SUMIF(AS$7:BU$7,"&gt;0",AS699:BU699)&gt;0,SUMIF(AS$7:BU$7,"&gt;0",AS699:BU699),"")</f>
        <v/>
      </c>
      <c r="AQ699" s="128"/>
      <c r="AR699" s="136" t="n">
        <f aca="false">COUNTIF(N$8:N699,N699)-1</f>
        <v>-1</v>
      </c>
      <c r="AS699" s="133"/>
      <c r="AT699" s="133"/>
      <c r="AU699" s="128" t="n">
        <f aca="false">IF($A699=$A698,AS699+AT699+AU698,AS699+AT699)</f>
        <v>0</v>
      </c>
      <c r="AV699" s="133"/>
      <c r="AW699" s="133"/>
      <c r="AX699" s="128" t="n">
        <f aca="false">IF($A699=$A698,AV699+AW699+AX698,AV699+AW699)</f>
        <v>0</v>
      </c>
      <c r="AY699" s="133"/>
      <c r="AZ699" s="133"/>
      <c r="BA699" s="128" t="n">
        <f aca="false">IF($A699=$A698,AY699+AZ699+BA698,AY699+AZ699)</f>
        <v>0</v>
      </c>
      <c r="BB699" s="133"/>
      <c r="BC699" s="133"/>
      <c r="BD699" s="128" t="n">
        <f aca="false">IF($A699=$A698,BB699+BC699+BD698,BB699+BC699)</f>
        <v>0</v>
      </c>
      <c r="BE699" s="133"/>
      <c r="BF699" s="133"/>
      <c r="BG699" s="128" t="n">
        <f aca="false">IF($A699=$A698,BE699+BF699+BG698,BE699+BF699)</f>
        <v>0</v>
      </c>
      <c r="BH699" s="133"/>
      <c r="BI699" s="133"/>
      <c r="BJ699" s="128" t="n">
        <f aca="false">IF($A699=$A698,BH699+BI699+BJ698,BH699+BI699)</f>
        <v>0</v>
      </c>
      <c r="BK699" s="133"/>
      <c r="BL699" s="133"/>
      <c r="BM699" s="128" t="n">
        <f aca="false">IF($A699=$A698,BK699+BL699+BM698,BK699+BL699)</f>
        <v>0</v>
      </c>
      <c r="BN699" s="133"/>
      <c r="BO699" s="133"/>
      <c r="BP699" s="128" t="n">
        <f aca="false">IF($A699=$A698,BN699+BO699+BP698,BN699+BO699)</f>
        <v>0</v>
      </c>
      <c r="BQ699" s="133"/>
      <c r="BR699" s="133"/>
      <c r="BS699" s="128" t="n">
        <f aca="false">IF($A699=$A698,BQ699+BR699+BS698,BQ699+BR699)</f>
        <v>0</v>
      </c>
      <c r="BT699" s="133"/>
      <c r="BU699" s="133"/>
      <c r="BV699" s="128" t="n">
        <f aca="false">IF($A699=$A698,BT699+BU699+BV698,BT699+BU699)</f>
        <v>0</v>
      </c>
      <c r="BW699" s="128" t="n">
        <f aca="false">IF(W699=0,0,IF(W699&gt;F$4,1,(IF(W699=BW$2,0,(IF(F$4-W699&gt;2,1,0))))))</f>
        <v>0</v>
      </c>
    </row>
    <row r="700" customFormat="false" ht="42.95" hidden="false" customHeight="true" outlineLevel="0" collapsed="false">
      <c r="A700" s="124" t="str">
        <f aca="false">IF(D700=D699,IF(A699=0,"",A699),IF(AND(D700&gt;0,D700&lt;&gt;D699),A699+1,""))</f>
        <v/>
      </c>
      <c r="B700" s="129"/>
      <c r="C700" s="129"/>
      <c r="D700" s="96"/>
      <c r="E700" s="138"/>
      <c r="F700" s="128" t="str">
        <f aca="false">IFERROR(IF(OR(ISTEXT(D700),ISNUMBER(D700)),HLOOKUP(I700-23*INT(I700/23),[2]Hoja2!B$1:X$2,2),""),1)</f>
        <v/>
      </c>
      <c r="G700" s="128" t="str">
        <f aca="false">LEFT(D700,1)</f>
        <v/>
      </c>
      <c r="H700" s="129" t="str">
        <f aca="false">IF(UPPER(G700)="Z",2,IF(UPPER(G700)="Y",1,IF(UPPER(G700)="X",0,LEFT(D700))))</f>
        <v/>
      </c>
      <c r="I700" s="129" t="str">
        <f aca="false">REPLACE(D700,1,1,H700)</f>
        <v/>
      </c>
      <c r="J700" s="96"/>
      <c r="K700" s="124" t="str">
        <f aca="false">IF(N700&gt;0,ROW(L700)-7,"")</f>
        <v/>
      </c>
      <c r="L700" s="130"/>
      <c r="M700" s="130"/>
      <c r="N700" s="131"/>
      <c r="O700" s="132"/>
      <c r="P700" s="128" t="str">
        <f aca="false">IFERROR(IF(OR(ISTEXT(N700),ISNUMBER(N700)),HLOOKUP(S700-23*INT(S700/23),[2]Hoja2!B$1:X$2,2),""),1)</f>
        <v/>
      </c>
      <c r="Q700" s="128" t="str">
        <f aca="false">LEFT(N700,1)</f>
        <v/>
      </c>
      <c r="R700" s="129" t="str">
        <f aca="false">IF(UPPER(Q700)="Z",2,IF(UPPER(Q700)="Y",1,IF(UPPER(Q700)="X",0,LEFT(N700))))</f>
        <v/>
      </c>
      <c r="S700" s="129" t="str">
        <f aca="false">REPLACE(N700,1,1,R700)</f>
        <v/>
      </c>
      <c r="T700" s="96"/>
      <c r="U700" s="133"/>
      <c r="V700" s="124" t="str">
        <f aca="false">IF(OR(ISTEXT(N700),ISNUMBER(N700)),IF($AD700=1,U700,0),"")</f>
        <v/>
      </c>
      <c r="W700" s="75" t="n">
        <v>36892</v>
      </c>
      <c r="X700" s="134"/>
      <c r="Y700" s="134"/>
      <c r="AA700" s="128" t="n">
        <f aca="false">IF(E700&lt;&gt;F700,0,1)</f>
        <v>1</v>
      </c>
      <c r="AB700" s="128" t="n">
        <f aca="false">IF(OR(T700="SI",T700="Si",T700="si",T700="sI",T700="s",T700="S"),1,0)</f>
        <v>0</v>
      </c>
      <c r="AC700" s="128" t="n">
        <f aca="false">IF(OR(J700="SI",J700="Si",J700="si",J700="sI",J700="s",J700="S"),1,0)</f>
        <v>0</v>
      </c>
      <c r="AD700" s="128" t="n">
        <f aca="false">AK700*AA700*AB700*AC700</f>
        <v>0</v>
      </c>
      <c r="AF700" s="136" t="n">
        <f aca="false">COUNTIF(D$8:D700,D700)</f>
        <v>0</v>
      </c>
      <c r="AG700" s="136" t="n">
        <f aca="false">COUNTIFS(D$8:D700,D700,A$8:A700,A700)</f>
        <v>0</v>
      </c>
      <c r="AH700" s="128" t="n">
        <f aca="false">AF700-AG700</f>
        <v>0</v>
      </c>
      <c r="AI700" s="128" t="n">
        <f aca="false">IF(OR(O700&lt;&gt;P700,P700=1,AA700=0),1,0)</f>
        <v>0</v>
      </c>
      <c r="AJ700" s="128" t="n">
        <f aca="false">IF(AR700&gt;0,1,0)+AH700</f>
        <v>0</v>
      </c>
      <c r="AK700" s="128" t="n">
        <f aca="false">IF(O700&lt;&gt;P700,0,1)</f>
        <v>1</v>
      </c>
      <c r="AL700" s="128" t="n">
        <f aca="false">IF(U700&gt;1,1,0)</f>
        <v>0</v>
      </c>
      <c r="AM700" s="136"/>
      <c r="AN700" s="137"/>
      <c r="AO700" s="139"/>
      <c r="AP700" s="128" t="str">
        <f aca="false">IF(SUMIF(AS$7:BU$7,"&gt;0",AS700:BU700)&gt;0,SUMIF(AS$7:BU$7,"&gt;0",AS700:BU700),"")</f>
        <v/>
      </c>
      <c r="AQ700" s="128"/>
      <c r="AR700" s="136" t="n">
        <f aca="false">COUNTIF(N$8:N700,N700)-1</f>
        <v>-1</v>
      </c>
      <c r="AS700" s="133"/>
      <c r="AT700" s="133"/>
      <c r="AU700" s="128" t="n">
        <f aca="false">IF($A700=$A699,AS700+AT700+AU699,AS700+AT700)</f>
        <v>0</v>
      </c>
      <c r="AV700" s="133"/>
      <c r="AW700" s="133"/>
      <c r="AX700" s="128" t="n">
        <f aca="false">IF($A700=$A699,AV700+AW700+AX699,AV700+AW700)</f>
        <v>0</v>
      </c>
      <c r="AY700" s="133"/>
      <c r="AZ700" s="133"/>
      <c r="BA700" s="128" t="n">
        <f aca="false">IF($A700=$A699,AY700+AZ700+BA699,AY700+AZ700)</f>
        <v>0</v>
      </c>
      <c r="BB700" s="133"/>
      <c r="BC700" s="133"/>
      <c r="BD700" s="128" t="n">
        <f aca="false">IF($A700=$A699,BB700+BC700+BD699,BB700+BC700)</f>
        <v>0</v>
      </c>
      <c r="BE700" s="133"/>
      <c r="BF700" s="133"/>
      <c r="BG700" s="128" t="n">
        <f aca="false">IF($A700=$A699,BE700+BF700+BG699,BE700+BF700)</f>
        <v>0</v>
      </c>
      <c r="BH700" s="133"/>
      <c r="BI700" s="133"/>
      <c r="BJ700" s="128" t="n">
        <f aca="false">IF($A700=$A699,BH700+BI700+BJ699,BH700+BI700)</f>
        <v>0</v>
      </c>
      <c r="BK700" s="133"/>
      <c r="BL700" s="133"/>
      <c r="BM700" s="128" t="n">
        <f aca="false">IF($A700=$A699,BK700+BL700+BM699,BK700+BL700)</f>
        <v>0</v>
      </c>
      <c r="BN700" s="133"/>
      <c r="BO700" s="133"/>
      <c r="BP700" s="128" t="n">
        <f aca="false">IF($A700=$A699,BN700+BO700+BP699,BN700+BO700)</f>
        <v>0</v>
      </c>
      <c r="BQ700" s="133"/>
      <c r="BR700" s="133"/>
      <c r="BS700" s="128" t="n">
        <f aca="false">IF($A700=$A699,BQ700+BR700+BS699,BQ700+BR700)</f>
        <v>0</v>
      </c>
      <c r="BT700" s="133"/>
      <c r="BU700" s="133"/>
      <c r="BV700" s="128" t="n">
        <f aca="false">IF($A700=$A699,BT700+BU700+BV699,BT700+BU700)</f>
        <v>0</v>
      </c>
      <c r="BW700" s="128" t="n">
        <f aca="false">IF(W700=0,0,IF(W700&gt;F$4,1,(IF(W700=BW$2,0,(IF(F$4-W700&gt;2,1,0))))))</f>
        <v>0</v>
      </c>
    </row>
    <row r="701" customFormat="false" ht="42.95" hidden="false" customHeight="true" outlineLevel="0" collapsed="false">
      <c r="A701" s="124" t="str">
        <f aca="false">IF(D701=D700,IF(A700=0,"",A700),IF(AND(D701&gt;0,D701&lt;&gt;D700),A700+1,""))</f>
        <v/>
      </c>
      <c r="B701" s="129"/>
      <c r="C701" s="129"/>
      <c r="D701" s="96"/>
      <c r="E701" s="138"/>
      <c r="F701" s="128" t="str">
        <f aca="false">IFERROR(IF(OR(ISTEXT(D701),ISNUMBER(D701)),HLOOKUP(I701-23*INT(I701/23),[2]Hoja2!B$1:X$2,2),""),1)</f>
        <v/>
      </c>
      <c r="G701" s="128" t="str">
        <f aca="false">LEFT(D701,1)</f>
        <v/>
      </c>
      <c r="H701" s="129" t="str">
        <f aca="false">IF(UPPER(G701)="Z",2,IF(UPPER(G701)="Y",1,IF(UPPER(G701)="X",0,LEFT(D701))))</f>
        <v/>
      </c>
      <c r="I701" s="129" t="str">
        <f aca="false">REPLACE(D701,1,1,H701)</f>
        <v/>
      </c>
      <c r="J701" s="96"/>
      <c r="K701" s="124" t="str">
        <f aca="false">IF(N701&gt;0,ROW(L701)-7,"")</f>
        <v/>
      </c>
      <c r="L701" s="130"/>
      <c r="M701" s="130"/>
      <c r="N701" s="131"/>
      <c r="O701" s="132"/>
      <c r="P701" s="128" t="str">
        <f aca="false">IFERROR(IF(OR(ISTEXT(N701),ISNUMBER(N701)),HLOOKUP(S701-23*INT(S701/23),[2]Hoja2!B$1:X$2,2),""),1)</f>
        <v/>
      </c>
      <c r="Q701" s="128" t="str">
        <f aca="false">LEFT(N701,1)</f>
        <v/>
      </c>
      <c r="R701" s="129" t="str">
        <f aca="false">IF(UPPER(Q701)="Z",2,IF(UPPER(Q701)="Y",1,IF(UPPER(Q701)="X",0,LEFT(N701))))</f>
        <v/>
      </c>
      <c r="S701" s="129" t="str">
        <f aca="false">REPLACE(N701,1,1,R701)</f>
        <v/>
      </c>
      <c r="T701" s="96"/>
      <c r="U701" s="133"/>
      <c r="V701" s="124" t="str">
        <f aca="false">IF(OR(ISTEXT(N701),ISNUMBER(N701)),IF($AD701=1,U701,0),"")</f>
        <v/>
      </c>
      <c r="W701" s="75" t="n">
        <v>36892</v>
      </c>
      <c r="X701" s="134"/>
      <c r="Y701" s="134"/>
      <c r="AA701" s="128" t="n">
        <f aca="false">IF(E701&lt;&gt;F701,0,1)</f>
        <v>1</v>
      </c>
      <c r="AB701" s="128" t="n">
        <f aca="false">IF(OR(T701="SI",T701="Si",T701="si",T701="sI",T701="s",T701="S"),1,0)</f>
        <v>0</v>
      </c>
      <c r="AC701" s="128" t="n">
        <f aca="false">IF(OR(J701="SI",J701="Si",J701="si",J701="sI",J701="s",J701="S"),1,0)</f>
        <v>0</v>
      </c>
      <c r="AD701" s="128" t="n">
        <f aca="false">AK701*AA701*AB701*AC701</f>
        <v>0</v>
      </c>
      <c r="AF701" s="136" t="n">
        <f aca="false">COUNTIF(D$8:D701,D701)</f>
        <v>0</v>
      </c>
      <c r="AG701" s="136" t="n">
        <f aca="false">COUNTIFS(D$8:D701,D701,A$8:A701,A701)</f>
        <v>0</v>
      </c>
      <c r="AH701" s="128" t="n">
        <f aca="false">AF701-AG701</f>
        <v>0</v>
      </c>
      <c r="AI701" s="128" t="n">
        <f aca="false">IF(OR(O701&lt;&gt;P701,P701=1,AA701=0),1,0)</f>
        <v>0</v>
      </c>
      <c r="AJ701" s="128" t="n">
        <f aca="false">IF(AR701&gt;0,1,0)+AH701</f>
        <v>0</v>
      </c>
      <c r="AK701" s="128" t="n">
        <f aca="false">IF(O701&lt;&gt;P701,0,1)</f>
        <v>1</v>
      </c>
      <c r="AL701" s="128" t="n">
        <f aca="false">IF(U701&gt;1,1,0)</f>
        <v>0</v>
      </c>
      <c r="AM701" s="136"/>
      <c r="AN701" s="137"/>
      <c r="AO701" s="139"/>
      <c r="AP701" s="128" t="str">
        <f aca="false">IF(SUMIF(AS$7:BU$7,"&gt;0",AS701:BU701)&gt;0,SUMIF(AS$7:BU$7,"&gt;0",AS701:BU701),"")</f>
        <v/>
      </c>
      <c r="AQ701" s="128"/>
      <c r="AR701" s="136" t="n">
        <f aca="false">COUNTIF(N$8:N701,N701)-1</f>
        <v>-1</v>
      </c>
      <c r="AS701" s="133"/>
      <c r="AT701" s="133"/>
      <c r="AU701" s="128" t="n">
        <f aca="false">IF($A701=$A700,AS701+AT701+AU700,AS701+AT701)</f>
        <v>0</v>
      </c>
      <c r="AV701" s="133"/>
      <c r="AW701" s="133"/>
      <c r="AX701" s="128" t="n">
        <f aca="false">IF($A701=$A700,AV701+AW701+AX700,AV701+AW701)</f>
        <v>0</v>
      </c>
      <c r="AY701" s="133"/>
      <c r="AZ701" s="133"/>
      <c r="BA701" s="128" t="n">
        <f aca="false">IF($A701=$A700,AY701+AZ701+BA700,AY701+AZ701)</f>
        <v>0</v>
      </c>
      <c r="BB701" s="133"/>
      <c r="BC701" s="133"/>
      <c r="BD701" s="128" t="n">
        <f aca="false">IF($A701=$A700,BB701+BC701+BD700,BB701+BC701)</f>
        <v>0</v>
      </c>
      <c r="BE701" s="133"/>
      <c r="BF701" s="133"/>
      <c r="BG701" s="128" t="n">
        <f aca="false">IF($A701=$A700,BE701+BF701+BG700,BE701+BF701)</f>
        <v>0</v>
      </c>
      <c r="BH701" s="133"/>
      <c r="BI701" s="133"/>
      <c r="BJ701" s="128" t="n">
        <f aca="false">IF($A701=$A700,BH701+BI701+BJ700,BH701+BI701)</f>
        <v>0</v>
      </c>
      <c r="BK701" s="133"/>
      <c r="BL701" s="133"/>
      <c r="BM701" s="128" t="n">
        <f aca="false">IF($A701=$A700,BK701+BL701+BM700,BK701+BL701)</f>
        <v>0</v>
      </c>
      <c r="BN701" s="133"/>
      <c r="BO701" s="133"/>
      <c r="BP701" s="128" t="n">
        <f aca="false">IF($A701=$A700,BN701+BO701+BP700,BN701+BO701)</f>
        <v>0</v>
      </c>
      <c r="BQ701" s="133"/>
      <c r="BR701" s="133"/>
      <c r="BS701" s="128" t="n">
        <f aca="false">IF($A701=$A700,BQ701+BR701+BS700,BQ701+BR701)</f>
        <v>0</v>
      </c>
      <c r="BT701" s="133"/>
      <c r="BU701" s="133"/>
      <c r="BV701" s="128" t="n">
        <f aca="false">IF($A701=$A700,BT701+BU701+BV700,BT701+BU701)</f>
        <v>0</v>
      </c>
      <c r="BW701" s="128" t="n">
        <f aca="false">IF(W701=0,0,IF(W701&gt;F$4,1,(IF(W701=BW$2,0,(IF(F$4-W701&gt;2,1,0))))))</f>
        <v>0</v>
      </c>
    </row>
    <row r="702" customFormat="false" ht="42.95" hidden="false" customHeight="true" outlineLevel="0" collapsed="false">
      <c r="A702" s="124" t="str">
        <f aca="false">IF(D702=D701,IF(A701=0,"",A701),IF(AND(D702&gt;0,D702&lt;&gt;D701),A701+1,""))</f>
        <v/>
      </c>
      <c r="B702" s="129"/>
      <c r="C702" s="129"/>
      <c r="D702" s="96"/>
      <c r="E702" s="138"/>
      <c r="F702" s="128" t="str">
        <f aca="false">IFERROR(IF(OR(ISTEXT(D702),ISNUMBER(D702)),HLOOKUP(I702-23*INT(I702/23),[2]Hoja2!B$1:X$2,2),""),1)</f>
        <v/>
      </c>
      <c r="G702" s="128" t="str">
        <f aca="false">LEFT(D702,1)</f>
        <v/>
      </c>
      <c r="H702" s="129" t="str">
        <f aca="false">IF(UPPER(G702)="Z",2,IF(UPPER(G702)="Y",1,IF(UPPER(G702)="X",0,LEFT(D702))))</f>
        <v/>
      </c>
      <c r="I702" s="129" t="str">
        <f aca="false">REPLACE(D702,1,1,H702)</f>
        <v/>
      </c>
      <c r="J702" s="96"/>
      <c r="K702" s="124" t="str">
        <f aca="false">IF(N702&gt;0,ROW(L702)-7,"")</f>
        <v/>
      </c>
      <c r="L702" s="130"/>
      <c r="M702" s="130"/>
      <c r="N702" s="131"/>
      <c r="O702" s="132"/>
      <c r="P702" s="128" t="str">
        <f aca="false">IFERROR(IF(OR(ISTEXT(N702),ISNUMBER(N702)),HLOOKUP(S702-23*INT(S702/23),[2]Hoja2!B$1:X$2,2),""),1)</f>
        <v/>
      </c>
      <c r="Q702" s="128" t="str">
        <f aca="false">LEFT(N702,1)</f>
        <v/>
      </c>
      <c r="R702" s="129" t="str">
        <f aca="false">IF(UPPER(Q702)="Z",2,IF(UPPER(Q702)="Y",1,IF(UPPER(Q702)="X",0,LEFT(N702))))</f>
        <v/>
      </c>
      <c r="S702" s="129" t="str">
        <f aca="false">REPLACE(N702,1,1,R702)</f>
        <v/>
      </c>
      <c r="T702" s="96"/>
      <c r="U702" s="133"/>
      <c r="V702" s="124" t="str">
        <f aca="false">IF(OR(ISTEXT(N702),ISNUMBER(N702)),IF($AD702=1,U702,0),"")</f>
        <v/>
      </c>
      <c r="W702" s="75" t="n">
        <v>36892</v>
      </c>
      <c r="X702" s="134"/>
      <c r="Y702" s="134"/>
      <c r="AA702" s="128" t="n">
        <f aca="false">IF(E702&lt;&gt;F702,0,1)</f>
        <v>1</v>
      </c>
      <c r="AB702" s="128" t="n">
        <f aca="false">IF(OR(T702="SI",T702="Si",T702="si",T702="sI",T702="s",T702="S"),1,0)</f>
        <v>0</v>
      </c>
      <c r="AC702" s="128" t="n">
        <f aca="false">IF(OR(J702="SI",J702="Si",J702="si",J702="sI",J702="s",J702="S"),1,0)</f>
        <v>0</v>
      </c>
      <c r="AD702" s="128" t="n">
        <f aca="false">AK702*AA702*AB702*AC702</f>
        <v>0</v>
      </c>
      <c r="AF702" s="136" t="n">
        <f aca="false">COUNTIF(D$8:D702,D702)</f>
        <v>0</v>
      </c>
      <c r="AG702" s="136" t="n">
        <f aca="false">COUNTIFS(D$8:D702,D702,A$8:A702,A702)</f>
        <v>0</v>
      </c>
      <c r="AH702" s="128" t="n">
        <f aca="false">AF702-AG702</f>
        <v>0</v>
      </c>
      <c r="AI702" s="128" t="n">
        <f aca="false">IF(OR(O702&lt;&gt;P702,P702=1,AA702=0),1,0)</f>
        <v>0</v>
      </c>
      <c r="AJ702" s="128" t="n">
        <f aca="false">IF(AR702&gt;0,1,0)+AH702</f>
        <v>0</v>
      </c>
      <c r="AK702" s="128" t="n">
        <f aca="false">IF(O702&lt;&gt;P702,0,1)</f>
        <v>1</v>
      </c>
      <c r="AL702" s="128" t="n">
        <f aca="false">IF(U702&gt;1,1,0)</f>
        <v>0</v>
      </c>
      <c r="AM702" s="136"/>
      <c r="AN702" s="137"/>
      <c r="AO702" s="139"/>
      <c r="AP702" s="128" t="str">
        <f aca="false">IF(SUMIF(AS$7:BU$7,"&gt;0",AS702:BU702)&gt;0,SUMIF(AS$7:BU$7,"&gt;0",AS702:BU702),"")</f>
        <v/>
      </c>
      <c r="AQ702" s="128"/>
      <c r="AR702" s="136" t="n">
        <f aca="false">COUNTIF(N$8:N702,N702)-1</f>
        <v>-1</v>
      </c>
      <c r="AS702" s="133"/>
      <c r="AT702" s="133"/>
      <c r="AU702" s="128" t="n">
        <f aca="false">IF($A702=$A701,AS702+AT702+AU701,AS702+AT702)</f>
        <v>0</v>
      </c>
      <c r="AV702" s="133"/>
      <c r="AW702" s="133"/>
      <c r="AX702" s="128" t="n">
        <f aca="false">IF($A702=$A701,AV702+AW702+AX701,AV702+AW702)</f>
        <v>0</v>
      </c>
      <c r="AY702" s="133"/>
      <c r="AZ702" s="133"/>
      <c r="BA702" s="128" t="n">
        <f aca="false">IF($A702=$A701,AY702+AZ702+BA701,AY702+AZ702)</f>
        <v>0</v>
      </c>
      <c r="BB702" s="133"/>
      <c r="BC702" s="133"/>
      <c r="BD702" s="128" t="n">
        <f aca="false">IF($A702=$A701,BB702+BC702+BD701,BB702+BC702)</f>
        <v>0</v>
      </c>
      <c r="BE702" s="133"/>
      <c r="BF702" s="133"/>
      <c r="BG702" s="128" t="n">
        <f aca="false">IF($A702=$A701,BE702+BF702+BG701,BE702+BF702)</f>
        <v>0</v>
      </c>
      <c r="BH702" s="133"/>
      <c r="BI702" s="133"/>
      <c r="BJ702" s="128" t="n">
        <f aca="false">IF($A702=$A701,BH702+BI702+BJ701,BH702+BI702)</f>
        <v>0</v>
      </c>
      <c r="BK702" s="133"/>
      <c r="BL702" s="133"/>
      <c r="BM702" s="128" t="n">
        <f aca="false">IF($A702=$A701,BK702+BL702+BM701,BK702+BL702)</f>
        <v>0</v>
      </c>
      <c r="BN702" s="133"/>
      <c r="BO702" s="133"/>
      <c r="BP702" s="128" t="n">
        <f aca="false">IF($A702=$A701,BN702+BO702+BP701,BN702+BO702)</f>
        <v>0</v>
      </c>
      <c r="BQ702" s="133"/>
      <c r="BR702" s="133"/>
      <c r="BS702" s="128" t="n">
        <f aca="false">IF($A702=$A701,BQ702+BR702+BS701,BQ702+BR702)</f>
        <v>0</v>
      </c>
      <c r="BT702" s="133"/>
      <c r="BU702" s="133"/>
      <c r="BV702" s="128" t="n">
        <f aca="false">IF($A702=$A701,BT702+BU702+BV701,BT702+BU702)</f>
        <v>0</v>
      </c>
      <c r="BW702" s="128" t="n">
        <f aca="false">IF(W702=0,0,IF(W702&gt;F$4,1,(IF(W702=BW$2,0,(IF(F$4-W702&gt;2,1,0))))))</f>
        <v>0</v>
      </c>
    </row>
    <row r="703" customFormat="false" ht="42.95" hidden="false" customHeight="true" outlineLevel="0" collapsed="false">
      <c r="A703" s="124" t="str">
        <f aca="false">IF(D703=D702,IF(A702=0,"",A702),IF(AND(D703&gt;0,D703&lt;&gt;D702),A702+1,""))</f>
        <v/>
      </c>
      <c r="B703" s="129"/>
      <c r="C703" s="129"/>
      <c r="D703" s="96"/>
      <c r="E703" s="138"/>
      <c r="F703" s="128" t="str">
        <f aca="false">IFERROR(IF(OR(ISTEXT(D703),ISNUMBER(D703)),HLOOKUP(I703-23*INT(I703/23),[2]Hoja2!B$1:X$2,2),""),1)</f>
        <v/>
      </c>
      <c r="G703" s="128" t="str">
        <f aca="false">LEFT(D703,1)</f>
        <v/>
      </c>
      <c r="H703" s="129" t="str">
        <f aca="false">IF(UPPER(G703)="Z",2,IF(UPPER(G703)="Y",1,IF(UPPER(G703)="X",0,LEFT(D703))))</f>
        <v/>
      </c>
      <c r="I703" s="129" t="str">
        <f aca="false">REPLACE(D703,1,1,H703)</f>
        <v/>
      </c>
      <c r="J703" s="96"/>
      <c r="K703" s="124" t="str">
        <f aca="false">IF(N703&gt;0,ROW(L703)-7,"")</f>
        <v/>
      </c>
      <c r="L703" s="130"/>
      <c r="M703" s="130"/>
      <c r="N703" s="131"/>
      <c r="O703" s="132"/>
      <c r="P703" s="128" t="str">
        <f aca="false">IFERROR(IF(OR(ISTEXT(N703),ISNUMBER(N703)),HLOOKUP(S703-23*INT(S703/23),[2]Hoja2!B$1:X$2,2),""),1)</f>
        <v/>
      </c>
      <c r="Q703" s="128" t="str">
        <f aca="false">LEFT(N703,1)</f>
        <v/>
      </c>
      <c r="R703" s="129" t="str">
        <f aca="false">IF(UPPER(Q703)="Z",2,IF(UPPER(Q703)="Y",1,IF(UPPER(Q703)="X",0,LEFT(N703))))</f>
        <v/>
      </c>
      <c r="S703" s="129" t="str">
        <f aca="false">REPLACE(N703,1,1,R703)</f>
        <v/>
      </c>
      <c r="T703" s="96"/>
      <c r="U703" s="133"/>
      <c r="V703" s="124" t="str">
        <f aca="false">IF(OR(ISTEXT(N703),ISNUMBER(N703)),IF($AD703=1,U703,0),"")</f>
        <v/>
      </c>
      <c r="W703" s="75" t="n">
        <v>36892</v>
      </c>
      <c r="X703" s="134"/>
      <c r="Y703" s="134"/>
      <c r="AA703" s="128" t="n">
        <f aca="false">IF(E703&lt;&gt;F703,0,1)</f>
        <v>1</v>
      </c>
      <c r="AB703" s="128" t="n">
        <f aca="false">IF(OR(T703="SI",T703="Si",T703="si",T703="sI",T703="s",T703="S"),1,0)</f>
        <v>0</v>
      </c>
      <c r="AC703" s="128" t="n">
        <f aca="false">IF(OR(J703="SI",J703="Si",J703="si",J703="sI",J703="s",J703="S"),1,0)</f>
        <v>0</v>
      </c>
      <c r="AD703" s="128" t="n">
        <f aca="false">AK703*AA703*AB703*AC703</f>
        <v>0</v>
      </c>
      <c r="AF703" s="136" t="n">
        <f aca="false">COUNTIF(D$8:D703,D703)</f>
        <v>0</v>
      </c>
      <c r="AG703" s="136" t="n">
        <f aca="false">COUNTIFS(D$8:D703,D703,A$8:A703,A703)</f>
        <v>0</v>
      </c>
      <c r="AH703" s="128" t="n">
        <f aca="false">AF703-AG703</f>
        <v>0</v>
      </c>
      <c r="AI703" s="128" t="n">
        <f aca="false">IF(OR(O703&lt;&gt;P703,P703=1,AA703=0),1,0)</f>
        <v>0</v>
      </c>
      <c r="AJ703" s="128" t="n">
        <f aca="false">IF(AR703&gt;0,1,0)+AH703</f>
        <v>0</v>
      </c>
      <c r="AK703" s="128" t="n">
        <f aca="false">IF(O703&lt;&gt;P703,0,1)</f>
        <v>1</v>
      </c>
      <c r="AL703" s="128" t="n">
        <f aca="false">IF(U703&gt;1,1,0)</f>
        <v>0</v>
      </c>
      <c r="AM703" s="136"/>
      <c r="AN703" s="137"/>
      <c r="AO703" s="139"/>
      <c r="AP703" s="128" t="str">
        <f aca="false">IF(SUMIF(AS$7:BU$7,"&gt;0",AS703:BU703)&gt;0,SUMIF(AS$7:BU$7,"&gt;0",AS703:BU703),"")</f>
        <v/>
      </c>
      <c r="AQ703" s="128"/>
      <c r="AR703" s="136" t="n">
        <f aca="false">COUNTIF(N$8:N703,N703)-1</f>
        <v>-1</v>
      </c>
      <c r="AS703" s="133"/>
      <c r="AT703" s="133"/>
      <c r="AU703" s="128" t="n">
        <f aca="false">IF($A703=$A702,AS703+AT703+AU702,AS703+AT703)</f>
        <v>0</v>
      </c>
      <c r="AV703" s="133"/>
      <c r="AW703" s="133"/>
      <c r="AX703" s="128" t="n">
        <f aca="false">IF($A703=$A702,AV703+AW703+AX702,AV703+AW703)</f>
        <v>0</v>
      </c>
      <c r="AY703" s="133"/>
      <c r="AZ703" s="133"/>
      <c r="BA703" s="128" t="n">
        <f aca="false">IF($A703=$A702,AY703+AZ703+BA702,AY703+AZ703)</f>
        <v>0</v>
      </c>
      <c r="BB703" s="133"/>
      <c r="BC703" s="133"/>
      <c r="BD703" s="128" t="n">
        <f aca="false">IF($A703=$A702,BB703+BC703+BD702,BB703+BC703)</f>
        <v>0</v>
      </c>
      <c r="BE703" s="133"/>
      <c r="BF703" s="133"/>
      <c r="BG703" s="128" t="n">
        <f aca="false">IF($A703=$A702,BE703+BF703+BG702,BE703+BF703)</f>
        <v>0</v>
      </c>
      <c r="BH703" s="133"/>
      <c r="BI703" s="133"/>
      <c r="BJ703" s="128" t="n">
        <f aca="false">IF($A703=$A702,BH703+BI703+BJ702,BH703+BI703)</f>
        <v>0</v>
      </c>
      <c r="BK703" s="133"/>
      <c r="BL703" s="133"/>
      <c r="BM703" s="128" t="n">
        <f aca="false">IF($A703=$A702,BK703+BL703+BM702,BK703+BL703)</f>
        <v>0</v>
      </c>
      <c r="BN703" s="133"/>
      <c r="BO703" s="133"/>
      <c r="BP703" s="128" t="n">
        <f aca="false">IF($A703=$A702,BN703+BO703+BP702,BN703+BO703)</f>
        <v>0</v>
      </c>
      <c r="BQ703" s="133"/>
      <c r="BR703" s="133"/>
      <c r="BS703" s="128" t="n">
        <f aca="false">IF($A703=$A702,BQ703+BR703+BS702,BQ703+BR703)</f>
        <v>0</v>
      </c>
      <c r="BT703" s="133"/>
      <c r="BU703" s="133"/>
      <c r="BV703" s="128" t="n">
        <f aca="false">IF($A703=$A702,BT703+BU703+BV702,BT703+BU703)</f>
        <v>0</v>
      </c>
      <c r="BW703" s="128" t="n">
        <f aca="false">IF(W703=0,0,IF(W703&gt;F$4,1,(IF(W703=BW$2,0,(IF(F$4-W703&gt;2,1,0))))))</f>
        <v>0</v>
      </c>
    </row>
    <row r="704" customFormat="false" ht="42.95" hidden="false" customHeight="true" outlineLevel="0" collapsed="false">
      <c r="A704" s="124" t="str">
        <f aca="false">IF(D704=D703,IF(A703=0,"",A703),IF(AND(D704&gt;0,D704&lt;&gt;D703),A703+1,""))</f>
        <v/>
      </c>
      <c r="B704" s="129"/>
      <c r="C704" s="129"/>
      <c r="D704" s="96"/>
      <c r="E704" s="138"/>
      <c r="F704" s="128" t="str">
        <f aca="false">IFERROR(IF(OR(ISTEXT(D704),ISNUMBER(D704)),HLOOKUP(I704-23*INT(I704/23),[2]Hoja2!B$1:X$2,2),""),1)</f>
        <v/>
      </c>
      <c r="G704" s="128" t="str">
        <f aca="false">LEFT(D704,1)</f>
        <v/>
      </c>
      <c r="H704" s="129" t="str">
        <f aca="false">IF(UPPER(G704)="Z",2,IF(UPPER(G704)="Y",1,IF(UPPER(G704)="X",0,LEFT(D704))))</f>
        <v/>
      </c>
      <c r="I704" s="129" t="str">
        <f aca="false">REPLACE(D704,1,1,H704)</f>
        <v/>
      </c>
      <c r="J704" s="96"/>
      <c r="K704" s="124" t="str">
        <f aca="false">IF(N704&gt;0,ROW(L704)-7,"")</f>
        <v/>
      </c>
      <c r="L704" s="130"/>
      <c r="M704" s="130"/>
      <c r="N704" s="131"/>
      <c r="O704" s="132"/>
      <c r="P704" s="128" t="str">
        <f aca="false">IFERROR(IF(OR(ISTEXT(N704),ISNUMBER(N704)),HLOOKUP(S704-23*INT(S704/23),[2]Hoja2!B$1:X$2,2),""),1)</f>
        <v/>
      </c>
      <c r="Q704" s="128" t="str">
        <f aca="false">LEFT(N704,1)</f>
        <v/>
      </c>
      <c r="R704" s="129" t="str">
        <f aca="false">IF(UPPER(Q704)="Z",2,IF(UPPER(Q704)="Y",1,IF(UPPER(Q704)="X",0,LEFT(N704))))</f>
        <v/>
      </c>
      <c r="S704" s="129" t="str">
        <f aca="false">REPLACE(N704,1,1,R704)</f>
        <v/>
      </c>
      <c r="T704" s="96"/>
      <c r="U704" s="133"/>
      <c r="V704" s="124" t="str">
        <f aca="false">IF(OR(ISTEXT(N704),ISNUMBER(N704)),IF($AD704=1,U704,0),"")</f>
        <v/>
      </c>
      <c r="W704" s="75" t="n">
        <v>36892</v>
      </c>
      <c r="X704" s="134"/>
      <c r="Y704" s="134"/>
      <c r="AA704" s="128" t="n">
        <f aca="false">IF(E704&lt;&gt;F704,0,1)</f>
        <v>1</v>
      </c>
      <c r="AB704" s="128" t="n">
        <f aca="false">IF(OR(T704="SI",T704="Si",T704="si",T704="sI",T704="s",T704="S"),1,0)</f>
        <v>0</v>
      </c>
      <c r="AC704" s="128" t="n">
        <f aca="false">IF(OR(J704="SI",J704="Si",J704="si",J704="sI",J704="s",J704="S"),1,0)</f>
        <v>0</v>
      </c>
      <c r="AD704" s="128" t="n">
        <f aca="false">AK704*AA704*AB704*AC704</f>
        <v>0</v>
      </c>
      <c r="AF704" s="136" t="n">
        <f aca="false">COUNTIF(D$8:D704,D704)</f>
        <v>0</v>
      </c>
      <c r="AG704" s="136" t="n">
        <f aca="false">COUNTIFS(D$8:D704,D704,A$8:A704,A704)</f>
        <v>0</v>
      </c>
      <c r="AH704" s="128" t="n">
        <f aca="false">AF704-AG704</f>
        <v>0</v>
      </c>
      <c r="AI704" s="128" t="n">
        <f aca="false">IF(OR(O704&lt;&gt;P704,P704=1,AA704=0),1,0)</f>
        <v>0</v>
      </c>
      <c r="AJ704" s="128" t="n">
        <f aca="false">IF(AR704&gt;0,1,0)+AH704</f>
        <v>0</v>
      </c>
      <c r="AK704" s="128" t="n">
        <f aca="false">IF(O704&lt;&gt;P704,0,1)</f>
        <v>1</v>
      </c>
      <c r="AL704" s="128" t="n">
        <f aca="false">IF(U704&gt;1,1,0)</f>
        <v>0</v>
      </c>
      <c r="AM704" s="136"/>
      <c r="AN704" s="137"/>
      <c r="AO704" s="139"/>
      <c r="AP704" s="128" t="str">
        <f aca="false">IF(SUMIF(AS$7:BU$7,"&gt;0",AS704:BU704)&gt;0,SUMIF(AS$7:BU$7,"&gt;0",AS704:BU704),"")</f>
        <v/>
      </c>
      <c r="AQ704" s="128"/>
      <c r="AR704" s="136" t="n">
        <f aca="false">COUNTIF(N$8:N704,N704)-1</f>
        <v>-1</v>
      </c>
      <c r="AS704" s="133"/>
      <c r="AT704" s="133"/>
      <c r="AU704" s="128" t="n">
        <f aca="false">IF($A704=$A703,AS704+AT704+AU703,AS704+AT704)</f>
        <v>0</v>
      </c>
      <c r="AV704" s="133"/>
      <c r="AW704" s="133"/>
      <c r="AX704" s="128" t="n">
        <f aca="false">IF($A704=$A703,AV704+AW704+AX703,AV704+AW704)</f>
        <v>0</v>
      </c>
      <c r="AY704" s="133"/>
      <c r="AZ704" s="133"/>
      <c r="BA704" s="128" t="n">
        <f aca="false">IF($A704=$A703,AY704+AZ704+BA703,AY704+AZ704)</f>
        <v>0</v>
      </c>
      <c r="BB704" s="133"/>
      <c r="BC704" s="133"/>
      <c r="BD704" s="128" t="n">
        <f aca="false">IF($A704=$A703,BB704+BC704+BD703,BB704+BC704)</f>
        <v>0</v>
      </c>
      <c r="BE704" s="133"/>
      <c r="BF704" s="133"/>
      <c r="BG704" s="128" t="n">
        <f aca="false">IF($A704=$A703,BE704+BF704+BG703,BE704+BF704)</f>
        <v>0</v>
      </c>
      <c r="BH704" s="133"/>
      <c r="BI704" s="133"/>
      <c r="BJ704" s="128" t="n">
        <f aca="false">IF($A704=$A703,BH704+BI704+BJ703,BH704+BI704)</f>
        <v>0</v>
      </c>
      <c r="BK704" s="133"/>
      <c r="BL704" s="133"/>
      <c r="BM704" s="128" t="n">
        <f aca="false">IF($A704=$A703,BK704+BL704+BM703,BK704+BL704)</f>
        <v>0</v>
      </c>
      <c r="BN704" s="133"/>
      <c r="BO704" s="133"/>
      <c r="BP704" s="128" t="n">
        <f aca="false">IF($A704=$A703,BN704+BO704+BP703,BN704+BO704)</f>
        <v>0</v>
      </c>
      <c r="BQ704" s="133"/>
      <c r="BR704" s="133"/>
      <c r="BS704" s="128" t="n">
        <f aca="false">IF($A704=$A703,BQ704+BR704+BS703,BQ704+BR704)</f>
        <v>0</v>
      </c>
      <c r="BT704" s="133"/>
      <c r="BU704" s="133"/>
      <c r="BV704" s="128" t="n">
        <f aca="false">IF($A704=$A703,BT704+BU704+BV703,BT704+BU704)</f>
        <v>0</v>
      </c>
      <c r="BW704" s="128" t="n">
        <f aca="false">IF(W704=0,0,IF(W704&gt;F$4,1,(IF(W704=BW$2,0,(IF(F$4-W704&gt;2,1,0))))))</f>
        <v>0</v>
      </c>
    </row>
    <row r="705" customFormat="false" ht="42.95" hidden="false" customHeight="true" outlineLevel="0" collapsed="false">
      <c r="A705" s="124" t="str">
        <f aca="false">IF(D705=D704,IF(A704=0,"",A704),IF(AND(D705&gt;0,D705&lt;&gt;D704),A704+1,""))</f>
        <v/>
      </c>
      <c r="B705" s="129"/>
      <c r="C705" s="129"/>
      <c r="D705" s="96"/>
      <c r="E705" s="138"/>
      <c r="F705" s="128" t="str">
        <f aca="false">IFERROR(IF(OR(ISTEXT(D705),ISNUMBER(D705)),HLOOKUP(I705-23*INT(I705/23),[2]Hoja2!B$1:X$2,2),""),1)</f>
        <v/>
      </c>
      <c r="G705" s="128" t="str">
        <f aca="false">LEFT(D705,1)</f>
        <v/>
      </c>
      <c r="H705" s="129" t="str">
        <f aca="false">IF(UPPER(G705)="Z",2,IF(UPPER(G705)="Y",1,IF(UPPER(G705)="X",0,LEFT(D705))))</f>
        <v/>
      </c>
      <c r="I705" s="129" t="str">
        <f aca="false">REPLACE(D705,1,1,H705)</f>
        <v/>
      </c>
      <c r="J705" s="96"/>
      <c r="K705" s="124" t="str">
        <f aca="false">IF(N705&gt;0,ROW(L705)-7,"")</f>
        <v/>
      </c>
      <c r="L705" s="130"/>
      <c r="M705" s="130"/>
      <c r="N705" s="131"/>
      <c r="O705" s="132"/>
      <c r="P705" s="128" t="str">
        <f aca="false">IFERROR(IF(OR(ISTEXT(N705),ISNUMBER(N705)),HLOOKUP(S705-23*INT(S705/23),[2]Hoja2!B$1:X$2,2),""),1)</f>
        <v/>
      </c>
      <c r="Q705" s="128" t="str">
        <f aca="false">LEFT(N705,1)</f>
        <v/>
      </c>
      <c r="R705" s="129" t="str">
        <f aca="false">IF(UPPER(Q705)="Z",2,IF(UPPER(Q705)="Y",1,IF(UPPER(Q705)="X",0,LEFT(N705))))</f>
        <v/>
      </c>
      <c r="S705" s="129" t="str">
        <f aca="false">REPLACE(N705,1,1,R705)</f>
        <v/>
      </c>
      <c r="T705" s="96"/>
      <c r="U705" s="133"/>
      <c r="V705" s="124" t="str">
        <f aca="false">IF(OR(ISTEXT(N705),ISNUMBER(N705)),IF($AD705=1,U705,0),"")</f>
        <v/>
      </c>
      <c r="W705" s="75" t="n">
        <v>36892</v>
      </c>
      <c r="X705" s="134"/>
      <c r="Y705" s="134"/>
      <c r="AA705" s="128" t="n">
        <f aca="false">IF(E705&lt;&gt;F705,0,1)</f>
        <v>1</v>
      </c>
      <c r="AB705" s="128" t="n">
        <f aca="false">IF(OR(T705="SI",T705="Si",T705="si",T705="sI",T705="s",T705="S"),1,0)</f>
        <v>0</v>
      </c>
      <c r="AC705" s="128" t="n">
        <f aca="false">IF(OR(J705="SI",J705="Si",J705="si",J705="sI",J705="s",J705="S"),1,0)</f>
        <v>0</v>
      </c>
      <c r="AD705" s="128" t="n">
        <f aca="false">AK705*AA705*AB705*AC705</f>
        <v>0</v>
      </c>
      <c r="AF705" s="136" t="n">
        <f aca="false">COUNTIF(D$8:D705,D705)</f>
        <v>0</v>
      </c>
      <c r="AG705" s="136" t="n">
        <f aca="false">COUNTIFS(D$8:D705,D705,A$8:A705,A705)</f>
        <v>0</v>
      </c>
      <c r="AH705" s="128" t="n">
        <f aca="false">AF705-AG705</f>
        <v>0</v>
      </c>
      <c r="AI705" s="128" t="n">
        <f aca="false">IF(OR(O705&lt;&gt;P705,P705=1,AA705=0),1,0)</f>
        <v>0</v>
      </c>
      <c r="AJ705" s="128" t="n">
        <f aca="false">IF(AR705&gt;0,1,0)+AH705</f>
        <v>0</v>
      </c>
      <c r="AK705" s="128" t="n">
        <f aca="false">IF(O705&lt;&gt;P705,0,1)</f>
        <v>1</v>
      </c>
      <c r="AL705" s="128" t="n">
        <f aca="false">IF(U705&gt;1,1,0)</f>
        <v>0</v>
      </c>
      <c r="AM705" s="136"/>
      <c r="AN705" s="137"/>
      <c r="AO705" s="139"/>
      <c r="AP705" s="128" t="str">
        <f aca="false">IF(SUMIF(AS$7:BU$7,"&gt;0",AS705:BU705)&gt;0,SUMIF(AS$7:BU$7,"&gt;0",AS705:BU705),"")</f>
        <v/>
      </c>
      <c r="AQ705" s="128"/>
      <c r="AR705" s="136" t="n">
        <f aca="false">COUNTIF(N$8:N705,N705)-1</f>
        <v>-1</v>
      </c>
      <c r="AS705" s="133"/>
      <c r="AT705" s="133"/>
      <c r="AU705" s="128" t="n">
        <f aca="false">IF($A705=$A704,AS705+AT705+AU704,AS705+AT705)</f>
        <v>0</v>
      </c>
      <c r="AV705" s="133"/>
      <c r="AW705" s="133"/>
      <c r="AX705" s="128" t="n">
        <f aca="false">IF($A705=$A704,AV705+AW705+AX704,AV705+AW705)</f>
        <v>0</v>
      </c>
      <c r="AY705" s="133"/>
      <c r="AZ705" s="133"/>
      <c r="BA705" s="128" t="n">
        <f aca="false">IF($A705=$A704,AY705+AZ705+BA704,AY705+AZ705)</f>
        <v>0</v>
      </c>
      <c r="BB705" s="133"/>
      <c r="BC705" s="133"/>
      <c r="BD705" s="128" t="n">
        <f aca="false">IF($A705=$A704,BB705+BC705+BD704,BB705+BC705)</f>
        <v>0</v>
      </c>
      <c r="BE705" s="133"/>
      <c r="BF705" s="133"/>
      <c r="BG705" s="128" t="n">
        <f aca="false">IF($A705=$A704,BE705+BF705+BG704,BE705+BF705)</f>
        <v>0</v>
      </c>
      <c r="BH705" s="133"/>
      <c r="BI705" s="133"/>
      <c r="BJ705" s="128" t="n">
        <f aca="false">IF($A705=$A704,BH705+BI705+BJ704,BH705+BI705)</f>
        <v>0</v>
      </c>
      <c r="BK705" s="133"/>
      <c r="BL705" s="133"/>
      <c r="BM705" s="128" t="n">
        <f aca="false">IF($A705=$A704,BK705+BL705+BM704,BK705+BL705)</f>
        <v>0</v>
      </c>
      <c r="BN705" s="133"/>
      <c r="BO705" s="133"/>
      <c r="BP705" s="128" t="n">
        <f aca="false">IF($A705=$A704,BN705+BO705+BP704,BN705+BO705)</f>
        <v>0</v>
      </c>
      <c r="BQ705" s="133"/>
      <c r="BR705" s="133"/>
      <c r="BS705" s="128" t="n">
        <f aca="false">IF($A705=$A704,BQ705+BR705+BS704,BQ705+BR705)</f>
        <v>0</v>
      </c>
      <c r="BT705" s="133"/>
      <c r="BU705" s="133"/>
      <c r="BV705" s="128" t="n">
        <f aca="false">IF($A705=$A704,BT705+BU705+BV704,BT705+BU705)</f>
        <v>0</v>
      </c>
      <c r="BW705" s="128" t="n">
        <f aca="false">IF(W705=0,0,IF(W705&gt;F$4,1,(IF(W705=BW$2,0,(IF(F$4-W705&gt;2,1,0))))))</f>
        <v>0</v>
      </c>
    </row>
    <row r="706" customFormat="false" ht="42.95" hidden="false" customHeight="true" outlineLevel="0" collapsed="false">
      <c r="A706" s="124" t="str">
        <f aca="false">IF(D706=D705,IF(A705=0,"",A705),IF(AND(D706&gt;0,D706&lt;&gt;D705),A705+1,""))</f>
        <v/>
      </c>
      <c r="B706" s="129"/>
      <c r="C706" s="129"/>
      <c r="D706" s="96"/>
      <c r="E706" s="138"/>
      <c r="F706" s="128" t="str">
        <f aca="false">IFERROR(IF(OR(ISTEXT(D706),ISNUMBER(D706)),HLOOKUP(I706-23*INT(I706/23),[2]Hoja2!B$1:X$2,2),""),1)</f>
        <v/>
      </c>
      <c r="G706" s="128" t="str">
        <f aca="false">LEFT(D706,1)</f>
        <v/>
      </c>
      <c r="H706" s="129" t="str">
        <f aca="false">IF(UPPER(G706)="Z",2,IF(UPPER(G706)="Y",1,IF(UPPER(G706)="X",0,LEFT(D706))))</f>
        <v/>
      </c>
      <c r="I706" s="129" t="str">
        <f aca="false">REPLACE(D706,1,1,H706)</f>
        <v/>
      </c>
      <c r="J706" s="96"/>
      <c r="K706" s="124" t="str">
        <f aca="false">IF(N706&gt;0,ROW(L706)-7,"")</f>
        <v/>
      </c>
      <c r="L706" s="130"/>
      <c r="M706" s="130"/>
      <c r="N706" s="131"/>
      <c r="O706" s="132"/>
      <c r="P706" s="128" t="str">
        <f aca="false">IFERROR(IF(OR(ISTEXT(N706),ISNUMBER(N706)),HLOOKUP(S706-23*INT(S706/23),[2]Hoja2!B$1:X$2,2),""),1)</f>
        <v/>
      </c>
      <c r="Q706" s="128" t="str">
        <f aca="false">LEFT(N706,1)</f>
        <v/>
      </c>
      <c r="R706" s="129" t="str">
        <f aca="false">IF(UPPER(Q706)="Z",2,IF(UPPER(Q706)="Y",1,IF(UPPER(Q706)="X",0,LEFT(N706))))</f>
        <v/>
      </c>
      <c r="S706" s="129" t="str">
        <f aca="false">REPLACE(N706,1,1,R706)</f>
        <v/>
      </c>
      <c r="T706" s="96"/>
      <c r="U706" s="133"/>
      <c r="V706" s="124" t="str">
        <f aca="false">IF(OR(ISTEXT(N706),ISNUMBER(N706)),IF($AD706=1,U706,0),"")</f>
        <v/>
      </c>
      <c r="W706" s="75" t="n">
        <v>36892</v>
      </c>
      <c r="X706" s="134"/>
      <c r="Y706" s="134"/>
      <c r="AA706" s="128" t="n">
        <f aca="false">IF(E706&lt;&gt;F706,0,1)</f>
        <v>1</v>
      </c>
      <c r="AB706" s="128" t="n">
        <f aca="false">IF(OR(T706="SI",T706="Si",T706="si",T706="sI",T706="s",T706="S"),1,0)</f>
        <v>0</v>
      </c>
      <c r="AC706" s="128" t="n">
        <f aca="false">IF(OR(J706="SI",J706="Si",J706="si",J706="sI",J706="s",J706="S"),1,0)</f>
        <v>0</v>
      </c>
      <c r="AD706" s="128" t="n">
        <f aca="false">AK706*AA706*AB706*AC706</f>
        <v>0</v>
      </c>
      <c r="AF706" s="136" t="n">
        <f aca="false">COUNTIF(D$8:D706,D706)</f>
        <v>0</v>
      </c>
      <c r="AG706" s="136" t="n">
        <f aca="false">COUNTIFS(D$8:D706,D706,A$8:A706,A706)</f>
        <v>0</v>
      </c>
      <c r="AH706" s="128" t="n">
        <f aca="false">AF706-AG706</f>
        <v>0</v>
      </c>
      <c r="AI706" s="128" t="n">
        <f aca="false">IF(OR(O706&lt;&gt;P706,P706=1,AA706=0),1,0)</f>
        <v>0</v>
      </c>
      <c r="AJ706" s="128" t="n">
        <f aca="false">IF(AR706&gt;0,1,0)+AH706</f>
        <v>0</v>
      </c>
      <c r="AK706" s="128" t="n">
        <f aca="false">IF(O706&lt;&gt;P706,0,1)</f>
        <v>1</v>
      </c>
      <c r="AL706" s="128" t="n">
        <f aca="false">IF(U706&gt;1,1,0)</f>
        <v>0</v>
      </c>
      <c r="AM706" s="136"/>
      <c r="AN706" s="137"/>
      <c r="AO706" s="139"/>
      <c r="AP706" s="128" t="str">
        <f aca="false">IF(SUMIF(AS$7:BU$7,"&gt;0",AS706:BU706)&gt;0,SUMIF(AS$7:BU$7,"&gt;0",AS706:BU706),"")</f>
        <v/>
      </c>
      <c r="AQ706" s="128"/>
      <c r="AR706" s="136" t="n">
        <f aca="false">COUNTIF(N$8:N706,N706)-1</f>
        <v>-1</v>
      </c>
      <c r="AS706" s="133"/>
      <c r="AT706" s="133"/>
      <c r="AU706" s="128" t="n">
        <f aca="false">IF($A706=$A705,AS706+AT706+AU705,AS706+AT706)</f>
        <v>0</v>
      </c>
      <c r="AV706" s="133"/>
      <c r="AW706" s="133"/>
      <c r="AX706" s="128" t="n">
        <f aca="false">IF($A706=$A705,AV706+AW706+AX705,AV706+AW706)</f>
        <v>0</v>
      </c>
      <c r="AY706" s="133"/>
      <c r="AZ706" s="133"/>
      <c r="BA706" s="128" t="n">
        <f aca="false">IF($A706=$A705,AY706+AZ706+BA705,AY706+AZ706)</f>
        <v>0</v>
      </c>
      <c r="BB706" s="133"/>
      <c r="BC706" s="133"/>
      <c r="BD706" s="128" t="n">
        <f aca="false">IF($A706=$A705,BB706+BC706+BD705,BB706+BC706)</f>
        <v>0</v>
      </c>
      <c r="BE706" s="133"/>
      <c r="BF706" s="133"/>
      <c r="BG706" s="128" t="n">
        <f aca="false">IF($A706=$A705,BE706+BF706+BG705,BE706+BF706)</f>
        <v>0</v>
      </c>
      <c r="BH706" s="133"/>
      <c r="BI706" s="133"/>
      <c r="BJ706" s="128" t="n">
        <f aca="false">IF($A706=$A705,BH706+BI706+BJ705,BH706+BI706)</f>
        <v>0</v>
      </c>
      <c r="BK706" s="133"/>
      <c r="BL706" s="133"/>
      <c r="BM706" s="128" t="n">
        <f aca="false">IF($A706=$A705,BK706+BL706+BM705,BK706+BL706)</f>
        <v>0</v>
      </c>
      <c r="BN706" s="133"/>
      <c r="BO706" s="133"/>
      <c r="BP706" s="128" t="n">
        <f aca="false">IF($A706=$A705,BN706+BO706+BP705,BN706+BO706)</f>
        <v>0</v>
      </c>
      <c r="BQ706" s="133"/>
      <c r="BR706" s="133"/>
      <c r="BS706" s="128" t="n">
        <f aca="false">IF($A706=$A705,BQ706+BR706+BS705,BQ706+BR706)</f>
        <v>0</v>
      </c>
      <c r="BT706" s="133"/>
      <c r="BU706" s="133"/>
      <c r="BV706" s="128" t="n">
        <f aca="false">IF($A706=$A705,BT706+BU706+BV705,BT706+BU706)</f>
        <v>0</v>
      </c>
      <c r="BW706" s="128" t="n">
        <f aca="false">IF(W706=0,0,IF(W706&gt;F$4,1,(IF(W706=BW$2,0,(IF(F$4-W706&gt;2,1,0))))))</f>
        <v>0</v>
      </c>
    </row>
    <row r="707" customFormat="false" ht="42.95" hidden="false" customHeight="true" outlineLevel="0" collapsed="false">
      <c r="A707" s="124" t="str">
        <f aca="false">IF(D707=D706,IF(A706=0,"",A706),IF(AND(D707&gt;0,D707&lt;&gt;D706),A706+1,""))</f>
        <v/>
      </c>
      <c r="B707" s="129"/>
      <c r="C707" s="129"/>
      <c r="D707" s="96"/>
      <c r="E707" s="138"/>
      <c r="F707" s="128" t="str">
        <f aca="false">IFERROR(IF(OR(ISTEXT(D707),ISNUMBER(D707)),HLOOKUP(I707-23*INT(I707/23),[2]Hoja2!B$1:X$2,2),""),1)</f>
        <v/>
      </c>
      <c r="G707" s="128" t="str">
        <f aca="false">LEFT(D707,1)</f>
        <v/>
      </c>
      <c r="H707" s="129" t="str">
        <f aca="false">IF(UPPER(G707)="Z",2,IF(UPPER(G707)="Y",1,IF(UPPER(G707)="X",0,LEFT(D707))))</f>
        <v/>
      </c>
      <c r="I707" s="129" t="str">
        <f aca="false">REPLACE(D707,1,1,H707)</f>
        <v/>
      </c>
      <c r="J707" s="96"/>
      <c r="K707" s="124" t="str">
        <f aca="false">IF(N707&gt;0,ROW(L707)-7,"")</f>
        <v/>
      </c>
      <c r="L707" s="130"/>
      <c r="M707" s="130"/>
      <c r="N707" s="131"/>
      <c r="O707" s="132"/>
      <c r="P707" s="128" t="str">
        <f aca="false">IFERROR(IF(OR(ISTEXT(N707),ISNUMBER(N707)),HLOOKUP(S707-23*INT(S707/23),[2]Hoja2!B$1:X$2,2),""),1)</f>
        <v/>
      </c>
      <c r="Q707" s="128" t="str">
        <f aca="false">LEFT(N707,1)</f>
        <v/>
      </c>
      <c r="R707" s="129" t="str">
        <f aca="false">IF(UPPER(Q707)="Z",2,IF(UPPER(Q707)="Y",1,IF(UPPER(Q707)="X",0,LEFT(N707))))</f>
        <v/>
      </c>
      <c r="S707" s="129" t="str">
        <f aca="false">REPLACE(N707,1,1,R707)</f>
        <v/>
      </c>
      <c r="T707" s="96"/>
      <c r="U707" s="133"/>
      <c r="V707" s="124" t="str">
        <f aca="false">IF(OR(ISTEXT(N707),ISNUMBER(N707)),IF($AD707=1,U707,0),"")</f>
        <v/>
      </c>
      <c r="W707" s="75" t="n">
        <v>36892</v>
      </c>
      <c r="X707" s="134"/>
      <c r="Y707" s="134"/>
      <c r="AA707" s="128" t="n">
        <f aca="false">IF(E707&lt;&gt;F707,0,1)</f>
        <v>1</v>
      </c>
      <c r="AB707" s="128" t="n">
        <f aca="false">IF(OR(T707="SI",T707="Si",T707="si",T707="sI",T707="s",T707="S"),1,0)</f>
        <v>0</v>
      </c>
      <c r="AC707" s="128" t="n">
        <f aca="false">IF(OR(J707="SI",J707="Si",J707="si",J707="sI",J707="s",J707="S"),1,0)</f>
        <v>0</v>
      </c>
      <c r="AD707" s="128" t="n">
        <f aca="false">AK707*AA707*AB707*AC707</f>
        <v>0</v>
      </c>
      <c r="AF707" s="136" t="n">
        <f aca="false">COUNTIF(D$8:D707,D707)</f>
        <v>0</v>
      </c>
      <c r="AG707" s="136" t="n">
        <f aca="false">COUNTIFS(D$8:D707,D707,A$8:A707,A707)</f>
        <v>0</v>
      </c>
      <c r="AH707" s="128" t="n">
        <f aca="false">AF707-AG707</f>
        <v>0</v>
      </c>
      <c r="AI707" s="128" t="n">
        <f aca="false">IF(OR(O707&lt;&gt;P707,P707=1,AA707=0),1,0)</f>
        <v>0</v>
      </c>
      <c r="AJ707" s="128" t="n">
        <f aca="false">IF(AR707&gt;0,1,0)+AH707</f>
        <v>0</v>
      </c>
      <c r="AK707" s="128" t="n">
        <f aca="false">IF(O707&lt;&gt;P707,0,1)</f>
        <v>1</v>
      </c>
      <c r="AL707" s="128" t="n">
        <f aca="false">IF(U707&gt;1,1,0)</f>
        <v>0</v>
      </c>
      <c r="AM707" s="136"/>
      <c r="AN707" s="137"/>
      <c r="AO707" s="139"/>
      <c r="AP707" s="128" t="str">
        <f aca="false">IF(SUMIF(AS$7:BU$7,"&gt;0",AS707:BU707)&gt;0,SUMIF(AS$7:BU$7,"&gt;0",AS707:BU707),"")</f>
        <v/>
      </c>
      <c r="AQ707" s="128"/>
      <c r="AR707" s="136" t="n">
        <f aca="false">COUNTIF(N$8:N707,N707)-1</f>
        <v>-1</v>
      </c>
      <c r="AS707" s="133"/>
      <c r="AT707" s="133"/>
      <c r="AU707" s="128" t="n">
        <f aca="false">IF($A707=$A706,AS707+AT707+AU706,AS707+AT707)</f>
        <v>0</v>
      </c>
      <c r="AV707" s="133"/>
      <c r="AW707" s="133"/>
      <c r="AX707" s="128" t="n">
        <f aca="false">IF($A707=$A706,AV707+AW707+AX706,AV707+AW707)</f>
        <v>0</v>
      </c>
      <c r="AY707" s="133"/>
      <c r="AZ707" s="133"/>
      <c r="BA707" s="128" t="n">
        <f aca="false">IF($A707=$A706,AY707+AZ707+BA706,AY707+AZ707)</f>
        <v>0</v>
      </c>
      <c r="BB707" s="133"/>
      <c r="BC707" s="133"/>
      <c r="BD707" s="128" t="n">
        <f aca="false">IF($A707=$A706,BB707+BC707+BD706,BB707+BC707)</f>
        <v>0</v>
      </c>
      <c r="BE707" s="133"/>
      <c r="BF707" s="133"/>
      <c r="BG707" s="128" t="n">
        <f aca="false">IF($A707=$A706,BE707+BF707+BG706,BE707+BF707)</f>
        <v>0</v>
      </c>
      <c r="BH707" s="133"/>
      <c r="BI707" s="133"/>
      <c r="BJ707" s="128" t="n">
        <f aca="false">IF($A707=$A706,BH707+BI707+BJ706,BH707+BI707)</f>
        <v>0</v>
      </c>
      <c r="BK707" s="133"/>
      <c r="BL707" s="133"/>
      <c r="BM707" s="128" t="n">
        <f aca="false">IF($A707=$A706,BK707+BL707+BM706,BK707+BL707)</f>
        <v>0</v>
      </c>
      <c r="BN707" s="133"/>
      <c r="BO707" s="133"/>
      <c r="BP707" s="128" t="n">
        <f aca="false">IF($A707=$A706,BN707+BO707+BP706,BN707+BO707)</f>
        <v>0</v>
      </c>
      <c r="BQ707" s="133"/>
      <c r="BR707" s="133"/>
      <c r="BS707" s="128" t="n">
        <f aca="false">IF($A707=$A706,BQ707+BR707+BS706,BQ707+BR707)</f>
        <v>0</v>
      </c>
      <c r="BT707" s="133"/>
      <c r="BU707" s="133"/>
      <c r="BV707" s="128" t="n">
        <f aca="false">IF($A707=$A706,BT707+BU707+BV706,BT707+BU707)</f>
        <v>0</v>
      </c>
      <c r="BW707" s="128" t="n">
        <f aca="false">IF(W707=0,0,IF(W707&gt;F$4,1,(IF(W707=BW$2,0,(IF(F$4-W707&gt;2,1,0))))))</f>
        <v>0</v>
      </c>
    </row>
    <row r="708" customFormat="false" ht="42.95" hidden="false" customHeight="true" outlineLevel="0" collapsed="false">
      <c r="A708" s="124" t="str">
        <f aca="false">IF(D708=D707,IF(A707=0,"",A707),IF(AND(D708&gt;0,D708&lt;&gt;D707),A707+1,""))</f>
        <v/>
      </c>
      <c r="B708" s="129"/>
      <c r="C708" s="129"/>
      <c r="D708" s="96"/>
      <c r="E708" s="138"/>
      <c r="F708" s="128" t="str">
        <f aca="false">IFERROR(IF(OR(ISTEXT(D708),ISNUMBER(D708)),HLOOKUP(I708-23*INT(I708/23),[2]Hoja2!B$1:X$2,2),""),1)</f>
        <v/>
      </c>
      <c r="G708" s="128" t="str">
        <f aca="false">LEFT(D708,1)</f>
        <v/>
      </c>
      <c r="H708" s="129" t="str">
        <f aca="false">IF(UPPER(G708)="Z",2,IF(UPPER(G708)="Y",1,IF(UPPER(G708)="X",0,LEFT(D708))))</f>
        <v/>
      </c>
      <c r="I708" s="129" t="str">
        <f aca="false">REPLACE(D708,1,1,H708)</f>
        <v/>
      </c>
      <c r="J708" s="96"/>
      <c r="K708" s="124" t="str">
        <f aca="false">IF(N708&gt;0,ROW(L708)-7,"")</f>
        <v/>
      </c>
      <c r="L708" s="130"/>
      <c r="M708" s="130"/>
      <c r="N708" s="131"/>
      <c r="O708" s="132"/>
      <c r="P708" s="128" t="str">
        <f aca="false">IFERROR(IF(OR(ISTEXT(N708),ISNUMBER(N708)),HLOOKUP(S708-23*INT(S708/23),[2]Hoja2!B$1:X$2,2),""),1)</f>
        <v/>
      </c>
      <c r="Q708" s="128" t="str">
        <f aca="false">LEFT(N708,1)</f>
        <v/>
      </c>
      <c r="R708" s="129" t="str">
        <f aca="false">IF(UPPER(Q708)="Z",2,IF(UPPER(Q708)="Y",1,IF(UPPER(Q708)="X",0,LEFT(N708))))</f>
        <v/>
      </c>
      <c r="S708" s="129" t="str">
        <f aca="false">REPLACE(N708,1,1,R708)</f>
        <v/>
      </c>
      <c r="T708" s="96"/>
      <c r="U708" s="133"/>
      <c r="V708" s="124" t="str">
        <f aca="false">IF(OR(ISTEXT(N708),ISNUMBER(N708)),IF($AD708=1,U708,0),"")</f>
        <v/>
      </c>
      <c r="W708" s="75" t="n">
        <v>36892</v>
      </c>
      <c r="X708" s="134"/>
      <c r="Y708" s="134"/>
      <c r="AA708" s="128" t="n">
        <f aca="false">IF(E708&lt;&gt;F708,0,1)</f>
        <v>1</v>
      </c>
      <c r="AB708" s="128" t="n">
        <f aca="false">IF(OR(T708="SI",T708="Si",T708="si",T708="sI",T708="s",T708="S"),1,0)</f>
        <v>0</v>
      </c>
      <c r="AC708" s="128" t="n">
        <f aca="false">IF(OR(J708="SI",J708="Si",J708="si",J708="sI",J708="s",J708="S"),1,0)</f>
        <v>0</v>
      </c>
      <c r="AD708" s="128" t="n">
        <f aca="false">AK708*AA708*AB708*AC708</f>
        <v>0</v>
      </c>
      <c r="AF708" s="136" t="n">
        <f aca="false">COUNTIF(D$8:D708,D708)</f>
        <v>0</v>
      </c>
      <c r="AG708" s="136" t="n">
        <f aca="false">COUNTIFS(D$8:D708,D708,A$8:A708,A708)</f>
        <v>0</v>
      </c>
      <c r="AH708" s="128" t="n">
        <f aca="false">AF708-AG708</f>
        <v>0</v>
      </c>
      <c r="AI708" s="128" t="n">
        <f aca="false">IF(OR(O708&lt;&gt;P708,P708=1,AA708=0),1,0)</f>
        <v>0</v>
      </c>
      <c r="AJ708" s="128" t="n">
        <f aca="false">IF(AR708&gt;0,1,0)+AH708</f>
        <v>0</v>
      </c>
      <c r="AK708" s="128" t="n">
        <f aca="false">IF(O708&lt;&gt;P708,0,1)</f>
        <v>1</v>
      </c>
      <c r="AL708" s="128" t="n">
        <f aca="false">IF(U708&gt;1,1,0)</f>
        <v>0</v>
      </c>
      <c r="AM708" s="136"/>
      <c r="AN708" s="137"/>
      <c r="AO708" s="139"/>
      <c r="AP708" s="128" t="str">
        <f aca="false">IF(SUMIF(AS$7:BU$7,"&gt;0",AS708:BU708)&gt;0,SUMIF(AS$7:BU$7,"&gt;0",AS708:BU708),"")</f>
        <v/>
      </c>
      <c r="AQ708" s="128"/>
      <c r="AR708" s="136" t="n">
        <f aca="false">COUNTIF(N$8:N708,N708)-1</f>
        <v>-1</v>
      </c>
      <c r="AS708" s="133"/>
      <c r="AT708" s="133"/>
      <c r="AU708" s="128" t="n">
        <f aca="false">IF($A708=$A707,AS708+AT708+AU707,AS708+AT708)</f>
        <v>0</v>
      </c>
      <c r="AV708" s="133"/>
      <c r="AW708" s="133"/>
      <c r="AX708" s="128" t="n">
        <f aca="false">IF($A708=$A707,AV708+AW708+AX707,AV708+AW708)</f>
        <v>0</v>
      </c>
      <c r="AY708" s="133"/>
      <c r="AZ708" s="133"/>
      <c r="BA708" s="128" t="n">
        <f aca="false">IF($A708=$A707,AY708+AZ708+BA707,AY708+AZ708)</f>
        <v>0</v>
      </c>
      <c r="BB708" s="133"/>
      <c r="BC708" s="133"/>
      <c r="BD708" s="128" t="n">
        <f aca="false">IF($A708=$A707,BB708+BC708+BD707,BB708+BC708)</f>
        <v>0</v>
      </c>
      <c r="BE708" s="133"/>
      <c r="BF708" s="133"/>
      <c r="BG708" s="128" t="n">
        <f aca="false">IF($A708=$A707,BE708+BF708+BG707,BE708+BF708)</f>
        <v>0</v>
      </c>
      <c r="BH708" s="133"/>
      <c r="BI708" s="133"/>
      <c r="BJ708" s="128" t="n">
        <f aca="false">IF($A708=$A707,BH708+BI708+BJ707,BH708+BI708)</f>
        <v>0</v>
      </c>
      <c r="BK708" s="133"/>
      <c r="BL708" s="133"/>
      <c r="BM708" s="128" t="n">
        <f aca="false">IF($A708=$A707,BK708+BL708+BM707,BK708+BL708)</f>
        <v>0</v>
      </c>
      <c r="BN708" s="133"/>
      <c r="BO708" s="133"/>
      <c r="BP708" s="128" t="n">
        <f aca="false">IF($A708=$A707,BN708+BO708+BP707,BN708+BO708)</f>
        <v>0</v>
      </c>
      <c r="BQ708" s="133"/>
      <c r="BR708" s="133"/>
      <c r="BS708" s="128" t="n">
        <f aca="false">IF($A708=$A707,BQ708+BR708+BS707,BQ708+BR708)</f>
        <v>0</v>
      </c>
      <c r="BT708" s="133"/>
      <c r="BU708" s="133"/>
      <c r="BV708" s="128" t="n">
        <f aca="false">IF($A708=$A707,BT708+BU708+BV707,BT708+BU708)</f>
        <v>0</v>
      </c>
      <c r="BW708" s="128" t="n">
        <f aca="false">IF(W708=0,0,IF(W708&gt;F$4,1,(IF(W708=BW$2,0,(IF(F$4-W708&gt;2,1,0))))))</f>
        <v>0</v>
      </c>
    </row>
    <row r="709" customFormat="false" ht="42.95" hidden="false" customHeight="true" outlineLevel="0" collapsed="false">
      <c r="A709" s="124" t="str">
        <f aca="false">IF(D709=D708,IF(A708=0,"",A708),IF(AND(D709&gt;0,D709&lt;&gt;D708),A708+1,""))</f>
        <v/>
      </c>
      <c r="B709" s="129"/>
      <c r="C709" s="129"/>
      <c r="D709" s="96"/>
      <c r="E709" s="138"/>
      <c r="F709" s="128" t="str">
        <f aca="false">IFERROR(IF(OR(ISTEXT(D709),ISNUMBER(D709)),HLOOKUP(I709-23*INT(I709/23),[2]Hoja2!B$1:X$2,2),""),1)</f>
        <v/>
      </c>
      <c r="G709" s="128" t="str">
        <f aca="false">LEFT(D709,1)</f>
        <v/>
      </c>
      <c r="H709" s="129" t="str">
        <f aca="false">IF(UPPER(G709)="Z",2,IF(UPPER(G709)="Y",1,IF(UPPER(G709)="X",0,LEFT(D709))))</f>
        <v/>
      </c>
      <c r="I709" s="129" t="str">
        <f aca="false">REPLACE(D709,1,1,H709)</f>
        <v/>
      </c>
      <c r="J709" s="96"/>
      <c r="K709" s="124" t="str">
        <f aca="false">IF(N709&gt;0,ROW(L709)-7,"")</f>
        <v/>
      </c>
      <c r="L709" s="130"/>
      <c r="M709" s="130"/>
      <c r="N709" s="131"/>
      <c r="O709" s="132"/>
      <c r="P709" s="128" t="str">
        <f aca="false">IFERROR(IF(OR(ISTEXT(N709),ISNUMBER(N709)),HLOOKUP(S709-23*INT(S709/23),[2]Hoja2!B$1:X$2,2),""),1)</f>
        <v/>
      </c>
      <c r="Q709" s="128" t="str">
        <f aca="false">LEFT(N709,1)</f>
        <v/>
      </c>
      <c r="R709" s="129" t="str">
        <f aca="false">IF(UPPER(Q709)="Z",2,IF(UPPER(Q709)="Y",1,IF(UPPER(Q709)="X",0,LEFT(N709))))</f>
        <v/>
      </c>
      <c r="S709" s="129" t="str">
        <f aca="false">REPLACE(N709,1,1,R709)</f>
        <v/>
      </c>
      <c r="T709" s="96"/>
      <c r="U709" s="133"/>
      <c r="V709" s="124" t="str">
        <f aca="false">IF(OR(ISTEXT(N709),ISNUMBER(N709)),IF($AD709=1,U709,0),"")</f>
        <v/>
      </c>
      <c r="W709" s="75" t="n">
        <v>36892</v>
      </c>
      <c r="X709" s="134"/>
      <c r="Y709" s="134"/>
      <c r="AA709" s="128" t="n">
        <f aca="false">IF(E709&lt;&gt;F709,0,1)</f>
        <v>1</v>
      </c>
      <c r="AB709" s="128" t="n">
        <f aca="false">IF(OR(T709="SI",T709="Si",T709="si",T709="sI",T709="s",T709="S"),1,0)</f>
        <v>0</v>
      </c>
      <c r="AC709" s="128" t="n">
        <f aca="false">IF(OR(J709="SI",J709="Si",J709="si",J709="sI",J709="s",J709="S"),1,0)</f>
        <v>0</v>
      </c>
      <c r="AD709" s="128" t="n">
        <f aca="false">AK709*AA709*AB709*AC709</f>
        <v>0</v>
      </c>
      <c r="AF709" s="136" t="n">
        <f aca="false">COUNTIF(D$8:D709,D709)</f>
        <v>0</v>
      </c>
      <c r="AG709" s="136" t="n">
        <f aca="false">COUNTIFS(D$8:D709,D709,A$8:A709,A709)</f>
        <v>0</v>
      </c>
      <c r="AH709" s="128" t="n">
        <f aca="false">AF709-AG709</f>
        <v>0</v>
      </c>
      <c r="AI709" s="128" t="n">
        <f aca="false">IF(OR(O709&lt;&gt;P709,P709=1,AA709=0),1,0)</f>
        <v>0</v>
      </c>
      <c r="AJ709" s="128" t="n">
        <f aca="false">IF(AR709&gt;0,1,0)+AH709</f>
        <v>0</v>
      </c>
      <c r="AK709" s="128" t="n">
        <f aca="false">IF(O709&lt;&gt;P709,0,1)</f>
        <v>1</v>
      </c>
      <c r="AL709" s="128" t="n">
        <f aca="false">IF(U709&gt;1,1,0)</f>
        <v>0</v>
      </c>
      <c r="AM709" s="136"/>
      <c r="AN709" s="137"/>
      <c r="AO709" s="139"/>
      <c r="AP709" s="128" t="str">
        <f aca="false">IF(SUMIF(AS$7:BU$7,"&gt;0",AS709:BU709)&gt;0,SUMIF(AS$7:BU$7,"&gt;0",AS709:BU709),"")</f>
        <v/>
      </c>
      <c r="AQ709" s="128"/>
      <c r="AR709" s="136" t="n">
        <f aca="false">COUNTIF(N$8:N709,N709)-1</f>
        <v>-1</v>
      </c>
      <c r="AS709" s="133"/>
      <c r="AT709" s="133"/>
      <c r="AU709" s="128" t="n">
        <f aca="false">IF($A709=$A708,AS709+AT709+AU708,AS709+AT709)</f>
        <v>0</v>
      </c>
      <c r="AV709" s="133"/>
      <c r="AW709" s="133"/>
      <c r="AX709" s="128" t="n">
        <f aca="false">IF($A709=$A708,AV709+AW709+AX708,AV709+AW709)</f>
        <v>0</v>
      </c>
      <c r="AY709" s="133"/>
      <c r="AZ709" s="133"/>
      <c r="BA709" s="128" t="n">
        <f aca="false">IF($A709=$A708,AY709+AZ709+BA708,AY709+AZ709)</f>
        <v>0</v>
      </c>
      <c r="BB709" s="133"/>
      <c r="BC709" s="133"/>
      <c r="BD709" s="128" t="n">
        <f aca="false">IF($A709=$A708,BB709+BC709+BD708,BB709+BC709)</f>
        <v>0</v>
      </c>
      <c r="BE709" s="133"/>
      <c r="BF709" s="133"/>
      <c r="BG709" s="128" t="n">
        <f aca="false">IF($A709=$A708,BE709+BF709+BG708,BE709+BF709)</f>
        <v>0</v>
      </c>
      <c r="BH709" s="133"/>
      <c r="BI709" s="133"/>
      <c r="BJ709" s="128" t="n">
        <f aca="false">IF($A709=$A708,BH709+BI709+BJ708,BH709+BI709)</f>
        <v>0</v>
      </c>
      <c r="BK709" s="133"/>
      <c r="BL709" s="133"/>
      <c r="BM709" s="128" t="n">
        <f aca="false">IF($A709=$A708,BK709+BL709+BM708,BK709+BL709)</f>
        <v>0</v>
      </c>
      <c r="BN709" s="133"/>
      <c r="BO709" s="133"/>
      <c r="BP709" s="128" t="n">
        <f aca="false">IF($A709=$A708,BN709+BO709+BP708,BN709+BO709)</f>
        <v>0</v>
      </c>
      <c r="BQ709" s="133"/>
      <c r="BR709" s="133"/>
      <c r="BS709" s="128" t="n">
        <f aca="false">IF($A709=$A708,BQ709+BR709+BS708,BQ709+BR709)</f>
        <v>0</v>
      </c>
      <c r="BT709" s="133"/>
      <c r="BU709" s="133"/>
      <c r="BV709" s="128" t="n">
        <f aca="false">IF($A709=$A708,BT709+BU709+BV708,BT709+BU709)</f>
        <v>0</v>
      </c>
      <c r="BW709" s="128" t="n">
        <f aca="false">IF(W709=0,0,IF(W709&gt;F$4,1,(IF(W709=BW$2,0,(IF(F$4-W709&gt;2,1,0))))))</f>
        <v>0</v>
      </c>
    </row>
    <row r="710" customFormat="false" ht="42.95" hidden="false" customHeight="true" outlineLevel="0" collapsed="false">
      <c r="A710" s="124" t="str">
        <f aca="false">IF(D710=D709,IF(A709=0,"",A709),IF(AND(D710&gt;0,D710&lt;&gt;D709),A709+1,""))</f>
        <v/>
      </c>
      <c r="B710" s="129"/>
      <c r="C710" s="129"/>
      <c r="D710" s="96"/>
      <c r="E710" s="138"/>
      <c r="F710" s="128" t="str">
        <f aca="false">IFERROR(IF(OR(ISTEXT(D710),ISNUMBER(D710)),HLOOKUP(I710-23*INT(I710/23),[2]Hoja2!B$1:X$2,2),""),1)</f>
        <v/>
      </c>
      <c r="G710" s="128" t="str">
        <f aca="false">LEFT(D710,1)</f>
        <v/>
      </c>
      <c r="H710" s="129" t="str">
        <f aca="false">IF(UPPER(G710)="Z",2,IF(UPPER(G710)="Y",1,IF(UPPER(G710)="X",0,LEFT(D710))))</f>
        <v/>
      </c>
      <c r="I710" s="129" t="str">
        <f aca="false">REPLACE(D710,1,1,H710)</f>
        <v/>
      </c>
      <c r="J710" s="96"/>
      <c r="K710" s="124" t="str">
        <f aca="false">IF(N710&gt;0,ROW(L710)-7,"")</f>
        <v/>
      </c>
      <c r="L710" s="130"/>
      <c r="M710" s="130"/>
      <c r="N710" s="131"/>
      <c r="O710" s="132"/>
      <c r="P710" s="128" t="str">
        <f aca="false">IFERROR(IF(OR(ISTEXT(N710),ISNUMBER(N710)),HLOOKUP(S710-23*INT(S710/23),[2]Hoja2!B$1:X$2,2),""),1)</f>
        <v/>
      </c>
      <c r="Q710" s="128" t="str">
        <f aca="false">LEFT(N710,1)</f>
        <v/>
      </c>
      <c r="R710" s="129" t="str">
        <f aca="false">IF(UPPER(Q710)="Z",2,IF(UPPER(Q710)="Y",1,IF(UPPER(Q710)="X",0,LEFT(N710))))</f>
        <v/>
      </c>
      <c r="S710" s="129" t="str">
        <f aca="false">REPLACE(N710,1,1,R710)</f>
        <v/>
      </c>
      <c r="T710" s="96"/>
      <c r="U710" s="133"/>
      <c r="V710" s="124" t="str">
        <f aca="false">IF(OR(ISTEXT(N710),ISNUMBER(N710)),IF($AD710=1,U710,0),"")</f>
        <v/>
      </c>
      <c r="W710" s="75" t="n">
        <v>36892</v>
      </c>
      <c r="X710" s="134"/>
      <c r="Y710" s="134"/>
      <c r="AA710" s="128" t="n">
        <f aca="false">IF(E710&lt;&gt;F710,0,1)</f>
        <v>1</v>
      </c>
      <c r="AB710" s="128" t="n">
        <f aca="false">IF(OR(T710="SI",T710="Si",T710="si",T710="sI",T710="s",T710="S"),1,0)</f>
        <v>0</v>
      </c>
      <c r="AC710" s="128" t="n">
        <f aca="false">IF(OR(J710="SI",J710="Si",J710="si",J710="sI",J710="s",J710="S"),1,0)</f>
        <v>0</v>
      </c>
      <c r="AD710" s="128" t="n">
        <f aca="false">AK710*AA710*AB710*AC710</f>
        <v>0</v>
      </c>
      <c r="AF710" s="136" t="n">
        <f aca="false">COUNTIF(D$8:D710,D710)</f>
        <v>0</v>
      </c>
      <c r="AG710" s="136" t="n">
        <f aca="false">COUNTIFS(D$8:D710,D710,A$8:A710,A710)</f>
        <v>0</v>
      </c>
      <c r="AH710" s="128" t="n">
        <f aca="false">AF710-AG710</f>
        <v>0</v>
      </c>
      <c r="AI710" s="128" t="n">
        <f aca="false">IF(OR(O710&lt;&gt;P710,P710=1,AA710=0),1,0)</f>
        <v>0</v>
      </c>
      <c r="AJ710" s="128" t="n">
        <f aca="false">IF(AR710&gt;0,1,0)+AH710</f>
        <v>0</v>
      </c>
      <c r="AK710" s="128" t="n">
        <f aca="false">IF(O710&lt;&gt;P710,0,1)</f>
        <v>1</v>
      </c>
      <c r="AL710" s="128" t="n">
        <f aca="false">IF(U710&gt;1,1,0)</f>
        <v>0</v>
      </c>
      <c r="AM710" s="136"/>
      <c r="AN710" s="137"/>
      <c r="AO710" s="139"/>
      <c r="AP710" s="128" t="str">
        <f aca="false">IF(SUMIF(AS$7:BU$7,"&gt;0",AS710:BU710)&gt;0,SUMIF(AS$7:BU$7,"&gt;0",AS710:BU710),"")</f>
        <v/>
      </c>
      <c r="AQ710" s="128"/>
      <c r="AR710" s="136" t="n">
        <f aca="false">COUNTIF(N$8:N710,N710)-1</f>
        <v>-1</v>
      </c>
      <c r="AS710" s="133"/>
      <c r="AT710" s="133"/>
      <c r="AU710" s="128" t="n">
        <f aca="false">IF($A710=$A709,AS710+AT710+AU709,AS710+AT710)</f>
        <v>0</v>
      </c>
      <c r="AV710" s="133"/>
      <c r="AW710" s="133"/>
      <c r="AX710" s="128" t="n">
        <f aca="false">IF($A710=$A709,AV710+AW710+AX709,AV710+AW710)</f>
        <v>0</v>
      </c>
      <c r="AY710" s="133"/>
      <c r="AZ710" s="133"/>
      <c r="BA710" s="128" t="n">
        <f aca="false">IF($A710=$A709,AY710+AZ710+BA709,AY710+AZ710)</f>
        <v>0</v>
      </c>
      <c r="BB710" s="133"/>
      <c r="BC710" s="133"/>
      <c r="BD710" s="128" t="n">
        <f aca="false">IF($A710=$A709,BB710+BC710+BD709,BB710+BC710)</f>
        <v>0</v>
      </c>
      <c r="BE710" s="133"/>
      <c r="BF710" s="133"/>
      <c r="BG710" s="128" t="n">
        <f aca="false">IF($A710=$A709,BE710+BF710+BG709,BE710+BF710)</f>
        <v>0</v>
      </c>
      <c r="BH710" s="133"/>
      <c r="BI710" s="133"/>
      <c r="BJ710" s="128" t="n">
        <f aca="false">IF($A710=$A709,BH710+BI710+BJ709,BH710+BI710)</f>
        <v>0</v>
      </c>
      <c r="BK710" s="133"/>
      <c r="BL710" s="133"/>
      <c r="BM710" s="128" t="n">
        <f aca="false">IF($A710=$A709,BK710+BL710+BM709,BK710+BL710)</f>
        <v>0</v>
      </c>
      <c r="BN710" s="133"/>
      <c r="BO710" s="133"/>
      <c r="BP710" s="128" t="n">
        <f aca="false">IF($A710=$A709,BN710+BO710+BP709,BN710+BO710)</f>
        <v>0</v>
      </c>
      <c r="BQ710" s="133"/>
      <c r="BR710" s="133"/>
      <c r="BS710" s="128" t="n">
        <f aca="false">IF($A710=$A709,BQ710+BR710+BS709,BQ710+BR710)</f>
        <v>0</v>
      </c>
      <c r="BT710" s="133"/>
      <c r="BU710" s="133"/>
      <c r="BV710" s="128" t="n">
        <f aca="false">IF($A710=$A709,BT710+BU710+BV709,BT710+BU710)</f>
        <v>0</v>
      </c>
      <c r="BW710" s="128" t="n">
        <f aca="false">IF(W710=0,0,IF(W710&gt;F$4,1,(IF(W710=BW$2,0,(IF(F$4-W710&gt;2,1,0))))))</f>
        <v>0</v>
      </c>
    </row>
    <row r="711" customFormat="false" ht="42.95" hidden="false" customHeight="true" outlineLevel="0" collapsed="false">
      <c r="A711" s="124" t="str">
        <f aca="false">IF(D711=D710,IF(A710=0,"",A710),IF(AND(D711&gt;0,D711&lt;&gt;D710),A710+1,""))</f>
        <v/>
      </c>
      <c r="B711" s="129"/>
      <c r="C711" s="129"/>
      <c r="D711" s="96"/>
      <c r="E711" s="138"/>
      <c r="F711" s="128" t="str">
        <f aca="false">IFERROR(IF(OR(ISTEXT(D711),ISNUMBER(D711)),HLOOKUP(I711-23*INT(I711/23),[2]Hoja2!B$1:X$2,2),""),1)</f>
        <v/>
      </c>
      <c r="G711" s="128" t="str">
        <f aca="false">LEFT(D711,1)</f>
        <v/>
      </c>
      <c r="H711" s="129" t="str">
        <f aca="false">IF(UPPER(G711)="Z",2,IF(UPPER(G711)="Y",1,IF(UPPER(G711)="X",0,LEFT(D711))))</f>
        <v/>
      </c>
      <c r="I711" s="129" t="str">
        <f aca="false">REPLACE(D711,1,1,H711)</f>
        <v/>
      </c>
      <c r="J711" s="96"/>
      <c r="K711" s="124" t="str">
        <f aca="false">IF(N711&gt;0,ROW(L711)-7,"")</f>
        <v/>
      </c>
      <c r="L711" s="130"/>
      <c r="M711" s="130"/>
      <c r="N711" s="131"/>
      <c r="O711" s="132"/>
      <c r="P711" s="128" t="str">
        <f aca="false">IFERROR(IF(OR(ISTEXT(N711),ISNUMBER(N711)),HLOOKUP(S711-23*INT(S711/23),[2]Hoja2!B$1:X$2,2),""),1)</f>
        <v/>
      </c>
      <c r="Q711" s="128" t="str">
        <f aca="false">LEFT(N711,1)</f>
        <v/>
      </c>
      <c r="R711" s="129" t="str">
        <f aca="false">IF(UPPER(Q711)="Z",2,IF(UPPER(Q711)="Y",1,IF(UPPER(Q711)="X",0,LEFT(N711))))</f>
        <v/>
      </c>
      <c r="S711" s="129" t="str">
        <f aca="false">REPLACE(N711,1,1,R711)</f>
        <v/>
      </c>
      <c r="T711" s="96"/>
      <c r="U711" s="133"/>
      <c r="V711" s="124" t="str">
        <f aca="false">IF(OR(ISTEXT(N711),ISNUMBER(N711)),IF($AD711=1,U711,0),"")</f>
        <v/>
      </c>
      <c r="W711" s="75" t="n">
        <v>36892</v>
      </c>
      <c r="X711" s="134"/>
      <c r="Y711" s="134"/>
      <c r="AA711" s="128" t="n">
        <f aca="false">IF(E711&lt;&gt;F711,0,1)</f>
        <v>1</v>
      </c>
      <c r="AB711" s="128" t="n">
        <f aca="false">IF(OR(T711="SI",T711="Si",T711="si",T711="sI",T711="s",T711="S"),1,0)</f>
        <v>0</v>
      </c>
      <c r="AC711" s="128" t="n">
        <f aca="false">IF(OR(J711="SI",J711="Si",J711="si",J711="sI",J711="s",J711="S"),1,0)</f>
        <v>0</v>
      </c>
      <c r="AD711" s="128" t="n">
        <f aca="false">AK711*AA711*AB711*AC711</f>
        <v>0</v>
      </c>
      <c r="AF711" s="136" t="n">
        <f aca="false">COUNTIF(D$8:D711,D711)</f>
        <v>0</v>
      </c>
      <c r="AG711" s="136" t="n">
        <f aca="false">COUNTIFS(D$8:D711,D711,A$8:A711,A711)</f>
        <v>0</v>
      </c>
      <c r="AH711" s="128" t="n">
        <f aca="false">AF711-AG711</f>
        <v>0</v>
      </c>
      <c r="AI711" s="128" t="n">
        <f aca="false">IF(OR(O711&lt;&gt;P711,P711=1,AA711=0),1,0)</f>
        <v>0</v>
      </c>
      <c r="AJ711" s="128" t="n">
        <f aca="false">IF(AR711&gt;0,1,0)+AH711</f>
        <v>0</v>
      </c>
      <c r="AK711" s="128" t="n">
        <f aca="false">IF(O711&lt;&gt;P711,0,1)</f>
        <v>1</v>
      </c>
      <c r="AL711" s="128" t="n">
        <f aca="false">IF(U711&gt;1,1,0)</f>
        <v>0</v>
      </c>
      <c r="AM711" s="136"/>
      <c r="AN711" s="137"/>
      <c r="AO711" s="139"/>
      <c r="AP711" s="128" t="str">
        <f aca="false">IF(SUMIF(AS$7:BU$7,"&gt;0",AS711:BU711)&gt;0,SUMIF(AS$7:BU$7,"&gt;0",AS711:BU711),"")</f>
        <v/>
      </c>
      <c r="AQ711" s="128"/>
      <c r="AR711" s="136" t="n">
        <f aca="false">COUNTIF(N$8:N711,N711)-1</f>
        <v>-1</v>
      </c>
      <c r="AS711" s="133"/>
      <c r="AT711" s="133"/>
      <c r="AU711" s="128" t="n">
        <f aca="false">IF($A711=$A710,AS711+AT711+AU710,AS711+AT711)</f>
        <v>0</v>
      </c>
      <c r="AV711" s="133"/>
      <c r="AW711" s="133"/>
      <c r="AX711" s="128" t="n">
        <f aca="false">IF($A711=$A710,AV711+AW711+AX710,AV711+AW711)</f>
        <v>0</v>
      </c>
      <c r="AY711" s="133"/>
      <c r="AZ711" s="133"/>
      <c r="BA711" s="128" t="n">
        <f aca="false">IF($A711=$A710,AY711+AZ711+BA710,AY711+AZ711)</f>
        <v>0</v>
      </c>
      <c r="BB711" s="133"/>
      <c r="BC711" s="133"/>
      <c r="BD711" s="128" t="n">
        <f aca="false">IF($A711=$A710,BB711+BC711+BD710,BB711+BC711)</f>
        <v>0</v>
      </c>
      <c r="BE711" s="133"/>
      <c r="BF711" s="133"/>
      <c r="BG711" s="128" t="n">
        <f aca="false">IF($A711=$A710,BE711+BF711+BG710,BE711+BF711)</f>
        <v>0</v>
      </c>
      <c r="BH711" s="133"/>
      <c r="BI711" s="133"/>
      <c r="BJ711" s="128" t="n">
        <f aca="false">IF($A711=$A710,BH711+BI711+BJ710,BH711+BI711)</f>
        <v>0</v>
      </c>
      <c r="BK711" s="133"/>
      <c r="BL711" s="133"/>
      <c r="BM711" s="128" t="n">
        <f aca="false">IF($A711=$A710,BK711+BL711+BM710,BK711+BL711)</f>
        <v>0</v>
      </c>
      <c r="BN711" s="133"/>
      <c r="BO711" s="133"/>
      <c r="BP711" s="128" t="n">
        <f aca="false">IF($A711=$A710,BN711+BO711+BP710,BN711+BO711)</f>
        <v>0</v>
      </c>
      <c r="BQ711" s="133"/>
      <c r="BR711" s="133"/>
      <c r="BS711" s="128" t="n">
        <f aca="false">IF($A711=$A710,BQ711+BR711+BS710,BQ711+BR711)</f>
        <v>0</v>
      </c>
      <c r="BT711" s="133"/>
      <c r="BU711" s="133"/>
      <c r="BV711" s="128" t="n">
        <f aca="false">IF($A711=$A710,BT711+BU711+BV710,BT711+BU711)</f>
        <v>0</v>
      </c>
      <c r="BW711" s="128" t="n">
        <f aca="false">IF(W711=0,0,IF(W711&gt;F$4,1,(IF(W711=BW$2,0,(IF(F$4-W711&gt;2,1,0))))))</f>
        <v>0</v>
      </c>
    </row>
    <row r="712" customFormat="false" ht="42.95" hidden="false" customHeight="true" outlineLevel="0" collapsed="false">
      <c r="A712" s="124" t="str">
        <f aca="false">IF(D712=D711,IF(A711=0,"",A711),IF(AND(D712&gt;0,D712&lt;&gt;D711),A711+1,""))</f>
        <v/>
      </c>
      <c r="B712" s="129"/>
      <c r="C712" s="129"/>
      <c r="D712" s="96"/>
      <c r="E712" s="138"/>
      <c r="F712" s="128" t="str">
        <f aca="false">IFERROR(IF(OR(ISTEXT(D712),ISNUMBER(D712)),HLOOKUP(I712-23*INT(I712/23),[2]Hoja2!B$1:X$2,2),""),1)</f>
        <v/>
      </c>
      <c r="G712" s="128" t="str">
        <f aca="false">LEFT(D712,1)</f>
        <v/>
      </c>
      <c r="H712" s="129" t="str">
        <f aca="false">IF(UPPER(G712)="Z",2,IF(UPPER(G712)="Y",1,IF(UPPER(G712)="X",0,LEFT(D712))))</f>
        <v/>
      </c>
      <c r="I712" s="129" t="str">
        <f aca="false">REPLACE(D712,1,1,H712)</f>
        <v/>
      </c>
      <c r="J712" s="96"/>
      <c r="K712" s="124" t="str">
        <f aca="false">IF(N712&gt;0,ROW(L712)-7,"")</f>
        <v/>
      </c>
      <c r="L712" s="130"/>
      <c r="M712" s="130"/>
      <c r="N712" s="131"/>
      <c r="O712" s="132"/>
      <c r="P712" s="128" t="str">
        <f aca="false">IFERROR(IF(OR(ISTEXT(N712),ISNUMBER(N712)),HLOOKUP(S712-23*INT(S712/23),[2]Hoja2!B$1:X$2,2),""),1)</f>
        <v/>
      </c>
      <c r="Q712" s="128" t="str">
        <f aca="false">LEFT(N712,1)</f>
        <v/>
      </c>
      <c r="R712" s="129" t="str">
        <f aca="false">IF(UPPER(Q712)="Z",2,IF(UPPER(Q712)="Y",1,IF(UPPER(Q712)="X",0,LEFT(N712))))</f>
        <v/>
      </c>
      <c r="S712" s="129" t="str">
        <f aca="false">REPLACE(N712,1,1,R712)</f>
        <v/>
      </c>
      <c r="T712" s="96"/>
      <c r="U712" s="133"/>
      <c r="V712" s="124" t="str">
        <f aca="false">IF(OR(ISTEXT(N712),ISNUMBER(N712)),IF($AD712=1,U712,0),"")</f>
        <v/>
      </c>
      <c r="W712" s="75" t="n">
        <v>36892</v>
      </c>
      <c r="X712" s="134"/>
      <c r="Y712" s="134"/>
      <c r="AA712" s="128" t="n">
        <f aca="false">IF(E712&lt;&gt;F712,0,1)</f>
        <v>1</v>
      </c>
      <c r="AB712" s="128" t="n">
        <f aca="false">IF(OR(T712="SI",T712="Si",T712="si",T712="sI",T712="s",T712="S"),1,0)</f>
        <v>0</v>
      </c>
      <c r="AC712" s="128" t="n">
        <f aca="false">IF(OR(J712="SI",J712="Si",J712="si",J712="sI",J712="s",J712="S"),1,0)</f>
        <v>0</v>
      </c>
      <c r="AD712" s="128" t="n">
        <f aca="false">AK712*AA712*AB712*AC712</f>
        <v>0</v>
      </c>
      <c r="AF712" s="136" t="n">
        <f aca="false">COUNTIF(D$8:D712,D712)</f>
        <v>0</v>
      </c>
      <c r="AG712" s="136" t="n">
        <f aca="false">COUNTIFS(D$8:D712,D712,A$8:A712,A712)</f>
        <v>0</v>
      </c>
      <c r="AH712" s="128" t="n">
        <f aca="false">AF712-AG712</f>
        <v>0</v>
      </c>
      <c r="AI712" s="128" t="n">
        <f aca="false">IF(OR(O712&lt;&gt;P712,P712=1,AA712=0),1,0)</f>
        <v>0</v>
      </c>
      <c r="AJ712" s="128" t="n">
        <f aca="false">IF(AR712&gt;0,1,0)+AH712</f>
        <v>0</v>
      </c>
      <c r="AK712" s="128" t="n">
        <f aca="false">IF(O712&lt;&gt;P712,0,1)</f>
        <v>1</v>
      </c>
      <c r="AL712" s="128" t="n">
        <f aca="false">IF(U712&gt;1,1,0)</f>
        <v>0</v>
      </c>
      <c r="AM712" s="136"/>
      <c r="AN712" s="137"/>
      <c r="AO712" s="139"/>
      <c r="AP712" s="128" t="str">
        <f aca="false">IF(SUMIF(AS$7:BU$7,"&gt;0",AS712:BU712)&gt;0,SUMIF(AS$7:BU$7,"&gt;0",AS712:BU712),"")</f>
        <v/>
      </c>
      <c r="AQ712" s="128"/>
      <c r="AR712" s="136" t="n">
        <f aca="false">COUNTIF(N$8:N712,N712)-1</f>
        <v>-1</v>
      </c>
      <c r="AS712" s="133"/>
      <c r="AT712" s="133"/>
      <c r="AU712" s="128" t="n">
        <f aca="false">IF($A712=$A711,AS712+AT712+AU711,AS712+AT712)</f>
        <v>0</v>
      </c>
      <c r="AV712" s="133"/>
      <c r="AW712" s="133"/>
      <c r="AX712" s="128" t="n">
        <f aca="false">IF($A712=$A711,AV712+AW712+AX711,AV712+AW712)</f>
        <v>0</v>
      </c>
      <c r="AY712" s="133"/>
      <c r="AZ712" s="133"/>
      <c r="BA712" s="128" t="n">
        <f aca="false">IF($A712=$A711,AY712+AZ712+BA711,AY712+AZ712)</f>
        <v>0</v>
      </c>
      <c r="BB712" s="133"/>
      <c r="BC712" s="133"/>
      <c r="BD712" s="128" t="n">
        <f aca="false">IF($A712=$A711,BB712+BC712+BD711,BB712+BC712)</f>
        <v>0</v>
      </c>
      <c r="BE712" s="133"/>
      <c r="BF712" s="133"/>
      <c r="BG712" s="128" t="n">
        <f aca="false">IF($A712=$A711,BE712+BF712+BG711,BE712+BF712)</f>
        <v>0</v>
      </c>
      <c r="BH712" s="133"/>
      <c r="BI712" s="133"/>
      <c r="BJ712" s="128" t="n">
        <f aca="false">IF($A712=$A711,BH712+BI712+BJ711,BH712+BI712)</f>
        <v>0</v>
      </c>
      <c r="BK712" s="133"/>
      <c r="BL712" s="133"/>
      <c r="BM712" s="128" t="n">
        <f aca="false">IF($A712=$A711,BK712+BL712+BM711,BK712+BL712)</f>
        <v>0</v>
      </c>
      <c r="BN712" s="133"/>
      <c r="BO712" s="133"/>
      <c r="BP712" s="128" t="n">
        <f aca="false">IF($A712=$A711,BN712+BO712+BP711,BN712+BO712)</f>
        <v>0</v>
      </c>
      <c r="BQ712" s="133"/>
      <c r="BR712" s="133"/>
      <c r="BS712" s="128" t="n">
        <f aca="false">IF($A712=$A711,BQ712+BR712+BS711,BQ712+BR712)</f>
        <v>0</v>
      </c>
      <c r="BT712" s="133"/>
      <c r="BU712" s="133"/>
      <c r="BV712" s="128" t="n">
        <f aca="false">IF($A712=$A711,BT712+BU712+BV711,BT712+BU712)</f>
        <v>0</v>
      </c>
      <c r="BW712" s="128" t="n">
        <f aca="false">IF(W712=0,0,IF(W712&gt;F$4,1,(IF(W712=BW$2,0,(IF(F$4-W712&gt;2,1,0))))))</f>
        <v>0</v>
      </c>
    </row>
    <row r="713" customFormat="false" ht="42.95" hidden="false" customHeight="true" outlineLevel="0" collapsed="false">
      <c r="A713" s="124" t="str">
        <f aca="false">IF(D713=D712,IF(A712=0,"",A712),IF(AND(D713&gt;0,D713&lt;&gt;D712),A712+1,""))</f>
        <v/>
      </c>
      <c r="B713" s="129"/>
      <c r="C713" s="129"/>
      <c r="D713" s="96"/>
      <c r="E713" s="138"/>
      <c r="F713" s="128" t="str">
        <f aca="false">IFERROR(IF(OR(ISTEXT(D713),ISNUMBER(D713)),HLOOKUP(I713-23*INT(I713/23),[2]Hoja2!B$1:X$2,2),""),1)</f>
        <v/>
      </c>
      <c r="G713" s="128" t="str">
        <f aca="false">LEFT(D713,1)</f>
        <v/>
      </c>
      <c r="H713" s="129" t="str">
        <f aca="false">IF(UPPER(G713)="Z",2,IF(UPPER(G713)="Y",1,IF(UPPER(G713)="X",0,LEFT(D713))))</f>
        <v/>
      </c>
      <c r="I713" s="129" t="str">
        <f aca="false">REPLACE(D713,1,1,H713)</f>
        <v/>
      </c>
      <c r="J713" s="96"/>
      <c r="K713" s="124" t="str">
        <f aca="false">IF(N713&gt;0,ROW(L713)-7,"")</f>
        <v/>
      </c>
      <c r="L713" s="130"/>
      <c r="M713" s="130"/>
      <c r="N713" s="131"/>
      <c r="O713" s="132"/>
      <c r="P713" s="128" t="str">
        <f aca="false">IFERROR(IF(OR(ISTEXT(N713),ISNUMBER(N713)),HLOOKUP(S713-23*INT(S713/23),[2]Hoja2!B$1:X$2,2),""),1)</f>
        <v/>
      </c>
      <c r="Q713" s="128" t="str">
        <f aca="false">LEFT(N713,1)</f>
        <v/>
      </c>
      <c r="R713" s="129" t="str">
        <f aca="false">IF(UPPER(Q713)="Z",2,IF(UPPER(Q713)="Y",1,IF(UPPER(Q713)="X",0,LEFT(N713))))</f>
        <v/>
      </c>
      <c r="S713" s="129" t="str">
        <f aca="false">REPLACE(N713,1,1,R713)</f>
        <v/>
      </c>
      <c r="T713" s="96"/>
      <c r="U713" s="133"/>
      <c r="V713" s="124" t="str">
        <f aca="false">IF(OR(ISTEXT(N713),ISNUMBER(N713)),IF($AD713=1,U713,0),"")</f>
        <v/>
      </c>
      <c r="W713" s="75" t="n">
        <v>36892</v>
      </c>
      <c r="X713" s="134"/>
      <c r="Y713" s="134"/>
      <c r="AA713" s="128" t="n">
        <f aca="false">IF(E713&lt;&gt;F713,0,1)</f>
        <v>1</v>
      </c>
      <c r="AB713" s="128" t="n">
        <f aca="false">IF(OR(T713="SI",T713="Si",T713="si",T713="sI",T713="s",T713="S"),1,0)</f>
        <v>0</v>
      </c>
      <c r="AC713" s="128" t="n">
        <f aca="false">IF(OR(J713="SI",J713="Si",J713="si",J713="sI",J713="s",J713="S"),1,0)</f>
        <v>0</v>
      </c>
      <c r="AD713" s="128" t="n">
        <f aca="false">AK713*AA713*AB713*AC713</f>
        <v>0</v>
      </c>
      <c r="AF713" s="136" t="n">
        <f aca="false">COUNTIF(D$8:D713,D713)</f>
        <v>0</v>
      </c>
      <c r="AG713" s="136" t="n">
        <f aca="false">COUNTIFS(D$8:D713,D713,A$8:A713,A713)</f>
        <v>0</v>
      </c>
      <c r="AH713" s="128" t="n">
        <f aca="false">AF713-AG713</f>
        <v>0</v>
      </c>
      <c r="AI713" s="128" t="n">
        <f aca="false">IF(OR(O713&lt;&gt;P713,P713=1,AA713=0),1,0)</f>
        <v>0</v>
      </c>
      <c r="AJ713" s="128" t="n">
        <f aca="false">IF(AR713&gt;0,1,0)+AH713</f>
        <v>0</v>
      </c>
      <c r="AK713" s="128" t="n">
        <f aca="false">IF(O713&lt;&gt;P713,0,1)</f>
        <v>1</v>
      </c>
      <c r="AL713" s="128" t="n">
        <f aca="false">IF(U713&gt;1,1,0)</f>
        <v>0</v>
      </c>
      <c r="AM713" s="136"/>
      <c r="AN713" s="137"/>
      <c r="AO713" s="139"/>
      <c r="AP713" s="128" t="str">
        <f aca="false">IF(SUMIF(AS$7:BU$7,"&gt;0",AS713:BU713)&gt;0,SUMIF(AS$7:BU$7,"&gt;0",AS713:BU713),"")</f>
        <v/>
      </c>
      <c r="AQ713" s="128"/>
      <c r="AR713" s="136" t="n">
        <f aca="false">COUNTIF(N$8:N713,N713)-1</f>
        <v>-1</v>
      </c>
      <c r="AS713" s="133"/>
      <c r="AT713" s="133"/>
      <c r="AU713" s="128" t="n">
        <f aca="false">IF($A713=$A712,AS713+AT713+AU712,AS713+AT713)</f>
        <v>0</v>
      </c>
      <c r="AV713" s="133"/>
      <c r="AW713" s="133"/>
      <c r="AX713" s="128" t="n">
        <f aca="false">IF($A713=$A712,AV713+AW713+AX712,AV713+AW713)</f>
        <v>0</v>
      </c>
      <c r="AY713" s="133"/>
      <c r="AZ713" s="133"/>
      <c r="BA713" s="128" t="n">
        <f aca="false">IF($A713=$A712,AY713+AZ713+BA712,AY713+AZ713)</f>
        <v>0</v>
      </c>
      <c r="BB713" s="133"/>
      <c r="BC713" s="133"/>
      <c r="BD713" s="128" t="n">
        <f aca="false">IF($A713=$A712,BB713+BC713+BD712,BB713+BC713)</f>
        <v>0</v>
      </c>
      <c r="BE713" s="133"/>
      <c r="BF713" s="133"/>
      <c r="BG713" s="128" t="n">
        <f aca="false">IF($A713=$A712,BE713+BF713+BG712,BE713+BF713)</f>
        <v>0</v>
      </c>
      <c r="BH713" s="133"/>
      <c r="BI713" s="133"/>
      <c r="BJ713" s="128" t="n">
        <f aca="false">IF($A713=$A712,BH713+BI713+BJ712,BH713+BI713)</f>
        <v>0</v>
      </c>
      <c r="BK713" s="133"/>
      <c r="BL713" s="133"/>
      <c r="BM713" s="128" t="n">
        <f aca="false">IF($A713=$A712,BK713+BL713+BM712,BK713+BL713)</f>
        <v>0</v>
      </c>
      <c r="BN713" s="133"/>
      <c r="BO713" s="133"/>
      <c r="BP713" s="128" t="n">
        <f aca="false">IF($A713=$A712,BN713+BO713+BP712,BN713+BO713)</f>
        <v>0</v>
      </c>
      <c r="BQ713" s="133"/>
      <c r="BR713" s="133"/>
      <c r="BS713" s="128" t="n">
        <f aca="false">IF($A713=$A712,BQ713+BR713+BS712,BQ713+BR713)</f>
        <v>0</v>
      </c>
      <c r="BT713" s="133"/>
      <c r="BU713" s="133"/>
      <c r="BV713" s="128" t="n">
        <f aca="false">IF($A713=$A712,BT713+BU713+BV712,BT713+BU713)</f>
        <v>0</v>
      </c>
      <c r="BW713" s="128" t="n">
        <f aca="false">IF(W713=0,0,IF(W713&gt;F$4,1,(IF(W713=BW$2,0,(IF(F$4-W713&gt;2,1,0))))))</f>
        <v>0</v>
      </c>
    </row>
    <row r="714" customFormat="false" ht="42.95" hidden="false" customHeight="true" outlineLevel="0" collapsed="false">
      <c r="A714" s="124" t="str">
        <f aca="false">IF(D714=D713,IF(A713=0,"",A713),IF(AND(D714&gt;0,D714&lt;&gt;D713),A713+1,""))</f>
        <v/>
      </c>
      <c r="B714" s="129"/>
      <c r="C714" s="129"/>
      <c r="D714" s="96"/>
      <c r="E714" s="138"/>
      <c r="F714" s="128" t="str">
        <f aca="false">IFERROR(IF(OR(ISTEXT(D714),ISNUMBER(D714)),HLOOKUP(I714-23*INT(I714/23),[2]Hoja2!B$1:X$2,2),""),1)</f>
        <v/>
      </c>
      <c r="G714" s="128" t="str">
        <f aca="false">LEFT(D714,1)</f>
        <v/>
      </c>
      <c r="H714" s="129" t="str">
        <f aca="false">IF(UPPER(G714)="Z",2,IF(UPPER(G714)="Y",1,IF(UPPER(G714)="X",0,LEFT(D714))))</f>
        <v/>
      </c>
      <c r="I714" s="129" t="str">
        <f aca="false">REPLACE(D714,1,1,H714)</f>
        <v/>
      </c>
      <c r="J714" s="96"/>
      <c r="K714" s="124" t="str">
        <f aca="false">IF(N714&gt;0,ROW(L714)-7,"")</f>
        <v/>
      </c>
      <c r="L714" s="130"/>
      <c r="M714" s="130"/>
      <c r="N714" s="131"/>
      <c r="O714" s="132"/>
      <c r="P714" s="128" t="str">
        <f aca="false">IFERROR(IF(OR(ISTEXT(N714),ISNUMBER(N714)),HLOOKUP(S714-23*INT(S714/23),[2]Hoja2!B$1:X$2,2),""),1)</f>
        <v/>
      </c>
      <c r="Q714" s="128" t="str">
        <f aca="false">LEFT(N714,1)</f>
        <v/>
      </c>
      <c r="R714" s="129" t="str">
        <f aca="false">IF(UPPER(Q714)="Z",2,IF(UPPER(Q714)="Y",1,IF(UPPER(Q714)="X",0,LEFT(N714))))</f>
        <v/>
      </c>
      <c r="S714" s="129" t="str">
        <f aca="false">REPLACE(N714,1,1,R714)</f>
        <v/>
      </c>
      <c r="T714" s="96"/>
      <c r="U714" s="133"/>
      <c r="V714" s="124" t="str">
        <f aca="false">IF(OR(ISTEXT(N714),ISNUMBER(N714)),IF($AD714=1,U714,0),"")</f>
        <v/>
      </c>
      <c r="W714" s="75" t="n">
        <v>36892</v>
      </c>
      <c r="X714" s="134"/>
      <c r="Y714" s="134"/>
      <c r="AA714" s="128" t="n">
        <f aca="false">IF(E714&lt;&gt;F714,0,1)</f>
        <v>1</v>
      </c>
      <c r="AB714" s="128" t="n">
        <f aca="false">IF(OR(T714="SI",T714="Si",T714="si",T714="sI",T714="s",T714="S"),1,0)</f>
        <v>0</v>
      </c>
      <c r="AC714" s="128" t="n">
        <f aca="false">IF(OR(J714="SI",J714="Si",J714="si",J714="sI",J714="s",J714="S"),1,0)</f>
        <v>0</v>
      </c>
      <c r="AD714" s="128" t="n">
        <f aca="false">AK714*AA714*AB714*AC714</f>
        <v>0</v>
      </c>
      <c r="AF714" s="136" t="n">
        <f aca="false">COUNTIF(D$8:D714,D714)</f>
        <v>0</v>
      </c>
      <c r="AG714" s="136" t="n">
        <f aca="false">COUNTIFS(D$8:D714,D714,A$8:A714,A714)</f>
        <v>0</v>
      </c>
      <c r="AH714" s="128" t="n">
        <f aca="false">AF714-AG714</f>
        <v>0</v>
      </c>
      <c r="AI714" s="128" t="n">
        <f aca="false">IF(OR(O714&lt;&gt;P714,P714=1,AA714=0),1,0)</f>
        <v>0</v>
      </c>
      <c r="AJ714" s="128" t="n">
        <f aca="false">IF(AR714&gt;0,1,0)+AH714</f>
        <v>0</v>
      </c>
      <c r="AK714" s="128" t="n">
        <f aca="false">IF(O714&lt;&gt;P714,0,1)</f>
        <v>1</v>
      </c>
      <c r="AL714" s="128" t="n">
        <f aca="false">IF(U714&gt;1,1,0)</f>
        <v>0</v>
      </c>
      <c r="AM714" s="136"/>
      <c r="AN714" s="137"/>
      <c r="AO714" s="139"/>
      <c r="AP714" s="128" t="str">
        <f aca="false">IF(SUMIF(AS$7:BU$7,"&gt;0",AS714:BU714)&gt;0,SUMIF(AS$7:BU$7,"&gt;0",AS714:BU714),"")</f>
        <v/>
      </c>
      <c r="AQ714" s="128"/>
      <c r="AR714" s="136" t="n">
        <f aca="false">COUNTIF(N$8:N714,N714)-1</f>
        <v>-1</v>
      </c>
      <c r="AS714" s="133"/>
      <c r="AT714" s="133"/>
      <c r="AU714" s="128" t="n">
        <f aca="false">IF($A714=$A713,AS714+AT714+AU713,AS714+AT714)</f>
        <v>0</v>
      </c>
      <c r="AV714" s="133"/>
      <c r="AW714" s="133"/>
      <c r="AX714" s="128" t="n">
        <f aca="false">IF($A714=$A713,AV714+AW714+AX713,AV714+AW714)</f>
        <v>0</v>
      </c>
      <c r="AY714" s="133"/>
      <c r="AZ714" s="133"/>
      <c r="BA714" s="128" t="n">
        <f aca="false">IF($A714=$A713,AY714+AZ714+BA713,AY714+AZ714)</f>
        <v>0</v>
      </c>
      <c r="BB714" s="133"/>
      <c r="BC714" s="133"/>
      <c r="BD714" s="128" t="n">
        <f aca="false">IF($A714=$A713,BB714+BC714+BD713,BB714+BC714)</f>
        <v>0</v>
      </c>
      <c r="BE714" s="133"/>
      <c r="BF714" s="133"/>
      <c r="BG714" s="128" t="n">
        <f aca="false">IF($A714=$A713,BE714+BF714+BG713,BE714+BF714)</f>
        <v>0</v>
      </c>
      <c r="BH714" s="133"/>
      <c r="BI714" s="133"/>
      <c r="BJ714" s="128" t="n">
        <f aca="false">IF($A714=$A713,BH714+BI714+BJ713,BH714+BI714)</f>
        <v>0</v>
      </c>
      <c r="BK714" s="133"/>
      <c r="BL714" s="133"/>
      <c r="BM714" s="128" t="n">
        <f aca="false">IF($A714=$A713,BK714+BL714+BM713,BK714+BL714)</f>
        <v>0</v>
      </c>
      <c r="BN714" s="133"/>
      <c r="BO714" s="133"/>
      <c r="BP714" s="128" t="n">
        <f aca="false">IF($A714=$A713,BN714+BO714+BP713,BN714+BO714)</f>
        <v>0</v>
      </c>
      <c r="BQ714" s="133"/>
      <c r="BR714" s="133"/>
      <c r="BS714" s="128" t="n">
        <f aca="false">IF($A714=$A713,BQ714+BR714+BS713,BQ714+BR714)</f>
        <v>0</v>
      </c>
      <c r="BT714" s="133"/>
      <c r="BU714" s="133"/>
      <c r="BV714" s="128" t="n">
        <f aca="false">IF($A714=$A713,BT714+BU714+BV713,BT714+BU714)</f>
        <v>0</v>
      </c>
      <c r="BW714" s="128" t="n">
        <f aca="false">IF(W714=0,0,IF(W714&gt;F$4,1,(IF(W714=BW$2,0,(IF(F$4-W714&gt;2,1,0))))))</f>
        <v>0</v>
      </c>
    </row>
    <row r="715" customFormat="false" ht="42.95" hidden="false" customHeight="true" outlineLevel="0" collapsed="false">
      <c r="A715" s="124" t="str">
        <f aca="false">IF(D715=D714,IF(A714=0,"",A714),IF(AND(D715&gt;0,D715&lt;&gt;D714),A714+1,""))</f>
        <v/>
      </c>
      <c r="B715" s="129"/>
      <c r="C715" s="129"/>
      <c r="D715" s="96"/>
      <c r="E715" s="138"/>
      <c r="F715" s="128" t="str">
        <f aca="false">IFERROR(IF(OR(ISTEXT(D715),ISNUMBER(D715)),HLOOKUP(I715-23*INT(I715/23),[2]Hoja2!B$1:X$2,2),""),1)</f>
        <v/>
      </c>
      <c r="G715" s="128" t="str">
        <f aca="false">LEFT(D715,1)</f>
        <v/>
      </c>
      <c r="H715" s="129" t="str">
        <f aca="false">IF(UPPER(G715)="Z",2,IF(UPPER(G715)="Y",1,IF(UPPER(G715)="X",0,LEFT(D715))))</f>
        <v/>
      </c>
      <c r="I715" s="129" t="str">
        <f aca="false">REPLACE(D715,1,1,H715)</f>
        <v/>
      </c>
      <c r="J715" s="96"/>
      <c r="K715" s="124" t="str">
        <f aca="false">IF(N715&gt;0,ROW(L715)-7,"")</f>
        <v/>
      </c>
      <c r="L715" s="130"/>
      <c r="M715" s="130"/>
      <c r="N715" s="131"/>
      <c r="O715" s="132"/>
      <c r="P715" s="128" t="str">
        <f aca="false">IFERROR(IF(OR(ISTEXT(N715),ISNUMBER(N715)),HLOOKUP(S715-23*INT(S715/23),[2]Hoja2!B$1:X$2,2),""),1)</f>
        <v/>
      </c>
      <c r="Q715" s="128" t="str">
        <f aca="false">LEFT(N715,1)</f>
        <v/>
      </c>
      <c r="R715" s="129" t="str">
        <f aca="false">IF(UPPER(Q715)="Z",2,IF(UPPER(Q715)="Y",1,IF(UPPER(Q715)="X",0,LEFT(N715))))</f>
        <v/>
      </c>
      <c r="S715" s="129" t="str">
        <f aca="false">REPLACE(N715,1,1,R715)</f>
        <v/>
      </c>
      <c r="T715" s="96"/>
      <c r="U715" s="133"/>
      <c r="V715" s="124" t="str">
        <f aca="false">IF(OR(ISTEXT(N715),ISNUMBER(N715)),IF($AD715=1,U715,0),"")</f>
        <v/>
      </c>
      <c r="W715" s="75" t="n">
        <v>36892</v>
      </c>
      <c r="X715" s="134"/>
      <c r="Y715" s="134"/>
      <c r="AA715" s="128" t="n">
        <f aca="false">IF(E715&lt;&gt;F715,0,1)</f>
        <v>1</v>
      </c>
      <c r="AB715" s="128" t="n">
        <f aca="false">IF(OR(T715="SI",T715="Si",T715="si",T715="sI",T715="s",T715="S"),1,0)</f>
        <v>0</v>
      </c>
      <c r="AC715" s="128" t="n">
        <f aca="false">IF(OR(J715="SI",J715="Si",J715="si",J715="sI",J715="s",J715="S"),1,0)</f>
        <v>0</v>
      </c>
      <c r="AD715" s="128" t="n">
        <f aca="false">AK715*AA715*AB715*AC715</f>
        <v>0</v>
      </c>
      <c r="AF715" s="136" t="n">
        <f aca="false">COUNTIF(D$8:D715,D715)</f>
        <v>0</v>
      </c>
      <c r="AG715" s="136" t="n">
        <f aca="false">COUNTIFS(D$8:D715,D715,A$8:A715,A715)</f>
        <v>0</v>
      </c>
      <c r="AH715" s="128" t="n">
        <f aca="false">AF715-AG715</f>
        <v>0</v>
      </c>
      <c r="AI715" s="128" t="n">
        <f aca="false">IF(OR(O715&lt;&gt;P715,P715=1,AA715=0),1,0)</f>
        <v>0</v>
      </c>
      <c r="AJ715" s="128" t="n">
        <f aca="false">IF(AR715&gt;0,1,0)+AH715</f>
        <v>0</v>
      </c>
      <c r="AK715" s="128" t="n">
        <f aca="false">IF(O715&lt;&gt;P715,0,1)</f>
        <v>1</v>
      </c>
      <c r="AL715" s="128" t="n">
        <f aca="false">IF(U715&gt;1,1,0)</f>
        <v>0</v>
      </c>
      <c r="AM715" s="136"/>
      <c r="AN715" s="137"/>
      <c r="AO715" s="139"/>
      <c r="AP715" s="128" t="str">
        <f aca="false">IF(SUMIF(AS$7:BU$7,"&gt;0",AS715:BU715)&gt;0,SUMIF(AS$7:BU$7,"&gt;0",AS715:BU715),"")</f>
        <v/>
      </c>
      <c r="AQ715" s="128"/>
      <c r="AR715" s="136" t="n">
        <f aca="false">COUNTIF(N$8:N715,N715)-1</f>
        <v>-1</v>
      </c>
      <c r="AS715" s="133"/>
      <c r="AT715" s="133"/>
      <c r="AU715" s="128" t="n">
        <f aca="false">IF($A715=$A714,AS715+AT715+AU714,AS715+AT715)</f>
        <v>0</v>
      </c>
      <c r="AV715" s="133"/>
      <c r="AW715" s="133"/>
      <c r="AX715" s="128" t="n">
        <f aca="false">IF($A715=$A714,AV715+AW715+AX714,AV715+AW715)</f>
        <v>0</v>
      </c>
      <c r="AY715" s="133"/>
      <c r="AZ715" s="133"/>
      <c r="BA715" s="128" t="n">
        <f aca="false">IF($A715=$A714,AY715+AZ715+BA714,AY715+AZ715)</f>
        <v>0</v>
      </c>
      <c r="BB715" s="133"/>
      <c r="BC715" s="133"/>
      <c r="BD715" s="128" t="n">
        <f aca="false">IF($A715=$A714,BB715+BC715+BD714,BB715+BC715)</f>
        <v>0</v>
      </c>
      <c r="BE715" s="133"/>
      <c r="BF715" s="133"/>
      <c r="BG715" s="128" t="n">
        <f aca="false">IF($A715=$A714,BE715+BF715+BG714,BE715+BF715)</f>
        <v>0</v>
      </c>
      <c r="BH715" s="133"/>
      <c r="BI715" s="133"/>
      <c r="BJ715" s="128" t="n">
        <f aca="false">IF($A715=$A714,BH715+BI715+BJ714,BH715+BI715)</f>
        <v>0</v>
      </c>
      <c r="BK715" s="133"/>
      <c r="BL715" s="133"/>
      <c r="BM715" s="128" t="n">
        <f aca="false">IF($A715=$A714,BK715+BL715+BM714,BK715+BL715)</f>
        <v>0</v>
      </c>
      <c r="BN715" s="133"/>
      <c r="BO715" s="133"/>
      <c r="BP715" s="128" t="n">
        <f aca="false">IF($A715=$A714,BN715+BO715+BP714,BN715+BO715)</f>
        <v>0</v>
      </c>
      <c r="BQ715" s="133"/>
      <c r="BR715" s="133"/>
      <c r="BS715" s="128" t="n">
        <f aca="false">IF($A715=$A714,BQ715+BR715+BS714,BQ715+BR715)</f>
        <v>0</v>
      </c>
      <c r="BT715" s="133"/>
      <c r="BU715" s="133"/>
      <c r="BV715" s="128" t="n">
        <f aca="false">IF($A715=$A714,BT715+BU715+BV714,BT715+BU715)</f>
        <v>0</v>
      </c>
      <c r="BW715" s="128" t="n">
        <f aca="false">IF(W715=0,0,IF(W715&gt;F$4,1,(IF(W715=BW$2,0,(IF(F$4-W715&gt;2,1,0))))))</f>
        <v>0</v>
      </c>
    </row>
    <row r="716" customFormat="false" ht="42.95" hidden="false" customHeight="true" outlineLevel="0" collapsed="false">
      <c r="A716" s="124" t="str">
        <f aca="false">IF(D716=D715,IF(A715=0,"",A715),IF(AND(D716&gt;0,D716&lt;&gt;D715),A715+1,""))</f>
        <v/>
      </c>
      <c r="B716" s="129"/>
      <c r="C716" s="129"/>
      <c r="D716" s="96"/>
      <c r="E716" s="138"/>
      <c r="F716" s="128" t="str">
        <f aca="false">IFERROR(IF(OR(ISTEXT(D716),ISNUMBER(D716)),HLOOKUP(I716-23*INT(I716/23),[2]Hoja2!B$1:X$2,2),""),1)</f>
        <v/>
      </c>
      <c r="G716" s="128" t="str">
        <f aca="false">LEFT(D716,1)</f>
        <v/>
      </c>
      <c r="H716" s="129" t="str">
        <f aca="false">IF(UPPER(G716)="Z",2,IF(UPPER(G716)="Y",1,IF(UPPER(G716)="X",0,LEFT(D716))))</f>
        <v/>
      </c>
      <c r="I716" s="129" t="str">
        <f aca="false">REPLACE(D716,1,1,H716)</f>
        <v/>
      </c>
      <c r="J716" s="96"/>
      <c r="K716" s="124" t="str">
        <f aca="false">IF(N716&gt;0,ROW(L716)-7,"")</f>
        <v/>
      </c>
      <c r="L716" s="130"/>
      <c r="M716" s="130"/>
      <c r="N716" s="131"/>
      <c r="O716" s="132"/>
      <c r="P716" s="128" t="str">
        <f aca="false">IFERROR(IF(OR(ISTEXT(N716),ISNUMBER(N716)),HLOOKUP(S716-23*INT(S716/23),[2]Hoja2!B$1:X$2,2),""),1)</f>
        <v/>
      </c>
      <c r="Q716" s="128" t="str">
        <f aca="false">LEFT(N716,1)</f>
        <v/>
      </c>
      <c r="R716" s="129" t="str">
        <f aca="false">IF(UPPER(Q716)="Z",2,IF(UPPER(Q716)="Y",1,IF(UPPER(Q716)="X",0,LEFT(N716))))</f>
        <v/>
      </c>
      <c r="S716" s="129" t="str">
        <f aca="false">REPLACE(N716,1,1,R716)</f>
        <v/>
      </c>
      <c r="T716" s="96"/>
      <c r="U716" s="133"/>
      <c r="V716" s="124" t="str">
        <f aca="false">IF(OR(ISTEXT(N716),ISNUMBER(N716)),IF($AD716=1,U716,0),"")</f>
        <v/>
      </c>
      <c r="W716" s="75" t="n">
        <v>36892</v>
      </c>
      <c r="X716" s="134"/>
      <c r="Y716" s="134"/>
      <c r="AA716" s="128" t="n">
        <f aca="false">IF(E716&lt;&gt;F716,0,1)</f>
        <v>1</v>
      </c>
      <c r="AB716" s="128" t="n">
        <f aca="false">IF(OR(T716="SI",T716="Si",T716="si",T716="sI",T716="s",T716="S"),1,0)</f>
        <v>0</v>
      </c>
      <c r="AC716" s="128" t="n">
        <f aca="false">IF(OR(J716="SI",J716="Si",J716="si",J716="sI",J716="s",J716="S"),1,0)</f>
        <v>0</v>
      </c>
      <c r="AD716" s="128" t="n">
        <f aca="false">AK716*AA716*AB716*AC716</f>
        <v>0</v>
      </c>
      <c r="AF716" s="136" t="n">
        <f aca="false">COUNTIF(D$8:D716,D716)</f>
        <v>0</v>
      </c>
      <c r="AG716" s="136" t="n">
        <f aca="false">COUNTIFS(D$8:D716,D716,A$8:A716,A716)</f>
        <v>0</v>
      </c>
      <c r="AH716" s="128" t="n">
        <f aca="false">AF716-AG716</f>
        <v>0</v>
      </c>
      <c r="AI716" s="128" t="n">
        <f aca="false">IF(OR(O716&lt;&gt;P716,P716=1,AA716=0),1,0)</f>
        <v>0</v>
      </c>
      <c r="AJ716" s="128" t="n">
        <f aca="false">IF(AR716&gt;0,1,0)+AH716</f>
        <v>0</v>
      </c>
      <c r="AK716" s="128" t="n">
        <f aca="false">IF(O716&lt;&gt;P716,0,1)</f>
        <v>1</v>
      </c>
      <c r="AL716" s="128" t="n">
        <f aca="false">IF(U716&gt;1,1,0)</f>
        <v>0</v>
      </c>
      <c r="AM716" s="136"/>
      <c r="AN716" s="137"/>
      <c r="AO716" s="139"/>
      <c r="AP716" s="128" t="str">
        <f aca="false">IF(SUMIF(AS$7:BU$7,"&gt;0",AS716:BU716)&gt;0,SUMIF(AS$7:BU$7,"&gt;0",AS716:BU716),"")</f>
        <v/>
      </c>
      <c r="AQ716" s="128"/>
      <c r="AR716" s="136" t="n">
        <f aca="false">COUNTIF(N$8:N716,N716)-1</f>
        <v>-1</v>
      </c>
      <c r="AS716" s="133"/>
      <c r="AT716" s="133"/>
      <c r="AU716" s="128" t="n">
        <f aca="false">IF($A716=$A715,AS716+AT716+AU715,AS716+AT716)</f>
        <v>0</v>
      </c>
      <c r="AV716" s="133"/>
      <c r="AW716" s="133"/>
      <c r="AX716" s="128" t="n">
        <f aca="false">IF($A716=$A715,AV716+AW716+AX715,AV716+AW716)</f>
        <v>0</v>
      </c>
      <c r="AY716" s="133"/>
      <c r="AZ716" s="133"/>
      <c r="BA716" s="128" t="n">
        <f aca="false">IF($A716=$A715,AY716+AZ716+BA715,AY716+AZ716)</f>
        <v>0</v>
      </c>
      <c r="BB716" s="133"/>
      <c r="BC716" s="133"/>
      <c r="BD716" s="128" t="n">
        <f aca="false">IF($A716=$A715,BB716+BC716+BD715,BB716+BC716)</f>
        <v>0</v>
      </c>
      <c r="BE716" s="133"/>
      <c r="BF716" s="133"/>
      <c r="BG716" s="128" t="n">
        <f aca="false">IF($A716=$A715,BE716+BF716+BG715,BE716+BF716)</f>
        <v>0</v>
      </c>
      <c r="BH716" s="133"/>
      <c r="BI716" s="133"/>
      <c r="BJ716" s="128" t="n">
        <f aca="false">IF($A716=$A715,BH716+BI716+BJ715,BH716+BI716)</f>
        <v>0</v>
      </c>
      <c r="BK716" s="133"/>
      <c r="BL716" s="133"/>
      <c r="BM716" s="128" t="n">
        <f aca="false">IF($A716=$A715,BK716+BL716+BM715,BK716+BL716)</f>
        <v>0</v>
      </c>
      <c r="BN716" s="133"/>
      <c r="BO716" s="133"/>
      <c r="BP716" s="128" t="n">
        <f aca="false">IF($A716=$A715,BN716+BO716+BP715,BN716+BO716)</f>
        <v>0</v>
      </c>
      <c r="BQ716" s="133"/>
      <c r="BR716" s="133"/>
      <c r="BS716" s="128" t="n">
        <f aca="false">IF($A716=$A715,BQ716+BR716+BS715,BQ716+BR716)</f>
        <v>0</v>
      </c>
      <c r="BT716" s="133"/>
      <c r="BU716" s="133"/>
      <c r="BV716" s="128" t="n">
        <f aca="false">IF($A716=$A715,BT716+BU716+BV715,BT716+BU716)</f>
        <v>0</v>
      </c>
      <c r="BW716" s="128" t="n">
        <f aca="false">IF(W716=0,0,IF(W716&gt;F$4,1,(IF(W716=BW$2,0,(IF(F$4-W716&gt;2,1,0))))))</f>
        <v>0</v>
      </c>
    </row>
    <row r="717" customFormat="false" ht="42.95" hidden="false" customHeight="true" outlineLevel="0" collapsed="false">
      <c r="A717" s="124" t="str">
        <f aca="false">IF(D717=D716,IF(A716=0,"",A716),IF(AND(D717&gt;0,D717&lt;&gt;D716),A716+1,""))</f>
        <v/>
      </c>
      <c r="B717" s="129"/>
      <c r="C717" s="129"/>
      <c r="D717" s="96"/>
      <c r="E717" s="138"/>
      <c r="F717" s="128" t="str">
        <f aca="false">IFERROR(IF(OR(ISTEXT(D717),ISNUMBER(D717)),HLOOKUP(I717-23*INT(I717/23),[2]Hoja2!B$1:X$2,2),""),1)</f>
        <v/>
      </c>
      <c r="G717" s="128" t="str">
        <f aca="false">LEFT(D717,1)</f>
        <v/>
      </c>
      <c r="H717" s="129" t="str">
        <f aca="false">IF(UPPER(G717)="Z",2,IF(UPPER(G717)="Y",1,IF(UPPER(G717)="X",0,LEFT(D717))))</f>
        <v/>
      </c>
      <c r="I717" s="129" t="str">
        <f aca="false">REPLACE(D717,1,1,H717)</f>
        <v/>
      </c>
      <c r="J717" s="96"/>
      <c r="K717" s="124" t="str">
        <f aca="false">IF(N717&gt;0,ROW(L717)-7,"")</f>
        <v/>
      </c>
      <c r="L717" s="130"/>
      <c r="M717" s="130"/>
      <c r="N717" s="131"/>
      <c r="O717" s="132"/>
      <c r="P717" s="128" t="str">
        <f aca="false">IFERROR(IF(OR(ISTEXT(N717),ISNUMBER(N717)),HLOOKUP(S717-23*INT(S717/23),[2]Hoja2!B$1:X$2,2),""),1)</f>
        <v/>
      </c>
      <c r="Q717" s="128" t="str">
        <f aca="false">LEFT(N717,1)</f>
        <v/>
      </c>
      <c r="R717" s="129" t="str">
        <f aca="false">IF(UPPER(Q717)="Z",2,IF(UPPER(Q717)="Y",1,IF(UPPER(Q717)="X",0,LEFT(N717))))</f>
        <v/>
      </c>
      <c r="S717" s="129" t="str">
        <f aca="false">REPLACE(N717,1,1,R717)</f>
        <v/>
      </c>
      <c r="T717" s="96"/>
      <c r="U717" s="133"/>
      <c r="V717" s="124" t="str">
        <f aca="false">IF(OR(ISTEXT(N717),ISNUMBER(N717)),IF($AD717=1,U717,0),"")</f>
        <v/>
      </c>
      <c r="W717" s="75" t="n">
        <v>36892</v>
      </c>
      <c r="X717" s="134"/>
      <c r="Y717" s="134"/>
      <c r="AA717" s="128" t="n">
        <f aca="false">IF(E717&lt;&gt;F717,0,1)</f>
        <v>1</v>
      </c>
      <c r="AB717" s="128" t="n">
        <f aca="false">IF(OR(T717="SI",T717="Si",T717="si",T717="sI",T717="s",T717="S"),1,0)</f>
        <v>0</v>
      </c>
      <c r="AC717" s="128" t="n">
        <f aca="false">IF(OR(J717="SI",J717="Si",J717="si",J717="sI",J717="s",J717="S"),1,0)</f>
        <v>0</v>
      </c>
      <c r="AD717" s="128" t="n">
        <f aca="false">AK717*AA717*AB717*AC717</f>
        <v>0</v>
      </c>
      <c r="AF717" s="136" t="n">
        <f aca="false">COUNTIF(D$8:D717,D717)</f>
        <v>0</v>
      </c>
      <c r="AG717" s="136" t="n">
        <f aca="false">COUNTIFS(D$8:D717,D717,A$8:A717,A717)</f>
        <v>0</v>
      </c>
      <c r="AH717" s="128" t="n">
        <f aca="false">AF717-AG717</f>
        <v>0</v>
      </c>
      <c r="AI717" s="128" t="n">
        <f aca="false">IF(OR(O717&lt;&gt;P717,P717=1,AA717=0),1,0)</f>
        <v>0</v>
      </c>
      <c r="AJ717" s="128" t="n">
        <f aca="false">IF(AR717&gt;0,1,0)+AH717</f>
        <v>0</v>
      </c>
      <c r="AK717" s="128" t="n">
        <f aca="false">IF(O717&lt;&gt;P717,0,1)</f>
        <v>1</v>
      </c>
      <c r="AL717" s="128" t="n">
        <f aca="false">IF(U717&gt;1,1,0)</f>
        <v>0</v>
      </c>
      <c r="AM717" s="136"/>
      <c r="AN717" s="137"/>
      <c r="AO717" s="139"/>
      <c r="AP717" s="128" t="str">
        <f aca="false">IF(SUMIF(AS$7:BU$7,"&gt;0",AS717:BU717)&gt;0,SUMIF(AS$7:BU$7,"&gt;0",AS717:BU717),"")</f>
        <v/>
      </c>
      <c r="AQ717" s="128"/>
      <c r="AR717" s="136" t="n">
        <f aca="false">COUNTIF(N$8:N717,N717)-1</f>
        <v>-1</v>
      </c>
      <c r="AS717" s="133"/>
      <c r="AT717" s="133"/>
      <c r="AU717" s="128" t="n">
        <f aca="false">IF($A717=$A716,AS717+AT717+AU716,AS717+AT717)</f>
        <v>0</v>
      </c>
      <c r="AV717" s="133"/>
      <c r="AW717" s="133"/>
      <c r="AX717" s="128" t="n">
        <f aca="false">IF($A717=$A716,AV717+AW717+AX716,AV717+AW717)</f>
        <v>0</v>
      </c>
      <c r="AY717" s="133"/>
      <c r="AZ717" s="133"/>
      <c r="BA717" s="128" t="n">
        <f aca="false">IF($A717=$A716,AY717+AZ717+BA716,AY717+AZ717)</f>
        <v>0</v>
      </c>
      <c r="BB717" s="133"/>
      <c r="BC717" s="133"/>
      <c r="BD717" s="128" t="n">
        <f aca="false">IF($A717=$A716,BB717+BC717+BD716,BB717+BC717)</f>
        <v>0</v>
      </c>
      <c r="BE717" s="133"/>
      <c r="BF717" s="133"/>
      <c r="BG717" s="128" t="n">
        <f aca="false">IF($A717=$A716,BE717+BF717+BG716,BE717+BF717)</f>
        <v>0</v>
      </c>
      <c r="BH717" s="133"/>
      <c r="BI717" s="133"/>
      <c r="BJ717" s="128" t="n">
        <f aca="false">IF($A717=$A716,BH717+BI717+BJ716,BH717+BI717)</f>
        <v>0</v>
      </c>
      <c r="BK717" s="133"/>
      <c r="BL717" s="133"/>
      <c r="BM717" s="128" t="n">
        <f aca="false">IF($A717=$A716,BK717+BL717+BM716,BK717+BL717)</f>
        <v>0</v>
      </c>
      <c r="BN717" s="133"/>
      <c r="BO717" s="133"/>
      <c r="BP717" s="128" t="n">
        <f aca="false">IF($A717=$A716,BN717+BO717+BP716,BN717+BO717)</f>
        <v>0</v>
      </c>
      <c r="BQ717" s="133"/>
      <c r="BR717" s="133"/>
      <c r="BS717" s="128" t="n">
        <f aca="false">IF($A717=$A716,BQ717+BR717+BS716,BQ717+BR717)</f>
        <v>0</v>
      </c>
      <c r="BT717" s="133"/>
      <c r="BU717" s="133"/>
      <c r="BV717" s="128" t="n">
        <f aca="false">IF($A717=$A716,BT717+BU717+BV716,BT717+BU717)</f>
        <v>0</v>
      </c>
      <c r="BW717" s="128" t="n">
        <f aca="false">IF(W717=0,0,IF(W717&gt;F$4,1,(IF(W717=BW$2,0,(IF(F$4-W717&gt;2,1,0))))))</f>
        <v>0</v>
      </c>
    </row>
    <row r="718" customFormat="false" ht="42.95" hidden="false" customHeight="true" outlineLevel="0" collapsed="false">
      <c r="A718" s="124" t="str">
        <f aca="false">IF(D718=D717,IF(A717=0,"",A717),IF(AND(D718&gt;0,D718&lt;&gt;D717),A717+1,""))</f>
        <v/>
      </c>
      <c r="B718" s="129"/>
      <c r="C718" s="129"/>
      <c r="D718" s="96"/>
      <c r="E718" s="138"/>
      <c r="F718" s="128" t="str">
        <f aca="false">IFERROR(IF(OR(ISTEXT(D718),ISNUMBER(D718)),HLOOKUP(I718-23*INT(I718/23),[2]Hoja2!B$1:X$2,2),""),1)</f>
        <v/>
      </c>
      <c r="G718" s="128" t="str">
        <f aca="false">LEFT(D718,1)</f>
        <v/>
      </c>
      <c r="H718" s="129" t="str">
        <f aca="false">IF(UPPER(G718)="Z",2,IF(UPPER(G718)="Y",1,IF(UPPER(G718)="X",0,LEFT(D718))))</f>
        <v/>
      </c>
      <c r="I718" s="129" t="str">
        <f aca="false">REPLACE(D718,1,1,H718)</f>
        <v/>
      </c>
      <c r="J718" s="96"/>
      <c r="K718" s="124" t="str">
        <f aca="false">IF(N718&gt;0,ROW(L718)-7,"")</f>
        <v/>
      </c>
      <c r="L718" s="130"/>
      <c r="M718" s="130"/>
      <c r="N718" s="131"/>
      <c r="O718" s="132"/>
      <c r="P718" s="128" t="str">
        <f aca="false">IFERROR(IF(OR(ISTEXT(N718),ISNUMBER(N718)),HLOOKUP(S718-23*INT(S718/23),[2]Hoja2!B$1:X$2,2),""),1)</f>
        <v/>
      </c>
      <c r="Q718" s="128" t="str">
        <f aca="false">LEFT(N718,1)</f>
        <v/>
      </c>
      <c r="R718" s="129" t="str">
        <f aca="false">IF(UPPER(Q718)="Z",2,IF(UPPER(Q718)="Y",1,IF(UPPER(Q718)="X",0,LEFT(N718))))</f>
        <v/>
      </c>
      <c r="S718" s="129" t="str">
        <f aca="false">REPLACE(N718,1,1,R718)</f>
        <v/>
      </c>
      <c r="T718" s="96"/>
      <c r="U718" s="133"/>
      <c r="V718" s="124" t="str">
        <f aca="false">IF(OR(ISTEXT(N718),ISNUMBER(N718)),IF($AD718=1,U718,0),"")</f>
        <v/>
      </c>
      <c r="W718" s="75" t="n">
        <v>36892</v>
      </c>
      <c r="X718" s="134"/>
      <c r="Y718" s="134"/>
      <c r="AA718" s="128" t="n">
        <f aca="false">IF(E718&lt;&gt;F718,0,1)</f>
        <v>1</v>
      </c>
      <c r="AB718" s="128" t="n">
        <f aca="false">IF(OR(T718="SI",T718="Si",T718="si",T718="sI",T718="s",T718="S"),1,0)</f>
        <v>0</v>
      </c>
      <c r="AC718" s="128" t="n">
        <f aca="false">IF(OR(J718="SI",J718="Si",J718="si",J718="sI",J718="s",J718="S"),1,0)</f>
        <v>0</v>
      </c>
      <c r="AD718" s="128" t="n">
        <f aca="false">AK718*AA718*AB718*AC718</f>
        <v>0</v>
      </c>
      <c r="AF718" s="136" t="n">
        <f aca="false">COUNTIF(D$8:D718,D718)</f>
        <v>0</v>
      </c>
      <c r="AG718" s="136" t="n">
        <f aca="false">COUNTIFS(D$8:D718,D718,A$8:A718,A718)</f>
        <v>0</v>
      </c>
      <c r="AH718" s="128" t="n">
        <f aca="false">AF718-AG718</f>
        <v>0</v>
      </c>
      <c r="AI718" s="128" t="n">
        <f aca="false">IF(OR(O718&lt;&gt;P718,P718=1,AA718=0),1,0)</f>
        <v>0</v>
      </c>
      <c r="AJ718" s="128" t="n">
        <f aca="false">IF(AR718&gt;0,1,0)+AH718</f>
        <v>0</v>
      </c>
      <c r="AK718" s="128" t="n">
        <f aca="false">IF(O718&lt;&gt;P718,0,1)</f>
        <v>1</v>
      </c>
      <c r="AL718" s="128" t="n">
        <f aca="false">IF(U718&gt;1,1,0)</f>
        <v>0</v>
      </c>
      <c r="AM718" s="136"/>
      <c r="AN718" s="137"/>
      <c r="AO718" s="139"/>
      <c r="AP718" s="128" t="str">
        <f aca="false">IF(SUMIF(AS$7:BU$7,"&gt;0",AS718:BU718)&gt;0,SUMIF(AS$7:BU$7,"&gt;0",AS718:BU718),"")</f>
        <v/>
      </c>
      <c r="AQ718" s="128"/>
      <c r="AR718" s="136" t="n">
        <f aca="false">COUNTIF(N$8:N718,N718)-1</f>
        <v>-1</v>
      </c>
      <c r="AS718" s="133"/>
      <c r="AT718" s="133"/>
      <c r="AU718" s="128" t="n">
        <f aca="false">IF($A718=$A717,AS718+AT718+AU717,AS718+AT718)</f>
        <v>0</v>
      </c>
      <c r="AV718" s="133"/>
      <c r="AW718" s="133"/>
      <c r="AX718" s="128" t="n">
        <f aca="false">IF($A718=$A717,AV718+AW718+AX717,AV718+AW718)</f>
        <v>0</v>
      </c>
      <c r="AY718" s="133"/>
      <c r="AZ718" s="133"/>
      <c r="BA718" s="128" t="n">
        <f aca="false">IF($A718=$A717,AY718+AZ718+BA717,AY718+AZ718)</f>
        <v>0</v>
      </c>
      <c r="BB718" s="133"/>
      <c r="BC718" s="133"/>
      <c r="BD718" s="128" t="n">
        <f aca="false">IF($A718=$A717,BB718+BC718+BD717,BB718+BC718)</f>
        <v>0</v>
      </c>
      <c r="BE718" s="133"/>
      <c r="BF718" s="133"/>
      <c r="BG718" s="128" t="n">
        <f aca="false">IF($A718=$A717,BE718+BF718+BG717,BE718+BF718)</f>
        <v>0</v>
      </c>
      <c r="BH718" s="133"/>
      <c r="BI718" s="133"/>
      <c r="BJ718" s="128" t="n">
        <f aca="false">IF($A718=$A717,BH718+BI718+BJ717,BH718+BI718)</f>
        <v>0</v>
      </c>
      <c r="BK718" s="133"/>
      <c r="BL718" s="133"/>
      <c r="BM718" s="128" t="n">
        <f aca="false">IF($A718=$A717,BK718+BL718+BM717,BK718+BL718)</f>
        <v>0</v>
      </c>
      <c r="BN718" s="133"/>
      <c r="BO718" s="133"/>
      <c r="BP718" s="128" t="n">
        <f aca="false">IF($A718=$A717,BN718+BO718+BP717,BN718+BO718)</f>
        <v>0</v>
      </c>
      <c r="BQ718" s="133"/>
      <c r="BR718" s="133"/>
      <c r="BS718" s="128" t="n">
        <f aca="false">IF($A718=$A717,BQ718+BR718+BS717,BQ718+BR718)</f>
        <v>0</v>
      </c>
      <c r="BT718" s="133"/>
      <c r="BU718" s="133"/>
      <c r="BV718" s="128" t="n">
        <f aca="false">IF($A718=$A717,BT718+BU718+BV717,BT718+BU718)</f>
        <v>0</v>
      </c>
      <c r="BW718" s="128" t="n">
        <f aca="false">IF(W718=0,0,IF(W718&gt;F$4,1,(IF(W718=BW$2,0,(IF(F$4-W718&gt;2,1,0))))))</f>
        <v>0</v>
      </c>
    </row>
    <row r="719" customFormat="false" ht="42.95" hidden="false" customHeight="true" outlineLevel="0" collapsed="false">
      <c r="A719" s="124" t="str">
        <f aca="false">IF(D719=D718,IF(A718=0,"",A718),IF(AND(D719&gt;0,D719&lt;&gt;D718),A718+1,""))</f>
        <v/>
      </c>
      <c r="B719" s="129"/>
      <c r="C719" s="129"/>
      <c r="D719" s="96"/>
      <c r="E719" s="138"/>
      <c r="F719" s="128" t="str">
        <f aca="false">IFERROR(IF(OR(ISTEXT(D719),ISNUMBER(D719)),HLOOKUP(I719-23*INT(I719/23),[2]Hoja2!B$1:X$2,2),""),1)</f>
        <v/>
      </c>
      <c r="G719" s="128" t="str">
        <f aca="false">LEFT(D719,1)</f>
        <v/>
      </c>
      <c r="H719" s="129" t="str">
        <f aca="false">IF(UPPER(G719)="Z",2,IF(UPPER(G719)="Y",1,IF(UPPER(G719)="X",0,LEFT(D719))))</f>
        <v/>
      </c>
      <c r="I719" s="129" t="str">
        <f aca="false">REPLACE(D719,1,1,H719)</f>
        <v/>
      </c>
      <c r="J719" s="96"/>
      <c r="K719" s="124" t="str">
        <f aca="false">IF(N719&gt;0,ROW(L719)-7,"")</f>
        <v/>
      </c>
      <c r="L719" s="130"/>
      <c r="M719" s="130"/>
      <c r="N719" s="131"/>
      <c r="O719" s="132"/>
      <c r="P719" s="128" t="str">
        <f aca="false">IFERROR(IF(OR(ISTEXT(N719),ISNUMBER(N719)),HLOOKUP(S719-23*INT(S719/23),[2]Hoja2!B$1:X$2,2),""),1)</f>
        <v/>
      </c>
      <c r="Q719" s="128" t="str">
        <f aca="false">LEFT(N719,1)</f>
        <v/>
      </c>
      <c r="R719" s="129" t="str">
        <f aca="false">IF(UPPER(Q719)="Z",2,IF(UPPER(Q719)="Y",1,IF(UPPER(Q719)="X",0,LEFT(N719))))</f>
        <v/>
      </c>
      <c r="S719" s="129" t="str">
        <f aca="false">REPLACE(N719,1,1,R719)</f>
        <v/>
      </c>
      <c r="T719" s="96"/>
      <c r="U719" s="133"/>
      <c r="V719" s="124" t="str">
        <f aca="false">IF(OR(ISTEXT(N719),ISNUMBER(N719)),IF($AD719=1,U719,0),"")</f>
        <v/>
      </c>
      <c r="W719" s="75" t="n">
        <v>36892</v>
      </c>
      <c r="X719" s="134"/>
      <c r="Y719" s="134"/>
      <c r="AA719" s="128" t="n">
        <f aca="false">IF(E719&lt;&gt;F719,0,1)</f>
        <v>1</v>
      </c>
      <c r="AB719" s="128" t="n">
        <f aca="false">IF(OR(T719="SI",T719="Si",T719="si",T719="sI",T719="s",T719="S"),1,0)</f>
        <v>0</v>
      </c>
      <c r="AC719" s="128" t="n">
        <f aca="false">IF(OR(J719="SI",J719="Si",J719="si",J719="sI",J719="s",J719="S"),1,0)</f>
        <v>0</v>
      </c>
      <c r="AD719" s="128" t="n">
        <f aca="false">AK719*AA719*AB719*AC719</f>
        <v>0</v>
      </c>
      <c r="AF719" s="136" t="n">
        <f aca="false">COUNTIF(D$8:D719,D719)</f>
        <v>0</v>
      </c>
      <c r="AG719" s="136" t="n">
        <f aca="false">COUNTIFS(D$8:D719,D719,A$8:A719,A719)</f>
        <v>0</v>
      </c>
      <c r="AH719" s="128" t="n">
        <f aca="false">AF719-AG719</f>
        <v>0</v>
      </c>
      <c r="AI719" s="128" t="n">
        <f aca="false">IF(OR(O719&lt;&gt;P719,P719=1,AA719=0),1,0)</f>
        <v>0</v>
      </c>
      <c r="AJ719" s="128" t="n">
        <f aca="false">IF(AR719&gt;0,1,0)+AH719</f>
        <v>0</v>
      </c>
      <c r="AK719" s="128" t="n">
        <f aca="false">IF(O719&lt;&gt;P719,0,1)</f>
        <v>1</v>
      </c>
      <c r="AL719" s="128" t="n">
        <f aca="false">IF(U719&gt;1,1,0)</f>
        <v>0</v>
      </c>
      <c r="AM719" s="136"/>
      <c r="AN719" s="137"/>
      <c r="AO719" s="139"/>
      <c r="AP719" s="128" t="str">
        <f aca="false">IF(SUMIF(AS$7:BU$7,"&gt;0",AS719:BU719)&gt;0,SUMIF(AS$7:BU$7,"&gt;0",AS719:BU719),"")</f>
        <v/>
      </c>
      <c r="AQ719" s="128"/>
      <c r="AR719" s="136" t="n">
        <f aca="false">COUNTIF(N$8:N719,N719)-1</f>
        <v>-1</v>
      </c>
      <c r="AS719" s="133"/>
      <c r="AT719" s="133"/>
      <c r="AU719" s="128" t="n">
        <f aca="false">IF($A719=$A718,AS719+AT719+AU718,AS719+AT719)</f>
        <v>0</v>
      </c>
      <c r="AV719" s="133"/>
      <c r="AW719" s="133"/>
      <c r="AX719" s="128" t="n">
        <f aca="false">IF($A719=$A718,AV719+AW719+AX718,AV719+AW719)</f>
        <v>0</v>
      </c>
      <c r="AY719" s="133"/>
      <c r="AZ719" s="133"/>
      <c r="BA719" s="128" t="n">
        <f aca="false">IF($A719=$A718,AY719+AZ719+BA718,AY719+AZ719)</f>
        <v>0</v>
      </c>
      <c r="BB719" s="133"/>
      <c r="BC719" s="133"/>
      <c r="BD719" s="128" t="n">
        <f aca="false">IF($A719=$A718,BB719+BC719+BD718,BB719+BC719)</f>
        <v>0</v>
      </c>
      <c r="BE719" s="133"/>
      <c r="BF719" s="133"/>
      <c r="BG719" s="128" t="n">
        <f aca="false">IF($A719=$A718,BE719+BF719+BG718,BE719+BF719)</f>
        <v>0</v>
      </c>
      <c r="BH719" s="133"/>
      <c r="BI719" s="133"/>
      <c r="BJ719" s="128" t="n">
        <f aca="false">IF($A719=$A718,BH719+BI719+BJ718,BH719+BI719)</f>
        <v>0</v>
      </c>
      <c r="BK719" s="133"/>
      <c r="BL719" s="133"/>
      <c r="BM719" s="128" t="n">
        <f aca="false">IF($A719=$A718,BK719+BL719+BM718,BK719+BL719)</f>
        <v>0</v>
      </c>
      <c r="BN719" s="133"/>
      <c r="BO719" s="133"/>
      <c r="BP719" s="128" t="n">
        <f aca="false">IF($A719=$A718,BN719+BO719+BP718,BN719+BO719)</f>
        <v>0</v>
      </c>
      <c r="BQ719" s="133"/>
      <c r="BR719" s="133"/>
      <c r="BS719" s="128" t="n">
        <f aca="false">IF($A719=$A718,BQ719+BR719+BS718,BQ719+BR719)</f>
        <v>0</v>
      </c>
      <c r="BT719" s="133"/>
      <c r="BU719" s="133"/>
      <c r="BV719" s="128" t="n">
        <f aca="false">IF($A719=$A718,BT719+BU719+BV718,BT719+BU719)</f>
        <v>0</v>
      </c>
      <c r="BW719" s="128" t="n">
        <f aca="false">IF(W719=0,0,IF(W719&gt;F$4,1,(IF(W719=BW$2,0,(IF(F$4-W719&gt;2,1,0))))))</f>
        <v>0</v>
      </c>
    </row>
    <row r="720" customFormat="false" ht="42.95" hidden="false" customHeight="true" outlineLevel="0" collapsed="false">
      <c r="A720" s="124" t="str">
        <f aca="false">IF(D720=D719,IF(A719=0,"",A719),IF(AND(D720&gt;0,D720&lt;&gt;D719),A719+1,""))</f>
        <v/>
      </c>
      <c r="B720" s="129"/>
      <c r="C720" s="129"/>
      <c r="D720" s="96"/>
      <c r="E720" s="138"/>
      <c r="F720" s="128" t="str">
        <f aca="false">IFERROR(IF(OR(ISTEXT(D720),ISNUMBER(D720)),HLOOKUP(I720-23*INT(I720/23),[2]Hoja2!B$1:X$2,2),""),1)</f>
        <v/>
      </c>
      <c r="G720" s="128" t="str">
        <f aca="false">LEFT(D720,1)</f>
        <v/>
      </c>
      <c r="H720" s="129" t="str">
        <f aca="false">IF(UPPER(G720)="Z",2,IF(UPPER(G720)="Y",1,IF(UPPER(G720)="X",0,LEFT(D720))))</f>
        <v/>
      </c>
      <c r="I720" s="129" t="str">
        <f aca="false">REPLACE(D720,1,1,H720)</f>
        <v/>
      </c>
      <c r="J720" s="96"/>
      <c r="K720" s="124" t="str">
        <f aca="false">IF(N720&gt;0,ROW(L720)-7,"")</f>
        <v/>
      </c>
      <c r="L720" s="130"/>
      <c r="M720" s="130"/>
      <c r="N720" s="131"/>
      <c r="O720" s="132"/>
      <c r="P720" s="128" t="str">
        <f aca="false">IFERROR(IF(OR(ISTEXT(N720),ISNUMBER(N720)),HLOOKUP(S720-23*INT(S720/23),[2]Hoja2!B$1:X$2,2),""),1)</f>
        <v/>
      </c>
      <c r="Q720" s="128" t="str">
        <f aca="false">LEFT(N720,1)</f>
        <v/>
      </c>
      <c r="R720" s="129" t="str">
        <f aca="false">IF(UPPER(Q720)="Z",2,IF(UPPER(Q720)="Y",1,IF(UPPER(Q720)="X",0,LEFT(N720))))</f>
        <v/>
      </c>
      <c r="S720" s="129" t="str">
        <f aca="false">REPLACE(N720,1,1,R720)</f>
        <v/>
      </c>
      <c r="T720" s="96"/>
      <c r="U720" s="133"/>
      <c r="V720" s="124" t="str">
        <f aca="false">IF(OR(ISTEXT(N720),ISNUMBER(N720)),IF($AD720=1,U720,0),"")</f>
        <v/>
      </c>
      <c r="W720" s="75" t="n">
        <v>36892</v>
      </c>
      <c r="X720" s="134"/>
      <c r="Y720" s="134"/>
      <c r="AA720" s="128" t="n">
        <f aca="false">IF(E720&lt;&gt;F720,0,1)</f>
        <v>1</v>
      </c>
      <c r="AB720" s="128" t="n">
        <f aca="false">IF(OR(T720="SI",T720="Si",T720="si",T720="sI",T720="s",T720="S"),1,0)</f>
        <v>0</v>
      </c>
      <c r="AC720" s="128" t="n">
        <f aca="false">IF(OR(J720="SI",J720="Si",J720="si",J720="sI",J720="s",J720="S"),1,0)</f>
        <v>0</v>
      </c>
      <c r="AD720" s="128" t="n">
        <f aca="false">AK720*AA720*AB720*AC720</f>
        <v>0</v>
      </c>
      <c r="AF720" s="136" t="n">
        <f aca="false">COUNTIF(D$8:D720,D720)</f>
        <v>0</v>
      </c>
      <c r="AG720" s="136" t="n">
        <f aca="false">COUNTIFS(D$8:D720,D720,A$8:A720,A720)</f>
        <v>0</v>
      </c>
      <c r="AH720" s="128" t="n">
        <f aca="false">AF720-AG720</f>
        <v>0</v>
      </c>
      <c r="AI720" s="128" t="n">
        <f aca="false">IF(OR(O720&lt;&gt;P720,P720=1,AA720=0),1,0)</f>
        <v>0</v>
      </c>
      <c r="AJ720" s="128" t="n">
        <f aca="false">IF(AR720&gt;0,1,0)+AH720</f>
        <v>0</v>
      </c>
      <c r="AK720" s="128" t="n">
        <f aca="false">IF(O720&lt;&gt;P720,0,1)</f>
        <v>1</v>
      </c>
      <c r="AL720" s="128" t="n">
        <f aca="false">IF(U720&gt;1,1,0)</f>
        <v>0</v>
      </c>
      <c r="AM720" s="136"/>
      <c r="AN720" s="137"/>
      <c r="AO720" s="139"/>
      <c r="AP720" s="128" t="str">
        <f aca="false">IF(SUMIF(AS$7:BU$7,"&gt;0",AS720:BU720)&gt;0,SUMIF(AS$7:BU$7,"&gt;0",AS720:BU720),"")</f>
        <v/>
      </c>
      <c r="AQ720" s="128"/>
      <c r="AR720" s="136" t="n">
        <f aca="false">COUNTIF(N$8:N720,N720)-1</f>
        <v>-1</v>
      </c>
      <c r="AS720" s="133"/>
      <c r="AT720" s="133"/>
      <c r="AU720" s="128" t="n">
        <f aca="false">IF($A720=$A719,AS720+AT720+AU719,AS720+AT720)</f>
        <v>0</v>
      </c>
      <c r="AV720" s="133"/>
      <c r="AW720" s="133"/>
      <c r="AX720" s="128" t="n">
        <f aca="false">IF($A720=$A719,AV720+AW720+AX719,AV720+AW720)</f>
        <v>0</v>
      </c>
      <c r="AY720" s="133"/>
      <c r="AZ720" s="133"/>
      <c r="BA720" s="128" t="n">
        <f aca="false">IF($A720=$A719,AY720+AZ720+BA719,AY720+AZ720)</f>
        <v>0</v>
      </c>
      <c r="BB720" s="133"/>
      <c r="BC720" s="133"/>
      <c r="BD720" s="128" t="n">
        <f aca="false">IF($A720=$A719,BB720+BC720+BD719,BB720+BC720)</f>
        <v>0</v>
      </c>
      <c r="BE720" s="133"/>
      <c r="BF720" s="133"/>
      <c r="BG720" s="128" t="n">
        <f aca="false">IF($A720=$A719,BE720+BF720+BG719,BE720+BF720)</f>
        <v>0</v>
      </c>
      <c r="BH720" s="133"/>
      <c r="BI720" s="133"/>
      <c r="BJ720" s="128" t="n">
        <f aca="false">IF($A720=$A719,BH720+BI720+BJ719,BH720+BI720)</f>
        <v>0</v>
      </c>
      <c r="BK720" s="133"/>
      <c r="BL720" s="133"/>
      <c r="BM720" s="128" t="n">
        <f aca="false">IF($A720=$A719,BK720+BL720+BM719,BK720+BL720)</f>
        <v>0</v>
      </c>
      <c r="BN720" s="133"/>
      <c r="BO720" s="133"/>
      <c r="BP720" s="128" t="n">
        <f aca="false">IF($A720=$A719,BN720+BO720+BP719,BN720+BO720)</f>
        <v>0</v>
      </c>
      <c r="BQ720" s="133"/>
      <c r="BR720" s="133"/>
      <c r="BS720" s="128" t="n">
        <f aca="false">IF($A720=$A719,BQ720+BR720+BS719,BQ720+BR720)</f>
        <v>0</v>
      </c>
      <c r="BT720" s="133"/>
      <c r="BU720" s="133"/>
      <c r="BV720" s="128" t="n">
        <f aca="false">IF($A720=$A719,BT720+BU720+BV719,BT720+BU720)</f>
        <v>0</v>
      </c>
      <c r="BW720" s="128" t="n">
        <f aca="false">IF(W720=0,0,IF(W720&gt;F$4,1,(IF(W720=BW$2,0,(IF(F$4-W720&gt;2,1,0))))))</f>
        <v>0</v>
      </c>
    </row>
    <row r="721" customFormat="false" ht="42.95" hidden="false" customHeight="true" outlineLevel="0" collapsed="false">
      <c r="A721" s="124" t="str">
        <f aca="false">IF(D721=D720,IF(A720=0,"",A720),IF(AND(D721&gt;0,D721&lt;&gt;D720),A720+1,""))</f>
        <v/>
      </c>
      <c r="B721" s="129"/>
      <c r="C721" s="129"/>
      <c r="D721" s="96"/>
      <c r="E721" s="138"/>
      <c r="F721" s="128" t="str">
        <f aca="false">IFERROR(IF(OR(ISTEXT(D721),ISNUMBER(D721)),HLOOKUP(I721-23*INT(I721/23),[2]Hoja2!B$1:X$2,2),""),1)</f>
        <v/>
      </c>
      <c r="G721" s="128" t="str">
        <f aca="false">LEFT(D721,1)</f>
        <v/>
      </c>
      <c r="H721" s="129" t="str">
        <f aca="false">IF(UPPER(G721)="Z",2,IF(UPPER(G721)="Y",1,IF(UPPER(G721)="X",0,LEFT(D721))))</f>
        <v/>
      </c>
      <c r="I721" s="129" t="str">
        <f aca="false">REPLACE(D721,1,1,H721)</f>
        <v/>
      </c>
      <c r="J721" s="96"/>
      <c r="K721" s="124" t="str">
        <f aca="false">IF(N721&gt;0,ROW(L721)-7,"")</f>
        <v/>
      </c>
      <c r="L721" s="130"/>
      <c r="M721" s="130"/>
      <c r="N721" s="131"/>
      <c r="O721" s="132"/>
      <c r="P721" s="128" t="str">
        <f aca="false">IFERROR(IF(OR(ISTEXT(N721),ISNUMBER(N721)),HLOOKUP(S721-23*INT(S721/23),[2]Hoja2!B$1:X$2,2),""),1)</f>
        <v/>
      </c>
      <c r="Q721" s="128" t="str">
        <f aca="false">LEFT(N721,1)</f>
        <v/>
      </c>
      <c r="R721" s="129" t="str">
        <f aca="false">IF(UPPER(Q721)="Z",2,IF(UPPER(Q721)="Y",1,IF(UPPER(Q721)="X",0,LEFT(N721))))</f>
        <v/>
      </c>
      <c r="S721" s="129" t="str">
        <f aca="false">REPLACE(N721,1,1,R721)</f>
        <v/>
      </c>
      <c r="T721" s="96"/>
      <c r="U721" s="133"/>
      <c r="V721" s="124" t="str">
        <f aca="false">IF(OR(ISTEXT(N721),ISNUMBER(N721)),IF($AD721=1,U721,0),"")</f>
        <v/>
      </c>
      <c r="W721" s="75" t="n">
        <v>36892</v>
      </c>
      <c r="X721" s="134"/>
      <c r="Y721" s="134"/>
      <c r="AA721" s="128" t="n">
        <f aca="false">IF(E721&lt;&gt;F721,0,1)</f>
        <v>1</v>
      </c>
      <c r="AB721" s="128" t="n">
        <f aca="false">IF(OR(T721="SI",T721="Si",T721="si",T721="sI",T721="s",T721="S"),1,0)</f>
        <v>0</v>
      </c>
      <c r="AC721" s="128" t="n">
        <f aca="false">IF(OR(J721="SI",J721="Si",J721="si",J721="sI",J721="s",J721="S"),1,0)</f>
        <v>0</v>
      </c>
      <c r="AD721" s="128" t="n">
        <f aca="false">AK721*AA721*AB721*AC721</f>
        <v>0</v>
      </c>
      <c r="AF721" s="136" t="n">
        <f aca="false">COUNTIF(D$8:D721,D721)</f>
        <v>0</v>
      </c>
      <c r="AG721" s="136" t="n">
        <f aca="false">COUNTIFS(D$8:D721,D721,A$8:A721,A721)</f>
        <v>0</v>
      </c>
      <c r="AH721" s="128" t="n">
        <f aca="false">AF721-AG721</f>
        <v>0</v>
      </c>
      <c r="AI721" s="128" t="n">
        <f aca="false">IF(OR(O721&lt;&gt;P721,P721=1,AA721=0),1,0)</f>
        <v>0</v>
      </c>
      <c r="AJ721" s="128" t="n">
        <f aca="false">IF(AR721&gt;0,1,0)+AH721</f>
        <v>0</v>
      </c>
      <c r="AK721" s="128" t="n">
        <f aca="false">IF(O721&lt;&gt;P721,0,1)</f>
        <v>1</v>
      </c>
      <c r="AL721" s="128" t="n">
        <f aca="false">IF(U721&gt;1,1,0)</f>
        <v>0</v>
      </c>
      <c r="AM721" s="136"/>
      <c r="AN721" s="137"/>
      <c r="AO721" s="139"/>
      <c r="AP721" s="128" t="str">
        <f aca="false">IF(SUMIF(AS$7:BU$7,"&gt;0",AS721:BU721)&gt;0,SUMIF(AS$7:BU$7,"&gt;0",AS721:BU721),"")</f>
        <v/>
      </c>
      <c r="AQ721" s="128"/>
      <c r="AR721" s="136" t="n">
        <f aca="false">COUNTIF(N$8:N721,N721)-1</f>
        <v>-1</v>
      </c>
      <c r="AS721" s="133"/>
      <c r="AT721" s="133"/>
      <c r="AU721" s="128" t="n">
        <f aca="false">IF($A721=$A720,AS721+AT721+AU720,AS721+AT721)</f>
        <v>0</v>
      </c>
      <c r="AV721" s="133"/>
      <c r="AW721" s="133"/>
      <c r="AX721" s="128" t="n">
        <f aca="false">IF($A721=$A720,AV721+AW721+AX720,AV721+AW721)</f>
        <v>0</v>
      </c>
      <c r="AY721" s="133"/>
      <c r="AZ721" s="133"/>
      <c r="BA721" s="128" t="n">
        <f aca="false">IF($A721=$A720,AY721+AZ721+BA720,AY721+AZ721)</f>
        <v>0</v>
      </c>
      <c r="BB721" s="133"/>
      <c r="BC721" s="133"/>
      <c r="BD721" s="128" t="n">
        <f aca="false">IF($A721=$A720,BB721+BC721+BD720,BB721+BC721)</f>
        <v>0</v>
      </c>
      <c r="BE721" s="133"/>
      <c r="BF721" s="133"/>
      <c r="BG721" s="128" t="n">
        <f aca="false">IF($A721=$A720,BE721+BF721+BG720,BE721+BF721)</f>
        <v>0</v>
      </c>
      <c r="BH721" s="133"/>
      <c r="BI721" s="133"/>
      <c r="BJ721" s="128" t="n">
        <f aca="false">IF($A721=$A720,BH721+BI721+BJ720,BH721+BI721)</f>
        <v>0</v>
      </c>
      <c r="BK721" s="133"/>
      <c r="BL721" s="133"/>
      <c r="BM721" s="128" t="n">
        <f aca="false">IF($A721=$A720,BK721+BL721+BM720,BK721+BL721)</f>
        <v>0</v>
      </c>
      <c r="BN721" s="133"/>
      <c r="BO721" s="133"/>
      <c r="BP721" s="128" t="n">
        <f aca="false">IF($A721=$A720,BN721+BO721+BP720,BN721+BO721)</f>
        <v>0</v>
      </c>
      <c r="BQ721" s="133"/>
      <c r="BR721" s="133"/>
      <c r="BS721" s="128" t="n">
        <f aca="false">IF($A721=$A720,BQ721+BR721+BS720,BQ721+BR721)</f>
        <v>0</v>
      </c>
      <c r="BT721" s="133"/>
      <c r="BU721" s="133"/>
      <c r="BV721" s="128" t="n">
        <f aca="false">IF($A721=$A720,BT721+BU721+BV720,BT721+BU721)</f>
        <v>0</v>
      </c>
      <c r="BW721" s="128" t="n">
        <f aca="false">IF(W721=0,0,IF(W721&gt;F$4,1,(IF(W721=BW$2,0,(IF(F$4-W721&gt;2,1,0))))))</f>
        <v>0</v>
      </c>
    </row>
    <row r="722" customFormat="false" ht="42.95" hidden="false" customHeight="true" outlineLevel="0" collapsed="false">
      <c r="A722" s="124" t="str">
        <f aca="false">IF(D722=D721,IF(A721=0,"",A721),IF(AND(D722&gt;0,D722&lt;&gt;D721),A721+1,""))</f>
        <v/>
      </c>
      <c r="B722" s="129"/>
      <c r="C722" s="129"/>
      <c r="D722" s="96"/>
      <c r="E722" s="138"/>
      <c r="F722" s="128" t="str">
        <f aca="false">IFERROR(IF(OR(ISTEXT(D722),ISNUMBER(D722)),HLOOKUP(I722-23*INT(I722/23),[2]Hoja2!B$1:X$2,2),""),1)</f>
        <v/>
      </c>
      <c r="G722" s="128" t="str">
        <f aca="false">LEFT(D722,1)</f>
        <v/>
      </c>
      <c r="H722" s="129" t="str">
        <f aca="false">IF(UPPER(G722)="Z",2,IF(UPPER(G722)="Y",1,IF(UPPER(G722)="X",0,LEFT(D722))))</f>
        <v/>
      </c>
      <c r="I722" s="129" t="str">
        <f aca="false">REPLACE(D722,1,1,H722)</f>
        <v/>
      </c>
      <c r="J722" s="96"/>
      <c r="K722" s="124" t="str">
        <f aca="false">IF(N722&gt;0,ROW(L722)-7,"")</f>
        <v/>
      </c>
      <c r="L722" s="130"/>
      <c r="M722" s="130"/>
      <c r="N722" s="131"/>
      <c r="O722" s="132"/>
      <c r="P722" s="128" t="str">
        <f aca="false">IFERROR(IF(OR(ISTEXT(N722),ISNUMBER(N722)),HLOOKUP(S722-23*INT(S722/23),[2]Hoja2!B$1:X$2,2),""),1)</f>
        <v/>
      </c>
      <c r="Q722" s="128" t="str">
        <f aca="false">LEFT(N722,1)</f>
        <v/>
      </c>
      <c r="R722" s="129" t="str">
        <f aca="false">IF(UPPER(Q722)="Z",2,IF(UPPER(Q722)="Y",1,IF(UPPER(Q722)="X",0,LEFT(N722))))</f>
        <v/>
      </c>
      <c r="S722" s="129" t="str">
        <f aca="false">REPLACE(N722,1,1,R722)</f>
        <v/>
      </c>
      <c r="T722" s="96"/>
      <c r="U722" s="133"/>
      <c r="V722" s="124" t="str">
        <f aca="false">IF(OR(ISTEXT(N722),ISNUMBER(N722)),IF($AD722=1,U722,0),"")</f>
        <v/>
      </c>
      <c r="W722" s="75" t="n">
        <v>36892</v>
      </c>
      <c r="X722" s="134"/>
      <c r="Y722" s="134"/>
      <c r="AA722" s="128" t="n">
        <f aca="false">IF(E722&lt;&gt;F722,0,1)</f>
        <v>1</v>
      </c>
      <c r="AB722" s="128" t="n">
        <f aca="false">IF(OR(T722="SI",T722="Si",T722="si",T722="sI",T722="s",T722="S"),1,0)</f>
        <v>0</v>
      </c>
      <c r="AC722" s="128" t="n">
        <f aca="false">IF(OR(J722="SI",J722="Si",J722="si",J722="sI",J722="s",J722="S"),1,0)</f>
        <v>0</v>
      </c>
      <c r="AD722" s="128" t="n">
        <f aca="false">AK722*AA722*AB722*AC722</f>
        <v>0</v>
      </c>
      <c r="AF722" s="136" t="n">
        <f aca="false">COUNTIF(D$8:D722,D722)</f>
        <v>0</v>
      </c>
      <c r="AG722" s="136" t="n">
        <f aca="false">COUNTIFS(D$8:D722,D722,A$8:A722,A722)</f>
        <v>0</v>
      </c>
      <c r="AH722" s="128" t="n">
        <f aca="false">AF722-AG722</f>
        <v>0</v>
      </c>
      <c r="AI722" s="128" t="n">
        <f aca="false">IF(OR(O722&lt;&gt;P722,P722=1,AA722=0),1,0)</f>
        <v>0</v>
      </c>
      <c r="AJ722" s="128" t="n">
        <f aca="false">IF(AR722&gt;0,1,0)+AH722</f>
        <v>0</v>
      </c>
      <c r="AK722" s="128" t="n">
        <f aca="false">IF(O722&lt;&gt;P722,0,1)</f>
        <v>1</v>
      </c>
      <c r="AL722" s="128" t="n">
        <f aca="false">IF(U722&gt;1,1,0)</f>
        <v>0</v>
      </c>
      <c r="AM722" s="136"/>
      <c r="AN722" s="137"/>
      <c r="AO722" s="139"/>
      <c r="AP722" s="128" t="str">
        <f aca="false">IF(SUMIF(AS$7:BU$7,"&gt;0",AS722:BU722)&gt;0,SUMIF(AS$7:BU$7,"&gt;0",AS722:BU722),"")</f>
        <v/>
      </c>
      <c r="AQ722" s="128"/>
      <c r="AR722" s="136" t="n">
        <f aca="false">COUNTIF(N$8:N722,N722)-1</f>
        <v>-1</v>
      </c>
      <c r="AS722" s="133"/>
      <c r="AT722" s="133"/>
      <c r="AU722" s="128" t="n">
        <f aca="false">IF($A722=$A721,AS722+AT722+AU721,AS722+AT722)</f>
        <v>0</v>
      </c>
      <c r="AV722" s="133"/>
      <c r="AW722" s="133"/>
      <c r="AX722" s="128" t="n">
        <f aca="false">IF($A722=$A721,AV722+AW722+AX721,AV722+AW722)</f>
        <v>0</v>
      </c>
      <c r="AY722" s="133"/>
      <c r="AZ722" s="133"/>
      <c r="BA722" s="128" t="n">
        <f aca="false">IF($A722=$A721,AY722+AZ722+BA721,AY722+AZ722)</f>
        <v>0</v>
      </c>
      <c r="BB722" s="133"/>
      <c r="BC722" s="133"/>
      <c r="BD722" s="128" t="n">
        <f aca="false">IF($A722=$A721,BB722+BC722+BD721,BB722+BC722)</f>
        <v>0</v>
      </c>
      <c r="BE722" s="133"/>
      <c r="BF722" s="133"/>
      <c r="BG722" s="128" t="n">
        <f aca="false">IF($A722=$A721,BE722+BF722+BG721,BE722+BF722)</f>
        <v>0</v>
      </c>
      <c r="BH722" s="133"/>
      <c r="BI722" s="133"/>
      <c r="BJ722" s="128" t="n">
        <f aca="false">IF($A722=$A721,BH722+BI722+BJ721,BH722+BI722)</f>
        <v>0</v>
      </c>
      <c r="BK722" s="133"/>
      <c r="BL722" s="133"/>
      <c r="BM722" s="128" t="n">
        <f aca="false">IF($A722=$A721,BK722+BL722+BM721,BK722+BL722)</f>
        <v>0</v>
      </c>
      <c r="BN722" s="133"/>
      <c r="BO722" s="133"/>
      <c r="BP722" s="128" t="n">
        <f aca="false">IF($A722=$A721,BN722+BO722+BP721,BN722+BO722)</f>
        <v>0</v>
      </c>
      <c r="BQ722" s="133"/>
      <c r="BR722" s="133"/>
      <c r="BS722" s="128" t="n">
        <f aca="false">IF($A722=$A721,BQ722+BR722+BS721,BQ722+BR722)</f>
        <v>0</v>
      </c>
      <c r="BT722" s="133"/>
      <c r="BU722" s="133"/>
      <c r="BV722" s="128" t="n">
        <f aca="false">IF($A722=$A721,BT722+BU722+BV721,BT722+BU722)</f>
        <v>0</v>
      </c>
      <c r="BW722" s="128" t="n">
        <f aca="false">IF(W722=0,0,IF(W722&gt;F$4,1,(IF(W722=BW$2,0,(IF(F$4-W722&gt;2,1,0))))))</f>
        <v>0</v>
      </c>
    </row>
    <row r="723" customFormat="false" ht="42.95" hidden="false" customHeight="true" outlineLevel="0" collapsed="false">
      <c r="A723" s="124" t="str">
        <f aca="false">IF(D723=D722,IF(A722=0,"",A722),IF(AND(D723&gt;0,D723&lt;&gt;D722),A722+1,""))</f>
        <v/>
      </c>
      <c r="B723" s="129"/>
      <c r="C723" s="129"/>
      <c r="D723" s="96"/>
      <c r="E723" s="138"/>
      <c r="F723" s="128" t="str">
        <f aca="false">IFERROR(IF(OR(ISTEXT(D723),ISNUMBER(D723)),HLOOKUP(I723-23*INT(I723/23),[2]Hoja2!B$1:X$2,2),""),1)</f>
        <v/>
      </c>
      <c r="G723" s="128" t="str">
        <f aca="false">LEFT(D723,1)</f>
        <v/>
      </c>
      <c r="H723" s="129" t="str">
        <f aca="false">IF(UPPER(G723)="Z",2,IF(UPPER(G723)="Y",1,IF(UPPER(G723)="X",0,LEFT(D723))))</f>
        <v/>
      </c>
      <c r="I723" s="129" t="str">
        <f aca="false">REPLACE(D723,1,1,H723)</f>
        <v/>
      </c>
      <c r="J723" s="96"/>
      <c r="K723" s="124" t="str">
        <f aca="false">IF(N723&gt;0,ROW(L723)-7,"")</f>
        <v/>
      </c>
      <c r="L723" s="130"/>
      <c r="M723" s="130"/>
      <c r="N723" s="131"/>
      <c r="O723" s="132"/>
      <c r="P723" s="128" t="str">
        <f aca="false">IFERROR(IF(OR(ISTEXT(N723),ISNUMBER(N723)),HLOOKUP(S723-23*INT(S723/23),[2]Hoja2!B$1:X$2,2),""),1)</f>
        <v/>
      </c>
      <c r="Q723" s="128" t="str">
        <f aca="false">LEFT(N723,1)</f>
        <v/>
      </c>
      <c r="R723" s="129" t="str">
        <f aca="false">IF(UPPER(Q723)="Z",2,IF(UPPER(Q723)="Y",1,IF(UPPER(Q723)="X",0,LEFT(N723))))</f>
        <v/>
      </c>
      <c r="S723" s="129" t="str">
        <f aca="false">REPLACE(N723,1,1,R723)</f>
        <v/>
      </c>
      <c r="T723" s="96"/>
      <c r="U723" s="133"/>
      <c r="V723" s="124" t="str">
        <f aca="false">IF(OR(ISTEXT(N723),ISNUMBER(N723)),IF($AD723=1,U723,0),"")</f>
        <v/>
      </c>
      <c r="W723" s="75" t="n">
        <v>36892</v>
      </c>
      <c r="X723" s="134"/>
      <c r="Y723" s="134"/>
      <c r="AA723" s="128" t="n">
        <f aca="false">IF(E723&lt;&gt;F723,0,1)</f>
        <v>1</v>
      </c>
      <c r="AB723" s="128" t="n">
        <f aca="false">IF(OR(T723="SI",T723="Si",T723="si",T723="sI",T723="s",T723="S"),1,0)</f>
        <v>0</v>
      </c>
      <c r="AC723" s="128" t="n">
        <f aca="false">IF(OR(J723="SI",J723="Si",J723="si",J723="sI",J723="s",J723="S"),1,0)</f>
        <v>0</v>
      </c>
      <c r="AD723" s="128" t="n">
        <f aca="false">AK723*AA723*AB723*AC723</f>
        <v>0</v>
      </c>
      <c r="AF723" s="136" t="n">
        <f aca="false">COUNTIF(D$8:D723,D723)</f>
        <v>0</v>
      </c>
      <c r="AG723" s="136" t="n">
        <f aca="false">COUNTIFS(D$8:D723,D723,A$8:A723,A723)</f>
        <v>0</v>
      </c>
      <c r="AH723" s="128" t="n">
        <f aca="false">AF723-AG723</f>
        <v>0</v>
      </c>
      <c r="AI723" s="128" t="n">
        <f aca="false">IF(OR(O723&lt;&gt;P723,P723=1,AA723=0),1,0)</f>
        <v>0</v>
      </c>
      <c r="AJ723" s="128" t="n">
        <f aca="false">IF(AR723&gt;0,1,0)+AH723</f>
        <v>0</v>
      </c>
      <c r="AK723" s="128" t="n">
        <f aca="false">IF(O723&lt;&gt;P723,0,1)</f>
        <v>1</v>
      </c>
      <c r="AL723" s="128" t="n">
        <f aca="false">IF(U723&gt;1,1,0)</f>
        <v>0</v>
      </c>
      <c r="AM723" s="136"/>
      <c r="AN723" s="137"/>
      <c r="AO723" s="139"/>
      <c r="AP723" s="128" t="str">
        <f aca="false">IF(SUMIF(AS$7:BU$7,"&gt;0",AS723:BU723)&gt;0,SUMIF(AS$7:BU$7,"&gt;0",AS723:BU723),"")</f>
        <v/>
      </c>
      <c r="AQ723" s="128"/>
      <c r="AR723" s="136" t="n">
        <f aca="false">COUNTIF(N$8:N723,N723)-1</f>
        <v>-1</v>
      </c>
      <c r="AS723" s="133"/>
      <c r="AT723" s="133"/>
      <c r="AU723" s="128" t="n">
        <f aca="false">IF($A723=$A722,AS723+AT723+AU722,AS723+AT723)</f>
        <v>0</v>
      </c>
      <c r="AV723" s="133"/>
      <c r="AW723" s="133"/>
      <c r="AX723" s="128" t="n">
        <f aca="false">IF($A723=$A722,AV723+AW723+AX722,AV723+AW723)</f>
        <v>0</v>
      </c>
      <c r="AY723" s="133"/>
      <c r="AZ723" s="133"/>
      <c r="BA723" s="128" t="n">
        <f aca="false">IF($A723=$A722,AY723+AZ723+BA722,AY723+AZ723)</f>
        <v>0</v>
      </c>
      <c r="BB723" s="133"/>
      <c r="BC723" s="133"/>
      <c r="BD723" s="128" t="n">
        <f aca="false">IF($A723=$A722,BB723+BC723+BD722,BB723+BC723)</f>
        <v>0</v>
      </c>
      <c r="BE723" s="133"/>
      <c r="BF723" s="133"/>
      <c r="BG723" s="128" t="n">
        <f aca="false">IF($A723=$A722,BE723+BF723+BG722,BE723+BF723)</f>
        <v>0</v>
      </c>
      <c r="BH723" s="133"/>
      <c r="BI723" s="133"/>
      <c r="BJ723" s="128" t="n">
        <f aca="false">IF($A723=$A722,BH723+BI723+BJ722,BH723+BI723)</f>
        <v>0</v>
      </c>
      <c r="BK723" s="133"/>
      <c r="BL723" s="133"/>
      <c r="BM723" s="128" t="n">
        <f aca="false">IF($A723=$A722,BK723+BL723+BM722,BK723+BL723)</f>
        <v>0</v>
      </c>
      <c r="BN723" s="133"/>
      <c r="BO723" s="133"/>
      <c r="BP723" s="128" t="n">
        <f aca="false">IF($A723=$A722,BN723+BO723+BP722,BN723+BO723)</f>
        <v>0</v>
      </c>
      <c r="BQ723" s="133"/>
      <c r="BR723" s="133"/>
      <c r="BS723" s="128" t="n">
        <f aca="false">IF($A723=$A722,BQ723+BR723+BS722,BQ723+BR723)</f>
        <v>0</v>
      </c>
      <c r="BT723" s="133"/>
      <c r="BU723" s="133"/>
      <c r="BV723" s="128" t="n">
        <f aca="false">IF($A723=$A722,BT723+BU723+BV722,BT723+BU723)</f>
        <v>0</v>
      </c>
      <c r="BW723" s="128" t="n">
        <f aca="false">IF(W723=0,0,IF(W723&gt;F$4,1,(IF(W723=BW$2,0,(IF(F$4-W723&gt;2,1,0))))))</f>
        <v>0</v>
      </c>
    </row>
    <row r="724" customFormat="false" ht="42.95" hidden="false" customHeight="true" outlineLevel="0" collapsed="false">
      <c r="A724" s="124" t="str">
        <f aca="false">IF(D724=D723,IF(A723=0,"",A723),IF(AND(D724&gt;0,D724&lt;&gt;D723),A723+1,""))</f>
        <v/>
      </c>
      <c r="B724" s="129"/>
      <c r="C724" s="129"/>
      <c r="D724" s="96"/>
      <c r="E724" s="138"/>
      <c r="F724" s="128" t="str">
        <f aca="false">IFERROR(IF(OR(ISTEXT(D724),ISNUMBER(D724)),HLOOKUP(I724-23*INT(I724/23),[2]Hoja2!B$1:X$2,2),""),1)</f>
        <v/>
      </c>
      <c r="G724" s="128" t="str">
        <f aca="false">LEFT(D724,1)</f>
        <v/>
      </c>
      <c r="H724" s="129" t="str">
        <f aca="false">IF(UPPER(G724)="Z",2,IF(UPPER(G724)="Y",1,IF(UPPER(G724)="X",0,LEFT(D724))))</f>
        <v/>
      </c>
      <c r="I724" s="129" t="str">
        <f aca="false">REPLACE(D724,1,1,H724)</f>
        <v/>
      </c>
      <c r="J724" s="96"/>
      <c r="K724" s="124" t="str">
        <f aca="false">IF(N724&gt;0,ROW(L724)-7,"")</f>
        <v/>
      </c>
      <c r="L724" s="130"/>
      <c r="M724" s="130"/>
      <c r="N724" s="131"/>
      <c r="O724" s="132"/>
      <c r="P724" s="128" t="str">
        <f aca="false">IFERROR(IF(OR(ISTEXT(N724),ISNUMBER(N724)),HLOOKUP(S724-23*INT(S724/23),[2]Hoja2!B$1:X$2,2),""),1)</f>
        <v/>
      </c>
      <c r="Q724" s="128" t="str">
        <f aca="false">LEFT(N724,1)</f>
        <v/>
      </c>
      <c r="R724" s="129" t="str">
        <f aca="false">IF(UPPER(Q724)="Z",2,IF(UPPER(Q724)="Y",1,IF(UPPER(Q724)="X",0,LEFT(N724))))</f>
        <v/>
      </c>
      <c r="S724" s="129" t="str">
        <f aca="false">REPLACE(N724,1,1,R724)</f>
        <v/>
      </c>
      <c r="T724" s="96"/>
      <c r="U724" s="133"/>
      <c r="V724" s="124" t="str">
        <f aca="false">IF(OR(ISTEXT(N724),ISNUMBER(N724)),IF($AD724=1,U724,0),"")</f>
        <v/>
      </c>
      <c r="W724" s="75" t="n">
        <v>36892</v>
      </c>
      <c r="X724" s="134"/>
      <c r="Y724" s="134"/>
      <c r="AA724" s="128" t="n">
        <f aca="false">IF(E724&lt;&gt;F724,0,1)</f>
        <v>1</v>
      </c>
      <c r="AB724" s="128" t="n">
        <f aca="false">IF(OR(T724="SI",T724="Si",T724="si",T724="sI",T724="s",T724="S"),1,0)</f>
        <v>0</v>
      </c>
      <c r="AC724" s="128" t="n">
        <f aca="false">IF(OR(J724="SI",J724="Si",J724="si",J724="sI",J724="s",J724="S"),1,0)</f>
        <v>0</v>
      </c>
      <c r="AD724" s="128" t="n">
        <f aca="false">AK724*AA724*AB724*AC724</f>
        <v>0</v>
      </c>
      <c r="AF724" s="136" t="n">
        <f aca="false">COUNTIF(D$8:D724,D724)</f>
        <v>0</v>
      </c>
      <c r="AG724" s="136" t="n">
        <f aca="false">COUNTIFS(D$8:D724,D724,A$8:A724,A724)</f>
        <v>0</v>
      </c>
      <c r="AH724" s="128" t="n">
        <f aca="false">AF724-AG724</f>
        <v>0</v>
      </c>
      <c r="AI724" s="128" t="n">
        <f aca="false">IF(OR(O724&lt;&gt;P724,P724=1,AA724=0),1,0)</f>
        <v>0</v>
      </c>
      <c r="AJ724" s="128" t="n">
        <f aca="false">IF(AR724&gt;0,1,0)+AH724</f>
        <v>0</v>
      </c>
      <c r="AK724" s="128" t="n">
        <f aca="false">IF(O724&lt;&gt;P724,0,1)</f>
        <v>1</v>
      </c>
      <c r="AL724" s="128" t="n">
        <f aca="false">IF(U724&gt;1,1,0)</f>
        <v>0</v>
      </c>
      <c r="AM724" s="136"/>
      <c r="AN724" s="137"/>
      <c r="AO724" s="139"/>
      <c r="AP724" s="128" t="str">
        <f aca="false">IF(SUMIF(AS$7:BU$7,"&gt;0",AS724:BU724)&gt;0,SUMIF(AS$7:BU$7,"&gt;0",AS724:BU724),"")</f>
        <v/>
      </c>
      <c r="AQ724" s="128"/>
      <c r="AR724" s="136" t="n">
        <f aca="false">COUNTIF(N$8:N724,N724)-1</f>
        <v>-1</v>
      </c>
      <c r="AS724" s="133"/>
      <c r="AT724" s="133"/>
      <c r="AU724" s="128" t="n">
        <f aca="false">IF($A724=$A723,AS724+AT724+AU723,AS724+AT724)</f>
        <v>0</v>
      </c>
      <c r="AV724" s="133"/>
      <c r="AW724" s="133"/>
      <c r="AX724" s="128" t="n">
        <f aca="false">IF($A724=$A723,AV724+AW724+AX723,AV724+AW724)</f>
        <v>0</v>
      </c>
      <c r="AY724" s="133"/>
      <c r="AZ724" s="133"/>
      <c r="BA724" s="128" t="n">
        <f aca="false">IF($A724=$A723,AY724+AZ724+BA723,AY724+AZ724)</f>
        <v>0</v>
      </c>
      <c r="BB724" s="133"/>
      <c r="BC724" s="133"/>
      <c r="BD724" s="128" t="n">
        <f aca="false">IF($A724=$A723,BB724+BC724+BD723,BB724+BC724)</f>
        <v>0</v>
      </c>
      <c r="BE724" s="133"/>
      <c r="BF724" s="133"/>
      <c r="BG724" s="128" t="n">
        <f aca="false">IF($A724=$A723,BE724+BF724+BG723,BE724+BF724)</f>
        <v>0</v>
      </c>
      <c r="BH724" s="133"/>
      <c r="BI724" s="133"/>
      <c r="BJ724" s="128" t="n">
        <f aca="false">IF($A724=$A723,BH724+BI724+BJ723,BH724+BI724)</f>
        <v>0</v>
      </c>
      <c r="BK724" s="133"/>
      <c r="BL724" s="133"/>
      <c r="BM724" s="128" t="n">
        <f aca="false">IF($A724=$A723,BK724+BL724+BM723,BK724+BL724)</f>
        <v>0</v>
      </c>
      <c r="BN724" s="133"/>
      <c r="BO724" s="133"/>
      <c r="BP724" s="128" t="n">
        <f aca="false">IF($A724=$A723,BN724+BO724+BP723,BN724+BO724)</f>
        <v>0</v>
      </c>
      <c r="BQ724" s="133"/>
      <c r="BR724" s="133"/>
      <c r="BS724" s="128" t="n">
        <f aca="false">IF($A724=$A723,BQ724+BR724+BS723,BQ724+BR724)</f>
        <v>0</v>
      </c>
      <c r="BT724" s="133"/>
      <c r="BU724" s="133"/>
      <c r="BV724" s="128" t="n">
        <f aca="false">IF($A724=$A723,BT724+BU724+BV723,BT724+BU724)</f>
        <v>0</v>
      </c>
      <c r="BW724" s="128" t="n">
        <f aca="false">IF(W724=0,0,IF(W724&gt;F$4,1,(IF(W724=BW$2,0,(IF(F$4-W724&gt;2,1,0))))))</f>
        <v>0</v>
      </c>
    </row>
    <row r="725" customFormat="false" ht="42.95" hidden="false" customHeight="true" outlineLevel="0" collapsed="false">
      <c r="A725" s="124" t="str">
        <f aca="false">IF(D725=D724,IF(A724=0,"",A724),IF(AND(D725&gt;0,D725&lt;&gt;D724),A724+1,""))</f>
        <v/>
      </c>
      <c r="B725" s="129"/>
      <c r="C725" s="129"/>
      <c r="D725" s="96"/>
      <c r="E725" s="138"/>
      <c r="F725" s="128" t="str">
        <f aca="false">IFERROR(IF(OR(ISTEXT(D725),ISNUMBER(D725)),HLOOKUP(I725-23*INT(I725/23),[2]Hoja2!B$1:X$2,2),""),1)</f>
        <v/>
      </c>
      <c r="G725" s="128" t="str">
        <f aca="false">LEFT(D725,1)</f>
        <v/>
      </c>
      <c r="H725" s="129" t="str">
        <f aca="false">IF(UPPER(G725)="Z",2,IF(UPPER(G725)="Y",1,IF(UPPER(G725)="X",0,LEFT(D725))))</f>
        <v/>
      </c>
      <c r="I725" s="129" t="str">
        <f aca="false">REPLACE(D725,1,1,H725)</f>
        <v/>
      </c>
      <c r="J725" s="96"/>
      <c r="K725" s="124" t="str">
        <f aca="false">IF(N725&gt;0,ROW(L725)-7,"")</f>
        <v/>
      </c>
      <c r="L725" s="130"/>
      <c r="M725" s="130"/>
      <c r="N725" s="131"/>
      <c r="O725" s="132"/>
      <c r="P725" s="128" t="str">
        <f aca="false">IFERROR(IF(OR(ISTEXT(N725),ISNUMBER(N725)),HLOOKUP(S725-23*INT(S725/23),[2]Hoja2!B$1:X$2,2),""),1)</f>
        <v/>
      </c>
      <c r="Q725" s="128" t="str">
        <f aca="false">LEFT(N725,1)</f>
        <v/>
      </c>
      <c r="R725" s="129" t="str">
        <f aca="false">IF(UPPER(Q725)="Z",2,IF(UPPER(Q725)="Y",1,IF(UPPER(Q725)="X",0,LEFT(N725))))</f>
        <v/>
      </c>
      <c r="S725" s="129" t="str">
        <f aca="false">REPLACE(N725,1,1,R725)</f>
        <v/>
      </c>
      <c r="T725" s="96"/>
      <c r="U725" s="133"/>
      <c r="V725" s="124" t="str">
        <f aca="false">IF(OR(ISTEXT(N725),ISNUMBER(N725)),IF($AD725=1,U725,0),"")</f>
        <v/>
      </c>
      <c r="W725" s="75" t="n">
        <v>36892</v>
      </c>
      <c r="X725" s="134"/>
      <c r="Y725" s="134"/>
      <c r="AA725" s="128" t="n">
        <f aca="false">IF(E725&lt;&gt;F725,0,1)</f>
        <v>1</v>
      </c>
      <c r="AB725" s="128" t="n">
        <f aca="false">IF(OR(T725="SI",T725="Si",T725="si",T725="sI",T725="s",T725="S"),1,0)</f>
        <v>0</v>
      </c>
      <c r="AC725" s="128" t="n">
        <f aca="false">IF(OR(J725="SI",J725="Si",J725="si",J725="sI",J725="s",J725="S"),1,0)</f>
        <v>0</v>
      </c>
      <c r="AD725" s="128" t="n">
        <f aca="false">AK725*AA725*AB725*AC725</f>
        <v>0</v>
      </c>
      <c r="AF725" s="136" t="n">
        <f aca="false">COUNTIF(D$8:D725,D725)</f>
        <v>0</v>
      </c>
      <c r="AG725" s="136" t="n">
        <f aca="false">COUNTIFS(D$8:D725,D725,A$8:A725,A725)</f>
        <v>0</v>
      </c>
      <c r="AH725" s="128" t="n">
        <f aca="false">AF725-AG725</f>
        <v>0</v>
      </c>
      <c r="AI725" s="128" t="n">
        <f aca="false">IF(OR(O725&lt;&gt;P725,P725=1,AA725=0),1,0)</f>
        <v>0</v>
      </c>
      <c r="AJ725" s="128" t="n">
        <f aca="false">IF(AR725&gt;0,1,0)+AH725</f>
        <v>0</v>
      </c>
      <c r="AK725" s="128" t="n">
        <f aca="false">IF(O725&lt;&gt;P725,0,1)</f>
        <v>1</v>
      </c>
      <c r="AL725" s="128" t="n">
        <f aca="false">IF(U725&gt;1,1,0)</f>
        <v>0</v>
      </c>
      <c r="AM725" s="136"/>
      <c r="AN725" s="137"/>
      <c r="AO725" s="139"/>
      <c r="AP725" s="128" t="str">
        <f aca="false">IF(SUMIF(AS$7:BU$7,"&gt;0",AS725:BU725)&gt;0,SUMIF(AS$7:BU$7,"&gt;0",AS725:BU725),"")</f>
        <v/>
      </c>
      <c r="AQ725" s="128"/>
      <c r="AR725" s="136" t="n">
        <f aca="false">COUNTIF(N$8:N725,N725)-1</f>
        <v>-1</v>
      </c>
      <c r="AS725" s="133"/>
      <c r="AT725" s="133"/>
      <c r="AU725" s="128" t="n">
        <f aca="false">IF($A725=$A724,AS725+AT725+AU724,AS725+AT725)</f>
        <v>0</v>
      </c>
      <c r="AV725" s="133"/>
      <c r="AW725" s="133"/>
      <c r="AX725" s="128" t="n">
        <f aca="false">IF($A725=$A724,AV725+AW725+AX724,AV725+AW725)</f>
        <v>0</v>
      </c>
      <c r="AY725" s="133"/>
      <c r="AZ725" s="133"/>
      <c r="BA725" s="128" t="n">
        <f aca="false">IF($A725=$A724,AY725+AZ725+BA724,AY725+AZ725)</f>
        <v>0</v>
      </c>
      <c r="BB725" s="133"/>
      <c r="BC725" s="133"/>
      <c r="BD725" s="128" t="n">
        <f aca="false">IF($A725=$A724,BB725+BC725+BD724,BB725+BC725)</f>
        <v>0</v>
      </c>
      <c r="BE725" s="133"/>
      <c r="BF725" s="133"/>
      <c r="BG725" s="128" t="n">
        <f aca="false">IF($A725=$A724,BE725+BF725+BG724,BE725+BF725)</f>
        <v>0</v>
      </c>
      <c r="BH725" s="133"/>
      <c r="BI725" s="133"/>
      <c r="BJ725" s="128" t="n">
        <f aca="false">IF($A725=$A724,BH725+BI725+BJ724,BH725+BI725)</f>
        <v>0</v>
      </c>
      <c r="BK725" s="133"/>
      <c r="BL725" s="133"/>
      <c r="BM725" s="128" t="n">
        <f aca="false">IF($A725=$A724,BK725+BL725+BM724,BK725+BL725)</f>
        <v>0</v>
      </c>
      <c r="BN725" s="133"/>
      <c r="BO725" s="133"/>
      <c r="BP725" s="128" t="n">
        <f aca="false">IF($A725=$A724,BN725+BO725+BP724,BN725+BO725)</f>
        <v>0</v>
      </c>
      <c r="BQ725" s="133"/>
      <c r="BR725" s="133"/>
      <c r="BS725" s="128" t="n">
        <f aca="false">IF($A725=$A724,BQ725+BR725+BS724,BQ725+BR725)</f>
        <v>0</v>
      </c>
      <c r="BT725" s="133"/>
      <c r="BU725" s="133"/>
      <c r="BV725" s="128" t="n">
        <f aca="false">IF($A725=$A724,BT725+BU725+BV724,BT725+BU725)</f>
        <v>0</v>
      </c>
      <c r="BW725" s="128" t="n">
        <f aca="false">IF(W725=0,0,IF(W725&gt;F$4,1,(IF(W725=BW$2,0,(IF(F$4-W725&gt;2,1,0))))))</f>
        <v>0</v>
      </c>
    </row>
    <row r="726" customFormat="false" ht="42.95" hidden="false" customHeight="true" outlineLevel="0" collapsed="false">
      <c r="A726" s="124" t="str">
        <f aca="false">IF(D726=D725,IF(A725=0,"",A725),IF(AND(D726&gt;0,D726&lt;&gt;D725),A725+1,""))</f>
        <v/>
      </c>
      <c r="B726" s="129"/>
      <c r="C726" s="129"/>
      <c r="D726" s="96"/>
      <c r="E726" s="138"/>
      <c r="F726" s="128" t="str">
        <f aca="false">IFERROR(IF(OR(ISTEXT(D726),ISNUMBER(D726)),HLOOKUP(I726-23*INT(I726/23),[2]Hoja2!B$1:X$2,2),""),1)</f>
        <v/>
      </c>
      <c r="G726" s="128" t="str">
        <f aca="false">LEFT(D726,1)</f>
        <v/>
      </c>
      <c r="H726" s="129" t="str">
        <f aca="false">IF(UPPER(G726)="Z",2,IF(UPPER(G726)="Y",1,IF(UPPER(G726)="X",0,LEFT(D726))))</f>
        <v/>
      </c>
      <c r="I726" s="129" t="str">
        <f aca="false">REPLACE(D726,1,1,H726)</f>
        <v/>
      </c>
      <c r="J726" s="96"/>
      <c r="K726" s="124" t="str">
        <f aca="false">IF(N726&gt;0,ROW(L726)-7,"")</f>
        <v/>
      </c>
      <c r="L726" s="130"/>
      <c r="M726" s="130"/>
      <c r="N726" s="131"/>
      <c r="O726" s="132"/>
      <c r="P726" s="128" t="str">
        <f aca="false">IFERROR(IF(OR(ISTEXT(N726),ISNUMBER(N726)),HLOOKUP(S726-23*INT(S726/23),[2]Hoja2!B$1:X$2,2),""),1)</f>
        <v/>
      </c>
      <c r="Q726" s="128" t="str">
        <f aca="false">LEFT(N726,1)</f>
        <v/>
      </c>
      <c r="R726" s="129" t="str">
        <f aca="false">IF(UPPER(Q726)="Z",2,IF(UPPER(Q726)="Y",1,IF(UPPER(Q726)="X",0,LEFT(N726))))</f>
        <v/>
      </c>
      <c r="S726" s="129" t="str">
        <f aca="false">REPLACE(N726,1,1,R726)</f>
        <v/>
      </c>
      <c r="T726" s="96"/>
      <c r="U726" s="133"/>
      <c r="V726" s="124" t="str">
        <f aca="false">IF(OR(ISTEXT(N726),ISNUMBER(N726)),IF($AD726=1,U726,0),"")</f>
        <v/>
      </c>
      <c r="W726" s="75" t="n">
        <v>36892</v>
      </c>
      <c r="X726" s="134"/>
      <c r="Y726" s="134"/>
      <c r="AA726" s="128" t="n">
        <f aca="false">IF(E726&lt;&gt;F726,0,1)</f>
        <v>1</v>
      </c>
      <c r="AB726" s="128" t="n">
        <f aca="false">IF(OR(T726="SI",T726="Si",T726="si",T726="sI",T726="s",T726="S"),1,0)</f>
        <v>0</v>
      </c>
      <c r="AC726" s="128" t="n">
        <f aca="false">IF(OR(J726="SI",J726="Si",J726="si",J726="sI",J726="s",J726="S"),1,0)</f>
        <v>0</v>
      </c>
      <c r="AD726" s="128" t="n">
        <f aca="false">AK726*AA726*AB726*AC726</f>
        <v>0</v>
      </c>
      <c r="AF726" s="136" t="n">
        <f aca="false">COUNTIF(D$8:D726,D726)</f>
        <v>0</v>
      </c>
      <c r="AG726" s="136" t="n">
        <f aca="false">COUNTIFS(D$8:D726,D726,A$8:A726,A726)</f>
        <v>0</v>
      </c>
      <c r="AH726" s="128" t="n">
        <f aca="false">AF726-AG726</f>
        <v>0</v>
      </c>
      <c r="AI726" s="128" t="n">
        <f aca="false">IF(OR(O726&lt;&gt;P726,P726=1,AA726=0),1,0)</f>
        <v>0</v>
      </c>
      <c r="AJ726" s="128" t="n">
        <f aca="false">IF(AR726&gt;0,1,0)+AH726</f>
        <v>0</v>
      </c>
      <c r="AK726" s="128" t="n">
        <f aca="false">IF(O726&lt;&gt;P726,0,1)</f>
        <v>1</v>
      </c>
      <c r="AL726" s="128" t="n">
        <f aca="false">IF(U726&gt;1,1,0)</f>
        <v>0</v>
      </c>
      <c r="AM726" s="136"/>
      <c r="AN726" s="137"/>
      <c r="AO726" s="139"/>
      <c r="AP726" s="128" t="str">
        <f aca="false">IF(SUMIF(AS$7:BU$7,"&gt;0",AS726:BU726)&gt;0,SUMIF(AS$7:BU$7,"&gt;0",AS726:BU726),"")</f>
        <v/>
      </c>
      <c r="AQ726" s="128"/>
      <c r="AR726" s="136" t="n">
        <f aca="false">COUNTIF(N$8:N726,N726)-1</f>
        <v>-1</v>
      </c>
      <c r="AS726" s="133"/>
      <c r="AT726" s="133"/>
      <c r="AU726" s="128" t="n">
        <f aca="false">IF($A726=$A725,AS726+AT726+AU725,AS726+AT726)</f>
        <v>0</v>
      </c>
      <c r="AV726" s="133"/>
      <c r="AW726" s="133"/>
      <c r="AX726" s="128" t="n">
        <f aca="false">IF($A726=$A725,AV726+AW726+AX725,AV726+AW726)</f>
        <v>0</v>
      </c>
      <c r="AY726" s="133"/>
      <c r="AZ726" s="133"/>
      <c r="BA726" s="128" t="n">
        <f aca="false">IF($A726=$A725,AY726+AZ726+BA725,AY726+AZ726)</f>
        <v>0</v>
      </c>
      <c r="BB726" s="133"/>
      <c r="BC726" s="133"/>
      <c r="BD726" s="128" t="n">
        <f aca="false">IF($A726=$A725,BB726+BC726+BD725,BB726+BC726)</f>
        <v>0</v>
      </c>
      <c r="BE726" s="133"/>
      <c r="BF726" s="133"/>
      <c r="BG726" s="128" t="n">
        <f aca="false">IF($A726=$A725,BE726+BF726+BG725,BE726+BF726)</f>
        <v>0</v>
      </c>
      <c r="BH726" s="133"/>
      <c r="BI726" s="133"/>
      <c r="BJ726" s="128" t="n">
        <f aca="false">IF($A726=$A725,BH726+BI726+BJ725,BH726+BI726)</f>
        <v>0</v>
      </c>
      <c r="BK726" s="133"/>
      <c r="BL726" s="133"/>
      <c r="BM726" s="128" t="n">
        <f aca="false">IF($A726=$A725,BK726+BL726+BM725,BK726+BL726)</f>
        <v>0</v>
      </c>
      <c r="BN726" s="133"/>
      <c r="BO726" s="133"/>
      <c r="BP726" s="128" t="n">
        <f aca="false">IF($A726=$A725,BN726+BO726+BP725,BN726+BO726)</f>
        <v>0</v>
      </c>
      <c r="BQ726" s="133"/>
      <c r="BR726" s="133"/>
      <c r="BS726" s="128" t="n">
        <f aca="false">IF($A726=$A725,BQ726+BR726+BS725,BQ726+BR726)</f>
        <v>0</v>
      </c>
      <c r="BT726" s="133"/>
      <c r="BU726" s="133"/>
      <c r="BV726" s="128" t="n">
        <f aca="false">IF($A726=$A725,BT726+BU726+BV725,BT726+BU726)</f>
        <v>0</v>
      </c>
      <c r="BW726" s="128" t="n">
        <f aca="false">IF(W726=0,0,IF(W726&gt;F$4,1,(IF(W726=BW$2,0,(IF(F$4-W726&gt;2,1,0))))))</f>
        <v>0</v>
      </c>
    </row>
    <row r="727" customFormat="false" ht="42.95" hidden="false" customHeight="true" outlineLevel="0" collapsed="false">
      <c r="A727" s="124" t="str">
        <f aca="false">IF(D727=D726,IF(A726=0,"",A726),IF(AND(D727&gt;0,D727&lt;&gt;D726),A726+1,""))</f>
        <v/>
      </c>
      <c r="B727" s="129"/>
      <c r="C727" s="129"/>
      <c r="D727" s="96"/>
      <c r="E727" s="138"/>
      <c r="F727" s="128" t="str">
        <f aca="false">IFERROR(IF(OR(ISTEXT(D727),ISNUMBER(D727)),HLOOKUP(I727-23*INT(I727/23),[2]Hoja2!B$1:X$2,2),""),1)</f>
        <v/>
      </c>
      <c r="G727" s="128" t="str">
        <f aca="false">LEFT(D727,1)</f>
        <v/>
      </c>
      <c r="H727" s="129" t="str">
        <f aca="false">IF(UPPER(G727)="Z",2,IF(UPPER(G727)="Y",1,IF(UPPER(G727)="X",0,LEFT(D727))))</f>
        <v/>
      </c>
      <c r="I727" s="129" t="str">
        <f aca="false">REPLACE(D727,1,1,H727)</f>
        <v/>
      </c>
      <c r="J727" s="96"/>
      <c r="K727" s="124" t="str">
        <f aca="false">IF(N727&gt;0,ROW(L727)-7,"")</f>
        <v/>
      </c>
      <c r="L727" s="130"/>
      <c r="M727" s="130"/>
      <c r="N727" s="131"/>
      <c r="O727" s="132"/>
      <c r="P727" s="128" t="str">
        <f aca="false">IFERROR(IF(OR(ISTEXT(N727),ISNUMBER(N727)),HLOOKUP(S727-23*INT(S727/23),[2]Hoja2!B$1:X$2,2),""),1)</f>
        <v/>
      </c>
      <c r="Q727" s="128" t="str">
        <f aca="false">LEFT(N727,1)</f>
        <v/>
      </c>
      <c r="R727" s="129" t="str">
        <f aca="false">IF(UPPER(Q727)="Z",2,IF(UPPER(Q727)="Y",1,IF(UPPER(Q727)="X",0,LEFT(N727))))</f>
        <v/>
      </c>
      <c r="S727" s="129" t="str">
        <f aca="false">REPLACE(N727,1,1,R727)</f>
        <v/>
      </c>
      <c r="T727" s="96"/>
      <c r="U727" s="133"/>
      <c r="V727" s="124" t="str">
        <f aca="false">IF(OR(ISTEXT(N727),ISNUMBER(N727)),IF($AD727=1,U727,0),"")</f>
        <v/>
      </c>
      <c r="W727" s="75" t="n">
        <v>36892</v>
      </c>
      <c r="X727" s="134"/>
      <c r="Y727" s="134"/>
      <c r="AA727" s="128" t="n">
        <f aca="false">IF(E727&lt;&gt;F727,0,1)</f>
        <v>1</v>
      </c>
      <c r="AB727" s="128" t="n">
        <f aca="false">IF(OR(T727="SI",T727="Si",T727="si",T727="sI",T727="s",T727="S"),1,0)</f>
        <v>0</v>
      </c>
      <c r="AC727" s="128" t="n">
        <f aca="false">IF(OR(J727="SI",J727="Si",J727="si",J727="sI",J727="s",J727="S"),1,0)</f>
        <v>0</v>
      </c>
      <c r="AD727" s="128" t="n">
        <f aca="false">AK727*AA727*AB727*AC727</f>
        <v>0</v>
      </c>
      <c r="AF727" s="136" t="n">
        <f aca="false">COUNTIF(D$8:D727,D727)</f>
        <v>0</v>
      </c>
      <c r="AG727" s="136" t="n">
        <f aca="false">COUNTIFS(D$8:D727,D727,A$8:A727,A727)</f>
        <v>0</v>
      </c>
      <c r="AH727" s="128" t="n">
        <f aca="false">AF727-AG727</f>
        <v>0</v>
      </c>
      <c r="AI727" s="128" t="n">
        <f aca="false">IF(OR(O727&lt;&gt;P727,P727=1,AA727=0),1,0)</f>
        <v>0</v>
      </c>
      <c r="AJ727" s="128" t="n">
        <f aca="false">IF(AR727&gt;0,1,0)+AH727</f>
        <v>0</v>
      </c>
      <c r="AK727" s="128" t="n">
        <f aca="false">IF(O727&lt;&gt;P727,0,1)</f>
        <v>1</v>
      </c>
      <c r="AL727" s="128" t="n">
        <f aca="false">IF(U727&gt;1,1,0)</f>
        <v>0</v>
      </c>
      <c r="AM727" s="136"/>
      <c r="AN727" s="137"/>
      <c r="AO727" s="139"/>
      <c r="AP727" s="128" t="str">
        <f aca="false">IF(SUMIF(AS$7:BU$7,"&gt;0",AS727:BU727)&gt;0,SUMIF(AS$7:BU$7,"&gt;0",AS727:BU727),"")</f>
        <v/>
      </c>
      <c r="AQ727" s="128"/>
      <c r="AR727" s="136" t="n">
        <f aca="false">COUNTIF(N$8:N727,N727)-1</f>
        <v>-1</v>
      </c>
      <c r="AS727" s="133"/>
      <c r="AT727" s="133"/>
      <c r="AU727" s="128" t="n">
        <f aca="false">IF($A727=$A726,AS727+AT727+AU726,AS727+AT727)</f>
        <v>0</v>
      </c>
      <c r="AV727" s="133"/>
      <c r="AW727" s="133"/>
      <c r="AX727" s="128" t="n">
        <f aca="false">IF($A727=$A726,AV727+AW727+AX726,AV727+AW727)</f>
        <v>0</v>
      </c>
      <c r="AY727" s="133"/>
      <c r="AZ727" s="133"/>
      <c r="BA727" s="128" t="n">
        <f aca="false">IF($A727=$A726,AY727+AZ727+BA726,AY727+AZ727)</f>
        <v>0</v>
      </c>
      <c r="BB727" s="133"/>
      <c r="BC727" s="133"/>
      <c r="BD727" s="128" t="n">
        <f aca="false">IF($A727=$A726,BB727+BC727+BD726,BB727+BC727)</f>
        <v>0</v>
      </c>
      <c r="BE727" s="133"/>
      <c r="BF727" s="133"/>
      <c r="BG727" s="128" t="n">
        <f aca="false">IF($A727=$A726,BE727+BF727+BG726,BE727+BF727)</f>
        <v>0</v>
      </c>
      <c r="BH727" s="133"/>
      <c r="BI727" s="133"/>
      <c r="BJ727" s="128" t="n">
        <f aca="false">IF($A727=$A726,BH727+BI727+BJ726,BH727+BI727)</f>
        <v>0</v>
      </c>
      <c r="BK727" s="133"/>
      <c r="BL727" s="133"/>
      <c r="BM727" s="128" t="n">
        <f aca="false">IF($A727=$A726,BK727+BL727+BM726,BK727+BL727)</f>
        <v>0</v>
      </c>
      <c r="BN727" s="133"/>
      <c r="BO727" s="133"/>
      <c r="BP727" s="128" t="n">
        <f aca="false">IF($A727=$A726,BN727+BO727+BP726,BN727+BO727)</f>
        <v>0</v>
      </c>
      <c r="BQ727" s="133"/>
      <c r="BR727" s="133"/>
      <c r="BS727" s="128" t="n">
        <f aca="false">IF($A727=$A726,BQ727+BR727+BS726,BQ727+BR727)</f>
        <v>0</v>
      </c>
      <c r="BT727" s="133"/>
      <c r="BU727" s="133"/>
      <c r="BV727" s="128" t="n">
        <f aca="false">IF($A727=$A726,BT727+BU727+BV726,BT727+BU727)</f>
        <v>0</v>
      </c>
      <c r="BW727" s="128" t="n">
        <f aca="false">IF(W727=0,0,IF(W727&gt;F$4,1,(IF(W727=BW$2,0,(IF(F$4-W727&gt;2,1,0))))))</f>
        <v>0</v>
      </c>
    </row>
    <row r="728" customFormat="false" ht="42.95" hidden="false" customHeight="true" outlineLevel="0" collapsed="false">
      <c r="A728" s="124" t="str">
        <f aca="false">IF(D728=D727,IF(A727=0,"",A727),IF(AND(D728&gt;0,D728&lt;&gt;D727),A727+1,""))</f>
        <v/>
      </c>
      <c r="B728" s="129"/>
      <c r="C728" s="129"/>
      <c r="D728" s="96"/>
      <c r="E728" s="138"/>
      <c r="F728" s="128" t="str">
        <f aca="false">IFERROR(IF(OR(ISTEXT(D728),ISNUMBER(D728)),HLOOKUP(I728-23*INT(I728/23),[2]Hoja2!B$1:X$2,2),""),1)</f>
        <v/>
      </c>
      <c r="G728" s="128" t="str">
        <f aca="false">LEFT(D728,1)</f>
        <v/>
      </c>
      <c r="H728" s="129" t="str">
        <f aca="false">IF(UPPER(G728)="Z",2,IF(UPPER(G728)="Y",1,IF(UPPER(G728)="X",0,LEFT(D728))))</f>
        <v/>
      </c>
      <c r="I728" s="129" t="str">
        <f aca="false">REPLACE(D728,1,1,H728)</f>
        <v/>
      </c>
      <c r="J728" s="96"/>
      <c r="K728" s="124" t="str">
        <f aca="false">IF(N728&gt;0,ROW(L728)-7,"")</f>
        <v/>
      </c>
      <c r="L728" s="130"/>
      <c r="M728" s="130"/>
      <c r="N728" s="131"/>
      <c r="O728" s="132"/>
      <c r="P728" s="128" t="str">
        <f aca="false">IFERROR(IF(OR(ISTEXT(N728),ISNUMBER(N728)),HLOOKUP(S728-23*INT(S728/23),[2]Hoja2!B$1:X$2,2),""),1)</f>
        <v/>
      </c>
      <c r="Q728" s="128" t="str">
        <f aca="false">LEFT(N728,1)</f>
        <v/>
      </c>
      <c r="R728" s="129" t="str">
        <f aca="false">IF(UPPER(Q728)="Z",2,IF(UPPER(Q728)="Y",1,IF(UPPER(Q728)="X",0,LEFT(N728))))</f>
        <v/>
      </c>
      <c r="S728" s="129" t="str">
        <f aca="false">REPLACE(N728,1,1,R728)</f>
        <v/>
      </c>
      <c r="T728" s="96"/>
      <c r="U728" s="133"/>
      <c r="V728" s="124" t="str">
        <f aca="false">IF(OR(ISTEXT(N728),ISNUMBER(N728)),IF($AD728=1,U728,0),"")</f>
        <v/>
      </c>
      <c r="W728" s="75" t="n">
        <v>36892</v>
      </c>
      <c r="X728" s="134"/>
      <c r="Y728" s="134"/>
      <c r="AA728" s="128" t="n">
        <f aca="false">IF(E728&lt;&gt;F728,0,1)</f>
        <v>1</v>
      </c>
      <c r="AB728" s="128" t="n">
        <f aca="false">IF(OR(T728="SI",T728="Si",T728="si",T728="sI",T728="s",T728="S"),1,0)</f>
        <v>0</v>
      </c>
      <c r="AC728" s="128" t="n">
        <f aca="false">IF(OR(J728="SI",J728="Si",J728="si",J728="sI",J728="s",J728="S"),1,0)</f>
        <v>0</v>
      </c>
      <c r="AD728" s="128" t="n">
        <f aca="false">AK728*AA728*AB728*AC728</f>
        <v>0</v>
      </c>
      <c r="AF728" s="136" t="n">
        <f aca="false">COUNTIF(D$8:D728,D728)</f>
        <v>0</v>
      </c>
      <c r="AG728" s="136" t="n">
        <f aca="false">COUNTIFS(D$8:D728,D728,A$8:A728,A728)</f>
        <v>0</v>
      </c>
      <c r="AH728" s="128" t="n">
        <f aca="false">AF728-AG728</f>
        <v>0</v>
      </c>
      <c r="AI728" s="128" t="n">
        <f aca="false">IF(OR(O728&lt;&gt;P728,P728=1,AA728=0),1,0)</f>
        <v>0</v>
      </c>
      <c r="AJ728" s="128" t="n">
        <f aca="false">IF(AR728&gt;0,1,0)+AH728</f>
        <v>0</v>
      </c>
      <c r="AK728" s="128" t="n">
        <f aca="false">IF(O728&lt;&gt;P728,0,1)</f>
        <v>1</v>
      </c>
      <c r="AL728" s="128" t="n">
        <f aca="false">IF(U728&gt;1,1,0)</f>
        <v>0</v>
      </c>
      <c r="AM728" s="136"/>
      <c r="AN728" s="137"/>
      <c r="AO728" s="139"/>
      <c r="AP728" s="128" t="str">
        <f aca="false">IF(SUMIF(AS$7:BU$7,"&gt;0",AS728:BU728)&gt;0,SUMIF(AS$7:BU$7,"&gt;0",AS728:BU728),"")</f>
        <v/>
      </c>
      <c r="AQ728" s="128"/>
      <c r="AR728" s="136" t="n">
        <f aca="false">COUNTIF(N$8:N728,N728)-1</f>
        <v>-1</v>
      </c>
      <c r="AS728" s="133"/>
      <c r="AT728" s="133"/>
      <c r="AU728" s="128" t="n">
        <f aca="false">IF($A728=$A727,AS728+AT728+AU727,AS728+AT728)</f>
        <v>0</v>
      </c>
      <c r="AV728" s="133"/>
      <c r="AW728" s="133"/>
      <c r="AX728" s="128" t="n">
        <f aca="false">IF($A728=$A727,AV728+AW728+AX727,AV728+AW728)</f>
        <v>0</v>
      </c>
      <c r="AY728" s="133"/>
      <c r="AZ728" s="133"/>
      <c r="BA728" s="128" t="n">
        <f aca="false">IF($A728=$A727,AY728+AZ728+BA727,AY728+AZ728)</f>
        <v>0</v>
      </c>
      <c r="BB728" s="133"/>
      <c r="BC728" s="133"/>
      <c r="BD728" s="128" t="n">
        <f aca="false">IF($A728=$A727,BB728+BC728+BD727,BB728+BC728)</f>
        <v>0</v>
      </c>
      <c r="BE728" s="133"/>
      <c r="BF728" s="133"/>
      <c r="BG728" s="128" t="n">
        <f aca="false">IF($A728=$A727,BE728+BF728+BG727,BE728+BF728)</f>
        <v>0</v>
      </c>
      <c r="BH728" s="133"/>
      <c r="BI728" s="133"/>
      <c r="BJ728" s="128" t="n">
        <f aca="false">IF($A728=$A727,BH728+BI728+BJ727,BH728+BI728)</f>
        <v>0</v>
      </c>
      <c r="BK728" s="133"/>
      <c r="BL728" s="133"/>
      <c r="BM728" s="128" t="n">
        <f aca="false">IF($A728=$A727,BK728+BL728+BM727,BK728+BL728)</f>
        <v>0</v>
      </c>
      <c r="BN728" s="133"/>
      <c r="BO728" s="133"/>
      <c r="BP728" s="128" t="n">
        <f aca="false">IF($A728=$A727,BN728+BO728+BP727,BN728+BO728)</f>
        <v>0</v>
      </c>
      <c r="BQ728" s="133"/>
      <c r="BR728" s="133"/>
      <c r="BS728" s="128" t="n">
        <f aca="false">IF($A728=$A727,BQ728+BR728+BS727,BQ728+BR728)</f>
        <v>0</v>
      </c>
      <c r="BT728" s="133"/>
      <c r="BU728" s="133"/>
      <c r="BV728" s="128" t="n">
        <f aca="false">IF($A728=$A727,BT728+BU728+BV727,BT728+BU728)</f>
        <v>0</v>
      </c>
      <c r="BW728" s="128" t="n">
        <f aca="false">IF(W728=0,0,IF(W728&gt;F$4,1,(IF(W728=BW$2,0,(IF(F$4-W728&gt;2,1,0))))))</f>
        <v>0</v>
      </c>
    </row>
    <row r="729" customFormat="false" ht="42.95" hidden="false" customHeight="true" outlineLevel="0" collapsed="false">
      <c r="A729" s="124" t="str">
        <f aca="false">IF(D729=D728,IF(A728=0,"",A728),IF(AND(D729&gt;0,D729&lt;&gt;D728),A728+1,""))</f>
        <v/>
      </c>
      <c r="B729" s="129"/>
      <c r="C729" s="129"/>
      <c r="D729" s="96"/>
      <c r="E729" s="138"/>
      <c r="F729" s="128" t="str">
        <f aca="false">IFERROR(IF(OR(ISTEXT(D729),ISNUMBER(D729)),HLOOKUP(I729-23*INT(I729/23),[2]Hoja2!B$1:X$2,2),""),1)</f>
        <v/>
      </c>
      <c r="G729" s="128" t="str">
        <f aca="false">LEFT(D729,1)</f>
        <v/>
      </c>
      <c r="H729" s="129" t="str">
        <f aca="false">IF(UPPER(G729)="Z",2,IF(UPPER(G729)="Y",1,IF(UPPER(G729)="X",0,LEFT(D729))))</f>
        <v/>
      </c>
      <c r="I729" s="129" t="str">
        <f aca="false">REPLACE(D729,1,1,H729)</f>
        <v/>
      </c>
      <c r="J729" s="96"/>
      <c r="K729" s="124" t="str">
        <f aca="false">IF(N729&gt;0,ROW(L729)-7,"")</f>
        <v/>
      </c>
      <c r="L729" s="130"/>
      <c r="M729" s="130"/>
      <c r="N729" s="131"/>
      <c r="O729" s="132"/>
      <c r="P729" s="128" t="str">
        <f aca="false">IFERROR(IF(OR(ISTEXT(N729),ISNUMBER(N729)),HLOOKUP(S729-23*INT(S729/23),[2]Hoja2!B$1:X$2,2),""),1)</f>
        <v/>
      </c>
      <c r="Q729" s="128" t="str">
        <f aca="false">LEFT(N729,1)</f>
        <v/>
      </c>
      <c r="R729" s="129" t="str">
        <f aca="false">IF(UPPER(Q729)="Z",2,IF(UPPER(Q729)="Y",1,IF(UPPER(Q729)="X",0,LEFT(N729))))</f>
        <v/>
      </c>
      <c r="S729" s="129" t="str">
        <f aca="false">REPLACE(N729,1,1,R729)</f>
        <v/>
      </c>
      <c r="T729" s="96"/>
      <c r="U729" s="133"/>
      <c r="V729" s="124" t="str">
        <f aca="false">IF(OR(ISTEXT(N729),ISNUMBER(N729)),IF($AD729=1,U729,0),"")</f>
        <v/>
      </c>
      <c r="W729" s="75" t="n">
        <v>36892</v>
      </c>
      <c r="X729" s="134"/>
      <c r="Y729" s="134"/>
      <c r="AA729" s="128" t="n">
        <f aca="false">IF(E729&lt;&gt;F729,0,1)</f>
        <v>1</v>
      </c>
      <c r="AB729" s="128" t="n">
        <f aca="false">IF(OR(T729="SI",T729="Si",T729="si",T729="sI",T729="s",T729="S"),1,0)</f>
        <v>0</v>
      </c>
      <c r="AC729" s="128" t="n">
        <f aca="false">IF(OR(J729="SI",J729="Si",J729="si",J729="sI",J729="s",J729="S"),1,0)</f>
        <v>0</v>
      </c>
      <c r="AD729" s="128" t="n">
        <f aca="false">AK729*AA729*AB729*AC729</f>
        <v>0</v>
      </c>
      <c r="AF729" s="136" t="n">
        <f aca="false">COUNTIF(D$8:D729,D729)</f>
        <v>0</v>
      </c>
      <c r="AG729" s="136" t="n">
        <f aca="false">COUNTIFS(D$8:D729,D729,A$8:A729,A729)</f>
        <v>0</v>
      </c>
      <c r="AH729" s="128" t="n">
        <f aca="false">AF729-AG729</f>
        <v>0</v>
      </c>
      <c r="AI729" s="128" t="n">
        <f aca="false">IF(OR(O729&lt;&gt;P729,P729=1,AA729=0),1,0)</f>
        <v>0</v>
      </c>
      <c r="AJ729" s="128" t="n">
        <f aca="false">IF(AR729&gt;0,1,0)+AH729</f>
        <v>0</v>
      </c>
      <c r="AK729" s="128" t="n">
        <f aca="false">IF(O729&lt;&gt;P729,0,1)</f>
        <v>1</v>
      </c>
      <c r="AL729" s="128" t="n">
        <f aca="false">IF(U729&gt;1,1,0)</f>
        <v>0</v>
      </c>
      <c r="AM729" s="136"/>
      <c r="AN729" s="137"/>
      <c r="AO729" s="139"/>
      <c r="AP729" s="128" t="str">
        <f aca="false">IF(SUMIF(AS$7:BU$7,"&gt;0",AS729:BU729)&gt;0,SUMIF(AS$7:BU$7,"&gt;0",AS729:BU729),"")</f>
        <v/>
      </c>
      <c r="AQ729" s="128"/>
      <c r="AR729" s="136" t="n">
        <f aca="false">COUNTIF(N$8:N729,N729)-1</f>
        <v>-1</v>
      </c>
      <c r="AS729" s="133"/>
      <c r="AT729" s="133"/>
      <c r="AU729" s="128" t="n">
        <f aca="false">IF($A729=$A728,AS729+AT729+AU728,AS729+AT729)</f>
        <v>0</v>
      </c>
      <c r="AV729" s="133"/>
      <c r="AW729" s="133"/>
      <c r="AX729" s="128" t="n">
        <f aca="false">IF($A729=$A728,AV729+AW729+AX728,AV729+AW729)</f>
        <v>0</v>
      </c>
      <c r="AY729" s="133"/>
      <c r="AZ729" s="133"/>
      <c r="BA729" s="128" t="n">
        <f aca="false">IF($A729=$A728,AY729+AZ729+BA728,AY729+AZ729)</f>
        <v>0</v>
      </c>
      <c r="BB729" s="133"/>
      <c r="BC729" s="133"/>
      <c r="BD729" s="128" t="n">
        <f aca="false">IF($A729=$A728,BB729+BC729+BD728,BB729+BC729)</f>
        <v>0</v>
      </c>
      <c r="BE729" s="133"/>
      <c r="BF729" s="133"/>
      <c r="BG729" s="128" t="n">
        <f aca="false">IF($A729=$A728,BE729+BF729+BG728,BE729+BF729)</f>
        <v>0</v>
      </c>
      <c r="BH729" s="133"/>
      <c r="BI729" s="133"/>
      <c r="BJ729" s="128" t="n">
        <f aca="false">IF($A729=$A728,BH729+BI729+BJ728,BH729+BI729)</f>
        <v>0</v>
      </c>
      <c r="BK729" s="133"/>
      <c r="BL729" s="133"/>
      <c r="BM729" s="128" t="n">
        <f aca="false">IF($A729=$A728,BK729+BL729+BM728,BK729+BL729)</f>
        <v>0</v>
      </c>
      <c r="BN729" s="133"/>
      <c r="BO729" s="133"/>
      <c r="BP729" s="128" t="n">
        <f aca="false">IF($A729=$A728,BN729+BO729+BP728,BN729+BO729)</f>
        <v>0</v>
      </c>
      <c r="BQ729" s="133"/>
      <c r="BR729" s="133"/>
      <c r="BS729" s="128" t="n">
        <f aca="false">IF($A729=$A728,BQ729+BR729+BS728,BQ729+BR729)</f>
        <v>0</v>
      </c>
      <c r="BT729" s="133"/>
      <c r="BU729" s="133"/>
      <c r="BV729" s="128" t="n">
        <f aca="false">IF($A729=$A728,BT729+BU729+BV728,BT729+BU729)</f>
        <v>0</v>
      </c>
      <c r="BW729" s="128" t="n">
        <f aca="false">IF(W729=0,0,IF(W729&gt;F$4,1,(IF(W729=BW$2,0,(IF(F$4-W729&gt;2,1,0))))))</f>
        <v>0</v>
      </c>
    </row>
    <row r="730" customFormat="false" ht="42.95" hidden="false" customHeight="true" outlineLevel="0" collapsed="false">
      <c r="A730" s="124" t="str">
        <f aca="false">IF(D730=D729,IF(A729=0,"",A729),IF(AND(D730&gt;0,D730&lt;&gt;D729),A729+1,""))</f>
        <v/>
      </c>
      <c r="B730" s="129"/>
      <c r="C730" s="129"/>
      <c r="D730" s="96"/>
      <c r="E730" s="138"/>
      <c r="F730" s="128" t="str">
        <f aca="false">IFERROR(IF(OR(ISTEXT(D730),ISNUMBER(D730)),HLOOKUP(I730-23*INT(I730/23),[2]Hoja2!B$1:X$2,2),""),1)</f>
        <v/>
      </c>
      <c r="G730" s="128" t="str">
        <f aca="false">LEFT(D730,1)</f>
        <v/>
      </c>
      <c r="H730" s="129" t="str">
        <f aca="false">IF(UPPER(G730)="Z",2,IF(UPPER(G730)="Y",1,IF(UPPER(G730)="X",0,LEFT(D730))))</f>
        <v/>
      </c>
      <c r="I730" s="129" t="str">
        <f aca="false">REPLACE(D730,1,1,H730)</f>
        <v/>
      </c>
      <c r="J730" s="96"/>
      <c r="K730" s="124" t="str">
        <f aca="false">IF(N730&gt;0,ROW(L730)-7,"")</f>
        <v/>
      </c>
      <c r="L730" s="130"/>
      <c r="M730" s="130"/>
      <c r="N730" s="131"/>
      <c r="O730" s="132"/>
      <c r="P730" s="128" t="str">
        <f aca="false">IFERROR(IF(OR(ISTEXT(N730),ISNUMBER(N730)),HLOOKUP(S730-23*INT(S730/23),[2]Hoja2!B$1:X$2,2),""),1)</f>
        <v/>
      </c>
      <c r="Q730" s="128" t="str">
        <f aca="false">LEFT(N730,1)</f>
        <v/>
      </c>
      <c r="R730" s="129" t="str">
        <f aca="false">IF(UPPER(Q730)="Z",2,IF(UPPER(Q730)="Y",1,IF(UPPER(Q730)="X",0,LEFT(N730))))</f>
        <v/>
      </c>
      <c r="S730" s="129" t="str">
        <f aca="false">REPLACE(N730,1,1,R730)</f>
        <v/>
      </c>
      <c r="T730" s="96"/>
      <c r="U730" s="133"/>
      <c r="V730" s="124" t="str">
        <f aca="false">IF(OR(ISTEXT(N730),ISNUMBER(N730)),IF($AD730=1,U730,0),"")</f>
        <v/>
      </c>
      <c r="W730" s="75" t="n">
        <v>36892</v>
      </c>
      <c r="X730" s="134"/>
      <c r="Y730" s="134"/>
      <c r="AA730" s="128" t="n">
        <f aca="false">IF(E730&lt;&gt;F730,0,1)</f>
        <v>1</v>
      </c>
      <c r="AB730" s="128" t="n">
        <f aca="false">IF(OR(T730="SI",T730="Si",T730="si",T730="sI",T730="s",T730="S"),1,0)</f>
        <v>0</v>
      </c>
      <c r="AC730" s="128" t="n">
        <f aca="false">IF(OR(J730="SI",J730="Si",J730="si",J730="sI",J730="s",J730="S"),1,0)</f>
        <v>0</v>
      </c>
      <c r="AD730" s="128" t="n">
        <f aca="false">AK730*AA730*AB730*AC730</f>
        <v>0</v>
      </c>
      <c r="AF730" s="136" t="n">
        <f aca="false">COUNTIF(D$8:D730,D730)</f>
        <v>0</v>
      </c>
      <c r="AG730" s="136" t="n">
        <f aca="false">COUNTIFS(D$8:D730,D730,A$8:A730,A730)</f>
        <v>0</v>
      </c>
      <c r="AH730" s="128" t="n">
        <f aca="false">AF730-AG730</f>
        <v>0</v>
      </c>
      <c r="AI730" s="128" t="n">
        <f aca="false">IF(OR(O730&lt;&gt;P730,P730=1,AA730=0),1,0)</f>
        <v>0</v>
      </c>
      <c r="AJ730" s="128" t="n">
        <f aca="false">IF(AR730&gt;0,1,0)+AH730</f>
        <v>0</v>
      </c>
      <c r="AK730" s="128" t="n">
        <f aca="false">IF(O730&lt;&gt;P730,0,1)</f>
        <v>1</v>
      </c>
      <c r="AL730" s="128" t="n">
        <f aca="false">IF(U730&gt;1,1,0)</f>
        <v>0</v>
      </c>
      <c r="AM730" s="136"/>
      <c r="AN730" s="137"/>
      <c r="AO730" s="139"/>
      <c r="AP730" s="128" t="str">
        <f aca="false">IF(SUMIF(AS$7:BU$7,"&gt;0",AS730:BU730)&gt;0,SUMIF(AS$7:BU$7,"&gt;0",AS730:BU730),"")</f>
        <v/>
      </c>
      <c r="AQ730" s="128"/>
      <c r="AR730" s="136" t="n">
        <f aca="false">COUNTIF(N$8:N730,N730)-1</f>
        <v>-1</v>
      </c>
      <c r="AS730" s="133"/>
      <c r="AT730" s="133"/>
      <c r="AU730" s="128" t="n">
        <f aca="false">IF($A730=$A729,AS730+AT730+AU729,AS730+AT730)</f>
        <v>0</v>
      </c>
      <c r="AV730" s="133"/>
      <c r="AW730" s="133"/>
      <c r="AX730" s="128" t="n">
        <f aca="false">IF($A730=$A729,AV730+AW730+AX729,AV730+AW730)</f>
        <v>0</v>
      </c>
      <c r="AY730" s="133"/>
      <c r="AZ730" s="133"/>
      <c r="BA730" s="128" t="n">
        <f aca="false">IF($A730=$A729,AY730+AZ730+BA729,AY730+AZ730)</f>
        <v>0</v>
      </c>
      <c r="BB730" s="133"/>
      <c r="BC730" s="133"/>
      <c r="BD730" s="128" t="n">
        <f aca="false">IF($A730=$A729,BB730+BC730+BD729,BB730+BC730)</f>
        <v>0</v>
      </c>
      <c r="BE730" s="133"/>
      <c r="BF730" s="133"/>
      <c r="BG730" s="128" t="n">
        <f aca="false">IF($A730=$A729,BE730+BF730+BG729,BE730+BF730)</f>
        <v>0</v>
      </c>
      <c r="BH730" s="133"/>
      <c r="BI730" s="133"/>
      <c r="BJ730" s="128" t="n">
        <f aca="false">IF($A730=$A729,BH730+BI730+BJ729,BH730+BI730)</f>
        <v>0</v>
      </c>
      <c r="BK730" s="133"/>
      <c r="BL730" s="133"/>
      <c r="BM730" s="128" t="n">
        <f aca="false">IF($A730=$A729,BK730+BL730+BM729,BK730+BL730)</f>
        <v>0</v>
      </c>
      <c r="BN730" s="133"/>
      <c r="BO730" s="133"/>
      <c r="BP730" s="128" t="n">
        <f aca="false">IF($A730=$A729,BN730+BO730+BP729,BN730+BO730)</f>
        <v>0</v>
      </c>
      <c r="BQ730" s="133"/>
      <c r="BR730" s="133"/>
      <c r="BS730" s="128" t="n">
        <f aca="false">IF($A730=$A729,BQ730+BR730+BS729,BQ730+BR730)</f>
        <v>0</v>
      </c>
      <c r="BT730" s="133"/>
      <c r="BU730" s="133"/>
      <c r="BV730" s="128" t="n">
        <f aca="false">IF($A730=$A729,BT730+BU730+BV729,BT730+BU730)</f>
        <v>0</v>
      </c>
      <c r="BW730" s="128" t="n">
        <f aca="false">IF(W730=0,0,IF(W730&gt;F$4,1,(IF(W730=BW$2,0,(IF(F$4-W730&gt;2,1,0))))))</f>
        <v>0</v>
      </c>
    </row>
    <row r="731" customFormat="false" ht="42.95" hidden="false" customHeight="true" outlineLevel="0" collapsed="false">
      <c r="A731" s="124" t="str">
        <f aca="false">IF(D731=D730,IF(A730=0,"",A730),IF(AND(D731&gt;0,D731&lt;&gt;D730),A730+1,""))</f>
        <v/>
      </c>
      <c r="B731" s="129"/>
      <c r="C731" s="129"/>
      <c r="D731" s="96"/>
      <c r="E731" s="138"/>
      <c r="F731" s="128" t="str">
        <f aca="false">IFERROR(IF(OR(ISTEXT(D731),ISNUMBER(D731)),HLOOKUP(I731-23*INT(I731/23),[2]Hoja2!B$1:X$2,2),""),1)</f>
        <v/>
      </c>
      <c r="G731" s="128" t="str">
        <f aca="false">LEFT(D731,1)</f>
        <v/>
      </c>
      <c r="H731" s="129" t="str">
        <f aca="false">IF(UPPER(G731)="Z",2,IF(UPPER(G731)="Y",1,IF(UPPER(G731)="X",0,LEFT(D731))))</f>
        <v/>
      </c>
      <c r="I731" s="129" t="str">
        <f aca="false">REPLACE(D731,1,1,H731)</f>
        <v/>
      </c>
      <c r="J731" s="96"/>
      <c r="K731" s="124" t="str">
        <f aca="false">IF(N731&gt;0,ROW(L731)-7,"")</f>
        <v/>
      </c>
      <c r="L731" s="130"/>
      <c r="M731" s="130"/>
      <c r="N731" s="131"/>
      <c r="O731" s="132"/>
      <c r="P731" s="128" t="str">
        <f aca="false">IFERROR(IF(OR(ISTEXT(N731),ISNUMBER(N731)),HLOOKUP(S731-23*INT(S731/23),[2]Hoja2!B$1:X$2,2),""),1)</f>
        <v/>
      </c>
      <c r="Q731" s="128" t="str">
        <f aca="false">LEFT(N731,1)</f>
        <v/>
      </c>
      <c r="R731" s="129" t="str">
        <f aca="false">IF(UPPER(Q731)="Z",2,IF(UPPER(Q731)="Y",1,IF(UPPER(Q731)="X",0,LEFT(N731))))</f>
        <v/>
      </c>
      <c r="S731" s="129" t="str">
        <f aca="false">REPLACE(N731,1,1,R731)</f>
        <v/>
      </c>
      <c r="T731" s="96"/>
      <c r="U731" s="133"/>
      <c r="V731" s="124" t="str">
        <f aca="false">IF(OR(ISTEXT(N731),ISNUMBER(N731)),IF($AD731=1,U731,0),"")</f>
        <v/>
      </c>
      <c r="W731" s="75" t="n">
        <v>36892</v>
      </c>
      <c r="X731" s="134"/>
      <c r="Y731" s="134"/>
      <c r="AA731" s="128" t="n">
        <f aca="false">IF(E731&lt;&gt;F731,0,1)</f>
        <v>1</v>
      </c>
      <c r="AB731" s="128" t="n">
        <f aca="false">IF(OR(T731="SI",T731="Si",T731="si",T731="sI",T731="s",T731="S"),1,0)</f>
        <v>0</v>
      </c>
      <c r="AC731" s="128" t="n">
        <f aca="false">IF(OR(J731="SI",J731="Si",J731="si",J731="sI",J731="s",J731="S"),1,0)</f>
        <v>0</v>
      </c>
      <c r="AD731" s="128" t="n">
        <f aca="false">AK731*AA731*AB731*AC731</f>
        <v>0</v>
      </c>
      <c r="AF731" s="136" t="n">
        <f aca="false">COUNTIF(D$8:D731,D731)</f>
        <v>0</v>
      </c>
      <c r="AG731" s="136" t="n">
        <f aca="false">COUNTIFS(D$8:D731,D731,A$8:A731,A731)</f>
        <v>0</v>
      </c>
      <c r="AH731" s="128" t="n">
        <f aca="false">AF731-AG731</f>
        <v>0</v>
      </c>
      <c r="AI731" s="128" t="n">
        <f aca="false">IF(OR(O731&lt;&gt;P731,P731=1,AA731=0),1,0)</f>
        <v>0</v>
      </c>
      <c r="AJ731" s="128" t="n">
        <f aca="false">IF(AR731&gt;0,1,0)+AH731</f>
        <v>0</v>
      </c>
      <c r="AK731" s="128" t="n">
        <f aca="false">IF(O731&lt;&gt;P731,0,1)</f>
        <v>1</v>
      </c>
      <c r="AL731" s="128" t="n">
        <f aca="false">IF(U731&gt;1,1,0)</f>
        <v>0</v>
      </c>
      <c r="AM731" s="136"/>
      <c r="AN731" s="137"/>
      <c r="AO731" s="139"/>
      <c r="AP731" s="128" t="str">
        <f aca="false">IF(SUMIF(AS$7:BU$7,"&gt;0",AS731:BU731)&gt;0,SUMIF(AS$7:BU$7,"&gt;0",AS731:BU731),"")</f>
        <v/>
      </c>
      <c r="AQ731" s="128"/>
      <c r="AR731" s="136" t="n">
        <f aca="false">COUNTIF(N$8:N731,N731)-1</f>
        <v>-1</v>
      </c>
      <c r="AS731" s="133"/>
      <c r="AT731" s="133"/>
      <c r="AU731" s="128" t="n">
        <f aca="false">IF($A731=$A730,AS731+AT731+AU730,AS731+AT731)</f>
        <v>0</v>
      </c>
      <c r="AV731" s="133"/>
      <c r="AW731" s="133"/>
      <c r="AX731" s="128" t="n">
        <f aca="false">IF($A731=$A730,AV731+AW731+AX730,AV731+AW731)</f>
        <v>0</v>
      </c>
      <c r="AY731" s="133"/>
      <c r="AZ731" s="133"/>
      <c r="BA731" s="128" t="n">
        <f aca="false">IF($A731=$A730,AY731+AZ731+BA730,AY731+AZ731)</f>
        <v>0</v>
      </c>
      <c r="BB731" s="133"/>
      <c r="BC731" s="133"/>
      <c r="BD731" s="128" t="n">
        <f aca="false">IF($A731=$A730,BB731+BC731+BD730,BB731+BC731)</f>
        <v>0</v>
      </c>
      <c r="BE731" s="133"/>
      <c r="BF731" s="133"/>
      <c r="BG731" s="128" t="n">
        <f aca="false">IF($A731=$A730,BE731+BF731+BG730,BE731+BF731)</f>
        <v>0</v>
      </c>
      <c r="BH731" s="133"/>
      <c r="BI731" s="133"/>
      <c r="BJ731" s="128" t="n">
        <f aca="false">IF($A731=$A730,BH731+BI731+BJ730,BH731+BI731)</f>
        <v>0</v>
      </c>
      <c r="BK731" s="133"/>
      <c r="BL731" s="133"/>
      <c r="BM731" s="128" t="n">
        <f aca="false">IF($A731=$A730,BK731+BL731+BM730,BK731+BL731)</f>
        <v>0</v>
      </c>
      <c r="BN731" s="133"/>
      <c r="BO731" s="133"/>
      <c r="BP731" s="128" t="n">
        <f aca="false">IF($A731=$A730,BN731+BO731+BP730,BN731+BO731)</f>
        <v>0</v>
      </c>
      <c r="BQ731" s="133"/>
      <c r="BR731" s="133"/>
      <c r="BS731" s="128" t="n">
        <f aca="false">IF($A731=$A730,BQ731+BR731+BS730,BQ731+BR731)</f>
        <v>0</v>
      </c>
      <c r="BT731" s="133"/>
      <c r="BU731" s="133"/>
      <c r="BV731" s="128" t="n">
        <f aca="false">IF($A731=$A730,BT731+BU731+BV730,BT731+BU731)</f>
        <v>0</v>
      </c>
      <c r="BW731" s="128" t="n">
        <f aca="false">IF(W731=0,0,IF(W731&gt;F$4,1,(IF(W731=BW$2,0,(IF(F$4-W731&gt;2,1,0))))))</f>
        <v>0</v>
      </c>
    </row>
    <row r="732" customFormat="false" ht="42.95" hidden="false" customHeight="true" outlineLevel="0" collapsed="false">
      <c r="A732" s="124" t="str">
        <f aca="false">IF(D732=D731,IF(A731=0,"",A731),IF(AND(D732&gt;0,D732&lt;&gt;D731),A731+1,""))</f>
        <v/>
      </c>
      <c r="B732" s="129"/>
      <c r="C732" s="129"/>
      <c r="D732" s="96"/>
      <c r="E732" s="138"/>
      <c r="F732" s="128" t="str">
        <f aca="false">IFERROR(IF(OR(ISTEXT(D732),ISNUMBER(D732)),HLOOKUP(I732-23*INT(I732/23),[2]Hoja2!B$1:X$2,2),""),1)</f>
        <v/>
      </c>
      <c r="G732" s="128" t="str">
        <f aca="false">LEFT(D732,1)</f>
        <v/>
      </c>
      <c r="H732" s="129" t="str">
        <f aca="false">IF(UPPER(G732)="Z",2,IF(UPPER(G732)="Y",1,IF(UPPER(G732)="X",0,LEFT(D732))))</f>
        <v/>
      </c>
      <c r="I732" s="129" t="str">
        <f aca="false">REPLACE(D732,1,1,H732)</f>
        <v/>
      </c>
      <c r="J732" s="96"/>
      <c r="K732" s="124" t="str">
        <f aca="false">IF(N732&gt;0,ROW(L732)-7,"")</f>
        <v/>
      </c>
      <c r="L732" s="130"/>
      <c r="M732" s="130"/>
      <c r="N732" s="131"/>
      <c r="O732" s="132"/>
      <c r="P732" s="128" t="str">
        <f aca="false">IFERROR(IF(OR(ISTEXT(N732),ISNUMBER(N732)),HLOOKUP(S732-23*INT(S732/23),[2]Hoja2!B$1:X$2,2),""),1)</f>
        <v/>
      </c>
      <c r="Q732" s="128" t="str">
        <f aca="false">LEFT(N732,1)</f>
        <v/>
      </c>
      <c r="R732" s="129" t="str">
        <f aca="false">IF(UPPER(Q732)="Z",2,IF(UPPER(Q732)="Y",1,IF(UPPER(Q732)="X",0,LEFT(N732))))</f>
        <v/>
      </c>
      <c r="S732" s="129" t="str">
        <f aca="false">REPLACE(N732,1,1,R732)</f>
        <v/>
      </c>
      <c r="T732" s="96"/>
      <c r="U732" s="133"/>
      <c r="V732" s="124" t="str">
        <f aca="false">IF(OR(ISTEXT(N732),ISNUMBER(N732)),IF($AD732=1,U732,0),"")</f>
        <v/>
      </c>
      <c r="W732" s="75" t="n">
        <v>36892</v>
      </c>
      <c r="X732" s="134"/>
      <c r="Y732" s="134"/>
      <c r="AA732" s="128" t="n">
        <f aca="false">IF(E732&lt;&gt;F732,0,1)</f>
        <v>1</v>
      </c>
      <c r="AB732" s="128" t="n">
        <f aca="false">IF(OR(T732="SI",T732="Si",T732="si",T732="sI",T732="s",T732="S"),1,0)</f>
        <v>0</v>
      </c>
      <c r="AC732" s="128" t="n">
        <f aca="false">IF(OR(J732="SI",J732="Si",J732="si",J732="sI",J732="s",J732="S"),1,0)</f>
        <v>0</v>
      </c>
      <c r="AD732" s="128" t="n">
        <f aca="false">AK732*AA732*AB732*AC732</f>
        <v>0</v>
      </c>
      <c r="AF732" s="136" t="n">
        <f aca="false">COUNTIF(D$8:D732,D732)</f>
        <v>0</v>
      </c>
      <c r="AG732" s="136" t="n">
        <f aca="false">COUNTIFS(D$8:D732,D732,A$8:A732,A732)</f>
        <v>0</v>
      </c>
      <c r="AH732" s="128" t="n">
        <f aca="false">AF732-AG732</f>
        <v>0</v>
      </c>
      <c r="AI732" s="128" t="n">
        <f aca="false">IF(OR(O732&lt;&gt;P732,P732=1,AA732=0),1,0)</f>
        <v>0</v>
      </c>
      <c r="AJ732" s="128" t="n">
        <f aca="false">IF(AR732&gt;0,1,0)+AH732</f>
        <v>0</v>
      </c>
      <c r="AK732" s="128" t="n">
        <f aca="false">IF(O732&lt;&gt;P732,0,1)</f>
        <v>1</v>
      </c>
      <c r="AL732" s="128" t="n">
        <f aca="false">IF(U732&gt;1,1,0)</f>
        <v>0</v>
      </c>
      <c r="AM732" s="136"/>
      <c r="AN732" s="137"/>
      <c r="AO732" s="139"/>
      <c r="AP732" s="128" t="str">
        <f aca="false">IF(SUMIF(AS$7:BU$7,"&gt;0",AS732:BU732)&gt;0,SUMIF(AS$7:BU$7,"&gt;0",AS732:BU732),"")</f>
        <v/>
      </c>
      <c r="AQ732" s="128"/>
      <c r="AR732" s="136" t="n">
        <f aca="false">COUNTIF(N$8:N732,N732)-1</f>
        <v>-1</v>
      </c>
      <c r="AS732" s="133"/>
      <c r="AT732" s="133"/>
      <c r="AU732" s="128" t="n">
        <f aca="false">IF($A732=$A731,AS732+AT732+AU731,AS732+AT732)</f>
        <v>0</v>
      </c>
      <c r="AV732" s="133"/>
      <c r="AW732" s="133"/>
      <c r="AX732" s="128" t="n">
        <f aca="false">IF($A732=$A731,AV732+AW732+AX731,AV732+AW732)</f>
        <v>0</v>
      </c>
      <c r="AY732" s="133"/>
      <c r="AZ732" s="133"/>
      <c r="BA732" s="128" t="n">
        <f aca="false">IF($A732=$A731,AY732+AZ732+BA731,AY732+AZ732)</f>
        <v>0</v>
      </c>
      <c r="BB732" s="133"/>
      <c r="BC732" s="133"/>
      <c r="BD732" s="128" t="n">
        <f aca="false">IF($A732=$A731,BB732+BC732+BD731,BB732+BC732)</f>
        <v>0</v>
      </c>
      <c r="BE732" s="133"/>
      <c r="BF732" s="133"/>
      <c r="BG732" s="128" t="n">
        <f aca="false">IF($A732=$A731,BE732+BF732+BG731,BE732+BF732)</f>
        <v>0</v>
      </c>
      <c r="BH732" s="133"/>
      <c r="BI732" s="133"/>
      <c r="BJ732" s="128" t="n">
        <f aca="false">IF($A732=$A731,BH732+BI732+BJ731,BH732+BI732)</f>
        <v>0</v>
      </c>
      <c r="BK732" s="133"/>
      <c r="BL732" s="133"/>
      <c r="BM732" s="128" t="n">
        <f aca="false">IF($A732=$A731,BK732+BL732+BM731,BK732+BL732)</f>
        <v>0</v>
      </c>
      <c r="BN732" s="133"/>
      <c r="BO732" s="133"/>
      <c r="BP732" s="128" t="n">
        <f aca="false">IF($A732=$A731,BN732+BO732+BP731,BN732+BO732)</f>
        <v>0</v>
      </c>
      <c r="BQ732" s="133"/>
      <c r="BR732" s="133"/>
      <c r="BS732" s="128" t="n">
        <f aca="false">IF($A732=$A731,BQ732+BR732+BS731,BQ732+BR732)</f>
        <v>0</v>
      </c>
      <c r="BT732" s="133"/>
      <c r="BU732" s="133"/>
      <c r="BV732" s="128" t="n">
        <f aca="false">IF($A732=$A731,BT732+BU732+BV731,BT732+BU732)</f>
        <v>0</v>
      </c>
      <c r="BW732" s="128" t="n">
        <f aca="false">IF(W732=0,0,IF(W732&gt;F$4,1,(IF(W732=BW$2,0,(IF(F$4-W732&gt;2,1,0))))))</f>
        <v>0</v>
      </c>
    </row>
    <row r="733" customFormat="false" ht="42.95" hidden="false" customHeight="true" outlineLevel="0" collapsed="false">
      <c r="A733" s="124" t="str">
        <f aca="false">IF(D733=D732,IF(A732=0,"",A732),IF(AND(D733&gt;0,D733&lt;&gt;D732),A732+1,""))</f>
        <v/>
      </c>
      <c r="B733" s="129"/>
      <c r="C733" s="129"/>
      <c r="D733" s="96"/>
      <c r="E733" s="138"/>
      <c r="F733" s="128" t="str">
        <f aca="false">IFERROR(IF(OR(ISTEXT(D733),ISNUMBER(D733)),HLOOKUP(I733-23*INT(I733/23),[2]Hoja2!B$1:X$2,2),""),1)</f>
        <v/>
      </c>
      <c r="G733" s="128" t="str">
        <f aca="false">LEFT(D733,1)</f>
        <v/>
      </c>
      <c r="H733" s="129" t="str">
        <f aca="false">IF(UPPER(G733)="Z",2,IF(UPPER(G733)="Y",1,IF(UPPER(G733)="X",0,LEFT(D733))))</f>
        <v/>
      </c>
      <c r="I733" s="129" t="str">
        <f aca="false">REPLACE(D733,1,1,H733)</f>
        <v/>
      </c>
      <c r="J733" s="96"/>
      <c r="K733" s="124" t="str">
        <f aca="false">IF(N733&gt;0,ROW(L733)-7,"")</f>
        <v/>
      </c>
      <c r="L733" s="130"/>
      <c r="M733" s="130"/>
      <c r="N733" s="131"/>
      <c r="O733" s="132"/>
      <c r="P733" s="128" t="str">
        <f aca="false">IFERROR(IF(OR(ISTEXT(N733),ISNUMBER(N733)),HLOOKUP(S733-23*INT(S733/23),[2]Hoja2!B$1:X$2,2),""),1)</f>
        <v/>
      </c>
      <c r="Q733" s="128" t="str">
        <f aca="false">LEFT(N733,1)</f>
        <v/>
      </c>
      <c r="R733" s="129" t="str">
        <f aca="false">IF(UPPER(Q733)="Z",2,IF(UPPER(Q733)="Y",1,IF(UPPER(Q733)="X",0,LEFT(N733))))</f>
        <v/>
      </c>
      <c r="S733" s="129" t="str">
        <f aca="false">REPLACE(N733,1,1,R733)</f>
        <v/>
      </c>
      <c r="T733" s="96"/>
      <c r="U733" s="133"/>
      <c r="V733" s="124" t="str">
        <f aca="false">IF(OR(ISTEXT(N733),ISNUMBER(N733)),IF($AD733=1,U733,0),"")</f>
        <v/>
      </c>
      <c r="W733" s="75" t="n">
        <v>36892</v>
      </c>
      <c r="X733" s="134"/>
      <c r="Y733" s="134"/>
      <c r="AA733" s="128" t="n">
        <f aca="false">IF(E733&lt;&gt;F733,0,1)</f>
        <v>1</v>
      </c>
      <c r="AB733" s="128" t="n">
        <f aca="false">IF(OR(T733="SI",T733="Si",T733="si",T733="sI",T733="s",T733="S"),1,0)</f>
        <v>0</v>
      </c>
      <c r="AC733" s="128" t="n">
        <f aca="false">IF(OR(J733="SI",J733="Si",J733="si",J733="sI",J733="s",J733="S"),1,0)</f>
        <v>0</v>
      </c>
      <c r="AD733" s="128" t="n">
        <f aca="false">AK733*AA733*AB733*AC733</f>
        <v>0</v>
      </c>
      <c r="AF733" s="136" t="n">
        <f aca="false">COUNTIF(D$8:D733,D733)</f>
        <v>0</v>
      </c>
      <c r="AG733" s="136" t="n">
        <f aca="false">COUNTIFS(D$8:D733,D733,A$8:A733,A733)</f>
        <v>0</v>
      </c>
      <c r="AH733" s="128" t="n">
        <f aca="false">AF733-AG733</f>
        <v>0</v>
      </c>
      <c r="AI733" s="128" t="n">
        <f aca="false">IF(OR(O733&lt;&gt;P733,P733=1,AA733=0),1,0)</f>
        <v>0</v>
      </c>
      <c r="AJ733" s="128" t="n">
        <f aca="false">IF(AR733&gt;0,1,0)+AH733</f>
        <v>0</v>
      </c>
      <c r="AK733" s="128" t="n">
        <f aca="false">IF(O733&lt;&gt;P733,0,1)</f>
        <v>1</v>
      </c>
      <c r="AL733" s="128" t="n">
        <f aca="false">IF(U733&gt;1,1,0)</f>
        <v>0</v>
      </c>
      <c r="AM733" s="136"/>
      <c r="AN733" s="137"/>
      <c r="AO733" s="139"/>
      <c r="AP733" s="128" t="str">
        <f aca="false">IF(SUMIF(AS$7:BU$7,"&gt;0",AS733:BU733)&gt;0,SUMIF(AS$7:BU$7,"&gt;0",AS733:BU733),"")</f>
        <v/>
      </c>
      <c r="AQ733" s="128"/>
      <c r="AR733" s="136" t="n">
        <f aca="false">COUNTIF(N$8:N733,N733)-1</f>
        <v>-1</v>
      </c>
      <c r="AS733" s="133"/>
      <c r="AT733" s="133"/>
      <c r="AU733" s="128" t="n">
        <f aca="false">IF($A733=$A732,AS733+AT733+AU732,AS733+AT733)</f>
        <v>0</v>
      </c>
      <c r="AV733" s="133"/>
      <c r="AW733" s="133"/>
      <c r="AX733" s="128" t="n">
        <f aca="false">IF($A733=$A732,AV733+AW733+AX732,AV733+AW733)</f>
        <v>0</v>
      </c>
      <c r="AY733" s="133"/>
      <c r="AZ733" s="133"/>
      <c r="BA733" s="128" t="n">
        <f aca="false">IF($A733=$A732,AY733+AZ733+BA732,AY733+AZ733)</f>
        <v>0</v>
      </c>
      <c r="BB733" s="133"/>
      <c r="BC733" s="133"/>
      <c r="BD733" s="128" t="n">
        <f aca="false">IF($A733=$A732,BB733+BC733+BD732,BB733+BC733)</f>
        <v>0</v>
      </c>
      <c r="BE733" s="133"/>
      <c r="BF733" s="133"/>
      <c r="BG733" s="128" t="n">
        <f aca="false">IF($A733=$A732,BE733+BF733+BG732,BE733+BF733)</f>
        <v>0</v>
      </c>
      <c r="BH733" s="133"/>
      <c r="BI733" s="133"/>
      <c r="BJ733" s="128" t="n">
        <f aca="false">IF($A733=$A732,BH733+BI733+BJ732,BH733+BI733)</f>
        <v>0</v>
      </c>
      <c r="BK733" s="133"/>
      <c r="BL733" s="133"/>
      <c r="BM733" s="128" t="n">
        <f aca="false">IF($A733=$A732,BK733+BL733+BM732,BK733+BL733)</f>
        <v>0</v>
      </c>
      <c r="BN733" s="133"/>
      <c r="BO733" s="133"/>
      <c r="BP733" s="128" t="n">
        <f aca="false">IF($A733=$A732,BN733+BO733+BP732,BN733+BO733)</f>
        <v>0</v>
      </c>
      <c r="BQ733" s="133"/>
      <c r="BR733" s="133"/>
      <c r="BS733" s="128" t="n">
        <f aca="false">IF($A733=$A732,BQ733+BR733+BS732,BQ733+BR733)</f>
        <v>0</v>
      </c>
      <c r="BT733" s="133"/>
      <c r="BU733" s="133"/>
      <c r="BV733" s="128" t="n">
        <f aca="false">IF($A733=$A732,BT733+BU733+BV732,BT733+BU733)</f>
        <v>0</v>
      </c>
      <c r="BW733" s="128" t="n">
        <f aca="false">IF(W733=0,0,IF(W733&gt;F$4,1,(IF(W733=BW$2,0,(IF(F$4-W733&gt;2,1,0))))))</f>
        <v>0</v>
      </c>
    </row>
    <row r="734" customFormat="false" ht="42.95" hidden="false" customHeight="true" outlineLevel="0" collapsed="false">
      <c r="A734" s="124" t="str">
        <f aca="false">IF(D734=D733,IF(A733=0,"",A733),IF(AND(D734&gt;0,D734&lt;&gt;D733),A733+1,""))</f>
        <v/>
      </c>
      <c r="B734" s="129"/>
      <c r="C734" s="129"/>
      <c r="D734" s="96"/>
      <c r="E734" s="138"/>
      <c r="F734" s="128" t="str">
        <f aca="false">IFERROR(IF(OR(ISTEXT(D734),ISNUMBER(D734)),HLOOKUP(I734-23*INT(I734/23),[2]Hoja2!B$1:X$2,2),""),1)</f>
        <v/>
      </c>
      <c r="G734" s="128" t="str">
        <f aca="false">LEFT(D734,1)</f>
        <v/>
      </c>
      <c r="H734" s="129" t="str">
        <f aca="false">IF(UPPER(G734)="Z",2,IF(UPPER(G734)="Y",1,IF(UPPER(G734)="X",0,LEFT(D734))))</f>
        <v/>
      </c>
      <c r="I734" s="129" t="str">
        <f aca="false">REPLACE(D734,1,1,H734)</f>
        <v/>
      </c>
      <c r="J734" s="96"/>
      <c r="K734" s="124" t="str">
        <f aca="false">IF(N734&gt;0,ROW(L734)-7,"")</f>
        <v/>
      </c>
      <c r="L734" s="130"/>
      <c r="M734" s="130"/>
      <c r="N734" s="131"/>
      <c r="O734" s="132"/>
      <c r="P734" s="128" t="str">
        <f aca="false">IFERROR(IF(OR(ISTEXT(N734),ISNUMBER(N734)),HLOOKUP(S734-23*INT(S734/23),[2]Hoja2!B$1:X$2,2),""),1)</f>
        <v/>
      </c>
      <c r="Q734" s="128" t="str">
        <f aca="false">LEFT(N734,1)</f>
        <v/>
      </c>
      <c r="R734" s="129" t="str">
        <f aca="false">IF(UPPER(Q734)="Z",2,IF(UPPER(Q734)="Y",1,IF(UPPER(Q734)="X",0,LEFT(N734))))</f>
        <v/>
      </c>
      <c r="S734" s="129" t="str">
        <f aca="false">REPLACE(N734,1,1,R734)</f>
        <v/>
      </c>
      <c r="T734" s="96"/>
      <c r="U734" s="133"/>
      <c r="V734" s="124" t="str">
        <f aca="false">IF(OR(ISTEXT(N734),ISNUMBER(N734)),IF($AD734=1,U734,0),"")</f>
        <v/>
      </c>
      <c r="W734" s="75" t="n">
        <v>36892</v>
      </c>
      <c r="X734" s="134"/>
      <c r="Y734" s="134"/>
      <c r="AA734" s="128" t="n">
        <f aca="false">IF(E734&lt;&gt;F734,0,1)</f>
        <v>1</v>
      </c>
      <c r="AB734" s="128" t="n">
        <f aca="false">IF(OR(T734="SI",T734="Si",T734="si",T734="sI",T734="s",T734="S"),1,0)</f>
        <v>0</v>
      </c>
      <c r="AC734" s="128" t="n">
        <f aca="false">IF(OR(J734="SI",J734="Si",J734="si",J734="sI",J734="s",J734="S"),1,0)</f>
        <v>0</v>
      </c>
      <c r="AD734" s="128" t="n">
        <f aca="false">AK734*AA734*AB734*AC734</f>
        <v>0</v>
      </c>
      <c r="AF734" s="136" t="n">
        <f aca="false">COUNTIF(D$8:D734,D734)</f>
        <v>0</v>
      </c>
      <c r="AG734" s="136" t="n">
        <f aca="false">COUNTIFS(D$8:D734,D734,A$8:A734,A734)</f>
        <v>0</v>
      </c>
      <c r="AH734" s="128" t="n">
        <f aca="false">AF734-AG734</f>
        <v>0</v>
      </c>
      <c r="AI734" s="128" t="n">
        <f aca="false">IF(OR(O734&lt;&gt;P734,P734=1,AA734=0),1,0)</f>
        <v>0</v>
      </c>
      <c r="AJ734" s="128" t="n">
        <f aca="false">IF(AR734&gt;0,1,0)+AH734</f>
        <v>0</v>
      </c>
      <c r="AK734" s="128" t="n">
        <f aca="false">IF(O734&lt;&gt;P734,0,1)</f>
        <v>1</v>
      </c>
      <c r="AL734" s="128" t="n">
        <f aca="false">IF(U734&gt;1,1,0)</f>
        <v>0</v>
      </c>
      <c r="AM734" s="136"/>
      <c r="AN734" s="137"/>
      <c r="AO734" s="139"/>
      <c r="AP734" s="128" t="str">
        <f aca="false">IF(SUMIF(AS$7:BU$7,"&gt;0",AS734:BU734)&gt;0,SUMIF(AS$7:BU$7,"&gt;0",AS734:BU734),"")</f>
        <v/>
      </c>
      <c r="AQ734" s="128"/>
      <c r="AR734" s="136" t="n">
        <f aca="false">COUNTIF(N$8:N734,N734)-1</f>
        <v>-1</v>
      </c>
      <c r="AS734" s="133"/>
      <c r="AT734" s="133"/>
      <c r="AU734" s="128" t="n">
        <f aca="false">IF($A734=$A733,AS734+AT734+AU733,AS734+AT734)</f>
        <v>0</v>
      </c>
      <c r="AV734" s="133"/>
      <c r="AW734" s="133"/>
      <c r="AX734" s="128" t="n">
        <f aca="false">IF($A734=$A733,AV734+AW734+AX733,AV734+AW734)</f>
        <v>0</v>
      </c>
      <c r="AY734" s="133"/>
      <c r="AZ734" s="133"/>
      <c r="BA734" s="128" t="n">
        <f aca="false">IF($A734=$A733,AY734+AZ734+BA733,AY734+AZ734)</f>
        <v>0</v>
      </c>
      <c r="BB734" s="133"/>
      <c r="BC734" s="133"/>
      <c r="BD734" s="128" t="n">
        <f aca="false">IF($A734=$A733,BB734+BC734+BD733,BB734+BC734)</f>
        <v>0</v>
      </c>
      <c r="BE734" s="133"/>
      <c r="BF734" s="133"/>
      <c r="BG734" s="128" t="n">
        <f aca="false">IF($A734=$A733,BE734+BF734+BG733,BE734+BF734)</f>
        <v>0</v>
      </c>
      <c r="BH734" s="133"/>
      <c r="BI734" s="133"/>
      <c r="BJ734" s="128" t="n">
        <f aca="false">IF($A734=$A733,BH734+BI734+BJ733,BH734+BI734)</f>
        <v>0</v>
      </c>
      <c r="BK734" s="133"/>
      <c r="BL734" s="133"/>
      <c r="BM734" s="128" t="n">
        <f aca="false">IF($A734=$A733,BK734+BL734+BM733,BK734+BL734)</f>
        <v>0</v>
      </c>
      <c r="BN734" s="133"/>
      <c r="BO734" s="133"/>
      <c r="BP734" s="128" t="n">
        <f aca="false">IF($A734=$A733,BN734+BO734+BP733,BN734+BO734)</f>
        <v>0</v>
      </c>
      <c r="BQ734" s="133"/>
      <c r="BR734" s="133"/>
      <c r="BS734" s="128" t="n">
        <f aca="false">IF($A734=$A733,BQ734+BR734+BS733,BQ734+BR734)</f>
        <v>0</v>
      </c>
      <c r="BT734" s="133"/>
      <c r="BU734" s="133"/>
      <c r="BV734" s="128" t="n">
        <f aca="false">IF($A734=$A733,BT734+BU734+BV733,BT734+BU734)</f>
        <v>0</v>
      </c>
      <c r="BW734" s="128" t="n">
        <f aca="false">IF(W734=0,0,IF(W734&gt;F$4,1,(IF(W734=BW$2,0,(IF(F$4-W734&gt;2,1,0))))))</f>
        <v>0</v>
      </c>
    </row>
    <row r="735" customFormat="false" ht="42.95" hidden="false" customHeight="true" outlineLevel="0" collapsed="false">
      <c r="A735" s="124" t="str">
        <f aca="false">IF(D735=D734,IF(A734=0,"",A734),IF(AND(D735&gt;0,D735&lt;&gt;D734),A734+1,""))</f>
        <v/>
      </c>
      <c r="B735" s="129"/>
      <c r="C735" s="129"/>
      <c r="D735" s="96"/>
      <c r="E735" s="138"/>
      <c r="F735" s="128" t="str">
        <f aca="false">IFERROR(IF(OR(ISTEXT(D735),ISNUMBER(D735)),HLOOKUP(I735-23*INT(I735/23),[2]Hoja2!B$1:X$2,2),""),1)</f>
        <v/>
      </c>
      <c r="G735" s="128" t="str">
        <f aca="false">LEFT(D735,1)</f>
        <v/>
      </c>
      <c r="H735" s="129" t="str">
        <f aca="false">IF(UPPER(G735)="Z",2,IF(UPPER(G735)="Y",1,IF(UPPER(G735)="X",0,LEFT(D735))))</f>
        <v/>
      </c>
      <c r="I735" s="129" t="str">
        <f aca="false">REPLACE(D735,1,1,H735)</f>
        <v/>
      </c>
      <c r="J735" s="96"/>
      <c r="K735" s="124" t="str">
        <f aca="false">IF(N735&gt;0,ROW(L735)-7,"")</f>
        <v/>
      </c>
      <c r="L735" s="130"/>
      <c r="M735" s="130"/>
      <c r="N735" s="131"/>
      <c r="O735" s="132"/>
      <c r="P735" s="128" t="str">
        <f aca="false">IFERROR(IF(OR(ISTEXT(N735),ISNUMBER(N735)),HLOOKUP(S735-23*INT(S735/23),[2]Hoja2!B$1:X$2,2),""),1)</f>
        <v/>
      </c>
      <c r="Q735" s="128" t="str">
        <f aca="false">LEFT(N735,1)</f>
        <v/>
      </c>
      <c r="R735" s="129" t="str">
        <f aca="false">IF(UPPER(Q735)="Z",2,IF(UPPER(Q735)="Y",1,IF(UPPER(Q735)="X",0,LEFT(N735))))</f>
        <v/>
      </c>
      <c r="S735" s="129" t="str">
        <f aca="false">REPLACE(N735,1,1,R735)</f>
        <v/>
      </c>
      <c r="T735" s="96"/>
      <c r="U735" s="133"/>
      <c r="V735" s="124" t="str">
        <f aca="false">IF(OR(ISTEXT(N735),ISNUMBER(N735)),IF($AD735=1,U735,0),"")</f>
        <v/>
      </c>
      <c r="W735" s="75" t="n">
        <v>36892</v>
      </c>
      <c r="X735" s="134"/>
      <c r="Y735" s="134"/>
      <c r="AA735" s="128" t="n">
        <f aca="false">IF(E735&lt;&gt;F735,0,1)</f>
        <v>1</v>
      </c>
      <c r="AB735" s="128" t="n">
        <f aca="false">IF(OR(T735="SI",T735="Si",T735="si",T735="sI",T735="s",T735="S"),1,0)</f>
        <v>0</v>
      </c>
      <c r="AC735" s="128" t="n">
        <f aca="false">IF(OR(J735="SI",J735="Si",J735="si",J735="sI",J735="s",J735="S"),1,0)</f>
        <v>0</v>
      </c>
      <c r="AD735" s="128" t="n">
        <f aca="false">AK735*AA735*AB735*AC735</f>
        <v>0</v>
      </c>
      <c r="AF735" s="136" t="n">
        <f aca="false">COUNTIF(D$8:D735,D735)</f>
        <v>0</v>
      </c>
      <c r="AG735" s="136" t="n">
        <f aca="false">COUNTIFS(D$8:D735,D735,A$8:A735,A735)</f>
        <v>0</v>
      </c>
      <c r="AH735" s="128" t="n">
        <f aca="false">AF735-AG735</f>
        <v>0</v>
      </c>
      <c r="AI735" s="128" t="n">
        <f aca="false">IF(OR(O735&lt;&gt;P735,P735=1,AA735=0),1,0)</f>
        <v>0</v>
      </c>
      <c r="AJ735" s="128" t="n">
        <f aca="false">IF(AR735&gt;0,1,0)+AH735</f>
        <v>0</v>
      </c>
      <c r="AK735" s="128" t="n">
        <f aca="false">IF(O735&lt;&gt;P735,0,1)</f>
        <v>1</v>
      </c>
      <c r="AL735" s="128" t="n">
        <f aca="false">IF(U735&gt;1,1,0)</f>
        <v>0</v>
      </c>
      <c r="AM735" s="136"/>
      <c r="AN735" s="137"/>
      <c r="AO735" s="139"/>
      <c r="AP735" s="128" t="str">
        <f aca="false">IF(SUMIF(AS$7:BU$7,"&gt;0",AS735:BU735)&gt;0,SUMIF(AS$7:BU$7,"&gt;0",AS735:BU735),"")</f>
        <v/>
      </c>
      <c r="AQ735" s="128"/>
      <c r="AR735" s="136" t="n">
        <f aca="false">COUNTIF(N$8:N735,N735)-1</f>
        <v>-1</v>
      </c>
      <c r="AS735" s="133"/>
      <c r="AT735" s="133"/>
      <c r="AU735" s="128" t="n">
        <f aca="false">IF($A735=$A734,AS735+AT735+AU734,AS735+AT735)</f>
        <v>0</v>
      </c>
      <c r="AV735" s="133"/>
      <c r="AW735" s="133"/>
      <c r="AX735" s="128" t="n">
        <f aca="false">IF($A735=$A734,AV735+AW735+AX734,AV735+AW735)</f>
        <v>0</v>
      </c>
      <c r="AY735" s="133"/>
      <c r="AZ735" s="133"/>
      <c r="BA735" s="128" t="n">
        <f aca="false">IF($A735=$A734,AY735+AZ735+BA734,AY735+AZ735)</f>
        <v>0</v>
      </c>
      <c r="BB735" s="133"/>
      <c r="BC735" s="133"/>
      <c r="BD735" s="128" t="n">
        <f aca="false">IF($A735=$A734,BB735+BC735+BD734,BB735+BC735)</f>
        <v>0</v>
      </c>
      <c r="BE735" s="133"/>
      <c r="BF735" s="133"/>
      <c r="BG735" s="128" t="n">
        <f aca="false">IF($A735=$A734,BE735+BF735+BG734,BE735+BF735)</f>
        <v>0</v>
      </c>
      <c r="BH735" s="133"/>
      <c r="BI735" s="133"/>
      <c r="BJ735" s="128" t="n">
        <f aca="false">IF($A735=$A734,BH735+BI735+BJ734,BH735+BI735)</f>
        <v>0</v>
      </c>
      <c r="BK735" s="133"/>
      <c r="BL735" s="133"/>
      <c r="BM735" s="128" t="n">
        <f aca="false">IF($A735=$A734,BK735+BL735+BM734,BK735+BL735)</f>
        <v>0</v>
      </c>
      <c r="BN735" s="133"/>
      <c r="BO735" s="133"/>
      <c r="BP735" s="128" t="n">
        <f aca="false">IF($A735=$A734,BN735+BO735+BP734,BN735+BO735)</f>
        <v>0</v>
      </c>
      <c r="BQ735" s="133"/>
      <c r="BR735" s="133"/>
      <c r="BS735" s="128" t="n">
        <f aca="false">IF($A735=$A734,BQ735+BR735+BS734,BQ735+BR735)</f>
        <v>0</v>
      </c>
      <c r="BT735" s="133"/>
      <c r="BU735" s="133"/>
      <c r="BV735" s="128" t="n">
        <f aca="false">IF($A735=$A734,BT735+BU735+BV734,BT735+BU735)</f>
        <v>0</v>
      </c>
      <c r="BW735" s="128" t="n">
        <f aca="false">IF(W735=0,0,IF(W735&gt;F$4,1,(IF(W735=BW$2,0,(IF(F$4-W735&gt;2,1,0))))))</f>
        <v>0</v>
      </c>
    </row>
    <row r="736" customFormat="false" ht="42.95" hidden="false" customHeight="true" outlineLevel="0" collapsed="false">
      <c r="A736" s="124" t="str">
        <f aca="false">IF(D736=D735,IF(A735=0,"",A735),IF(AND(D736&gt;0,D736&lt;&gt;D735),A735+1,""))</f>
        <v/>
      </c>
      <c r="B736" s="129"/>
      <c r="C736" s="129"/>
      <c r="D736" s="96"/>
      <c r="E736" s="138"/>
      <c r="F736" s="128" t="str">
        <f aca="false">IFERROR(IF(OR(ISTEXT(D736),ISNUMBER(D736)),HLOOKUP(I736-23*INT(I736/23),[2]Hoja2!B$1:X$2,2),""),1)</f>
        <v/>
      </c>
      <c r="G736" s="128" t="str">
        <f aca="false">LEFT(D736,1)</f>
        <v/>
      </c>
      <c r="H736" s="129" t="str">
        <f aca="false">IF(UPPER(G736)="Z",2,IF(UPPER(G736)="Y",1,IF(UPPER(G736)="X",0,LEFT(D736))))</f>
        <v/>
      </c>
      <c r="I736" s="129" t="str">
        <f aca="false">REPLACE(D736,1,1,H736)</f>
        <v/>
      </c>
      <c r="J736" s="96"/>
      <c r="K736" s="124" t="str">
        <f aca="false">IF(N736&gt;0,ROW(L736)-7,"")</f>
        <v/>
      </c>
      <c r="L736" s="130"/>
      <c r="M736" s="130"/>
      <c r="N736" s="131"/>
      <c r="O736" s="132"/>
      <c r="P736" s="128" t="str">
        <f aca="false">IFERROR(IF(OR(ISTEXT(N736),ISNUMBER(N736)),HLOOKUP(S736-23*INT(S736/23),[2]Hoja2!B$1:X$2,2),""),1)</f>
        <v/>
      </c>
      <c r="Q736" s="128" t="str">
        <f aca="false">LEFT(N736,1)</f>
        <v/>
      </c>
      <c r="R736" s="129" t="str">
        <f aca="false">IF(UPPER(Q736)="Z",2,IF(UPPER(Q736)="Y",1,IF(UPPER(Q736)="X",0,LEFT(N736))))</f>
        <v/>
      </c>
      <c r="S736" s="129" t="str">
        <f aca="false">REPLACE(N736,1,1,R736)</f>
        <v/>
      </c>
      <c r="T736" s="96"/>
      <c r="U736" s="133"/>
      <c r="V736" s="124" t="str">
        <f aca="false">IF(OR(ISTEXT(N736),ISNUMBER(N736)),IF($AD736=1,U736,0),"")</f>
        <v/>
      </c>
      <c r="W736" s="75" t="n">
        <v>36892</v>
      </c>
      <c r="X736" s="134"/>
      <c r="Y736" s="134"/>
      <c r="AA736" s="128" t="n">
        <f aca="false">IF(E736&lt;&gt;F736,0,1)</f>
        <v>1</v>
      </c>
      <c r="AB736" s="128" t="n">
        <f aca="false">IF(OR(T736="SI",T736="Si",T736="si",T736="sI",T736="s",T736="S"),1,0)</f>
        <v>0</v>
      </c>
      <c r="AC736" s="128" t="n">
        <f aca="false">IF(OR(J736="SI",J736="Si",J736="si",J736="sI",J736="s",J736="S"),1,0)</f>
        <v>0</v>
      </c>
      <c r="AD736" s="128" t="n">
        <f aca="false">AK736*AA736*AB736*AC736</f>
        <v>0</v>
      </c>
      <c r="AF736" s="136" t="n">
        <f aca="false">COUNTIF(D$8:D736,D736)</f>
        <v>0</v>
      </c>
      <c r="AG736" s="136" t="n">
        <f aca="false">COUNTIFS(D$8:D736,D736,A$8:A736,A736)</f>
        <v>0</v>
      </c>
      <c r="AH736" s="128" t="n">
        <f aca="false">AF736-AG736</f>
        <v>0</v>
      </c>
      <c r="AI736" s="128" t="n">
        <f aca="false">IF(OR(O736&lt;&gt;P736,P736=1,AA736=0),1,0)</f>
        <v>0</v>
      </c>
      <c r="AJ736" s="128" t="n">
        <f aca="false">IF(AR736&gt;0,1,0)+AH736</f>
        <v>0</v>
      </c>
      <c r="AK736" s="128" t="n">
        <f aca="false">IF(O736&lt;&gt;P736,0,1)</f>
        <v>1</v>
      </c>
      <c r="AL736" s="128" t="n">
        <f aca="false">IF(U736&gt;1,1,0)</f>
        <v>0</v>
      </c>
      <c r="AM736" s="136"/>
      <c r="AN736" s="137"/>
      <c r="AO736" s="139"/>
      <c r="AP736" s="128" t="str">
        <f aca="false">IF(SUMIF(AS$7:BU$7,"&gt;0",AS736:BU736)&gt;0,SUMIF(AS$7:BU$7,"&gt;0",AS736:BU736),"")</f>
        <v/>
      </c>
      <c r="AQ736" s="128"/>
      <c r="AR736" s="136" t="n">
        <f aca="false">COUNTIF(N$8:N736,N736)-1</f>
        <v>-1</v>
      </c>
      <c r="AS736" s="133"/>
      <c r="AT736" s="133"/>
      <c r="AU736" s="128" t="n">
        <f aca="false">IF($A736=$A735,AS736+AT736+AU735,AS736+AT736)</f>
        <v>0</v>
      </c>
      <c r="AV736" s="133"/>
      <c r="AW736" s="133"/>
      <c r="AX736" s="128" t="n">
        <f aca="false">IF($A736=$A735,AV736+AW736+AX735,AV736+AW736)</f>
        <v>0</v>
      </c>
      <c r="AY736" s="133"/>
      <c r="AZ736" s="133"/>
      <c r="BA736" s="128" t="n">
        <f aca="false">IF($A736=$A735,AY736+AZ736+BA735,AY736+AZ736)</f>
        <v>0</v>
      </c>
      <c r="BB736" s="133"/>
      <c r="BC736" s="133"/>
      <c r="BD736" s="128" t="n">
        <f aca="false">IF($A736=$A735,BB736+BC736+BD735,BB736+BC736)</f>
        <v>0</v>
      </c>
      <c r="BE736" s="133"/>
      <c r="BF736" s="133"/>
      <c r="BG736" s="128" t="n">
        <f aca="false">IF($A736=$A735,BE736+BF736+BG735,BE736+BF736)</f>
        <v>0</v>
      </c>
      <c r="BH736" s="133"/>
      <c r="BI736" s="133"/>
      <c r="BJ736" s="128" t="n">
        <f aca="false">IF($A736=$A735,BH736+BI736+BJ735,BH736+BI736)</f>
        <v>0</v>
      </c>
      <c r="BK736" s="133"/>
      <c r="BL736" s="133"/>
      <c r="BM736" s="128" t="n">
        <f aca="false">IF($A736=$A735,BK736+BL736+BM735,BK736+BL736)</f>
        <v>0</v>
      </c>
      <c r="BN736" s="133"/>
      <c r="BO736" s="133"/>
      <c r="BP736" s="128" t="n">
        <f aca="false">IF($A736=$A735,BN736+BO736+BP735,BN736+BO736)</f>
        <v>0</v>
      </c>
      <c r="BQ736" s="133"/>
      <c r="BR736" s="133"/>
      <c r="BS736" s="128" t="n">
        <f aca="false">IF($A736=$A735,BQ736+BR736+BS735,BQ736+BR736)</f>
        <v>0</v>
      </c>
      <c r="BT736" s="133"/>
      <c r="BU736" s="133"/>
      <c r="BV736" s="128" t="n">
        <f aca="false">IF($A736=$A735,BT736+BU736+BV735,BT736+BU736)</f>
        <v>0</v>
      </c>
      <c r="BW736" s="128" t="n">
        <f aca="false">IF(W736=0,0,IF(W736&gt;F$4,1,(IF(W736=BW$2,0,(IF(F$4-W736&gt;2,1,0))))))</f>
        <v>0</v>
      </c>
    </row>
    <row r="737" customFormat="false" ht="42.95" hidden="false" customHeight="true" outlineLevel="0" collapsed="false">
      <c r="A737" s="124" t="str">
        <f aca="false">IF(D737=D736,IF(A736=0,"",A736),IF(AND(D737&gt;0,D737&lt;&gt;D736),A736+1,""))</f>
        <v/>
      </c>
      <c r="B737" s="129"/>
      <c r="C737" s="129"/>
      <c r="D737" s="96"/>
      <c r="E737" s="138"/>
      <c r="F737" s="128" t="str">
        <f aca="false">IFERROR(IF(OR(ISTEXT(D737),ISNUMBER(D737)),HLOOKUP(I737-23*INT(I737/23),[2]Hoja2!B$1:X$2,2),""),1)</f>
        <v/>
      </c>
      <c r="G737" s="128" t="str">
        <f aca="false">LEFT(D737,1)</f>
        <v/>
      </c>
      <c r="H737" s="129" t="str">
        <f aca="false">IF(UPPER(G737)="Z",2,IF(UPPER(G737)="Y",1,IF(UPPER(G737)="X",0,LEFT(D737))))</f>
        <v/>
      </c>
      <c r="I737" s="129" t="str">
        <f aca="false">REPLACE(D737,1,1,H737)</f>
        <v/>
      </c>
      <c r="J737" s="96"/>
      <c r="K737" s="124" t="str">
        <f aca="false">IF(N737&gt;0,ROW(L737)-7,"")</f>
        <v/>
      </c>
      <c r="L737" s="130"/>
      <c r="M737" s="130"/>
      <c r="N737" s="131"/>
      <c r="O737" s="132"/>
      <c r="P737" s="128" t="str">
        <f aca="false">IFERROR(IF(OR(ISTEXT(N737),ISNUMBER(N737)),HLOOKUP(S737-23*INT(S737/23),[2]Hoja2!B$1:X$2,2),""),1)</f>
        <v/>
      </c>
      <c r="Q737" s="128" t="str">
        <f aca="false">LEFT(N737,1)</f>
        <v/>
      </c>
      <c r="R737" s="129" t="str">
        <f aca="false">IF(UPPER(Q737)="Z",2,IF(UPPER(Q737)="Y",1,IF(UPPER(Q737)="X",0,LEFT(N737))))</f>
        <v/>
      </c>
      <c r="S737" s="129" t="str">
        <f aca="false">REPLACE(N737,1,1,R737)</f>
        <v/>
      </c>
      <c r="T737" s="96"/>
      <c r="U737" s="133"/>
      <c r="V737" s="124" t="str">
        <f aca="false">IF(OR(ISTEXT(N737),ISNUMBER(N737)),IF($AD737=1,U737,0),"")</f>
        <v/>
      </c>
      <c r="W737" s="75" t="n">
        <v>36892</v>
      </c>
      <c r="X737" s="134"/>
      <c r="Y737" s="134"/>
      <c r="AA737" s="128" t="n">
        <f aca="false">IF(E737&lt;&gt;F737,0,1)</f>
        <v>1</v>
      </c>
      <c r="AB737" s="128" t="n">
        <f aca="false">IF(OR(T737="SI",T737="Si",T737="si",T737="sI",T737="s",T737="S"),1,0)</f>
        <v>0</v>
      </c>
      <c r="AC737" s="128" t="n">
        <f aca="false">IF(OR(J737="SI",J737="Si",J737="si",J737="sI",J737="s",J737="S"),1,0)</f>
        <v>0</v>
      </c>
      <c r="AD737" s="128" t="n">
        <f aca="false">AK737*AA737*AB737*AC737</f>
        <v>0</v>
      </c>
      <c r="AF737" s="136" t="n">
        <f aca="false">COUNTIF(D$8:D737,D737)</f>
        <v>0</v>
      </c>
      <c r="AG737" s="136" t="n">
        <f aca="false">COUNTIFS(D$8:D737,D737,A$8:A737,A737)</f>
        <v>0</v>
      </c>
      <c r="AH737" s="128" t="n">
        <f aca="false">AF737-AG737</f>
        <v>0</v>
      </c>
      <c r="AI737" s="128" t="n">
        <f aca="false">IF(OR(O737&lt;&gt;P737,P737=1,AA737=0),1,0)</f>
        <v>0</v>
      </c>
      <c r="AJ737" s="128" t="n">
        <f aca="false">IF(AR737&gt;0,1,0)+AH737</f>
        <v>0</v>
      </c>
      <c r="AK737" s="128" t="n">
        <f aca="false">IF(O737&lt;&gt;P737,0,1)</f>
        <v>1</v>
      </c>
      <c r="AL737" s="128" t="n">
        <f aca="false">IF(U737&gt;1,1,0)</f>
        <v>0</v>
      </c>
      <c r="AM737" s="136"/>
      <c r="AN737" s="137"/>
      <c r="AO737" s="139"/>
      <c r="AP737" s="128" t="str">
        <f aca="false">IF(SUMIF(AS$7:BU$7,"&gt;0",AS737:BU737)&gt;0,SUMIF(AS$7:BU$7,"&gt;0",AS737:BU737),"")</f>
        <v/>
      </c>
      <c r="AQ737" s="128"/>
      <c r="AR737" s="136" t="n">
        <f aca="false">COUNTIF(N$8:N737,N737)-1</f>
        <v>-1</v>
      </c>
      <c r="AS737" s="133"/>
      <c r="AT737" s="133"/>
      <c r="AU737" s="128" t="n">
        <f aca="false">IF($A737=$A736,AS737+AT737+AU736,AS737+AT737)</f>
        <v>0</v>
      </c>
      <c r="AV737" s="133"/>
      <c r="AW737" s="133"/>
      <c r="AX737" s="128" t="n">
        <f aca="false">IF($A737=$A736,AV737+AW737+AX736,AV737+AW737)</f>
        <v>0</v>
      </c>
      <c r="AY737" s="133"/>
      <c r="AZ737" s="133"/>
      <c r="BA737" s="128" t="n">
        <f aca="false">IF($A737=$A736,AY737+AZ737+BA736,AY737+AZ737)</f>
        <v>0</v>
      </c>
      <c r="BB737" s="133"/>
      <c r="BC737" s="133"/>
      <c r="BD737" s="128" t="n">
        <f aca="false">IF($A737=$A736,BB737+BC737+BD736,BB737+BC737)</f>
        <v>0</v>
      </c>
      <c r="BE737" s="133"/>
      <c r="BF737" s="133"/>
      <c r="BG737" s="128" t="n">
        <f aca="false">IF($A737=$A736,BE737+BF737+BG736,BE737+BF737)</f>
        <v>0</v>
      </c>
      <c r="BH737" s="133"/>
      <c r="BI737" s="133"/>
      <c r="BJ737" s="128" t="n">
        <f aca="false">IF($A737=$A736,BH737+BI737+BJ736,BH737+BI737)</f>
        <v>0</v>
      </c>
      <c r="BK737" s="133"/>
      <c r="BL737" s="133"/>
      <c r="BM737" s="128" t="n">
        <f aca="false">IF($A737=$A736,BK737+BL737+BM736,BK737+BL737)</f>
        <v>0</v>
      </c>
      <c r="BN737" s="133"/>
      <c r="BO737" s="133"/>
      <c r="BP737" s="128" t="n">
        <f aca="false">IF($A737=$A736,BN737+BO737+BP736,BN737+BO737)</f>
        <v>0</v>
      </c>
      <c r="BQ737" s="133"/>
      <c r="BR737" s="133"/>
      <c r="BS737" s="128" t="n">
        <f aca="false">IF($A737=$A736,BQ737+BR737+BS736,BQ737+BR737)</f>
        <v>0</v>
      </c>
      <c r="BT737" s="133"/>
      <c r="BU737" s="133"/>
      <c r="BV737" s="128" t="n">
        <f aca="false">IF($A737=$A736,BT737+BU737+BV736,BT737+BU737)</f>
        <v>0</v>
      </c>
      <c r="BW737" s="128" t="n">
        <f aca="false">IF(W737=0,0,IF(W737&gt;F$4,1,(IF(W737=BW$2,0,(IF(F$4-W737&gt;2,1,0))))))</f>
        <v>0</v>
      </c>
    </row>
    <row r="738" customFormat="false" ht="42.95" hidden="false" customHeight="true" outlineLevel="0" collapsed="false">
      <c r="A738" s="124" t="str">
        <f aca="false">IF(D738=D737,IF(A737=0,"",A737),IF(AND(D738&gt;0,D738&lt;&gt;D737),A737+1,""))</f>
        <v/>
      </c>
      <c r="B738" s="129"/>
      <c r="C738" s="129"/>
      <c r="D738" s="96"/>
      <c r="E738" s="138"/>
      <c r="F738" s="128" t="str">
        <f aca="false">IFERROR(IF(OR(ISTEXT(D738),ISNUMBER(D738)),HLOOKUP(I738-23*INT(I738/23),[2]Hoja2!B$1:X$2,2),""),1)</f>
        <v/>
      </c>
      <c r="G738" s="128" t="str">
        <f aca="false">LEFT(D738,1)</f>
        <v/>
      </c>
      <c r="H738" s="129" t="str">
        <f aca="false">IF(UPPER(G738)="Z",2,IF(UPPER(G738)="Y",1,IF(UPPER(G738)="X",0,LEFT(D738))))</f>
        <v/>
      </c>
      <c r="I738" s="129" t="str">
        <f aca="false">REPLACE(D738,1,1,H738)</f>
        <v/>
      </c>
      <c r="J738" s="96"/>
      <c r="K738" s="124" t="str">
        <f aca="false">IF(N738&gt;0,ROW(L738)-7,"")</f>
        <v/>
      </c>
      <c r="L738" s="130"/>
      <c r="M738" s="130"/>
      <c r="N738" s="131"/>
      <c r="O738" s="132"/>
      <c r="P738" s="128" t="str">
        <f aca="false">IFERROR(IF(OR(ISTEXT(N738),ISNUMBER(N738)),HLOOKUP(S738-23*INT(S738/23),[2]Hoja2!B$1:X$2,2),""),1)</f>
        <v/>
      </c>
      <c r="Q738" s="128" t="str">
        <f aca="false">LEFT(N738,1)</f>
        <v/>
      </c>
      <c r="R738" s="129" t="str">
        <f aca="false">IF(UPPER(Q738)="Z",2,IF(UPPER(Q738)="Y",1,IF(UPPER(Q738)="X",0,LEFT(N738))))</f>
        <v/>
      </c>
      <c r="S738" s="129" t="str">
        <f aca="false">REPLACE(N738,1,1,R738)</f>
        <v/>
      </c>
      <c r="T738" s="96"/>
      <c r="U738" s="133"/>
      <c r="V738" s="124" t="str">
        <f aca="false">IF(OR(ISTEXT(N738),ISNUMBER(N738)),IF($AD738=1,U738,0),"")</f>
        <v/>
      </c>
      <c r="W738" s="75" t="n">
        <v>36892</v>
      </c>
      <c r="X738" s="134"/>
      <c r="Y738" s="134"/>
      <c r="AA738" s="128" t="n">
        <f aca="false">IF(E738&lt;&gt;F738,0,1)</f>
        <v>1</v>
      </c>
      <c r="AB738" s="128" t="n">
        <f aca="false">IF(OR(T738="SI",T738="Si",T738="si",T738="sI",T738="s",T738="S"),1,0)</f>
        <v>0</v>
      </c>
      <c r="AC738" s="128" t="n">
        <f aca="false">IF(OR(J738="SI",J738="Si",J738="si",J738="sI",J738="s",J738="S"),1,0)</f>
        <v>0</v>
      </c>
      <c r="AD738" s="128" t="n">
        <f aca="false">AK738*AA738*AB738*AC738</f>
        <v>0</v>
      </c>
      <c r="AF738" s="136" t="n">
        <f aca="false">COUNTIF(D$8:D738,D738)</f>
        <v>0</v>
      </c>
      <c r="AG738" s="136" t="n">
        <f aca="false">COUNTIFS(D$8:D738,D738,A$8:A738,A738)</f>
        <v>0</v>
      </c>
      <c r="AH738" s="128" t="n">
        <f aca="false">AF738-AG738</f>
        <v>0</v>
      </c>
      <c r="AI738" s="128" t="n">
        <f aca="false">IF(OR(O738&lt;&gt;P738,P738=1,AA738=0),1,0)</f>
        <v>0</v>
      </c>
      <c r="AJ738" s="128" t="n">
        <f aca="false">IF(AR738&gt;0,1,0)+AH738</f>
        <v>0</v>
      </c>
      <c r="AK738" s="128" t="n">
        <f aca="false">IF(O738&lt;&gt;P738,0,1)</f>
        <v>1</v>
      </c>
      <c r="AL738" s="128" t="n">
        <f aca="false">IF(U738&gt;1,1,0)</f>
        <v>0</v>
      </c>
      <c r="AM738" s="136"/>
      <c r="AN738" s="137"/>
      <c r="AO738" s="139"/>
      <c r="AP738" s="128" t="str">
        <f aca="false">IF(SUMIF(AS$7:BU$7,"&gt;0",AS738:BU738)&gt;0,SUMIF(AS$7:BU$7,"&gt;0",AS738:BU738),"")</f>
        <v/>
      </c>
      <c r="AQ738" s="128"/>
      <c r="AR738" s="136" t="n">
        <f aca="false">COUNTIF(N$8:N738,N738)-1</f>
        <v>-1</v>
      </c>
      <c r="AS738" s="133"/>
      <c r="AT738" s="133"/>
      <c r="AU738" s="128" t="n">
        <f aca="false">IF($A738=$A737,AS738+AT738+AU737,AS738+AT738)</f>
        <v>0</v>
      </c>
      <c r="AV738" s="133"/>
      <c r="AW738" s="133"/>
      <c r="AX738" s="128" t="n">
        <f aca="false">IF($A738=$A737,AV738+AW738+AX737,AV738+AW738)</f>
        <v>0</v>
      </c>
      <c r="AY738" s="133"/>
      <c r="AZ738" s="133"/>
      <c r="BA738" s="128" t="n">
        <f aca="false">IF($A738=$A737,AY738+AZ738+BA737,AY738+AZ738)</f>
        <v>0</v>
      </c>
      <c r="BB738" s="133"/>
      <c r="BC738" s="133"/>
      <c r="BD738" s="128" t="n">
        <f aca="false">IF($A738=$A737,BB738+BC738+BD737,BB738+BC738)</f>
        <v>0</v>
      </c>
      <c r="BE738" s="133"/>
      <c r="BF738" s="133"/>
      <c r="BG738" s="128" t="n">
        <f aca="false">IF($A738=$A737,BE738+BF738+BG737,BE738+BF738)</f>
        <v>0</v>
      </c>
      <c r="BH738" s="133"/>
      <c r="BI738" s="133"/>
      <c r="BJ738" s="128" t="n">
        <f aca="false">IF($A738=$A737,BH738+BI738+BJ737,BH738+BI738)</f>
        <v>0</v>
      </c>
      <c r="BK738" s="133"/>
      <c r="BL738" s="133"/>
      <c r="BM738" s="128" t="n">
        <f aca="false">IF($A738=$A737,BK738+BL738+BM737,BK738+BL738)</f>
        <v>0</v>
      </c>
      <c r="BN738" s="133"/>
      <c r="BO738" s="133"/>
      <c r="BP738" s="128" t="n">
        <f aca="false">IF($A738=$A737,BN738+BO738+BP737,BN738+BO738)</f>
        <v>0</v>
      </c>
      <c r="BQ738" s="133"/>
      <c r="BR738" s="133"/>
      <c r="BS738" s="128" t="n">
        <f aca="false">IF($A738=$A737,BQ738+BR738+BS737,BQ738+BR738)</f>
        <v>0</v>
      </c>
      <c r="BT738" s="133"/>
      <c r="BU738" s="133"/>
      <c r="BV738" s="128" t="n">
        <f aca="false">IF($A738=$A737,BT738+BU738+BV737,BT738+BU738)</f>
        <v>0</v>
      </c>
      <c r="BW738" s="128" t="n">
        <f aca="false">IF(W738=0,0,IF(W738&gt;F$4,1,(IF(W738=BW$2,0,(IF(F$4-W738&gt;2,1,0))))))</f>
        <v>0</v>
      </c>
    </row>
    <row r="739" customFormat="false" ht="42.95" hidden="false" customHeight="true" outlineLevel="0" collapsed="false">
      <c r="A739" s="124" t="str">
        <f aca="false">IF(D739=D738,IF(A738=0,"",A738),IF(AND(D739&gt;0,D739&lt;&gt;D738),A738+1,""))</f>
        <v/>
      </c>
      <c r="B739" s="129"/>
      <c r="C739" s="129"/>
      <c r="D739" s="96"/>
      <c r="E739" s="138"/>
      <c r="F739" s="128" t="str">
        <f aca="false">IFERROR(IF(OR(ISTEXT(D739),ISNUMBER(D739)),HLOOKUP(I739-23*INT(I739/23),[2]Hoja2!B$1:X$2,2),""),1)</f>
        <v/>
      </c>
      <c r="G739" s="128" t="str">
        <f aca="false">LEFT(D739,1)</f>
        <v/>
      </c>
      <c r="H739" s="129" t="str">
        <f aca="false">IF(UPPER(G739)="Z",2,IF(UPPER(G739)="Y",1,IF(UPPER(G739)="X",0,LEFT(D739))))</f>
        <v/>
      </c>
      <c r="I739" s="129" t="str">
        <f aca="false">REPLACE(D739,1,1,H739)</f>
        <v/>
      </c>
      <c r="J739" s="96"/>
      <c r="K739" s="124" t="str">
        <f aca="false">IF(N739&gt;0,ROW(L739)-7,"")</f>
        <v/>
      </c>
      <c r="L739" s="130"/>
      <c r="M739" s="130"/>
      <c r="N739" s="131"/>
      <c r="O739" s="132"/>
      <c r="P739" s="128" t="str">
        <f aca="false">IFERROR(IF(OR(ISTEXT(N739),ISNUMBER(N739)),HLOOKUP(S739-23*INT(S739/23),[2]Hoja2!B$1:X$2,2),""),1)</f>
        <v/>
      </c>
      <c r="Q739" s="128" t="str">
        <f aca="false">LEFT(N739,1)</f>
        <v/>
      </c>
      <c r="R739" s="129" t="str">
        <f aca="false">IF(UPPER(Q739)="Z",2,IF(UPPER(Q739)="Y",1,IF(UPPER(Q739)="X",0,LEFT(N739))))</f>
        <v/>
      </c>
      <c r="S739" s="129" t="str">
        <f aca="false">REPLACE(N739,1,1,R739)</f>
        <v/>
      </c>
      <c r="T739" s="96"/>
      <c r="U739" s="133"/>
      <c r="V739" s="124" t="str">
        <f aca="false">IF(OR(ISTEXT(N739),ISNUMBER(N739)),IF($AD739=1,U739,0),"")</f>
        <v/>
      </c>
      <c r="W739" s="75" t="n">
        <v>36892</v>
      </c>
      <c r="X739" s="134"/>
      <c r="Y739" s="134"/>
      <c r="AA739" s="128" t="n">
        <f aca="false">IF(E739&lt;&gt;F739,0,1)</f>
        <v>1</v>
      </c>
      <c r="AB739" s="128" t="n">
        <f aca="false">IF(OR(T739="SI",T739="Si",T739="si",T739="sI",T739="s",T739="S"),1,0)</f>
        <v>0</v>
      </c>
      <c r="AC739" s="128" t="n">
        <f aca="false">IF(OR(J739="SI",J739="Si",J739="si",J739="sI",J739="s",J739="S"),1,0)</f>
        <v>0</v>
      </c>
      <c r="AD739" s="128" t="n">
        <f aca="false">AK739*AA739*AB739*AC739</f>
        <v>0</v>
      </c>
      <c r="AF739" s="136" t="n">
        <f aca="false">COUNTIF(D$8:D739,D739)</f>
        <v>0</v>
      </c>
      <c r="AG739" s="136" t="n">
        <f aca="false">COUNTIFS(D$8:D739,D739,A$8:A739,A739)</f>
        <v>0</v>
      </c>
      <c r="AH739" s="128" t="n">
        <f aca="false">AF739-AG739</f>
        <v>0</v>
      </c>
      <c r="AI739" s="128" t="n">
        <f aca="false">IF(OR(O739&lt;&gt;P739,P739=1,AA739=0),1,0)</f>
        <v>0</v>
      </c>
      <c r="AJ739" s="128" t="n">
        <f aca="false">IF(AR739&gt;0,1,0)+AH739</f>
        <v>0</v>
      </c>
      <c r="AK739" s="128" t="n">
        <f aca="false">IF(O739&lt;&gt;P739,0,1)</f>
        <v>1</v>
      </c>
      <c r="AL739" s="128" t="n">
        <f aca="false">IF(U739&gt;1,1,0)</f>
        <v>0</v>
      </c>
      <c r="AM739" s="136"/>
      <c r="AN739" s="137"/>
      <c r="AO739" s="139"/>
      <c r="AP739" s="128" t="str">
        <f aca="false">IF(SUMIF(AS$7:BU$7,"&gt;0",AS739:BU739)&gt;0,SUMIF(AS$7:BU$7,"&gt;0",AS739:BU739),"")</f>
        <v/>
      </c>
      <c r="AQ739" s="128"/>
      <c r="AR739" s="136" t="n">
        <f aca="false">COUNTIF(N$8:N739,N739)-1</f>
        <v>-1</v>
      </c>
      <c r="AS739" s="133"/>
      <c r="AT739" s="133"/>
      <c r="AU739" s="128" t="n">
        <f aca="false">IF($A739=$A738,AS739+AT739+AU738,AS739+AT739)</f>
        <v>0</v>
      </c>
      <c r="AV739" s="133"/>
      <c r="AW739" s="133"/>
      <c r="AX739" s="128" t="n">
        <f aca="false">IF($A739=$A738,AV739+AW739+AX738,AV739+AW739)</f>
        <v>0</v>
      </c>
      <c r="AY739" s="133"/>
      <c r="AZ739" s="133"/>
      <c r="BA739" s="128" t="n">
        <f aca="false">IF($A739=$A738,AY739+AZ739+BA738,AY739+AZ739)</f>
        <v>0</v>
      </c>
      <c r="BB739" s="133"/>
      <c r="BC739" s="133"/>
      <c r="BD739" s="128" t="n">
        <f aca="false">IF($A739=$A738,BB739+BC739+BD738,BB739+BC739)</f>
        <v>0</v>
      </c>
      <c r="BE739" s="133"/>
      <c r="BF739" s="133"/>
      <c r="BG739" s="128" t="n">
        <f aca="false">IF($A739=$A738,BE739+BF739+BG738,BE739+BF739)</f>
        <v>0</v>
      </c>
      <c r="BH739" s="133"/>
      <c r="BI739" s="133"/>
      <c r="BJ739" s="128" t="n">
        <f aca="false">IF($A739=$A738,BH739+BI739+BJ738,BH739+BI739)</f>
        <v>0</v>
      </c>
      <c r="BK739" s="133"/>
      <c r="BL739" s="133"/>
      <c r="BM739" s="128" t="n">
        <f aca="false">IF($A739=$A738,BK739+BL739+BM738,BK739+BL739)</f>
        <v>0</v>
      </c>
      <c r="BN739" s="133"/>
      <c r="BO739" s="133"/>
      <c r="BP739" s="128" t="n">
        <f aca="false">IF($A739=$A738,BN739+BO739+BP738,BN739+BO739)</f>
        <v>0</v>
      </c>
      <c r="BQ739" s="133"/>
      <c r="BR739" s="133"/>
      <c r="BS739" s="128" t="n">
        <f aca="false">IF($A739=$A738,BQ739+BR739+BS738,BQ739+BR739)</f>
        <v>0</v>
      </c>
      <c r="BT739" s="133"/>
      <c r="BU739" s="133"/>
      <c r="BV739" s="128" t="n">
        <f aca="false">IF($A739=$A738,BT739+BU739+BV738,BT739+BU739)</f>
        <v>0</v>
      </c>
      <c r="BW739" s="128" t="n">
        <f aca="false">IF(W739=0,0,IF(W739&gt;F$4,1,(IF(W739=BW$2,0,(IF(F$4-W739&gt;2,1,0))))))</f>
        <v>0</v>
      </c>
    </row>
    <row r="740" customFormat="false" ht="42.95" hidden="false" customHeight="true" outlineLevel="0" collapsed="false">
      <c r="A740" s="124" t="str">
        <f aca="false">IF(D740=D739,IF(A739=0,"",A739),IF(AND(D740&gt;0,D740&lt;&gt;D739),A739+1,""))</f>
        <v/>
      </c>
      <c r="B740" s="129"/>
      <c r="C740" s="129"/>
      <c r="D740" s="96"/>
      <c r="E740" s="138"/>
      <c r="F740" s="128" t="str">
        <f aca="false">IFERROR(IF(OR(ISTEXT(D740),ISNUMBER(D740)),HLOOKUP(I740-23*INT(I740/23),[2]Hoja2!B$1:X$2,2),""),1)</f>
        <v/>
      </c>
      <c r="G740" s="128" t="str">
        <f aca="false">LEFT(D740,1)</f>
        <v/>
      </c>
      <c r="H740" s="129" t="str">
        <f aca="false">IF(UPPER(G740)="Z",2,IF(UPPER(G740)="Y",1,IF(UPPER(G740)="X",0,LEFT(D740))))</f>
        <v/>
      </c>
      <c r="I740" s="129" t="str">
        <f aca="false">REPLACE(D740,1,1,H740)</f>
        <v/>
      </c>
      <c r="J740" s="96"/>
      <c r="K740" s="124" t="str">
        <f aca="false">IF(N740&gt;0,ROW(L740)-7,"")</f>
        <v/>
      </c>
      <c r="L740" s="130"/>
      <c r="M740" s="130"/>
      <c r="N740" s="131"/>
      <c r="O740" s="132"/>
      <c r="P740" s="128" t="str">
        <f aca="false">IFERROR(IF(OR(ISTEXT(N740),ISNUMBER(N740)),HLOOKUP(S740-23*INT(S740/23),[2]Hoja2!B$1:X$2,2),""),1)</f>
        <v/>
      </c>
      <c r="Q740" s="128" t="str">
        <f aca="false">LEFT(N740,1)</f>
        <v/>
      </c>
      <c r="R740" s="129" t="str">
        <f aca="false">IF(UPPER(Q740)="Z",2,IF(UPPER(Q740)="Y",1,IF(UPPER(Q740)="X",0,LEFT(N740))))</f>
        <v/>
      </c>
      <c r="S740" s="129" t="str">
        <f aca="false">REPLACE(N740,1,1,R740)</f>
        <v/>
      </c>
      <c r="T740" s="96"/>
      <c r="U740" s="133"/>
      <c r="V740" s="124" t="str">
        <f aca="false">IF(OR(ISTEXT(N740),ISNUMBER(N740)),IF($AD740=1,U740,0),"")</f>
        <v/>
      </c>
      <c r="W740" s="75" t="n">
        <v>36892</v>
      </c>
      <c r="X740" s="134"/>
      <c r="Y740" s="134"/>
      <c r="AA740" s="128" t="n">
        <f aca="false">IF(E740&lt;&gt;F740,0,1)</f>
        <v>1</v>
      </c>
      <c r="AB740" s="128" t="n">
        <f aca="false">IF(OR(T740="SI",T740="Si",T740="si",T740="sI",T740="s",T740="S"),1,0)</f>
        <v>0</v>
      </c>
      <c r="AC740" s="128" t="n">
        <f aca="false">IF(OR(J740="SI",J740="Si",J740="si",J740="sI",J740="s",J740="S"),1,0)</f>
        <v>0</v>
      </c>
      <c r="AD740" s="128" t="n">
        <f aca="false">AK740*AA740*AB740*AC740</f>
        <v>0</v>
      </c>
      <c r="AF740" s="136" t="n">
        <f aca="false">COUNTIF(D$8:D740,D740)</f>
        <v>0</v>
      </c>
      <c r="AG740" s="136" t="n">
        <f aca="false">COUNTIFS(D$8:D740,D740,A$8:A740,A740)</f>
        <v>0</v>
      </c>
      <c r="AH740" s="128" t="n">
        <f aca="false">AF740-AG740</f>
        <v>0</v>
      </c>
      <c r="AI740" s="128" t="n">
        <f aca="false">IF(OR(O740&lt;&gt;P740,P740=1,AA740=0),1,0)</f>
        <v>0</v>
      </c>
      <c r="AJ740" s="128" t="n">
        <f aca="false">IF(AR740&gt;0,1,0)+AH740</f>
        <v>0</v>
      </c>
      <c r="AK740" s="128" t="n">
        <f aca="false">IF(O740&lt;&gt;P740,0,1)</f>
        <v>1</v>
      </c>
      <c r="AL740" s="128" t="n">
        <f aca="false">IF(U740&gt;1,1,0)</f>
        <v>0</v>
      </c>
      <c r="AM740" s="136"/>
      <c r="AN740" s="137"/>
      <c r="AO740" s="139"/>
      <c r="AP740" s="128" t="str">
        <f aca="false">IF(SUMIF(AS$7:BU$7,"&gt;0",AS740:BU740)&gt;0,SUMIF(AS$7:BU$7,"&gt;0",AS740:BU740),"")</f>
        <v/>
      </c>
      <c r="AQ740" s="128"/>
      <c r="AR740" s="136" t="n">
        <f aca="false">COUNTIF(N$8:N740,N740)-1</f>
        <v>-1</v>
      </c>
      <c r="AS740" s="133"/>
      <c r="AT740" s="133"/>
      <c r="AU740" s="128" t="n">
        <f aca="false">IF($A740=$A739,AS740+AT740+AU739,AS740+AT740)</f>
        <v>0</v>
      </c>
      <c r="AV740" s="133"/>
      <c r="AW740" s="133"/>
      <c r="AX740" s="128" t="n">
        <f aca="false">IF($A740=$A739,AV740+AW740+AX739,AV740+AW740)</f>
        <v>0</v>
      </c>
      <c r="AY740" s="133"/>
      <c r="AZ740" s="133"/>
      <c r="BA740" s="128" t="n">
        <f aca="false">IF($A740=$A739,AY740+AZ740+BA739,AY740+AZ740)</f>
        <v>0</v>
      </c>
      <c r="BB740" s="133"/>
      <c r="BC740" s="133"/>
      <c r="BD740" s="128" t="n">
        <f aca="false">IF($A740=$A739,BB740+BC740+BD739,BB740+BC740)</f>
        <v>0</v>
      </c>
      <c r="BE740" s="133"/>
      <c r="BF740" s="133"/>
      <c r="BG740" s="128" t="n">
        <f aca="false">IF($A740=$A739,BE740+BF740+BG739,BE740+BF740)</f>
        <v>0</v>
      </c>
      <c r="BH740" s="133"/>
      <c r="BI740" s="133"/>
      <c r="BJ740" s="128" t="n">
        <f aca="false">IF($A740=$A739,BH740+BI740+BJ739,BH740+BI740)</f>
        <v>0</v>
      </c>
      <c r="BK740" s="133"/>
      <c r="BL740" s="133"/>
      <c r="BM740" s="128" t="n">
        <f aca="false">IF($A740=$A739,BK740+BL740+BM739,BK740+BL740)</f>
        <v>0</v>
      </c>
      <c r="BN740" s="133"/>
      <c r="BO740" s="133"/>
      <c r="BP740" s="128" t="n">
        <f aca="false">IF($A740=$A739,BN740+BO740+BP739,BN740+BO740)</f>
        <v>0</v>
      </c>
      <c r="BQ740" s="133"/>
      <c r="BR740" s="133"/>
      <c r="BS740" s="128" t="n">
        <f aca="false">IF($A740=$A739,BQ740+BR740+BS739,BQ740+BR740)</f>
        <v>0</v>
      </c>
      <c r="BT740" s="133"/>
      <c r="BU740" s="133"/>
      <c r="BV740" s="128" t="n">
        <f aca="false">IF($A740=$A739,BT740+BU740+BV739,BT740+BU740)</f>
        <v>0</v>
      </c>
      <c r="BW740" s="128" t="n">
        <f aca="false">IF(W740=0,0,IF(W740&gt;F$4,1,(IF(W740=BW$2,0,(IF(F$4-W740&gt;2,1,0))))))</f>
        <v>0</v>
      </c>
    </row>
    <row r="741" customFormat="false" ht="42.95" hidden="false" customHeight="true" outlineLevel="0" collapsed="false">
      <c r="A741" s="124" t="str">
        <f aca="false">IF(D741=D740,IF(A740=0,"",A740),IF(AND(D741&gt;0,D741&lt;&gt;D740),A740+1,""))</f>
        <v/>
      </c>
      <c r="B741" s="129"/>
      <c r="C741" s="129"/>
      <c r="D741" s="96"/>
      <c r="E741" s="138"/>
      <c r="F741" s="128" t="str">
        <f aca="false">IFERROR(IF(OR(ISTEXT(D741),ISNUMBER(D741)),HLOOKUP(I741-23*INT(I741/23),[2]Hoja2!B$1:X$2,2),""),1)</f>
        <v/>
      </c>
      <c r="G741" s="128" t="str">
        <f aca="false">LEFT(D741,1)</f>
        <v/>
      </c>
      <c r="H741" s="129" t="str">
        <f aca="false">IF(UPPER(G741)="Z",2,IF(UPPER(G741)="Y",1,IF(UPPER(G741)="X",0,LEFT(D741))))</f>
        <v/>
      </c>
      <c r="I741" s="129" t="str">
        <f aca="false">REPLACE(D741,1,1,H741)</f>
        <v/>
      </c>
      <c r="J741" s="96"/>
      <c r="K741" s="124" t="str">
        <f aca="false">IF(N741&gt;0,ROW(L741)-7,"")</f>
        <v/>
      </c>
      <c r="L741" s="130"/>
      <c r="M741" s="130"/>
      <c r="N741" s="131"/>
      <c r="O741" s="132"/>
      <c r="P741" s="128" t="str">
        <f aca="false">IFERROR(IF(OR(ISTEXT(N741),ISNUMBER(N741)),HLOOKUP(S741-23*INT(S741/23),[2]Hoja2!B$1:X$2,2),""),1)</f>
        <v/>
      </c>
      <c r="Q741" s="128" t="str">
        <f aca="false">LEFT(N741,1)</f>
        <v/>
      </c>
      <c r="R741" s="129" t="str">
        <f aca="false">IF(UPPER(Q741)="Z",2,IF(UPPER(Q741)="Y",1,IF(UPPER(Q741)="X",0,LEFT(N741))))</f>
        <v/>
      </c>
      <c r="S741" s="129" t="str">
        <f aca="false">REPLACE(N741,1,1,R741)</f>
        <v/>
      </c>
      <c r="T741" s="96"/>
      <c r="U741" s="133"/>
      <c r="V741" s="124" t="str">
        <f aca="false">IF(OR(ISTEXT(N741),ISNUMBER(N741)),IF($AD741=1,U741,0),"")</f>
        <v/>
      </c>
      <c r="W741" s="75" t="n">
        <v>36892</v>
      </c>
      <c r="X741" s="134"/>
      <c r="Y741" s="134"/>
      <c r="AA741" s="128" t="n">
        <f aca="false">IF(E741&lt;&gt;F741,0,1)</f>
        <v>1</v>
      </c>
      <c r="AB741" s="128" t="n">
        <f aca="false">IF(OR(T741="SI",T741="Si",T741="si",T741="sI",T741="s",T741="S"),1,0)</f>
        <v>0</v>
      </c>
      <c r="AC741" s="128" t="n">
        <f aca="false">IF(OR(J741="SI",J741="Si",J741="si",J741="sI",J741="s",J741="S"),1,0)</f>
        <v>0</v>
      </c>
      <c r="AD741" s="128" t="n">
        <f aca="false">AK741*AA741*AB741*AC741</f>
        <v>0</v>
      </c>
      <c r="AF741" s="136" t="n">
        <f aca="false">COUNTIF(D$8:D741,D741)</f>
        <v>0</v>
      </c>
      <c r="AG741" s="136" t="n">
        <f aca="false">COUNTIFS(D$8:D741,D741,A$8:A741,A741)</f>
        <v>0</v>
      </c>
      <c r="AH741" s="128" t="n">
        <f aca="false">AF741-AG741</f>
        <v>0</v>
      </c>
      <c r="AI741" s="128" t="n">
        <f aca="false">IF(OR(O741&lt;&gt;P741,P741=1,AA741=0),1,0)</f>
        <v>0</v>
      </c>
      <c r="AJ741" s="128" t="n">
        <f aca="false">IF(AR741&gt;0,1,0)+AH741</f>
        <v>0</v>
      </c>
      <c r="AK741" s="128" t="n">
        <f aca="false">IF(O741&lt;&gt;P741,0,1)</f>
        <v>1</v>
      </c>
      <c r="AL741" s="128" t="n">
        <f aca="false">IF(U741&gt;1,1,0)</f>
        <v>0</v>
      </c>
      <c r="AM741" s="136"/>
      <c r="AN741" s="137"/>
      <c r="AO741" s="139"/>
      <c r="AP741" s="128" t="str">
        <f aca="false">IF(SUMIF(AS$7:BU$7,"&gt;0",AS741:BU741)&gt;0,SUMIF(AS$7:BU$7,"&gt;0",AS741:BU741),"")</f>
        <v/>
      </c>
      <c r="AQ741" s="128"/>
      <c r="AR741" s="136" t="n">
        <f aca="false">COUNTIF(N$8:N741,N741)-1</f>
        <v>-1</v>
      </c>
      <c r="AS741" s="133"/>
      <c r="AT741" s="133"/>
      <c r="AU741" s="128" t="n">
        <f aca="false">IF($A741=$A740,AS741+AT741+AU740,AS741+AT741)</f>
        <v>0</v>
      </c>
      <c r="AV741" s="133"/>
      <c r="AW741" s="133"/>
      <c r="AX741" s="128" t="n">
        <f aca="false">IF($A741=$A740,AV741+AW741+AX740,AV741+AW741)</f>
        <v>0</v>
      </c>
      <c r="AY741" s="133"/>
      <c r="AZ741" s="133"/>
      <c r="BA741" s="128" t="n">
        <f aca="false">IF($A741=$A740,AY741+AZ741+BA740,AY741+AZ741)</f>
        <v>0</v>
      </c>
      <c r="BB741" s="133"/>
      <c r="BC741" s="133"/>
      <c r="BD741" s="128" t="n">
        <f aca="false">IF($A741=$A740,BB741+BC741+BD740,BB741+BC741)</f>
        <v>0</v>
      </c>
      <c r="BE741" s="133"/>
      <c r="BF741" s="133"/>
      <c r="BG741" s="128" t="n">
        <f aca="false">IF($A741=$A740,BE741+BF741+BG740,BE741+BF741)</f>
        <v>0</v>
      </c>
      <c r="BH741" s="133"/>
      <c r="BI741" s="133"/>
      <c r="BJ741" s="128" t="n">
        <f aca="false">IF($A741=$A740,BH741+BI741+BJ740,BH741+BI741)</f>
        <v>0</v>
      </c>
      <c r="BK741" s="133"/>
      <c r="BL741" s="133"/>
      <c r="BM741" s="128" t="n">
        <f aca="false">IF($A741=$A740,BK741+BL741+BM740,BK741+BL741)</f>
        <v>0</v>
      </c>
      <c r="BN741" s="133"/>
      <c r="BO741" s="133"/>
      <c r="BP741" s="128" t="n">
        <f aca="false">IF($A741=$A740,BN741+BO741+BP740,BN741+BO741)</f>
        <v>0</v>
      </c>
      <c r="BQ741" s="133"/>
      <c r="BR741" s="133"/>
      <c r="BS741" s="128" t="n">
        <f aca="false">IF($A741=$A740,BQ741+BR741+BS740,BQ741+BR741)</f>
        <v>0</v>
      </c>
      <c r="BT741" s="133"/>
      <c r="BU741" s="133"/>
      <c r="BV741" s="128" t="n">
        <f aca="false">IF($A741=$A740,BT741+BU741+BV740,BT741+BU741)</f>
        <v>0</v>
      </c>
      <c r="BW741" s="128" t="n">
        <f aca="false">IF(W741=0,0,IF(W741&gt;F$4,1,(IF(W741=BW$2,0,(IF(F$4-W741&gt;2,1,0))))))</f>
        <v>0</v>
      </c>
    </row>
    <row r="742" customFormat="false" ht="42.95" hidden="false" customHeight="true" outlineLevel="0" collapsed="false">
      <c r="A742" s="124" t="str">
        <f aca="false">IF(D742=D741,IF(A741=0,"",A741),IF(AND(D742&gt;0,D742&lt;&gt;D741),A741+1,""))</f>
        <v/>
      </c>
      <c r="B742" s="129"/>
      <c r="C742" s="129"/>
      <c r="D742" s="96"/>
      <c r="E742" s="138"/>
      <c r="F742" s="128" t="str">
        <f aca="false">IFERROR(IF(OR(ISTEXT(D742),ISNUMBER(D742)),HLOOKUP(I742-23*INT(I742/23),[2]Hoja2!B$1:X$2,2),""),1)</f>
        <v/>
      </c>
      <c r="G742" s="128" t="str">
        <f aca="false">LEFT(D742,1)</f>
        <v/>
      </c>
      <c r="H742" s="129" t="str">
        <f aca="false">IF(UPPER(G742)="Z",2,IF(UPPER(G742)="Y",1,IF(UPPER(G742)="X",0,LEFT(D742))))</f>
        <v/>
      </c>
      <c r="I742" s="129" t="str">
        <f aca="false">REPLACE(D742,1,1,H742)</f>
        <v/>
      </c>
      <c r="J742" s="96"/>
      <c r="K742" s="124" t="str">
        <f aca="false">IF(N742&gt;0,ROW(L742)-7,"")</f>
        <v/>
      </c>
      <c r="L742" s="130"/>
      <c r="M742" s="130"/>
      <c r="N742" s="131"/>
      <c r="O742" s="132"/>
      <c r="P742" s="128" t="str">
        <f aca="false">IFERROR(IF(OR(ISTEXT(N742),ISNUMBER(N742)),HLOOKUP(S742-23*INT(S742/23),[2]Hoja2!B$1:X$2,2),""),1)</f>
        <v/>
      </c>
      <c r="Q742" s="128" t="str">
        <f aca="false">LEFT(N742,1)</f>
        <v/>
      </c>
      <c r="R742" s="129" t="str">
        <f aca="false">IF(UPPER(Q742)="Z",2,IF(UPPER(Q742)="Y",1,IF(UPPER(Q742)="X",0,LEFT(N742))))</f>
        <v/>
      </c>
      <c r="S742" s="129" t="str">
        <f aca="false">REPLACE(N742,1,1,R742)</f>
        <v/>
      </c>
      <c r="T742" s="96"/>
      <c r="U742" s="133"/>
      <c r="V742" s="124" t="str">
        <f aca="false">IF(OR(ISTEXT(N742),ISNUMBER(N742)),IF($AD742=1,U742,0),"")</f>
        <v/>
      </c>
      <c r="W742" s="75" t="n">
        <v>36892</v>
      </c>
      <c r="X742" s="134"/>
      <c r="Y742" s="134"/>
      <c r="AA742" s="128" t="n">
        <f aca="false">IF(E742&lt;&gt;F742,0,1)</f>
        <v>1</v>
      </c>
      <c r="AB742" s="128" t="n">
        <f aca="false">IF(OR(T742="SI",T742="Si",T742="si",T742="sI",T742="s",T742="S"),1,0)</f>
        <v>0</v>
      </c>
      <c r="AC742" s="128" t="n">
        <f aca="false">IF(OR(J742="SI",J742="Si",J742="si",J742="sI",J742="s",J742="S"),1,0)</f>
        <v>0</v>
      </c>
      <c r="AD742" s="128" t="n">
        <f aca="false">AK742*AA742*AB742*AC742</f>
        <v>0</v>
      </c>
      <c r="AF742" s="136" t="n">
        <f aca="false">COUNTIF(D$8:D742,D742)</f>
        <v>0</v>
      </c>
      <c r="AG742" s="136" t="n">
        <f aca="false">COUNTIFS(D$8:D742,D742,A$8:A742,A742)</f>
        <v>0</v>
      </c>
      <c r="AH742" s="128" t="n">
        <f aca="false">AF742-AG742</f>
        <v>0</v>
      </c>
      <c r="AI742" s="128" t="n">
        <f aca="false">IF(OR(O742&lt;&gt;P742,P742=1,AA742=0),1,0)</f>
        <v>0</v>
      </c>
      <c r="AJ742" s="128" t="n">
        <f aca="false">IF(AR742&gt;0,1,0)+AH742</f>
        <v>0</v>
      </c>
      <c r="AK742" s="128" t="n">
        <f aca="false">IF(O742&lt;&gt;P742,0,1)</f>
        <v>1</v>
      </c>
      <c r="AL742" s="128" t="n">
        <f aca="false">IF(U742&gt;1,1,0)</f>
        <v>0</v>
      </c>
      <c r="AM742" s="136"/>
      <c r="AN742" s="137"/>
      <c r="AO742" s="139"/>
      <c r="AP742" s="128" t="str">
        <f aca="false">IF(SUMIF(AS$7:BU$7,"&gt;0",AS742:BU742)&gt;0,SUMIF(AS$7:BU$7,"&gt;0",AS742:BU742),"")</f>
        <v/>
      </c>
      <c r="AQ742" s="128"/>
      <c r="AR742" s="136" t="n">
        <f aca="false">COUNTIF(N$8:N742,N742)-1</f>
        <v>-1</v>
      </c>
      <c r="AS742" s="133"/>
      <c r="AT742" s="133"/>
      <c r="AU742" s="128" t="n">
        <f aca="false">IF($A742=$A741,AS742+AT742+AU741,AS742+AT742)</f>
        <v>0</v>
      </c>
      <c r="AV742" s="133"/>
      <c r="AW742" s="133"/>
      <c r="AX742" s="128" t="n">
        <f aca="false">IF($A742=$A741,AV742+AW742+AX741,AV742+AW742)</f>
        <v>0</v>
      </c>
      <c r="AY742" s="133"/>
      <c r="AZ742" s="133"/>
      <c r="BA742" s="128" t="n">
        <f aca="false">IF($A742=$A741,AY742+AZ742+BA741,AY742+AZ742)</f>
        <v>0</v>
      </c>
      <c r="BB742" s="133"/>
      <c r="BC742" s="133"/>
      <c r="BD742" s="128" t="n">
        <f aca="false">IF($A742=$A741,BB742+BC742+BD741,BB742+BC742)</f>
        <v>0</v>
      </c>
      <c r="BE742" s="133"/>
      <c r="BF742" s="133"/>
      <c r="BG742" s="128" t="n">
        <f aca="false">IF($A742=$A741,BE742+BF742+BG741,BE742+BF742)</f>
        <v>0</v>
      </c>
      <c r="BH742" s="133"/>
      <c r="BI742" s="133"/>
      <c r="BJ742" s="128" t="n">
        <f aca="false">IF($A742=$A741,BH742+BI742+BJ741,BH742+BI742)</f>
        <v>0</v>
      </c>
      <c r="BK742" s="133"/>
      <c r="BL742" s="133"/>
      <c r="BM742" s="128" t="n">
        <f aca="false">IF($A742=$A741,BK742+BL742+BM741,BK742+BL742)</f>
        <v>0</v>
      </c>
      <c r="BN742" s="133"/>
      <c r="BO742" s="133"/>
      <c r="BP742" s="128" t="n">
        <f aca="false">IF($A742=$A741,BN742+BO742+BP741,BN742+BO742)</f>
        <v>0</v>
      </c>
      <c r="BQ742" s="133"/>
      <c r="BR742" s="133"/>
      <c r="BS742" s="128" t="n">
        <f aca="false">IF($A742=$A741,BQ742+BR742+BS741,BQ742+BR742)</f>
        <v>0</v>
      </c>
      <c r="BT742" s="133"/>
      <c r="BU742" s="133"/>
      <c r="BV742" s="128" t="n">
        <f aca="false">IF($A742=$A741,BT742+BU742+BV741,BT742+BU742)</f>
        <v>0</v>
      </c>
      <c r="BW742" s="128" t="n">
        <f aca="false">IF(W742=0,0,IF(W742&gt;F$4,1,(IF(W742=BW$2,0,(IF(F$4-W742&gt;2,1,0))))))</f>
        <v>0</v>
      </c>
    </row>
    <row r="743" customFormat="false" ht="42.95" hidden="false" customHeight="true" outlineLevel="0" collapsed="false">
      <c r="A743" s="124" t="str">
        <f aca="false">IF(D743=D742,IF(A742=0,"",A742),IF(AND(D743&gt;0,D743&lt;&gt;D742),A742+1,""))</f>
        <v/>
      </c>
      <c r="B743" s="129"/>
      <c r="C743" s="129"/>
      <c r="D743" s="96"/>
      <c r="E743" s="138"/>
      <c r="F743" s="128" t="str">
        <f aca="false">IFERROR(IF(OR(ISTEXT(D743),ISNUMBER(D743)),HLOOKUP(I743-23*INT(I743/23),[2]Hoja2!B$1:X$2,2),""),1)</f>
        <v/>
      </c>
      <c r="G743" s="128" t="str">
        <f aca="false">LEFT(D743,1)</f>
        <v/>
      </c>
      <c r="H743" s="129" t="str">
        <f aca="false">IF(UPPER(G743)="Z",2,IF(UPPER(G743)="Y",1,IF(UPPER(G743)="X",0,LEFT(D743))))</f>
        <v/>
      </c>
      <c r="I743" s="129" t="str">
        <f aca="false">REPLACE(D743,1,1,H743)</f>
        <v/>
      </c>
      <c r="J743" s="96"/>
      <c r="K743" s="124" t="str">
        <f aca="false">IF(N743&gt;0,ROW(L743)-7,"")</f>
        <v/>
      </c>
      <c r="L743" s="130"/>
      <c r="M743" s="130"/>
      <c r="N743" s="131"/>
      <c r="O743" s="132"/>
      <c r="P743" s="128" t="str">
        <f aca="false">IFERROR(IF(OR(ISTEXT(N743),ISNUMBER(N743)),HLOOKUP(S743-23*INT(S743/23),[2]Hoja2!B$1:X$2,2),""),1)</f>
        <v/>
      </c>
      <c r="Q743" s="128" t="str">
        <f aca="false">LEFT(N743,1)</f>
        <v/>
      </c>
      <c r="R743" s="129" t="str">
        <f aca="false">IF(UPPER(Q743)="Z",2,IF(UPPER(Q743)="Y",1,IF(UPPER(Q743)="X",0,LEFT(N743))))</f>
        <v/>
      </c>
      <c r="S743" s="129" t="str">
        <f aca="false">REPLACE(N743,1,1,R743)</f>
        <v/>
      </c>
      <c r="T743" s="96"/>
      <c r="U743" s="133"/>
      <c r="V743" s="124" t="str">
        <f aca="false">IF(OR(ISTEXT(N743),ISNUMBER(N743)),IF($AD743=1,U743,0),"")</f>
        <v/>
      </c>
      <c r="W743" s="75" t="n">
        <v>36892</v>
      </c>
      <c r="X743" s="134"/>
      <c r="Y743" s="134"/>
      <c r="AA743" s="128" t="n">
        <f aca="false">IF(E743&lt;&gt;F743,0,1)</f>
        <v>1</v>
      </c>
      <c r="AB743" s="128" t="n">
        <f aca="false">IF(OR(T743="SI",T743="Si",T743="si",T743="sI",T743="s",T743="S"),1,0)</f>
        <v>0</v>
      </c>
      <c r="AC743" s="128" t="n">
        <f aca="false">IF(OR(J743="SI",J743="Si",J743="si",J743="sI",J743="s",J743="S"),1,0)</f>
        <v>0</v>
      </c>
      <c r="AD743" s="128" t="n">
        <f aca="false">AK743*AA743*AB743*AC743</f>
        <v>0</v>
      </c>
      <c r="AF743" s="136" t="n">
        <f aca="false">COUNTIF(D$8:D743,D743)</f>
        <v>0</v>
      </c>
      <c r="AG743" s="136" t="n">
        <f aca="false">COUNTIFS(D$8:D743,D743,A$8:A743,A743)</f>
        <v>0</v>
      </c>
      <c r="AH743" s="128" t="n">
        <f aca="false">AF743-AG743</f>
        <v>0</v>
      </c>
      <c r="AI743" s="128" t="n">
        <f aca="false">IF(OR(O743&lt;&gt;P743,P743=1,AA743=0),1,0)</f>
        <v>0</v>
      </c>
      <c r="AJ743" s="128" t="n">
        <f aca="false">IF(AR743&gt;0,1,0)+AH743</f>
        <v>0</v>
      </c>
      <c r="AK743" s="128" t="n">
        <f aca="false">IF(O743&lt;&gt;P743,0,1)</f>
        <v>1</v>
      </c>
      <c r="AL743" s="128" t="n">
        <f aca="false">IF(U743&gt;1,1,0)</f>
        <v>0</v>
      </c>
      <c r="AM743" s="136"/>
      <c r="AN743" s="137"/>
      <c r="AO743" s="139"/>
      <c r="AP743" s="128" t="str">
        <f aca="false">IF(SUMIF(AS$7:BU$7,"&gt;0",AS743:BU743)&gt;0,SUMIF(AS$7:BU$7,"&gt;0",AS743:BU743),"")</f>
        <v/>
      </c>
      <c r="AQ743" s="128"/>
      <c r="AR743" s="136" t="n">
        <f aca="false">COUNTIF(N$8:N743,N743)-1</f>
        <v>-1</v>
      </c>
      <c r="AS743" s="133"/>
      <c r="AT743" s="133"/>
      <c r="AU743" s="128" t="n">
        <f aca="false">IF($A743=$A742,AS743+AT743+AU742,AS743+AT743)</f>
        <v>0</v>
      </c>
      <c r="AV743" s="133"/>
      <c r="AW743" s="133"/>
      <c r="AX743" s="128" t="n">
        <f aca="false">IF($A743=$A742,AV743+AW743+AX742,AV743+AW743)</f>
        <v>0</v>
      </c>
      <c r="AY743" s="133"/>
      <c r="AZ743" s="133"/>
      <c r="BA743" s="128" t="n">
        <f aca="false">IF($A743=$A742,AY743+AZ743+BA742,AY743+AZ743)</f>
        <v>0</v>
      </c>
      <c r="BB743" s="133"/>
      <c r="BC743" s="133"/>
      <c r="BD743" s="128" t="n">
        <f aca="false">IF($A743=$A742,BB743+BC743+BD742,BB743+BC743)</f>
        <v>0</v>
      </c>
      <c r="BE743" s="133"/>
      <c r="BF743" s="133"/>
      <c r="BG743" s="128" t="n">
        <f aca="false">IF($A743=$A742,BE743+BF743+BG742,BE743+BF743)</f>
        <v>0</v>
      </c>
      <c r="BH743" s="133"/>
      <c r="BI743" s="133"/>
      <c r="BJ743" s="128" t="n">
        <f aca="false">IF($A743=$A742,BH743+BI743+BJ742,BH743+BI743)</f>
        <v>0</v>
      </c>
      <c r="BK743" s="133"/>
      <c r="BL743" s="133"/>
      <c r="BM743" s="128" t="n">
        <f aca="false">IF($A743=$A742,BK743+BL743+BM742,BK743+BL743)</f>
        <v>0</v>
      </c>
      <c r="BN743" s="133"/>
      <c r="BO743" s="133"/>
      <c r="BP743" s="128" t="n">
        <f aca="false">IF($A743=$A742,BN743+BO743+BP742,BN743+BO743)</f>
        <v>0</v>
      </c>
      <c r="BQ743" s="133"/>
      <c r="BR743" s="133"/>
      <c r="BS743" s="128" t="n">
        <f aca="false">IF($A743=$A742,BQ743+BR743+BS742,BQ743+BR743)</f>
        <v>0</v>
      </c>
      <c r="BT743" s="133"/>
      <c r="BU743" s="133"/>
      <c r="BV743" s="128" t="n">
        <f aca="false">IF($A743=$A742,BT743+BU743+BV742,BT743+BU743)</f>
        <v>0</v>
      </c>
      <c r="BW743" s="128" t="n">
        <f aca="false">IF(W743=0,0,IF(W743&gt;F$4,1,(IF(W743=BW$2,0,(IF(F$4-W743&gt;2,1,0))))))</f>
        <v>0</v>
      </c>
    </row>
    <row r="744" customFormat="false" ht="42.95" hidden="false" customHeight="true" outlineLevel="0" collapsed="false">
      <c r="A744" s="124" t="str">
        <f aca="false">IF(D744=D743,IF(A743=0,"",A743),IF(AND(D744&gt;0,D744&lt;&gt;D743),A743+1,""))</f>
        <v/>
      </c>
      <c r="B744" s="129"/>
      <c r="C744" s="129"/>
      <c r="D744" s="96"/>
      <c r="E744" s="138"/>
      <c r="F744" s="128" t="str">
        <f aca="false">IFERROR(IF(OR(ISTEXT(D744),ISNUMBER(D744)),HLOOKUP(I744-23*INT(I744/23),[2]Hoja2!B$1:X$2,2),""),1)</f>
        <v/>
      </c>
      <c r="G744" s="128" t="str">
        <f aca="false">LEFT(D744,1)</f>
        <v/>
      </c>
      <c r="H744" s="129" t="str">
        <f aca="false">IF(UPPER(G744)="Z",2,IF(UPPER(G744)="Y",1,IF(UPPER(G744)="X",0,LEFT(D744))))</f>
        <v/>
      </c>
      <c r="I744" s="129" t="str">
        <f aca="false">REPLACE(D744,1,1,H744)</f>
        <v/>
      </c>
      <c r="J744" s="96"/>
      <c r="K744" s="124" t="str">
        <f aca="false">IF(N744&gt;0,ROW(L744)-7,"")</f>
        <v/>
      </c>
      <c r="L744" s="130"/>
      <c r="M744" s="130"/>
      <c r="N744" s="131"/>
      <c r="O744" s="132"/>
      <c r="P744" s="128" t="str">
        <f aca="false">IFERROR(IF(OR(ISTEXT(N744),ISNUMBER(N744)),HLOOKUP(S744-23*INT(S744/23),[2]Hoja2!B$1:X$2,2),""),1)</f>
        <v/>
      </c>
      <c r="Q744" s="128" t="str">
        <f aca="false">LEFT(N744,1)</f>
        <v/>
      </c>
      <c r="R744" s="129" t="str">
        <f aca="false">IF(UPPER(Q744)="Z",2,IF(UPPER(Q744)="Y",1,IF(UPPER(Q744)="X",0,LEFT(N744))))</f>
        <v/>
      </c>
      <c r="S744" s="129" t="str">
        <f aca="false">REPLACE(N744,1,1,R744)</f>
        <v/>
      </c>
      <c r="T744" s="96"/>
      <c r="U744" s="133"/>
      <c r="V744" s="124" t="str">
        <f aca="false">IF(OR(ISTEXT(N744),ISNUMBER(N744)),IF($AD744=1,U744,0),"")</f>
        <v/>
      </c>
      <c r="W744" s="75" t="n">
        <v>36892</v>
      </c>
      <c r="X744" s="134"/>
      <c r="Y744" s="134"/>
      <c r="AA744" s="128" t="n">
        <f aca="false">IF(E744&lt;&gt;F744,0,1)</f>
        <v>1</v>
      </c>
      <c r="AB744" s="128" t="n">
        <f aca="false">IF(OR(T744="SI",T744="Si",T744="si",T744="sI",T744="s",T744="S"),1,0)</f>
        <v>0</v>
      </c>
      <c r="AC744" s="128" t="n">
        <f aca="false">IF(OR(J744="SI",J744="Si",J744="si",J744="sI",J744="s",J744="S"),1,0)</f>
        <v>0</v>
      </c>
      <c r="AD744" s="128" t="n">
        <f aca="false">AK744*AA744*AB744*AC744</f>
        <v>0</v>
      </c>
      <c r="AF744" s="136" t="n">
        <f aca="false">COUNTIF(D$8:D744,D744)</f>
        <v>0</v>
      </c>
      <c r="AG744" s="136" t="n">
        <f aca="false">COUNTIFS(D$8:D744,D744,A$8:A744,A744)</f>
        <v>0</v>
      </c>
      <c r="AH744" s="128" t="n">
        <f aca="false">AF744-AG744</f>
        <v>0</v>
      </c>
      <c r="AI744" s="128" t="n">
        <f aca="false">IF(OR(O744&lt;&gt;P744,P744=1,AA744=0),1,0)</f>
        <v>0</v>
      </c>
      <c r="AJ744" s="128" t="n">
        <f aca="false">IF(AR744&gt;0,1,0)+AH744</f>
        <v>0</v>
      </c>
      <c r="AK744" s="128" t="n">
        <f aca="false">IF(O744&lt;&gt;P744,0,1)</f>
        <v>1</v>
      </c>
      <c r="AL744" s="128" t="n">
        <f aca="false">IF(U744&gt;1,1,0)</f>
        <v>0</v>
      </c>
      <c r="AM744" s="136"/>
      <c r="AN744" s="137"/>
      <c r="AO744" s="139"/>
      <c r="AP744" s="128" t="str">
        <f aca="false">IF(SUMIF(AS$7:BU$7,"&gt;0",AS744:BU744)&gt;0,SUMIF(AS$7:BU$7,"&gt;0",AS744:BU744),"")</f>
        <v/>
      </c>
      <c r="AQ744" s="128"/>
      <c r="AR744" s="136" t="n">
        <f aca="false">COUNTIF(N$8:N744,N744)-1</f>
        <v>-1</v>
      </c>
      <c r="AS744" s="133"/>
      <c r="AT744" s="133"/>
      <c r="AU744" s="128" t="n">
        <f aca="false">IF($A744=$A743,AS744+AT744+AU743,AS744+AT744)</f>
        <v>0</v>
      </c>
      <c r="AV744" s="133"/>
      <c r="AW744" s="133"/>
      <c r="AX744" s="128" t="n">
        <f aca="false">IF($A744=$A743,AV744+AW744+AX743,AV744+AW744)</f>
        <v>0</v>
      </c>
      <c r="AY744" s="133"/>
      <c r="AZ744" s="133"/>
      <c r="BA744" s="128" t="n">
        <f aca="false">IF($A744=$A743,AY744+AZ744+BA743,AY744+AZ744)</f>
        <v>0</v>
      </c>
      <c r="BB744" s="133"/>
      <c r="BC744" s="133"/>
      <c r="BD744" s="128" t="n">
        <f aca="false">IF($A744=$A743,BB744+BC744+BD743,BB744+BC744)</f>
        <v>0</v>
      </c>
      <c r="BE744" s="133"/>
      <c r="BF744" s="133"/>
      <c r="BG744" s="128" t="n">
        <f aca="false">IF($A744=$A743,BE744+BF744+BG743,BE744+BF744)</f>
        <v>0</v>
      </c>
      <c r="BH744" s="133"/>
      <c r="BI744" s="133"/>
      <c r="BJ744" s="128" t="n">
        <f aca="false">IF($A744=$A743,BH744+BI744+BJ743,BH744+BI744)</f>
        <v>0</v>
      </c>
      <c r="BK744" s="133"/>
      <c r="BL744" s="133"/>
      <c r="BM744" s="128" t="n">
        <f aca="false">IF($A744=$A743,BK744+BL744+BM743,BK744+BL744)</f>
        <v>0</v>
      </c>
      <c r="BN744" s="133"/>
      <c r="BO744" s="133"/>
      <c r="BP744" s="128" t="n">
        <f aca="false">IF($A744=$A743,BN744+BO744+BP743,BN744+BO744)</f>
        <v>0</v>
      </c>
      <c r="BQ744" s="133"/>
      <c r="BR744" s="133"/>
      <c r="BS744" s="128" t="n">
        <f aca="false">IF($A744=$A743,BQ744+BR744+BS743,BQ744+BR744)</f>
        <v>0</v>
      </c>
      <c r="BT744" s="133"/>
      <c r="BU744" s="133"/>
      <c r="BV744" s="128" t="n">
        <f aca="false">IF($A744=$A743,BT744+BU744+BV743,BT744+BU744)</f>
        <v>0</v>
      </c>
      <c r="BW744" s="128" t="n">
        <f aca="false">IF(W744=0,0,IF(W744&gt;F$4,1,(IF(W744=BW$2,0,(IF(F$4-W744&gt;2,1,0))))))</f>
        <v>0</v>
      </c>
    </row>
    <row r="745" customFormat="false" ht="42.95" hidden="false" customHeight="true" outlineLevel="0" collapsed="false">
      <c r="A745" s="124" t="str">
        <f aca="false">IF(D745=D744,IF(A744=0,"",A744),IF(AND(D745&gt;0,D745&lt;&gt;D744),A744+1,""))</f>
        <v/>
      </c>
      <c r="B745" s="129"/>
      <c r="C745" s="129"/>
      <c r="D745" s="96"/>
      <c r="E745" s="138"/>
      <c r="F745" s="128" t="str">
        <f aca="false">IFERROR(IF(OR(ISTEXT(D745),ISNUMBER(D745)),HLOOKUP(I745-23*INT(I745/23),[2]Hoja2!B$1:X$2,2),""),1)</f>
        <v/>
      </c>
      <c r="G745" s="128" t="str">
        <f aca="false">LEFT(D745,1)</f>
        <v/>
      </c>
      <c r="H745" s="129" t="str">
        <f aca="false">IF(UPPER(G745)="Z",2,IF(UPPER(G745)="Y",1,IF(UPPER(G745)="X",0,LEFT(D745))))</f>
        <v/>
      </c>
      <c r="I745" s="129" t="str">
        <f aca="false">REPLACE(D745,1,1,H745)</f>
        <v/>
      </c>
      <c r="J745" s="96"/>
      <c r="K745" s="124" t="str">
        <f aca="false">IF(N745&gt;0,ROW(L745)-7,"")</f>
        <v/>
      </c>
      <c r="L745" s="130"/>
      <c r="M745" s="130"/>
      <c r="N745" s="131"/>
      <c r="O745" s="132"/>
      <c r="P745" s="128" t="str">
        <f aca="false">IFERROR(IF(OR(ISTEXT(N745),ISNUMBER(N745)),HLOOKUP(S745-23*INT(S745/23),[2]Hoja2!B$1:X$2,2),""),1)</f>
        <v/>
      </c>
      <c r="Q745" s="128" t="str">
        <f aca="false">LEFT(N745,1)</f>
        <v/>
      </c>
      <c r="R745" s="129" t="str">
        <f aca="false">IF(UPPER(Q745)="Z",2,IF(UPPER(Q745)="Y",1,IF(UPPER(Q745)="X",0,LEFT(N745))))</f>
        <v/>
      </c>
      <c r="S745" s="129" t="str">
        <f aca="false">REPLACE(N745,1,1,R745)</f>
        <v/>
      </c>
      <c r="T745" s="96"/>
      <c r="U745" s="133"/>
      <c r="V745" s="124" t="str">
        <f aca="false">IF(OR(ISTEXT(N745),ISNUMBER(N745)),IF($AD745=1,U745,0),"")</f>
        <v/>
      </c>
      <c r="W745" s="75" t="n">
        <v>36892</v>
      </c>
      <c r="X745" s="134"/>
      <c r="Y745" s="134"/>
      <c r="AA745" s="128" t="n">
        <f aca="false">IF(E745&lt;&gt;F745,0,1)</f>
        <v>1</v>
      </c>
      <c r="AB745" s="128" t="n">
        <f aca="false">IF(OR(T745="SI",T745="Si",T745="si",T745="sI",T745="s",T745="S"),1,0)</f>
        <v>0</v>
      </c>
      <c r="AC745" s="128" t="n">
        <f aca="false">IF(OR(J745="SI",J745="Si",J745="si",J745="sI",J745="s",J745="S"),1,0)</f>
        <v>0</v>
      </c>
      <c r="AD745" s="128" t="n">
        <f aca="false">AK745*AA745*AB745*AC745</f>
        <v>0</v>
      </c>
      <c r="AF745" s="136" t="n">
        <f aca="false">COUNTIF(D$8:D745,D745)</f>
        <v>0</v>
      </c>
      <c r="AG745" s="136" t="n">
        <f aca="false">COUNTIFS(D$8:D745,D745,A$8:A745,A745)</f>
        <v>0</v>
      </c>
      <c r="AH745" s="128" t="n">
        <f aca="false">AF745-AG745</f>
        <v>0</v>
      </c>
      <c r="AI745" s="128" t="n">
        <f aca="false">IF(OR(O745&lt;&gt;P745,P745=1,AA745=0),1,0)</f>
        <v>0</v>
      </c>
      <c r="AJ745" s="128" t="n">
        <f aca="false">IF(AR745&gt;0,1,0)+AH745</f>
        <v>0</v>
      </c>
      <c r="AK745" s="128" t="n">
        <f aca="false">IF(O745&lt;&gt;P745,0,1)</f>
        <v>1</v>
      </c>
      <c r="AL745" s="128" t="n">
        <f aca="false">IF(U745&gt;1,1,0)</f>
        <v>0</v>
      </c>
      <c r="AM745" s="136"/>
      <c r="AN745" s="137"/>
      <c r="AO745" s="139"/>
      <c r="AP745" s="128" t="str">
        <f aca="false">IF(SUMIF(AS$7:BU$7,"&gt;0",AS745:BU745)&gt;0,SUMIF(AS$7:BU$7,"&gt;0",AS745:BU745),"")</f>
        <v/>
      </c>
      <c r="AQ745" s="128"/>
      <c r="AR745" s="136" t="n">
        <f aca="false">COUNTIF(N$8:N745,N745)-1</f>
        <v>-1</v>
      </c>
      <c r="AS745" s="133"/>
      <c r="AT745" s="133"/>
      <c r="AU745" s="128" t="n">
        <f aca="false">IF($A745=$A744,AS745+AT745+AU744,AS745+AT745)</f>
        <v>0</v>
      </c>
      <c r="AV745" s="133"/>
      <c r="AW745" s="133"/>
      <c r="AX745" s="128" t="n">
        <f aca="false">IF($A745=$A744,AV745+AW745+AX744,AV745+AW745)</f>
        <v>0</v>
      </c>
      <c r="AY745" s="133"/>
      <c r="AZ745" s="133"/>
      <c r="BA745" s="128" t="n">
        <f aca="false">IF($A745=$A744,AY745+AZ745+BA744,AY745+AZ745)</f>
        <v>0</v>
      </c>
      <c r="BB745" s="133"/>
      <c r="BC745" s="133"/>
      <c r="BD745" s="128" t="n">
        <f aca="false">IF($A745=$A744,BB745+BC745+BD744,BB745+BC745)</f>
        <v>0</v>
      </c>
      <c r="BE745" s="133"/>
      <c r="BF745" s="133"/>
      <c r="BG745" s="128" t="n">
        <f aca="false">IF($A745=$A744,BE745+BF745+BG744,BE745+BF745)</f>
        <v>0</v>
      </c>
      <c r="BH745" s="133"/>
      <c r="BI745" s="133"/>
      <c r="BJ745" s="128" t="n">
        <f aca="false">IF($A745=$A744,BH745+BI745+BJ744,BH745+BI745)</f>
        <v>0</v>
      </c>
      <c r="BK745" s="133"/>
      <c r="BL745" s="133"/>
      <c r="BM745" s="128" t="n">
        <f aca="false">IF($A745=$A744,BK745+BL745+BM744,BK745+BL745)</f>
        <v>0</v>
      </c>
      <c r="BN745" s="133"/>
      <c r="BO745" s="133"/>
      <c r="BP745" s="128" t="n">
        <f aca="false">IF($A745=$A744,BN745+BO745+BP744,BN745+BO745)</f>
        <v>0</v>
      </c>
      <c r="BQ745" s="133"/>
      <c r="BR745" s="133"/>
      <c r="BS745" s="128" t="n">
        <f aca="false">IF($A745=$A744,BQ745+BR745+BS744,BQ745+BR745)</f>
        <v>0</v>
      </c>
      <c r="BT745" s="133"/>
      <c r="BU745" s="133"/>
      <c r="BV745" s="128" t="n">
        <f aca="false">IF($A745=$A744,BT745+BU745+BV744,BT745+BU745)</f>
        <v>0</v>
      </c>
      <c r="BW745" s="128" t="n">
        <f aca="false">IF(W745=0,0,IF(W745&gt;F$4,1,(IF(W745=BW$2,0,(IF(F$4-W745&gt;2,1,0))))))</f>
        <v>0</v>
      </c>
    </row>
    <row r="746" customFormat="false" ht="42.95" hidden="false" customHeight="true" outlineLevel="0" collapsed="false">
      <c r="A746" s="124" t="str">
        <f aca="false">IF(D746=D745,IF(A745=0,"",A745),IF(AND(D746&gt;0,D746&lt;&gt;D745),A745+1,""))</f>
        <v/>
      </c>
      <c r="B746" s="129"/>
      <c r="C746" s="129"/>
      <c r="D746" s="96"/>
      <c r="E746" s="138"/>
      <c r="F746" s="128" t="str">
        <f aca="false">IFERROR(IF(OR(ISTEXT(D746),ISNUMBER(D746)),HLOOKUP(I746-23*INT(I746/23),[2]Hoja2!B$1:X$2,2),""),1)</f>
        <v/>
      </c>
      <c r="G746" s="128" t="str">
        <f aca="false">LEFT(D746,1)</f>
        <v/>
      </c>
      <c r="H746" s="129" t="str">
        <f aca="false">IF(UPPER(G746)="Z",2,IF(UPPER(G746)="Y",1,IF(UPPER(G746)="X",0,LEFT(D746))))</f>
        <v/>
      </c>
      <c r="I746" s="129" t="str">
        <f aca="false">REPLACE(D746,1,1,H746)</f>
        <v/>
      </c>
      <c r="J746" s="96"/>
      <c r="K746" s="124" t="str">
        <f aca="false">IF(N746&gt;0,ROW(L746)-7,"")</f>
        <v/>
      </c>
      <c r="L746" s="130"/>
      <c r="M746" s="130"/>
      <c r="N746" s="131"/>
      <c r="O746" s="132"/>
      <c r="P746" s="128" t="str">
        <f aca="false">IFERROR(IF(OR(ISTEXT(N746),ISNUMBER(N746)),HLOOKUP(S746-23*INT(S746/23),[2]Hoja2!B$1:X$2,2),""),1)</f>
        <v/>
      </c>
      <c r="Q746" s="128" t="str">
        <f aca="false">LEFT(N746,1)</f>
        <v/>
      </c>
      <c r="R746" s="129" t="str">
        <f aca="false">IF(UPPER(Q746)="Z",2,IF(UPPER(Q746)="Y",1,IF(UPPER(Q746)="X",0,LEFT(N746))))</f>
        <v/>
      </c>
      <c r="S746" s="129" t="str">
        <f aca="false">REPLACE(N746,1,1,R746)</f>
        <v/>
      </c>
      <c r="T746" s="96"/>
      <c r="U746" s="133"/>
      <c r="V746" s="124" t="str">
        <f aca="false">IF(OR(ISTEXT(N746),ISNUMBER(N746)),IF($AD746=1,U746,0),"")</f>
        <v/>
      </c>
      <c r="W746" s="75" t="n">
        <v>36892</v>
      </c>
      <c r="X746" s="134"/>
      <c r="Y746" s="134"/>
      <c r="AA746" s="128" t="n">
        <f aca="false">IF(E746&lt;&gt;F746,0,1)</f>
        <v>1</v>
      </c>
      <c r="AB746" s="128" t="n">
        <f aca="false">IF(OR(T746="SI",T746="Si",T746="si",T746="sI",T746="s",T746="S"),1,0)</f>
        <v>0</v>
      </c>
      <c r="AC746" s="128" t="n">
        <f aca="false">IF(OR(J746="SI",J746="Si",J746="si",J746="sI",J746="s",J746="S"),1,0)</f>
        <v>0</v>
      </c>
      <c r="AD746" s="128" t="n">
        <f aca="false">AK746*AA746*AB746*AC746</f>
        <v>0</v>
      </c>
      <c r="AF746" s="136" t="n">
        <f aca="false">COUNTIF(D$8:D746,D746)</f>
        <v>0</v>
      </c>
      <c r="AG746" s="136" t="n">
        <f aca="false">COUNTIFS(D$8:D746,D746,A$8:A746,A746)</f>
        <v>0</v>
      </c>
      <c r="AH746" s="128" t="n">
        <f aca="false">AF746-AG746</f>
        <v>0</v>
      </c>
      <c r="AI746" s="128" t="n">
        <f aca="false">IF(OR(O746&lt;&gt;P746,P746=1,AA746=0),1,0)</f>
        <v>0</v>
      </c>
      <c r="AJ746" s="128" t="n">
        <f aca="false">IF(AR746&gt;0,1,0)+AH746</f>
        <v>0</v>
      </c>
      <c r="AK746" s="128" t="n">
        <f aca="false">IF(O746&lt;&gt;P746,0,1)</f>
        <v>1</v>
      </c>
      <c r="AL746" s="128" t="n">
        <f aca="false">IF(U746&gt;1,1,0)</f>
        <v>0</v>
      </c>
      <c r="AM746" s="136"/>
      <c r="AN746" s="137"/>
      <c r="AO746" s="139"/>
      <c r="AP746" s="128" t="str">
        <f aca="false">IF(SUMIF(AS$7:BU$7,"&gt;0",AS746:BU746)&gt;0,SUMIF(AS$7:BU$7,"&gt;0",AS746:BU746),"")</f>
        <v/>
      </c>
      <c r="AQ746" s="128"/>
      <c r="AR746" s="136" t="n">
        <f aca="false">COUNTIF(N$8:N746,N746)-1</f>
        <v>-1</v>
      </c>
      <c r="AS746" s="133"/>
      <c r="AT746" s="133"/>
      <c r="AU746" s="128" t="n">
        <f aca="false">IF($A746=$A745,AS746+AT746+AU745,AS746+AT746)</f>
        <v>0</v>
      </c>
      <c r="AV746" s="133"/>
      <c r="AW746" s="133"/>
      <c r="AX746" s="128" t="n">
        <f aca="false">IF($A746=$A745,AV746+AW746+AX745,AV746+AW746)</f>
        <v>0</v>
      </c>
      <c r="AY746" s="133"/>
      <c r="AZ746" s="133"/>
      <c r="BA746" s="128" t="n">
        <f aca="false">IF($A746=$A745,AY746+AZ746+BA745,AY746+AZ746)</f>
        <v>0</v>
      </c>
      <c r="BB746" s="133"/>
      <c r="BC746" s="133"/>
      <c r="BD746" s="128" t="n">
        <f aca="false">IF($A746=$A745,BB746+BC746+BD745,BB746+BC746)</f>
        <v>0</v>
      </c>
      <c r="BE746" s="133"/>
      <c r="BF746" s="133"/>
      <c r="BG746" s="128" t="n">
        <f aca="false">IF($A746=$A745,BE746+BF746+BG745,BE746+BF746)</f>
        <v>0</v>
      </c>
      <c r="BH746" s="133"/>
      <c r="BI746" s="133"/>
      <c r="BJ746" s="128" t="n">
        <f aca="false">IF($A746=$A745,BH746+BI746+BJ745,BH746+BI746)</f>
        <v>0</v>
      </c>
      <c r="BK746" s="133"/>
      <c r="BL746" s="133"/>
      <c r="BM746" s="128" t="n">
        <f aca="false">IF($A746=$A745,BK746+BL746+BM745,BK746+BL746)</f>
        <v>0</v>
      </c>
      <c r="BN746" s="133"/>
      <c r="BO746" s="133"/>
      <c r="BP746" s="128" t="n">
        <f aca="false">IF($A746=$A745,BN746+BO746+BP745,BN746+BO746)</f>
        <v>0</v>
      </c>
      <c r="BQ746" s="133"/>
      <c r="BR746" s="133"/>
      <c r="BS746" s="128" t="n">
        <f aca="false">IF($A746=$A745,BQ746+BR746+BS745,BQ746+BR746)</f>
        <v>0</v>
      </c>
      <c r="BT746" s="133"/>
      <c r="BU746" s="133"/>
      <c r="BV746" s="128" t="n">
        <f aca="false">IF($A746=$A745,BT746+BU746+BV745,BT746+BU746)</f>
        <v>0</v>
      </c>
      <c r="BW746" s="128" t="n">
        <f aca="false">IF(W746=0,0,IF(W746&gt;F$4,1,(IF(W746=BW$2,0,(IF(F$4-W746&gt;2,1,0))))))</f>
        <v>0</v>
      </c>
    </row>
    <row r="747" customFormat="false" ht="42.95" hidden="false" customHeight="true" outlineLevel="0" collapsed="false">
      <c r="A747" s="124" t="str">
        <f aca="false">IF(D747=D746,IF(A746=0,"",A746),IF(AND(D747&gt;0,D747&lt;&gt;D746),A746+1,""))</f>
        <v/>
      </c>
      <c r="B747" s="129"/>
      <c r="C747" s="129"/>
      <c r="D747" s="96"/>
      <c r="E747" s="138"/>
      <c r="F747" s="128" t="str">
        <f aca="false">IFERROR(IF(OR(ISTEXT(D747),ISNUMBER(D747)),HLOOKUP(I747-23*INT(I747/23),[2]Hoja2!B$1:X$2,2),""),1)</f>
        <v/>
      </c>
      <c r="G747" s="128" t="str">
        <f aca="false">LEFT(D747,1)</f>
        <v/>
      </c>
      <c r="H747" s="129" t="str">
        <f aca="false">IF(UPPER(G747)="Z",2,IF(UPPER(G747)="Y",1,IF(UPPER(G747)="X",0,LEFT(D747))))</f>
        <v/>
      </c>
      <c r="I747" s="129" t="str">
        <f aca="false">REPLACE(D747,1,1,H747)</f>
        <v/>
      </c>
      <c r="J747" s="96"/>
      <c r="K747" s="124" t="str">
        <f aca="false">IF(N747&gt;0,ROW(L747)-7,"")</f>
        <v/>
      </c>
      <c r="L747" s="130"/>
      <c r="M747" s="130"/>
      <c r="N747" s="131"/>
      <c r="O747" s="132"/>
      <c r="P747" s="128" t="str">
        <f aca="false">IFERROR(IF(OR(ISTEXT(N747),ISNUMBER(N747)),HLOOKUP(S747-23*INT(S747/23),[2]Hoja2!B$1:X$2,2),""),1)</f>
        <v/>
      </c>
      <c r="Q747" s="128" t="str">
        <f aca="false">LEFT(N747,1)</f>
        <v/>
      </c>
      <c r="R747" s="129" t="str">
        <f aca="false">IF(UPPER(Q747)="Z",2,IF(UPPER(Q747)="Y",1,IF(UPPER(Q747)="X",0,LEFT(N747))))</f>
        <v/>
      </c>
      <c r="S747" s="129" t="str">
        <f aca="false">REPLACE(N747,1,1,R747)</f>
        <v/>
      </c>
      <c r="T747" s="96"/>
      <c r="U747" s="133"/>
      <c r="V747" s="124" t="str">
        <f aca="false">IF(OR(ISTEXT(N747),ISNUMBER(N747)),IF($AD747=1,U747,0),"")</f>
        <v/>
      </c>
      <c r="W747" s="75" t="n">
        <v>36892</v>
      </c>
      <c r="X747" s="134"/>
      <c r="Y747" s="134"/>
      <c r="AA747" s="128" t="n">
        <f aca="false">IF(E747&lt;&gt;F747,0,1)</f>
        <v>1</v>
      </c>
      <c r="AB747" s="128" t="n">
        <f aca="false">IF(OR(T747="SI",T747="Si",T747="si",T747="sI",T747="s",T747="S"),1,0)</f>
        <v>0</v>
      </c>
      <c r="AC747" s="128" t="n">
        <f aca="false">IF(OR(J747="SI",J747="Si",J747="si",J747="sI",J747="s",J747="S"),1,0)</f>
        <v>0</v>
      </c>
      <c r="AD747" s="128" t="n">
        <f aca="false">AK747*AA747*AB747*AC747</f>
        <v>0</v>
      </c>
      <c r="AF747" s="136" t="n">
        <f aca="false">COUNTIF(D$8:D747,D747)</f>
        <v>0</v>
      </c>
      <c r="AG747" s="136" t="n">
        <f aca="false">COUNTIFS(D$8:D747,D747,A$8:A747,A747)</f>
        <v>0</v>
      </c>
      <c r="AH747" s="128" t="n">
        <f aca="false">AF747-AG747</f>
        <v>0</v>
      </c>
      <c r="AI747" s="128" t="n">
        <f aca="false">IF(OR(O747&lt;&gt;P747,P747=1,AA747=0),1,0)</f>
        <v>0</v>
      </c>
      <c r="AJ747" s="128" t="n">
        <f aca="false">IF(AR747&gt;0,1,0)+AH747</f>
        <v>0</v>
      </c>
      <c r="AK747" s="128" t="n">
        <f aca="false">IF(O747&lt;&gt;P747,0,1)</f>
        <v>1</v>
      </c>
      <c r="AL747" s="128" t="n">
        <f aca="false">IF(U747&gt;1,1,0)</f>
        <v>0</v>
      </c>
      <c r="AM747" s="136"/>
      <c r="AN747" s="137"/>
      <c r="AO747" s="139"/>
      <c r="AP747" s="128" t="str">
        <f aca="false">IF(SUMIF(AS$7:BU$7,"&gt;0",AS747:BU747)&gt;0,SUMIF(AS$7:BU$7,"&gt;0",AS747:BU747),"")</f>
        <v/>
      </c>
      <c r="AQ747" s="128"/>
      <c r="AR747" s="136" t="n">
        <f aca="false">COUNTIF(N$8:N747,N747)-1</f>
        <v>-1</v>
      </c>
      <c r="AS747" s="133"/>
      <c r="AT747" s="133"/>
      <c r="AU747" s="128" t="n">
        <f aca="false">IF($A747=$A746,AS747+AT747+AU746,AS747+AT747)</f>
        <v>0</v>
      </c>
      <c r="AV747" s="133"/>
      <c r="AW747" s="133"/>
      <c r="AX747" s="128" t="n">
        <f aca="false">IF($A747=$A746,AV747+AW747+AX746,AV747+AW747)</f>
        <v>0</v>
      </c>
      <c r="AY747" s="133"/>
      <c r="AZ747" s="133"/>
      <c r="BA747" s="128" t="n">
        <f aca="false">IF($A747=$A746,AY747+AZ747+BA746,AY747+AZ747)</f>
        <v>0</v>
      </c>
      <c r="BB747" s="133"/>
      <c r="BC747" s="133"/>
      <c r="BD747" s="128" t="n">
        <f aca="false">IF($A747=$A746,BB747+BC747+BD746,BB747+BC747)</f>
        <v>0</v>
      </c>
      <c r="BE747" s="133"/>
      <c r="BF747" s="133"/>
      <c r="BG747" s="128" t="n">
        <f aca="false">IF($A747=$A746,BE747+BF747+BG746,BE747+BF747)</f>
        <v>0</v>
      </c>
      <c r="BH747" s="133"/>
      <c r="BI747" s="133"/>
      <c r="BJ747" s="128" t="n">
        <f aca="false">IF($A747=$A746,BH747+BI747+BJ746,BH747+BI747)</f>
        <v>0</v>
      </c>
      <c r="BK747" s="133"/>
      <c r="BL747" s="133"/>
      <c r="BM747" s="128" t="n">
        <f aca="false">IF($A747=$A746,BK747+BL747+BM746,BK747+BL747)</f>
        <v>0</v>
      </c>
      <c r="BN747" s="133"/>
      <c r="BO747" s="133"/>
      <c r="BP747" s="128" t="n">
        <f aca="false">IF($A747=$A746,BN747+BO747+BP746,BN747+BO747)</f>
        <v>0</v>
      </c>
      <c r="BQ747" s="133"/>
      <c r="BR747" s="133"/>
      <c r="BS747" s="128" t="n">
        <f aca="false">IF($A747=$A746,BQ747+BR747+BS746,BQ747+BR747)</f>
        <v>0</v>
      </c>
      <c r="BT747" s="133"/>
      <c r="BU747" s="133"/>
      <c r="BV747" s="128" t="n">
        <f aca="false">IF($A747=$A746,BT747+BU747+BV746,BT747+BU747)</f>
        <v>0</v>
      </c>
      <c r="BW747" s="128" t="n">
        <f aca="false">IF(W747=0,0,IF(W747&gt;F$4,1,(IF(W747=BW$2,0,(IF(F$4-W747&gt;2,1,0))))))</f>
        <v>0</v>
      </c>
    </row>
    <row r="748" customFormat="false" ht="42.95" hidden="false" customHeight="true" outlineLevel="0" collapsed="false">
      <c r="A748" s="124" t="str">
        <f aca="false">IF(D748=D747,IF(A747=0,"",A747),IF(AND(D748&gt;0,D748&lt;&gt;D747),A747+1,""))</f>
        <v/>
      </c>
      <c r="B748" s="129"/>
      <c r="C748" s="129"/>
      <c r="D748" s="96"/>
      <c r="E748" s="138"/>
      <c r="F748" s="128" t="str">
        <f aca="false">IFERROR(IF(OR(ISTEXT(D748),ISNUMBER(D748)),HLOOKUP(I748-23*INT(I748/23),[2]Hoja2!B$1:X$2,2),""),1)</f>
        <v/>
      </c>
      <c r="G748" s="128" t="str">
        <f aca="false">LEFT(D748,1)</f>
        <v/>
      </c>
      <c r="H748" s="129" t="str">
        <f aca="false">IF(UPPER(G748)="Z",2,IF(UPPER(G748)="Y",1,IF(UPPER(G748)="X",0,LEFT(D748))))</f>
        <v/>
      </c>
      <c r="I748" s="129" t="str">
        <f aca="false">REPLACE(D748,1,1,H748)</f>
        <v/>
      </c>
      <c r="J748" s="96"/>
      <c r="K748" s="124" t="str">
        <f aca="false">IF(N748&gt;0,ROW(L748)-7,"")</f>
        <v/>
      </c>
      <c r="L748" s="130"/>
      <c r="M748" s="130"/>
      <c r="N748" s="131"/>
      <c r="O748" s="132"/>
      <c r="P748" s="128" t="str">
        <f aca="false">IFERROR(IF(OR(ISTEXT(N748),ISNUMBER(N748)),HLOOKUP(S748-23*INT(S748/23),[2]Hoja2!B$1:X$2,2),""),1)</f>
        <v/>
      </c>
      <c r="Q748" s="128" t="str">
        <f aca="false">LEFT(N748,1)</f>
        <v/>
      </c>
      <c r="R748" s="129" t="str">
        <f aca="false">IF(UPPER(Q748)="Z",2,IF(UPPER(Q748)="Y",1,IF(UPPER(Q748)="X",0,LEFT(N748))))</f>
        <v/>
      </c>
      <c r="S748" s="129" t="str">
        <f aca="false">REPLACE(N748,1,1,R748)</f>
        <v/>
      </c>
      <c r="T748" s="96"/>
      <c r="U748" s="133"/>
      <c r="V748" s="124" t="str">
        <f aca="false">IF(OR(ISTEXT(N748),ISNUMBER(N748)),IF($AD748=1,U748,0),"")</f>
        <v/>
      </c>
      <c r="W748" s="75" t="n">
        <v>36892</v>
      </c>
      <c r="X748" s="134"/>
      <c r="Y748" s="134"/>
      <c r="AA748" s="128" t="n">
        <f aca="false">IF(E748&lt;&gt;F748,0,1)</f>
        <v>1</v>
      </c>
      <c r="AB748" s="128" t="n">
        <f aca="false">IF(OR(T748="SI",T748="Si",T748="si",T748="sI",T748="s",T748="S"),1,0)</f>
        <v>0</v>
      </c>
      <c r="AC748" s="128" t="n">
        <f aca="false">IF(OR(J748="SI",J748="Si",J748="si",J748="sI",J748="s",J748="S"),1,0)</f>
        <v>0</v>
      </c>
      <c r="AD748" s="128" t="n">
        <f aca="false">AK748*AA748*AB748*AC748</f>
        <v>0</v>
      </c>
      <c r="AF748" s="136" t="n">
        <f aca="false">COUNTIF(D$8:D748,D748)</f>
        <v>0</v>
      </c>
      <c r="AG748" s="136" t="n">
        <f aca="false">COUNTIFS(D$8:D748,D748,A$8:A748,A748)</f>
        <v>0</v>
      </c>
      <c r="AH748" s="128" t="n">
        <f aca="false">AF748-AG748</f>
        <v>0</v>
      </c>
      <c r="AI748" s="128" t="n">
        <f aca="false">IF(OR(O748&lt;&gt;P748,P748=1,AA748=0),1,0)</f>
        <v>0</v>
      </c>
      <c r="AJ748" s="128" t="n">
        <f aca="false">IF(AR748&gt;0,1,0)+AH748</f>
        <v>0</v>
      </c>
      <c r="AK748" s="128" t="n">
        <f aca="false">IF(O748&lt;&gt;P748,0,1)</f>
        <v>1</v>
      </c>
      <c r="AL748" s="128" t="n">
        <f aca="false">IF(U748&gt;1,1,0)</f>
        <v>0</v>
      </c>
      <c r="AM748" s="136"/>
      <c r="AN748" s="137"/>
      <c r="AO748" s="139"/>
      <c r="AP748" s="128" t="str">
        <f aca="false">IF(SUMIF(AS$7:BU$7,"&gt;0",AS748:BU748)&gt;0,SUMIF(AS$7:BU$7,"&gt;0",AS748:BU748),"")</f>
        <v/>
      </c>
      <c r="AQ748" s="128"/>
      <c r="AR748" s="136" t="n">
        <f aca="false">COUNTIF(N$8:N748,N748)-1</f>
        <v>-1</v>
      </c>
      <c r="AS748" s="133"/>
      <c r="AT748" s="133"/>
      <c r="AU748" s="128" t="n">
        <f aca="false">IF($A748=$A747,AS748+AT748+AU747,AS748+AT748)</f>
        <v>0</v>
      </c>
      <c r="AV748" s="133"/>
      <c r="AW748" s="133"/>
      <c r="AX748" s="128" t="n">
        <f aca="false">IF($A748=$A747,AV748+AW748+AX747,AV748+AW748)</f>
        <v>0</v>
      </c>
      <c r="AY748" s="133"/>
      <c r="AZ748" s="133"/>
      <c r="BA748" s="128" t="n">
        <f aca="false">IF($A748=$A747,AY748+AZ748+BA747,AY748+AZ748)</f>
        <v>0</v>
      </c>
      <c r="BB748" s="133"/>
      <c r="BC748" s="133"/>
      <c r="BD748" s="128" t="n">
        <f aca="false">IF($A748=$A747,BB748+BC748+BD747,BB748+BC748)</f>
        <v>0</v>
      </c>
      <c r="BE748" s="133"/>
      <c r="BF748" s="133"/>
      <c r="BG748" s="128" t="n">
        <f aca="false">IF($A748=$A747,BE748+BF748+BG747,BE748+BF748)</f>
        <v>0</v>
      </c>
      <c r="BH748" s="133"/>
      <c r="BI748" s="133"/>
      <c r="BJ748" s="128" t="n">
        <f aca="false">IF($A748=$A747,BH748+BI748+BJ747,BH748+BI748)</f>
        <v>0</v>
      </c>
      <c r="BK748" s="133"/>
      <c r="BL748" s="133"/>
      <c r="BM748" s="128" t="n">
        <f aca="false">IF($A748=$A747,BK748+BL748+BM747,BK748+BL748)</f>
        <v>0</v>
      </c>
      <c r="BN748" s="133"/>
      <c r="BO748" s="133"/>
      <c r="BP748" s="128" t="n">
        <f aca="false">IF($A748=$A747,BN748+BO748+BP747,BN748+BO748)</f>
        <v>0</v>
      </c>
      <c r="BQ748" s="133"/>
      <c r="BR748" s="133"/>
      <c r="BS748" s="128" t="n">
        <f aca="false">IF($A748=$A747,BQ748+BR748+BS747,BQ748+BR748)</f>
        <v>0</v>
      </c>
      <c r="BT748" s="133"/>
      <c r="BU748" s="133"/>
      <c r="BV748" s="128" t="n">
        <f aca="false">IF($A748=$A747,BT748+BU748+BV747,BT748+BU748)</f>
        <v>0</v>
      </c>
      <c r="BW748" s="128" t="n">
        <f aca="false">IF(W748=0,0,IF(W748&gt;F$4,1,(IF(W748=BW$2,0,(IF(F$4-W748&gt;2,1,0))))))</f>
        <v>0</v>
      </c>
    </row>
    <row r="749" customFormat="false" ht="42.95" hidden="false" customHeight="true" outlineLevel="0" collapsed="false">
      <c r="A749" s="124" t="str">
        <f aca="false">IF(D749=D748,IF(A748=0,"",A748),IF(AND(D749&gt;0,D749&lt;&gt;D748),A748+1,""))</f>
        <v/>
      </c>
      <c r="B749" s="129"/>
      <c r="C749" s="129"/>
      <c r="D749" s="96"/>
      <c r="E749" s="138"/>
      <c r="F749" s="128" t="str">
        <f aca="false">IFERROR(IF(OR(ISTEXT(D749),ISNUMBER(D749)),HLOOKUP(I749-23*INT(I749/23),[2]Hoja2!B$1:X$2,2),""),1)</f>
        <v/>
      </c>
      <c r="G749" s="128" t="str">
        <f aca="false">LEFT(D749,1)</f>
        <v/>
      </c>
      <c r="H749" s="129" t="str">
        <f aca="false">IF(UPPER(G749)="Z",2,IF(UPPER(G749)="Y",1,IF(UPPER(G749)="X",0,LEFT(D749))))</f>
        <v/>
      </c>
      <c r="I749" s="129" t="str">
        <f aca="false">REPLACE(D749,1,1,H749)</f>
        <v/>
      </c>
      <c r="J749" s="96"/>
      <c r="K749" s="124" t="str">
        <f aca="false">IF(N749&gt;0,ROW(L749)-7,"")</f>
        <v/>
      </c>
      <c r="L749" s="130"/>
      <c r="M749" s="130"/>
      <c r="N749" s="131"/>
      <c r="O749" s="132"/>
      <c r="P749" s="128" t="str">
        <f aca="false">IFERROR(IF(OR(ISTEXT(N749),ISNUMBER(N749)),HLOOKUP(S749-23*INT(S749/23),[2]Hoja2!B$1:X$2,2),""),1)</f>
        <v/>
      </c>
      <c r="Q749" s="128" t="str">
        <f aca="false">LEFT(N749,1)</f>
        <v/>
      </c>
      <c r="R749" s="129" t="str">
        <f aca="false">IF(UPPER(Q749)="Z",2,IF(UPPER(Q749)="Y",1,IF(UPPER(Q749)="X",0,LEFT(N749))))</f>
        <v/>
      </c>
      <c r="S749" s="129" t="str">
        <f aca="false">REPLACE(N749,1,1,R749)</f>
        <v/>
      </c>
      <c r="T749" s="96"/>
      <c r="U749" s="133"/>
      <c r="V749" s="124" t="str">
        <f aca="false">IF(OR(ISTEXT(N749),ISNUMBER(N749)),IF($AD749=1,U749,0),"")</f>
        <v/>
      </c>
      <c r="W749" s="75" t="n">
        <v>36892</v>
      </c>
      <c r="X749" s="134"/>
      <c r="Y749" s="134"/>
      <c r="AA749" s="128" t="n">
        <f aca="false">IF(E749&lt;&gt;F749,0,1)</f>
        <v>1</v>
      </c>
      <c r="AB749" s="128" t="n">
        <f aca="false">IF(OR(T749="SI",T749="Si",T749="si",T749="sI",T749="s",T749="S"),1,0)</f>
        <v>0</v>
      </c>
      <c r="AC749" s="128" t="n">
        <f aca="false">IF(OR(J749="SI",J749="Si",J749="si",J749="sI",J749="s",J749="S"),1,0)</f>
        <v>0</v>
      </c>
      <c r="AD749" s="128" t="n">
        <f aca="false">AK749*AA749*AB749*AC749</f>
        <v>0</v>
      </c>
      <c r="AF749" s="136" t="n">
        <f aca="false">COUNTIF(D$8:D749,D749)</f>
        <v>0</v>
      </c>
      <c r="AG749" s="136" t="n">
        <f aca="false">COUNTIFS(D$8:D749,D749,A$8:A749,A749)</f>
        <v>0</v>
      </c>
      <c r="AH749" s="128" t="n">
        <f aca="false">AF749-AG749</f>
        <v>0</v>
      </c>
      <c r="AI749" s="128" t="n">
        <f aca="false">IF(OR(O749&lt;&gt;P749,P749=1,AA749=0),1,0)</f>
        <v>0</v>
      </c>
      <c r="AJ749" s="128" t="n">
        <f aca="false">IF(AR749&gt;0,1,0)+AH749</f>
        <v>0</v>
      </c>
      <c r="AK749" s="128" t="n">
        <f aca="false">IF(O749&lt;&gt;P749,0,1)</f>
        <v>1</v>
      </c>
      <c r="AL749" s="128" t="n">
        <f aca="false">IF(U749&gt;1,1,0)</f>
        <v>0</v>
      </c>
      <c r="AM749" s="136"/>
      <c r="AN749" s="137"/>
      <c r="AO749" s="139"/>
      <c r="AP749" s="128" t="str">
        <f aca="false">IF(SUMIF(AS$7:BU$7,"&gt;0",AS749:BU749)&gt;0,SUMIF(AS$7:BU$7,"&gt;0",AS749:BU749),"")</f>
        <v/>
      </c>
      <c r="AQ749" s="128"/>
      <c r="AR749" s="136" t="n">
        <f aca="false">COUNTIF(N$8:N749,N749)-1</f>
        <v>-1</v>
      </c>
      <c r="AS749" s="133"/>
      <c r="AT749" s="133"/>
      <c r="AU749" s="128" t="n">
        <f aca="false">IF($A749=$A748,AS749+AT749+AU748,AS749+AT749)</f>
        <v>0</v>
      </c>
      <c r="AV749" s="133"/>
      <c r="AW749" s="133"/>
      <c r="AX749" s="128" t="n">
        <f aca="false">IF($A749=$A748,AV749+AW749+AX748,AV749+AW749)</f>
        <v>0</v>
      </c>
      <c r="AY749" s="133"/>
      <c r="AZ749" s="133"/>
      <c r="BA749" s="128" t="n">
        <f aca="false">IF($A749=$A748,AY749+AZ749+BA748,AY749+AZ749)</f>
        <v>0</v>
      </c>
      <c r="BB749" s="133"/>
      <c r="BC749" s="133"/>
      <c r="BD749" s="128" t="n">
        <f aca="false">IF($A749=$A748,BB749+BC749+BD748,BB749+BC749)</f>
        <v>0</v>
      </c>
      <c r="BE749" s="133"/>
      <c r="BF749" s="133"/>
      <c r="BG749" s="128" t="n">
        <f aca="false">IF($A749=$A748,BE749+BF749+BG748,BE749+BF749)</f>
        <v>0</v>
      </c>
      <c r="BH749" s="133"/>
      <c r="BI749" s="133"/>
      <c r="BJ749" s="128" t="n">
        <f aca="false">IF($A749=$A748,BH749+BI749+BJ748,BH749+BI749)</f>
        <v>0</v>
      </c>
      <c r="BK749" s="133"/>
      <c r="BL749" s="133"/>
      <c r="BM749" s="128" t="n">
        <f aca="false">IF($A749=$A748,BK749+BL749+BM748,BK749+BL749)</f>
        <v>0</v>
      </c>
      <c r="BN749" s="133"/>
      <c r="BO749" s="133"/>
      <c r="BP749" s="128" t="n">
        <f aca="false">IF($A749=$A748,BN749+BO749+BP748,BN749+BO749)</f>
        <v>0</v>
      </c>
      <c r="BQ749" s="133"/>
      <c r="BR749" s="133"/>
      <c r="BS749" s="128" t="n">
        <f aca="false">IF($A749=$A748,BQ749+BR749+BS748,BQ749+BR749)</f>
        <v>0</v>
      </c>
      <c r="BT749" s="133"/>
      <c r="BU749" s="133"/>
      <c r="BV749" s="128" t="n">
        <f aca="false">IF($A749=$A748,BT749+BU749+BV748,BT749+BU749)</f>
        <v>0</v>
      </c>
      <c r="BW749" s="128" t="n">
        <f aca="false">IF(W749=0,0,IF(W749&gt;F$4,1,(IF(W749=BW$2,0,(IF(F$4-W749&gt;2,1,0))))))</f>
        <v>0</v>
      </c>
    </row>
    <row r="750" customFormat="false" ht="42.95" hidden="false" customHeight="true" outlineLevel="0" collapsed="false">
      <c r="A750" s="124" t="str">
        <f aca="false">IF(D750=D749,IF(A749=0,"",A749),IF(AND(D750&gt;0,D750&lt;&gt;D749),A749+1,""))</f>
        <v/>
      </c>
      <c r="B750" s="129"/>
      <c r="C750" s="129"/>
      <c r="D750" s="96"/>
      <c r="E750" s="138"/>
      <c r="F750" s="128" t="str">
        <f aca="false">IFERROR(IF(OR(ISTEXT(D750),ISNUMBER(D750)),HLOOKUP(I750-23*INT(I750/23),[2]Hoja2!B$1:X$2,2),""),1)</f>
        <v/>
      </c>
      <c r="G750" s="128" t="str">
        <f aca="false">LEFT(D750,1)</f>
        <v/>
      </c>
      <c r="H750" s="129" t="str">
        <f aca="false">IF(UPPER(G750)="Z",2,IF(UPPER(G750)="Y",1,IF(UPPER(G750)="X",0,LEFT(D750))))</f>
        <v/>
      </c>
      <c r="I750" s="129" t="str">
        <f aca="false">REPLACE(D750,1,1,H750)</f>
        <v/>
      </c>
      <c r="J750" s="96"/>
      <c r="K750" s="124" t="str">
        <f aca="false">IF(N750&gt;0,ROW(L750)-7,"")</f>
        <v/>
      </c>
      <c r="L750" s="130"/>
      <c r="M750" s="130"/>
      <c r="N750" s="131"/>
      <c r="O750" s="132"/>
      <c r="P750" s="128" t="str">
        <f aca="false">IFERROR(IF(OR(ISTEXT(N750),ISNUMBER(N750)),HLOOKUP(S750-23*INT(S750/23),[2]Hoja2!B$1:X$2,2),""),1)</f>
        <v/>
      </c>
      <c r="Q750" s="128" t="str">
        <f aca="false">LEFT(N750,1)</f>
        <v/>
      </c>
      <c r="R750" s="129" t="str">
        <f aca="false">IF(UPPER(Q750)="Z",2,IF(UPPER(Q750)="Y",1,IF(UPPER(Q750)="X",0,LEFT(N750))))</f>
        <v/>
      </c>
      <c r="S750" s="129" t="str">
        <f aca="false">REPLACE(N750,1,1,R750)</f>
        <v/>
      </c>
      <c r="T750" s="96"/>
      <c r="U750" s="133"/>
      <c r="V750" s="124" t="str">
        <f aca="false">IF(OR(ISTEXT(N750),ISNUMBER(N750)),IF($AD750=1,U750,0),"")</f>
        <v/>
      </c>
      <c r="W750" s="75" t="n">
        <v>36892</v>
      </c>
      <c r="X750" s="134"/>
      <c r="Y750" s="134"/>
      <c r="AA750" s="128" t="n">
        <f aca="false">IF(E750&lt;&gt;F750,0,1)</f>
        <v>1</v>
      </c>
      <c r="AB750" s="128" t="n">
        <f aca="false">IF(OR(T750="SI",T750="Si",T750="si",T750="sI",T750="s",T750="S"),1,0)</f>
        <v>0</v>
      </c>
      <c r="AC750" s="128" t="n">
        <f aca="false">IF(OR(J750="SI",J750="Si",J750="si",J750="sI",J750="s",J750="S"),1,0)</f>
        <v>0</v>
      </c>
      <c r="AD750" s="128" t="n">
        <f aca="false">AK750*AA750*AB750*AC750</f>
        <v>0</v>
      </c>
      <c r="AF750" s="136" t="n">
        <f aca="false">COUNTIF(D$8:D750,D750)</f>
        <v>0</v>
      </c>
      <c r="AG750" s="136" t="n">
        <f aca="false">COUNTIFS(D$8:D750,D750,A$8:A750,A750)</f>
        <v>0</v>
      </c>
      <c r="AH750" s="128" t="n">
        <f aca="false">AF750-AG750</f>
        <v>0</v>
      </c>
      <c r="AI750" s="128" t="n">
        <f aca="false">IF(OR(O750&lt;&gt;P750,P750=1,AA750=0),1,0)</f>
        <v>0</v>
      </c>
      <c r="AJ750" s="128" t="n">
        <f aca="false">IF(AR750&gt;0,1,0)+AH750</f>
        <v>0</v>
      </c>
      <c r="AK750" s="128" t="n">
        <f aca="false">IF(O750&lt;&gt;P750,0,1)</f>
        <v>1</v>
      </c>
      <c r="AL750" s="128" t="n">
        <f aca="false">IF(U750&gt;1,1,0)</f>
        <v>0</v>
      </c>
      <c r="AM750" s="136"/>
      <c r="AN750" s="137"/>
      <c r="AO750" s="139"/>
      <c r="AP750" s="128" t="str">
        <f aca="false">IF(SUMIF(AS$7:BU$7,"&gt;0",AS750:BU750)&gt;0,SUMIF(AS$7:BU$7,"&gt;0",AS750:BU750),"")</f>
        <v/>
      </c>
      <c r="AQ750" s="128"/>
      <c r="AR750" s="136" t="n">
        <f aca="false">COUNTIF(N$8:N750,N750)-1</f>
        <v>-1</v>
      </c>
      <c r="AS750" s="133"/>
      <c r="AT750" s="133"/>
      <c r="AU750" s="128" t="n">
        <f aca="false">IF($A750=$A749,AS750+AT750+AU749,AS750+AT750)</f>
        <v>0</v>
      </c>
      <c r="AV750" s="133"/>
      <c r="AW750" s="133"/>
      <c r="AX750" s="128" t="n">
        <f aca="false">IF($A750=$A749,AV750+AW750+AX749,AV750+AW750)</f>
        <v>0</v>
      </c>
      <c r="AY750" s="133"/>
      <c r="AZ750" s="133"/>
      <c r="BA750" s="128" t="n">
        <f aca="false">IF($A750=$A749,AY750+AZ750+BA749,AY750+AZ750)</f>
        <v>0</v>
      </c>
      <c r="BB750" s="133"/>
      <c r="BC750" s="133"/>
      <c r="BD750" s="128" t="n">
        <f aca="false">IF($A750=$A749,BB750+BC750+BD749,BB750+BC750)</f>
        <v>0</v>
      </c>
      <c r="BE750" s="133"/>
      <c r="BF750" s="133"/>
      <c r="BG750" s="128" t="n">
        <f aca="false">IF($A750=$A749,BE750+BF750+BG749,BE750+BF750)</f>
        <v>0</v>
      </c>
      <c r="BH750" s="133"/>
      <c r="BI750" s="133"/>
      <c r="BJ750" s="128" t="n">
        <f aca="false">IF($A750=$A749,BH750+BI750+BJ749,BH750+BI750)</f>
        <v>0</v>
      </c>
      <c r="BK750" s="133"/>
      <c r="BL750" s="133"/>
      <c r="BM750" s="128" t="n">
        <f aca="false">IF($A750=$A749,BK750+BL750+BM749,BK750+BL750)</f>
        <v>0</v>
      </c>
      <c r="BN750" s="133"/>
      <c r="BO750" s="133"/>
      <c r="BP750" s="128" t="n">
        <f aca="false">IF($A750=$A749,BN750+BO750+BP749,BN750+BO750)</f>
        <v>0</v>
      </c>
      <c r="BQ750" s="133"/>
      <c r="BR750" s="133"/>
      <c r="BS750" s="128" t="n">
        <f aca="false">IF($A750=$A749,BQ750+BR750+BS749,BQ750+BR750)</f>
        <v>0</v>
      </c>
      <c r="BT750" s="133"/>
      <c r="BU750" s="133"/>
      <c r="BV750" s="128" t="n">
        <f aca="false">IF($A750=$A749,BT750+BU750+BV749,BT750+BU750)</f>
        <v>0</v>
      </c>
      <c r="BW750" s="128" t="n">
        <f aca="false">IF(W750=0,0,IF(W750&gt;F$4,1,(IF(W750=BW$2,0,(IF(F$4-W750&gt;2,1,0))))))</f>
        <v>0</v>
      </c>
    </row>
    <row r="751" customFormat="false" ht="42.95" hidden="false" customHeight="true" outlineLevel="0" collapsed="false">
      <c r="A751" s="124" t="str">
        <f aca="false">IF(D751=D750,IF(A750=0,"",A750),IF(AND(D751&gt;0,D751&lt;&gt;D750),A750+1,""))</f>
        <v/>
      </c>
      <c r="B751" s="129"/>
      <c r="C751" s="129"/>
      <c r="D751" s="96"/>
      <c r="E751" s="138"/>
      <c r="F751" s="128" t="str">
        <f aca="false">IFERROR(IF(OR(ISTEXT(D751),ISNUMBER(D751)),HLOOKUP(I751-23*INT(I751/23),[2]Hoja2!B$1:X$2,2),""),1)</f>
        <v/>
      </c>
      <c r="G751" s="128" t="str">
        <f aca="false">LEFT(D751,1)</f>
        <v/>
      </c>
      <c r="H751" s="129" t="str">
        <f aca="false">IF(UPPER(G751)="Z",2,IF(UPPER(G751)="Y",1,IF(UPPER(G751)="X",0,LEFT(D751))))</f>
        <v/>
      </c>
      <c r="I751" s="129" t="str">
        <f aca="false">REPLACE(D751,1,1,H751)</f>
        <v/>
      </c>
      <c r="J751" s="96"/>
      <c r="K751" s="124" t="str">
        <f aca="false">IF(N751&gt;0,ROW(L751)-7,"")</f>
        <v/>
      </c>
      <c r="L751" s="130"/>
      <c r="M751" s="130"/>
      <c r="N751" s="131"/>
      <c r="O751" s="132"/>
      <c r="P751" s="128" t="str">
        <f aca="false">IFERROR(IF(OR(ISTEXT(N751),ISNUMBER(N751)),HLOOKUP(S751-23*INT(S751/23),[2]Hoja2!B$1:X$2,2),""),1)</f>
        <v/>
      </c>
      <c r="Q751" s="128" t="str">
        <f aca="false">LEFT(N751,1)</f>
        <v/>
      </c>
      <c r="R751" s="129" t="str">
        <f aca="false">IF(UPPER(Q751)="Z",2,IF(UPPER(Q751)="Y",1,IF(UPPER(Q751)="X",0,LEFT(N751))))</f>
        <v/>
      </c>
      <c r="S751" s="129" t="str">
        <f aca="false">REPLACE(N751,1,1,R751)</f>
        <v/>
      </c>
      <c r="T751" s="96"/>
      <c r="U751" s="133"/>
      <c r="V751" s="124" t="str">
        <f aca="false">IF(OR(ISTEXT(N751),ISNUMBER(N751)),IF($AD751=1,U751,0),"")</f>
        <v/>
      </c>
      <c r="W751" s="75" t="n">
        <v>36892</v>
      </c>
      <c r="X751" s="134"/>
      <c r="Y751" s="134"/>
      <c r="AA751" s="128" t="n">
        <f aca="false">IF(E751&lt;&gt;F751,0,1)</f>
        <v>1</v>
      </c>
      <c r="AB751" s="128" t="n">
        <f aca="false">IF(OR(T751="SI",T751="Si",T751="si",T751="sI",T751="s",T751="S"),1,0)</f>
        <v>0</v>
      </c>
      <c r="AC751" s="128" t="n">
        <f aca="false">IF(OR(J751="SI",J751="Si",J751="si",J751="sI",J751="s",J751="S"),1,0)</f>
        <v>0</v>
      </c>
      <c r="AD751" s="128" t="n">
        <f aca="false">AK751*AA751*AB751*AC751</f>
        <v>0</v>
      </c>
      <c r="AF751" s="136" t="n">
        <f aca="false">COUNTIF(D$8:D751,D751)</f>
        <v>0</v>
      </c>
      <c r="AG751" s="136" t="n">
        <f aca="false">COUNTIFS(D$8:D751,D751,A$8:A751,A751)</f>
        <v>0</v>
      </c>
      <c r="AH751" s="128" t="n">
        <f aca="false">AF751-AG751</f>
        <v>0</v>
      </c>
      <c r="AI751" s="128" t="n">
        <f aca="false">IF(OR(O751&lt;&gt;P751,P751=1,AA751=0),1,0)</f>
        <v>0</v>
      </c>
      <c r="AJ751" s="128" t="n">
        <f aca="false">IF(AR751&gt;0,1,0)+AH751</f>
        <v>0</v>
      </c>
      <c r="AK751" s="128" t="n">
        <f aca="false">IF(O751&lt;&gt;P751,0,1)</f>
        <v>1</v>
      </c>
      <c r="AL751" s="128" t="n">
        <f aca="false">IF(U751&gt;1,1,0)</f>
        <v>0</v>
      </c>
      <c r="AM751" s="136"/>
      <c r="AN751" s="137"/>
      <c r="AO751" s="139"/>
      <c r="AP751" s="128" t="str">
        <f aca="false">IF(SUMIF(AS$7:BU$7,"&gt;0",AS751:BU751)&gt;0,SUMIF(AS$7:BU$7,"&gt;0",AS751:BU751),"")</f>
        <v/>
      </c>
      <c r="AQ751" s="128"/>
      <c r="AR751" s="136" t="n">
        <f aca="false">COUNTIF(N$8:N751,N751)-1</f>
        <v>-1</v>
      </c>
      <c r="AS751" s="133"/>
      <c r="AT751" s="133"/>
      <c r="AU751" s="128" t="n">
        <f aca="false">IF($A751=$A750,AS751+AT751+AU750,AS751+AT751)</f>
        <v>0</v>
      </c>
      <c r="AV751" s="133"/>
      <c r="AW751" s="133"/>
      <c r="AX751" s="128" t="n">
        <f aca="false">IF($A751=$A750,AV751+AW751+AX750,AV751+AW751)</f>
        <v>0</v>
      </c>
      <c r="AY751" s="133"/>
      <c r="AZ751" s="133"/>
      <c r="BA751" s="128" t="n">
        <f aca="false">IF($A751=$A750,AY751+AZ751+BA750,AY751+AZ751)</f>
        <v>0</v>
      </c>
      <c r="BB751" s="133"/>
      <c r="BC751" s="133"/>
      <c r="BD751" s="128" t="n">
        <f aca="false">IF($A751=$A750,BB751+BC751+BD750,BB751+BC751)</f>
        <v>0</v>
      </c>
      <c r="BE751" s="133"/>
      <c r="BF751" s="133"/>
      <c r="BG751" s="128" t="n">
        <f aca="false">IF($A751=$A750,BE751+BF751+BG750,BE751+BF751)</f>
        <v>0</v>
      </c>
      <c r="BH751" s="133"/>
      <c r="BI751" s="133"/>
      <c r="BJ751" s="128" t="n">
        <f aca="false">IF($A751=$A750,BH751+BI751+BJ750,BH751+BI751)</f>
        <v>0</v>
      </c>
      <c r="BK751" s="133"/>
      <c r="BL751" s="133"/>
      <c r="BM751" s="128" t="n">
        <f aca="false">IF($A751=$A750,BK751+BL751+BM750,BK751+BL751)</f>
        <v>0</v>
      </c>
      <c r="BN751" s="133"/>
      <c r="BO751" s="133"/>
      <c r="BP751" s="128" t="n">
        <f aca="false">IF($A751=$A750,BN751+BO751+BP750,BN751+BO751)</f>
        <v>0</v>
      </c>
      <c r="BQ751" s="133"/>
      <c r="BR751" s="133"/>
      <c r="BS751" s="128" t="n">
        <f aca="false">IF($A751=$A750,BQ751+BR751+BS750,BQ751+BR751)</f>
        <v>0</v>
      </c>
      <c r="BT751" s="133"/>
      <c r="BU751" s="133"/>
      <c r="BV751" s="128" t="n">
        <f aca="false">IF($A751=$A750,BT751+BU751+BV750,BT751+BU751)</f>
        <v>0</v>
      </c>
      <c r="BW751" s="128" t="n">
        <f aca="false">IF(W751=0,0,IF(W751&gt;F$4,1,(IF(W751=BW$2,0,(IF(F$4-W751&gt;2,1,0))))))</f>
        <v>0</v>
      </c>
    </row>
    <row r="752" customFormat="false" ht="42.95" hidden="false" customHeight="true" outlineLevel="0" collapsed="false">
      <c r="A752" s="124" t="str">
        <f aca="false">IF(D752=D751,IF(A751=0,"",A751),IF(AND(D752&gt;0,D752&lt;&gt;D751),A751+1,""))</f>
        <v/>
      </c>
      <c r="B752" s="129"/>
      <c r="C752" s="129"/>
      <c r="D752" s="96"/>
      <c r="E752" s="138"/>
      <c r="F752" s="128" t="str">
        <f aca="false">IFERROR(IF(OR(ISTEXT(D752),ISNUMBER(D752)),HLOOKUP(I752-23*INT(I752/23),[2]Hoja2!B$1:X$2,2),""),1)</f>
        <v/>
      </c>
      <c r="G752" s="128" t="str">
        <f aca="false">LEFT(D752,1)</f>
        <v/>
      </c>
      <c r="H752" s="129" t="str">
        <f aca="false">IF(UPPER(G752)="Z",2,IF(UPPER(G752)="Y",1,IF(UPPER(G752)="X",0,LEFT(D752))))</f>
        <v/>
      </c>
      <c r="I752" s="129" t="str">
        <f aca="false">REPLACE(D752,1,1,H752)</f>
        <v/>
      </c>
      <c r="J752" s="96"/>
      <c r="K752" s="124" t="str">
        <f aca="false">IF(N752&gt;0,ROW(L752)-7,"")</f>
        <v/>
      </c>
      <c r="L752" s="130"/>
      <c r="M752" s="130"/>
      <c r="N752" s="131"/>
      <c r="O752" s="132"/>
      <c r="P752" s="128" t="str">
        <f aca="false">IFERROR(IF(OR(ISTEXT(N752),ISNUMBER(N752)),HLOOKUP(S752-23*INT(S752/23),[2]Hoja2!B$1:X$2,2),""),1)</f>
        <v/>
      </c>
      <c r="Q752" s="128" t="str">
        <f aca="false">LEFT(N752,1)</f>
        <v/>
      </c>
      <c r="R752" s="129" t="str">
        <f aca="false">IF(UPPER(Q752)="Z",2,IF(UPPER(Q752)="Y",1,IF(UPPER(Q752)="X",0,LEFT(N752))))</f>
        <v/>
      </c>
      <c r="S752" s="129" t="str">
        <f aca="false">REPLACE(N752,1,1,R752)</f>
        <v/>
      </c>
      <c r="T752" s="96"/>
      <c r="U752" s="133"/>
      <c r="V752" s="124" t="str">
        <f aca="false">IF(OR(ISTEXT(N752),ISNUMBER(N752)),IF($AD752=1,U752,0),"")</f>
        <v/>
      </c>
      <c r="W752" s="75" t="n">
        <v>36892</v>
      </c>
      <c r="X752" s="134"/>
      <c r="Y752" s="134"/>
      <c r="AA752" s="128" t="n">
        <f aca="false">IF(E752&lt;&gt;F752,0,1)</f>
        <v>1</v>
      </c>
      <c r="AB752" s="128" t="n">
        <f aca="false">IF(OR(T752="SI",T752="Si",T752="si",T752="sI",T752="s",T752="S"),1,0)</f>
        <v>0</v>
      </c>
      <c r="AC752" s="128" t="n">
        <f aca="false">IF(OR(J752="SI",J752="Si",J752="si",J752="sI",J752="s",J752="S"),1,0)</f>
        <v>0</v>
      </c>
      <c r="AD752" s="128" t="n">
        <f aca="false">AK752*AA752*AB752*AC752</f>
        <v>0</v>
      </c>
      <c r="AF752" s="136" t="n">
        <f aca="false">COUNTIF(D$8:D752,D752)</f>
        <v>0</v>
      </c>
      <c r="AG752" s="136" t="n">
        <f aca="false">COUNTIFS(D$8:D752,D752,A$8:A752,A752)</f>
        <v>0</v>
      </c>
      <c r="AH752" s="128" t="n">
        <f aca="false">AF752-AG752</f>
        <v>0</v>
      </c>
      <c r="AI752" s="128" t="n">
        <f aca="false">IF(OR(O752&lt;&gt;P752,P752=1,AA752=0),1,0)</f>
        <v>0</v>
      </c>
      <c r="AJ752" s="128" t="n">
        <f aca="false">IF(AR752&gt;0,1,0)+AH752</f>
        <v>0</v>
      </c>
      <c r="AK752" s="128" t="n">
        <f aca="false">IF(O752&lt;&gt;P752,0,1)</f>
        <v>1</v>
      </c>
      <c r="AL752" s="128" t="n">
        <f aca="false">IF(U752&gt;1,1,0)</f>
        <v>0</v>
      </c>
      <c r="AM752" s="136"/>
      <c r="AN752" s="137"/>
      <c r="AO752" s="139"/>
      <c r="AP752" s="128" t="str">
        <f aca="false">IF(SUMIF(AS$7:BU$7,"&gt;0",AS752:BU752)&gt;0,SUMIF(AS$7:BU$7,"&gt;0",AS752:BU752),"")</f>
        <v/>
      </c>
      <c r="AQ752" s="128"/>
      <c r="AR752" s="136" t="n">
        <f aca="false">COUNTIF(N$8:N752,N752)-1</f>
        <v>-1</v>
      </c>
      <c r="AS752" s="133"/>
      <c r="AT752" s="133"/>
      <c r="AU752" s="128" t="n">
        <f aca="false">IF($A752=$A751,AS752+AT752+AU751,AS752+AT752)</f>
        <v>0</v>
      </c>
      <c r="AV752" s="133"/>
      <c r="AW752" s="133"/>
      <c r="AX752" s="128" t="n">
        <f aca="false">IF($A752=$A751,AV752+AW752+AX751,AV752+AW752)</f>
        <v>0</v>
      </c>
      <c r="AY752" s="133"/>
      <c r="AZ752" s="133"/>
      <c r="BA752" s="128" t="n">
        <f aca="false">IF($A752=$A751,AY752+AZ752+BA751,AY752+AZ752)</f>
        <v>0</v>
      </c>
      <c r="BB752" s="133"/>
      <c r="BC752" s="133"/>
      <c r="BD752" s="128" t="n">
        <f aca="false">IF($A752=$A751,BB752+BC752+BD751,BB752+BC752)</f>
        <v>0</v>
      </c>
      <c r="BE752" s="133"/>
      <c r="BF752" s="133"/>
      <c r="BG752" s="128" t="n">
        <f aca="false">IF($A752=$A751,BE752+BF752+BG751,BE752+BF752)</f>
        <v>0</v>
      </c>
      <c r="BH752" s="133"/>
      <c r="BI752" s="133"/>
      <c r="BJ752" s="128" t="n">
        <f aca="false">IF($A752=$A751,BH752+BI752+BJ751,BH752+BI752)</f>
        <v>0</v>
      </c>
      <c r="BK752" s="133"/>
      <c r="BL752" s="133"/>
      <c r="BM752" s="128" t="n">
        <f aca="false">IF($A752=$A751,BK752+BL752+BM751,BK752+BL752)</f>
        <v>0</v>
      </c>
      <c r="BN752" s="133"/>
      <c r="BO752" s="133"/>
      <c r="BP752" s="128" t="n">
        <f aca="false">IF($A752=$A751,BN752+BO752+BP751,BN752+BO752)</f>
        <v>0</v>
      </c>
      <c r="BQ752" s="133"/>
      <c r="BR752" s="133"/>
      <c r="BS752" s="128" t="n">
        <f aca="false">IF($A752=$A751,BQ752+BR752+BS751,BQ752+BR752)</f>
        <v>0</v>
      </c>
      <c r="BT752" s="133"/>
      <c r="BU752" s="133"/>
      <c r="BV752" s="128" t="n">
        <f aca="false">IF($A752=$A751,BT752+BU752+BV751,BT752+BU752)</f>
        <v>0</v>
      </c>
      <c r="BW752" s="128" t="n">
        <f aca="false">IF(W752=0,0,IF(W752&gt;F$4,1,(IF(W752=BW$2,0,(IF(F$4-W752&gt;2,1,0))))))</f>
        <v>0</v>
      </c>
    </row>
    <row r="753" customFormat="false" ht="42.95" hidden="false" customHeight="true" outlineLevel="0" collapsed="false">
      <c r="A753" s="124" t="str">
        <f aca="false">IF(D753=D752,IF(A752=0,"",A752),IF(AND(D753&gt;0,D753&lt;&gt;D752),A752+1,""))</f>
        <v/>
      </c>
      <c r="B753" s="129"/>
      <c r="C753" s="129"/>
      <c r="D753" s="96"/>
      <c r="E753" s="138"/>
      <c r="F753" s="128" t="str">
        <f aca="false">IFERROR(IF(OR(ISTEXT(D753),ISNUMBER(D753)),HLOOKUP(I753-23*INT(I753/23),[2]Hoja2!B$1:X$2,2),""),1)</f>
        <v/>
      </c>
      <c r="G753" s="128" t="str">
        <f aca="false">LEFT(D753,1)</f>
        <v/>
      </c>
      <c r="H753" s="129" t="str">
        <f aca="false">IF(UPPER(G753)="Z",2,IF(UPPER(G753)="Y",1,IF(UPPER(G753)="X",0,LEFT(D753))))</f>
        <v/>
      </c>
      <c r="I753" s="129" t="str">
        <f aca="false">REPLACE(D753,1,1,H753)</f>
        <v/>
      </c>
      <c r="J753" s="96"/>
      <c r="K753" s="124" t="str">
        <f aca="false">IF(N753&gt;0,ROW(L753)-7,"")</f>
        <v/>
      </c>
      <c r="L753" s="130"/>
      <c r="M753" s="130"/>
      <c r="N753" s="131"/>
      <c r="O753" s="132"/>
      <c r="P753" s="128" t="str">
        <f aca="false">IFERROR(IF(OR(ISTEXT(N753),ISNUMBER(N753)),HLOOKUP(S753-23*INT(S753/23),[2]Hoja2!B$1:X$2,2),""),1)</f>
        <v/>
      </c>
      <c r="Q753" s="128" t="str">
        <f aca="false">LEFT(N753,1)</f>
        <v/>
      </c>
      <c r="R753" s="129" t="str">
        <f aca="false">IF(UPPER(Q753)="Z",2,IF(UPPER(Q753)="Y",1,IF(UPPER(Q753)="X",0,LEFT(N753))))</f>
        <v/>
      </c>
      <c r="S753" s="129" t="str">
        <f aca="false">REPLACE(N753,1,1,R753)</f>
        <v/>
      </c>
      <c r="T753" s="96"/>
      <c r="U753" s="133"/>
      <c r="V753" s="124" t="str">
        <f aca="false">IF(OR(ISTEXT(N753),ISNUMBER(N753)),IF($AD753=1,U753,0),"")</f>
        <v/>
      </c>
      <c r="W753" s="75" t="n">
        <v>36892</v>
      </c>
      <c r="X753" s="134"/>
      <c r="Y753" s="134"/>
      <c r="AA753" s="128" t="n">
        <f aca="false">IF(E753&lt;&gt;F753,0,1)</f>
        <v>1</v>
      </c>
      <c r="AB753" s="128" t="n">
        <f aca="false">IF(OR(T753="SI",T753="Si",T753="si",T753="sI",T753="s",T753="S"),1,0)</f>
        <v>0</v>
      </c>
      <c r="AC753" s="128" t="n">
        <f aca="false">IF(OR(J753="SI",J753="Si",J753="si",J753="sI",J753="s",J753="S"),1,0)</f>
        <v>0</v>
      </c>
      <c r="AD753" s="128" t="n">
        <f aca="false">AK753*AA753*AB753*AC753</f>
        <v>0</v>
      </c>
      <c r="AF753" s="136" t="n">
        <f aca="false">COUNTIF(D$8:D753,D753)</f>
        <v>0</v>
      </c>
      <c r="AG753" s="136" t="n">
        <f aca="false">COUNTIFS(D$8:D753,D753,A$8:A753,A753)</f>
        <v>0</v>
      </c>
      <c r="AH753" s="128" t="n">
        <f aca="false">AF753-AG753</f>
        <v>0</v>
      </c>
      <c r="AI753" s="128" t="n">
        <f aca="false">IF(OR(O753&lt;&gt;P753,P753=1,AA753=0),1,0)</f>
        <v>0</v>
      </c>
      <c r="AJ753" s="128" t="n">
        <f aca="false">IF(AR753&gt;0,1,0)+AH753</f>
        <v>0</v>
      </c>
      <c r="AK753" s="128" t="n">
        <f aca="false">IF(O753&lt;&gt;P753,0,1)</f>
        <v>1</v>
      </c>
      <c r="AL753" s="128" t="n">
        <f aca="false">IF(U753&gt;1,1,0)</f>
        <v>0</v>
      </c>
      <c r="AM753" s="136"/>
      <c r="AN753" s="137"/>
      <c r="AO753" s="139"/>
      <c r="AP753" s="128" t="str">
        <f aca="false">IF(SUMIF(AS$7:BU$7,"&gt;0",AS753:BU753)&gt;0,SUMIF(AS$7:BU$7,"&gt;0",AS753:BU753),"")</f>
        <v/>
      </c>
      <c r="AQ753" s="128"/>
      <c r="AR753" s="136" t="n">
        <f aca="false">COUNTIF(N$8:N753,N753)-1</f>
        <v>-1</v>
      </c>
      <c r="AS753" s="133"/>
      <c r="AT753" s="133"/>
      <c r="AU753" s="128" t="n">
        <f aca="false">IF($A753=$A752,AS753+AT753+AU752,AS753+AT753)</f>
        <v>0</v>
      </c>
      <c r="AV753" s="133"/>
      <c r="AW753" s="133"/>
      <c r="AX753" s="128" t="n">
        <f aca="false">IF($A753=$A752,AV753+AW753+AX752,AV753+AW753)</f>
        <v>0</v>
      </c>
      <c r="AY753" s="133"/>
      <c r="AZ753" s="133"/>
      <c r="BA753" s="128" t="n">
        <f aca="false">IF($A753=$A752,AY753+AZ753+BA752,AY753+AZ753)</f>
        <v>0</v>
      </c>
      <c r="BB753" s="133"/>
      <c r="BC753" s="133"/>
      <c r="BD753" s="128" t="n">
        <f aca="false">IF($A753=$A752,BB753+BC753+BD752,BB753+BC753)</f>
        <v>0</v>
      </c>
      <c r="BE753" s="133"/>
      <c r="BF753" s="133"/>
      <c r="BG753" s="128" t="n">
        <f aca="false">IF($A753=$A752,BE753+BF753+BG752,BE753+BF753)</f>
        <v>0</v>
      </c>
      <c r="BH753" s="133"/>
      <c r="BI753" s="133"/>
      <c r="BJ753" s="128" t="n">
        <f aca="false">IF($A753=$A752,BH753+BI753+BJ752,BH753+BI753)</f>
        <v>0</v>
      </c>
      <c r="BK753" s="133"/>
      <c r="BL753" s="133"/>
      <c r="BM753" s="128" t="n">
        <f aca="false">IF($A753=$A752,BK753+BL753+BM752,BK753+BL753)</f>
        <v>0</v>
      </c>
      <c r="BN753" s="133"/>
      <c r="BO753" s="133"/>
      <c r="BP753" s="128" t="n">
        <f aca="false">IF($A753=$A752,BN753+BO753+BP752,BN753+BO753)</f>
        <v>0</v>
      </c>
      <c r="BQ753" s="133"/>
      <c r="BR753" s="133"/>
      <c r="BS753" s="128" t="n">
        <f aca="false">IF($A753=$A752,BQ753+BR753+BS752,BQ753+BR753)</f>
        <v>0</v>
      </c>
      <c r="BT753" s="133"/>
      <c r="BU753" s="133"/>
      <c r="BV753" s="128" t="n">
        <f aca="false">IF($A753=$A752,BT753+BU753+BV752,BT753+BU753)</f>
        <v>0</v>
      </c>
      <c r="BW753" s="128" t="n">
        <f aca="false">IF(W753=0,0,IF(W753&gt;F$4,1,(IF(W753=BW$2,0,(IF(F$4-W753&gt;2,1,0))))))</f>
        <v>0</v>
      </c>
    </row>
    <row r="754" customFormat="false" ht="42.95" hidden="false" customHeight="true" outlineLevel="0" collapsed="false">
      <c r="A754" s="124" t="str">
        <f aca="false">IF(D754=D753,IF(A753=0,"",A753),IF(AND(D754&gt;0,D754&lt;&gt;D753),A753+1,""))</f>
        <v/>
      </c>
      <c r="B754" s="129"/>
      <c r="C754" s="129"/>
      <c r="D754" s="96"/>
      <c r="E754" s="138"/>
      <c r="F754" s="128" t="str">
        <f aca="false">IFERROR(IF(OR(ISTEXT(D754),ISNUMBER(D754)),HLOOKUP(I754-23*INT(I754/23),[2]Hoja2!B$1:X$2,2),""),1)</f>
        <v/>
      </c>
      <c r="G754" s="128" t="str">
        <f aca="false">LEFT(D754,1)</f>
        <v/>
      </c>
      <c r="H754" s="129" t="str">
        <f aca="false">IF(UPPER(G754)="Z",2,IF(UPPER(G754)="Y",1,IF(UPPER(G754)="X",0,LEFT(D754))))</f>
        <v/>
      </c>
      <c r="I754" s="129" t="str">
        <f aca="false">REPLACE(D754,1,1,H754)</f>
        <v/>
      </c>
      <c r="J754" s="96"/>
      <c r="K754" s="124" t="str">
        <f aca="false">IF(N754&gt;0,ROW(L754)-7,"")</f>
        <v/>
      </c>
      <c r="L754" s="130"/>
      <c r="M754" s="130"/>
      <c r="N754" s="131"/>
      <c r="O754" s="132"/>
      <c r="P754" s="128" t="str">
        <f aca="false">IFERROR(IF(OR(ISTEXT(N754),ISNUMBER(N754)),HLOOKUP(S754-23*INT(S754/23),[2]Hoja2!B$1:X$2,2),""),1)</f>
        <v/>
      </c>
      <c r="Q754" s="128" t="str">
        <f aca="false">LEFT(N754,1)</f>
        <v/>
      </c>
      <c r="R754" s="129" t="str">
        <f aca="false">IF(UPPER(Q754)="Z",2,IF(UPPER(Q754)="Y",1,IF(UPPER(Q754)="X",0,LEFT(N754))))</f>
        <v/>
      </c>
      <c r="S754" s="129" t="str">
        <f aca="false">REPLACE(N754,1,1,R754)</f>
        <v/>
      </c>
      <c r="T754" s="96"/>
      <c r="U754" s="133"/>
      <c r="V754" s="124" t="str">
        <f aca="false">IF(OR(ISTEXT(N754),ISNUMBER(N754)),IF($AD754=1,U754,0),"")</f>
        <v/>
      </c>
      <c r="W754" s="75" t="n">
        <v>36892</v>
      </c>
      <c r="X754" s="134"/>
      <c r="Y754" s="134"/>
      <c r="AA754" s="128" t="n">
        <f aca="false">IF(E754&lt;&gt;F754,0,1)</f>
        <v>1</v>
      </c>
      <c r="AB754" s="128" t="n">
        <f aca="false">IF(OR(T754="SI",T754="Si",T754="si",T754="sI",T754="s",T754="S"),1,0)</f>
        <v>0</v>
      </c>
      <c r="AC754" s="128" t="n">
        <f aca="false">IF(OR(J754="SI",J754="Si",J754="si",J754="sI",J754="s",J754="S"),1,0)</f>
        <v>0</v>
      </c>
      <c r="AD754" s="128" t="n">
        <f aca="false">AK754*AA754*AB754*AC754</f>
        <v>0</v>
      </c>
      <c r="AF754" s="136" t="n">
        <f aca="false">COUNTIF(D$8:D754,D754)</f>
        <v>0</v>
      </c>
      <c r="AG754" s="136" t="n">
        <f aca="false">COUNTIFS(D$8:D754,D754,A$8:A754,A754)</f>
        <v>0</v>
      </c>
      <c r="AH754" s="128" t="n">
        <f aca="false">AF754-AG754</f>
        <v>0</v>
      </c>
      <c r="AI754" s="128" t="n">
        <f aca="false">IF(OR(O754&lt;&gt;P754,P754=1,AA754=0),1,0)</f>
        <v>0</v>
      </c>
      <c r="AJ754" s="128" t="n">
        <f aca="false">IF(AR754&gt;0,1,0)+AH754</f>
        <v>0</v>
      </c>
      <c r="AK754" s="128" t="n">
        <f aca="false">IF(O754&lt;&gt;P754,0,1)</f>
        <v>1</v>
      </c>
      <c r="AL754" s="128" t="n">
        <f aca="false">IF(U754&gt;1,1,0)</f>
        <v>0</v>
      </c>
      <c r="AM754" s="136"/>
      <c r="AN754" s="137"/>
      <c r="AO754" s="139"/>
      <c r="AP754" s="128" t="str">
        <f aca="false">IF(SUMIF(AS$7:BU$7,"&gt;0",AS754:BU754)&gt;0,SUMIF(AS$7:BU$7,"&gt;0",AS754:BU754),"")</f>
        <v/>
      </c>
      <c r="AQ754" s="128"/>
      <c r="AR754" s="136" t="n">
        <f aca="false">COUNTIF(N$8:N754,N754)-1</f>
        <v>-1</v>
      </c>
      <c r="AS754" s="133"/>
      <c r="AT754" s="133"/>
      <c r="AU754" s="128" t="n">
        <f aca="false">IF($A754=$A753,AS754+AT754+AU753,AS754+AT754)</f>
        <v>0</v>
      </c>
      <c r="AV754" s="133"/>
      <c r="AW754" s="133"/>
      <c r="AX754" s="128" t="n">
        <f aca="false">IF($A754=$A753,AV754+AW754+AX753,AV754+AW754)</f>
        <v>0</v>
      </c>
      <c r="AY754" s="133"/>
      <c r="AZ754" s="133"/>
      <c r="BA754" s="128" t="n">
        <f aca="false">IF($A754=$A753,AY754+AZ754+BA753,AY754+AZ754)</f>
        <v>0</v>
      </c>
      <c r="BB754" s="133"/>
      <c r="BC754" s="133"/>
      <c r="BD754" s="128" t="n">
        <f aca="false">IF($A754=$A753,BB754+BC754+BD753,BB754+BC754)</f>
        <v>0</v>
      </c>
      <c r="BE754" s="133"/>
      <c r="BF754" s="133"/>
      <c r="BG754" s="128" t="n">
        <f aca="false">IF($A754=$A753,BE754+BF754+BG753,BE754+BF754)</f>
        <v>0</v>
      </c>
      <c r="BH754" s="133"/>
      <c r="BI754" s="133"/>
      <c r="BJ754" s="128" t="n">
        <f aca="false">IF($A754=$A753,BH754+BI754+BJ753,BH754+BI754)</f>
        <v>0</v>
      </c>
      <c r="BK754" s="133"/>
      <c r="BL754" s="133"/>
      <c r="BM754" s="128" t="n">
        <f aca="false">IF($A754=$A753,BK754+BL754+BM753,BK754+BL754)</f>
        <v>0</v>
      </c>
      <c r="BN754" s="133"/>
      <c r="BO754" s="133"/>
      <c r="BP754" s="128" t="n">
        <f aca="false">IF($A754=$A753,BN754+BO754+BP753,BN754+BO754)</f>
        <v>0</v>
      </c>
      <c r="BQ754" s="133"/>
      <c r="BR754" s="133"/>
      <c r="BS754" s="128" t="n">
        <f aca="false">IF($A754=$A753,BQ754+BR754+BS753,BQ754+BR754)</f>
        <v>0</v>
      </c>
      <c r="BT754" s="133"/>
      <c r="BU754" s="133"/>
      <c r="BV754" s="128" t="n">
        <f aca="false">IF($A754=$A753,BT754+BU754+BV753,BT754+BU754)</f>
        <v>0</v>
      </c>
      <c r="BW754" s="128" t="n">
        <f aca="false">IF(W754=0,0,IF(W754&gt;F$4,1,(IF(W754=BW$2,0,(IF(F$4-W754&gt;2,1,0))))))</f>
        <v>0</v>
      </c>
    </row>
    <row r="755" customFormat="false" ht="42.95" hidden="false" customHeight="true" outlineLevel="0" collapsed="false">
      <c r="A755" s="124" t="str">
        <f aca="false">IF(D755=D754,IF(A754=0,"",A754),IF(AND(D755&gt;0,D755&lt;&gt;D754),A754+1,""))</f>
        <v/>
      </c>
      <c r="B755" s="129"/>
      <c r="C755" s="129"/>
      <c r="D755" s="96"/>
      <c r="E755" s="138"/>
      <c r="F755" s="128" t="str">
        <f aca="false">IFERROR(IF(OR(ISTEXT(D755),ISNUMBER(D755)),HLOOKUP(I755-23*INT(I755/23),[2]Hoja2!B$1:X$2,2),""),1)</f>
        <v/>
      </c>
      <c r="G755" s="128" t="str">
        <f aca="false">LEFT(D755,1)</f>
        <v/>
      </c>
      <c r="H755" s="129" t="str">
        <f aca="false">IF(UPPER(G755)="Z",2,IF(UPPER(G755)="Y",1,IF(UPPER(G755)="X",0,LEFT(D755))))</f>
        <v/>
      </c>
      <c r="I755" s="129" t="str">
        <f aca="false">REPLACE(D755,1,1,H755)</f>
        <v/>
      </c>
      <c r="J755" s="96"/>
      <c r="K755" s="124" t="str">
        <f aca="false">IF(N755&gt;0,ROW(L755)-7,"")</f>
        <v/>
      </c>
      <c r="L755" s="130"/>
      <c r="M755" s="130"/>
      <c r="N755" s="131"/>
      <c r="O755" s="132"/>
      <c r="P755" s="128" t="str">
        <f aca="false">IFERROR(IF(OR(ISTEXT(N755),ISNUMBER(N755)),HLOOKUP(S755-23*INT(S755/23),[2]Hoja2!B$1:X$2,2),""),1)</f>
        <v/>
      </c>
      <c r="Q755" s="128" t="str">
        <f aca="false">LEFT(N755,1)</f>
        <v/>
      </c>
      <c r="R755" s="129" t="str">
        <f aca="false">IF(UPPER(Q755)="Z",2,IF(UPPER(Q755)="Y",1,IF(UPPER(Q755)="X",0,LEFT(N755))))</f>
        <v/>
      </c>
      <c r="S755" s="129" t="str">
        <f aca="false">REPLACE(N755,1,1,R755)</f>
        <v/>
      </c>
      <c r="T755" s="96"/>
      <c r="U755" s="133"/>
      <c r="V755" s="124" t="str">
        <f aca="false">IF(OR(ISTEXT(N755),ISNUMBER(N755)),IF($AD755=1,U755,0),"")</f>
        <v/>
      </c>
      <c r="W755" s="75" t="n">
        <v>36892</v>
      </c>
      <c r="X755" s="134"/>
      <c r="Y755" s="134"/>
      <c r="AA755" s="128" t="n">
        <f aca="false">IF(E755&lt;&gt;F755,0,1)</f>
        <v>1</v>
      </c>
      <c r="AB755" s="128" t="n">
        <f aca="false">IF(OR(T755="SI",T755="Si",T755="si",T755="sI",T755="s",T755="S"),1,0)</f>
        <v>0</v>
      </c>
      <c r="AC755" s="128" t="n">
        <f aca="false">IF(OR(J755="SI",J755="Si",J755="si",J755="sI",J755="s",J755="S"),1,0)</f>
        <v>0</v>
      </c>
      <c r="AD755" s="128" t="n">
        <f aca="false">AK755*AA755*AB755*AC755</f>
        <v>0</v>
      </c>
      <c r="AF755" s="136" t="n">
        <f aca="false">COUNTIF(D$8:D755,D755)</f>
        <v>0</v>
      </c>
      <c r="AG755" s="136" t="n">
        <f aca="false">COUNTIFS(D$8:D755,D755,A$8:A755,A755)</f>
        <v>0</v>
      </c>
      <c r="AH755" s="128" t="n">
        <f aca="false">AF755-AG755</f>
        <v>0</v>
      </c>
      <c r="AI755" s="128" t="n">
        <f aca="false">IF(OR(O755&lt;&gt;P755,P755=1,AA755=0),1,0)</f>
        <v>0</v>
      </c>
      <c r="AJ755" s="128" t="n">
        <f aca="false">IF(AR755&gt;0,1,0)+AH755</f>
        <v>0</v>
      </c>
      <c r="AK755" s="128" t="n">
        <f aca="false">IF(O755&lt;&gt;P755,0,1)</f>
        <v>1</v>
      </c>
      <c r="AL755" s="128" t="n">
        <f aca="false">IF(U755&gt;1,1,0)</f>
        <v>0</v>
      </c>
      <c r="AM755" s="136"/>
      <c r="AN755" s="137"/>
      <c r="AO755" s="139"/>
      <c r="AP755" s="128" t="str">
        <f aca="false">IF(SUMIF(AS$7:BU$7,"&gt;0",AS755:BU755)&gt;0,SUMIF(AS$7:BU$7,"&gt;0",AS755:BU755),"")</f>
        <v/>
      </c>
      <c r="AQ755" s="128"/>
      <c r="AR755" s="136" t="n">
        <f aca="false">COUNTIF(N$8:N755,N755)-1</f>
        <v>-1</v>
      </c>
      <c r="AS755" s="133"/>
      <c r="AT755" s="133"/>
      <c r="AU755" s="128" t="n">
        <f aca="false">IF($A755=$A754,AS755+AT755+AU754,AS755+AT755)</f>
        <v>0</v>
      </c>
      <c r="AV755" s="133"/>
      <c r="AW755" s="133"/>
      <c r="AX755" s="128" t="n">
        <f aca="false">IF($A755=$A754,AV755+AW755+AX754,AV755+AW755)</f>
        <v>0</v>
      </c>
      <c r="AY755" s="133"/>
      <c r="AZ755" s="133"/>
      <c r="BA755" s="128" t="n">
        <f aca="false">IF($A755=$A754,AY755+AZ755+BA754,AY755+AZ755)</f>
        <v>0</v>
      </c>
      <c r="BB755" s="133"/>
      <c r="BC755" s="133"/>
      <c r="BD755" s="128" t="n">
        <f aca="false">IF($A755=$A754,BB755+BC755+BD754,BB755+BC755)</f>
        <v>0</v>
      </c>
      <c r="BE755" s="133"/>
      <c r="BF755" s="133"/>
      <c r="BG755" s="128" t="n">
        <f aca="false">IF($A755=$A754,BE755+BF755+BG754,BE755+BF755)</f>
        <v>0</v>
      </c>
      <c r="BH755" s="133"/>
      <c r="BI755" s="133"/>
      <c r="BJ755" s="128" t="n">
        <f aca="false">IF($A755=$A754,BH755+BI755+BJ754,BH755+BI755)</f>
        <v>0</v>
      </c>
      <c r="BK755" s="133"/>
      <c r="BL755" s="133"/>
      <c r="BM755" s="128" t="n">
        <f aca="false">IF($A755=$A754,BK755+BL755+BM754,BK755+BL755)</f>
        <v>0</v>
      </c>
      <c r="BN755" s="133"/>
      <c r="BO755" s="133"/>
      <c r="BP755" s="128" t="n">
        <f aca="false">IF($A755=$A754,BN755+BO755+BP754,BN755+BO755)</f>
        <v>0</v>
      </c>
      <c r="BQ755" s="133"/>
      <c r="BR755" s="133"/>
      <c r="BS755" s="128" t="n">
        <f aca="false">IF($A755=$A754,BQ755+BR755+BS754,BQ755+BR755)</f>
        <v>0</v>
      </c>
      <c r="BT755" s="133"/>
      <c r="BU755" s="133"/>
      <c r="BV755" s="128" t="n">
        <f aca="false">IF($A755=$A754,BT755+BU755+BV754,BT755+BU755)</f>
        <v>0</v>
      </c>
      <c r="BW755" s="128" t="n">
        <f aca="false">IF(W755=0,0,IF(W755&gt;F$4,1,(IF(W755=BW$2,0,(IF(F$4-W755&gt;2,1,0))))))</f>
        <v>0</v>
      </c>
    </row>
    <row r="756" customFormat="false" ht="42.95" hidden="false" customHeight="true" outlineLevel="0" collapsed="false">
      <c r="A756" s="124" t="str">
        <f aca="false">IF(D756=D755,IF(A755=0,"",A755),IF(AND(D756&gt;0,D756&lt;&gt;D755),A755+1,""))</f>
        <v/>
      </c>
      <c r="B756" s="129"/>
      <c r="C756" s="129"/>
      <c r="D756" s="96"/>
      <c r="E756" s="138"/>
      <c r="F756" s="128" t="str">
        <f aca="false">IFERROR(IF(OR(ISTEXT(D756),ISNUMBER(D756)),HLOOKUP(I756-23*INT(I756/23),[2]Hoja2!B$1:X$2,2),""),1)</f>
        <v/>
      </c>
      <c r="G756" s="128" t="str">
        <f aca="false">LEFT(D756,1)</f>
        <v/>
      </c>
      <c r="H756" s="129" t="str">
        <f aca="false">IF(UPPER(G756)="Z",2,IF(UPPER(G756)="Y",1,IF(UPPER(G756)="X",0,LEFT(D756))))</f>
        <v/>
      </c>
      <c r="I756" s="129" t="str">
        <f aca="false">REPLACE(D756,1,1,H756)</f>
        <v/>
      </c>
      <c r="J756" s="96"/>
      <c r="K756" s="124" t="str">
        <f aca="false">IF(N756&gt;0,ROW(L756)-7,"")</f>
        <v/>
      </c>
      <c r="L756" s="130"/>
      <c r="M756" s="130"/>
      <c r="N756" s="131"/>
      <c r="O756" s="132"/>
      <c r="P756" s="128" t="str">
        <f aca="false">IFERROR(IF(OR(ISTEXT(N756),ISNUMBER(N756)),HLOOKUP(S756-23*INT(S756/23),[2]Hoja2!B$1:X$2,2),""),1)</f>
        <v/>
      </c>
      <c r="Q756" s="128" t="str">
        <f aca="false">LEFT(N756,1)</f>
        <v/>
      </c>
      <c r="R756" s="129" t="str">
        <f aca="false">IF(UPPER(Q756)="Z",2,IF(UPPER(Q756)="Y",1,IF(UPPER(Q756)="X",0,LEFT(N756))))</f>
        <v/>
      </c>
      <c r="S756" s="129" t="str">
        <f aca="false">REPLACE(N756,1,1,R756)</f>
        <v/>
      </c>
      <c r="T756" s="96"/>
      <c r="U756" s="133"/>
      <c r="V756" s="124" t="str">
        <f aca="false">IF(OR(ISTEXT(N756),ISNUMBER(N756)),IF($AD756=1,U756,0),"")</f>
        <v/>
      </c>
      <c r="W756" s="75" t="n">
        <v>36892</v>
      </c>
      <c r="X756" s="134"/>
      <c r="Y756" s="134"/>
      <c r="AA756" s="128" t="n">
        <f aca="false">IF(E756&lt;&gt;F756,0,1)</f>
        <v>1</v>
      </c>
      <c r="AB756" s="128" t="n">
        <f aca="false">IF(OR(T756="SI",T756="Si",T756="si",T756="sI",T756="s",T756="S"),1,0)</f>
        <v>0</v>
      </c>
      <c r="AC756" s="128" t="n">
        <f aca="false">IF(OR(J756="SI",J756="Si",J756="si",J756="sI",J756="s",J756="S"),1,0)</f>
        <v>0</v>
      </c>
      <c r="AD756" s="128" t="n">
        <f aca="false">AK756*AA756*AB756*AC756</f>
        <v>0</v>
      </c>
      <c r="AF756" s="136" t="n">
        <f aca="false">COUNTIF(D$8:D756,D756)</f>
        <v>0</v>
      </c>
      <c r="AG756" s="136" t="n">
        <f aca="false">COUNTIFS(D$8:D756,D756,A$8:A756,A756)</f>
        <v>0</v>
      </c>
      <c r="AH756" s="128" t="n">
        <f aca="false">AF756-AG756</f>
        <v>0</v>
      </c>
      <c r="AI756" s="128" t="n">
        <f aca="false">IF(OR(O756&lt;&gt;P756,P756=1,AA756=0),1,0)</f>
        <v>0</v>
      </c>
      <c r="AJ756" s="128" t="n">
        <f aca="false">IF(AR756&gt;0,1,0)+AH756</f>
        <v>0</v>
      </c>
      <c r="AK756" s="128" t="n">
        <f aca="false">IF(O756&lt;&gt;P756,0,1)</f>
        <v>1</v>
      </c>
      <c r="AL756" s="128" t="n">
        <f aca="false">IF(U756&gt;1,1,0)</f>
        <v>0</v>
      </c>
      <c r="AM756" s="136"/>
      <c r="AN756" s="137"/>
      <c r="AO756" s="139"/>
      <c r="AP756" s="128" t="str">
        <f aca="false">IF(SUMIF(AS$7:BU$7,"&gt;0",AS756:BU756)&gt;0,SUMIF(AS$7:BU$7,"&gt;0",AS756:BU756),"")</f>
        <v/>
      </c>
      <c r="AQ756" s="128"/>
      <c r="AR756" s="136" t="n">
        <f aca="false">COUNTIF(N$8:N756,N756)-1</f>
        <v>-1</v>
      </c>
      <c r="AS756" s="133"/>
      <c r="AT756" s="133"/>
      <c r="AU756" s="128" t="n">
        <f aca="false">IF($A756=$A755,AS756+AT756+AU755,AS756+AT756)</f>
        <v>0</v>
      </c>
      <c r="AV756" s="133"/>
      <c r="AW756" s="133"/>
      <c r="AX756" s="128" t="n">
        <f aca="false">IF($A756=$A755,AV756+AW756+AX755,AV756+AW756)</f>
        <v>0</v>
      </c>
      <c r="AY756" s="133"/>
      <c r="AZ756" s="133"/>
      <c r="BA756" s="128" t="n">
        <f aca="false">IF($A756=$A755,AY756+AZ756+BA755,AY756+AZ756)</f>
        <v>0</v>
      </c>
      <c r="BB756" s="133"/>
      <c r="BC756" s="133"/>
      <c r="BD756" s="128" t="n">
        <f aca="false">IF($A756=$A755,BB756+BC756+BD755,BB756+BC756)</f>
        <v>0</v>
      </c>
      <c r="BE756" s="133"/>
      <c r="BF756" s="133"/>
      <c r="BG756" s="128" t="n">
        <f aca="false">IF($A756=$A755,BE756+BF756+BG755,BE756+BF756)</f>
        <v>0</v>
      </c>
      <c r="BH756" s="133"/>
      <c r="BI756" s="133"/>
      <c r="BJ756" s="128" t="n">
        <f aca="false">IF($A756=$A755,BH756+BI756+BJ755,BH756+BI756)</f>
        <v>0</v>
      </c>
      <c r="BK756" s="133"/>
      <c r="BL756" s="133"/>
      <c r="BM756" s="128" t="n">
        <f aca="false">IF($A756=$A755,BK756+BL756+BM755,BK756+BL756)</f>
        <v>0</v>
      </c>
      <c r="BN756" s="133"/>
      <c r="BO756" s="133"/>
      <c r="BP756" s="128" t="n">
        <f aca="false">IF($A756=$A755,BN756+BO756+BP755,BN756+BO756)</f>
        <v>0</v>
      </c>
      <c r="BQ756" s="133"/>
      <c r="BR756" s="133"/>
      <c r="BS756" s="128" t="n">
        <f aca="false">IF($A756=$A755,BQ756+BR756+BS755,BQ756+BR756)</f>
        <v>0</v>
      </c>
      <c r="BT756" s="133"/>
      <c r="BU756" s="133"/>
      <c r="BV756" s="128" t="n">
        <f aca="false">IF($A756=$A755,BT756+BU756+BV755,BT756+BU756)</f>
        <v>0</v>
      </c>
      <c r="BW756" s="128" t="n">
        <f aca="false">IF(W756=0,0,IF(W756&gt;F$4,1,(IF(W756=BW$2,0,(IF(F$4-W756&gt;2,1,0))))))</f>
        <v>0</v>
      </c>
    </row>
    <row r="757" customFormat="false" ht="42.95" hidden="false" customHeight="true" outlineLevel="0" collapsed="false">
      <c r="A757" s="124" t="str">
        <f aca="false">IF(D757=D756,IF(A756=0,"",A756),IF(AND(D757&gt;0,D757&lt;&gt;D756),A756+1,""))</f>
        <v/>
      </c>
      <c r="B757" s="129"/>
      <c r="C757" s="129"/>
      <c r="D757" s="96"/>
      <c r="E757" s="138"/>
      <c r="F757" s="128" t="str">
        <f aca="false">IFERROR(IF(OR(ISTEXT(D757),ISNUMBER(D757)),HLOOKUP(I757-23*INT(I757/23),[2]Hoja2!B$1:X$2,2),""),1)</f>
        <v/>
      </c>
      <c r="G757" s="128" t="str">
        <f aca="false">LEFT(D757,1)</f>
        <v/>
      </c>
      <c r="H757" s="129" t="str">
        <f aca="false">IF(UPPER(G757)="Z",2,IF(UPPER(G757)="Y",1,IF(UPPER(G757)="X",0,LEFT(D757))))</f>
        <v/>
      </c>
      <c r="I757" s="129" t="str">
        <f aca="false">REPLACE(D757,1,1,H757)</f>
        <v/>
      </c>
      <c r="J757" s="96"/>
      <c r="K757" s="124" t="str">
        <f aca="false">IF(N757&gt;0,ROW(L757)-7,"")</f>
        <v/>
      </c>
      <c r="L757" s="130"/>
      <c r="M757" s="130"/>
      <c r="N757" s="131"/>
      <c r="O757" s="132"/>
      <c r="P757" s="128" t="str">
        <f aca="false">IFERROR(IF(OR(ISTEXT(N757),ISNUMBER(N757)),HLOOKUP(S757-23*INT(S757/23),[2]Hoja2!B$1:X$2,2),""),1)</f>
        <v/>
      </c>
      <c r="Q757" s="128" t="str">
        <f aca="false">LEFT(N757,1)</f>
        <v/>
      </c>
      <c r="R757" s="129" t="str">
        <f aca="false">IF(UPPER(Q757)="Z",2,IF(UPPER(Q757)="Y",1,IF(UPPER(Q757)="X",0,LEFT(N757))))</f>
        <v/>
      </c>
      <c r="S757" s="129" t="str">
        <f aca="false">REPLACE(N757,1,1,R757)</f>
        <v/>
      </c>
      <c r="T757" s="96"/>
      <c r="U757" s="133"/>
      <c r="V757" s="124" t="str">
        <f aca="false">IF(OR(ISTEXT(N757),ISNUMBER(N757)),IF($AD757=1,U757,0),"")</f>
        <v/>
      </c>
      <c r="W757" s="75" t="n">
        <v>36892</v>
      </c>
      <c r="X757" s="134"/>
      <c r="Y757" s="134"/>
      <c r="AA757" s="128" t="n">
        <f aca="false">IF(E757&lt;&gt;F757,0,1)</f>
        <v>1</v>
      </c>
      <c r="AB757" s="128" t="n">
        <f aca="false">IF(OR(T757="SI",T757="Si",T757="si",T757="sI",T757="s",T757="S"),1,0)</f>
        <v>0</v>
      </c>
      <c r="AC757" s="128" t="n">
        <f aca="false">IF(OR(J757="SI",J757="Si",J757="si",J757="sI",J757="s",J757="S"),1,0)</f>
        <v>0</v>
      </c>
      <c r="AD757" s="128" t="n">
        <f aca="false">AK757*AA757*AB757*AC757</f>
        <v>0</v>
      </c>
      <c r="AF757" s="136" t="n">
        <f aca="false">COUNTIF(D$8:D757,D757)</f>
        <v>0</v>
      </c>
      <c r="AG757" s="136" t="n">
        <f aca="false">COUNTIFS(D$8:D757,D757,A$8:A757,A757)</f>
        <v>0</v>
      </c>
      <c r="AH757" s="128" t="n">
        <f aca="false">AF757-AG757</f>
        <v>0</v>
      </c>
      <c r="AI757" s="128" t="n">
        <f aca="false">IF(OR(O757&lt;&gt;P757,P757=1,AA757=0),1,0)</f>
        <v>0</v>
      </c>
      <c r="AJ757" s="128" t="n">
        <f aca="false">IF(AR757&gt;0,1,0)+AH757</f>
        <v>0</v>
      </c>
      <c r="AK757" s="128" t="n">
        <f aca="false">IF(O757&lt;&gt;P757,0,1)</f>
        <v>1</v>
      </c>
      <c r="AL757" s="128" t="n">
        <f aca="false">IF(U757&gt;1,1,0)</f>
        <v>0</v>
      </c>
      <c r="AM757" s="136"/>
      <c r="AN757" s="137"/>
      <c r="AO757" s="139"/>
      <c r="AP757" s="128" t="str">
        <f aca="false">IF(SUMIF(AS$7:BU$7,"&gt;0",AS757:BU757)&gt;0,SUMIF(AS$7:BU$7,"&gt;0",AS757:BU757),"")</f>
        <v/>
      </c>
      <c r="AQ757" s="128"/>
      <c r="AR757" s="136" t="n">
        <f aca="false">COUNTIF(N$8:N757,N757)-1</f>
        <v>-1</v>
      </c>
      <c r="AS757" s="133"/>
      <c r="AT757" s="133"/>
      <c r="AU757" s="128" t="n">
        <f aca="false">IF($A757=$A756,AS757+AT757+AU756,AS757+AT757)</f>
        <v>0</v>
      </c>
      <c r="AV757" s="133"/>
      <c r="AW757" s="133"/>
      <c r="AX757" s="128" t="n">
        <f aca="false">IF($A757=$A756,AV757+AW757+AX756,AV757+AW757)</f>
        <v>0</v>
      </c>
      <c r="AY757" s="133"/>
      <c r="AZ757" s="133"/>
      <c r="BA757" s="128" t="n">
        <f aca="false">IF($A757=$A756,AY757+AZ757+BA756,AY757+AZ757)</f>
        <v>0</v>
      </c>
      <c r="BB757" s="133"/>
      <c r="BC757" s="133"/>
      <c r="BD757" s="128" t="n">
        <f aca="false">IF($A757=$A756,BB757+BC757+BD756,BB757+BC757)</f>
        <v>0</v>
      </c>
      <c r="BE757" s="133"/>
      <c r="BF757" s="133"/>
      <c r="BG757" s="128" t="n">
        <f aca="false">IF($A757=$A756,BE757+BF757+BG756,BE757+BF757)</f>
        <v>0</v>
      </c>
      <c r="BH757" s="133"/>
      <c r="BI757" s="133"/>
      <c r="BJ757" s="128" t="n">
        <f aca="false">IF($A757=$A756,BH757+BI757+BJ756,BH757+BI757)</f>
        <v>0</v>
      </c>
      <c r="BK757" s="133"/>
      <c r="BL757" s="133"/>
      <c r="BM757" s="128" t="n">
        <f aca="false">IF($A757=$A756,BK757+BL757+BM756,BK757+BL757)</f>
        <v>0</v>
      </c>
      <c r="BN757" s="133"/>
      <c r="BO757" s="133"/>
      <c r="BP757" s="128" t="n">
        <f aca="false">IF($A757=$A756,BN757+BO757+BP756,BN757+BO757)</f>
        <v>0</v>
      </c>
      <c r="BQ757" s="133"/>
      <c r="BR757" s="133"/>
      <c r="BS757" s="128" t="n">
        <f aca="false">IF($A757=$A756,BQ757+BR757+BS756,BQ757+BR757)</f>
        <v>0</v>
      </c>
      <c r="BT757" s="133"/>
      <c r="BU757" s="133"/>
      <c r="BV757" s="128" t="n">
        <f aca="false">IF($A757=$A756,BT757+BU757+BV756,BT757+BU757)</f>
        <v>0</v>
      </c>
      <c r="BW757" s="128" t="n">
        <f aca="false">IF(W757=0,0,IF(W757&gt;F$4,1,(IF(W757=BW$2,0,(IF(F$4-W757&gt;2,1,0))))))</f>
        <v>0</v>
      </c>
    </row>
    <row r="758" customFormat="false" ht="42.95" hidden="false" customHeight="true" outlineLevel="0" collapsed="false">
      <c r="A758" s="124" t="str">
        <f aca="false">IF(D758=D757,IF(A757=0,"",A757),IF(AND(D758&gt;0,D758&lt;&gt;D757),A757+1,""))</f>
        <v/>
      </c>
      <c r="B758" s="129"/>
      <c r="C758" s="129"/>
      <c r="D758" s="96"/>
      <c r="E758" s="138"/>
      <c r="F758" s="128" t="str">
        <f aca="false">IFERROR(IF(OR(ISTEXT(D758),ISNUMBER(D758)),HLOOKUP(I758-23*INT(I758/23),[2]Hoja2!B$1:X$2,2),""),1)</f>
        <v/>
      </c>
      <c r="G758" s="128" t="str">
        <f aca="false">LEFT(D758,1)</f>
        <v/>
      </c>
      <c r="H758" s="129" t="str">
        <f aca="false">IF(UPPER(G758)="Z",2,IF(UPPER(G758)="Y",1,IF(UPPER(G758)="X",0,LEFT(D758))))</f>
        <v/>
      </c>
      <c r="I758" s="129" t="str">
        <f aca="false">REPLACE(D758,1,1,H758)</f>
        <v/>
      </c>
      <c r="J758" s="96"/>
      <c r="K758" s="124" t="str">
        <f aca="false">IF(N758&gt;0,ROW(L758)-7,"")</f>
        <v/>
      </c>
      <c r="L758" s="130"/>
      <c r="M758" s="130"/>
      <c r="N758" s="131"/>
      <c r="O758" s="132"/>
      <c r="P758" s="128" t="str">
        <f aca="false">IFERROR(IF(OR(ISTEXT(N758),ISNUMBER(N758)),HLOOKUP(S758-23*INT(S758/23),[2]Hoja2!B$1:X$2,2),""),1)</f>
        <v/>
      </c>
      <c r="Q758" s="128" t="str">
        <f aca="false">LEFT(N758,1)</f>
        <v/>
      </c>
      <c r="R758" s="129" t="str">
        <f aca="false">IF(UPPER(Q758)="Z",2,IF(UPPER(Q758)="Y",1,IF(UPPER(Q758)="X",0,LEFT(N758))))</f>
        <v/>
      </c>
      <c r="S758" s="129" t="str">
        <f aca="false">REPLACE(N758,1,1,R758)</f>
        <v/>
      </c>
      <c r="T758" s="96"/>
      <c r="U758" s="133"/>
      <c r="V758" s="124" t="str">
        <f aca="false">IF(OR(ISTEXT(N758),ISNUMBER(N758)),IF($AD758=1,U758,0),"")</f>
        <v/>
      </c>
      <c r="W758" s="75" t="n">
        <v>36892</v>
      </c>
      <c r="X758" s="134"/>
      <c r="Y758" s="134"/>
      <c r="AA758" s="128" t="n">
        <f aca="false">IF(E758&lt;&gt;F758,0,1)</f>
        <v>1</v>
      </c>
      <c r="AB758" s="128" t="n">
        <f aca="false">IF(OR(T758="SI",T758="Si",T758="si",T758="sI",T758="s",T758="S"),1,0)</f>
        <v>0</v>
      </c>
      <c r="AC758" s="128" t="n">
        <f aca="false">IF(OR(J758="SI",J758="Si",J758="si",J758="sI",J758="s",J758="S"),1,0)</f>
        <v>0</v>
      </c>
      <c r="AD758" s="128" t="n">
        <f aca="false">AK758*AA758*AB758*AC758</f>
        <v>0</v>
      </c>
      <c r="AF758" s="136" t="n">
        <f aca="false">COUNTIF(D$8:D758,D758)</f>
        <v>0</v>
      </c>
      <c r="AG758" s="136" t="n">
        <f aca="false">COUNTIFS(D$8:D758,D758,A$8:A758,A758)</f>
        <v>0</v>
      </c>
      <c r="AH758" s="128" t="n">
        <f aca="false">AF758-AG758</f>
        <v>0</v>
      </c>
      <c r="AI758" s="128" t="n">
        <f aca="false">IF(OR(O758&lt;&gt;P758,P758=1,AA758=0),1,0)</f>
        <v>0</v>
      </c>
      <c r="AJ758" s="128" t="n">
        <f aca="false">IF(AR758&gt;0,1,0)+AH758</f>
        <v>0</v>
      </c>
      <c r="AK758" s="128" t="n">
        <f aca="false">IF(O758&lt;&gt;P758,0,1)</f>
        <v>1</v>
      </c>
      <c r="AL758" s="128" t="n">
        <f aca="false">IF(U758&gt;1,1,0)</f>
        <v>0</v>
      </c>
      <c r="AM758" s="136"/>
      <c r="AN758" s="137"/>
      <c r="AO758" s="139"/>
      <c r="AP758" s="128" t="str">
        <f aca="false">IF(SUMIF(AS$7:BU$7,"&gt;0",AS758:BU758)&gt;0,SUMIF(AS$7:BU$7,"&gt;0",AS758:BU758),"")</f>
        <v/>
      </c>
      <c r="AQ758" s="128"/>
      <c r="AR758" s="136" t="n">
        <f aca="false">COUNTIF(N$8:N758,N758)-1</f>
        <v>-1</v>
      </c>
      <c r="AS758" s="133"/>
      <c r="AT758" s="133"/>
      <c r="AU758" s="128" t="n">
        <f aca="false">IF($A758=$A757,AS758+AT758+AU757,AS758+AT758)</f>
        <v>0</v>
      </c>
      <c r="AV758" s="133"/>
      <c r="AW758" s="133"/>
      <c r="AX758" s="128" t="n">
        <f aca="false">IF($A758=$A757,AV758+AW758+AX757,AV758+AW758)</f>
        <v>0</v>
      </c>
      <c r="AY758" s="133"/>
      <c r="AZ758" s="133"/>
      <c r="BA758" s="128" t="n">
        <f aca="false">IF($A758=$A757,AY758+AZ758+BA757,AY758+AZ758)</f>
        <v>0</v>
      </c>
      <c r="BB758" s="133"/>
      <c r="BC758" s="133"/>
      <c r="BD758" s="128" t="n">
        <f aca="false">IF($A758=$A757,BB758+BC758+BD757,BB758+BC758)</f>
        <v>0</v>
      </c>
      <c r="BE758" s="133"/>
      <c r="BF758" s="133"/>
      <c r="BG758" s="128" t="n">
        <f aca="false">IF($A758=$A757,BE758+BF758+BG757,BE758+BF758)</f>
        <v>0</v>
      </c>
      <c r="BH758" s="133"/>
      <c r="BI758" s="133"/>
      <c r="BJ758" s="128" t="n">
        <f aca="false">IF($A758=$A757,BH758+BI758+BJ757,BH758+BI758)</f>
        <v>0</v>
      </c>
      <c r="BK758" s="133"/>
      <c r="BL758" s="133"/>
      <c r="BM758" s="128" t="n">
        <f aca="false">IF($A758=$A757,BK758+BL758+BM757,BK758+BL758)</f>
        <v>0</v>
      </c>
      <c r="BN758" s="133"/>
      <c r="BO758" s="133"/>
      <c r="BP758" s="128" t="n">
        <f aca="false">IF($A758=$A757,BN758+BO758+BP757,BN758+BO758)</f>
        <v>0</v>
      </c>
      <c r="BQ758" s="133"/>
      <c r="BR758" s="133"/>
      <c r="BS758" s="128" t="n">
        <f aca="false">IF($A758=$A757,BQ758+BR758+BS757,BQ758+BR758)</f>
        <v>0</v>
      </c>
      <c r="BT758" s="133"/>
      <c r="BU758" s="133"/>
      <c r="BV758" s="128" t="n">
        <f aca="false">IF($A758=$A757,BT758+BU758+BV757,BT758+BU758)</f>
        <v>0</v>
      </c>
      <c r="BW758" s="128" t="n">
        <f aca="false">IF(W758=0,0,IF(W758&gt;F$4,1,(IF(W758=BW$2,0,(IF(F$4-W758&gt;2,1,0))))))</f>
        <v>0</v>
      </c>
    </row>
    <row r="759" customFormat="false" ht="42.95" hidden="false" customHeight="true" outlineLevel="0" collapsed="false">
      <c r="A759" s="124" t="str">
        <f aca="false">IF(D759=D758,IF(A758=0,"",A758),IF(AND(D759&gt;0,D759&lt;&gt;D758),A758+1,""))</f>
        <v/>
      </c>
      <c r="B759" s="129"/>
      <c r="C759" s="129"/>
      <c r="D759" s="96"/>
      <c r="E759" s="138"/>
      <c r="F759" s="128" t="str">
        <f aca="false">IFERROR(IF(OR(ISTEXT(D759),ISNUMBER(D759)),HLOOKUP(I759-23*INT(I759/23),[2]Hoja2!B$1:X$2,2),""),1)</f>
        <v/>
      </c>
      <c r="G759" s="128" t="str">
        <f aca="false">LEFT(D759,1)</f>
        <v/>
      </c>
      <c r="H759" s="129" t="str">
        <f aca="false">IF(UPPER(G759)="Z",2,IF(UPPER(G759)="Y",1,IF(UPPER(G759)="X",0,LEFT(D759))))</f>
        <v/>
      </c>
      <c r="I759" s="129" t="str">
        <f aca="false">REPLACE(D759,1,1,H759)</f>
        <v/>
      </c>
      <c r="J759" s="96"/>
      <c r="K759" s="124" t="str">
        <f aca="false">IF(N759&gt;0,ROW(L759)-7,"")</f>
        <v/>
      </c>
      <c r="L759" s="130"/>
      <c r="M759" s="130"/>
      <c r="N759" s="131"/>
      <c r="O759" s="132"/>
      <c r="P759" s="128" t="str">
        <f aca="false">IFERROR(IF(OR(ISTEXT(N759),ISNUMBER(N759)),HLOOKUP(S759-23*INT(S759/23),[2]Hoja2!B$1:X$2,2),""),1)</f>
        <v/>
      </c>
      <c r="Q759" s="128" t="str">
        <f aca="false">LEFT(N759,1)</f>
        <v/>
      </c>
      <c r="R759" s="129" t="str">
        <f aca="false">IF(UPPER(Q759)="Z",2,IF(UPPER(Q759)="Y",1,IF(UPPER(Q759)="X",0,LEFT(N759))))</f>
        <v/>
      </c>
      <c r="S759" s="129" t="str">
        <f aca="false">REPLACE(N759,1,1,R759)</f>
        <v/>
      </c>
      <c r="T759" s="96"/>
      <c r="U759" s="133"/>
      <c r="V759" s="124" t="str">
        <f aca="false">IF(OR(ISTEXT(N759),ISNUMBER(N759)),IF($AD759=1,U759,0),"")</f>
        <v/>
      </c>
      <c r="W759" s="75" t="n">
        <v>36892</v>
      </c>
      <c r="X759" s="134"/>
      <c r="Y759" s="134"/>
      <c r="AA759" s="128" t="n">
        <f aca="false">IF(E759&lt;&gt;F759,0,1)</f>
        <v>1</v>
      </c>
      <c r="AB759" s="128" t="n">
        <f aca="false">IF(OR(T759="SI",T759="Si",T759="si",T759="sI",T759="s",T759="S"),1,0)</f>
        <v>0</v>
      </c>
      <c r="AC759" s="128" t="n">
        <f aca="false">IF(OR(J759="SI",J759="Si",J759="si",J759="sI",J759="s",J759="S"),1,0)</f>
        <v>0</v>
      </c>
      <c r="AD759" s="128" t="n">
        <f aca="false">AK759*AA759*AB759*AC759</f>
        <v>0</v>
      </c>
      <c r="AF759" s="136" t="n">
        <f aca="false">COUNTIF(D$8:D759,D759)</f>
        <v>0</v>
      </c>
      <c r="AG759" s="136" t="n">
        <f aca="false">COUNTIFS(D$8:D759,D759,A$8:A759,A759)</f>
        <v>0</v>
      </c>
      <c r="AH759" s="128" t="n">
        <f aca="false">AF759-AG759</f>
        <v>0</v>
      </c>
      <c r="AI759" s="128" t="n">
        <f aca="false">IF(OR(O759&lt;&gt;P759,P759=1,AA759=0),1,0)</f>
        <v>0</v>
      </c>
      <c r="AJ759" s="128" t="n">
        <f aca="false">IF(AR759&gt;0,1,0)+AH759</f>
        <v>0</v>
      </c>
      <c r="AK759" s="128" t="n">
        <f aca="false">IF(O759&lt;&gt;P759,0,1)</f>
        <v>1</v>
      </c>
      <c r="AL759" s="128" t="n">
        <f aca="false">IF(U759&gt;1,1,0)</f>
        <v>0</v>
      </c>
      <c r="AM759" s="136"/>
      <c r="AN759" s="137"/>
      <c r="AO759" s="139"/>
      <c r="AP759" s="128" t="str">
        <f aca="false">IF(SUMIF(AS$7:BU$7,"&gt;0",AS759:BU759)&gt;0,SUMIF(AS$7:BU$7,"&gt;0",AS759:BU759),"")</f>
        <v/>
      </c>
      <c r="AQ759" s="128"/>
      <c r="AR759" s="136" t="n">
        <f aca="false">COUNTIF(N$8:N759,N759)-1</f>
        <v>-1</v>
      </c>
      <c r="AS759" s="133"/>
      <c r="AT759" s="133"/>
      <c r="AU759" s="128" t="n">
        <f aca="false">IF($A759=$A758,AS759+AT759+AU758,AS759+AT759)</f>
        <v>0</v>
      </c>
      <c r="AV759" s="133"/>
      <c r="AW759" s="133"/>
      <c r="AX759" s="128" t="n">
        <f aca="false">IF($A759=$A758,AV759+AW759+AX758,AV759+AW759)</f>
        <v>0</v>
      </c>
      <c r="AY759" s="133"/>
      <c r="AZ759" s="133"/>
      <c r="BA759" s="128" t="n">
        <f aca="false">IF($A759=$A758,AY759+AZ759+BA758,AY759+AZ759)</f>
        <v>0</v>
      </c>
      <c r="BB759" s="133"/>
      <c r="BC759" s="133"/>
      <c r="BD759" s="128" t="n">
        <f aca="false">IF($A759=$A758,BB759+BC759+BD758,BB759+BC759)</f>
        <v>0</v>
      </c>
      <c r="BE759" s="133"/>
      <c r="BF759" s="133"/>
      <c r="BG759" s="128" t="n">
        <f aca="false">IF($A759=$A758,BE759+BF759+BG758,BE759+BF759)</f>
        <v>0</v>
      </c>
      <c r="BH759" s="133"/>
      <c r="BI759" s="133"/>
      <c r="BJ759" s="128" t="n">
        <f aca="false">IF($A759=$A758,BH759+BI759+BJ758,BH759+BI759)</f>
        <v>0</v>
      </c>
      <c r="BK759" s="133"/>
      <c r="BL759" s="133"/>
      <c r="BM759" s="128" t="n">
        <f aca="false">IF($A759=$A758,BK759+BL759+BM758,BK759+BL759)</f>
        <v>0</v>
      </c>
      <c r="BN759" s="133"/>
      <c r="BO759" s="133"/>
      <c r="BP759" s="128" t="n">
        <f aca="false">IF($A759=$A758,BN759+BO759+BP758,BN759+BO759)</f>
        <v>0</v>
      </c>
      <c r="BQ759" s="133"/>
      <c r="BR759" s="133"/>
      <c r="BS759" s="128" t="n">
        <f aca="false">IF($A759=$A758,BQ759+BR759+BS758,BQ759+BR759)</f>
        <v>0</v>
      </c>
      <c r="BT759" s="133"/>
      <c r="BU759" s="133"/>
      <c r="BV759" s="128" t="n">
        <f aca="false">IF($A759=$A758,BT759+BU759+BV758,BT759+BU759)</f>
        <v>0</v>
      </c>
      <c r="BW759" s="128" t="n">
        <f aca="false">IF(W759=0,0,IF(W759&gt;F$4,1,(IF(W759=BW$2,0,(IF(F$4-W759&gt;2,1,0))))))</f>
        <v>0</v>
      </c>
    </row>
    <row r="760" customFormat="false" ht="42.95" hidden="false" customHeight="true" outlineLevel="0" collapsed="false">
      <c r="A760" s="124" t="str">
        <f aca="false">IF(D760=D759,IF(A759=0,"",A759),IF(AND(D760&gt;0,D760&lt;&gt;D759),A759+1,""))</f>
        <v/>
      </c>
      <c r="B760" s="129"/>
      <c r="C760" s="129"/>
      <c r="D760" s="96"/>
      <c r="E760" s="138"/>
      <c r="F760" s="128" t="str">
        <f aca="false">IFERROR(IF(OR(ISTEXT(D760),ISNUMBER(D760)),HLOOKUP(I760-23*INT(I760/23),[2]Hoja2!B$1:X$2,2),""),1)</f>
        <v/>
      </c>
      <c r="G760" s="128" t="str">
        <f aca="false">LEFT(D760,1)</f>
        <v/>
      </c>
      <c r="H760" s="129" t="str">
        <f aca="false">IF(UPPER(G760)="Z",2,IF(UPPER(G760)="Y",1,IF(UPPER(G760)="X",0,LEFT(D760))))</f>
        <v/>
      </c>
      <c r="I760" s="129" t="str">
        <f aca="false">REPLACE(D760,1,1,H760)</f>
        <v/>
      </c>
      <c r="J760" s="96"/>
      <c r="K760" s="124" t="str">
        <f aca="false">IF(N760&gt;0,ROW(L760)-7,"")</f>
        <v/>
      </c>
      <c r="L760" s="130"/>
      <c r="M760" s="130"/>
      <c r="N760" s="131"/>
      <c r="O760" s="132"/>
      <c r="P760" s="128" t="str">
        <f aca="false">IFERROR(IF(OR(ISTEXT(N760),ISNUMBER(N760)),HLOOKUP(S760-23*INT(S760/23),[2]Hoja2!B$1:X$2,2),""),1)</f>
        <v/>
      </c>
      <c r="Q760" s="128" t="str">
        <f aca="false">LEFT(N760,1)</f>
        <v/>
      </c>
      <c r="R760" s="129" t="str">
        <f aca="false">IF(UPPER(Q760)="Z",2,IF(UPPER(Q760)="Y",1,IF(UPPER(Q760)="X",0,LEFT(N760))))</f>
        <v/>
      </c>
      <c r="S760" s="129" t="str">
        <f aca="false">REPLACE(N760,1,1,R760)</f>
        <v/>
      </c>
      <c r="T760" s="96"/>
      <c r="U760" s="133"/>
      <c r="V760" s="124" t="str">
        <f aca="false">IF(OR(ISTEXT(N760),ISNUMBER(N760)),IF($AD760=1,U760,0),"")</f>
        <v/>
      </c>
      <c r="W760" s="75" t="n">
        <v>36892</v>
      </c>
      <c r="X760" s="134"/>
      <c r="Y760" s="134"/>
      <c r="AA760" s="128" t="n">
        <f aca="false">IF(E760&lt;&gt;F760,0,1)</f>
        <v>1</v>
      </c>
      <c r="AB760" s="128" t="n">
        <f aca="false">IF(OR(T760="SI",T760="Si",T760="si",T760="sI",T760="s",T760="S"),1,0)</f>
        <v>0</v>
      </c>
      <c r="AC760" s="128" t="n">
        <f aca="false">IF(OR(J760="SI",J760="Si",J760="si",J760="sI",J760="s",J760="S"),1,0)</f>
        <v>0</v>
      </c>
      <c r="AD760" s="128" t="n">
        <f aca="false">AK760*AA760*AB760*AC760</f>
        <v>0</v>
      </c>
      <c r="AF760" s="136" t="n">
        <f aca="false">COUNTIF(D$8:D760,D760)</f>
        <v>0</v>
      </c>
      <c r="AG760" s="136" t="n">
        <f aca="false">COUNTIFS(D$8:D760,D760,A$8:A760,A760)</f>
        <v>0</v>
      </c>
      <c r="AH760" s="128" t="n">
        <f aca="false">AF760-AG760</f>
        <v>0</v>
      </c>
      <c r="AI760" s="128" t="n">
        <f aca="false">IF(OR(O760&lt;&gt;P760,P760=1,AA760=0),1,0)</f>
        <v>0</v>
      </c>
      <c r="AJ760" s="128" t="n">
        <f aca="false">IF(AR760&gt;0,1,0)+AH760</f>
        <v>0</v>
      </c>
      <c r="AK760" s="128" t="n">
        <f aca="false">IF(O760&lt;&gt;P760,0,1)</f>
        <v>1</v>
      </c>
      <c r="AL760" s="128" t="n">
        <f aca="false">IF(U760&gt;1,1,0)</f>
        <v>0</v>
      </c>
      <c r="AM760" s="136"/>
      <c r="AN760" s="137"/>
      <c r="AO760" s="139"/>
      <c r="AP760" s="128" t="str">
        <f aca="false">IF(SUMIF(AS$7:BU$7,"&gt;0",AS760:BU760)&gt;0,SUMIF(AS$7:BU$7,"&gt;0",AS760:BU760),"")</f>
        <v/>
      </c>
      <c r="AQ760" s="128"/>
      <c r="AR760" s="136" t="n">
        <f aca="false">COUNTIF(N$8:N760,N760)-1</f>
        <v>-1</v>
      </c>
      <c r="AS760" s="133"/>
      <c r="AT760" s="133"/>
      <c r="AU760" s="128" t="n">
        <f aca="false">IF($A760=$A759,AS760+AT760+AU759,AS760+AT760)</f>
        <v>0</v>
      </c>
      <c r="AV760" s="133"/>
      <c r="AW760" s="133"/>
      <c r="AX760" s="128" t="n">
        <f aca="false">IF($A760=$A759,AV760+AW760+AX759,AV760+AW760)</f>
        <v>0</v>
      </c>
      <c r="AY760" s="133"/>
      <c r="AZ760" s="133"/>
      <c r="BA760" s="128" t="n">
        <f aca="false">IF($A760=$A759,AY760+AZ760+BA759,AY760+AZ760)</f>
        <v>0</v>
      </c>
      <c r="BB760" s="133"/>
      <c r="BC760" s="133"/>
      <c r="BD760" s="128" t="n">
        <f aca="false">IF($A760=$A759,BB760+BC760+BD759,BB760+BC760)</f>
        <v>0</v>
      </c>
      <c r="BE760" s="133"/>
      <c r="BF760" s="133"/>
      <c r="BG760" s="128" t="n">
        <f aca="false">IF($A760=$A759,BE760+BF760+BG759,BE760+BF760)</f>
        <v>0</v>
      </c>
      <c r="BH760" s="133"/>
      <c r="BI760" s="133"/>
      <c r="BJ760" s="128" t="n">
        <f aca="false">IF($A760=$A759,BH760+BI760+BJ759,BH760+BI760)</f>
        <v>0</v>
      </c>
      <c r="BK760" s="133"/>
      <c r="BL760" s="133"/>
      <c r="BM760" s="128" t="n">
        <f aca="false">IF($A760=$A759,BK760+BL760+BM759,BK760+BL760)</f>
        <v>0</v>
      </c>
      <c r="BN760" s="133"/>
      <c r="BO760" s="133"/>
      <c r="BP760" s="128" t="n">
        <f aca="false">IF($A760=$A759,BN760+BO760+BP759,BN760+BO760)</f>
        <v>0</v>
      </c>
      <c r="BQ760" s="133"/>
      <c r="BR760" s="133"/>
      <c r="BS760" s="128" t="n">
        <f aca="false">IF($A760=$A759,BQ760+BR760+BS759,BQ760+BR760)</f>
        <v>0</v>
      </c>
      <c r="BT760" s="133"/>
      <c r="BU760" s="133"/>
      <c r="BV760" s="128" t="n">
        <f aca="false">IF($A760=$A759,BT760+BU760+BV759,BT760+BU760)</f>
        <v>0</v>
      </c>
      <c r="BW760" s="128" t="n">
        <f aca="false">IF(W760=0,0,IF(W760&gt;F$4,1,(IF(W760=BW$2,0,(IF(F$4-W760&gt;2,1,0))))))</f>
        <v>0</v>
      </c>
    </row>
    <row r="761" customFormat="false" ht="42.95" hidden="false" customHeight="true" outlineLevel="0" collapsed="false">
      <c r="A761" s="124" t="str">
        <f aca="false">IF(D761=D760,IF(A760=0,"",A760),IF(AND(D761&gt;0,D761&lt;&gt;D760),A760+1,""))</f>
        <v/>
      </c>
      <c r="B761" s="129"/>
      <c r="C761" s="129"/>
      <c r="D761" s="96"/>
      <c r="E761" s="138"/>
      <c r="F761" s="128" t="str">
        <f aca="false">IFERROR(IF(OR(ISTEXT(D761),ISNUMBER(D761)),HLOOKUP(I761-23*INT(I761/23),[2]Hoja2!B$1:X$2,2),""),1)</f>
        <v/>
      </c>
      <c r="G761" s="128" t="str">
        <f aca="false">LEFT(D761,1)</f>
        <v/>
      </c>
      <c r="H761" s="129" t="str">
        <f aca="false">IF(UPPER(G761)="Z",2,IF(UPPER(G761)="Y",1,IF(UPPER(G761)="X",0,LEFT(D761))))</f>
        <v/>
      </c>
      <c r="I761" s="129" t="str">
        <f aca="false">REPLACE(D761,1,1,H761)</f>
        <v/>
      </c>
      <c r="J761" s="96"/>
      <c r="K761" s="124" t="str">
        <f aca="false">IF(N761&gt;0,ROW(L761)-7,"")</f>
        <v/>
      </c>
      <c r="L761" s="130"/>
      <c r="M761" s="130"/>
      <c r="N761" s="131"/>
      <c r="O761" s="132"/>
      <c r="P761" s="128" t="str">
        <f aca="false">IFERROR(IF(OR(ISTEXT(N761),ISNUMBER(N761)),HLOOKUP(S761-23*INT(S761/23),[2]Hoja2!B$1:X$2,2),""),1)</f>
        <v/>
      </c>
      <c r="Q761" s="128" t="str">
        <f aca="false">LEFT(N761,1)</f>
        <v/>
      </c>
      <c r="R761" s="129" t="str">
        <f aca="false">IF(UPPER(Q761)="Z",2,IF(UPPER(Q761)="Y",1,IF(UPPER(Q761)="X",0,LEFT(N761))))</f>
        <v/>
      </c>
      <c r="S761" s="129" t="str">
        <f aca="false">REPLACE(N761,1,1,R761)</f>
        <v/>
      </c>
      <c r="T761" s="96"/>
      <c r="U761" s="133"/>
      <c r="V761" s="124" t="str">
        <f aca="false">IF(OR(ISTEXT(N761),ISNUMBER(N761)),IF($AD761=1,U761,0),"")</f>
        <v/>
      </c>
      <c r="W761" s="75" t="n">
        <v>36892</v>
      </c>
      <c r="X761" s="134"/>
      <c r="Y761" s="134"/>
      <c r="AA761" s="128" t="n">
        <f aca="false">IF(E761&lt;&gt;F761,0,1)</f>
        <v>1</v>
      </c>
      <c r="AB761" s="128" t="n">
        <f aca="false">IF(OR(T761="SI",T761="Si",T761="si",T761="sI",T761="s",T761="S"),1,0)</f>
        <v>0</v>
      </c>
      <c r="AC761" s="128" t="n">
        <f aca="false">IF(OR(J761="SI",J761="Si",J761="si",J761="sI",J761="s",J761="S"),1,0)</f>
        <v>0</v>
      </c>
      <c r="AD761" s="128" t="n">
        <f aca="false">AK761*AA761*AB761*AC761</f>
        <v>0</v>
      </c>
      <c r="AF761" s="136" t="n">
        <f aca="false">COUNTIF(D$8:D761,D761)</f>
        <v>0</v>
      </c>
      <c r="AG761" s="136" t="n">
        <f aca="false">COUNTIFS(D$8:D761,D761,A$8:A761,A761)</f>
        <v>0</v>
      </c>
      <c r="AH761" s="128" t="n">
        <f aca="false">AF761-AG761</f>
        <v>0</v>
      </c>
      <c r="AI761" s="128" t="n">
        <f aca="false">IF(OR(O761&lt;&gt;P761,P761=1,AA761=0),1,0)</f>
        <v>0</v>
      </c>
      <c r="AJ761" s="128" t="n">
        <f aca="false">IF(AR761&gt;0,1,0)+AH761</f>
        <v>0</v>
      </c>
      <c r="AK761" s="128" t="n">
        <f aca="false">IF(O761&lt;&gt;P761,0,1)</f>
        <v>1</v>
      </c>
      <c r="AL761" s="128" t="n">
        <f aca="false">IF(U761&gt;1,1,0)</f>
        <v>0</v>
      </c>
      <c r="AM761" s="136"/>
      <c r="AN761" s="137"/>
      <c r="AO761" s="139"/>
      <c r="AP761" s="128" t="str">
        <f aca="false">IF(SUMIF(AS$7:BU$7,"&gt;0",AS761:BU761)&gt;0,SUMIF(AS$7:BU$7,"&gt;0",AS761:BU761),"")</f>
        <v/>
      </c>
      <c r="AQ761" s="128"/>
      <c r="AR761" s="136" t="n">
        <f aca="false">COUNTIF(N$8:N761,N761)-1</f>
        <v>-1</v>
      </c>
      <c r="AS761" s="133"/>
      <c r="AT761" s="133"/>
      <c r="AU761" s="128" t="n">
        <f aca="false">IF($A761=$A760,AS761+AT761+AU760,AS761+AT761)</f>
        <v>0</v>
      </c>
      <c r="AV761" s="133"/>
      <c r="AW761" s="133"/>
      <c r="AX761" s="128" t="n">
        <f aca="false">IF($A761=$A760,AV761+AW761+AX760,AV761+AW761)</f>
        <v>0</v>
      </c>
      <c r="AY761" s="133"/>
      <c r="AZ761" s="133"/>
      <c r="BA761" s="128" t="n">
        <f aca="false">IF($A761=$A760,AY761+AZ761+BA760,AY761+AZ761)</f>
        <v>0</v>
      </c>
      <c r="BB761" s="133"/>
      <c r="BC761" s="133"/>
      <c r="BD761" s="128" t="n">
        <f aca="false">IF($A761=$A760,BB761+BC761+BD760,BB761+BC761)</f>
        <v>0</v>
      </c>
      <c r="BE761" s="133"/>
      <c r="BF761" s="133"/>
      <c r="BG761" s="128" t="n">
        <f aca="false">IF($A761=$A760,BE761+BF761+BG760,BE761+BF761)</f>
        <v>0</v>
      </c>
      <c r="BH761" s="133"/>
      <c r="BI761" s="133"/>
      <c r="BJ761" s="128" t="n">
        <f aca="false">IF($A761=$A760,BH761+BI761+BJ760,BH761+BI761)</f>
        <v>0</v>
      </c>
      <c r="BK761" s="133"/>
      <c r="BL761" s="133"/>
      <c r="BM761" s="128" t="n">
        <f aca="false">IF($A761=$A760,BK761+BL761+BM760,BK761+BL761)</f>
        <v>0</v>
      </c>
      <c r="BN761" s="133"/>
      <c r="BO761" s="133"/>
      <c r="BP761" s="128" t="n">
        <f aca="false">IF($A761=$A760,BN761+BO761+BP760,BN761+BO761)</f>
        <v>0</v>
      </c>
      <c r="BQ761" s="133"/>
      <c r="BR761" s="133"/>
      <c r="BS761" s="128" t="n">
        <f aca="false">IF($A761=$A760,BQ761+BR761+BS760,BQ761+BR761)</f>
        <v>0</v>
      </c>
      <c r="BT761" s="133"/>
      <c r="BU761" s="133"/>
      <c r="BV761" s="128" t="n">
        <f aca="false">IF($A761=$A760,BT761+BU761+BV760,BT761+BU761)</f>
        <v>0</v>
      </c>
      <c r="BW761" s="128" t="n">
        <f aca="false">IF(W761=0,0,IF(W761&gt;F$4,1,(IF(W761=BW$2,0,(IF(F$4-W761&gt;2,1,0))))))</f>
        <v>0</v>
      </c>
    </row>
    <row r="762" customFormat="false" ht="42.95" hidden="false" customHeight="true" outlineLevel="0" collapsed="false">
      <c r="A762" s="124" t="str">
        <f aca="false">IF(D762=D761,IF(A761=0,"",A761),IF(AND(D762&gt;0,D762&lt;&gt;D761),A761+1,""))</f>
        <v/>
      </c>
      <c r="B762" s="129"/>
      <c r="C762" s="129"/>
      <c r="D762" s="96"/>
      <c r="E762" s="138"/>
      <c r="F762" s="128" t="str">
        <f aca="false">IFERROR(IF(OR(ISTEXT(D762),ISNUMBER(D762)),HLOOKUP(I762-23*INT(I762/23),[2]Hoja2!B$1:X$2,2),""),1)</f>
        <v/>
      </c>
      <c r="G762" s="128" t="str">
        <f aca="false">LEFT(D762,1)</f>
        <v/>
      </c>
      <c r="H762" s="129" t="str">
        <f aca="false">IF(UPPER(G762)="Z",2,IF(UPPER(G762)="Y",1,IF(UPPER(G762)="X",0,LEFT(D762))))</f>
        <v/>
      </c>
      <c r="I762" s="129" t="str">
        <f aca="false">REPLACE(D762,1,1,H762)</f>
        <v/>
      </c>
      <c r="J762" s="96"/>
      <c r="K762" s="124" t="str">
        <f aca="false">IF(N762&gt;0,ROW(L762)-7,"")</f>
        <v/>
      </c>
      <c r="L762" s="130"/>
      <c r="M762" s="130"/>
      <c r="N762" s="131"/>
      <c r="O762" s="132"/>
      <c r="P762" s="128" t="str">
        <f aca="false">IFERROR(IF(OR(ISTEXT(N762),ISNUMBER(N762)),HLOOKUP(S762-23*INT(S762/23),[2]Hoja2!B$1:X$2,2),""),1)</f>
        <v/>
      </c>
      <c r="Q762" s="128" t="str">
        <f aca="false">LEFT(N762,1)</f>
        <v/>
      </c>
      <c r="R762" s="129" t="str">
        <f aca="false">IF(UPPER(Q762)="Z",2,IF(UPPER(Q762)="Y",1,IF(UPPER(Q762)="X",0,LEFT(N762))))</f>
        <v/>
      </c>
      <c r="S762" s="129" t="str">
        <f aca="false">REPLACE(N762,1,1,R762)</f>
        <v/>
      </c>
      <c r="T762" s="96"/>
      <c r="U762" s="133"/>
      <c r="V762" s="124" t="str">
        <f aca="false">IF(OR(ISTEXT(N762),ISNUMBER(N762)),IF($AD762=1,U762,0),"")</f>
        <v/>
      </c>
      <c r="W762" s="75" t="n">
        <v>36892</v>
      </c>
      <c r="X762" s="134"/>
      <c r="Y762" s="134"/>
      <c r="AA762" s="128" t="n">
        <f aca="false">IF(E762&lt;&gt;F762,0,1)</f>
        <v>1</v>
      </c>
      <c r="AB762" s="128" t="n">
        <f aca="false">IF(OR(T762="SI",T762="Si",T762="si",T762="sI",T762="s",T762="S"),1,0)</f>
        <v>0</v>
      </c>
      <c r="AC762" s="128" t="n">
        <f aca="false">IF(OR(J762="SI",J762="Si",J762="si",J762="sI",J762="s",J762="S"),1,0)</f>
        <v>0</v>
      </c>
      <c r="AD762" s="128" t="n">
        <f aca="false">AK762*AA762*AB762*AC762</f>
        <v>0</v>
      </c>
      <c r="AF762" s="136" t="n">
        <f aca="false">COUNTIF(D$8:D762,D762)</f>
        <v>0</v>
      </c>
      <c r="AG762" s="136" t="n">
        <f aca="false">COUNTIFS(D$8:D762,D762,A$8:A762,A762)</f>
        <v>0</v>
      </c>
      <c r="AH762" s="128" t="n">
        <f aca="false">AF762-AG762</f>
        <v>0</v>
      </c>
      <c r="AI762" s="128" t="n">
        <f aca="false">IF(OR(O762&lt;&gt;P762,P762=1,AA762=0),1,0)</f>
        <v>0</v>
      </c>
      <c r="AJ762" s="128" t="n">
        <f aca="false">IF(AR762&gt;0,1,0)+AH762</f>
        <v>0</v>
      </c>
      <c r="AK762" s="128" t="n">
        <f aca="false">IF(O762&lt;&gt;P762,0,1)</f>
        <v>1</v>
      </c>
      <c r="AL762" s="128" t="n">
        <f aca="false">IF(U762&gt;1,1,0)</f>
        <v>0</v>
      </c>
      <c r="AM762" s="136"/>
      <c r="AN762" s="137"/>
      <c r="AO762" s="139"/>
      <c r="AP762" s="128" t="str">
        <f aca="false">IF(SUMIF(AS$7:BU$7,"&gt;0",AS762:BU762)&gt;0,SUMIF(AS$7:BU$7,"&gt;0",AS762:BU762),"")</f>
        <v/>
      </c>
      <c r="AQ762" s="128"/>
      <c r="AR762" s="136" t="n">
        <f aca="false">COUNTIF(N$8:N762,N762)-1</f>
        <v>-1</v>
      </c>
      <c r="AS762" s="133"/>
      <c r="AT762" s="133"/>
      <c r="AU762" s="128" t="n">
        <f aca="false">IF($A762=$A761,AS762+AT762+AU761,AS762+AT762)</f>
        <v>0</v>
      </c>
      <c r="AV762" s="133"/>
      <c r="AW762" s="133"/>
      <c r="AX762" s="128" t="n">
        <f aca="false">IF($A762=$A761,AV762+AW762+AX761,AV762+AW762)</f>
        <v>0</v>
      </c>
      <c r="AY762" s="133"/>
      <c r="AZ762" s="133"/>
      <c r="BA762" s="128" t="n">
        <f aca="false">IF($A762=$A761,AY762+AZ762+BA761,AY762+AZ762)</f>
        <v>0</v>
      </c>
      <c r="BB762" s="133"/>
      <c r="BC762" s="133"/>
      <c r="BD762" s="128" t="n">
        <f aca="false">IF($A762=$A761,BB762+BC762+BD761,BB762+BC762)</f>
        <v>0</v>
      </c>
      <c r="BE762" s="133"/>
      <c r="BF762" s="133"/>
      <c r="BG762" s="128" t="n">
        <f aca="false">IF($A762=$A761,BE762+BF762+BG761,BE762+BF762)</f>
        <v>0</v>
      </c>
      <c r="BH762" s="133"/>
      <c r="BI762" s="133"/>
      <c r="BJ762" s="128" t="n">
        <f aca="false">IF($A762=$A761,BH762+BI762+BJ761,BH762+BI762)</f>
        <v>0</v>
      </c>
      <c r="BK762" s="133"/>
      <c r="BL762" s="133"/>
      <c r="BM762" s="128" t="n">
        <f aca="false">IF($A762=$A761,BK762+BL762+BM761,BK762+BL762)</f>
        <v>0</v>
      </c>
      <c r="BN762" s="133"/>
      <c r="BO762" s="133"/>
      <c r="BP762" s="128" t="n">
        <f aca="false">IF($A762=$A761,BN762+BO762+BP761,BN762+BO762)</f>
        <v>0</v>
      </c>
      <c r="BQ762" s="133"/>
      <c r="BR762" s="133"/>
      <c r="BS762" s="128" t="n">
        <f aca="false">IF($A762=$A761,BQ762+BR762+BS761,BQ762+BR762)</f>
        <v>0</v>
      </c>
      <c r="BT762" s="133"/>
      <c r="BU762" s="133"/>
      <c r="BV762" s="128" t="n">
        <f aca="false">IF($A762=$A761,BT762+BU762+BV761,BT762+BU762)</f>
        <v>0</v>
      </c>
      <c r="BW762" s="128" t="n">
        <f aca="false">IF(W762=0,0,IF(W762&gt;F$4,1,(IF(W762=BW$2,0,(IF(F$4-W762&gt;2,1,0))))))</f>
        <v>0</v>
      </c>
    </row>
    <row r="763" customFormat="false" ht="42.95" hidden="false" customHeight="true" outlineLevel="0" collapsed="false">
      <c r="A763" s="124" t="str">
        <f aca="false">IF(D763=D762,IF(A762=0,"",A762),IF(AND(D763&gt;0,D763&lt;&gt;D762),A762+1,""))</f>
        <v/>
      </c>
      <c r="B763" s="129"/>
      <c r="C763" s="129"/>
      <c r="D763" s="96"/>
      <c r="E763" s="138"/>
      <c r="F763" s="128" t="str">
        <f aca="false">IFERROR(IF(OR(ISTEXT(D763),ISNUMBER(D763)),HLOOKUP(I763-23*INT(I763/23),[2]Hoja2!B$1:X$2,2),""),1)</f>
        <v/>
      </c>
      <c r="G763" s="128" t="str">
        <f aca="false">LEFT(D763,1)</f>
        <v/>
      </c>
      <c r="H763" s="129" t="str">
        <f aca="false">IF(UPPER(G763)="Z",2,IF(UPPER(G763)="Y",1,IF(UPPER(G763)="X",0,LEFT(D763))))</f>
        <v/>
      </c>
      <c r="I763" s="129" t="str">
        <f aca="false">REPLACE(D763,1,1,H763)</f>
        <v/>
      </c>
      <c r="J763" s="96"/>
      <c r="K763" s="124" t="str">
        <f aca="false">IF(N763&gt;0,ROW(L763)-7,"")</f>
        <v/>
      </c>
      <c r="L763" s="130"/>
      <c r="M763" s="130"/>
      <c r="N763" s="131"/>
      <c r="O763" s="132"/>
      <c r="P763" s="128" t="str">
        <f aca="false">IFERROR(IF(OR(ISTEXT(N763),ISNUMBER(N763)),HLOOKUP(S763-23*INT(S763/23),[2]Hoja2!B$1:X$2,2),""),1)</f>
        <v/>
      </c>
      <c r="Q763" s="128" t="str">
        <f aca="false">LEFT(N763,1)</f>
        <v/>
      </c>
      <c r="R763" s="129" t="str">
        <f aca="false">IF(UPPER(Q763)="Z",2,IF(UPPER(Q763)="Y",1,IF(UPPER(Q763)="X",0,LEFT(N763))))</f>
        <v/>
      </c>
      <c r="S763" s="129" t="str">
        <f aca="false">REPLACE(N763,1,1,R763)</f>
        <v/>
      </c>
      <c r="T763" s="96"/>
      <c r="U763" s="133"/>
      <c r="V763" s="124" t="str">
        <f aca="false">IF(OR(ISTEXT(N763),ISNUMBER(N763)),IF($AD763=1,U763,0),"")</f>
        <v/>
      </c>
      <c r="W763" s="75" t="n">
        <v>36892</v>
      </c>
      <c r="X763" s="134"/>
      <c r="Y763" s="134"/>
      <c r="AA763" s="128" t="n">
        <f aca="false">IF(E763&lt;&gt;F763,0,1)</f>
        <v>1</v>
      </c>
      <c r="AB763" s="128" t="n">
        <f aca="false">IF(OR(T763="SI",T763="Si",T763="si",T763="sI",T763="s",T763="S"),1,0)</f>
        <v>0</v>
      </c>
      <c r="AC763" s="128" t="n">
        <f aca="false">IF(OR(J763="SI",J763="Si",J763="si",J763="sI",J763="s",J763="S"),1,0)</f>
        <v>0</v>
      </c>
      <c r="AD763" s="128" t="n">
        <f aca="false">AK763*AA763*AB763*AC763</f>
        <v>0</v>
      </c>
      <c r="AF763" s="136" t="n">
        <f aca="false">COUNTIF(D$8:D763,D763)</f>
        <v>0</v>
      </c>
      <c r="AG763" s="136" t="n">
        <f aca="false">COUNTIFS(D$8:D763,D763,A$8:A763,A763)</f>
        <v>0</v>
      </c>
      <c r="AH763" s="128" t="n">
        <f aca="false">AF763-AG763</f>
        <v>0</v>
      </c>
      <c r="AI763" s="128" t="n">
        <f aca="false">IF(OR(O763&lt;&gt;P763,P763=1,AA763=0),1,0)</f>
        <v>0</v>
      </c>
      <c r="AJ763" s="128" t="n">
        <f aca="false">IF(AR763&gt;0,1,0)+AH763</f>
        <v>0</v>
      </c>
      <c r="AK763" s="128" t="n">
        <f aca="false">IF(O763&lt;&gt;P763,0,1)</f>
        <v>1</v>
      </c>
      <c r="AL763" s="128" t="n">
        <f aca="false">IF(U763&gt;1,1,0)</f>
        <v>0</v>
      </c>
      <c r="AM763" s="136"/>
      <c r="AN763" s="137"/>
      <c r="AO763" s="139"/>
      <c r="AP763" s="128" t="str">
        <f aca="false">IF(SUMIF(AS$7:BU$7,"&gt;0",AS763:BU763)&gt;0,SUMIF(AS$7:BU$7,"&gt;0",AS763:BU763),"")</f>
        <v/>
      </c>
      <c r="AQ763" s="128"/>
      <c r="AR763" s="136" t="n">
        <f aca="false">COUNTIF(N$8:N763,N763)-1</f>
        <v>-1</v>
      </c>
      <c r="AS763" s="133"/>
      <c r="AT763" s="133"/>
      <c r="AU763" s="128" t="n">
        <f aca="false">IF($A763=$A762,AS763+AT763+AU762,AS763+AT763)</f>
        <v>0</v>
      </c>
      <c r="AV763" s="133"/>
      <c r="AW763" s="133"/>
      <c r="AX763" s="128" t="n">
        <f aca="false">IF($A763=$A762,AV763+AW763+AX762,AV763+AW763)</f>
        <v>0</v>
      </c>
      <c r="AY763" s="133"/>
      <c r="AZ763" s="133"/>
      <c r="BA763" s="128" t="n">
        <f aca="false">IF($A763=$A762,AY763+AZ763+BA762,AY763+AZ763)</f>
        <v>0</v>
      </c>
      <c r="BB763" s="133"/>
      <c r="BC763" s="133"/>
      <c r="BD763" s="128" t="n">
        <f aca="false">IF($A763=$A762,BB763+BC763+BD762,BB763+BC763)</f>
        <v>0</v>
      </c>
      <c r="BE763" s="133"/>
      <c r="BF763" s="133"/>
      <c r="BG763" s="128" t="n">
        <f aca="false">IF($A763=$A762,BE763+BF763+BG762,BE763+BF763)</f>
        <v>0</v>
      </c>
      <c r="BH763" s="133"/>
      <c r="BI763" s="133"/>
      <c r="BJ763" s="128" t="n">
        <f aca="false">IF($A763=$A762,BH763+BI763+BJ762,BH763+BI763)</f>
        <v>0</v>
      </c>
      <c r="BK763" s="133"/>
      <c r="BL763" s="133"/>
      <c r="BM763" s="128" t="n">
        <f aca="false">IF($A763=$A762,BK763+BL763+BM762,BK763+BL763)</f>
        <v>0</v>
      </c>
      <c r="BN763" s="133"/>
      <c r="BO763" s="133"/>
      <c r="BP763" s="128" t="n">
        <f aca="false">IF($A763=$A762,BN763+BO763+BP762,BN763+BO763)</f>
        <v>0</v>
      </c>
      <c r="BQ763" s="133"/>
      <c r="BR763" s="133"/>
      <c r="BS763" s="128" t="n">
        <f aca="false">IF($A763=$A762,BQ763+BR763+BS762,BQ763+BR763)</f>
        <v>0</v>
      </c>
      <c r="BT763" s="133"/>
      <c r="BU763" s="133"/>
      <c r="BV763" s="128" t="n">
        <f aca="false">IF($A763=$A762,BT763+BU763+BV762,BT763+BU763)</f>
        <v>0</v>
      </c>
      <c r="BW763" s="128" t="n">
        <f aca="false">IF(W763=0,0,IF(W763&gt;F$4,1,(IF(W763=BW$2,0,(IF(F$4-W763&gt;2,1,0))))))</f>
        <v>0</v>
      </c>
    </row>
    <row r="764" customFormat="false" ht="42.95" hidden="false" customHeight="true" outlineLevel="0" collapsed="false">
      <c r="A764" s="124" t="str">
        <f aca="false">IF(D764=D763,IF(A763=0,"",A763),IF(AND(D764&gt;0,D764&lt;&gt;D763),A763+1,""))</f>
        <v/>
      </c>
      <c r="B764" s="129"/>
      <c r="C764" s="129"/>
      <c r="D764" s="96"/>
      <c r="E764" s="138"/>
      <c r="F764" s="128" t="str">
        <f aca="false">IFERROR(IF(OR(ISTEXT(D764),ISNUMBER(D764)),HLOOKUP(I764-23*INT(I764/23),[2]Hoja2!B$1:X$2,2),""),1)</f>
        <v/>
      </c>
      <c r="G764" s="128" t="str">
        <f aca="false">LEFT(D764,1)</f>
        <v/>
      </c>
      <c r="H764" s="129" t="str">
        <f aca="false">IF(UPPER(G764)="Z",2,IF(UPPER(G764)="Y",1,IF(UPPER(G764)="X",0,LEFT(D764))))</f>
        <v/>
      </c>
      <c r="I764" s="129" t="str">
        <f aca="false">REPLACE(D764,1,1,H764)</f>
        <v/>
      </c>
      <c r="J764" s="96"/>
      <c r="K764" s="124" t="str">
        <f aca="false">IF(N764&gt;0,ROW(L764)-7,"")</f>
        <v/>
      </c>
      <c r="L764" s="130"/>
      <c r="M764" s="130"/>
      <c r="N764" s="131"/>
      <c r="O764" s="132"/>
      <c r="P764" s="128" t="str">
        <f aca="false">IFERROR(IF(OR(ISTEXT(N764),ISNUMBER(N764)),HLOOKUP(S764-23*INT(S764/23),[2]Hoja2!B$1:X$2,2),""),1)</f>
        <v/>
      </c>
      <c r="Q764" s="128" t="str">
        <f aca="false">LEFT(N764,1)</f>
        <v/>
      </c>
      <c r="R764" s="129" t="str">
        <f aca="false">IF(UPPER(Q764)="Z",2,IF(UPPER(Q764)="Y",1,IF(UPPER(Q764)="X",0,LEFT(N764))))</f>
        <v/>
      </c>
      <c r="S764" s="129" t="str">
        <f aca="false">REPLACE(N764,1,1,R764)</f>
        <v/>
      </c>
      <c r="T764" s="96"/>
      <c r="U764" s="133"/>
      <c r="V764" s="124" t="str">
        <f aca="false">IF(OR(ISTEXT(N764),ISNUMBER(N764)),IF($AD764=1,U764,0),"")</f>
        <v/>
      </c>
      <c r="W764" s="75" t="n">
        <v>36892</v>
      </c>
      <c r="X764" s="134"/>
      <c r="Y764" s="134"/>
      <c r="AA764" s="128" t="n">
        <f aca="false">IF(E764&lt;&gt;F764,0,1)</f>
        <v>1</v>
      </c>
      <c r="AB764" s="128" t="n">
        <f aca="false">IF(OR(T764="SI",T764="Si",T764="si",T764="sI",T764="s",T764="S"),1,0)</f>
        <v>0</v>
      </c>
      <c r="AC764" s="128" t="n">
        <f aca="false">IF(OR(J764="SI",J764="Si",J764="si",J764="sI",J764="s",J764="S"),1,0)</f>
        <v>0</v>
      </c>
      <c r="AD764" s="128" t="n">
        <f aca="false">AK764*AA764*AB764*AC764</f>
        <v>0</v>
      </c>
      <c r="AF764" s="136" t="n">
        <f aca="false">COUNTIF(D$8:D764,D764)</f>
        <v>0</v>
      </c>
      <c r="AG764" s="136" t="n">
        <f aca="false">COUNTIFS(D$8:D764,D764,A$8:A764,A764)</f>
        <v>0</v>
      </c>
      <c r="AH764" s="128" t="n">
        <f aca="false">AF764-AG764</f>
        <v>0</v>
      </c>
      <c r="AI764" s="128" t="n">
        <f aca="false">IF(OR(O764&lt;&gt;P764,P764=1,AA764=0),1,0)</f>
        <v>0</v>
      </c>
      <c r="AJ764" s="128" t="n">
        <f aca="false">IF(AR764&gt;0,1,0)+AH764</f>
        <v>0</v>
      </c>
      <c r="AK764" s="128" t="n">
        <f aca="false">IF(O764&lt;&gt;P764,0,1)</f>
        <v>1</v>
      </c>
      <c r="AL764" s="128" t="n">
        <f aca="false">IF(U764&gt;1,1,0)</f>
        <v>0</v>
      </c>
      <c r="AM764" s="136"/>
      <c r="AN764" s="137"/>
      <c r="AO764" s="139"/>
      <c r="AP764" s="128" t="str">
        <f aca="false">IF(SUMIF(AS$7:BU$7,"&gt;0",AS764:BU764)&gt;0,SUMIF(AS$7:BU$7,"&gt;0",AS764:BU764),"")</f>
        <v/>
      </c>
      <c r="AQ764" s="128"/>
      <c r="AR764" s="136" t="n">
        <f aca="false">COUNTIF(N$8:N764,N764)-1</f>
        <v>-1</v>
      </c>
      <c r="AS764" s="133"/>
      <c r="AT764" s="133"/>
      <c r="AU764" s="128" t="n">
        <f aca="false">IF($A764=$A763,AS764+AT764+AU763,AS764+AT764)</f>
        <v>0</v>
      </c>
      <c r="AV764" s="133"/>
      <c r="AW764" s="133"/>
      <c r="AX764" s="128" t="n">
        <f aca="false">IF($A764=$A763,AV764+AW764+AX763,AV764+AW764)</f>
        <v>0</v>
      </c>
      <c r="AY764" s="133"/>
      <c r="AZ764" s="133"/>
      <c r="BA764" s="128" t="n">
        <f aca="false">IF($A764=$A763,AY764+AZ764+BA763,AY764+AZ764)</f>
        <v>0</v>
      </c>
      <c r="BB764" s="133"/>
      <c r="BC764" s="133"/>
      <c r="BD764" s="128" t="n">
        <f aca="false">IF($A764=$A763,BB764+BC764+BD763,BB764+BC764)</f>
        <v>0</v>
      </c>
      <c r="BE764" s="133"/>
      <c r="BF764" s="133"/>
      <c r="BG764" s="128" t="n">
        <f aca="false">IF($A764=$A763,BE764+BF764+BG763,BE764+BF764)</f>
        <v>0</v>
      </c>
      <c r="BH764" s="133"/>
      <c r="BI764" s="133"/>
      <c r="BJ764" s="128" t="n">
        <f aca="false">IF($A764=$A763,BH764+BI764+BJ763,BH764+BI764)</f>
        <v>0</v>
      </c>
      <c r="BK764" s="133"/>
      <c r="BL764" s="133"/>
      <c r="BM764" s="128" t="n">
        <f aca="false">IF($A764=$A763,BK764+BL764+BM763,BK764+BL764)</f>
        <v>0</v>
      </c>
      <c r="BN764" s="133"/>
      <c r="BO764" s="133"/>
      <c r="BP764" s="128" t="n">
        <f aca="false">IF($A764=$A763,BN764+BO764+BP763,BN764+BO764)</f>
        <v>0</v>
      </c>
      <c r="BQ764" s="133"/>
      <c r="BR764" s="133"/>
      <c r="BS764" s="128" t="n">
        <f aca="false">IF($A764=$A763,BQ764+BR764+BS763,BQ764+BR764)</f>
        <v>0</v>
      </c>
      <c r="BT764" s="133"/>
      <c r="BU764" s="133"/>
      <c r="BV764" s="128" t="n">
        <f aca="false">IF($A764=$A763,BT764+BU764+BV763,BT764+BU764)</f>
        <v>0</v>
      </c>
      <c r="BW764" s="128" t="n">
        <f aca="false">IF(W764=0,0,IF(W764&gt;F$4,1,(IF(W764=BW$2,0,(IF(F$4-W764&gt;2,1,0))))))</f>
        <v>0</v>
      </c>
    </row>
    <row r="765" customFormat="false" ht="42.95" hidden="false" customHeight="true" outlineLevel="0" collapsed="false">
      <c r="A765" s="124" t="str">
        <f aca="false">IF(D765=D764,IF(A764=0,"",A764),IF(AND(D765&gt;0,D765&lt;&gt;D764),A764+1,""))</f>
        <v/>
      </c>
      <c r="B765" s="129"/>
      <c r="C765" s="129"/>
      <c r="D765" s="96"/>
      <c r="E765" s="138"/>
      <c r="F765" s="128" t="str">
        <f aca="false">IFERROR(IF(OR(ISTEXT(D765),ISNUMBER(D765)),HLOOKUP(I765-23*INT(I765/23),[2]Hoja2!B$1:X$2,2),""),1)</f>
        <v/>
      </c>
      <c r="G765" s="128" t="str">
        <f aca="false">LEFT(D765,1)</f>
        <v/>
      </c>
      <c r="H765" s="129" t="str">
        <f aca="false">IF(UPPER(G765)="Z",2,IF(UPPER(G765)="Y",1,IF(UPPER(G765)="X",0,LEFT(D765))))</f>
        <v/>
      </c>
      <c r="I765" s="129" t="str">
        <f aca="false">REPLACE(D765,1,1,H765)</f>
        <v/>
      </c>
      <c r="J765" s="96"/>
      <c r="K765" s="124" t="str">
        <f aca="false">IF(N765&gt;0,ROW(L765)-7,"")</f>
        <v/>
      </c>
      <c r="L765" s="130"/>
      <c r="M765" s="130"/>
      <c r="N765" s="131"/>
      <c r="O765" s="132"/>
      <c r="P765" s="128" t="str">
        <f aca="false">IFERROR(IF(OR(ISTEXT(N765),ISNUMBER(N765)),HLOOKUP(S765-23*INT(S765/23),[2]Hoja2!B$1:X$2,2),""),1)</f>
        <v/>
      </c>
      <c r="Q765" s="128" t="str">
        <f aca="false">LEFT(N765,1)</f>
        <v/>
      </c>
      <c r="R765" s="129" t="str">
        <f aca="false">IF(UPPER(Q765)="Z",2,IF(UPPER(Q765)="Y",1,IF(UPPER(Q765)="X",0,LEFT(N765))))</f>
        <v/>
      </c>
      <c r="S765" s="129" t="str">
        <f aca="false">REPLACE(N765,1,1,R765)</f>
        <v/>
      </c>
      <c r="T765" s="96"/>
      <c r="U765" s="133"/>
      <c r="V765" s="124" t="str">
        <f aca="false">IF(OR(ISTEXT(N765),ISNUMBER(N765)),IF($AD765=1,U765,0),"")</f>
        <v/>
      </c>
      <c r="W765" s="75" t="n">
        <v>36892</v>
      </c>
      <c r="X765" s="134"/>
      <c r="Y765" s="134"/>
      <c r="AA765" s="128" t="n">
        <f aca="false">IF(E765&lt;&gt;F765,0,1)</f>
        <v>1</v>
      </c>
      <c r="AB765" s="128" t="n">
        <f aca="false">IF(OR(T765="SI",T765="Si",T765="si",T765="sI",T765="s",T765="S"),1,0)</f>
        <v>0</v>
      </c>
      <c r="AC765" s="128" t="n">
        <f aca="false">IF(OR(J765="SI",J765="Si",J765="si",J765="sI",J765="s",J765="S"),1,0)</f>
        <v>0</v>
      </c>
      <c r="AD765" s="128" t="n">
        <f aca="false">AK765*AA765*AB765*AC765</f>
        <v>0</v>
      </c>
      <c r="AF765" s="136" t="n">
        <f aca="false">COUNTIF(D$8:D765,D765)</f>
        <v>0</v>
      </c>
      <c r="AG765" s="136" t="n">
        <f aca="false">COUNTIFS(D$8:D765,D765,A$8:A765,A765)</f>
        <v>0</v>
      </c>
      <c r="AH765" s="128" t="n">
        <f aca="false">AF765-AG765</f>
        <v>0</v>
      </c>
      <c r="AI765" s="128" t="n">
        <f aca="false">IF(OR(O765&lt;&gt;P765,P765=1,AA765=0),1,0)</f>
        <v>0</v>
      </c>
      <c r="AJ765" s="128" t="n">
        <f aca="false">IF(AR765&gt;0,1,0)+AH765</f>
        <v>0</v>
      </c>
      <c r="AK765" s="128" t="n">
        <f aca="false">IF(O765&lt;&gt;P765,0,1)</f>
        <v>1</v>
      </c>
      <c r="AL765" s="128" t="n">
        <f aca="false">IF(U765&gt;1,1,0)</f>
        <v>0</v>
      </c>
      <c r="AM765" s="136"/>
      <c r="AN765" s="137"/>
      <c r="AO765" s="139"/>
      <c r="AP765" s="128" t="str">
        <f aca="false">IF(SUMIF(AS$7:BU$7,"&gt;0",AS765:BU765)&gt;0,SUMIF(AS$7:BU$7,"&gt;0",AS765:BU765),"")</f>
        <v/>
      </c>
      <c r="AQ765" s="128"/>
      <c r="AR765" s="136" t="n">
        <f aca="false">COUNTIF(N$8:N765,N765)-1</f>
        <v>-1</v>
      </c>
      <c r="AS765" s="133"/>
      <c r="AT765" s="133"/>
      <c r="AU765" s="128" t="n">
        <f aca="false">IF($A765=$A764,AS765+AT765+AU764,AS765+AT765)</f>
        <v>0</v>
      </c>
      <c r="AV765" s="133"/>
      <c r="AW765" s="133"/>
      <c r="AX765" s="128" t="n">
        <f aca="false">IF($A765=$A764,AV765+AW765+AX764,AV765+AW765)</f>
        <v>0</v>
      </c>
      <c r="AY765" s="133"/>
      <c r="AZ765" s="133"/>
      <c r="BA765" s="128" t="n">
        <f aca="false">IF($A765=$A764,AY765+AZ765+BA764,AY765+AZ765)</f>
        <v>0</v>
      </c>
      <c r="BB765" s="133"/>
      <c r="BC765" s="133"/>
      <c r="BD765" s="128" t="n">
        <f aca="false">IF($A765=$A764,BB765+BC765+BD764,BB765+BC765)</f>
        <v>0</v>
      </c>
      <c r="BE765" s="133"/>
      <c r="BF765" s="133"/>
      <c r="BG765" s="128" t="n">
        <f aca="false">IF($A765=$A764,BE765+BF765+BG764,BE765+BF765)</f>
        <v>0</v>
      </c>
      <c r="BH765" s="133"/>
      <c r="BI765" s="133"/>
      <c r="BJ765" s="128" t="n">
        <f aca="false">IF($A765=$A764,BH765+BI765+BJ764,BH765+BI765)</f>
        <v>0</v>
      </c>
      <c r="BK765" s="133"/>
      <c r="BL765" s="133"/>
      <c r="BM765" s="128" t="n">
        <f aca="false">IF($A765=$A764,BK765+BL765+BM764,BK765+BL765)</f>
        <v>0</v>
      </c>
      <c r="BN765" s="133"/>
      <c r="BO765" s="133"/>
      <c r="BP765" s="128" t="n">
        <f aca="false">IF($A765=$A764,BN765+BO765+BP764,BN765+BO765)</f>
        <v>0</v>
      </c>
      <c r="BQ765" s="133"/>
      <c r="BR765" s="133"/>
      <c r="BS765" s="128" t="n">
        <f aca="false">IF($A765=$A764,BQ765+BR765+BS764,BQ765+BR765)</f>
        <v>0</v>
      </c>
      <c r="BT765" s="133"/>
      <c r="BU765" s="133"/>
      <c r="BV765" s="128" t="n">
        <f aca="false">IF($A765=$A764,BT765+BU765+BV764,BT765+BU765)</f>
        <v>0</v>
      </c>
      <c r="BW765" s="128" t="n">
        <f aca="false">IF(W765=0,0,IF(W765&gt;F$4,1,(IF(W765=BW$2,0,(IF(F$4-W765&gt;2,1,0))))))</f>
        <v>0</v>
      </c>
    </row>
    <row r="766" customFormat="false" ht="42.95" hidden="false" customHeight="true" outlineLevel="0" collapsed="false">
      <c r="A766" s="124" t="str">
        <f aca="false">IF(D766=D765,IF(A765=0,"",A765),IF(AND(D766&gt;0,D766&lt;&gt;D765),A765+1,""))</f>
        <v/>
      </c>
      <c r="B766" s="129"/>
      <c r="C766" s="129"/>
      <c r="D766" s="96"/>
      <c r="E766" s="138"/>
      <c r="F766" s="128" t="str">
        <f aca="false">IFERROR(IF(OR(ISTEXT(D766),ISNUMBER(D766)),HLOOKUP(I766-23*INT(I766/23),[2]Hoja2!B$1:X$2,2),""),1)</f>
        <v/>
      </c>
      <c r="G766" s="128" t="str">
        <f aca="false">LEFT(D766,1)</f>
        <v/>
      </c>
      <c r="H766" s="129" t="str">
        <f aca="false">IF(UPPER(G766)="Z",2,IF(UPPER(G766)="Y",1,IF(UPPER(G766)="X",0,LEFT(D766))))</f>
        <v/>
      </c>
      <c r="I766" s="129" t="str">
        <f aca="false">REPLACE(D766,1,1,H766)</f>
        <v/>
      </c>
      <c r="J766" s="96"/>
      <c r="K766" s="124" t="str">
        <f aca="false">IF(N766&gt;0,ROW(L766)-7,"")</f>
        <v/>
      </c>
      <c r="L766" s="130"/>
      <c r="M766" s="130"/>
      <c r="N766" s="131"/>
      <c r="O766" s="132"/>
      <c r="P766" s="128" t="str">
        <f aca="false">IFERROR(IF(OR(ISTEXT(N766),ISNUMBER(N766)),HLOOKUP(S766-23*INT(S766/23),[2]Hoja2!B$1:X$2,2),""),1)</f>
        <v/>
      </c>
      <c r="Q766" s="128" t="str">
        <f aca="false">LEFT(N766,1)</f>
        <v/>
      </c>
      <c r="R766" s="129" t="str">
        <f aca="false">IF(UPPER(Q766)="Z",2,IF(UPPER(Q766)="Y",1,IF(UPPER(Q766)="X",0,LEFT(N766))))</f>
        <v/>
      </c>
      <c r="S766" s="129" t="str">
        <f aca="false">REPLACE(N766,1,1,R766)</f>
        <v/>
      </c>
      <c r="T766" s="96"/>
      <c r="U766" s="133"/>
      <c r="V766" s="124" t="str">
        <f aca="false">IF(OR(ISTEXT(N766),ISNUMBER(N766)),IF($AD766=1,U766,0),"")</f>
        <v/>
      </c>
      <c r="W766" s="75" t="n">
        <v>36892</v>
      </c>
      <c r="X766" s="134"/>
      <c r="Y766" s="134"/>
      <c r="AA766" s="128" t="n">
        <f aca="false">IF(E766&lt;&gt;F766,0,1)</f>
        <v>1</v>
      </c>
      <c r="AB766" s="128" t="n">
        <f aca="false">IF(OR(T766="SI",T766="Si",T766="si",T766="sI",T766="s",T766="S"),1,0)</f>
        <v>0</v>
      </c>
      <c r="AC766" s="128" t="n">
        <f aca="false">IF(OR(J766="SI",J766="Si",J766="si",J766="sI",J766="s",J766="S"),1,0)</f>
        <v>0</v>
      </c>
      <c r="AD766" s="128" t="n">
        <f aca="false">AK766*AA766*AB766*AC766</f>
        <v>0</v>
      </c>
      <c r="AF766" s="136" t="n">
        <f aca="false">COUNTIF(D$8:D766,D766)</f>
        <v>0</v>
      </c>
      <c r="AG766" s="136" t="n">
        <f aca="false">COUNTIFS(D$8:D766,D766,A$8:A766,A766)</f>
        <v>0</v>
      </c>
      <c r="AH766" s="128" t="n">
        <f aca="false">AF766-AG766</f>
        <v>0</v>
      </c>
      <c r="AI766" s="128" t="n">
        <f aca="false">IF(OR(O766&lt;&gt;P766,P766=1,AA766=0),1,0)</f>
        <v>0</v>
      </c>
      <c r="AJ766" s="128" t="n">
        <f aca="false">IF(AR766&gt;0,1,0)+AH766</f>
        <v>0</v>
      </c>
      <c r="AK766" s="128" t="n">
        <f aca="false">IF(O766&lt;&gt;P766,0,1)</f>
        <v>1</v>
      </c>
      <c r="AL766" s="128" t="n">
        <f aca="false">IF(U766&gt;1,1,0)</f>
        <v>0</v>
      </c>
      <c r="AM766" s="136"/>
      <c r="AN766" s="137"/>
      <c r="AO766" s="139"/>
      <c r="AP766" s="128" t="str">
        <f aca="false">IF(SUMIF(AS$7:BU$7,"&gt;0",AS766:BU766)&gt;0,SUMIF(AS$7:BU$7,"&gt;0",AS766:BU766),"")</f>
        <v/>
      </c>
      <c r="AQ766" s="128"/>
      <c r="AR766" s="136" t="n">
        <f aca="false">COUNTIF(N$8:N766,N766)-1</f>
        <v>-1</v>
      </c>
      <c r="AS766" s="133"/>
      <c r="AT766" s="133"/>
      <c r="AU766" s="128" t="n">
        <f aca="false">IF($A766=$A765,AS766+AT766+AU765,AS766+AT766)</f>
        <v>0</v>
      </c>
      <c r="AV766" s="133"/>
      <c r="AW766" s="133"/>
      <c r="AX766" s="128" t="n">
        <f aca="false">IF($A766=$A765,AV766+AW766+AX765,AV766+AW766)</f>
        <v>0</v>
      </c>
      <c r="AY766" s="133"/>
      <c r="AZ766" s="133"/>
      <c r="BA766" s="128" t="n">
        <f aca="false">IF($A766=$A765,AY766+AZ766+BA765,AY766+AZ766)</f>
        <v>0</v>
      </c>
      <c r="BB766" s="133"/>
      <c r="BC766" s="133"/>
      <c r="BD766" s="128" t="n">
        <f aca="false">IF($A766=$A765,BB766+BC766+BD765,BB766+BC766)</f>
        <v>0</v>
      </c>
      <c r="BE766" s="133"/>
      <c r="BF766" s="133"/>
      <c r="BG766" s="128" t="n">
        <f aca="false">IF($A766=$A765,BE766+BF766+BG765,BE766+BF766)</f>
        <v>0</v>
      </c>
      <c r="BH766" s="133"/>
      <c r="BI766" s="133"/>
      <c r="BJ766" s="128" t="n">
        <f aca="false">IF($A766=$A765,BH766+BI766+BJ765,BH766+BI766)</f>
        <v>0</v>
      </c>
      <c r="BK766" s="133"/>
      <c r="BL766" s="133"/>
      <c r="BM766" s="128" t="n">
        <f aca="false">IF($A766=$A765,BK766+BL766+BM765,BK766+BL766)</f>
        <v>0</v>
      </c>
      <c r="BN766" s="133"/>
      <c r="BO766" s="133"/>
      <c r="BP766" s="128" t="n">
        <f aca="false">IF($A766=$A765,BN766+BO766+BP765,BN766+BO766)</f>
        <v>0</v>
      </c>
      <c r="BQ766" s="133"/>
      <c r="BR766" s="133"/>
      <c r="BS766" s="128" t="n">
        <f aca="false">IF($A766=$A765,BQ766+BR766+BS765,BQ766+BR766)</f>
        <v>0</v>
      </c>
      <c r="BT766" s="133"/>
      <c r="BU766" s="133"/>
      <c r="BV766" s="128" t="n">
        <f aca="false">IF($A766=$A765,BT766+BU766+BV765,BT766+BU766)</f>
        <v>0</v>
      </c>
      <c r="BW766" s="128" t="n">
        <f aca="false">IF(W766=0,0,IF(W766&gt;F$4,1,(IF(W766=BW$2,0,(IF(F$4-W766&gt;2,1,0))))))</f>
        <v>0</v>
      </c>
    </row>
    <row r="767" customFormat="false" ht="42.95" hidden="false" customHeight="true" outlineLevel="0" collapsed="false">
      <c r="A767" s="124" t="str">
        <f aca="false">IF(D767=D766,IF(A766=0,"",A766),IF(AND(D767&gt;0,D767&lt;&gt;D766),A766+1,""))</f>
        <v/>
      </c>
      <c r="B767" s="129"/>
      <c r="C767" s="129"/>
      <c r="D767" s="96"/>
      <c r="E767" s="138"/>
      <c r="F767" s="128" t="str">
        <f aca="false">IFERROR(IF(OR(ISTEXT(D767),ISNUMBER(D767)),HLOOKUP(I767-23*INT(I767/23),[2]Hoja2!B$1:X$2,2),""),1)</f>
        <v/>
      </c>
      <c r="G767" s="128" t="str">
        <f aca="false">LEFT(D767,1)</f>
        <v/>
      </c>
      <c r="H767" s="129" t="str">
        <f aca="false">IF(UPPER(G767)="Z",2,IF(UPPER(G767)="Y",1,IF(UPPER(G767)="X",0,LEFT(D767))))</f>
        <v/>
      </c>
      <c r="I767" s="129" t="str">
        <f aca="false">REPLACE(D767,1,1,H767)</f>
        <v/>
      </c>
      <c r="J767" s="96"/>
      <c r="K767" s="124" t="str">
        <f aca="false">IF(N767&gt;0,ROW(L767)-7,"")</f>
        <v/>
      </c>
      <c r="L767" s="130"/>
      <c r="M767" s="130"/>
      <c r="N767" s="131"/>
      <c r="O767" s="132"/>
      <c r="P767" s="128" t="str">
        <f aca="false">IFERROR(IF(OR(ISTEXT(N767),ISNUMBER(N767)),HLOOKUP(S767-23*INT(S767/23),[2]Hoja2!B$1:X$2,2),""),1)</f>
        <v/>
      </c>
      <c r="Q767" s="128" t="str">
        <f aca="false">LEFT(N767,1)</f>
        <v/>
      </c>
      <c r="R767" s="129" t="str">
        <f aca="false">IF(UPPER(Q767)="Z",2,IF(UPPER(Q767)="Y",1,IF(UPPER(Q767)="X",0,LEFT(N767))))</f>
        <v/>
      </c>
      <c r="S767" s="129" t="str">
        <f aca="false">REPLACE(N767,1,1,R767)</f>
        <v/>
      </c>
      <c r="T767" s="96"/>
      <c r="U767" s="133"/>
      <c r="V767" s="124" t="str">
        <f aca="false">IF(OR(ISTEXT(N767),ISNUMBER(N767)),IF($AD767=1,U767,0),"")</f>
        <v/>
      </c>
      <c r="W767" s="75" t="n">
        <v>36892</v>
      </c>
      <c r="X767" s="134"/>
      <c r="Y767" s="134"/>
      <c r="AA767" s="128" t="n">
        <f aca="false">IF(E767&lt;&gt;F767,0,1)</f>
        <v>1</v>
      </c>
      <c r="AB767" s="128" t="n">
        <f aca="false">IF(OR(T767="SI",T767="Si",T767="si",T767="sI",T767="s",T767="S"),1,0)</f>
        <v>0</v>
      </c>
      <c r="AC767" s="128" t="n">
        <f aca="false">IF(OR(J767="SI",J767="Si",J767="si",J767="sI",J767="s",J767="S"),1,0)</f>
        <v>0</v>
      </c>
      <c r="AD767" s="128" t="n">
        <f aca="false">AK767*AA767*AB767*AC767</f>
        <v>0</v>
      </c>
      <c r="AF767" s="136" t="n">
        <f aca="false">COUNTIF(D$8:D767,D767)</f>
        <v>0</v>
      </c>
      <c r="AG767" s="136" t="n">
        <f aca="false">COUNTIFS(D$8:D767,D767,A$8:A767,A767)</f>
        <v>0</v>
      </c>
      <c r="AH767" s="128" t="n">
        <f aca="false">AF767-AG767</f>
        <v>0</v>
      </c>
      <c r="AI767" s="128" t="n">
        <f aca="false">IF(OR(O767&lt;&gt;P767,P767=1,AA767=0),1,0)</f>
        <v>0</v>
      </c>
      <c r="AJ767" s="128" t="n">
        <f aca="false">IF(AR767&gt;0,1,0)+AH767</f>
        <v>0</v>
      </c>
      <c r="AK767" s="128" t="n">
        <f aca="false">IF(O767&lt;&gt;P767,0,1)</f>
        <v>1</v>
      </c>
      <c r="AL767" s="128" t="n">
        <f aca="false">IF(U767&gt;1,1,0)</f>
        <v>0</v>
      </c>
      <c r="AM767" s="136"/>
      <c r="AN767" s="137"/>
      <c r="AO767" s="139"/>
      <c r="AP767" s="128" t="str">
        <f aca="false">IF(SUMIF(AS$7:BU$7,"&gt;0",AS767:BU767)&gt;0,SUMIF(AS$7:BU$7,"&gt;0",AS767:BU767),"")</f>
        <v/>
      </c>
      <c r="AQ767" s="128"/>
      <c r="AR767" s="136" t="n">
        <f aca="false">COUNTIF(N$8:N767,N767)-1</f>
        <v>-1</v>
      </c>
      <c r="AS767" s="133"/>
      <c r="AT767" s="133"/>
      <c r="AU767" s="128" t="n">
        <f aca="false">IF($A767=$A766,AS767+AT767+AU766,AS767+AT767)</f>
        <v>0</v>
      </c>
      <c r="AV767" s="133"/>
      <c r="AW767" s="133"/>
      <c r="AX767" s="128" t="n">
        <f aca="false">IF($A767=$A766,AV767+AW767+AX766,AV767+AW767)</f>
        <v>0</v>
      </c>
      <c r="AY767" s="133"/>
      <c r="AZ767" s="133"/>
      <c r="BA767" s="128" t="n">
        <f aca="false">IF($A767=$A766,AY767+AZ767+BA766,AY767+AZ767)</f>
        <v>0</v>
      </c>
      <c r="BB767" s="133"/>
      <c r="BC767" s="133"/>
      <c r="BD767" s="128" t="n">
        <f aca="false">IF($A767=$A766,BB767+BC767+BD766,BB767+BC767)</f>
        <v>0</v>
      </c>
      <c r="BE767" s="133"/>
      <c r="BF767" s="133"/>
      <c r="BG767" s="128" t="n">
        <f aca="false">IF($A767=$A766,BE767+BF767+BG766,BE767+BF767)</f>
        <v>0</v>
      </c>
      <c r="BH767" s="133"/>
      <c r="BI767" s="133"/>
      <c r="BJ767" s="128" t="n">
        <f aca="false">IF($A767=$A766,BH767+BI767+BJ766,BH767+BI767)</f>
        <v>0</v>
      </c>
      <c r="BK767" s="133"/>
      <c r="BL767" s="133"/>
      <c r="BM767" s="128" t="n">
        <f aca="false">IF($A767=$A766,BK767+BL767+BM766,BK767+BL767)</f>
        <v>0</v>
      </c>
      <c r="BN767" s="133"/>
      <c r="BO767" s="133"/>
      <c r="BP767" s="128" t="n">
        <f aca="false">IF($A767=$A766,BN767+BO767+BP766,BN767+BO767)</f>
        <v>0</v>
      </c>
      <c r="BQ767" s="133"/>
      <c r="BR767" s="133"/>
      <c r="BS767" s="128" t="n">
        <f aca="false">IF($A767=$A766,BQ767+BR767+BS766,BQ767+BR767)</f>
        <v>0</v>
      </c>
      <c r="BT767" s="133"/>
      <c r="BU767" s="133"/>
      <c r="BV767" s="128" t="n">
        <f aca="false">IF($A767=$A766,BT767+BU767+BV766,BT767+BU767)</f>
        <v>0</v>
      </c>
      <c r="BW767" s="128" t="n">
        <f aca="false">IF(W767=0,0,IF(W767&gt;F$4,1,(IF(W767=BW$2,0,(IF(F$4-W767&gt;2,1,0))))))</f>
        <v>0</v>
      </c>
    </row>
    <row r="768" customFormat="false" ht="42.95" hidden="false" customHeight="true" outlineLevel="0" collapsed="false">
      <c r="A768" s="124" t="str">
        <f aca="false">IF(D768=D767,IF(A767=0,"",A767),IF(AND(D768&gt;0,D768&lt;&gt;D767),A767+1,""))</f>
        <v/>
      </c>
      <c r="B768" s="129"/>
      <c r="C768" s="129"/>
      <c r="D768" s="96"/>
      <c r="E768" s="138"/>
      <c r="F768" s="128" t="str">
        <f aca="false">IFERROR(IF(OR(ISTEXT(D768),ISNUMBER(D768)),HLOOKUP(I768-23*INT(I768/23),[2]Hoja2!B$1:X$2,2),""),1)</f>
        <v/>
      </c>
      <c r="G768" s="128" t="str">
        <f aca="false">LEFT(D768,1)</f>
        <v/>
      </c>
      <c r="H768" s="129" t="str">
        <f aca="false">IF(UPPER(G768)="Z",2,IF(UPPER(G768)="Y",1,IF(UPPER(G768)="X",0,LEFT(D768))))</f>
        <v/>
      </c>
      <c r="I768" s="129" t="str">
        <f aca="false">REPLACE(D768,1,1,H768)</f>
        <v/>
      </c>
      <c r="J768" s="96"/>
      <c r="K768" s="124" t="str">
        <f aca="false">IF(N768&gt;0,ROW(L768)-7,"")</f>
        <v/>
      </c>
      <c r="L768" s="130"/>
      <c r="M768" s="130"/>
      <c r="N768" s="131"/>
      <c r="O768" s="132"/>
      <c r="P768" s="128" t="str">
        <f aca="false">IFERROR(IF(OR(ISTEXT(N768),ISNUMBER(N768)),HLOOKUP(S768-23*INT(S768/23),[2]Hoja2!B$1:X$2,2),""),1)</f>
        <v/>
      </c>
      <c r="Q768" s="128" t="str">
        <f aca="false">LEFT(N768,1)</f>
        <v/>
      </c>
      <c r="R768" s="129" t="str">
        <f aca="false">IF(UPPER(Q768)="Z",2,IF(UPPER(Q768)="Y",1,IF(UPPER(Q768)="X",0,LEFT(N768))))</f>
        <v/>
      </c>
      <c r="S768" s="129" t="str">
        <f aca="false">REPLACE(N768,1,1,R768)</f>
        <v/>
      </c>
      <c r="T768" s="96"/>
      <c r="U768" s="133"/>
      <c r="V768" s="124" t="str">
        <f aca="false">IF(OR(ISTEXT(N768),ISNUMBER(N768)),IF($AD768=1,U768,0),"")</f>
        <v/>
      </c>
      <c r="W768" s="75" t="n">
        <v>36892</v>
      </c>
      <c r="X768" s="134"/>
      <c r="Y768" s="134"/>
      <c r="AA768" s="128" t="n">
        <f aca="false">IF(E768&lt;&gt;F768,0,1)</f>
        <v>1</v>
      </c>
      <c r="AB768" s="128" t="n">
        <f aca="false">IF(OR(T768="SI",T768="Si",T768="si",T768="sI",T768="s",T768="S"),1,0)</f>
        <v>0</v>
      </c>
      <c r="AC768" s="128" t="n">
        <f aca="false">IF(OR(J768="SI",J768="Si",J768="si",J768="sI",J768="s",J768="S"),1,0)</f>
        <v>0</v>
      </c>
      <c r="AD768" s="128" t="n">
        <f aca="false">AK768*AA768*AB768*AC768</f>
        <v>0</v>
      </c>
      <c r="AF768" s="136" t="n">
        <f aca="false">COUNTIF(D$8:D768,D768)</f>
        <v>0</v>
      </c>
      <c r="AG768" s="136" t="n">
        <f aca="false">COUNTIFS(D$8:D768,D768,A$8:A768,A768)</f>
        <v>0</v>
      </c>
      <c r="AH768" s="128" t="n">
        <f aca="false">AF768-AG768</f>
        <v>0</v>
      </c>
      <c r="AI768" s="128" t="n">
        <f aca="false">IF(OR(O768&lt;&gt;P768,P768=1,AA768=0),1,0)</f>
        <v>0</v>
      </c>
      <c r="AJ768" s="128" t="n">
        <f aca="false">IF(AR768&gt;0,1,0)+AH768</f>
        <v>0</v>
      </c>
      <c r="AK768" s="128" t="n">
        <f aca="false">IF(O768&lt;&gt;P768,0,1)</f>
        <v>1</v>
      </c>
      <c r="AL768" s="128" t="n">
        <f aca="false">IF(U768&gt;1,1,0)</f>
        <v>0</v>
      </c>
      <c r="AM768" s="136"/>
      <c r="AN768" s="137"/>
      <c r="AO768" s="139"/>
      <c r="AP768" s="128" t="str">
        <f aca="false">IF(SUMIF(AS$7:BU$7,"&gt;0",AS768:BU768)&gt;0,SUMIF(AS$7:BU$7,"&gt;0",AS768:BU768),"")</f>
        <v/>
      </c>
      <c r="AQ768" s="128"/>
      <c r="AR768" s="136" t="n">
        <f aca="false">COUNTIF(N$8:N768,N768)-1</f>
        <v>-1</v>
      </c>
      <c r="AS768" s="133"/>
      <c r="AT768" s="133"/>
      <c r="AU768" s="128" t="n">
        <f aca="false">IF($A768=$A767,AS768+AT768+AU767,AS768+AT768)</f>
        <v>0</v>
      </c>
      <c r="AV768" s="133"/>
      <c r="AW768" s="133"/>
      <c r="AX768" s="128" t="n">
        <f aca="false">IF($A768=$A767,AV768+AW768+AX767,AV768+AW768)</f>
        <v>0</v>
      </c>
      <c r="AY768" s="133"/>
      <c r="AZ768" s="133"/>
      <c r="BA768" s="128" t="n">
        <f aca="false">IF($A768=$A767,AY768+AZ768+BA767,AY768+AZ768)</f>
        <v>0</v>
      </c>
      <c r="BB768" s="133"/>
      <c r="BC768" s="133"/>
      <c r="BD768" s="128" t="n">
        <f aca="false">IF($A768=$A767,BB768+BC768+BD767,BB768+BC768)</f>
        <v>0</v>
      </c>
      <c r="BE768" s="133"/>
      <c r="BF768" s="133"/>
      <c r="BG768" s="128" t="n">
        <f aca="false">IF($A768=$A767,BE768+BF768+BG767,BE768+BF768)</f>
        <v>0</v>
      </c>
      <c r="BH768" s="133"/>
      <c r="BI768" s="133"/>
      <c r="BJ768" s="128" t="n">
        <f aca="false">IF($A768=$A767,BH768+BI768+BJ767,BH768+BI768)</f>
        <v>0</v>
      </c>
      <c r="BK768" s="133"/>
      <c r="BL768" s="133"/>
      <c r="BM768" s="128" t="n">
        <f aca="false">IF($A768=$A767,BK768+BL768+BM767,BK768+BL768)</f>
        <v>0</v>
      </c>
      <c r="BN768" s="133"/>
      <c r="BO768" s="133"/>
      <c r="BP768" s="128" t="n">
        <f aca="false">IF($A768=$A767,BN768+BO768+BP767,BN768+BO768)</f>
        <v>0</v>
      </c>
      <c r="BQ768" s="133"/>
      <c r="BR768" s="133"/>
      <c r="BS768" s="128" t="n">
        <f aca="false">IF($A768=$A767,BQ768+BR768+BS767,BQ768+BR768)</f>
        <v>0</v>
      </c>
      <c r="BT768" s="133"/>
      <c r="BU768" s="133"/>
      <c r="BV768" s="128" t="n">
        <f aca="false">IF($A768=$A767,BT768+BU768+BV767,BT768+BU768)</f>
        <v>0</v>
      </c>
      <c r="BW768" s="128" t="n">
        <f aca="false">IF(W768=0,0,IF(W768&gt;F$4,1,(IF(W768=BW$2,0,(IF(F$4-W768&gt;2,1,0))))))</f>
        <v>0</v>
      </c>
    </row>
    <row r="769" customFormat="false" ht="42.95" hidden="false" customHeight="true" outlineLevel="0" collapsed="false">
      <c r="A769" s="124" t="str">
        <f aca="false">IF(D769=D768,IF(A768=0,"",A768),IF(AND(D769&gt;0,D769&lt;&gt;D768),A768+1,""))</f>
        <v/>
      </c>
      <c r="B769" s="129"/>
      <c r="C769" s="129"/>
      <c r="D769" s="96"/>
      <c r="E769" s="138"/>
      <c r="F769" s="128" t="str">
        <f aca="false">IFERROR(IF(OR(ISTEXT(D769),ISNUMBER(D769)),HLOOKUP(I769-23*INT(I769/23),[2]Hoja2!B$1:X$2,2),""),1)</f>
        <v/>
      </c>
      <c r="G769" s="128" t="str">
        <f aca="false">LEFT(D769,1)</f>
        <v/>
      </c>
      <c r="H769" s="129" t="str">
        <f aca="false">IF(UPPER(G769)="Z",2,IF(UPPER(G769)="Y",1,IF(UPPER(G769)="X",0,LEFT(D769))))</f>
        <v/>
      </c>
      <c r="I769" s="129" t="str">
        <f aca="false">REPLACE(D769,1,1,H769)</f>
        <v/>
      </c>
      <c r="J769" s="96"/>
      <c r="K769" s="124" t="str">
        <f aca="false">IF(N769&gt;0,ROW(L769)-7,"")</f>
        <v/>
      </c>
      <c r="L769" s="130"/>
      <c r="M769" s="130"/>
      <c r="N769" s="131"/>
      <c r="O769" s="132"/>
      <c r="P769" s="128" t="str">
        <f aca="false">IFERROR(IF(OR(ISTEXT(N769),ISNUMBER(N769)),HLOOKUP(S769-23*INT(S769/23),[2]Hoja2!B$1:X$2,2),""),1)</f>
        <v/>
      </c>
      <c r="Q769" s="128" t="str">
        <f aca="false">LEFT(N769,1)</f>
        <v/>
      </c>
      <c r="R769" s="129" t="str">
        <f aca="false">IF(UPPER(Q769)="Z",2,IF(UPPER(Q769)="Y",1,IF(UPPER(Q769)="X",0,LEFT(N769))))</f>
        <v/>
      </c>
      <c r="S769" s="129" t="str">
        <f aca="false">REPLACE(N769,1,1,R769)</f>
        <v/>
      </c>
      <c r="T769" s="96"/>
      <c r="U769" s="133"/>
      <c r="V769" s="124" t="str">
        <f aca="false">IF(OR(ISTEXT(N769),ISNUMBER(N769)),IF($AD769=1,U769,0),"")</f>
        <v/>
      </c>
      <c r="W769" s="75" t="n">
        <v>36892</v>
      </c>
      <c r="X769" s="134"/>
      <c r="Y769" s="134"/>
      <c r="AA769" s="128" t="n">
        <f aca="false">IF(E769&lt;&gt;F769,0,1)</f>
        <v>1</v>
      </c>
      <c r="AB769" s="128" t="n">
        <f aca="false">IF(OR(T769="SI",T769="Si",T769="si",T769="sI",T769="s",T769="S"),1,0)</f>
        <v>0</v>
      </c>
      <c r="AC769" s="128" t="n">
        <f aca="false">IF(OR(J769="SI",J769="Si",J769="si",J769="sI",J769="s",J769="S"),1,0)</f>
        <v>0</v>
      </c>
      <c r="AD769" s="128" t="n">
        <f aca="false">AK769*AA769*AB769*AC769</f>
        <v>0</v>
      </c>
      <c r="AF769" s="136" t="n">
        <f aca="false">COUNTIF(D$8:D769,D769)</f>
        <v>0</v>
      </c>
      <c r="AG769" s="136" t="n">
        <f aca="false">COUNTIFS(D$8:D769,D769,A$8:A769,A769)</f>
        <v>0</v>
      </c>
      <c r="AH769" s="128" t="n">
        <f aca="false">AF769-AG769</f>
        <v>0</v>
      </c>
      <c r="AI769" s="128" t="n">
        <f aca="false">IF(OR(O769&lt;&gt;P769,P769=1,AA769=0),1,0)</f>
        <v>0</v>
      </c>
      <c r="AJ769" s="128" t="n">
        <f aca="false">IF(AR769&gt;0,1,0)+AH769</f>
        <v>0</v>
      </c>
      <c r="AK769" s="128" t="n">
        <f aca="false">IF(O769&lt;&gt;P769,0,1)</f>
        <v>1</v>
      </c>
      <c r="AL769" s="128" t="n">
        <f aca="false">IF(U769&gt;1,1,0)</f>
        <v>0</v>
      </c>
      <c r="AM769" s="136"/>
      <c r="AN769" s="137"/>
      <c r="AO769" s="139"/>
      <c r="AP769" s="128" t="str">
        <f aca="false">IF(SUMIF(AS$7:BU$7,"&gt;0",AS769:BU769)&gt;0,SUMIF(AS$7:BU$7,"&gt;0",AS769:BU769),"")</f>
        <v/>
      </c>
      <c r="AQ769" s="128"/>
      <c r="AR769" s="136" t="n">
        <f aca="false">COUNTIF(N$8:N769,N769)-1</f>
        <v>-1</v>
      </c>
      <c r="AS769" s="133"/>
      <c r="AT769" s="133"/>
      <c r="AU769" s="128" t="n">
        <f aca="false">IF($A769=$A768,AS769+AT769+AU768,AS769+AT769)</f>
        <v>0</v>
      </c>
      <c r="AV769" s="133"/>
      <c r="AW769" s="133"/>
      <c r="AX769" s="128" t="n">
        <f aca="false">IF($A769=$A768,AV769+AW769+AX768,AV769+AW769)</f>
        <v>0</v>
      </c>
      <c r="AY769" s="133"/>
      <c r="AZ769" s="133"/>
      <c r="BA769" s="128" t="n">
        <f aca="false">IF($A769=$A768,AY769+AZ769+BA768,AY769+AZ769)</f>
        <v>0</v>
      </c>
      <c r="BB769" s="133"/>
      <c r="BC769" s="133"/>
      <c r="BD769" s="128" t="n">
        <f aca="false">IF($A769=$A768,BB769+BC769+BD768,BB769+BC769)</f>
        <v>0</v>
      </c>
      <c r="BE769" s="133"/>
      <c r="BF769" s="133"/>
      <c r="BG769" s="128" t="n">
        <f aca="false">IF($A769=$A768,BE769+BF769+BG768,BE769+BF769)</f>
        <v>0</v>
      </c>
      <c r="BH769" s="133"/>
      <c r="BI769" s="133"/>
      <c r="BJ769" s="128" t="n">
        <f aca="false">IF($A769=$A768,BH769+BI769+BJ768,BH769+BI769)</f>
        <v>0</v>
      </c>
      <c r="BK769" s="133"/>
      <c r="BL769" s="133"/>
      <c r="BM769" s="128" t="n">
        <f aca="false">IF($A769=$A768,BK769+BL769+BM768,BK769+BL769)</f>
        <v>0</v>
      </c>
      <c r="BN769" s="133"/>
      <c r="BO769" s="133"/>
      <c r="BP769" s="128" t="n">
        <f aca="false">IF($A769=$A768,BN769+BO769+BP768,BN769+BO769)</f>
        <v>0</v>
      </c>
      <c r="BQ769" s="133"/>
      <c r="BR769" s="133"/>
      <c r="BS769" s="128" t="n">
        <f aca="false">IF($A769=$A768,BQ769+BR769+BS768,BQ769+BR769)</f>
        <v>0</v>
      </c>
      <c r="BT769" s="133"/>
      <c r="BU769" s="133"/>
      <c r="BV769" s="128" t="n">
        <f aca="false">IF($A769=$A768,BT769+BU769+BV768,BT769+BU769)</f>
        <v>0</v>
      </c>
      <c r="BW769" s="128" t="n">
        <f aca="false">IF(W769=0,0,IF(W769&gt;F$4,1,(IF(W769=BW$2,0,(IF(F$4-W769&gt;2,1,0))))))</f>
        <v>0</v>
      </c>
    </row>
    <row r="770" customFormat="false" ht="42.95" hidden="false" customHeight="true" outlineLevel="0" collapsed="false">
      <c r="A770" s="124" t="str">
        <f aca="false">IF(D770=D769,IF(A769=0,"",A769),IF(AND(D770&gt;0,D770&lt;&gt;D769),A769+1,""))</f>
        <v/>
      </c>
      <c r="B770" s="129"/>
      <c r="C770" s="129"/>
      <c r="D770" s="96"/>
      <c r="E770" s="138"/>
      <c r="F770" s="128" t="str">
        <f aca="false">IFERROR(IF(OR(ISTEXT(D770),ISNUMBER(D770)),HLOOKUP(I770-23*INT(I770/23),[2]Hoja2!B$1:X$2,2),""),1)</f>
        <v/>
      </c>
      <c r="G770" s="128" t="str">
        <f aca="false">LEFT(D770,1)</f>
        <v/>
      </c>
      <c r="H770" s="129" t="str">
        <f aca="false">IF(UPPER(G770)="Z",2,IF(UPPER(G770)="Y",1,IF(UPPER(G770)="X",0,LEFT(D770))))</f>
        <v/>
      </c>
      <c r="I770" s="129" t="str">
        <f aca="false">REPLACE(D770,1,1,H770)</f>
        <v/>
      </c>
      <c r="J770" s="96"/>
      <c r="K770" s="124" t="str">
        <f aca="false">IF(N770&gt;0,ROW(L770)-7,"")</f>
        <v/>
      </c>
      <c r="L770" s="130"/>
      <c r="M770" s="130"/>
      <c r="N770" s="131"/>
      <c r="O770" s="132"/>
      <c r="P770" s="128" t="str">
        <f aca="false">IFERROR(IF(OR(ISTEXT(N770),ISNUMBER(N770)),HLOOKUP(S770-23*INT(S770/23),[2]Hoja2!B$1:X$2,2),""),1)</f>
        <v/>
      </c>
      <c r="Q770" s="128" t="str">
        <f aca="false">LEFT(N770,1)</f>
        <v/>
      </c>
      <c r="R770" s="129" t="str">
        <f aca="false">IF(UPPER(Q770)="Z",2,IF(UPPER(Q770)="Y",1,IF(UPPER(Q770)="X",0,LEFT(N770))))</f>
        <v/>
      </c>
      <c r="S770" s="129" t="str">
        <f aca="false">REPLACE(N770,1,1,R770)</f>
        <v/>
      </c>
      <c r="T770" s="96"/>
      <c r="U770" s="133"/>
      <c r="V770" s="124" t="str">
        <f aca="false">IF(OR(ISTEXT(N770),ISNUMBER(N770)),IF($AD770=1,U770,0),"")</f>
        <v/>
      </c>
      <c r="W770" s="75" t="n">
        <v>36892</v>
      </c>
      <c r="X770" s="134"/>
      <c r="Y770" s="134"/>
      <c r="AA770" s="128" t="n">
        <f aca="false">IF(E770&lt;&gt;F770,0,1)</f>
        <v>1</v>
      </c>
      <c r="AB770" s="128" t="n">
        <f aca="false">IF(OR(T770="SI",T770="Si",T770="si",T770="sI",T770="s",T770="S"),1,0)</f>
        <v>0</v>
      </c>
      <c r="AC770" s="128" t="n">
        <f aca="false">IF(OR(J770="SI",J770="Si",J770="si",J770="sI",J770="s",J770="S"),1,0)</f>
        <v>0</v>
      </c>
      <c r="AD770" s="128" t="n">
        <f aca="false">AK770*AA770*AB770*AC770</f>
        <v>0</v>
      </c>
      <c r="AF770" s="136" t="n">
        <f aca="false">COUNTIF(D$8:D770,D770)</f>
        <v>0</v>
      </c>
      <c r="AG770" s="136" t="n">
        <f aca="false">COUNTIFS(D$8:D770,D770,A$8:A770,A770)</f>
        <v>0</v>
      </c>
      <c r="AH770" s="128" t="n">
        <f aca="false">AF770-AG770</f>
        <v>0</v>
      </c>
      <c r="AI770" s="128" t="n">
        <f aca="false">IF(OR(O770&lt;&gt;P770,P770=1,AA770=0),1,0)</f>
        <v>0</v>
      </c>
      <c r="AJ770" s="128" t="n">
        <f aca="false">IF(AR770&gt;0,1,0)+AH770</f>
        <v>0</v>
      </c>
      <c r="AK770" s="128" t="n">
        <f aca="false">IF(O770&lt;&gt;P770,0,1)</f>
        <v>1</v>
      </c>
      <c r="AL770" s="128" t="n">
        <f aca="false">IF(U770&gt;1,1,0)</f>
        <v>0</v>
      </c>
      <c r="AM770" s="136"/>
      <c r="AN770" s="137"/>
      <c r="AO770" s="139"/>
      <c r="AP770" s="128" t="str">
        <f aca="false">IF(SUMIF(AS$7:BU$7,"&gt;0",AS770:BU770)&gt;0,SUMIF(AS$7:BU$7,"&gt;0",AS770:BU770),"")</f>
        <v/>
      </c>
      <c r="AQ770" s="128"/>
      <c r="AR770" s="136" t="n">
        <f aca="false">COUNTIF(N$8:N770,N770)-1</f>
        <v>-1</v>
      </c>
      <c r="AS770" s="133"/>
      <c r="AT770" s="133"/>
      <c r="AU770" s="128" t="n">
        <f aca="false">IF($A770=$A769,AS770+AT770+AU769,AS770+AT770)</f>
        <v>0</v>
      </c>
      <c r="AV770" s="133"/>
      <c r="AW770" s="133"/>
      <c r="AX770" s="128" t="n">
        <f aca="false">IF($A770=$A769,AV770+AW770+AX769,AV770+AW770)</f>
        <v>0</v>
      </c>
      <c r="AY770" s="133"/>
      <c r="AZ770" s="133"/>
      <c r="BA770" s="128" t="n">
        <f aca="false">IF($A770=$A769,AY770+AZ770+BA769,AY770+AZ770)</f>
        <v>0</v>
      </c>
      <c r="BB770" s="133"/>
      <c r="BC770" s="133"/>
      <c r="BD770" s="128" t="n">
        <f aca="false">IF($A770=$A769,BB770+BC770+BD769,BB770+BC770)</f>
        <v>0</v>
      </c>
      <c r="BE770" s="133"/>
      <c r="BF770" s="133"/>
      <c r="BG770" s="128" t="n">
        <f aca="false">IF($A770=$A769,BE770+BF770+BG769,BE770+BF770)</f>
        <v>0</v>
      </c>
      <c r="BH770" s="133"/>
      <c r="BI770" s="133"/>
      <c r="BJ770" s="128" t="n">
        <f aca="false">IF($A770=$A769,BH770+BI770+BJ769,BH770+BI770)</f>
        <v>0</v>
      </c>
      <c r="BK770" s="133"/>
      <c r="BL770" s="133"/>
      <c r="BM770" s="128" t="n">
        <f aca="false">IF($A770=$A769,BK770+BL770+BM769,BK770+BL770)</f>
        <v>0</v>
      </c>
      <c r="BN770" s="133"/>
      <c r="BO770" s="133"/>
      <c r="BP770" s="128" t="n">
        <f aca="false">IF($A770=$A769,BN770+BO770+BP769,BN770+BO770)</f>
        <v>0</v>
      </c>
      <c r="BQ770" s="133"/>
      <c r="BR770" s="133"/>
      <c r="BS770" s="128" t="n">
        <f aca="false">IF($A770=$A769,BQ770+BR770+BS769,BQ770+BR770)</f>
        <v>0</v>
      </c>
      <c r="BT770" s="133"/>
      <c r="BU770" s="133"/>
      <c r="BV770" s="128" t="n">
        <f aca="false">IF($A770=$A769,BT770+BU770+BV769,BT770+BU770)</f>
        <v>0</v>
      </c>
      <c r="BW770" s="128" t="n">
        <f aca="false">IF(W770=0,0,IF(W770&gt;F$4,1,(IF(W770=BW$2,0,(IF(F$4-W770&gt;2,1,0))))))</f>
        <v>0</v>
      </c>
    </row>
    <row r="771" customFormat="false" ht="42.95" hidden="false" customHeight="true" outlineLevel="0" collapsed="false">
      <c r="A771" s="124" t="str">
        <f aca="false">IF(D771=D770,IF(A770=0,"",A770),IF(AND(D771&gt;0,D771&lt;&gt;D770),A770+1,""))</f>
        <v/>
      </c>
      <c r="B771" s="129"/>
      <c r="C771" s="129"/>
      <c r="D771" s="96"/>
      <c r="E771" s="138"/>
      <c r="F771" s="128" t="str">
        <f aca="false">IFERROR(IF(OR(ISTEXT(D771),ISNUMBER(D771)),HLOOKUP(I771-23*INT(I771/23),[2]Hoja2!B$1:X$2,2),""),1)</f>
        <v/>
      </c>
      <c r="G771" s="128" t="str">
        <f aca="false">LEFT(D771,1)</f>
        <v/>
      </c>
      <c r="H771" s="129" t="str">
        <f aca="false">IF(UPPER(G771)="Z",2,IF(UPPER(G771)="Y",1,IF(UPPER(G771)="X",0,LEFT(D771))))</f>
        <v/>
      </c>
      <c r="I771" s="129" t="str">
        <f aca="false">REPLACE(D771,1,1,H771)</f>
        <v/>
      </c>
      <c r="J771" s="96"/>
      <c r="K771" s="124" t="str">
        <f aca="false">IF(N771&gt;0,ROW(L771)-7,"")</f>
        <v/>
      </c>
      <c r="L771" s="130"/>
      <c r="M771" s="130"/>
      <c r="N771" s="131"/>
      <c r="O771" s="132"/>
      <c r="P771" s="128" t="str">
        <f aca="false">IFERROR(IF(OR(ISTEXT(N771),ISNUMBER(N771)),HLOOKUP(S771-23*INT(S771/23),[2]Hoja2!B$1:X$2,2),""),1)</f>
        <v/>
      </c>
      <c r="Q771" s="128" t="str">
        <f aca="false">LEFT(N771,1)</f>
        <v/>
      </c>
      <c r="R771" s="129" t="str">
        <f aca="false">IF(UPPER(Q771)="Z",2,IF(UPPER(Q771)="Y",1,IF(UPPER(Q771)="X",0,LEFT(N771))))</f>
        <v/>
      </c>
      <c r="S771" s="129" t="str">
        <f aca="false">REPLACE(N771,1,1,R771)</f>
        <v/>
      </c>
      <c r="T771" s="96"/>
      <c r="U771" s="133"/>
      <c r="V771" s="124" t="str">
        <f aca="false">IF(OR(ISTEXT(N771),ISNUMBER(N771)),IF($AD771=1,U771,0),"")</f>
        <v/>
      </c>
      <c r="W771" s="75" t="n">
        <v>36892</v>
      </c>
      <c r="X771" s="134"/>
      <c r="Y771" s="134"/>
      <c r="AA771" s="128" t="n">
        <f aca="false">IF(E771&lt;&gt;F771,0,1)</f>
        <v>1</v>
      </c>
      <c r="AB771" s="128" t="n">
        <f aca="false">IF(OR(T771="SI",T771="Si",T771="si",T771="sI",T771="s",T771="S"),1,0)</f>
        <v>0</v>
      </c>
      <c r="AC771" s="128" t="n">
        <f aca="false">IF(OR(J771="SI",J771="Si",J771="si",J771="sI",J771="s",J771="S"),1,0)</f>
        <v>0</v>
      </c>
      <c r="AD771" s="128" t="n">
        <f aca="false">AK771*AA771*AB771*AC771</f>
        <v>0</v>
      </c>
      <c r="AF771" s="136" t="n">
        <f aca="false">COUNTIF(D$8:D771,D771)</f>
        <v>0</v>
      </c>
      <c r="AG771" s="136" t="n">
        <f aca="false">COUNTIFS(D$8:D771,D771,A$8:A771,A771)</f>
        <v>0</v>
      </c>
      <c r="AH771" s="128" t="n">
        <f aca="false">AF771-AG771</f>
        <v>0</v>
      </c>
      <c r="AI771" s="128" t="n">
        <f aca="false">IF(OR(O771&lt;&gt;P771,P771=1,AA771=0),1,0)</f>
        <v>0</v>
      </c>
      <c r="AJ771" s="128" t="n">
        <f aca="false">IF(AR771&gt;0,1,0)+AH771</f>
        <v>0</v>
      </c>
      <c r="AK771" s="128" t="n">
        <f aca="false">IF(O771&lt;&gt;P771,0,1)</f>
        <v>1</v>
      </c>
      <c r="AL771" s="128" t="n">
        <f aca="false">IF(U771&gt;1,1,0)</f>
        <v>0</v>
      </c>
      <c r="AM771" s="136"/>
      <c r="AN771" s="137"/>
      <c r="AO771" s="139"/>
      <c r="AP771" s="128" t="str">
        <f aca="false">IF(SUMIF(AS$7:BU$7,"&gt;0",AS771:BU771)&gt;0,SUMIF(AS$7:BU$7,"&gt;0",AS771:BU771),"")</f>
        <v/>
      </c>
      <c r="AQ771" s="128"/>
      <c r="AR771" s="136" t="n">
        <f aca="false">COUNTIF(N$8:N771,N771)-1</f>
        <v>-1</v>
      </c>
      <c r="AS771" s="133"/>
      <c r="AT771" s="133"/>
      <c r="AU771" s="128" t="n">
        <f aca="false">IF($A771=$A770,AS771+AT771+AU770,AS771+AT771)</f>
        <v>0</v>
      </c>
      <c r="AV771" s="133"/>
      <c r="AW771" s="133"/>
      <c r="AX771" s="128" t="n">
        <f aca="false">IF($A771=$A770,AV771+AW771+AX770,AV771+AW771)</f>
        <v>0</v>
      </c>
      <c r="AY771" s="133"/>
      <c r="AZ771" s="133"/>
      <c r="BA771" s="128" t="n">
        <f aca="false">IF($A771=$A770,AY771+AZ771+BA770,AY771+AZ771)</f>
        <v>0</v>
      </c>
      <c r="BB771" s="133"/>
      <c r="BC771" s="133"/>
      <c r="BD771" s="128" t="n">
        <f aca="false">IF($A771=$A770,BB771+BC771+BD770,BB771+BC771)</f>
        <v>0</v>
      </c>
      <c r="BE771" s="133"/>
      <c r="BF771" s="133"/>
      <c r="BG771" s="128" t="n">
        <f aca="false">IF($A771=$A770,BE771+BF771+BG770,BE771+BF771)</f>
        <v>0</v>
      </c>
      <c r="BH771" s="133"/>
      <c r="BI771" s="133"/>
      <c r="BJ771" s="128" t="n">
        <f aca="false">IF($A771=$A770,BH771+BI771+BJ770,BH771+BI771)</f>
        <v>0</v>
      </c>
      <c r="BK771" s="133"/>
      <c r="BL771" s="133"/>
      <c r="BM771" s="128" t="n">
        <f aca="false">IF($A771=$A770,BK771+BL771+BM770,BK771+BL771)</f>
        <v>0</v>
      </c>
      <c r="BN771" s="133"/>
      <c r="BO771" s="133"/>
      <c r="BP771" s="128" t="n">
        <f aca="false">IF($A771=$A770,BN771+BO771+BP770,BN771+BO771)</f>
        <v>0</v>
      </c>
      <c r="BQ771" s="133"/>
      <c r="BR771" s="133"/>
      <c r="BS771" s="128" t="n">
        <f aca="false">IF($A771=$A770,BQ771+BR771+BS770,BQ771+BR771)</f>
        <v>0</v>
      </c>
      <c r="BT771" s="133"/>
      <c r="BU771" s="133"/>
      <c r="BV771" s="128" t="n">
        <f aca="false">IF($A771=$A770,BT771+BU771+BV770,BT771+BU771)</f>
        <v>0</v>
      </c>
      <c r="BW771" s="128" t="n">
        <f aca="false">IF(W771=0,0,IF(W771&gt;F$4,1,(IF(W771=BW$2,0,(IF(F$4-W771&gt;2,1,0))))))</f>
        <v>0</v>
      </c>
    </row>
    <row r="772" customFormat="false" ht="42.95" hidden="false" customHeight="true" outlineLevel="0" collapsed="false">
      <c r="A772" s="124" t="str">
        <f aca="false">IF(D772=D771,IF(A771=0,"",A771),IF(AND(D772&gt;0,D772&lt;&gt;D771),A771+1,""))</f>
        <v/>
      </c>
      <c r="B772" s="129"/>
      <c r="C772" s="129"/>
      <c r="D772" s="96"/>
      <c r="E772" s="138"/>
      <c r="F772" s="128" t="str">
        <f aca="false">IFERROR(IF(OR(ISTEXT(D772),ISNUMBER(D772)),HLOOKUP(I772-23*INT(I772/23),[2]Hoja2!B$1:X$2,2),""),1)</f>
        <v/>
      </c>
      <c r="G772" s="128" t="str">
        <f aca="false">LEFT(D772,1)</f>
        <v/>
      </c>
      <c r="H772" s="129" t="str">
        <f aca="false">IF(UPPER(G772)="Z",2,IF(UPPER(G772)="Y",1,IF(UPPER(G772)="X",0,LEFT(D772))))</f>
        <v/>
      </c>
      <c r="I772" s="129" t="str">
        <f aca="false">REPLACE(D772,1,1,H772)</f>
        <v/>
      </c>
      <c r="J772" s="96"/>
      <c r="K772" s="124" t="str">
        <f aca="false">IF(N772&gt;0,ROW(L772)-7,"")</f>
        <v/>
      </c>
      <c r="L772" s="130"/>
      <c r="M772" s="130"/>
      <c r="N772" s="131"/>
      <c r="O772" s="132"/>
      <c r="P772" s="128" t="str">
        <f aca="false">IFERROR(IF(OR(ISTEXT(N772),ISNUMBER(N772)),HLOOKUP(S772-23*INT(S772/23),[2]Hoja2!B$1:X$2,2),""),1)</f>
        <v/>
      </c>
      <c r="Q772" s="128" t="str">
        <f aca="false">LEFT(N772,1)</f>
        <v/>
      </c>
      <c r="R772" s="129" t="str">
        <f aca="false">IF(UPPER(Q772)="Z",2,IF(UPPER(Q772)="Y",1,IF(UPPER(Q772)="X",0,LEFT(N772))))</f>
        <v/>
      </c>
      <c r="S772" s="129" t="str">
        <f aca="false">REPLACE(N772,1,1,R772)</f>
        <v/>
      </c>
      <c r="T772" s="96"/>
      <c r="U772" s="133"/>
      <c r="V772" s="124" t="str">
        <f aca="false">IF(OR(ISTEXT(N772),ISNUMBER(N772)),IF($AD772=1,U772,0),"")</f>
        <v/>
      </c>
      <c r="W772" s="75" t="n">
        <v>36892</v>
      </c>
      <c r="X772" s="134"/>
      <c r="Y772" s="134"/>
      <c r="AA772" s="128" t="n">
        <f aca="false">IF(E772&lt;&gt;F772,0,1)</f>
        <v>1</v>
      </c>
      <c r="AB772" s="128" t="n">
        <f aca="false">IF(OR(T772="SI",T772="Si",T772="si",T772="sI",T772="s",T772="S"),1,0)</f>
        <v>0</v>
      </c>
      <c r="AC772" s="128" t="n">
        <f aca="false">IF(OR(J772="SI",J772="Si",J772="si",J772="sI",J772="s",J772="S"),1,0)</f>
        <v>0</v>
      </c>
      <c r="AD772" s="128" t="n">
        <f aca="false">AK772*AA772*AB772*AC772</f>
        <v>0</v>
      </c>
      <c r="AF772" s="136" t="n">
        <f aca="false">COUNTIF(D$8:D772,D772)</f>
        <v>0</v>
      </c>
      <c r="AG772" s="136" t="n">
        <f aca="false">COUNTIFS(D$8:D772,D772,A$8:A772,A772)</f>
        <v>0</v>
      </c>
      <c r="AH772" s="128" t="n">
        <f aca="false">AF772-AG772</f>
        <v>0</v>
      </c>
      <c r="AI772" s="128" t="n">
        <f aca="false">IF(OR(O772&lt;&gt;P772,P772=1,AA772=0),1,0)</f>
        <v>0</v>
      </c>
      <c r="AJ772" s="128" t="n">
        <f aca="false">IF(AR772&gt;0,1,0)+AH772</f>
        <v>0</v>
      </c>
      <c r="AK772" s="128" t="n">
        <f aca="false">IF(O772&lt;&gt;P772,0,1)</f>
        <v>1</v>
      </c>
      <c r="AL772" s="128" t="n">
        <f aca="false">IF(U772&gt;1,1,0)</f>
        <v>0</v>
      </c>
      <c r="AM772" s="136"/>
      <c r="AN772" s="137"/>
      <c r="AO772" s="139"/>
      <c r="AP772" s="128" t="str">
        <f aca="false">IF(SUMIF(AS$7:BU$7,"&gt;0",AS772:BU772)&gt;0,SUMIF(AS$7:BU$7,"&gt;0",AS772:BU772),"")</f>
        <v/>
      </c>
      <c r="AQ772" s="128"/>
      <c r="AR772" s="136" t="n">
        <f aca="false">COUNTIF(N$8:N772,N772)-1</f>
        <v>-1</v>
      </c>
      <c r="AS772" s="133"/>
      <c r="AT772" s="133"/>
      <c r="AU772" s="128" t="n">
        <f aca="false">IF($A772=$A771,AS772+AT772+AU771,AS772+AT772)</f>
        <v>0</v>
      </c>
      <c r="AV772" s="133"/>
      <c r="AW772" s="133"/>
      <c r="AX772" s="128" t="n">
        <f aca="false">IF($A772=$A771,AV772+AW772+AX771,AV772+AW772)</f>
        <v>0</v>
      </c>
      <c r="AY772" s="133"/>
      <c r="AZ772" s="133"/>
      <c r="BA772" s="128" t="n">
        <f aca="false">IF($A772=$A771,AY772+AZ772+BA771,AY772+AZ772)</f>
        <v>0</v>
      </c>
      <c r="BB772" s="133"/>
      <c r="BC772" s="133"/>
      <c r="BD772" s="128" t="n">
        <f aca="false">IF($A772=$A771,BB772+BC772+BD771,BB772+BC772)</f>
        <v>0</v>
      </c>
      <c r="BE772" s="133"/>
      <c r="BF772" s="133"/>
      <c r="BG772" s="128" t="n">
        <f aca="false">IF($A772=$A771,BE772+BF772+BG771,BE772+BF772)</f>
        <v>0</v>
      </c>
      <c r="BH772" s="133"/>
      <c r="BI772" s="133"/>
      <c r="BJ772" s="128" t="n">
        <f aca="false">IF($A772=$A771,BH772+BI772+BJ771,BH772+BI772)</f>
        <v>0</v>
      </c>
      <c r="BK772" s="133"/>
      <c r="BL772" s="133"/>
      <c r="BM772" s="128" t="n">
        <f aca="false">IF($A772=$A771,BK772+BL772+BM771,BK772+BL772)</f>
        <v>0</v>
      </c>
      <c r="BN772" s="133"/>
      <c r="BO772" s="133"/>
      <c r="BP772" s="128" t="n">
        <f aca="false">IF($A772=$A771,BN772+BO772+BP771,BN772+BO772)</f>
        <v>0</v>
      </c>
      <c r="BQ772" s="133"/>
      <c r="BR772" s="133"/>
      <c r="BS772" s="128" t="n">
        <f aca="false">IF($A772=$A771,BQ772+BR772+BS771,BQ772+BR772)</f>
        <v>0</v>
      </c>
      <c r="BT772" s="133"/>
      <c r="BU772" s="133"/>
      <c r="BV772" s="128" t="n">
        <f aca="false">IF($A772=$A771,BT772+BU772+BV771,BT772+BU772)</f>
        <v>0</v>
      </c>
      <c r="BW772" s="128" t="n">
        <f aca="false">IF(W772=0,0,IF(W772&gt;F$4,1,(IF(W772=BW$2,0,(IF(F$4-W772&gt;2,1,0))))))</f>
        <v>0</v>
      </c>
    </row>
    <row r="773" customFormat="false" ht="42.95" hidden="false" customHeight="true" outlineLevel="0" collapsed="false">
      <c r="A773" s="124" t="str">
        <f aca="false">IF(D773=D772,IF(A772=0,"",A772),IF(AND(D773&gt;0,D773&lt;&gt;D772),A772+1,""))</f>
        <v/>
      </c>
      <c r="B773" s="129"/>
      <c r="C773" s="129"/>
      <c r="D773" s="96"/>
      <c r="E773" s="138"/>
      <c r="F773" s="128" t="str">
        <f aca="false">IFERROR(IF(OR(ISTEXT(D773),ISNUMBER(D773)),HLOOKUP(I773-23*INT(I773/23),[2]Hoja2!B$1:X$2,2),""),1)</f>
        <v/>
      </c>
      <c r="G773" s="128" t="str">
        <f aca="false">LEFT(D773,1)</f>
        <v/>
      </c>
      <c r="H773" s="129" t="str">
        <f aca="false">IF(UPPER(G773)="Z",2,IF(UPPER(G773)="Y",1,IF(UPPER(G773)="X",0,LEFT(D773))))</f>
        <v/>
      </c>
      <c r="I773" s="129" t="str">
        <f aca="false">REPLACE(D773,1,1,H773)</f>
        <v/>
      </c>
      <c r="J773" s="96"/>
      <c r="K773" s="124" t="str">
        <f aca="false">IF(N773&gt;0,ROW(L773)-7,"")</f>
        <v/>
      </c>
      <c r="L773" s="130"/>
      <c r="M773" s="130"/>
      <c r="N773" s="131"/>
      <c r="O773" s="132"/>
      <c r="P773" s="128" t="str">
        <f aca="false">IFERROR(IF(OR(ISTEXT(N773),ISNUMBER(N773)),HLOOKUP(S773-23*INT(S773/23),[2]Hoja2!B$1:X$2,2),""),1)</f>
        <v/>
      </c>
      <c r="Q773" s="128" t="str">
        <f aca="false">LEFT(N773,1)</f>
        <v/>
      </c>
      <c r="R773" s="129" t="str">
        <f aca="false">IF(UPPER(Q773)="Z",2,IF(UPPER(Q773)="Y",1,IF(UPPER(Q773)="X",0,LEFT(N773))))</f>
        <v/>
      </c>
      <c r="S773" s="129" t="str">
        <f aca="false">REPLACE(N773,1,1,R773)</f>
        <v/>
      </c>
      <c r="T773" s="96"/>
      <c r="U773" s="133"/>
      <c r="V773" s="124" t="str">
        <f aca="false">IF(OR(ISTEXT(N773),ISNUMBER(N773)),IF($AD773=1,U773,0),"")</f>
        <v/>
      </c>
      <c r="W773" s="75" t="n">
        <v>36892</v>
      </c>
      <c r="X773" s="134"/>
      <c r="Y773" s="134"/>
      <c r="AA773" s="128" t="n">
        <f aca="false">IF(E773&lt;&gt;F773,0,1)</f>
        <v>1</v>
      </c>
      <c r="AB773" s="128" t="n">
        <f aca="false">IF(OR(T773="SI",T773="Si",T773="si",T773="sI",T773="s",T773="S"),1,0)</f>
        <v>0</v>
      </c>
      <c r="AC773" s="128" t="n">
        <f aca="false">IF(OR(J773="SI",J773="Si",J773="si",J773="sI",J773="s",J773="S"),1,0)</f>
        <v>0</v>
      </c>
      <c r="AD773" s="128" t="n">
        <f aca="false">AK773*AA773*AB773*AC773</f>
        <v>0</v>
      </c>
      <c r="AF773" s="136" t="n">
        <f aca="false">COUNTIF(D$8:D773,D773)</f>
        <v>0</v>
      </c>
      <c r="AG773" s="136" t="n">
        <f aca="false">COUNTIFS(D$8:D773,D773,A$8:A773,A773)</f>
        <v>0</v>
      </c>
      <c r="AH773" s="128" t="n">
        <f aca="false">AF773-AG773</f>
        <v>0</v>
      </c>
      <c r="AI773" s="128" t="n">
        <f aca="false">IF(OR(O773&lt;&gt;P773,P773=1,AA773=0),1,0)</f>
        <v>0</v>
      </c>
      <c r="AJ773" s="128" t="n">
        <f aca="false">IF(AR773&gt;0,1,0)+AH773</f>
        <v>0</v>
      </c>
      <c r="AK773" s="128" t="n">
        <f aca="false">IF(O773&lt;&gt;P773,0,1)</f>
        <v>1</v>
      </c>
      <c r="AL773" s="128" t="n">
        <f aca="false">IF(U773&gt;1,1,0)</f>
        <v>0</v>
      </c>
      <c r="AM773" s="136"/>
      <c r="AN773" s="137"/>
      <c r="AO773" s="139"/>
      <c r="AP773" s="128" t="str">
        <f aca="false">IF(SUMIF(AS$7:BU$7,"&gt;0",AS773:BU773)&gt;0,SUMIF(AS$7:BU$7,"&gt;0",AS773:BU773),"")</f>
        <v/>
      </c>
      <c r="AQ773" s="128"/>
      <c r="AR773" s="136" t="n">
        <f aca="false">COUNTIF(N$8:N773,N773)-1</f>
        <v>-1</v>
      </c>
      <c r="AS773" s="133"/>
      <c r="AT773" s="133"/>
      <c r="AU773" s="128" t="n">
        <f aca="false">IF($A773=$A772,AS773+AT773+AU772,AS773+AT773)</f>
        <v>0</v>
      </c>
      <c r="AV773" s="133"/>
      <c r="AW773" s="133"/>
      <c r="AX773" s="128" t="n">
        <f aca="false">IF($A773=$A772,AV773+AW773+AX772,AV773+AW773)</f>
        <v>0</v>
      </c>
      <c r="AY773" s="133"/>
      <c r="AZ773" s="133"/>
      <c r="BA773" s="128" t="n">
        <f aca="false">IF($A773=$A772,AY773+AZ773+BA772,AY773+AZ773)</f>
        <v>0</v>
      </c>
      <c r="BB773" s="133"/>
      <c r="BC773" s="133"/>
      <c r="BD773" s="128" t="n">
        <f aca="false">IF($A773=$A772,BB773+BC773+BD772,BB773+BC773)</f>
        <v>0</v>
      </c>
      <c r="BE773" s="133"/>
      <c r="BF773" s="133"/>
      <c r="BG773" s="128" t="n">
        <f aca="false">IF($A773=$A772,BE773+BF773+BG772,BE773+BF773)</f>
        <v>0</v>
      </c>
      <c r="BH773" s="133"/>
      <c r="BI773" s="133"/>
      <c r="BJ773" s="128" t="n">
        <f aca="false">IF($A773=$A772,BH773+BI773+BJ772,BH773+BI773)</f>
        <v>0</v>
      </c>
      <c r="BK773" s="133"/>
      <c r="BL773" s="133"/>
      <c r="BM773" s="128" t="n">
        <f aca="false">IF($A773=$A772,BK773+BL773+BM772,BK773+BL773)</f>
        <v>0</v>
      </c>
      <c r="BN773" s="133"/>
      <c r="BO773" s="133"/>
      <c r="BP773" s="128" t="n">
        <f aca="false">IF($A773=$A772,BN773+BO773+BP772,BN773+BO773)</f>
        <v>0</v>
      </c>
      <c r="BQ773" s="133"/>
      <c r="BR773" s="133"/>
      <c r="BS773" s="128" t="n">
        <f aca="false">IF($A773=$A772,BQ773+BR773+BS772,BQ773+BR773)</f>
        <v>0</v>
      </c>
      <c r="BT773" s="133"/>
      <c r="BU773" s="133"/>
      <c r="BV773" s="128" t="n">
        <f aca="false">IF($A773=$A772,BT773+BU773+BV772,BT773+BU773)</f>
        <v>0</v>
      </c>
      <c r="BW773" s="128" t="n">
        <f aca="false">IF(W773=0,0,IF(W773&gt;F$4,1,(IF(W773=BW$2,0,(IF(F$4-W773&gt;2,1,0))))))</f>
        <v>0</v>
      </c>
    </row>
    <row r="774" customFormat="false" ht="42.95" hidden="false" customHeight="true" outlineLevel="0" collapsed="false">
      <c r="A774" s="124" t="str">
        <f aca="false">IF(D774=D773,IF(A773=0,"",A773),IF(AND(D774&gt;0,D774&lt;&gt;D773),A773+1,""))</f>
        <v/>
      </c>
      <c r="B774" s="129"/>
      <c r="C774" s="129"/>
      <c r="D774" s="96"/>
      <c r="E774" s="138"/>
      <c r="F774" s="128" t="str">
        <f aca="false">IFERROR(IF(OR(ISTEXT(D774),ISNUMBER(D774)),HLOOKUP(I774-23*INT(I774/23),[2]Hoja2!B$1:X$2,2),""),1)</f>
        <v/>
      </c>
      <c r="G774" s="128" t="str">
        <f aca="false">LEFT(D774,1)</f>
        <v/>
      </c>
      <c r="H774" s="129" t="str">
        <f aca="false">IF(UPPER(G774)="Z",2,IF(UPPER(G774)="Y",1,IF(UPPER(G774)="X",0,LEFT(D774))))</f>
        <v/>
      </c>
      <c r="I774" s="129" t="str">
        <f aca="false">REPLACE(D774,1,1,H774)</f>
        <v/>
      </c>
      <c r="J774" s="96"/>
      <c r="K774" s="124" t="str">
        <f aca="false">IF(N774&gt;0,ROW(L774)-7,"")</f>
        <v/>
      </c>
      <c r="L774" s="130"/>
      <c r="M774" s="130"/>
      <c r="N774" s="131"/>
      <c r="O774" s="132"/>
      <c r="P774" s="128" t="str">
        <f aca="false">IFERROR(IF(OR(ISTEXT(N774),ISNUMBER(N774)),HLOOKUP(S774-23*INT(S774/23),[2]Hoja2!B$1:X$2,2),""),1)</f>
        <v/>
      </c>
      <c r="Q774" s="128" t="str">
        <f aca="false">LEFT(N774,1)</f>
        <v/>
      </c>
      <c r="R774" s="129" t="str">
        <f aca="false">IF(UPPER(Q774)="Z",2,IF(UPPER(Q774)="Y",1,IF(UPPER(Q774)="X",0,LEFT(N774))))</f>
        <v/>
      </c>
      <c r="S774" s="129" t="str">
        <f aca="false">REPLACE(N774,1,1,R774)</f>
        <v/>
      </c>
      <c r="T774" s="96"/>
      <c r="U774" s="133"/>
      <c r="V774" s="124" t="str">
        <f aca="false">IF(OR(ISTEXT(N774),ISNUMBER(N774)),IF($AD774=1,U774,0),"")</f>
        <v/>
      </c>
      <c r="W774" s="75" t="n">
        <v>36892</v>
      </c>
      <c r="X774" s="134"/>
      <c r="Y774" s="134"/>
      <c r="AA774" s="128" t="n">
        <f aca="false">IF(E774&lt;&gt;F774,0,1)</f>
        <v>1</v>
      </c>
      <c r="AB774" s="128" t="n">
        <f aca="false">IF(OR(T774="SI",T774="Si",T774="si",T774="sI",T774="s",T774="S"),1,0)</f>
        <v>0</v>
      </c>
      <c r="AC774" s="128" t="n">
        <f aca="false">IF(OR(J774="SI",J774="Si",J774="si",J774="sI",J774="s",J774="S"),1,0)</f>
        <v>0</v>
      </c>
      <c r="AD774" s="128" t="n">
        <f aca="false">AK774*AA774*AB774*AC774</f>
        <v>0</v>
      </c>
      <c r="AF774" s="136" t="n">
        <f aca="false">COUNTIF(D$8:D774,D774)</f>
        <v>0</v>
      </c>
      <c r="AG774" s="136" t="n">
        <f aca="false">COUNTIFS(D$8:D774,D774,A$8:A774,A774)</f>
        <v>0</v>
      </c>
      <c r="AH774" s="128" t="n">
        <f aca="false">AF774-AG774</f>
        <v>0</v>
      </c>
      <c r="AI774" s="128" t="n">
        <f aca="false">IF(OR(O774&lt;&gt;P774,P774=1,AA774=0),1,0)</f>
        <v>0</v>
      </c>
      <c r="AJ774" s="128" t="n">
        <f aca="false">IF(AR774&gt;0,1,0)+AH774</f>
        <v>0</v>
      </c>
      <c r="AK774" s="128" t="n">
        <f aca="false">IF(O774&lt;&gt;P774,0,1)</f>
        <v>1</v>
      </c>
      <c r="AL774" s="128" t="n">
        <f aca="false">IF(U774&gt;1,1,0)</f>
        <v>0</v>
      </c>
      <c r="AM774" s="136"/>
      <c r="AN774" s="137"/>
      <c r="AO774" s="139"/>
      <c r="AP774" s="128" t="str">
        <f aca="false">IF(SUMIF(AS$7:BU$7,"&gt;0",AS774:BU774)&gt;0,SUMIF(AS$7:BU$7,"&gt;0",AS774:BU774),"")</f>
        <v/>
      </c>
      <c r="AQ774" s="128"/>
      <c r="AR774" s="136" t="n">
        <f aca="false">COUNTIF(N$8:N774,N774)-1</f>
        <v>-1</v>
      </c>
      <c r="AS774" s="133"/>
      <c r="AT774" s="133"/>
      <c r="AU774" s="128" t="n">
        <f aca="false">IF($A774=$A773,AS774+AT774+AU773,AS774+AT774)</f>
        <v>0</v>
      </c>
      <c r="AV774" s="133"/>
      <c r="AW774" s="133"/>
      <c r="AX774" s="128" t="n">
        <f aca="false">IF($A774=$A773,AV774+AW774+AX773,AV774+AW774)</f>
        <v>0</v>
      </c>
      <c r="AY774" s="133"/>
      <c r="AZ774" s="133"/>
      <c r="BA774" s="128" t="n">
        <f aca="false">IF($A774=$A773,AY774+AZ774+BA773,AY774+AZ774)</f>
        <v>0</v>
      </c>
      <c r="BB774" s="133"/>
      <c r="BC774" s="133"/>
      <c r="BD774" s="128" t="n">
        <f aca="false">IF($A774=$A773,BB774+BC774+BD773,BB774+BC774)</f>
        <v>0</v>
      </c>
      <c r="BE774" s="133"/>
      <c r="BF774" s="133"/>
      <c r="BG774" s="128" t="n">
        <f aca="false">IF($A774=$A773,BE774+BF774+BG773,BE774+BF774)</f>
        <v>0</v>
      </c>
      <c r="BH774" s="133"/>
      <c r="BI774" s="133"/>
      <c r="BJ774" s="128" t="n">
        <f aca="false">IF($A774=$A773,BH774+BI774+BJ773,BH774+BI774)</f>
        <v>0</v>
      </c>
      <c r="BK774" s="133"/>
      <c r="BL774" s="133"/>
      <c r="BM774" s="128" t="n">
        <f aca="false">IF($A774=$A773,BK774+BL774+BM773,BK774+BL774)</f>
        <v>0</v>
      </c>
      <c r="BN774" s="133"/>
      <c r="BO774" s="133"/>
      <c r="BP774" s="128" t="n">
        <f aca="false">IF($A774=$A773,BN774+BO774+BP773,BN774+BO774)</f>
        <v>0</v>
      </c>
      <c r="BQ774" s="133"/>
      <c r="BR774" s="133"/>
      <c r="BS774" s="128" t="n">
        <f aca="false">IF($A774=$A773,BQ774+BR774+BS773,BQ774+BR774)</f>
        <v>0</v>
      </c>
      <c r="BT774" s="133"/>
      <c r="BU774" s="133"/>
      <c r="BV774" s="128" t="n">
        <f aca="false">IF($A774=$A773,BT774+BU774+BV773,BT774+BU774)</f>
        <v>0</v>
      </c>
      <c r="BW774" s="128" t="n">
        <f aca="false">IF(W774=0,0,IF(W774&gt;F$4,1,(IF(W774=BW$2,0,(IF(F$4-W774&gt;2,1,0))))))</f>
        <v>0</v>
      </c>
    </row>
    <row r="775" customFormat="false" ht="42.95" hidden="false" customHeight="true" outlineLevel="0" collapsed="false">
      <c r="A775" s="124" t="str">
        <f aca="false">IF(D775=D774,IF(A774=0,"",A774),IF(AND(D775&gt;0,D775&lt;&gt;D774),A774+1,""))</f>
        <v/>
      </c>
      <c r="B775" s="129"/>
      <c r="C775" s="129"/>
      <c r="D775" s="96"/>
      <c r="E775" s="138"/>
      <c r="F775" s="128" t="str">
        <f aca="false">IFERROR(IF(OR(ISTEXT(D775),ISNUMBER(D775)),HLOOKUP(I775-23*INT(I775/23),[2]Hoja2!B$1:X$2,2),""),1)</f>
        <v/>
      </c>
      <c r="G775" s="128" t="str">
        <f aca="false">LEFT(D775,1)</f>
        <v/>
      </c>
      <c r="H775" s="129" t="str">
        <f aca="false">IF(UPPER(G775)="Z",2,IF(UPPER(G775)="Y",1,IF(UPPER(G775)="X",0,LEFT(D775))))</f>
        <v/>
      </c>
      <c r="I775" s="129" t="str">
        <f aca="false">REPLACE(D775,1,1,H775)</f>
        <v/>
      </c>
      <c r="J775" s="96"/>
      <c r="K775" s="124" t="str">
        <f aca="false">IF(N775&gt;0,ROW(L775)-7,"")</f>
        <v/>
      </c>
      <c r="L775" s="130"/>
      <c r="M775" s="130"/>
      <c r="N775" s="131"/>
      <c r="O775" s="132"/>
      <c r="P775" s="128" t="str">
        <f aca="false">IFERROR(IF(OR(ISTEXT(N775),ISNUMBER(N775)),HLOOKUP(S775-23*INT(S775/23),[2]Hoja2!B$1:X$2,2),""),1)</f>
        <v/>
      </c>
      <c r="Q775" s="128" t="str">
        <f aca="false">LEFT(N775,1)</f>
        <v/>
      </c>
      <c r="R775" s="129" t="str">
        <f aca="false">IF(UPPER(Q775)="Z",2,IF(UPPER(Q775)="Y",1,IF(UPPER(Q775)="X",0,LEFT(N775))))</f>
        <v/>
      </c>
      <c r="S775" s="129" t="str">
        <f aca="false">REPLACE(N775,1,1,R775)</f>
        <v/>
      </c>
      <c r="T775" s="96"/>
      <c r="U775" s="133"/>
      <c r="V775" s="124" t="str">
        <f aca="false">IF(OR(ISTEXT(N775),ISNUMBER(N775)),IF($AD775=1,U775,0),"")</f>
        <v/>
      </c>
      <c r="W775" s="75" t="n">
        <v>36892</v>
      </c>
      <c r="X775" s="134"/>
      <c r="Y775" s="134"/>
      <c r="AA775" s="128" t="n">
        <f aca="false">IF(E775&lt;&gt;F775,0,1)</f>
        <v>1</v>
      </c>
      <c r="AB775" s="128" t="n">
        <f aca="false">IF(OR(T775="SI",T775="Si",T775="si",T775="sI",T775="s",T775="S"),1,0)</f>
        <v>0</v>
      </c>
      <c r="AC775" s="128" t="n">
        <f aca="false">IF(OR(J775="SI",J775="Si",J775="si",J775="sI",J775="s",J775="S"),1,0)</f>
        <v>0</v>
      </c>
      <c r="AD775" s="128" t="n">
        <f aca="false">AK775*AA775*AB775*AC775</f>
        <v>0</v>
      </c>
      <c r="AF775" s="136" t="n">
        <f aca="false">COUNTIF(D$8:D775,D775)</f>
        <v>0</v>
      </c>
      <c r="AG775" s="136" t="n">
        <f aca="false">COUNTIFS(D$8:D775,D775,A$8:A775,A775)</f>
        <v>0</v>
      </c>
      <c r="AH775" s="128" t="n">
        <f aca="false">AF775-AG775</f>
        <v>0</v>
      </c>
      <c r="AI775" s="128" t="n">
        <f aca="false">IF(OR(O775&lt;&gt;P775,P775=1,AA775=0),1,0)</f>
        <v>0</v>
      </c>
      <c r="AJ775" s="128" t="n">
        <f aca="false">IF(AR775&gt;0,1,0)+AH775</f>
        <v>0</v>
      </c>
      <c r="AK775" s="128" t="n">
        <f aca="false">IF(O775&lt;&gt;P775,0,1)</f>
        <v>1</v>
      </c>
      <c r="AL775" s="128" t="n">
        <f aca="false">IF(U775&gt;1,1,0)</f>
        <v>0</v>
      </c>
      <c r="AM775" s="136"/>
      <c r="AN775" s="137"/>
      <c r="AO775" s="139"/>
      <c r="AP775" s="128" t="str">
        <f aca="false">IF(SUMIF(AS$7:BU$7,"&gt;0",AS775:BU775)&gt;0,SUMIF(AS$7:BU$7,"&gt;0",AS775:BU775),"")</f>
        <v/>
      </c>
      <c r="AQ775" s="128"/>
      <c r="AR775" s="136" t="n">
        <f aca="false">COUNTIF(N$8:N775,N775)-1</f>
        <v>-1</v>
      </c>
      <c r="AS775" s="133"/>
      <c r="AT775" s="133"/>
      <c r="AU775" s="128" t="n">
        <f aca="false">IF($A775=$A774,AS775+AT775+AU774,AS775+AT775)</f>
        <v>0</v>
      </c>
      <c r="AV775" s="133"/>
      <c r="AW775" s="133"/>
      <c r="AX775" s="128" t="n">
        <f aca="false">IF($A775=$A774,AV775+AW775+AX774,AV775+AW775)</f>
        <v>0</v>
      </c>
      <c r="AY775" s="133"/>
      <c r="AZ775" s="133"/>
      <c r="BA775" s="128" t="n">
        <f aca="false">IF($A775=$A774,AY775+AZ775+BA774,AY775+AZ775)</f>
        <v>0</v>
      </c>
      <c r="BB775" s="133"/>
      <c r="BC775" s="133"/>
      <c r="BD775" s="128" t="n">
        <f aca="false">IF($A775=$A774,BB775+BC775+BD774,BB775+BC775)</f>
        <v>0</v>
      </c>
      <c r="BE775" s="133"/>
      <c r="BF775" s="133"/>
      <c r="BG775" s="128" t="n">
        <f aca="false">IF($A775=$A774,BE775+BF775+BG774,BE775+BF775)</f>
        <v>0</v>
      </c>
      <c r="BH775" s="133"/>
      <c r="BI775" s="133"/>
      <c r="BJ775" s="128" t="n">
        <f aca="false">IF($A775=$A774,BH775+BI775+BJ774,BH775+BI775)</f>
        <v>0</v>
      </c>
      <c r="BK775" s="133"/>
      <c r="BL775" s="133"/>
      <c r="BM775" s="128" t="n">
        <f aca="false">IF($A775=$A774,BK775+BL775+BM774,BK775+BL775)</f>
        <v>0</v>
      </c>
      <c r="BN775" s="133"/>
      <c r="BO775" s="133"/>
      <c r="BP775" s="128" t="n">
        <f aca="false">IF($A775=$A774,BN775+BO775+BP774,BN775+BO775)</f>
        <v>0</v>
      </c>
      <c r="BQ775" s="133"/>
      <c r="BR775" s="133"/>
      <c r="BS775" s="128" t="n">
        <f aca="false">IF($A775=$A774,BQ775+BR775+BS774,BQ775+BR775)</f>
        <v>0</v>
      </c>
      <c r="BT775" s="133"/>
      <c r="BU775" s="133"/>
      <c r="BV775" s="128" t="n">
        <f aca="false">IF($A775=$A774,BT775+BU775+BV774,BT775+BU775)</f>
        <v>0</v>
      </c>
      <c r="BW775" s="128" t="n">
        <f aca="false">IF(W775=0,0,IF(W775&gt;F$4,1,(IF(W775=BW$2,0,(IF(F$4-W775&gt;2,1,0))))))</f>
        <v>0</v>
      </c>
    </row>
    <row r="776" customFormat="false" ht="42.95" hidden="false" customHeight="true" outlineLevel="0" collapsed="false">
      <c r="A776" s="124" t="str">
        <f aca="false">IF(D776=D775,IF(A775=0,"",A775),IF(AND(D776&gt;0,D776&lt;&gt;D775),A775+1,""))</f>
        <v/>
      </c>
      <c r="B776" s="129"/>
      <c r="C776" s="129"/>
      <c r="D776" s="96"/>
      <c r="E776" s="138"/>
      <c r="F776" s="128" t="str">
        <f aca="false">IFERROR(IF(OR(ISTEXT(D776),ISNUMBER(D776)),HLOOKUP(I776-23*INT(I776/23),[2]Hoja2!B$1:X$2,2),""),1)</f>
        <v/>
      </c>
      <c r="G776" s="128" t="str">
        <f aca="false">LEFT(D776,1)</f>
        <v/>
      </c>
      <c r="H776" s="129" t="str">
        <f aca="false">IF(UPPER(G776)="Z",2,IF(UPPER(G776)="Y",1,IF(UPPER(G776)="X",0,LEFT(D776))))</f>
        <v/>
      </c>
      <c r="I776" s="129" t="str">
        <f aca="false">REPLACE(D776,1,1,H776)</f>
        <v/>
      </c>
      <c r="J776" s="96"/>
      <c r="K776" s="124" t="str">
        <f aca="false">IF(N776&gt;0,ROW(L776)-7,"")</f>
        <v/>
      </c>
      <c r="L776" s="130"/>
      <c r="M776" s="130"/>
      <c r="N776" s="131"/>
      <c r="O776" s="132"/>
      <c r="P776" s="128" t="str">
        <f aca="false">IFERROR(IF(OR(ISTEXT(N776),ISNUMBER(N776)),HLOOKUP(S776-23*INT(S776/23),[2]Hoja2!B$1:X$2,2),""),1)</f>
        <v/>
      </c>
      <c r="Q776" s="128" t="str">
        <f aca="false">LEFT(N776,1)</f>
        <v/>
      </c>
      <c r="R776" s="129" t="str">
        <f aca="false">IF(UPPER(Q776)="Z",2,IF(UPPER(Q776)="Y",1,IF(UPPER(Q776)="X",0,LEFT(N776))))</f>
        <v/>
      </c>
      <c r="S776" s="129" t="str">
        <f aca="false">REPLACE(N776,1,1,R776)</f>
        <v/>
      </c>
      <c r="T776" s="96"/>
      <c r="U776" s="133"/>
      <c r="V776" s="124" t="str">
        <f aca="false">IF(OR(ISTEXT(N776),ISNUMBER(N776)),IF($AD776=1,U776,0),"")</f>
        <v/>
      </c>
      <c r="W776" s="75" t="n">
        <v>36892</v>
      </c>
      <c r="X776" s="134"/>
      <c r="Y776" s="134"/>
      <c r="AA776" s="128" t="n">
        <f aca="false">IF(E776&lt;&gt;F776,0,1)</f>
        <v>1</v>
      </c>
      <c r="AB776" s="128" t="n">
        <f aca="false">IF(OR(T776="SI",T776="Si",T776="si",T776="sI",T776="s",T776="S"),1,0)</f>
        <v>0</v>
      </c>
      <c r="AC776" s="128" t="n">
        <f aca="false">IF(OR(J776="SI",J776="Si",J776="si",J776="sI",J776="s",J776="S"),1,0)</f>
        <v>0</v>
      </c>
      <c r="AD776" s="128" t="n">
        <f aca="false">AK776*AA776*AB776*AC776</f>
        <v>0</v>
      </c>
      <c r="AF776" s="136" t="n">
        <f aca="false">COUNTIF(D$8:D776,D776)</f>
        <v>0</v>
      </c>
      <c r="AG776" s="136" t="n">
        <f aca="false">COUNTIFS(D$8:D776,D776,A$8:A776,A776)</f>
        <v>0</v>
      </c>
      <c r="AH776" s="128" t="n">
        <f aca="false">AF776-AG776</f>
        <v>0</v>
      </c>
      <c r="AI776" s="128" t="n">
        <f aca="false">IF(OR(O776&lt;&gt;P776,P776=1,AA776=0),1,0)</f>
        <v>0</v>
      </c>
      <c r="AJ776" s="128" t="n">
        <f aca="false">IF(AR776&gt;0,1,0)+AH776</f>
        <v>0</v>
      </c>
      <c r="AK776" s="128" t="n">
        <f aca="false">IF(O776&lt;&gt;P776,0,1)</f>
        <v>1</v>
      </c>
      <c r="AL776" s="128" t="n">
        <f aca="false">IF(U776&gt;1,1,0)</f>
        <v>0</v>
      </c>
      <c r="AM776" s="136"/>
      <c r="AN776" s="137"/>
      <c r="AO776" s="139"/>
      <c r="AP776" s="128" t="str">
        <f aca="false">IF(SUMIF(AS$7:BU$7,"&gt;0",AS776:BU776)&gt;0,SUMIF(AS$7:BU$7,"&gt;0",AS776:BU776),"")</f>
        <v/>
      </c>
      <c r="AQ776" s="128"/>
      <c r="AR776" s="136" t="n">
        <f aca="false">COUNTIF(N$8:N776,N776)-1</f>
        <v>-1</v>
      </c>
      <c r="AS776" s="133"/>
      <c r="AT776" s="133"/>
      <c r="AU776" s="128" t="n">
        <f aca="false">IF($A776=$A775,AS776+AT776+AU775,AS776+AT776)</f>
        <v>0</v>
      </c>
      <c r="AV776" s="133"/>
      <c r="AW776" s="133"/>
      <c r="AX776" s="128" t="n">
        <f aca="false">IF($A776=$A775,AV776+AW776+AX775,AV776+AW776)</f>
        <v>0</v>
      </c>
      <c r="AY776" s="133"/>
      <c r="AZ776" s="133"/>
      <c r="BA776" s="128" t="n">
        <f aca="false">IF($A776=$A775,AY776+AZ776+BA775,AY776+AZ776)</f>
        <v>0</v>
      </c>
      <c r="BB776" s="133"/>
      <c r="BC776" s="133"/>
      <c r="BD776" s="128" t="n">
        <f aca="false">IF($A776=$A775,BB776+BC776+BD775,BB776+BC776)</f>
        <v>0</v>
      </c>
      <c r="BE776" s="133"/>
      <c r="BF776" s="133"/>
      <c r="BG776" s="128" t="n">
        <f aca="false">IF($A776=$A775,BE776+BF776+BG775,BE776+BF776)</f>
        <v>0</v>
      </c>
      <c r="BH776" s="133"/>
      <c r="BI776" s="133"/>
      <c r="BJ776" s="128" t="n">
        <f aca="false">IF($A776=$A775,BH776+BI776+BJ775,BH776+BI776)</f>
        <v>0</v>
      </c>
      <c r="BK776" s="133"/>
      <c r="BL776" s="133"/>
      <c r="BM776" s="128" t="n">
        <f aca="false">IF($A776=$A775,BK776+BL776+BM775,BK776+BL776)</f>
        <v>0</v>
      </c>
      <c r="BN776" s="133"/>
      <c r="BO776" s="133"/>
      <c r="BP776" s="128" t="n">
        <f aca="false">IF($A776=$A775,BN776+BO776+BP775,BN776+BO776)</f>
        <v>0</v>
      </c>
      <c r="BQ776" s="133"/>
      <c r="BR776" s="133"/>
      <c r="BS776" s="128" t="n">
        <f aca="false">IF($A776=$A775,BQ776+BR776+BS775,BQ776+BR776)</f>
        <v>0</v>
      </c>
      <c r="BT776" s="133"/>
      <c r="BU776" s="133"/>
      <c r="BV776" s="128" t="n">
        <f aca="false">IF($A776=$A775,BT776+BU776+BV775,BT776+BU776)</f>
        <v>0</v>
      </c>
      <c r="BW776" s="128" t="n">
        <f aca="false">IF(W776=0,0,IF(W776&gt;F$4,1,(IF(W776=BW$2,0,(IF(F$4-W776&gt;2,1,0))))))</f>
        <v>0</v>
      </c>
    </row>
    <row r="777" customFormat="false" ht="42.95" hidden="false" customHeight="true" outlineLevel="0" collapsed="false">
      <c r="A777" s="124" t="str">
        <f aca="false">IF(D777=D776,IF(A776=0,"",A776),IF(AND(D777&gt;0,D777&lt;&gt;D776),A776+1,""))</f>
        <v/>
      </c>
      <c r="B777" s="129"/>
      <c r="C777" s="129"/>
      <c r="D777" s="96"/>
      <c r="E777" s="138"/>
      <c r="F777" s="128" t="str">
        <f aca="false">IFERROR(IF(OR(ISTEXT(D777),ISNUMBER(D777)),HLOOKUP(I777-23*INT(I777/23),[2]Hoja2!B$1:X$2,2),""),1)</f>
        <v/>
      </c>
      <c r="G777" s="128" t="str">
        <f aca="false">LEFT(D777,1)</f>
        <v/>
      </c>
      <c r="H777" s="129" t="str">
        <f aca="false">IF(UPPER(G777)="Z",2,IF(UPPER(G777)="Y",1,IF(UPPER(G777)="X",0,LEFT(D777))))</f>
        <v/>
      </c>
      <c r="I777" s="129" t="str">
        <f aca="false">REPLACE(D777,1,1,H777)</f>
        <v/>
      </c>
      <c r="J777" s="96"/>
      <c r="K777" s="124" t="str">
        <f aca="false">IF(N777&gt;0,ROW(L777)-7,"")</f>
        <v/>
      </c>
      <c r="L777" s="130"/>
      <c r="M777" s="130"/>
      <c r="N777" s="131"/>
      <c r="O777" s="132"/>
      <c r="P777" s="128" t="str">
        <f aca="false">IFERROR(IF(OR(ISTEXT(N777),ISNUMBER(N777)),HLOOKUP(S777-23*INT(S777/23),[2]Hoja2!B$1:X$2,2),""),1)</f>
        <v/>
      </c>
      <c r="Q777" s="128" t="str">
        <f aca="false">LEFT(N777,1)</f>
        <v/>
      </c>
      <c r="R777" s="129" t="str">
        <f aca="false">IF(UPPER(Q777)="Z",2,IF(UPPER(Q777)="Y",1,IF(UPPER(Q777)="X",0,LEFT(N777))))</f>
        <v/>
      </c>
      <c r="S777" s="129" t="str">
        <f aca="false">REPLACE(N777,1,1,R777)</f>
        <v/>
      </c>
      <c r="T777" s="96"/>
      <c r="U777" s="133"/>
      <c r="V777" s="124" t="str">
        <f aca="false">IF(OR(ISTEXT(N777),ISNUMBER(N777)),IF($AD777=1,U777,0),"")</f>
        <v/>
      </c>
      <c r="W777" s="75" t="n">
        <v>36892</v>
      </c>
      <c r="X777" s="134"/>
      <c r="Y777" s="134"/>
      <c r="AA777" s="128" t="n">
        <f aca="false">IF(E777&lt;&gt;F777,0,1)</f>
        <v>1</v>
      </c>
      <c r="AB777" s="128" t="n">
        <f aca="false">IF(OR(T777="SI",T777="Si",T777="si",T777="sI",T777="s",T777="S"),1,0)</f>
        <v>0</v>
      </c>
      <c r="AC777" s="128" t="n">
        <f aca="false">IF(OR(J777="SI",J777="Si",J777="si",J777="sI",J777="s",J777="S"),1,0)</f>
        <v>0</v>
      </c>
      <c r="AD777" s="128" t="n">
        <f aca="false">AK777*AA777*AB777*AC777</f>
        <v>0</v>
      </c>
      <c r="AF777" s="136" t="n">
        <f aca="false">COUNTIF(D$8:D777,D777)</f>
        <v>0</v>
      </c>
      <c r="AG777" s="136" t="n">
        <f aca="false">COUNTIFS(D$8:D777,D777,A$8:A777,A777)</f>
        <v>0</v>
      </c>
      <c r="AH777" s="128" t="n">
        <f aca="false">AF777-AG777</f>
        <v>0</v>
      </c>
      <c r="AI777" s="128" t="n">
        <f aca="false">IF(OR(O777&lt;&gt;P777,P777=1,AA777=0),1,0)</f>
        <v>0</v>
      </c>
      <c r="AJ777" s="128" t="n">
        <f aca="false">IF(AR777&gt;0,1,0)+AH777</f>
        <v>0</v>
      </c>
      <c r="AK777" s="128" t="n">
        <f aca="false">IF(O777&lt;&gt;P777,0,1)</f>
        <v>1</v>
      </c>
      <c r="AL777" s="128" t="n">
        <f aca="false">IF(U777&gt;1,1,0)</f>
        <v>0</v>
      </c>
      <c r="AM777" s="136"/>
      <c r="AN777" s="137"/>
      <c r="AO777" s="139"/>
      <c r="AP777" s="128" t="str">
        <f aca="false">IF(SUMIF(AS$7:BU$7,"&gt;0",AS777:BU777)&gt;0,SUMIF(AS$7:BU$7,"&gt;0",AS777:BU777),"")</f>
        <v/>
      </c>
      <c r="AQ777" s="128"/>
      <c r="AR777" s="136" t="n">
        <f aca="false">COUNTIF(N$8:N777,N777)-1</f>
        <v>-1</v>
      </c>
      <c r="AS777" s="133"/>
      <c r="AT777" s="133"/>
      <c r="AU777" s="128" t="n">
        <f aca="false">IF($A777=$A776,AS777+AT777+AU776,AS777+AT777)</f>
        <v>0</v>
      </c>
      <c r="AV777" s="133"/>
      <c r="AW777" s="133"/>
      <c r="AX777" s="128" t="n">
        <f aca="false">IF($A777=$A776,AV777+AW777+AX776,AV777+AW777)</f>
        <v>0</v>
      </c>
      <c r="AY777" s="133"/>
      <c r="AZ777" s="133"/>
      <c r="BA777" s="128" t="n">
        <f aca="false">IF($A777=$A776,AY777+AZ777+BA776,AY777+AZ777)</f>
        <v>0</v>
      </c>
      <c r="BB777" s="133"/>
      <c r="BC777" s="133"/>
      <c r="BD777" s="128" t="n">
        <f aca="false">IF($A777=$A776,BB777+BC777+BD776,BB777+BC777)</f>
        <v>0</v>
      </c>
      <c r="BE777" s="133"/>
      <c r="BF777" s="133"/>
      <c r="BG777" s="128" t="n">
        <f aca="false">IF($A777=$A776,BE777+BF777+BG776,BE777+BF777)</f>
        <v>0</v>
      </c>
      <c r="BH777" s="133"/>
      <c r="BI777" s="133"/>
      <c r="BJ777" s="128" t="n">
        <f aca="false">IF($A777=$A776,BH777+BI777+BJ776,BH777+BI777)</f>
        <v>0</v>
      </c>
      <c r="BK777" s="133"/>
      <c r="BL777" s="133"/>
      <c r="BM777" s="128" t="n">
        <f aca="false">IF($A777=$A776,BK777+BL777+BM776,BK777+BL777)</f>
        <v>0</v>
      </c>
      <c r="BN777" s="133"/>
      <c r="BO777" s="133"/>
      <c r="BP777" s="128" t="n">
        <f aca="false">IF($A777=$A776,BN777+BO777+BP776,BN777+BO777)</f>
        <v>0</v>
      </c>
      <c r="BQ777" s="133"/>
      <c r="BR777" s="133"/>
      <c r="BS777" s="128" t="n">
        <f aca="false">IF($A777=$A776,BQ777+BR777+BS776,BQ777+BR777)</f>
        <v>0</v>
      </c>
      <c r="BT777" s="133"/>
      <c r="BU777" s="133"/>
      <c r="BV777" s="128" t="n">
        <f aca="false">IF($A777=$A776,BT777+BU777+BV776,BT777+BU777)</f>
        <v>0</v>
      </c>
      <c r="BW777" s="128" t="n">
        <f aca="false">IF(W777=0,0,IF(W777&gt;F$4,1,(IF(W777=BW$2,0,(IF(F$4-W777&gt;2,1,0))))))</f>
        <v>0</v>
      </c>
    </row>
    <row r="778" customFormat="false" ht="42.95" hidden="false" customHeight="true" outlineLevel="0" collapsed="false">
      <c r="A778" s="124" t="str">
        <f aca="false">IF(D778=D777,IF(A777=0,"",A777),IF(AND(D778&gt;0,D778&lt;&gt;D777),A777+1,""))</f>
        <v/>
      </c>
      <c r="B778" s="129"/>
      <c r="C778" s="129"/>
      <c r="D778" s="96"/>
      <c r="E778" s="138"/>
      <c r="F778" s="128" t="str">
        <f aca="false">IFERROR(IF(OR(ISTEXT(D778),ISNUMBER(D778)),HLOOKUP(I778-23*INT(I778/23),[2]Hoja2!B$1:X$2,2),""),1)</f>
        <v/>
      </c>
      <c r="G778" s="128" t="str">
        <f aca="false">LEFT(D778,1)</f>
        <v/>
      </c>
      <c r="H778" s="129" t="str">
        <f aca="false">IF(UPPER(G778)="Z",2,IF(UPPER(G778)="Y",1,IF(UPPER(G778)="X",0,LEFT(D778))))</f>
        <v/>
      </c>
      <c r="I778" s="129" t="str">
        <f aca="false">REPLACE(D778,1,1,H778)</f>
        <v/>
      </c>
      <c r="J778" s="96"/>
      <c r="K778" s="124" t="str">
        <f aca="false">IF(N778&gt;0,ROW(L778)-7,"")</f>
        <v/>
      </c>
      <c r="L778" s="130"/>
      <c r="M778" s="130"/>
      <c r="N778" s="131"/>
      <c r="O778" s="132"/>
      <c r="P778" s="128" t="str">
        <f aca="false">IFERROR(IF(OR(ISTEXT(N778),ISNUMBER(N778)),HLOOKUP(S778-23*INT(S778/23),[2]Hoja2!B$1:X$2,2),""),1)</f>
        <v/>
      </c>
      <c r="Q778" s="128" t="str">
        <f aca="false">LEFT(N778,1)</f>
        <v/>
      </c>
      <c r="R778" s="129" t="str">
        <f aca="false">IF(UPPER(Q778)="Z",2,IF(UPPER(Q778)="Y",1,IF(UPPER(Q778)="X",0,LEFT(N778))))</f>
        <v/>
      </c>
      <c r="S778" s="129" t="str">
        <f aca="false">REPLACE(N778,1,1,R778)</f>
        <v/>
      </c>
      <c r="T778" s="96"/>
      <c r="U778" s="133"/>
      <c r="V778" s="124" t="str">
        <f aca="false">IF(OR(ISTEXT(N778),ISNUMBER(N778)),IF($AD778=1,U778,0),"")</f>
        <v/>
      </c>
      <c r="W778" s="75" t="n">
        <v>36892</v>
      </c>
      <c r="X778" s="134"/>
      <c r="Y778" s="134"/>
      <c r="AA778" s="128" t="n">
        <f aca="false">IF(E778&lt;&gt;F778,0,1)</f>
        <v>1</v>
      </c>
      <c r="AB778" s="128" t="n">
        <f aca="false">IF(OR(T778="SI",T778="Si",T778="si",T778="sI",T778="s",T778="S"),1,0)</f>
        <v>0</v>
      </c>
      <c r="AC778" s="128" t="n">
        <f aca="false">IF(OR(J778="SI",J778="Si",J778="si",J778="sI",J778="s",J778="S"),1,0)</f>
        <v>0</v>
      </c>
      <c r="AD778" s="128" t="n">
        <f aca="false">AK778*AA778*AB778*AC778</f>
        <v>0</v>
      </c>
      <c r="AF778" s="136" t="n">
        <f aca="false">COUNTIF(D$8:D778,D778)</f>
        <v>0</v>
      </c>
      <c r="AG778" s="136" t="n">
        <f aca="false">COUNTIFS(D$8:D778,D778,A$8:A778,A778)</f>
        <v>0</v>
      </c>
      <c r="AH778" s="128" t="n">
        <f aca="false">AF778-AG778</f>
        <v>0</v>
      </c>
      <c r="AI778" s="128" t="n">
        <f aca="false">IF(OR(O778&lt;&gt;P778,P778=1,AA778=0),1,0)</f>
        <v>0</v>
      </c>
      <c r="AJ778" s="128" t="n">
        <f aca="false">IF(AR778&gt;0,1,0)+AH778</f>
        <v>0</v>
      </c>
      <c r="AK778" s="128" t="n">
        <f aca="false">IF(O778&lt;&gt;P778,0,1)</f>
        <v>1</v>
      </c>
      <c r="AL778" s="128" t="n">
        <f aca="false">IF(U778&gt;1,1,0)</f>
        <v>0</v>
      </c>
      <c r="AM778" s="136"/>
      <c r="AN778" s="137"/>
      <c r="AO778" s="139"/>
      <c r="AP778" s="128" t="str">
        <f aca="false">IF(SUMIF(AS$7:BU$7,"&gt;0",AS778:BU778)&gt;0,SUMIF(AS$7:BU$7,"&gt;0",AS778:BU778),"")</f>
        <v/>
      </c>
      <c r="AQ778" s="128"/>
      <c r="AR778" s="136" t="n">
        <f aca="false">COUNTIF(N$8:N778,N778)-1</f>
        <v>-1</v>
      </c>
      <c r="AS778" s="133"/>
      <c r="AT778" s="133"/>
      <c r="AU778" s="128" t="n">
        <f aca="false">IF($A778=$A777,AS778+AT778+AU777,AS778+AT778)</f>
        <v>0</v>
      </c>
      <c r="AV778" s="133"/>
      <c r="AW778" s="133"/>
      <c r="AX778" s="128" t="n">
        <f aca="false">IF($A778=$A777,AV778+AW778+AX777,AV778+AW778)</f>
        <v>0</v>
      </c>
      <c r="AY778" s="133"/>
      <c r="AZ778" s="133"/>
      <c r="BA778" s="128" t="n">
        <f aca="false">IF($A778=$A777,AY778+AZ778+BA777,AY778+AZ778)</f>
        <v>0</v>
      </c>
      <c r="BB778" s="133"/>
      <c r="BC778" s="133"/>
      <c r="BD778" s="128" t="n">
        <f aca="false">IF($A778=$A777,BB778+BC778+BD777,BB778+BC778)</f>
        <v>0</v>
      </c>
      <c r="BE778" s="133"/>
      <c r="BF778" s="133"/>
      <c r="BG778" s="128" t="n">
        <f aca="false">IF($A778=$A777,BE778+BF778+BG777,BE778+BF778)</f>
        <v>0</v>
      </c>
      <c r="BH778" s="133"/>
      <c r="BI778" s="133"/>
      <c r="BJ778" s="128" t="n">
        <f aca="false">IF($A778=$A777,BH778+BI778+BJ777,BH778+BI778)</f>
        <v>0</v>
      </c>
      <c r="BK778" s="133"/>
      <c r="BL778" s="133"/>
      <c r="BM778" s="128" t="n">
        <f aca="false">IF($A778=$A777,BK778+BL778+BM777,BK778+BL778)</f>
        <v>0</v>
      </c>
      <c r="BN778" s="133"/>
      <c r="BO778" s="133"/>
      <c r="BP778" s="128" t="n">
        <f aca="false">IF($A778=$A777,BN778+BO778+BP777,BN778+BO778)</f>
        <v>0</v>
      </c>
      <c r="BQ778" s="133"/>
      <c r="BR778" s="133"/>
      <c r="BS778" s="128" t="n">
        <f aca="false">IF($A778=$A777,BQ778+BR778+BS777,BQ778+BR778)</f>
        <v>0</v>
      </c>
      <c r="BT778" s="133"/>
      <c r="BU778" s="133"/>
      <c r="BV778" s="128" t="n">
        <f aca="false">IF($A778=$A777,BT778+BU778+BV777,BT778+BU778)</f>
        <v>0</v>
      </c>
      <c r="BW778" s="128" t="n">
        <f aca="false">IF(W778=0,0,IF(W778&gt;F$4,1,(IF(W778=BW$2,0,(IF(F$4-W778&gt;2,1,0))))))</f>
        <v>0</v>
      </c>
    </row>
    <row r="779" customFormat="false" ht="42.95" hidden="false" customHeight="true" outlineLevel="0" collapsed="false">
      <c r="A779" s="124" t="str">
        <f aca="false">IF(D779=D778,IF(A778=0,"",A778),IF(AND(D779&gt;0,D779&lt;&gt;D778),A778+1,""))</f>
        <v/>
      </c>
      <c r="B779" s="129"/>
      <c r="C779" s="129"/>
      <c r="D779" s="96"/>
      <c r="E779" s="138"/>
      <c r="F779" s="128" t="str">
        <f aca="false">IFERROR(IF(OR(ISTEXT(D779),ISNUMBER(D779)),HLOOKUP(I779-23*INT(I779/23),[2]Hoja2!B$1:X$2,2),""),1)</f>
        <v/>
      </c>
      <c r="G779" s="128" t="str">
        <f aca="false">LEFT(D779,1)</f>
        <v/>
      </c>
      <c r="H779" s="129" t="str">
        <f aca="false">IF(UPPER(G779)="Z",2,IF(UPPER(G779)="Y",1,IF(UPPER(G779)="X",0,LEFT(D779))))</f>
        <v/>
      </c>
      <c r="I779" s="129" t="str">
        <f aca="false">REPLACE(D779,1,1,H779)</f>
        <v/>
      </c>
      <c r="J779" s="96"/>
      <c r="K779" s="124" t="str">
        <f aca="false">IF(N779&gt;0,ROW(L779)-7,"")</f>
        <v/>
      </c>
      <c r="L779" s="130"/>
      <c r="M779" s="130"/>
      <c r="N779" s="131"/>
      <c r="O779" s="132"/>
      <c r="P779" s="128" t="str">
        <f aca="false">IFERROR(IF(OR(ISTEXT(N779),ISNUMBER(N779)),HLOOKUP(S779-23*INT(S779/23),[2]Hoja2!B$1:X$2,2),""),1)</f>
        <v/>
      </c>
      <c r="Q779" s="128" t="str">
        <f aca="false">LEFT(N779,1)</f>
        <v/>
      </c>
      <c r="R779" s="129" t="str">
        <f aca="false">IF(UPPER(Q779)="Z",2,IF(UPPER(Q779)="Y",1,IF(UPPER(Q779)="X",0,LEFT(N779))))</f>
        <v/>
      </c>
      <c r="S779" s="129" t="str">
        <f aca="false">REPLACE(N779,1,1,R779)</f>
        <v/>
      </c>
      <c r="T779" s="96"/>
      <c r="U779" s="133"/>
      <c r="V779" s="124" t="str">
        <f aca="false">IF(OR(ISTEXT(N779),ISNUMBER(N779)),IF($AD779=1,U779,0),"")</f>
        <v/>
      </c>
      <c r="W779" s="75" t="n">
        <v>36892</v>
      </c>
      <c r="X779" s="134"/>
      <c r="Y779" s="134"/>
      <c r="AA779" s="128" t="n">
        <f aca="false">IF(E779&lt;&gt;F779,0,1)</f>
        <v>1</v>
      </c>
      <c r="AB779" s="128" t="n">
        <f aca="false">IF(OR(T779="SI",T779="Si",T779="si",T779="sI",T779="s",T779="S"),1,0)</f>
        <v>0</v>
      </c>
      <c r="AC779" s="128" t="n">
        <f aca="false">IF(OR(J779="SI",J779="Si",J779="si",J779="sI",J779="s",J779="S"),1,0)</f>
        <v>0</v>
      </c>
      <c r="AD779" s="128" t="n">
        <f aca="false">AK779*AA779*AB779*AC779</f>
        <v>0</v>
      </c>
      <c r="AF779" s="136" t="n">
        <f aca="false">COUNTIF(D$8:D779,D779)</f>
        <v>0</v>
      </c>
      <c r="AG779" s="136" t="n">
        <f aca="false">COUNTIFS(D$8:D779,D779,A$8:A779,A779)</f>
        <v>0</v>
      </c>
      <c r="AH779" s="128" t="n">
        <f aca="false">AF779-AG779</f>
        <v>0</v>
      </c>
      <c r="AI779" s="128" t="n">
        <f aca="false">IF(OR(O779&lt;&gt;P779,P779=1,AA779=0),1,0)</f>
        <v>0</v>
      </c>
      <c r="AJ779" s="128" t="n">
        <f aca="false">IF(AR779&gt;0,1,0)+AH779</f>
        <v>0</v>
      </c>
      <c r="AK779" s="128" t="n">
        <f aca="false">IF(O779&lt;&gt;P779,0,1)</f>
        <v>1</v>
      </c>
      <c r="AL779" s="128" t="n">
        <f aca="false">IF(U779&gt;1,1,0)</f>
        <v>0</v>
      </c>
      <c r="AM779" s="136"/>
      <c r="AN779" s="137"/>
      <c r="AO779" s="139"/>
      <c r="AP779" s="128" t="str">
        <f aca="false">IF(SUMIF(AS$7:BU$7,"&gt;0",AS779:BU779)&gt;0,SUMIF(AS$7:BU$7,"&gt;0",AS779:BU779),"")</f>
        <v/>
      </c>
      <c r="AQ779" s="128"/>
      <c r="AR779" s="136" t="n">
        <f aca="false">COUNTIF(N$8:N779,N779)-1</f>
        <v>-1</v>
      </c>
      <c r="AS779" s="133"/>
      <c r="AT779" s="133"/>
      <c r="AU779" s="128" t="n">
        <f aca="false">IF($A779=$A778,AS779+AT779+AU778,AS779+AT779)</f>
        <v>0</v>
      </c>
      <c r="AV779" s="133"/>
      <c r="AW779" s="133"/>
      <c r="AX779" s="128" t="n">
        <f aca="false">IF($A779=$A778,AV779+AW779+AX778,AV779+AW779)</f>
        <v>0</v>
      </c>
      <c r="AY779" s="133"/>
      <c r="AZ779" s="133"/>
      <c r="BA779" s="128" t="n">
        <f aca="false">IF($A779=$A778,AY779+AZ779+BA778,AY779+AZ779)</f>
        <v>0</v>
      </c>
      <c r="BB779" s="133"/>
      <c r="BC779" s="133"/>
      <c r="BD779" s="128" t="n">
        <f aca="false">IF($A779=$A778,BB779+BC779+BD778,BB779+BC779)</f>
        <v>0</v>
      </c>
      <c r="BE779" s="133"/>
      <c r="BF779" s="133"/>
      <c r="BG779" s="128" t="n">
        <f aca="false">IF($A779=$A778,BE779+BF779+BG778,BE779+BF779)</f>
        <v>0</v>
      </c>
      <c r="BH779" s="133"/>
      <c r="BI779" s="133"/>
      <c r="BJ779" s="128" t="n">
        <f aca="false">IF($A779=$A778,BH779+BI779+BJ778,BH779+BI779)</f>
        <v>0</v>
      </c>
      <c r="BK779" s="133"/>
      <c r="BL779" s="133"/>
      <c r="BM779" s="128" t="n">
        <f aca="false">IF($A779=$A778,BK779+BL779+BM778,BK779+BL779)</f>
        <v>0</v>
      </c>
      <c r="BN779" s="133"/>
      <c r="BO779" s="133"/>
      <c r="BP779" s="128" t="n">
        <f aca="false">IF($A779=$A778,BN779+BO779+BP778,BN779+BO779)</f>
        <v>0</v>
      </c>
      <c r="BQ779" s="133"/>
      <c r="BR779" s="133"/>
      <c r="BS779" s="128" t="n">
        <f aca="false">IF($A779=$A778,BQ779+BR779+BS778,BQ779+BR779)</f>
        <v>0</v>
      </c>
      <c r="BT779" s="133"/>
      <c r="BU779" s="133"/>
      <c r="BV779" s="128" t="n">
        <f aca="false">IF($A779=$A778,BT779+BU779+BV778,BT779+BU779)</f>
        <v>0</v>
      </c>
      <c r="BW779" s="128" t="n">
        <f aca="false">IF(W779=0,0,IF(W779&gt;F$4,1,(IF(W779=BW$2,0,(IF(F$4-W779&gt;2,1,0))))))</f>
        <v>0</v>
      </c>
    </row>
    <row r="780" customFormat="false" ht="42.95" hidden="false" customHeight="true" outlineLevel="0" collapsed="false">
      <c r="A780" s="124" t="str">
        <f aca="false">IF(D780=D779,IF(A779=0,"",A779),IF(AND(D780&gt;0,D780&lt;&gt;D779),A779+1,""))</f>
        <v/>
      </c>
      <c r="B780" s="129"/>
      <c r="C780" s="129"/>
      <c r="D780" s="96"/>
      <c r="E780" s="138"/>
      <c r="F780" s="128" t="str">
        <f aca="false">IFERROR(IF(OR(ISTEXT(D780),ISNUMBER(D780)),HLOOKUP(I780-23*INT(I780/23),[2]Hoja2!B$1:X$2,2),""),1)</f>
        <v/>
      </c>
      <c r="G780" s="128" t="str">
        <f aca="false">LEFT(D780,1)</f>
        <v/>
      </c>
      <c r="H780" s="129" t="str">
        <f aca="false">IF(UPPER(G780)="Z",2,IF(UPPER(G780)="Y",1,IF(UPPER(G780)="X",0,LEFT(D780))))</f>
        <v/>
      </c>
      <c r="I780" s="129" t="str">
        <f aca="false">REPLACE(D780,1,1,H780)</f>
        <v/>
      </c>
      <c r="J780" s="96"/>
      <c r="K780" s="124" t="str">
        <f aca="false">IF(N780&gt;0,ROW(L780)-7,"")</f>
        <v/>
      </c>
      <c r="L780" s="130"/>
      <c r="M780" s="130"/>
      <c r="N780" s="131"/>
      <c r="O780" s="132"/>
      <c r="P780" s="128" t="str">
        <f aca="false">IFERROR(IF(OR(ISTEXT(N780),ISNUMBER(N780)),HLOOKUP(S780-23*INT(S780/23),[2]Hoja2!B$1:X$2,2),""),1)</f>
        <v/>
      </c>
      <c r="Q780" s="128" t="str">
        <f aca="false">LEFT(N780,1)</f>
        <v/>
      </c>
      <c r="R780" s="129" t="str">
        <f aca="false">IF(UPPER(Q780)="Z",2,IF(UPPER(Q780)="Y",1,IF(UPPER(Q780)="X",0,LEFT(N780))))</f>
        <v/>
      </c>
      <c r="S780" s="129" t="str">
        <f aca="false">REPLACE(N780,1,1,R780)</f>
        <v/>
      </c>
      <c r="T780" s="96"/>
      <c r="U780" s="133"/>
      <c r="V780" s="124" t="str">
        <f aca="false">IF(OR(ISTEXT(N780),ISNUMBER(N780)),IF($AD780=1,U780,0),"")</f>
        <v/>
      </c>
      <c r="W780" s="75" t="n">
        <v>36892</v>
      </c>
      <c r="X780" s="134"/>
      <c r="Y780" s="134"/>
      <c r="AA780" s="128" t="n">
        <f aca="false">IF(E780&lt;&gt;F780,0,1)</f>
        <v>1</v>
      </c>
      <c r="AB780" s="128" t="n">
        <f aca="false">IF(OR(T780="SI",T780="Si",T780="si",T780="sI",T780="s",T780="S"),1,0)</f>
        <v>0</v>
      </c>
      <c r="AC780" s="128" t="n">
        <f aca="false">IF(OR(J780="SI",J780="Si",J780="si",J780="sI",J780="s",J780="S"),1,0)</f>
        <v>0</v>
      </c>
      <c r="AD780" s="128" t="n">
        <f aca="false">AK780*AA780*AB780*AC780</f>
        <v>0</v>
      </c>
      <c r="AF780" s="136" t="n">
        <f aca="false">COUNTIF(D$8:D780,D780)</f>
        <v>0</v>
      </c>
      <c r="AG780" s="136" t="n">
        <f aca="false">COUNTIFS(D$8:D780,D780,A$8:A780,A780)</f>
        <v>0</v>
      </c>
      <c r="AH780" s="128" t="n">
        <f aca="false">AF780-AG780</f>
        <v>0</v>
      </c>
      <c r="AI780" s="128" t="n">
        <f aca="false">IF(OR(O780&lt;&gt;P780,P780=1,AA780=0),1,0)</f>
        <v>0</v>
      </c>
      <c r="AJ780" s="128" t="n">
        <f aca="false">IF(AR780&gt;0,1,0)+AH780</f>
        <v>0</v>
      </c>
      <c r="AK780" s="128" t="n">
        <f aca="false">IF(O780&lt;&gt;P780,0,1)</f>
        <v>1</v>
      </c>
      <c r="AL780" s="128" t="n">
        <f aca="false">IF(U780&gt;1,1,0)</f>
        <v>0</v>
      </c>
      <c r="AM780" s="136"/>
      <c r="AN780" s="137"/>
      <c r="AO780" s="139"/>
      <c r="AP780" s="128" t="str">
        <f aca="false">IF(SUMIF(AS$7:BU$7,"&gt;0",AS780:BU780)&gt;0,SUMIF(AS$7:BU$7,"&gt;0",AS780:BU780),"")</f>
        <v/>
      </c>
      <c r="AQ780" s="128"/>
      <c r="AR780" s="136" t="n">
        <f aca="false">COUNTIF(N$8:N780,N780)-1</f>
        <v>-1</v>
      </c>
      <c r="AS780" s="133"/>
      <c r="AT780" s="133"/>
      <c r="AU780" s="128" t="n">
        <f aca="false">IF($A780=$A779,AS780+AT780+AU779,AS780+AT780)</f>
        <v>0</v>
      </c>
      <c r="AV780" s="133"/>
      <c r="AW780" s="133"/>
      <c r="AX780" s="128" t="n">
        <f aca="false">IF($A780=$A779,AV780+AW780+AX779,AV780+AW780)</f>
        <v>0</v>
      </c>
      <c r="AY780" s="133"/>
      <c r="AZ780" s="133"/>
      <c r="BA780" s="128" t="n">
        <f aca="false">IF($A780=$A779,AY780+AZ780+BA779,AY780+AZ780)</f>
        <v>0</v>
      </c>
      <c r="BB780" s="133"/>
      <c r="BC780" s="133"/>
      <c r="BD780" s="128" t="n">
        <f aca="false">IF($A780=$A779,BB780+BC780+BD779,BB780+BC780)</f>
        <v>0</v>
      </c>
      <c r="BE780" s="133"/>
      <c r="BF780" s="133"/>
      <c r="BG780" s="128" t="n">
        <f aca="false">IF($A780=$A779,BE780+BF780+BG779,BE780+BF780)</f>
        <v>0</v>
      </c>
      <c r="BH780" s="133"/>
      <c r="BI780" s="133"/>
      <c r="BJ780" s="128" t="n">
        <f aca="false">IF($A780=$A779,BH780+BI780+BJ779,BH780+BI780)</f>
        <v>0</v>
      </c>
      <c r="BK780" s="133"/>
      <c r="BL780" s="133"/>
      <c r="BM780" s="128" t="n">
        <f aca="false">IF($A780=$A779,BK780+BL780+BM779,BK780+BL780)</f>
        <v>0</v>
      </c>
      <c r="BN780" s="133"/>
      <c r="BO780" s="133"/>
      <c r="BP780" s="128" t="n">
        <f aca="false">IF($A780=$A779,BN780+BO780+BP779,BN780+BO780)</f>
        <v>0</v>
      </c>
      <c r="BQ780" s="133"/>
      <c r="BR780" s="133"/>
      <c r="BS780" s="128" t="n">
        <f aca="false">IF($A780=$A779,BQ780+BR780+BS779,BQ780+BR780)</f>
        <v>0</v>
      </c>
      <c r="BT780" s="133"/>
      <c r="BU780" s="133"/>
      <c r="BV780" s="128" t="n">
        <f aca="false">IF($A780=$A779,BT780+BU780+BV779,BT780+BU780)</f>
        <v>0</v>
      </c>
      <c r="BW780" s="128" t="n">
        <f aca="false">IF(W780=0,0,IF(W780&gt;F$4,1,(IF(W780=BW$2,0,(IF(F$4-W780&gt;2,1,0))))))</f>
        <v>0</v>
      </c>
    </row>
    <row r="781" customFormat="false" ht="42.95" hidden="false" customHeight="true" outlineLevel="0" collapsed="false">
      <c r="A781" s="124" t="str">
        <f aca="false">IF(D781=D780,IF(A780=0,"",A780),IF(AND(D781&gt;0,D781&lt;&gt;D780),A780+1,""))</f>
        <v/>
      </c>
      <c r="B781" s="129"/>
      <c r="C781" s="129"/>
      <c r="D781" s="96"/>
      <c r="E781" s="138"/>
      <c r="F781" s="128" t="str">
        <f aca="false">IFERROR(IF(OR(ISTEXT(D781),ISNUMBER(D781)),HLOOKUP(I781-23*INT(I781/23),[2]Hoja2!B$1:X$2,2),""),1)</f>
        <v/>
      </c>
      <c r="G781" s="128" t="str">
        <f aca="false">LEFT(D781,1)</f>
        <v/>
      </c>
      <c r="H781" s="129" t="str">
        <f aca="false">IF(UPPER(G781)="Z",2,IF(UPPER(G781)="Y",1,IF(UPPER(G781)="X",0,LEFT(D781))))</f>
        <v/>
      </c>
      <c r="I781" s="129" t="str">
        <f aca="false">REPLACE(D781,1,1,H781)</f>
        <v/>
      </c>
      <c r="J781" s="96"/>
      <c r="K781" s="124" t="str">
        <f aca="false">IF(N781&gt;0,ROW(L781)-7,"")</f>
        <v/>
      </c>
      <c r="L781" s="130"/>
      <c r="M781" s="130"/>
      <c r="N781" s="131"/>
      <c r="O781" s="132"/>
      <c r="P781" s="128" t="str">
        <f aca="false">IFERROR(IF(OR(ISTEXT(N781),ISNUMBER(N781)),HLOOKUP(S781-23*INT(S781/23),[2]Hoja2!B$1:X$2,2),""),1)</f>
        <v/>
      </c>
      <c r="Q781" s="128" t="str">
        <f aca="false">LEFT(N781,1)</f>
        <v/>
      </c>
      <c r="R781" s="129" t="str">
        <f aca="false">IF(UPPER(Q781)="Z",2,IF(UPPER(Q781)="Y",1,IF(UPPER(Q781)="X",0,LEFT(N781))))</f>
        <v/>
      </c>
      <c r="S781" s="129" t="str">
        <f aca="false">REPLACE(N781,1,1,R781)</f>
        <v/>
      </c>
      <c r="T781" s="96"/>
      <c r="U781" s="133"/>
      <c r="V781" s="124" t="str">
        <f aca="false">IF(OR(ISTEXT(N781),ISNUMBER(N781)),IF($AD781=1,U781,0),"")</f>
        <v/>
      </c>
      <c r="W781" s="75" t="n">
        <v>36892</v>
      </c>
      <c r="X781" s="134"/>
      <c r="Y781" s="134"/>
      <c r="AA781" s="128" t="n">
        <f aca="false">IF(E781&lt;&gt;F781,0,1)</f>
        <v>1</v>
      </c>
      <c r="AB781" s="128" t="n">
        <f aca="false">IF(OR(T781="SI",T781="Si",T781="si",T781="sI",T781="s",T781="S"),1,0)</f>
        <v>0</v>
      </c>
      <c r="AC781" s="128" t="n">
        <f aca="false">IF(OR(J781="SI",J781="Si",J781="si",J781="sI",J781="s",J781="S"),1,0)</f>
        <v>0</v>
      </c>
      <c r="AD781" s="128" t="n">
        <f aca="false">AK781*AA781*AB781*AC781</f>
        <v>0</v>
      </c>
      <c r="AF781" s="136" t="n">
        <f aca="false">COUNTIF(D$8:D781,D781)</f>
        <v>0</v>
      </c>
      <c r="AG781" s="136" t="n">
        <f aca="false">COUNTIFS(D$8:D781,D781,A$8:A781,A781)</f>
        <v>0</v>
      </c>
      <c r="AH781" s="128" t="n">
        <f aca="false">AF781-AG781</f>
        <v>0</v>
      </c>
      <c r="AI781" s="128" t="n">
        <f aca="false">IF(OR(O781&lt;&gt;P781,P781=1,AA781=0),1,0)</f>
        <v>0</v>
      </c>
      <c r="AJ781" s="128" t="n">
        <f aca="false">IF(AR781&gt;0,1,0)+AH781</f>
        <v>0</v>
      </c>
      <c r="AK781" s="128" t="n">
        <f aca="false">IF(O781&lt;&gt;P781,0,1)</f>
        <v>1</v>
      </c>
      <c r="AL781" s="128" t="n">
        <f aca="false">IF(U781&gt;1,1,0)</f>
        <v>0</v>
      </c>
      <c r="AM781" s="136"/>
      <c r="AN781" s="137"/>
      <c r="AO781" s="139"/>
      <c r="AP781" s="128" t="str">
        <f aca="false">IF(SUMIF(AS$7:BU$7,"&gt;0",AS781:BU781)&gt;0,SUMIF(AS$7:BU$7,"&gt;0",AS781:BU781),"")</f>
        <v/>
      </c>
      <c r="AQ781" s="128"/>
      <c r="AR781" s="136" t="n">
        <f aca="false">COUNTIF(N$8:N781,N781)-1</f>
        <v>-1</v>
      </c>
      <c r="AS781" s="133"/>
      <c r="AT781" s="133"/>
      <c r="AU781" s="128" t="n">
        <f aca="false">IF($A781=$A780,AS781+AT781+AU780,AS781+AT781)</f>
        <v>0</v>
      </c>
      <c r="AV781" s="133"/>
      <c r="AW781" s="133"/>
      <c r="AX781" s="128" t="n">
        <f aca="false">IF($A781=$A780,AV781+AW781+AX780,AV781+AW781)</f>
        <v>0</v>
      </c>
      <c r="AY781" s="133"/>
      <c r="AZ781" s="133"/>
      <c r="BA781" s="128" t="n">
        <f aca="false">IF($A781=$A780,AY781+AZ781+BA780,AY781+AZ781)</f>
        <v>0</v>
      </c>
      <c r="BB781" s="133"/>
      <c r="BC781" s="133"/>
      <c r="BD781" s="128" t="n">
        <f aca="false">IF($A781=$A780,BB781+BC781+BD780,BB781+BC781)</f>
        <v>0</v>
      </c>
      <c r="BE781" s="133"/>
      <c r="BF781" s="133"/>
      <c r="BG781" s="128" t="n">
        <f aca="false">IF($A781=$A780,BE781+BF781+BG780,BE781+BF781)</f>
        <v>0</v>
      </c>
      <c r="BH781" s="133"/>
      <c r="BI781" s="133"/>
      <c r="BJ781" s="128" t="n">
        <f aca="false">IF($A781=$A780,BH781+BI781+BJ780,BH781+BI781)</f>
        <v>0</v>
      </c>
      <c r="BK781" s="133"/>
      <c r="BL781" s="133"/>
      <c r="BM781" s="128" t="n">
        <f aca="false">IF($A781=$A780,BK781+BL781+BM780,BK781+BL781)</f>
        <v>0</v>
      </c>
      <c r="BN781" s="133"/>
      <c r="BO781" s="133"/>
      <c r="BP781" s="128" t="n">
        <f aca="false">IF($A781=$A780,BN781+BO781+BP780,BN781+BO781)</f>
        <v>0</v>
      </c>
      <c r="BQ781" s="133"/>
      <c r="BR781" s="133"/>
      <c r="BS781" s="128" t="n">
        <f aca="false">IF($A781=$A780,BQ781+BR781+BS780,BQ781+BR781)</f>
        <v>0</v>
      </c>
      <c r="BT781" s="133"/>
      <c r="BU781" s="133"/>
      <c r="BV781" s="128" t="n">
        <f aca="false">IF($A781=$A780,BT781+BU781+BV780,BT781+BU781)</f>
        <v>0</v>
      </c>
      <c r="BW781" s="128" t="n">
        <f aca="false">IF(W781=0,0,IF(W781&gt;F$4,1,(IF(W781=BW$2,0,(IF(F$4-W781&gt;2,1,0))))))</f>
        <v>0</v>
      </c>
    </row>
    <row r="782" customFormat="false" ht="42.95" hidden="false" customHeight="true" outlineLevel="0" collapsed="false">
      <c r="A782" s="124" t="str">
        <f aca="false">IF(D782=D781,IF(A781=0,"",A781),IF(AND(D782&gt;0,D782&lt;&gt;D781),A781+1,""))</f>
        <v/>
      </c>
      <c r="B782" s="129"/>
      <c r="C782" s="129"/>
      <c r="D782" s="96"/>
      <c r="E782" s="138"/>
      <c r="F782" s="128" t="str">
        <f aca="false">IFERROR(IF(OR(ISTEXT(D782),ISNUMBER(D782)),HLOOKUP(I782-23*INT(I782/23),[2]Hoja2!B$1:X$2,2),""),1)</f>
        <v/>
      </c>
      <c r="G782" s="128" t="str">
        <f aca="false">LEFT(D782,1)</f>
        <v/>
      </c>
      <c r="H782" s="129" t="str">
        <f aca="false">IF(UPPER(G782)="Z",2,IF(UPPER(G782)="Y",1,IF(UPPER(G782)="X",0,LEFT(D782))))</f>
        <v/>
      </c>
      <c r="I782" s="129" t="str">
        <f aca="false">REPLACE(D782,1,1,H782)</f>
        <v/>
      </c>
      <c r="J782" s="96"/>
      <c r="K782" s="124" t="str">
        <f aca="false">IF(N782&gt;0,ROW(L782)-7,"")</f>
        <v/>
      </c>
      <c r="L782" s="130"/>
      <c r="M782" s="130"/>
      <c r="N782" s="131"/>
      <c r="O782" s="132"/>
      <c r="P782" s="128" t="str">
        <f aca="false">IFERROR(IF(OR(ISTEXT(N782),ISNUMBER(N782)),HLOOKUP(S782-23*INT(S782/23),[2]Hoja2!B$1:X$2,2),""),1)</f>
        <v/>
      </c>
      <c r="Q782" s="128" t="str">
        <f aca="false">LEFT(N782,1)</f>
        <v/>
      </c>
      <c r="R782" s="129" t="str">
        <f aca="false">IF(UPPER(Q782)="Z",2,IF(UPPER(Q782)="Y",1,IF(UPPER(Q782)="X",0,LEFT(N782))))</f>
        <v/>
      </c>
      <c r="S782" s="129" t="str">
        <f aca="false">REPLACE(N782,1,1,R782)</f>
        <v/>
      </c>
      <c r="T782" s="96"/>
      <c r="U782" s="133"/>
      <c r="V782" s="124" t="str">
        <f aca="false">IF(OR(ISTEXT(N782),ISNUMBER(N782)),IF($AD782=1,U782,0),"")</f>
        <v/>
      </c>
      <c r="W782" s="75" t="n">
        <v>36892</v>
      </c>
      <c r="X782" s="134"/>
      <c r="Y782" s="134"/>
      <c r="AA782" s="128" t="n">
        <f aca="false">IF(E782&lt;&gt;F782,0,1)</f>
        <v>1</v>
      </c>
      <c r="AB782" s="128" t="n">
        <f aca="false">IF(OR(T782="SI",T782="Si",T782="si",T782="sI",T782="s",T782="S"),1,0)</f>
        <v>0</v>
      </c>
      <c r="AC782" s="128" t="n">
        <f aca="false">IF(OR(J782="SI",J782="Si",J782="si",J782="sI",J782="s",J782="S"),1,0)</f>
        <v>0</v>
      </c>
      <c r="AD782" s="128" t="n">
        <f aca="false">AK782*AA782*AB782*AC782</f>
        <v>0</v>
      </c>
      <c r="AF782" s="136" t="n">
        <f aca="false">COUNTIF(D$8:D782,D782)</f>
        <v>0</v>
      </c>
      <c r="AG782" s="136" t="n">
        <f aca="false">COUNTIFS(D$8:D782,D782,A$8:A782,A782)</f>
        <v>0</v>
      </c>
      <c r="AH782" s="128" t="n">
        <f aca="false">AF782-AG782</f>
        <v>0</v>
      </c>
      <c r="AI782" s="128" t="n">
        <f aca="false">IF(OR(O782&lt;&gt;P782,P782=1,AA782=0),1,0)</f>
        <v>0</v>
      </c>
      <c r="AJ782" s="128" t="n">
        <f aca="false">IF(AR782&gt;0,1,0)+AH782</f>
        <v>0</v>
      </c>
      <c r="AK782" s="128" t="n">
        <f aca="false">IF(O782&lt;&gt;P782,0,1)</f>
        <v>1</v>
      </c>
      <c r="AL782" s="128" t="n">
        <f aca="false">IF(U782&gt;1,1,0)</f>
        <v>0</v>
      </c>
      <c r="AM782" s="136"/>
      <c r="AN782" s="137"/>
      <c r="AO782" s="139"/>
      <c r="AP782" s="128" t="str">
        <f aca="false">IF(SUMIF(AS$7:BU$7,"&gt;0",AS782:BU782)&gt;0,SUMIF(AS$7:BU$7,"&gt;0",AS782:BU782),"")</f>
        <v/>
      </c>
      <c r="AQ782" s="128"/>
      <c r="AR782" s="136" t="n">
        <f aca="false">COUNTIF(N$8:N782,N782)-1</f>
        <v>-1</v>
      </c>
      <c r="AS782" s="133"/>
      <c r="AT782" s="133"/>
      <c r="AU782" s="128" t="n">
        <f aca="false">IF($A782=$A781,AS782+AT782+AU781,AS782+AT782)</f>
        <v>0</v>
      </c>
      <c r="AV782" s="133"/>
      <c r="AW782" s="133"/>
      <c r="AX782" s="128" t="n">
        <f aca="false">IF($A782=$A781,AV782+AW782+AX781,AV782+AW782)</f>
        <v>0</v>
      </c>
      <c r="AY782" s="133"/>
      <c r="AZ782" s="133"/>
      <c r="BA782" s="128" t="n">
        <f aca="false">IF($A782=$A781,AY782+AZ782+BA781,AY782+AZ782)</f>
        <v>0</v>
      </c>
      <c r="BB782" s="133"/>
      <c r="BC782" s="133"/>
      <c r="BD782" s="128" t="n">
        <f aca="false">IF($A782=$A781,BB782+BC782+BD781,BB782+BC782)</f>
        <v>0</v>
      </c>
      <c r="BE782" s="133"/>
      <c r="BF782" s="133"/>
      <c r="BG782" s="128" t="n">
        <f aca="false">IF($A782=$A781,BE782+BF782+BG781,BE782+BF782)</f>
        <v>0</v>
      </c>
      <c r="BH782" s="133"/>
      <c r="BI782" s="133"/>
      <c r="BJ782" s="128" t="n">
        <f aca="false">IF($A782=$A781,BH782+BI782+BJ781,BH782+BI782)</f>
        <v>0</v>
      </c>
      <c r="BK782" s="133"/>
      <c r="BL782" s="133"/>
      <c r="BM782" s="128" t="n">
        <f aca="false">IF($A782=$A781,BK782+BL782+BM781,BK782+BL782)</f>
        <v>0</v>
      </c>
      <c r="BN782" s="133"/>
      <c r="BO782" s="133"/>
      <c r="BP782" s="128" t="n">
        <f aca="false">IF($A782=$A781,BN782+BO782+BP781,BN782+BO782)</f>
        <v>0</v>
      </c>
      <c r="BQ782" s="133"/>
      <c r="BR782" s="133"/>
      <c r="BS782" s="128" t="n">
        <f aca="false">IF($A782=$A781,BQ782+BR782+BS781,BQ782+BR782)</f>
        <v>0</v>
      </c>
      <c r="BT782" s="133"/>
      <c r="BU782" s="133"/>
      <c r="BV782" s="128" t="n">
        <f aca="false">IF($A782=$A781,BT782+BU782+BV781,BT782+BU782)</f>
        <v>0</v>
      </c>
      <c r="BW782" s="128" t="n">
        <f aca="false">IF(W782=0,0,IF(W782&gt;F$4,1,(IF(W782=BW$2,0,(IF(F$4-W782&gt;2,1,0))))))</f>
        <v>0</v>
      </c>
    </row>
    <row r="783" customFormat="false" ht="42.95" hidden="false" customHeight="true" outlineLevel="0" collapsed="false">
      <c r="A783" s="124" t="str">
        <f aca="false">IF(D783=D782,IF(A782=0,"",A782),IF(AND(D783&gt;0,D783&lt;&gt;D782),A782+1,""))</f>
        <v/>
      </c>
      <c r="B783" s="129"/>
      <c r="C783" s="129"/>
      <c r="D783" s="96"/>
      <c r="E783" s="138"/>
      <c r="F783" s="128" t="str">
        <f aca="false">IFERROR(IF(OR(ISTEXT(D783),ISNUMBER(D783)),HLOOKUP(I783-23*INT(I783/23),[2]Hoja2!B$1:X$2,2),""),1)</f>
        <v/>
      </c>
      <c r="G783" s="128" t="str">
        <f aca="false">LEFT(D783,1)</f>
        <v/>
      </c>
      <c r="H783" s="129" t="str">
        <f aca="false">IF(UPPER(G783)="Z",2,IF(UPPER(G783)="Y",1,IF(UPPER(G783)="X",0,LEFT(D783))))</f>
        <v/>
      </c>
      <c r="I783" s="129" t="str">
        <f aca="false">REPLACE(D783,1,1,H783)</f>
        <v/>
      </c>
      <c r="J783" s="96"/>
      <c r="K783" s="124" t="str">
        <f aca="false">IF(N783&gt;0,ROW(L783)-7,"")</f>
        <v/>
      </c>
      <c r="L783" s="130"/>
      <c r="M783" s="130"/>
      <c r="N783" s="131"/>
      <c r="O783" s="132"/>
      <c r="P783" s="128" t="str">
        <f aca="false">IFERROR(IF(OR(ISTEXT(N783),ISNUMBER(N783)),HLOOKUP(S783-23*INT(S783/23),[2]Hoja2!B$1:X$2,2),""),1)</f>
        <v/>
      </c>
      <c r="Q783" s="128" t="str">
        <f aca="false">LEFT(N783,1)</f>
        <v/>
      </c>
      <c r="R783" s="129" t="str">
        <f aca="false">IF(UPPER(Q783)="Z",2,IF(UPPER(Q783)="Y",1,IF(UPPER(Q783)="X",0,LEFT(N783))))</f>
        <v/>
      </c>
      <c r="S783" s="129" t="str">
        <f aca="false">REPLACE(N783,1,1,R783)</f>
        <v/>
      </c>
      <c r="T783" s="96"/>
      <c r="U783" s="133"/>
      <c r="V783" s="124" t="str">
        <f aca="false">IF(OR(ISTEXT(N783),ISNUMBER(N783)),IF($AD783=1,U783,0),"")</f>
        <v/>
      </c>
      <c r="W783" s="75" t="n">
        <v>36892</v>
      </c>
      <c r="X783" s="134"/>
      <c r="Y783" s="134"/>
      <c r="AA783" s="128" t="n">
        <f aca="false">IF(E783&lt;&gt;F783,0,1)</f>
        <v>1</v>
      </c>
      <c r="AB783" s="128" t="n">
        <f aca="false">IF(OR(T783="SI",T783="Si",T783="si",T783="sI",T783="s",T783="S"),1,0)</f>
        <v>0</v>
      </c>
      <c r="AC783" s="128" t="n">
        <f aca="false">IF(OR(J783="SI",J783="Si",J783="si",J783="sI",J783="s",J783="S"),1,0)</f>
        <v>0</v>
      </c>
      <c r="AD783" s="128" t="n">
        <f aca="false">AK783*AA783*AB783*AC783</f>
        <v>0</v>
      </c>
      <c r="AF783" s="136" t="n">
        <f aca="false">COUNTIF(D$8:D783,D783)</f>
        <v>0</v>
      </c>
      <c r="AG783" s="136" t="n">
        <f aca="false">COUNTIFS(D$8:D783,D783,A$8:A783,A783)</f>
        <v>0</v>
      </c>
      <c r="AH783" s="128" t="n">
        <f aca="false">AF783-AG783</f>
        <v>0</v>
      </c>
      <c r="AI783" s="128" t="n">
        <f aca="false">IF(OR(O783&lt;&gt;P783,P783=1,AA783=0),1,0)</f>
        <v>0</v>
      </c>
      <c r="AJ783" s="128" t="n">
        <f aca="false">IF(AR783&gt;0,1,0)+AH783</f>
        <v>0</v>
      </c>
      <c r="AK783" s="128" t="n">
        <f aca="false">IF(O783&lt;&gt;P783,0,1)</f>
        <v>1</v>
      </c>
      <c r="AL783" s="128" t="n">
        <f aca="false">IF(U783&gt;1,1,0)</f>
        <v>0</v>
      </c>
      <c r="AM783" s="136"/>
      <c r="AN783" s="137"/>
      <c r="AO783" s="139"/>
      <c r="AP783" s="128" t="str">
        <f aca="false">IF(SUMIF(AS$7:BU$7,"&gt;0",AS783:BU783)&gt;0,SUMIF(AS$7:BU$7,"&gt;0",AS783:BU783),"")</f>
        <v/>
      </c>
      <c r="AQ783" s="128"/>
      <c r="AR783" s="136" t="n">
        <f aca="false">COUNTIF(N$8:N783,N783)-1</f>
        <v>-1</v>
      </c>
      <c r="AS783" s="133"/>
      <c r="AT783" s="133"/>
      <c r="AU783" s="128" t="n">
        <f aca="false">IF($A783=$A782,AS783+AT783+AU782,AS783+AT783)</f>
        <v>0</v>
      </c>
      <c r="AV783" s="133"/>
      <c r="AW783" s="133"/>
      <c r="AX783" s="128" t="n">
        <f aca="false">IF($A783=$A782,AV783+AW783+AX782,AV783+AW783)</f>
        <v>0</v>
      </c>
      <c r="AY783" s="133"/>
      <c r="AZ783" s="133"/>
      <c r="BA783" s="128" t="n">
        <f aca="false">IF($A783=$A782,AY783+AZ783+BA782,AY783+AZ783)</f>
        <v>0</v>
      </c>
      <c r="BB783" s="133"/>
      <c r="BC783" s="133"/>
      <c r="BD783" s="128" t="n">
        <f aca="false">IF($A783=$A782,BB783+BC783+BD782,BB783+BC783)</f>
        <v>0</v>
      </c>
      <c r="BE783" s="133"/>
      <c r="BF783" s="133"/>
      <c r="BG783" s="128" t="n">
        <f aca="false">IF($A783=$A782,BE783+BF783+BG782,BE783+BF783)</f>
        <v>0</v>
      </c>
      <c r="BH783" s="133"/>
      <c r="BI783" s="133"/>
      <c r="BJ783" s="128" t="n">
        <f aca="false">IF($A783=$A782,BH783+BI783+BJ782,BH783+BI783)</f>
        <v>0</v>
      </c>
      <c r="BK783" s="133"/>
      <c r="BL783" s="133"/>
      <c r="BM783" s="128" t="n">
        <f aca="false">IF($A783=$A782,BK783+BL783+BM782,BK783+BL783)</f>
        <v>0</v>
      </c>
      <c r="BN783" s="133"/>
      <c r="BO783" s="133"/>
      <c r="BP783" s="128" t="n">
        <f aca="false">IF($A783=$A782,BN783+BO783+BP782,BN783+BO783)</f>
        <v>0</v>
      </c>
      <c r="BQ783" s="133"/>
      <c r="BR783" s="133"/>
      <c r="BS783" s="128" t="n">
        <f aca="false">IF($A783=$A782,BQ783+BR783+BS782,BQ783+BR783)</f>
        <v>0</v>
      </c>
      <c r="BT783" s="133"/>
      <c r="BU783" s="133"/>
      <c r="BV783" s="128" t="n">
        <f aca="false">IF($A783=$A782,BT783+BU783+BV782,BT783+BU783)</f>
        <v>0</v>
      </c>
      <c r="BW783" s="128" t="n">
        <f aca="false">IF(W783=0,0,IF(W783&gt;F$4,1,(IF(W783=BW$2,0,(IF(F$4-W783&gt;2,1,0))))))</f>
        <v>0</v>
      </c>
    </row>
    <row r="784" customFormat="false" ht="42.95" hidden="false" customHeight="true" outlineLevel="0" collapsed="false">
      <c r="A784" s="124" t="str">
        <f aca="false">IF(D784=D783,IF(A783=0,"",A783),IF(AND(D784&gt;0,D784&lt;&gt;D783),A783+1,""))</f>
        <v/>
      </c>
      <c r="B784" s="129"/>
      <c r="C784" s="129"/>
      <c r="D784" s="96"/>
      <c r="E784" s="138"/>
      <c r="F784" s="128" t="str">
        <f aca="false">IFERROR(IF(OR(ISTEXT(D784),ISNUMBER(D784)),HLOOKUP(I784-23*INT(I784/23),[2]Hoja2!B$1:X$2,2),""),1)</f>
        <v/>
      </c>
      <c r="G784" s="128" t="str">
        <f aca="false">LEFT(D784,1)</f>
        <v/>
      </c>
      <c r="H784" s="129" t="str">
        <f aca="false">IF(UPPER(G784)="Z",2,IF(UPPER(G784)="Y",1,IF(UPPER(G784)="X",0,LEFT(D784))))</f>
        <v/>
      </c>
      <c r="I784" s="129" t="str">
        <f aca="false">REPLACE(D784,1,1,H784)</f>
        <v/>
      </c>
      <c r="J784" s="96"/>
      <c r="K784" s="124" t="str">
        <f aca="false">IF(N784&gt;0,ROW(L784)-7,"")</f>
        <v/>
      </c>
      <c r="L784" s="130"/>
      <c r="M784" s="130"/>
      <c r="N784" s="131"/>
      <c r="O784" s="132"/>
      <c r="P784" s="128" t="str">
        <f aca="false">IFERROR(IF(OR(ISTEXT(N784),ISNUMBER(N784)),HLOOKUP(S784-23*INT(S784/23),[2]Hoja2!B$1:X$2,2),""),1)</f>
        <v/>
      </c>
      <c r="Q784" s="128" t="str">
        <f aca="false">LEFT(N784,1)</f>
        <v/>
      </c>
      <c r="R784" s="129" t="str">
        <f aca="false">IF(UPPER(Q784)="Z",2,IF(UPPER(Q784)="Y",1,IF(UPPER(Q784)="X",0,LEFT(N784))))</f>
        <v/>
      </c>
      <c r="S784" s="129" t="str">
        <f aca="false">REPLACE(N784,1,1,R784)</f>
        <v/>
      </c>
      <c r="T784" s="96"/>
      <c r="U784" s="133"/>
      <c r="V784" s="124" t="str">
        <f aca="false">IF(OR(ISTEXT(N784),ISNUMBER(N784)),IF($AD784=1,U784,0),"")</f>
        <v/>
      </c>
      <c r="W784" s="75" t="n">
        <v>36892</v>
      </c>
      <c r="X784" s="134"/>
      <c r="Y784" s="134"/>
      <c r="AA784" s="128" t="n">
        <f aca="false">IF(E784&lt;&gt;F784,0,1)</f>
        <v>1</v>
      </c>
      <c r="AB784" s="128" t="n">
        <f aca="false">IF(OR(T784="SI",T784="Si",T784="si",T784="sI",T784="s",T784="S"),1,0)</f>
        <v>0</v>
      </c>
      <c r="AC784" s="128" t="n">
        <f aca="false">IF(OR(J784="SI",J784="Si",J784="si",J784="sI",J784="s",J784="S"),1,0)</f>
        <v>0</v>
      </c>
      <c r="AD784" s="128" t="n">
        <f aca="false">AK784*AA784*AB784*AC784</f>
        <v>0</v>
      </c>
      <c r="AF784" s="136" t="n">
        <f aca="false">COUNTIF(D$8:D784,D784)</f>
        <v>0</v>
      </c>
      <c r="AG784" s="136" t="n">
        <f aca="false">COUNTIFS(D$8:D784,D784,A$8:A784,A784)</f>
        <v>0</v>
      </c>
      <c r="AH784" s="128" t="n">
        <f aca="false">AF784-AG784</f>
        <v>0</v>
      </c>
      <c r="AI784" s="128" t="n">
        <f aca="false">IF(OR(O784&lt;&gt;P784,P784=1,AA784=0),1,0)</f>
        <v>0</v>
      </c>
      <c r="AJ784" s="128" t="n">
        <f aca="false">IF(AR784&gt;0,1,0)+AH784</f>
        <v>0</v>
      </c>
      <c r="AK784" s="128" t="n">
        <f aca="false">IF(O784&lt;&gt;P784,0,1)</f>
        <v>1</v>
      </c>
      <c r="AL784" s="128" t="n">
        <f aca="false">IF(U784&gt;1,1,0)</f>
        <v>0</v>
      </c>
      <c r="AM784" s="136"/>
      <c r="AN784" s="137"/>
      <c r="AO784" s="139"/>
      <c r="AP784" s="128" t="str">
        <f aca="false">IF(SUMIF(AS$7:BU$7,"&gt;0",AS784:BU784)&gt;0,SUMIF(AS$7:BU$7,"&gt;0",AS784:BU784),"")</f>
        <v/>
      </c>
      <c r="AQ784" s="128"/>
      <c r="AR784" s="136" t="n">
        <f aca="false">COUNTIF(N$8:N784,N784)-1</f>
        <v>-1</v>
      </c>
      <c r="AS784" s="133"/>
      <c r="AT784" s="133"/>
      <c r="AU784" s="128" t="n">
        <f aca="false">IF($A784=$A783,AS784+AT784+AU783,AS784+AT784)</f>
        <v>0</v>
      </c>
      <c r="AV784" s="133"/>
      <c r="AW784" s="133"/>
      <c r="AX784" s="128" t="n">
        <f aca="false">IF($A784=$A783,AV784+AW784+AX783,AV784+AW784)</f>
        <v>0</v>
      </c>
      <c r="AY784" s="133"/>
      <c r="AZ784" s="133"/>
      <c r="BA784" s="128" t="n">
        <f aca="false">IF($A784=$A783,AY784+AZ784+BA783,AY784+AZ784)</f>
        <v>0</v>
      </c>
      <c r="BB784" s="133"/>
      <c r="BC784" s="133"/>
      <c r="BD784" s="128" t="n">
        <f aca="false">IF($A784=$A783,BB784+BC784+BD783,BB784+BC784)</f>
        <v>0</v>
      </c>
      <c r="BE784" s="133"/>
      <c r="BF784" s="133"/>
      <c r="BG784" s="128" t="n">
        <f aca="false">IF($A784=$A783,BE784+BF784+BG783,BE784+BF784)</f>
        <v>0</v>
      </c>
      <c r="BH784" s="133"/>
      <c r="BI784" s="133"/>
      <c r="BJ784" s="128" t="n">
        <f aca="false">IF($A784=$A783,BH784+BI784+BJ783,BH784+BI784)</f>
        <v>0</v>
      </c>
      <c r="BK784" s="133"/>
      <c r="BL784" s="133"/>
      <c r="BM784" s="128" t="n">
        <f aca="false">IF($A784=$A783,BK784+BL784+BM783,BK784+BL784)</f>
        <v>0</v>
      </c>
      <c r="BN784" s="133"/>
      <c r="BO784" s="133"/>
      <c r="BP784" s="128" t="n">
        <f aca="false">IF($A784=$A783,BN784+BO784+BP783,BN784+BO784)</f>
        <v>0</v>
      </c>
      <c r="BQ784" s="133"/>
      <c r="BR784" s="133"/>
      <c r="BS784" s="128" t="n">
        <f aca="false">IF($A784=$A783,BQ784+BR784+BS783,BQ784+BR784)</f>
        <v>0</v>
      </c>
      <c r="BT784" s="133"/>
      <c r="BU784" s="133"/>
      <c r="BV784" s="128" t="n">
        <f aca="false">IF($A784=$A783,BT784+BU784+BV783,BT784+BU784)</f>
        <v>0</v>
      </c>
      <c r="BW784" s="128" t="n">
        <f aca="false">IF(W784=0,0,IF(W784&gt;F$4,1,(IF(W784=BW$2,0,(IF(F$4-W784&gt;2,1,0))))))</f>
        <v>0</v>
      </c>
    </row>
    <row r="785" customFormat="false" ht="42.95" hidden="false" customHeight="true" outlineLevel="0" collapsed="false">
      <c r="A785" s="124" t="str">
        <f aca="false">IF(D785=D784,IF(A784=0,"",A784),IF(AND(D785&gt;0,D785&lt;&gt;D784),A784+1,""))</f>
        <v/>
      </c>
      <c r="B785" s="129"/>
      <c r="C785" s="129"/>
      <c r="D785" s="96"/>
      <c r="E785" s="138"/>
      <c r="F785" s="128" t="str">
        <f aca="false">IFERROR(IF(OR(ISTEXT(D785),ISNUMBER(D785)),HLOOKUP(I785-23*INT(I785/23),[2]Hoja2!B$1:X$2,2),""),1)</f>
        <v/>
      </c>
      <c r="G785" s="128" t="str">
        <f aca="false">LEFT(D785,1)</f>
        <v/>
      </c>
      <c r="H785" s="129" t="str">
        <f aca="false">IF(UPPER(G785)="Z",2,IF(UPPER(G785)="Y",1,IF(UPPER(G785)="X",0,LEFT(D785))))</f>
        <v/>
      </c>
      <c r="I785" s="129" t="str">
        <f aca="false">REPLACE(D785,1,1,H785)</f>
        <v/>
      </c>
      <c r="J785" s="96"/>
      <c r="K785" s="124" t="str">
        <f aca="false">IF(N785&gt;0,ROW(L785)-7,"")</f>
        <v/>
      </c>
      <c r="L785" s="130"/>
      <c r="M785" s="130"/>
      <c r="N785" s="131"/>
      <c r="O785" s="132"/>
      <c r="P785" s="128" t="str">
        <f aca="false">IFERROR(IF(OR(ISTEXT(N785),ISNUMBER(N785)),HLOOKUP(S785-23*INT(S785/23),[2]Hoja2!B$1:X$2,2),""),1)</f>
        <v/>
      </c>
      <c r="Q785" s="128" t="str">
        <f aca="false">LEFT(N785,1)</f>
        <v/>
      </c>
      <c r="R785" s="129" t="str">
        <f aca="false">IF(UPPER(Q785)="Z",2,IF(UPPER(Q785)="Y",1,IF(UPPER(Q785)="X",0,LEFT(N785))))</f>
        <v/>
      </c>
      <c r="S785" s="129" t="str">
        <f aca="false">REPLACE(N785,1,1,R785)</f>
        <v/>
      </c>
      <c r="T785" s="96"/>
      <c r="U785" s="133"/>
      <c r="V785" s="124" t="str">
        <f aca="false">IF(OR(ISTEXT(N785),ISNUMBER(N785)),IF($AD785=1,U785,0),"")</f>
        <v/>
      </c>
      <c r="W785" s="75" t="n">
        <v>36892</v>
      </c>
      <c r="X785" s="134"/>
      <c r="Y785" s="134"/>
      <c r="AA785" s="128" t="n">
        <f aca="false">IF(E785&lt;&gt;F785,0,1)</f>
        <v>1</v>
      </c>
      <c r="AB785" s="128" t="n">
        <f aca="false">IF(OR(T785="SI",T785="Si",T785="si",T785="sI",T785="s",T785="S"),1,0)</f>
        <v>0</v>
      </c>
      <c r="AC785" s="128" t="n">
        <f aca="false">IF(OR(J785="SI",J785="Si",J785="si",J785="sI",J785="s",J785="S"),1,0)</f>
        <v>0</v>
      </c>
      <c r="AD785" s="128" t="n">
        <f aca="false">AK785*AA785*AB785*AC785</f>
        <v>0</v>
      </c>
      <c r="AF785" s="136" t="n">
        <f aca="false">COUNTIF(D$8:D785,D785)</f>
        <v>0</v>
      </c>
      <c r="AG785" s="136" t="n">
        <f aca="false">COUNTIFS(D$8:D785,D785,A$8:A785,A785)</f>
        <v>0</v>
      </c>
      <c r="AH785" s="128" t="n">
        <f aca="false">AF785-AG785</f>
        <v>0</v>
      </c>
      <c r="AI785" s="128" t="n">
        <f aca="false">IF(OR(O785&lt;&gt;P785,P785=1,AA785=0),1,0)</f>
        <v>0</v>
      </c>
      <c r="AJ785" s="128" t="n">
        <f aca="false">IF(AR785&gt;0,1,0)+AH785</f>
        <v>0</v>
      </c>
      <c r="AK785" s="128" t="n">
        <f aca="false">IF(O785&lt;&gt;P785,0,1)</f>
        <v>1</v>
      </c>
      <c r="AL785" s="128" t="n">
        <f aca="false">IF(U785&gt;1,1,0)</f>
        <v>0</v>
      </c>
      <c r="AM785" s="136"/>
      <c r="AN785" s="137"/>
      <c r="AO785" s="139"/>
      <c r="AP785" s="128" t="str">
        <f aca="false">IF(SUMIF(AS$7:BU$7,"&gt;0",AS785:BU785)&gt;0,SUMIF(AS$7:BU$7,"&gt;0",AS785:BU785),"")</f>
        <v/>
      </c>
      <c r="AQ785" s="128"/>
      <c r="AR785" s="136" t="n">
        <f aca="false">COUNTIF(N$8:N785,N785)-1</f>
        <v>-1</v>
      </c>
      <c r="AS785" s="133"/>
      <c r="AT785" s="133"/>
      <c r="AU785" s="128" t="n">
        <f aca="false">IF($A785=$A784,AS785+AT785+AU784,AS785+AT785)</f>
        <v>0</v>
      </c>
      <c r="AV785" s="133"/>
      <c r="AW785" s="133"/>
      <c r="AX785" s="128" t="n">
        <f aca="false">IF($A785=$A784,AV785+AW785+AX784,AV785+AW785)</f>
        <v>0</v>
      </c>
      <c r="AY785" s="133"/>
      <c r="AZ785" s="133"/>
      <c r="BA785" s="128" t="n">
        <f aca="false">IF($A785=$A784,AY785+AZ785+BA784,AY785+AZ785)</f>
        <v>0</v>
      </c>
      <c r="BB785" s="133"/>
      <c r="BC785" s="133"/>
      <c r="BD785" s="128" t="n">
        <f aca="false">IF($A785=$A784,BB785+BC785+BD784,BB785+BC785)</f>
        <v>0</v>
      </c>
      <c r="BE785" s="133"/>
      <c r="BF785" s="133"/>
      <c r="BG785" s="128" t="n">
        <f aca="false">IF($A785=$A784,BE785+BF785+BG784,BE785+BF785)</f>
        <v>0</v>
      </c>
      <c r="BH785" s="133"/>
      <c r="BI785" s="133"/>
      <c r="BJ785" s="128" t="n">
        <f aca="false">IF($A785=$A784,BH785+BI785+BJ784,BH785+BI785)</f>
        <v>0</v>
      </c>
      <c r="BK785" s="133"/>
      <c r="BL785" s="133"/>
      <c r="BM785" s="128" t="n">
        <f aca="false">IF($A785=$A784,BK785+BL785+BM784,BK785+BL785)</f>
        <v>0</v>
      </c>
      <c r="BN785" s="133"/>
      <c r="BO785" s="133"/>
      <c r="BP785" s="128" t="n">
        <f aca="false">IF($A785=$A784,BN785+BO785+BP784,BN785+BO785)</f>
        <v>0</v>
      </c>
      <c r="BQ785" s="133"/>
      <c r="BR785" s="133"/>
      <c r="BS785" s="128" t="n">
        <f aca="false">IF($A785=$A784,BQ785+BR785+BS784,BQ785+BR785)</f>
        <v>0</v>
      </c>
      <c r="BT785" s="133"/>
      <c r="BU785" s="133"/>
      <c r="BV785" s="128" t="n">
        <f aca="false">IF($A785=$A784,BT785+BU785+BV784,BT785+BU785)</f>
        <v>0</v>
      </c>
      <c r="BW785" s="128" t="n">
        <f aca="false">IF(W785=0,0,IF(W785&gt;F$4,1,(IF(W785=BW$2,0,(IF(F$4-W785&gt;2,1,0))))))</f>
        <v>0</v>
      </c>
    </row>
    <row r="786" customFormat="false" ht="42.95" hidden="false" customHeight="true" outlineLevel="0" collapsed="false">
      <c r="A786" s="124" t="str">
        <f aca="false">IF(D786=D785,IF(A785=0,"",A785),IF(AND(D786&gt;0,D786&lt;&gt;D785),A785+1,""))</f>
        <v/>
      </c>
      <c r="B786" s="129"/>
      <c r="C786" s="129"/>
      <c r="D786" s="96"/>
      <c r="E786" s="138"/>
      <c r="F786" s="128" t="str">
        <f aca="false">IFERROR(IF(OR(ISTEXT(D786),ISNUMBER(D786)),HLOOKUP(I786-23*INT(I786/23),[2]Hoja2!B$1:X$2,2),""),1)</f>
        <v/>
      </c>
      <c r="G786" s="128" t="str">
        <f aca="false">LEFT(D786,1)</f>
        <v/>
      </c>
      <c r="H786" s="129" t="str">
        <f aca="false">IF(UPPER(G786)="Z",2,IF(UPPER(G786)="Y",1,IF(UPPER(G786)="X",0,LEFT(D786))))</f>
        <v/>
      </c>
      <c r="I786" s="129" t="str">
        <f aca="false">REPLACE(D786,1,1,H786)</f>
        <v/>
      </c>
      <c r="J786" s="96"/>
      <c r="K786" s="124" t="str">
        <f aca="false">IF(N786&gt;0,ROW(L786)-7,"")</f>
        <v/>
      </c>
      <c r="L786" s="130"/>
      <c r="M786" s="130"/>
      <c r="N786" s="131"/>
      <c r="O786" s="132"/>
      <c r="P786" s="128" t="str">
        <f aca="false">IFERROR(IF(OR(ISTEXT(N786),ISNUMBER(N786)),HLOOKUP(S786-23*INT(S786/23),[2]Hoja2!B$1:X$2,2),""),1)</f>
        <v/>
      </c>
      <c r="Q786" s="128" t="str">
        <f aca="false">LEFT(N786,1)</f>
        <v/>
      </c>
      <c r="R786" s="129" t="str">
        <f aca="false">IF(UPPER(Q786)="Z",2,IF(UPPER(Q786)="Y",1,IF(UPPER(Q786)="X",0,LEFT(N786))))</f>
        <v/>
      </c>
      <c r="S786" s="129" t="str">
        <f aca="false">REPLACE(N786,1,1,R786)</f>
        <v/>
      </c>
      <c r="T786" s="96"/>
      <c r="U786" s="133"/>
      <c r="V786" s="124" t="str">
        <f aca="false">IF(OR(ISTEXT(N786),ISNUMBER(N786)),IF($AD786=1,U786,0),"")</f>
        <v/>
      </c>
      <c r="W786" s="75" t="n">
        <v>36892</v>
      </c>
      <c r="X786" s="134"/>
      <c r="Y786" s="134"/>
      <c r="AA786" s="128" t="n">
        <f aca="false">IF(E786&lt;&gt;F786,0,1)</f>
        <v>1</v>
      </c>
      <c r="AB786" s="128" t="n">
        <f aca="false">IF(OR(T786="SI",T786="Si",T786="si",T786="sI",T786="s",T786="S"),1,0)</f>
        <v>0</v>
      </c>
      <c r="AC786" s="128" t="n">
        <f aca="false">IF(OR(J786="SI",J786="Si",J786="si",J786="sI",J786="s",J786="S"),1,0)</f>
        <v>0</v>
      </c>
      <c r="AD786" s="128" t="n">
        <f aca="false">AK786*AA786*AB786*AC786</f>
        <v>0</v>
      </c>
      <c r="AF786" s="136" t="n">
        <f aca="false">COUNTIF(D$8:D786,D786)</f>
        <v>0</v>
      </c>
      <c r="AG786" s="136" t="n">
        <f aca="false">COUNTIFS(D$8:D786,D786,A$8:A786,A786)</f>
        <v>0</v>
      </c>
      <c r="AH786" s="128" t="n">
        <f aca="false">AF786-AG786</f>
        <v>0</v>
      </c>
      <c r="AI786" s="128" t="n">
        <f aca="false">IF(OR(O786&lt;&gt;P786,P786=1,AA786=0),1,0)</f>
        <v>0</v>
      </c>
      <c r="AJ786" s="128" t="n">
        <f aca="false">IF(AR786&gt;0,1,0)+AH786</f>
        <v>0</v>
      </c>
      <c r="AK786" s="128" t="n">
        <f aca="false">IF(O786&lt;&gt;P786,0,1)</f>
        <v>1</v>
      </c>
      <c r="AL786" s="128" t="n">
        <f aca="false">IF(U786&gt;1,1,0)</f>
        <v>0</v>
      </c>
      <c r="AM786" s="136"/>
      <c r="AN786" s="137"/>
      <c r="AO786" s="139"/>
      <c r="AP786" s="128" t="str">
        <f aca="false">IF(SUMIF(AS$7:BU$7,"&gt;0",AS786:BU786)&gt;0,SUMIF(AS$7:BU$7,"&gt;0",AS786:BU786),"")</f>
        <v/>
      </c>
      <c r="AQ786" s="128"/>
      <c r="AR786" s="136" t="n">
        <f aca="false">COUNTIF(N$8:N786,N786)-1</f>
        <v>-1</v>
      </c>
      <c r="AS786" s="133"/>
      <c r="AT786" s="133"/>
      <c r="AU786" s="128" t="n">
        <f aca="false">IF($A786=$A785,AS786+AT786+AU785,AS786+AT786)</f>
        <v>0</v>
      </c>
      <c r="AV786" s="133"/>
      <c r="AW786" s="133"/>
      <c r="AX786" s="128" t="n">
        <f aca="false">IF($A786=$A785,AV786+AW786+AX785,AV786+AW786)</f>
        <v>0</v>
      </c>
      <c r="AY786" s="133"/>
      <c r="AZ786" s="133"/>
      <c r="BA786" s="128" t="n">
        <f aca="false">IF($A786=$A785,AY786+AZ786+BA785,AY786+AZ786)</f>
        <v>0</v>
      </c>
      <c r="BB786" s="133"/>
      <c r="BC786" s="133"/>
      <c r="BD786" s="128" t="n">
        <f aca="false">IF($A786=$A785,BB786+BC786+BD785,BB786+BC786)</f>
        <v>0</v>
      </c>
      <c r="BE786" s="133"/>
      <c r="BF786" s="133"/>
      <c r="BG786" s="128" t="n">
        <f aca="false">IF($A786=$A785,BE786+BF786+BG785,BE786+BF786)</f>
        <v>0</v>
      </c>
      <c r="BH786" s="133"/>
      <c r="BI786" s="133"/>
      <c r="BJ786" s="128" t="n">
        <f aca="false">IF($A786=$A785,BH786+BI786+BJ785,BH786+BI786)</f>
        <v>0</v>
      </c>
      <c r="BK786" s="133"/>
      <c r="BL786" s="133"/>
      <c r="BM786" s="128" t="n">
        <f aca="false">IF($A786=$A785,BK786+BL786+BM785,BK786+BL786)</f>
        <v>0</v>
      </c>
      <c r="BN786" s="133"/>
      <c r="BO786" s="133"/>
      <c r="BP786" s="128" t="n">
        <f aca="false">IF($A786=$A785,BN786+BO786+BP785,BN786+BO786)</f>
        <v>0</v>
      </c>
      <c r="BQ786" s="133"/>
      <c r="BR786" s="133"/>
      <c r="BS786" s="128" t="n">
        <f aca="false">IF($A786=$A785,BQ786+BR786+BS785,BQ786+BR786)</f>
        <v>0</v>
      </c>
      <c r="BT786" s="133"/>
      <c r="BU786" s="133"/>
      <c r="BV786" s="128" t="n">
        <f aca="false">IF($A786=$A785,BT786+BU786+BV785,BT786+BU786)</f>
        <v>0</v>
      </c>
      <c r="BW786" s="128" t="n">
        <f aca="false">IF(W786=0,0,IF(W786&gt;F$4,1,(IF(W786=BW$2,0,(IF(F$4-W786&gt;2,1,0))))))</f>
        <v>0</v>
      </c>
    </row>
    <row r="787" customFormat="false" ht="42.95" hidden="false" customHeight="true" outlineLevel="0" collapsed="false">
      <c r="A787" s="124" t="str">
        <f aca="false">IF(D787=D786,IF(A786=0,"",A786),IF(AND(D787&gt;0,D787&lt;&gt;D786),A786+1,""))</f>
        <v/>
      </c>
      <c r="B787" s="129"/>
      <c r="C787" s="129"/>
      <c r="D787" s="96"/>
      <c r="E787" s="138"/>
      <c r="F787" s="128" t="str">
        <f aca="false">IFERROR(IF(OR(ISTEXT(D787),ISNUMBER(D787)),HLOOKUP(I787-23*INT(I787/23),[2]Hoja2!B$1:X$2,2),""),1)</f>
        <v/>
      </c>
      <c r="G787" s="128" t="str">
        <f aca="false">LEFT(D787,1)</f>
        <v/>
      </c>
      <c r="H787" s="129" t="str">
        <f aca="false">IF(UPPER(G787)="Z",2,IF(UPPER(G787)="Y",1,IF(UPPER(G787)="X",0,LEFT(D787))))</f>
        <v/>
      </c>
      <c r="I787" s="129" t="str">
        <f aca="false">REPLACE(D787,1,1,H787)</f>
        <v/>
      </c>
      <c r="J787" s="96"/>
      <c r="K787" s="124" t="str">
        <f aca="false">IF(N787&gt;0,ROW(L787)-7,"")</f>
        <v/>
      </c>
      <c r="L787" s="130"/>
      <c r="M787" s="130"/>
      <c r="N787" s="131"/>
      <c r="O787" s="132"/>
      <c r="P787" s="128" t="str">
        <f aca="false">IFERROR(IF(OR(ISTEXT(N787),ISNUMBER(N787)),HLOOKUP(S787-23*INT(S787/23),[2]Hoja2!B$1:X$2,2),""),1)</f>
        <v/>
      </c>
      <c r="Q787" s="128" t="str">
        <f aca="false">LEFT(N787,1)</f>
        <v/>
      </c>
      <c r="R787" s="129" t="str">
        <f aca="false">IF(UPPER(Q787)="Z",2,IF(UPPER(Q787)="Y",1,IF(UPPER(Q787)="X",0,LEFT(N787))))</f>
        <v/>
      </c>
      <c r="S787" s="129" t="str">
        <f aca="false">REPLACE(N787,1,1,R787)</f>
        <v/>
      </c>
      <c r="T787" s="96"/>
      <c r="U787" s="133"/>
      <c r="V787" s="124" t="str">
        <f aca="false">IF(OR(ISTEXT(N787),ISNUMBER(N787)),IF($AD787=1,U787,0),"")</f>
        <v/>
      </c>
      <c r="W787" s="75" t="n">
        <v>36892</v>
      </c>
      <c r="X787" s="134"/>
      <c r="Y787" s="134"/>
      <c r="AA787" s="128" t="n">
        <f aca="false">IF(E787&lt;&gt;F787,0,1)</f>
        <v>1</v>
      </c>
      <c r="AB787" s="128" t="n">
        <f aca="false">IF(OR(T787="SI",T787="Si",T787="si",T787="sI",T787="s",T787="S"),1,0)</f>
        <v>0</v>
      </c>
      <c r="AC787" s="128" t="n">
        <f aca="false">IF(OR(J787="SI",J787="Si",J787="si",J787="sI",J787="s",J787="S"),1,0)</f>
        <v>0</v>
      </c>
      <c r="AD787" s="128" t="n">
        <f aca="false">AK787*AA787*AB787*AC787</f>
        <v>0</v>
      </c>
      <c r="AF787" s="136" t="n">
        <f aca="false">COUNTIF(D$8:D787,D787)</f>
        <v>0</v>
      </c>
      <c r="AG787" s="136" t="n">
        <f aca="false">COUNTIFS(D$8:D787,D787,A$8:A787,A787)</f>
        <v>0</v>
      </c>
      <c r="AH787" s="128" t="n">
        <f aca="false">AF787-AG787</f>
        <v>0</v>
      </c>
      <c r="AI787" s="128" t="n">
        <f aca="false">IF(OR(O787&lt;&gt;P787,P787=1,AA787=0),1,0)</f>
        <v>0</v>
      </c>
      <c r="AJ787" s="128" t="n">
        <f aca="false">IF(AR787&gt;0,1,0)+AH787</f>
        <v>0</v>
      </c>
      <c r="AK787" s="128" t="n">
        <f aca="false">IF(O787&lt;&gt;P787,0,1)</f>
        <v>1</v>
      </c>
      <c r="AL787" s="128" t="n">
        <f aca="false">IF(U787&gt;1,1,0)</f>
        <v>0</v>
      </c>
      <c r="AM787" s="136"/>
      <c r="AN787" s="137"/>
      <c r="AO787" s="139"/>
      <c r="AP787" s="128" t="str">
        <f aca="false">IF(SUMIF(AS$7:BU$7,"&gt;0",AS787:BU787)&gt;0,SUMIF(AS$7:BU$7,"&gt;0",AS787:BU787),"")</f>
        <v/>
      </c>
      <c r="AQ787" s="128"/>
      <c r="AR787" s="136" t="n">
        <f aca="false">COUNTIF(N$8:N787,N787)-1</f>
        <v>-1</v>
      </c>
      <c r="AS787" s="133"/>
      <c r="AT787" s="133"/>
      <c r="AU787" s="128" t="n">
        <f aca="false">IF($A787=$A786,AS787+AT787+AU786,AS787+AT787)</f>
        <v>0</v>
      </c>
      <c r="AV787" s="133"/>
      <c r="AW787" s="133"/>
      <c r="AX787" s="128" t="n">
        <f aca="false">IF($A787=$A786,AV787+AW787+AX786,AV787+AW787)</f>
        <v>0</v>
      </c>
      <c r="AY787" s="133"/>
      <c r="AZ787" s="133"/>
      <c r="BA787" s="128" t="n">
        <f aca="false">IF($A787=$A786,AY787+AZ787+BA786,AY787+AZ787)</f>
        <v>0</v>
      </c>
      <c r="BB787" s="133"/>
      <c r="BC787" s="133"/>
      <c r="BD787" s="128" t="n">
        <f aca="false">IF($A787=$A786,BB787+BC787+BD786,BB787+BC787)</f>
        <v>0</v>
      </c>
      <c r="BE787" s="133"/>
      <c r="BF787" s="133"/>
      <c r="BG787" s="128" t="n">
        <f aca="false">IF($A787=$A786,BE787+BF787+BG786,BE787+BF787)</f>
        <v>0</v>
      </c>
      <c r="BH787" s="133"/>
      <c r="BI787" s="133"/>
      <c r="BJ787" s="128" t="n">
        <f aca="false">IF($A787=$A786,BH787+BI787+BJ786,BH787+BI787)</f>
        <v>0</v>
      </c>
      <c r="BK787" s="133"/>
      <c r="BL787" s="133"/>
      <c r="BM787" s="128" t="n">
        <f aca="false">IF($A787=$A786,BK787+BL787+BM786,BK787+BL787)</f>
        <v>0</v>
      </c>
      <c r="BN787" s="133"/>
      <c r="BO787" s="133"/>
      <c r="BP787" s="128" t="n">
        <f aca="false">IF($A787=$A786,BN787+BO787+BP786,BN787+BO787)</f>
        <v>0</v>
      </c>
      <c r="BQ787" s="133"/>
      <c r="BR787" s="133"/>
      <c r="BS787" s="128" t="n">
        <f aca="false">IF($A787=$A786,BQ787+BR787+BS786,BQ787+BR787)</f>
        <v>0</v>
      </c>
      <c r="BT787" s="133"/>
      <c r="BU787" s="133"/>
      <c r="BV787" s="128" t="n">
        <f aca="false">IF($A787=$A786,BT787+BU787+BV786,BT787+BU787)</f>
        <v>0</v>
      </c>
      <c r="BW787" s="128" t="n">
        <f aca="false">IF(W787=0,0,IF(W787&gt;F$4,1,(IF(W787=BW$2,0,(IF(F$4-W787&gt;2,1,0))))))</f>
        <v>0</v>
      </c>
    </row>
    <row r="788" customFormat="false" ht="42.95" hidden="false" customHeight="true" outlineLevel="0" collapsed="false">
      <c r="A788" s="124" t="str">
        <f aca="false">IF(D788=D787,IF(A787=0,"",A787),IF(AND(D788&gt;0,D788&lt;&gt;D787),A787+1,""))</f>
        <v/>
      </c>
      <c r="B788" s="129"/>
      <c r="C788" s="129"/>
      <c r="D788" s="96"/>
      <c r="E788" s="138"/>
      <c r="F788" s="128" t="str">
        <f aca="false">IFERROR(IF(OR(ISTEXT(D788),ISNUMBER(D788)),HLOOKUP(I788-23*INT(I788/23),[2]Hoja2!B$1:X$2,2),""),1)</f>
        <v/>
      </c>
      <c r="G788" s="128" t="str">
        <f aca="false">LEFT(D788,1)</f>
        <v/>
      </c>
      <c r="H788" s="129" t="str">
        <f aca="false">IF(UPPER(G788)="Z",2,IF(UPPER(G788)="Y",1,IF(UPPER(G788)="X",0,LEFT(D788))))</f>
        <v/>
      </c>
      <c r="I788" s="129" t="str">
        <f aca="false">REPLACE(D788,1,1,H788)</f>
        <v/>
      </c>
      <c r="J788" s="96"/>
      <c r="K788" s="124" t="str">
        <f aca="false">IF(N788&gt;0,ROW(L788)-7,"")</f>
        <v/>
      </c>
      <c r="L788" s="130"/>
      <c r="M788" s="130"/>
      <c r="N788" s="131"/>
      <c r="O788" s="132"/>
      <c r="P788" s="128" t="str">
        <f aca="false">IFERROR(IF(OR(ISTEXT(N788),ISNUMBER(N788)),HLOOKUP(S788-23*INT(S788/23),[2]Hoja2!B$1:X$2,2),""),1)</f>
        <v/>
      </c>
      <c r="Q788" s="128" t="str">
        <f aca="false">LEFT(N788,1)</f>
        <v/>
      </c>
      <c r="R788" s="129" t="str">
        <f aca="false">IF(UPPER(Q788)="Z",2,IF(UPPER(Q788)="Y",1,IF(UPPER(Q788)="X",0,LEFT(N788))))</f>
        <v/>
      </c>
      <c r="S788" s="129" t="str">
        <f aca="false">REPLACE(N788,1,1,R788)</f>
        <v/>
      </c>
      <c r="T788" s="96"/>
      <c r="U788" s="133"/>
      <c r="V788" s="124" t="str">
        <f aca="false">IF(OR(ISTEXT(N788),ISNUMBER(N788)),IF($AD788=1,U788,0),"")</f>
        <v/>
      </c>
      <c r="W788" s="75" t="n">
        <v>36892</v>
      </c>
      <c r="X788" s="134"/>
      <c r="Y788" s="134"/>
      <c r="AA788" s="128" t="n">
        <f aca="false">IF(E788&lt;&gt;F788,0,1)</f>
        <v>1</v>
      </c>
      <c r="AB788" s="128" t="n">
        <f aca="false">IF(OR(T788="SI",T788="Si",T788="si",T788="sI",T788="s",T788="S"),1,0)</f>
        <v>0</v>
      </c>
      <c r="AC788" s="128" t="n">
        <f aca="false">IF(OR(J788="SI",J788="Si",J788="si",J788="sI",J788="s",J788="S"),1,0)</f>
        <v>0</v>
      </c>
      <c r="AD788" s="128" t="n">
        <f aca="false">AK788*AA788*AB788*AC788</f>
        <v>0</v>
      </c>
      <c r="AF788" s="136" t="n">
        <f aca="false">COUNTIF(D$8:D788,D788)</f>
        <v>0</v>
      </c>
      <c r="AG788" s="136" t="n">
        <f aca="false">COUNTIFS(D$8:D788,D788,A$8:A788,A788)</f>
        <v>0</v>
      </c>
      <c r="AH788" s="128" t="n">
        <f aca="false">AF788-AG788</f>
        <v>0</v>
      </c>
      <c r="AI788" s="128" t="n">
        <f aca="false">IF(OR(O788&lt;&gt;P788,P788=1,AA788=0),1,0)</f>
        <v>0</v>
      </c>
      <c r="AJ788" s="128" t="n">
        <f aca="false">IF(AR788&gt;0,1,0)+AH788</f>
        <v>0</v>
      </c>
      <c r="AK788" s="128" t="n">
        <f aca="false">IF(O788&lt;&gt;P788,0,1)</f>
        <v>1</v>
      </c>
      <c r="AL788" s="128" t="n">
        <f aca="false">IF(U788&gt;1,1,0)</f>
        <v>0</v>
      </c>
      <c r="AM788" s="136"/>
      <c r="AN788" s="137"/>
      <c r="AO788" s="139"/>
      <c r="AP788" s="128" t="str">
        <f aca="false">IF(SUMIF(AS$7:BU$7,"&gt;0",AS788:BU788)&gt;0,SUMIF(AS$7:BU$7,"&gt;0",AS788:BU788),"")</f>
        <v/>
      </c>
      <c r="AQ788" s="128"/>
      <c r="AR788" s="136" t="n">
        <f aca="false">COUNTIF(N$8:N788,N788)-1</f>
        <v>-1</v>
      </c>
      <c r="AS788" s="133"/>
      <c r="AT788" s="133"/>
      <c r="AU788" s="128" t="n">
        <f aca="false">IF($A788=$A787,AS788+AT788+AU787,AS788+AT788)</f>
        <v>0</v>
      </c>
      <c r="AV788" s="133"/>
      <c r="AW788" s="133"/>
      <c r="AX788" s="128" t="n">
        <f aca="false">IF($A788=$A787,AV788+AW788+AX787,AV788+AW788)</f>
        <v>0</v>
      </c>
      <c r="AY788" s="133"/>
      <c r="AZ788" s="133"/>
      <c r="BA788" s="128" t="n">
        <f aca="false">IF($A788=$A787,AY788+AZ788+BA787,AY788+AZ788)</f>
        <v>0</v>
      </c>
      <c r="BB788" s="133"/>
      <c r="BC788" s="133"/>
      <c r="BD788" s="128" t="n">
        <f aca="false">IF($A788=$A787,BB788+BC788+BD787,BB788+BC788)</f>
        <v>0</v>
      </c>
      <c r="BE788" s="133"/>
      <c r="BF788" s="133"/>
      <c r="BG788" s="128" t="n">
        <f aca="false">IF($A788=$A787,BE788+BF788+BG787,BE788+BF788)</f>
        <v>0</v>
      </c>
      <c r="BH788" s="133"/>
      <c r="BI788" s="133"/>
      <c r="BJ788" s="128" t="n">
        <f aca="false">IF($A788=$A787,BH788+BI788+BJ787,BH788+BI788)</f>
        <v>0</v>
      </c>
      <c r="BK788" s="133"/>
      <c r="BL788" s="133"/>
      <c r="BM788" s="128" t="n">
        <f aca="false">IF($A788=$A787,BK788+BL788+BM787,BK788+BL788)</f>
        <v>0</v>
      </c>
      <c r="BN788" s="133"/>
      <c r="BO788" s="133"/>
      <c r="BP788" s="128" t="n">
        <f aca="false">IF($A788=$A787,BN788+BO788+BP787,BN788+BO788)</f>
        <v>0</v>
      </c>
      <c r="BQ788" s="133"/>
      <c r="BR788" s="133"/>
      <c r="BS788" s="128" t="n">
        <f aca="false">IF($A788=$A787,BQ788+BR788+BS787,BQ788+BR788)</f>
        <v>0</v>
      </c>
      <c r="BT788" s="133"/>
      <c r="BU788" s="133"/>
      <c r="BV788" s="128" t="n">
        <f aca="false">IF($A788=$A787,BT788+BU788+BV787,BT788+BU788)</f>
        <v>0</v>
      </c>
      <c r="BW788" s="128" t="n">
        <f aca="false">IF(W788=0,0,IF(W788&gt;F$4,1,(IF(W788=BW$2,0,(IF(F$4-W788&gt;2,1,0))))))</f>
        <v>0</v>
      </c>
    </row>
    <row r="789" customFormat="false" ht="42.95" hidden="false" customHeight="true" outlineLevel="0" collapsed="false">
      <c r="A789" s="124" t="str">
        <f aca="false">IF(D789=D788,IF(A788=0,"",A788),IF(AND(D789&gt;0,D789&lt;&gt;D788),A788+1,""))</f>
        <v/>
      </c>
      <c r="B789" s="129"/>
      <c r="C789" s="129"/>
      <c r="D789" s="96"/>
      <c r="E789" s="138"/>
      <c r="F789" s="128" t="str">
        <f aca="false">IFERROR(IF(OR(ISTEXT(D789),ISNUMBER(D789)),HLOOKUP(I789-23*INT(I789/23),[2]Hoja2!B$1:X$2,2),""),1)</f>
        <v/>
      </c>
      <c r="G789" s="128" t="str">
        <f aca="false">LEFT(D789,1)</f>
        <v/>
      </c>
      <c r="H789" s="129" t="str">
        <f aca="false">IF(UPPER(G789)="Z",2,IF(UPPER(G789)="Y",1,IF(UPPER(G789)="X",0,LEFT(D789))))</f>
        <v/>
      </c>
      <c r="I789" s="129" t="str">
        <f aca="false">REPLACE(D789,1,1,H789)</f>
        <v/>
      </c>
      <c r="J789" s="96"/>
      <c r="K789" s="124" t="str">
        <f aca="false">IF(N789&gt;0,ROW(L789)-7,"")</f>
        <v/>
      </c>
      <c r="L789" s="130"/>
      <c r="M789" s="130"/>
      <c r="N789" s="131"/>
      <c r="O789" s="132"/>
      <c r="P789" s="128" t="str">
        <f aca="false">IFERROR(IF(OR(ISTEXT(N789),ISNUMBER(N789)),HLOOKUP(S789-23*INT(S789/23),[2]Hoja2!B$1:X$2,2),""),1)</f>
        <v/>
      </c>
      <c r="Q789" s="128" t="str">
        <f aca="false">LEFT(N789,1)</f>
        <v/>
      </c>
      <c r="R789" s="129" t="str">
        <f aca="false">IF(UPPER(Q789)="Z",2,IF(UPPER(Q789)="Y",1,IF(UPPER(Q789)="X",0,LEFT(N789))))</f>
        <v/>
      </c>
      <c r="S789" s="129" t="str">
        <f aca="false">REPLACE(N789,1,1,R789)</f>
        <v/>
      </c>
      <c r="T789" s="96"/>
      <c r="U789" s="133"/>
      <c r="V789" s="124" t="str">
        <f aca="false">IF(OR(ISTEXT(N789),ISNUMBER(N789)),IF($AD789=1,U789,0),"")</f>
        <v/>
      </c>
      <c r="W789" s="75" t="n">
        <v>36892</v>
      </c>
      <c r="X789" s="134"/>
      <c r="Y789" s="134"/>
      <c r="AA789" s="128" t="n">
        <f aca="false">IF(E789&lt;&gt;F789,0,1)</f>
        <v>1</v>
      </c>
      <c r="AB789" s="128" t="n">
        <f aca="false">IF(OR(T789="SI",T789="Si",T789="si",T789="sI",T789="s",T789="S"),1,0)</f>
        <v>0</v>
      </c>
      <c r="AC789" s="128" t="n">
        <f aca="false">IF(OR(J789="SI",J789="Si",J789="si",J789="sI",J789="s",J789="S"),1,0)</f>
        <v>0</v>
      </c>
      <c r="AD789" s="128" t="n">
        <f aca="false">AK789*AA789*AB789*AC789</f>
        <v>0</v>
      </c>
      <c r="AF789" s="136" t="n">
        <f aca="false">COUNTIF(D$8:D789,D789)</f>
        <v>0</v>
      </c>
      <c r="AG789" s="136" t="n">
        <f aca="false">COUNTIFS(D$8:D789,D789,A$8:A789,A789)</f>
        <v>0</v>
      </c>
      <c r="AH789" s="128" t="n">
        <f aca="false">AF789-AG789</f>
        <v>0</v>
      </c>
      <c r="AI789" s="128" t="n">
        <f aca="false">IF(OR(O789&lt;&gt;P789,P789=1,AA789=0),1,0)</f>
        <v>0</v>
      </c>
      <c r="AJ789" s="128" t="n">
        <f aca="false">IF(AR789&gt;0,1,0)+AH789</f>
        <v>0</v>
      </c>
      <c r="AK789" s="128" t="n">
        <f aca="false">IF(O789&lt;&gt;P789,0,1)</f>
        <v>1</v>
      </c>
      <c r="AL789" s="128" t="n">
        <f aca="false">IF(U789&gt;1,1,0)</f>
        <v>0</v>
      </c>
      <c r="AM789" s="136"/>
      <c r="AN789" s="137"/>
      <c r="AO789" s="139"/>
      <c r="AP789" s="128" t="str">
        <f aca="false">IF(SUMIF(AS$7:BU$7,"&gt;0",AS789:BU789)&gt;0,SUMIF(AS$7:BU$7,"&gt;0",AS789:BU789),"")</f>
        <v/>
      </c>
      <c r="AQ789" s="128"/>
      <c r="AR789" s="136" t="n">
        <f aca="false">COUNTIF(N$8:N789,N789)-1</f>
        <v>-1</v>
      </c>
      <c r="AS789" s="133"/>
      <c r="AT789" s="133"/>
      <c r="AU789" s="128" t="n">
        <f aca="false">IF($A789=$A788,AS789+AT789+AU788,AS789+AT789)</f>
        <v>0</v>
      </c>
      <c r="AV789" s="133"/>
      <c r="AW789" s="133"/>
      <c r="AX789" s="128" t="n">
        <f aca="false">IF($A789=$A788,AV789+AW789+AX788,AV789+AW789)</f>
        <v>0</v>
      </c>
      <c r="AY789" s="133"/>
      <c r="AZ789" s="133"/>
      <c r="BA789" s="128" t="n">
        <f aca="false">IF($A789=$A788,AY789+AZ789+BA788,AY789+AZ789)</f>
        <v>0</v>
      </c>
      <c r="BB789" s="133"/>
      <c r="BC789" s="133"/>
      <c r="BD789" s="128" t="n">
        <f aca="false">IF($A789=$A788,BB789+BC789+BD788,BB789+BC789)</f>
        <v>0</v>
      </c>
      <c r="BE789" s="133"/>
      <c r="BF789" s="133"/>
      <c r="BG789" s="128" t="n">
        <f aca="false">IF($A789=$A788,BE789+BF789+BG788,BE789+BF789)</f>
        <v>0</v>
      </c>
      <c r="BH789" s="133"/>
      <c r="BI789" s="133"/>
      <c r="BJ789" s="128" t="n">
        <f aca="false">IF($A789=$A788,BH789+BI789+BJ788,BH789+BI789)</f>
        <v>0</v>
      </c>
      <c r="BK789" s="133"/>
      <c r="BL789" s="133"/>
      <c r="BM789" s="128" t="n">
        <f aca="false">IF($A789=$A788,BK789+BL789+BM788,BK789+BL789)</f>
        <v>0</v>
      </c>
      <c r="BN789" s="133"/>
      <c r="BO789" s="133"/>
      <c r="BP789" s="128" t="n">
        <f aca="false">IF($A789=$A788,BN789+BO789+BP788,BN789+BO789)</f>
        <v>0</v>
      </c>
      <c r="BQ789" s="133"/>
      <c r="BR789" s="133"/>
      <c r="BS789" s="128" t="n">
        <f aca="false">IF($A789=$A788,BQ789+BR789+BS788,BQ789+BR789)</f>
        <v>0</v>
      </c>
      <c r="BT789" s="133"/>
      <c r="BU789" s="133"/>
      <c r="BV789" s="128" t="n">
        <f aca="false">IF($A789=$A788,BT789+BU789+BV788,BT789+BU789)</f>
        <v>0</v>
      </c>
      <c r="BW789" s="128" t="n">
        <f aca="false">IF(W789=0,0,IF(W789&gt;F$4,1,(IF(W789=BW$2,0,(IF(F$4-W789&gt;2,1,0))))))</f>
        <v>0</v>
      </c>
    </row>
    <row r="790" customFormat="false" ht="42.95" hidden="false" customHeight="true" outlineLevel="0" collapsed="false">
      <c r="A790" s="124" t="str">
        <f aca="false">IF(D790=D789,IF(A789=0,"",A789),IF(AND(D790&gt;0,D790&lt;&gt;D789),A789+1,""))</f>
        <v/>
      </c>
      <c r="B790" s="129"/>
      <c r="C790" s="129"/>
      <c r="D790" s="96"/>
      <c r="E790" s="138"/>
      <c r="F790" s="128" t="str">
        <f aca="false">IFERROR(IF(OR(ISTEXT(D790),ISNUMBER(D790)),HLOOKUP(I790-23*INT(I790/23),[2]Hoja2!B$1:X$2,2),""),1)</f>
        <v/>
      </c>
      <c r="G790" s="128" t="str">
        <f aca="false">LEFT(D790,1)</f>
        <v/>
      </c>
      <c r="H790" s="129" t="str">
        <f aca="false">IF(UPPER(G790)="Z",2,IF(UPPER(G790)="Y",1,IF(UPPER(G790)="X",0,LEFT(D790))))</f>
        <v/>
      </c>
      <c r="I790" s="129" t="str">
        <f aca="false">REPLACE(D790,1,1,H790)</f>
        <v/>
      </c>
      <c r="J790" s="96"/>
      <c r="K790" s="124" t="str">
        <f aca="false">IF(N790&gt;0,ROW(L790)-7,"")</f>
        <v/>
      </c>
      <c r="L790" s="130"/>
      <c r="M790" s="130"/>
      <c r="N790" s="131"/>
      <c r="O790" s="132"/>
      <c r="P790" s="128" t="str">
        <f aca="false">IFERROR(IF(OR(ISTEXT(N790),ISNUMBER(N790)),HLOOKUP(S790-23*INT(S790/23),[2]Hoja2!B$1:X$2,2),""),1)</f>
        <v/>
      </c>
      <c r="Q790" s="128" t="str">
        <f aca="false">LEFT(N790,1)</f>
        <v/>
      </c>
      <c r="R790" s="129" t="str">
        <f aca="false">IF(UPPER(Q790)="Z",2,IF(UPPER(Q790)="Y",1,IF(UPPER(Q790)="X",0,LEFT(N790))))</f>
        <v/>
      </c>
      <c r="S790" s="129" t="str">
        <f aca="false">REPLACE(N790,1,1,R790)</f>
        <v/>
      </c>
      <c r="T790" s="96"/>
      <c r="U790" s="133"/>
      <c r="V790" s="124" t="str">
        <f aca="false">IF(OR(ISTEXT(N790),ISNUMBER(N790)),IF($AD790=1,U790,0),"")</f>
        <v/>
      </c>
      <c r="W790" s="75" t="n">
        <v>36892</v>
      </c>
      <c r="X790" s="134"/>
      <c r="Y790" s="134"/>
      <c r="AA790" s="128" t="n">
        <f aca="false">IF(E790&lt;&gt;F790,0,1)</f>
        <v>1</v>
      </c>
      <c r="AB790" s="128" t="n">
        <f aca="false">IF(OR(T790="SI",T790="Si",T790="si",T790="sI",T790="s",T790="S"),1,0)</f>
        <v>0</v>
      </c>
      <c r="AC790" s="128" t="n">
        <f aca="false">IF(OR(J790="SI",J790="Si",J790="si",J790="sI",J790="s",J790="S"),1,0)</f>
        <v>0</v>
      </c>
      <c r="AD790" s="128" t="n">
        <f aca="false">AK790*AA790*AB790*AC790</f>
        <v>0</v>
      </c>
      <c r="AF790" s="136" t="n">
        <f aca="false">COUNTIF(D$8:D790,D790)</f>
        <v>0</v>
      </c>
      <c r="AG790" s="136" t="n">
        <f aca="false">COUNTIFS(D$8:D790,D790,A$8:A790,A790)</f>
        <v>0</v>
      </c>
      <c r="AH790" s="128" t="n">
        <f aca="false">AF790-AG790</f>
        <v>0</v>
      </c>
      <c r="AI790" s="128" t="n">
        <f aca="false">IF(OR(O790&lt;&gt;P790,P790=1,AA790=0),1,0)</f>
        <v>0</v>
      </c>
      <c r="AJ790" s="128" t="n">
        <f aca="false">IF(AR790&gt;0,1,0)+AH790</f>
        <v>0</v>
      </c>
      <c r="AK790" s="128" t="n">
        <f aca="false">IF(O790&lt;&gt;P790,0,1)</f>
        <v>1</v>
      </c>
      <c r="AL790" s="128" t="n">
        <f aca="false">IF(U790&gt;1,1,0)</f>
        <v>0</v>
      </c>
      <c r="AM790" s="136"/>
      <c r="AN790" s="137"/>
      <c r="AO790" s="139"/>
      <c r="AP790" s="128" t="str">
        <f aca="false">IF(SUMIF(AS$7:BU$7,"&gt;0",AS790:BU790)&gt;0,SUMIF(AS$7:BU$7,"&gt;0",AS790:BU790),"")</f>
        <v/>
      </c>
      <c r="AQ790" s="128"/>
      <c r="AR790" s="136" t="n">
        <f aca="false">COUNTIF(N$8:N790,N790)-1</f>
        <v>-1</v>
      </c>
      <c r="AS790" s="133"/>
      <c r="AT790" s="133"/>
      <c r="AU790" s="128" t="n">
        <f aca="false">IF($A790=$A789,AS790+AT790+AU789,AS790+AT790)</f>
        <v>0</v>
      </c>
      <c r="AV790" s="133"/>
      <c r="AW790" s="133"/>
      <c r="AX790" s="128" t="n">
        <f aca="false">IF($A790=$A789,AV790+AW790+AX789,AV790+AW790)</f>
        <v>0</v>
      </c>
      <c r="AY790" s="133"/>
      <c r="AZ790" s="133"/>
      <c r="BA790" s="128" t="n">
        <f aca="false">IF($A790=$A789,AY790+AZ790+BA789,AY790+AZ790)</f>
        <v>0</v>
      </c>
      <c r="BB790" s="133"/>
      <c r="BC790" s="133"/>
      <c r="BD790" s="128" t="n">
        <f aca="false">IF($A790=$A789,BB790+BC790+BD789,BB790+BC790)</f>
        <v>0</v>
      </c>
      <c r="BE790" s="133"/>
      <c r="BF790" s="133"/>
      <c r="BG790" s="128" t="n">
        <f aca="false">IF($A790=$A789,BE790+BF790+BG789,BE790+BF790)</f>
        <v>0</v>
      </c>
      <c r="BH790" s="133"/>
      <c r="BI790" s="133"/>
      <c r="BJ790" s="128" t="n">
        <f aca="false">IF($A790=$A789,BH790+BI790+BJ789,BH790+BI790)</f>
        <v>0</v>
      </c>
      <c r="BK790" s="133"/>
      <c r="BL790" s="133"/>
      <c r="BM790" s="128" t="n">
        <f aca="false">IF($A790=$A789,BK790+BL790+BM789,BK790+BL790)</f>
        <v>0</v>
      </c>
      <c r="BN790" s="133"/>
      <c r="BO790" s="133"/>
      <c r="BP790" s="128" t="n">
        <f aca="false">IF($A790=$A789,BN790+BO790+BP789,BN790+BO790)</f>
        <v>0</v>
      </c>
      <c r="BQ790" s="133"/>
      <c r="BR790" s="133"/>
      <c r="BS790" s="128" t="n">
        <f aca="false">IF($A790=$A789,BQ790+BR790+BS789,BQ790+BR790)</f>
        <v>0</v>
      </c>
      <c r="BT790" s="133"/>
      <c r="BU790" s="133"/>
      <c r="BV790" s="128" t="n">
        <f aca="false">IF($A790=$A789,BT790+BU790+BV789,BT790+BU790)</f>
        <v>0</v>
      </c>
      <c r="BW790" s="128" t="n">
        <f aca="false">IF(W790=0,0,IF(W790&gt;F$4,1,(IF(W790=BW$2,0,(IF(F$4-W790&gt;2,1,0))))))</f>
        <v>0</v>
      </c>
    </row>
    <row r="791" customFormat="false" ht="42.95" hidden="false" customHeight="true" outlineLevel="0" collapsed="false">
      <c r="A791" s="124" t="str">
        <f aca="false">IF(D791=D790,IF(A790=0,"",A790),IF(AND(D791&gt;0,D791&lt;&gt;D790),A790+1,""))</f>
        <v/>
      </c>
      <c r="B791" s="129"/>
      <c r="C791" s="129"/>
      <c r="D791" s="96"/>
      <c r="E791" s="138"/>
      <c r="F791" s="128" t="str">
        <f aca="false">IFERROR(IF(OR(ISTEXT(D791),ISNUMBER(D791)),HLOOKUP(I791-23*INT(I791/23),[2]Hoja2!B$1:X$2,2),""),1)</f>
        <v/>
      </c>
      <c r="G791" s="128" t="str">
        <f aca="false">LEFT(D791,1)</f>
        <v/>
      </c>
      <c r="H791" s="129" t="str">
        <f aca="false">IF(UPPER(G791)="Z",2,IF(UPPER(G791)="Y",1,IF(UPPER(G791)="X",0,LEFT(D791))))</f>
        <v/>
      </c>
      <c r="I791" s="129" t="str">
        <f aca="false">REPLACE(D791,1,1,H791)</f>
        <v/>
      </c>
      <c r="J791" s="96"/>
      <c r="K791" s="124" t="str">
        <f aca="false">IF(N791&gt;0,ROW(L791)-7,"")</f>
        <v/>
      </c>
      <c r="L791" s="130"/>
      <c r="M791" s="130"/>
      <c r="N791" s="131"/>
      <c r="O791" s="132"/>
      <c r="P791" s="128" t="str">
        <f aca="false">IFERROR(IF(OR(ISTEXT(N791),ISNUMBER(N791)),HLOOKUP(S791-23*INT(S791/23),[2]Hoja2!B$1:X$2,2),""),1)</f>
        <v/>
      </c>
      <c r="Q791" s="128" t="str">
        <f aca="false">LEFT(N791,1)</f>
        <v/>
      </c>
      <c r="R791" s="129" t="str">
        <f aca="false">IF(UPPER(Q791)="Z",2,IF(UPPER(Q791)="Y",1,IF(UPPER(Q791)="X",0,LEFT(N791))))</f>
        <v/>
      </c>
      <c r="S791" s="129" t="str">
        <f aca="false">REPLACE(N791,1,1,R791)</f>
        <v/>
      </c>
      <c r="T791" s="96"/>
      <c r="U791" s="133"/>
      <c r="V791" s="124" t="str">
        <f aca="false">IF(OR(ISTEXT(N791),ISNUMBER(N791)),IF($AD791=1,U791,0),"")</f>
        <v/>
      </c>
      <c r="W791" s="75" t="n">
        <v>36892</v>
      </c>
      <c r="X791" s="134"/>
      <c r="Y791" s="134"/>
      <c r="AA791" s="128" t="n">
        <f aca="false">IF(E791&lt;&gt;F791,0,1)</f>
        <v>1</v>
      </c>
      <c r="AB791" s="128" t="n">
        <f aca="false">IF(OR(T791="SI",T791="Si",T791="si",T791="sI",T791="s",T791="S"),1,0)</f>
        <v>0</v>
      </c>
      <c r="AC791" s="128" t="n">
        <f aca="false">IF(OR(J791="SI",J791="Si",J791="si",J791="sI",J791="s",J791="S"),1,0)</f>
        <v>0</v>
      </c>
      <c r="AD791" s="128" t="n">
        <f aca="false">AK791*AA791*AB791*AC791</f>
        <v>0</v>
      </c>
      <c r="AF791" s="136" t="n">
        <f aca="false">COUNTIF(D$8:D791,D791)</f>
        <v>0</v>
      </c>
      <c r="AG791" s="136" t="n">
        <f aca="false">COUNTIFS(D$8:D791,D791,A$8:A791,A791)</f>
        <v>0</v>
      </c>
      <c r="AH791" s="128" t="n">
        <f aca="false">AF791-AG791</f>
        <v>0</v>
      </c>
      <c r="AI791" s="128" t="n">
        <f aca="false">IF(OR(O791&lt;&gt;P791,P791=1,AA791=0),1,0)</f>
        <v>0</v>
      </c>
      <c r="AJ791" s="128" t="n">
        <f aca="false">IF(AR791&gt;0,1,0)+AH791</f>
        <v>0</v>
      </c>
      <c r="AK791" s="128" t="n">
        <f aca="false">IF(O791&lt;&gt;P791,0,1)</f>
        <v>1</v>
      </c>
      <c r="AL791" s="128" t="n">
        <f aca="false">IF(U791&gt;1,1,0)</f>
        <v>0</v>
      </c>
      <c r="AM791" s="136"/>
      <c r="AN791" s="137"/>
      <c r="AO791" s="139"/>
      <c r="AP791" s="128" t="str">
        <f aca="false">IF(SUMIF(AS$7:BU$7,"&gt;0",AS791:BU791)&gt;0,SUMIF(AS$7:BU$7,"&gt;0",AS791:BU791),"")</f>
        <v/>
      </c>
      <c r="AQ791" s="128"/>
      <c r="AR791" s="136" t="n">
        <f aca="false">COUNTIF(N$8:N791,N791)-1</f>
        <v>-1</v>
      </c>
      <c r="AS791" s="133"/>
      <c r="AT791" s="133"/>
      <c r="AU791" s="128" t="n">
        <f aca="false">IF($A791=$A790,AS791+AT791+AU790,AS791+AT791)</f>
        <v>0</v>
      </c>
      <c r="AV791" s="133"/>
      <c r="AW791" s="133"/>
      <c r="AX791" s="128" t="n">
        <f aca="false">IF($A791=$A790,AV791+AW791+AX790,AV791+AW791)</f>
        <v>0</v>
      </c>
      <c r="AY791" s="133"/>
      <c r="AZ791" s="133"/>
      <c r="BA791" s="128" t="n">
        <f aca="false">IF($A791=$A790,AY791+AZ791+BA790,AY791+AZ791)</f>
        <v>0</v>
      </c>
      <c r="BB791" s="133"/>
      <c r="BC791" s="133"/>
      <c r="BD791" s="128" t="n">
        <f aca="false">IF($A791=$A790,BB791+BC791+BD790,BB791+BC791)</f>
        <v>0</v>
      </c>
      <c r="BE791" s="133"/>
      <c r="BF791" s="133"/>
      <c r="BG791" s="128" t="n">
        <f aca="false">IF($A791=$A790,BE791+BF791+BG790,BE791+BF791)</f>
        <v>0</v>
      </c>
      <c r="BH791" s="133"/>
      <c r="BI791" s="133"/>
      <c r="BJ791" s="128" t="n">
        <f aca="false">IF($A791=$A790,BH791+BI791+BJ790,BH791+BI791)</f>
        <v>0</v>
      </c>
      <c r="BK791" s="133"/>
      <c r="BL791" s="133"/>
      <c r="BM791" s="128" t="n">
        <f aca="false">IF($A791=$A790,BK791+BL791+BM790,BK791+BL791)</f>
        <v>0</v>
      </c>
      <c r="BN791" s="133"/>
      <c r="BO791" s="133"/>
      <c r="BP791" s="128" t="n">
        <f aca="false">IF($A791=$A790,BN791+BO791+BP790,BN791+BO791)</f>
        <v>0</v>
      </c>
      <c r="BQ791" s="133"/>
      <c r="BR791" s="133"/>
      <c r="BS791" s="128" t="n">
        <f aca="false">IF($A791=$A790,BQ791+BR791+BS790,BQ791+BR791)</f>
        <v>0</v>
      </c>
      <c r="BT791" s="133"/>
      <c r="BU791" s="133"/>
      <c r="BV791" s="128" t="n">
        <f aca="false">IF($A791=$A790,BT791+BU791+BV790,BT791+BU791)</f>
        <v>0</v>
      </c>
      <c r="BW791" s="128" t="n">
        <f aca="false">IF(W791=0,0,IF(W791&gt;F$4,1,(IF(W791=BW$2,0,(IF(F$4-W791&gt;2,1,0))))))</f>
        <v>0</v>
      </c>
    </row>
    <row r="792" customFormat="false" ht="42.95" hidden="false" customHeight="true" outlineLevel="0" collapsed="false">
      <c r="A792" s="124" t="str">
        <f aca="false">IF(D792=D791,IF(A791=0,"",A791),IF(AND(D792&gt;0,D792&lt;&gt;D791),A791+1,""))</f>
        <v/>
      </c>
      <c r="B792" s="129"/>
      <c r="C792" s="129"/>
      <c r="D792" s="96"/>
      <c r="E792" s="138"/>
      <c r="F792" s="128" t="str">
        <f aca="false">IFERROR(IF(OR(ISTEXT(D792),ISNUMBER(D792)),HLOOKUP(I792-23*INT(I792/23),[2]Hoja2!B$1:X$2,2),""),1)</f>
        <v/>
      </c>
      <c r="G792" s="128" t="str">
        <f aca="false">LEFT(D792,1)</f>
        <v/>
      </c>
      <c r="H792" s="129" t="str">
        <f aca="false">IF(UPPER(G792)="Z",2,IF(UPPER(G792)="Y",1,IF(UPPER(G792)="X",0,LEFT(D792))))</f>
        <v/>
      </c>
      <c r="I792" s="129" t="str">
        <f aca="false">REPLACE(D792,1,1,H792)</f>
        <v/>
      </c>
      <c r="J792" s="96"/>
      <c r="K792" s="124" t="str">
        <f aca="false">IF(N792&gt;0,ROW(L792)-7,"")</f>
        <v/>
      </c>
      <c r="L792" s="130"/>
      <c r="M792" s="130"/>
      <c r="N792" s="131"/>
      <c r="O792" s="132"/>
      <c r="P792" s="128" t="str">
        <f aca="false">IFERROR(IF(OR(ISTEXT(N792),ISNUMBER(N792)),HLOOKUP(S792-23*INT(S792/23),[2]Hoja2!B$1:X$2,2),""),1)</f>
        <v/>
      </c>
      <c r="Q792" s="128" t="str">
        <f aca="false">LEFT(N792,1)</f>
        <v/>
      </c>
      <c r="R792" s="129" t="str">
        <f aca="false">IF(UPPER(Q792)="Z",2,IF(UPPER(Q792)="Y",1,IF(UPPER(Q792)="X",0,LEFT(N792))))</f>
        <v/>
      </c>
      <c r="S792" s="129" t="str">
        <f aca="false">REPLACE(N792,1,1,R792)</f>
        <v/>
      </c>
      <c r="T792" s="96"/>
      <c r="U792" s="133"/>
      <c r="V792" s="124" t="str">
        <f aca="false">IF(OR(ISTEXT(N792),ISNUMBER(N792)),IF($AD792=1,U792,0),"")</f>
        <v/>
      </c>
      <c r="W792" s="75" t="n">
        <v>36892</v>
      </c>
      <c r="X792" s="134"/>
      <c r="Y792" s="134"/>
      <c r="AA792" s="128" t="n">
        <f aca="false">IF(E792&lt;&gt;F792,0,1)</f>
        <v>1</v>
      </c>
      <c r="AB792" s="128" t="n">
        <f aca="false">IF(OR(T792="SI",T792="Si",T792="si",T792="sI",T792="s",T792="S"),1,0)</f>
        <v>0</v>
      </c>
      <c r="AC792" s="128" t="n">
        <f aca="false">IF(OR(J792="SI",J792="Si",J792="si",J792="sI",J792="s",J792="S"),1,0)</f>
        <v>0</v>
      </c>
      <c r="AD792" s="128" t="n">
        <f aca="false">AK792*AA792*AB792*AC792</f>
        <v>0</v>
      </c>
      <c r="AF792" s="136" t="n">
        <f aca="false">COUNTIF(D$8:D792,D792)</f>
        <v>0</v>
      </c>
      <c r="AG792" s="136" t="n">
        <f aca="false">COUNTIFS(D$8:D792,D792,A$8:A792,A792)</f>
        <v>0</v>
      </c>
      <c r="AH792" s="128" t="n">
        <f aca="false">AF792-AG792</f>
        <v>0</v>
      </c>
      <c r="AI792" s="128" t="n">
        <f aca="false">IF(OR(O792&lt;&gt;P792,P792=1,AA792=0),1,0)</f>
        <v>0</v>
      </c>
      <c r="AJ792" s="128" t="n">
        <f aca="false">IF(AR792&gt;0,1,0)+AH792</f>
        <v>0</v>
      </c>
      <c r="AK792" s="128" t="n">
        <f aca="false">IF(O792&lt;&gt;P792,0,1)</f>
        <v>1</v>
      </c>
      <c r="AL792" s="128" t="n">
        <f aca="false">IF(U792&gt;1,1,0)</f>
        <v>0</v>
      </c>
      <c r="AM792" s="136"/>
      <c r="AN792" s="137"/>
      <c r="AO792" s="139"/>
      <c r="AP792" s="128" t="str">
        <f aca="false">IF(SUMIF(AS$7:BU$7,"&gt;0",AS792:BU792)&gt;0,SUMIF(AS$7:BU$7,"&gt;0",AS792:BU792),"")</f>
        <v/>
      </c>
      <c r="AQ792" s="128"/>
      <c r="AR792" s="136" t="n">
        <f aca="false">COUNTIF(N$8:N792,N792)-1</f>
        <v>-1</v>
      </c>
      <c r="AS792" s="133"/>
      <c r="AT792" s="133"/>
      <c r="AU792" s="128" t="n">
        <f aca="false">IF($A792=$A791,AS792+AT792+AU791,AS792+AT792)</f>
        <v>0</v>
      </c>
      <c r="AV792" s="133"/>
      <c r="AW792" s="133"/>
      <c r="AX792" s="128" t="n">
        <f aca="false">IF($A792=$A791,AV792+AW792+AX791,AV792+AW792)</f>
        <v>0</v>
      </c>
      <c r="AY792" s="133"/>
      <c r="AZ792" s="133"/>
      <c r="BA792" s="128" t="n">
        <f aca="false">IF($A792=$A791,AY792+AZ792+BA791,AY792+AZ792)</f>
        <v>0</v>
      </c>
      <c r="BB792" s="133"/>
      <c r="BC792" s="133"/>
      <c r="BD792" s="128" t="n">
        <f aca="false">IF($A792=$A791,BB792+BC792+BD791,BB792+BC792)</f>
        <v>0</v>
      </c>
      <c r="BE792" s="133"/>
      <c r="BF792" s="133"/>
      <c r="BG792" s="128" t="n">
        <f aca="false">IF($A792=$A791,BE792+BF792+BG791,BE792+BF792)</f>
        <v>0</v>
      </c>
      <c r="BH792" s="133"/>
      <c r="BI792" s="133"/>
      <c r="BJ792" s="128" t="n">
        <f aca="false">IF($A792=$A791,BH792+BI792+BJ791,BH792+BI792)</f>
        <v>0</v>
      </c>
      <c r="BK792" s="133"/>
      <c r="BL792" s="133"/>
      <c r="BM792" s="128" t="n">
        <f aca="false">IF($A792=$A791,BK792+BL792+BM791,BK792+BL792)</f>
        <v>0</v>
      </c>
      <c r="BN792" s="133"/>
      <c r="BO792" s="133"/>
      <c r="BP792" s="128" t="n">
        <f aca="false">IF($A792=$A791,BN792+BO792+BP791,BN792+BO792)</f>
        <v>0</v>
      </c>
      <c r="BQ792" s="133"/>
      <c r="BR792" s="133"/>
      <c r="BS792" s="128" t="n">
        <f aca="false">IF($A792=$A791,BQ792+BR792+BS791,BQ792+BR792)</f>
        <v>0</v>
      </c>
      <c r="BT792" s="133"/>
      <c r="BU792" s="133"/>
      <c r="BV792" s="128" t="n">
        <f aca="false">IF($A792=$A791,BT792+BU792+BV791,BT792+BU792)</f>
        <v>0</v>
      </c>
      <c r="BW792" s="128" t="n">
        <f aca="false">IF(W792=0,0,IF(W792&gt;F$4,1,(IF(W792=BW$2,0,(IF(F$4-W792&gt;2,1,0))))))</f>
        <v>0</v>
      </c>
    </row>
    <row r="793" customFormat="false" ht="42.95" hidden="false" customHeight="true" outlineLevel="0" collapsed="false">
      <c r="A793" s="124" t="str">
        <f aca="false">IF(D793=D792,IF(A792=0,"",A792),IF(AND(D793&gt;0,D793&lt;&gt;D792),A792+1,""))</f>
        <v/>
      </c>
      <c r="B793" s="129"/>
      <c r="C793" s="129"/>
      <c r="D793" s="96"/>
      <c r="E793" s="138"/>
      <c r="F793" s="128" t="str">
        <f aca="false">IFERROR(IF(OR(ISTEXT(D793),ISNUMBER(D793)),HLOOKUP(I793-23*INT(I793/23),[2]Hoja2!B$1:X$2,2),""),1)</f>
        <v/>
      </c>
      <c r="G793" s="128" t="str">
        <f aca="false">LEFT(D793,1)</f>
        <v/>
      </c>
      <c r="H793" s="129" t="str">
        <f aca="false">IF(UPPER(G793)="Z",2,IF(UPPER(G793)="Y",1,IF(UPPER(G793)="X",0,LEFT(D793))))</f>
        <v/>
      </c>
      <c r="I793" s="129" t="str">
        <f aca="false">REPLACE(D793,1,1,H793)</f>
        <v/>
      </c>
      <c r="J793" s="96"/>
      <c r="K793" s="124" t="str">
        <f aca="false">IF(N793&gt;0,ROW(L793)-7,"")</f>
        <v/>
      </c>
      <c r="L793" s="130"/>
      <c r="M793" s="130"/>
      <c r="N793" s="131"/>
      <c r="O793" s="132"/>
      <c r="P793" s="128" t="str">
        <f aca="false">IFERROR(IF(OR(ISTEXT(N793),ISNUMBER(N793)),HLOOKUP(S793-23*INT(S793/23),[2]Hoja2!B$1:X$2,2),""),1)</f>
        <v/>
      </c>
      <c r="Q793" s="128" t="str">
        <f aca="false">LEFT(N793,1)</f>
        <v/>
      </c>
      <c r="R793" s="129" t="str">
        <f aca="false">IF(UPPER(Q793)="Z",2,IF(UPPER(Q793)="Y",1,IF(UPPER(Q793)="X",0,LEFT(N793))))</f>
        <v/>
      </c>
      <c r="S793" s="129" t="str">
        <f aca="false">REPLACE(N793,1,1,R793)</f>
        <v/>
      </c>
      <c r="T793" s="96"/>
      <c r="U793" s="133"/>
      <c r="V793" s="124" t="str">
        <f aca="false">IF(OR(ISTEXT(N793),ISNUMBER(N793)),IF($AD793=1,U793,0),"")</f>
        <v/>
      </c>
      <c r="W793" s="75" t="n">
        <v>36892</v>
      </c>
      <c r="X793" s="134"/>
      <c r="Y793" s="134"/>
      <c r="AA793" s="128" t="n">
        <f aca="false">IF(E793&lt;&gt;F793,0,1)</f>
        <v>1</v>
      </c>
      <c r="AB793" s="128" t="n">
        <f aca="false">IF(OR(T793="SI",T793="Si",T793="si",T793="sI",T793="s",T793="S"),1,0)</f>
        <v>0</v>
      </c>
      <c r="AC793" s="128" t="n">
        <f aca="false">IF(OR(J793="SI",J793="Si",J793="si",J793="sI",J793="s",J793="S"),1,0)</f>
        <v>0</v>
      </c>
      <c r="AD793" s="128" t="n">
        <f aca="false">AK793*AA793*AB793*AC793</f>
        <v>0</v>
      </c>
      <c r="AF793" s="136" t="n">
        <f aca="false">COUNTIF(D$8:D793,D793)</f>
        <v>0</v>
      </c>
      <c r="AG793" s="136" t="n">
        <f aca="false">COUNTIFS(D$8:D793,D793,A$8:A793,A793)</f>
        <v>0</v>
      </c>
      <c r="AH793" s="128" t="n">
        <f aca="false">AF793-AG793</f>
        <v>0</v>
      </c>
      <c r="AI793" s="128" t="n">
        <f aca="false">IF(OR(O793&lt;&gt;P793,P793=1,AA793=0),1,0)</f>
        <v>0</v>
      </c>
      <c r="AJ793" s="128" t="n">
        <f aca="false">IF(AR793&gt;0,1,0)+AH793</f>
        <v>0</v>
      </c>
      <c r="AK793" s="128" t="n">
        <f aca="false">IF(O793&lt;&gt;P793,0,1)</f>
        <v>1</v>
      </c>
      <c r="AL793" s="128" t="n">
        <f aca="false">IF(U793&gt;1,1,0)</f>
        <v>0</v>
      </c>
      <c r="AM793" s="136"/>
      <c r="AN793" s="137"/>
      <c r="AO793" s="139"/>
      <c r="AP793" s="128" t="str">
        <f aca="false">IF(SUMIF(AS$7:BU$7,"&gt;0",AS793:BU793)&gt;0,SUMIF(AS$7:BU$7,"&gt;0",AS793:BU793),"")</f>
        <v/>
      </c>
      <c r="AQ793" s="128"/>
      <c r="AR793" s="136" t="n">
        <f aca="false">COUNTIF(N$8:N793,N793)-1</f>
        <v>-1</v>
      </c>
      <c r="AS793" s="133"/>
      <c r="AT793" s="133"/>
      <c r="AU793" s="128" t="n">
        <f aca="false">IF($A793=$A792,AS793+AT793+AU792,AS793+AT793)</f>
        <v>0</v>
      </c>
      <c r="AV793" s="133"/>
      <c r="AW793" s="133"/>
      <c r="AX793" s="128" t="n">
        <f aca="false">IF($A793=$A792,AV793+AW793+AX792,AV793+AW793)</f>
        <v>0</v>
      </c>
      <c r="AY793" s="133"/>
      <c r="AZ793" s="133"/>
      <c r="BA793" s="128" t="n">
        <f aca="false">IF($A793=$A792,AY793+AZ793+BA792,AY793+AZ793)</f>
        <v>0</v>
      </c>
      <c r="BB793" s="133"/>
      <c r="BC793" s="133"/>
      <c r="BD793" s="128" t="n">
        <f aca="false">IF($A793=$A792,BB793+BC793+BD792,BB793+BC793)</f>
        <v>0</v>
      </c>
      <c r="BE793" s="133"/>
      <c r="BF793" s="133"/>
      <c r="BG793" s="128" t="n">
        <f aca="false">IF($A793=$A792,BE793+BF793+BG792,BE793+BF793)</f>
        <v>0</v>
      </c>
      <c r="BH793" s="133"/>
      <c r="BI793" s="133"/>
      <c r="BJ793" s="128" t="n">
        <f aca="false">IF($A793=$A792,BH793+BI793+BJ792,BH793+BI793)</f>
        <v>0</v>
      </c>
      <c r="BK793" s="133"/>
      <c r="BL793" s="133"/>
      <c r="BM793" s="128" t="n">
        <f aca="false">IF($A793=$A792,BK793+BL793+BM792,BK793+BL793)</f>
        <v>0</v>
      </c>
      <c r="BN793" s="133"/>
      <c r="BO793" s="133"/>
      <c r="BP793" s="128" t="n">
        <f aca="false">IF($A793=$A792,BN793+BO793+BP792,BN793+BO793)</f>
        <v>0</v>
      </c>
      <c r="BQ793" s="133"/>
      <c r="BR793" s="133"/>
      <c r="BS793" s="128" t="n">
        <f aca="false">IF($A793=$A792,BQ793+BR793+BS792,BQ793+BR793)</f>
        <v>0</v>
      </c>
      <c r="BT793" s="133"/>
      <c r="BU793" s="133"/>
      <c r="BV793" s="128" t="n">
        <f aca="false">IF($A793=$A792,BT793+BU793+BV792,BT793+BU793)</f>
        <v>0</v>
      </c>
      <c r="BW793" s="128" t="n">
        <f aca="false">IF(W793=0,0,IF(W793&gt;F$4,1,(IF(W793=BW$2,0,(IF(F$4-W793&gt;2,1,0))))))</f>
        <v>0</v>
      </c>
    </row>
    <row r="794" customFormat="false" ht="42.95" hidden="false" customHeight="true" outlineLevel="0" collapsed="false">
      <c r="A794" s="124" t="str">
        <f aca="false">IF(D794=D793,IF(A793=0,"",A793),IF(AND(D794&gt;0,D794&lt;&gt;D793),A793+1,""))</f>
        <v/>
      </c>
      <c r="B794" s="129"/>
      <c r="C794" s="129"/>
      <c r="D794" s="96"/>
      <c r="E794" s="138"/>
      <c r="F794" s="128" t="str">
        <f aca="false">IFERROR(IF(OR(ISTEXT(D794),ISNUMBER(D794)),HLOOKUP(I794-23*INT(I794/23),[2]Hoja2!B$1:X$2,2),""),1)</f>
        <v/>
      </c>
      <c r="G794" s="128" t="str">
        <f aca="false">LEFT(D794,1)</f>
        <v/>
      </c>
      <c r="H794" s="129" t="str">
        <f aca="false">IF(UPPER(G794)="Z",2,IF(UPPER(G794)="Y",1,IF(UPPER(G794)="X",0,LEFT(D794))))</f>
        <v/>
      </c>
      <c r="I794" s="129" t="str">
        <f aca="false">REPLACE(D794,1,1,H794)</f>
        <v/>
      </c>
      <c r="J794" s="96"/>
      <c r="K794" s="124" t="str">
        <f aca="false">IF(N794&gt;0,ROW(L794)-7,"")</f>
        <v/>
      </c>
      <c r="L794" s="130"/>
      <c r="M794" s="130"/>
      <c r="N794" s="131"/>
      <c r="O794" s="132"/>
      <c r="P794" s="128" t="str">
        <f aca="false">IFERROR(IF(OR(ISTEXT(N794),ISNUMBER(N794)),HLOOKUP(S794-23*INT(S794/23),[2]Hoja2!B$1:X$2,2),""),1)</f>
        <v/>
      </c>
      <c r="Q794" s="128" t="str">
        <f aca="false">LEFT(N794,1)</f>
        <v/>
      </c>
      <c r="R794" s="129" t="str">
        <f aca="false">IF(UPPER(Q794)="Z",2,IF(UPPER(Q794)="Y",1,IF(UPPER(Q794)="X",0,LEFT(N794))))</f>
        <v/>
      </c>
      <c r="S794" s="129" t="str">
        <f aca="false">REPLACE(N794,1,1,R794)</f>
        <v/>
      </c>
      <c r="T794" s="96"/>
      <c r="U794" s="133"/>
      <c r="V794" s="124" t="str">
        <f aca="false">IF(OR(ISTEXT(N794),ISNUMBER(N794)),IF($AD794=1,U794,0),"")</f>
        <v/>
      </c>
      <c r="W794" s="75" t="n">
        <v>36892</v>
      </c>
      <c r="X794" s="134"/>
      <c r="Y794" s="134"/>
      <c r="AA794" s="128" t="n">
        <f aca="false">IF(E794&lt;&gt;F794,0,1)</f>
        <v>1</v>
      </c>
      <c r="AB794" s="128" t="n">
        <f aca="false">IF(OR(T794="SI",T794="Si",T794="si",T794="sI",T794="s",T794="S"),1,0)</f>
        <v>0</v>
      </c>
      <c r="AC794" s="128" t="n">
        <f aca="false">IF(OR(J794="SI",J794="Si",J794="si",J794="sI",J794="s",J794="S"),1,0)</f>
        <v>0</v>
      </c>
      <c r="AD794" s="128" t="n">
        <f aca="false">AK794*AA794*AB794*AC794</f>
        <v>0</v>
      </c>
      <c r="AF794" s="136" t="n">
        <f aca="false">COUNTIF(D$8:D794,D794)</f>
        <v>0</v>
      </c>
      <c r="AG794" s="136" t="n">
        <f aca="false">COUNTIFS(D$8:D794,D794,A$8:A794,A794)</f>
        <v>0</v>
      </c>
      <c r="AH794" s="128" t="n">
        <f aca="false">AF794-AG794</f>
        <v>0</v>
      </c>
      <c r="AI794" s="128" t="n">
        <f aca="false">IF(OR(O794&lt;&gt;P794,P794=1,AA794=0),1,0)</f>
        <v>0</v>
      </c>
      <c r="AJ794" s="128" t="n">
        <f aca="false">IF(AR794&gt;0,1,0)+AH794</f>
        <v>0</v>
      </c>
      <c r="AK794" s="128" t="n">
        <f aca="false">IF(O794&lt;&gt;P794,0,1)</f>
        <v>1</v>
      </c>
      <c r="AL794" s="128" t="n">
        <f aca="false">IF(U794&gt;1,1,0)</f>
        <v>0</v>
      </c>
      <c r="AM794" s="136"/>
      <c r="AN794" s="137"/>
      <c r="AO794" s="139"/>
      <c r="AP794" s="128" t="str">
        <f aca="false">IF(SUMIF(AS$7:BU$7,"&gt;0",AS794:BU794)&gt;0,SUMIF(AS$7:BU$7,"&gt;0",AS794:BU794),"")</f>
        <v/>
      </c>
      <c r="AQ794" s="128"/>
      <c r="AR794" s="136" t="n">
        <f aca="false">COUNTIF(N$8:N794,N794)-1</f>
        <v>-1</v>
      </c>
      <c r="AS794" s="133"/>
      <c r="AT794" s="133"/>
      <c r="AU794" s="128" t="n">
        <f aca="false">IF($A794=$A793,AS794+AT794+AU793,AS794+AT794)</f>
        <v>0</v>
      </c>
      <c r="AV794" s="133"/>
      <c r="AW794" s="133"/>
      <c r="AX794" s="128" t="n">
        <f aca="false">IF($A794=$A793,AV794+AW794+AX793,AV794+AW794)</f>
        <v>0</v>
      </c>
      <c r="AY794" s="133"/>
      <c r="AZ794" s="133"/>
      <c r="BA794" s="128" t="n">
        <f aca="false">IF($A794=$A793,AY794+AZ794+BA793,AY794+AZ794)</f>
        <v>0</v>
      </c>
      <c r="BB794" s="133"/>
      <c r="BC794" s="133"/>
      <c r="BD794" s="128" t="n">
        <f aca="false">IF($A794=$A793,BB794+BC794+BD793,BB794+BC794)</f>
        <v>0</v>
      </c>
      <c r="BE794" s="133"/>
      <c r="BF794" s="133"/>
      <c r="BG794" s="128" t="n">
        <f aca="false">IF($A794=$A793,BE794+BF794+BG793,BE794+BF794)</f>
        <v>0</v>
      </c>
      <c r="BH794" s="133"/>
      <c r="BI794" s="133"/>
      <c r="BJ794" s="128" t="n">
        <f aca="false">IF($A794=$A793,BH794+BI794+BJ793,BH794+BI794)</f>
        <v>0</v>
      </c>
      <c r="BK794" s="133"/>
      <c r="BL794" s="133"/>
      <c r="BM794" s="128" t="n">
        <f aca="false">IF($A794=$A793,BK794+BL794+BM793,BK794+BL794)</f>
        <v>0</v>
      </c>
      <c r="BN794" s="133"/>
      <c r="BO794" s="133"/>
      <c r="BP794" s="128" t="n">
        <f aca="false">IF($A794=$A793,BN794+BO794+BP793,BN794+BO794)</f>
        <v>0</v>
      </c>
      <c r="BQ794" s="133"/>
      <c r="BR794" s="133"/>
      <c r="BS794" s="128" t="n">
        <f aca="false">IF($A794=$A793,BQ794+BR794+BS793,BQ794+BR794)</f>
        <v>0</v>
      </c>
      <c r="BT794" s="133"/>
      <c r="BU794" s="133"/>
      <c r="BV794" s="128" t="n">
        <f aca="false">IF($A794=$A793,BT794+BU794+BV793,BT794+BU794)</f>
        <v>0</v>
      </c>
      <c r="BW794" s="128" t="n">
        <f aca="false">IF(W794=0,0,IF(W794&gt;F$4,1,(IF(W794=BW$2,0,(IF(F$4-W794&gt;2,1,0))))))</f>
        <v>0</v>
      </c>
    </row>
    <row r="795" customFormat="false" ht="42.95" hidden="false" customHeight="true" outlineLevel="0" collapsed="false">
      <c r="A795" s="124" t="str">
        <f aca="false">IF(D795=D794,IF(A794=0,"",A794),IF(AND(D795&gt;0,D795&lt;&gt;D794),A794+1,""))</f>
        <v/>
      </c>
      <c r="B795" s="129"/>
      <c r="C795" s="129"/>
      <c r="D795" s="96"/>
      <c r="E795" s="138"/>
      <c r="F795" s="128" t="str">
        <f aca="false">IFERROR(IF(OR(ISTEXT(D795),ISNUMBER(D795)),HLOOKUP(I795-23*INT(I795/23),[2]Hoja2!B$1:X$2,2),""),1)</f>
        <v/>
      </c>
      <c r="G795" s="128" t="str">
        <f aca="false">LEFT(D795,1)</f>
        <v/>
      </c>
      <c r="H795" s="129" t="str">
        <f aca="false">IF(UPPER(G795)="Z",2,IF(UPPER(G795)="Y",1,IF(UPPER(G795)="X",0,LEFT(D795))))</f>
        <v/>
      </c>
      <c r="I795" s="129" t="str">
        <f aca="false">REPLACE(D795,1,1,H795)</f>
        <v/>
      </c>
      <c r="J795" s="96"/>
      <c r="K795" s="124" t="str">
        <f aca="false">IF(N795&gt;0,ROW(L795)-7,"")</f>
        <v/>
      </c>
      <c r="L795" s="130"/>
      <c r="M795" s="130"/>
      <c r="N795" s="131"/>
      <c r="O795" s="132"/>
      <c r="P795" s="128" t="str">
        <f aca="false">IFERROR(IF(OR(ISTEXT(N795),ISNUMBER(N795)),HLOOKUP(S795-23*INT(S795/23),[2]Hoja2!B$1:X$2,2),""),1)</f>
        <v/>
      </c>
      <c r="Q795" s="128" t="str">
        <f aca="false">LEFT(N795,1)</f>
        <v/>
      </c>
      <c r="R795" s="129" t="str">
        <f aca="false">IF(UPPER(Q795)="Z",2,IF(UPPER(Q795)="Y",1,IF(UPPER(Q795)="X",0,LEFT(N795))))</f>
        <v/>
      </c>
      <c r="S795" s="129" t="str">
        <f aca="false">REPLACE(N795,1,1,R795)</f>
        <v/>
      </c>
      <c r="T795" s="96"/>
      <c r="U795" s="133"/>
      <c r="V795" s="124" t="str">
        <f aca="false">IF(OR(ISTEXT(N795),ISNUMBER(N795)),IF($AD795=1,U795,0),"")</f>
        <v/>
      </c>
      <c r="W795" s="75" t="n">
        <v>36892</v>
      </c>
      <c r="X795" s="134"/>
      <c r="Y795" s="134"/>
      <c r="AA795" s="128" t="n">
        <f aca="false">IF(E795&lt;&gt;F795,0,1)</f>
        <v>1</v>
      </c>
      <c r="AB795" s="128" t="n">
        <f aca="false">IF(OR(T795="SI",T795="Si",T795="si",T795="sI",T795="s",T795="S"),1,0)</f>
        <v>0</v>
      </c>
      <c r="AC795" s="128" t="n">
        <f aca="false">IF(OR(J795="SI",J795="Si",J795="si",J795="sI",J795="s",J795="S"),1,0)</f>
        <v>0</v>
      </c>
      <c r="AD795" s="128" t="n">
        <f aca="false">AK795*AA795*AB795*AC795</f>
        <v>0</v>
      </c>
      <c r="AF795" s="136" t="n">
        <f aca="false">COUNTIF(D$8:D795,D795)</f>
        <v>0</v>
      </c>
      <c r="AG795" s="136" t="n">
        <f aca="false">COUNTIFS(D$8:D795,D795,A$8:A795,A795)</f>
        <v>0</v>
      </c>
      <c r="AH795" s="128" t="n">
        <f aca="false">AF795-AG795</f>
        <v>0</v>
      </c>
      <c r="AI795" s="128" t="n">
        <f aca="false">IF(OR(O795&lt;&gt;P795,P795=1,AA795=0),1,0)</f>
        <v>0</v>
      </c>
      <c r="AJ795" s="128" t="n">
        <f aca="false">IF(AR795&gt;0,1,0)+AH795</f>
        <v>0</v>
      </c>
      <c r="AK795" s="128" t="n">
        <f aca="false">IF(O795&lt;&gt;P795,0,1)</f>
        <v>1</v>
      </c>
      <c r="AL795" s="128" t="n">
        <f aca="false">IF(U795&gt;1,1,0)</f>
        <v>0</v>
      </c>
      <c r="AM795" s="136"/>
      <c r="AN795" s="137"/>
      <c r="AO795" s="139"/>
      <c r="AP795" s="128" t="str">
        <f aca="false">IF(SUMIF(AS$7:BU$7,"&gt;0",AS795:BU795)&gt;0,SUMIF(AS$7:BU$7,"&gt;0",AS795:BU795),"")</f>
        <v/>
      </c>
      <c r="AQ795" s="128"/>
      <c r="AR795" s="136" t="n">
        <f aca="false">COUNTIF(N$8:N795,N795)-1</f>
        <v>-1</v>
      </c>
      <c r="AS795" s="133"/>
      <c r="AT795" s="133"/>
      <c r="AU795" s="128" t="n">
        <f aca="false">IF($A795=$A794,AS795+AT795+AU794,AS795+AT795)</f>
        <v>0</v>
      </c>
      <c r="AV795" s="133"/>
      <c r="AW795" s="133"/>
      <c r="AX795" s="128" t="n">
        <f aca="false">IF($A795=$A794,AV795+AW795+AX794,AV795+AW795)</f>
        <v>0</v>
      </c>
      <c r="AY795" s="133"/>
      <c r="AZ795" s="133"/>
      <c r="BA795" s="128" t="n">
        <f aca="false">IF($A795=$A794,AY795+AZ795+BA794,AY795+AZ795)</f>
        <v>0</v>
      </c>
      <c r="BB795" s="133"/>
      <c r="BC795" s="133"/>
      <c r="BD795" s="128" t="n">
        <f aca="false">IF($A795=$A794,BB795+BC795+BD794,BB795+BC795)</f>
        <v>0</v>
      </c>
      <c r="BE795" s="133"/>
      <c r="BF795" s="133"/>
      <c r="BG795" s="128" t="n">
        <f aca="false">IF($A795=$A794,BE795+BF795+BG794,BE795+BF795)</f>
        <v>0</v>
      </c>
      <c r="BH795" s="133"/>
      <c r="BI795" s="133"/>
      <c r="BJ795" s="128" t="n">
        <f aca="false">IF($A795=$A794,BH795+BI795+BJ794,BH795+BI795)</f>
        <v>0</v>
      </c>
      <c r="BK795" s="133"/>
      <c r="BL795" s="133"/>
      <c r="BM795" s="128" t="n">
        <f aca="false">IF($A795=$A794,BK795+BL795+BM794,BK795+BL795)</f>
        <v>0</v>
      </c>
      <c r="BN795" s="133"/>
      <c r="BO795" s="133"/>
      <c r="BP795" s="128" t="n">
        <f aca="false">IF($A795=$A794,BN795+BO795+BP794,BN795+BO795)</f>
        <v>0</v>
      </c>
      <c r="BQ795" s="133"/>
      <c r="BR795" s="133"/>
      <c r="BS795" s="128" t="n">
        <f aca="false">IF($A795=$A794,BQ795+BR795+BS794,BQ795+BR795)</f>
        <v>0</v>
      </c>
      <c r="BT795" s="133"/>
      <c r="BU795" s="133"/>
      <c r="BV795" s="128" t="n">
        <f aca="false">IF($A795=$A794,BT795+BU795+BV794,BT795+BU795)</f>
        <v>0</v>
      </c>
      <c r="BW795" s="128" t="n">
        <f aca="false">IF(W795=0,0,IF(W795&gt;F$4,1,(IF(W795=BW$2,0,(IF(F$4-W795&gt;2,1,0))))))</f>
        <v>0</v>
      </c>
    </row>
    <row r="796" customFormat="false" ht="42.95" hidden="false" customHeight="true" outlineLevel="0" collapsed="false">
      <c r="A796" s="124" t="str">
        <f aca="false">IF(D796=D795,IF(A795=0,"",A795),IF(AND(D796&gt;0,D796&lt;&gt;D795),A795+1,""))</f>
        <v/>
      </c>
      <c r="B796" s="129"/>
      <c r="C796" s="129"/>
      <c r="D796" s="96"/>
      <c r="E796" s="138"/>
      <c r="F796" s="128" t="str">
        <f aca="false">IFERROR(IF(OR(ISTEXT(D796),ISNUMBER(D796)),HLOOKUP(I796-23*INT(I796/23),[2]Hoja2!B$1:X$2,2),""),1)</f>
        <v/>
      </c>
      <c r="G796" s="128" t="str">
        <f aca="false">LEFT(D796,1)</f>
        <v/>
      </c>
      <c r="H796" s="129" t="str">
        <f aca="false">IF(UPPER(G796)="Z",2,IF(UPPER(G796)="Y",1,IF(UPPER(G796)="X",0,LEFT(D796))))</f>
        <v/>
      </c>
      <c r="I796" s="129" t="str">
        <f aca="false">REPLACE(D796,1,1,H796)</f>
        <v/>
      </c>
      <c r="J796" s="96"/>
      <c r="K796" s="124" t="str">
        <f aca="false">IF(N796&gt;0,ROW(L796)-7,"")</f>
        <v/>
      </c>
      <c r="L796" s="130"/>
      <c r="M796" s="130"/>
      <c r="N796" s="131"/>
      <c r="O796" s="132"/>
      <c r="P796" s="128" t="str">
        <f aca="false">IFERROR(IF(OR(ISTEXT(N796),ISNUMBER(N796)),HLOOKUP(S796-23*INT(S796/23),[2]Hoja2!B$1:X$2,2),""),1)</f>
        <v/>
      </c>
      <c r="Q796" s="128" t="str">
        <f aca="false">LEFT(N796,1)</f>
        <v/>
      </c>
      <c r="R796" s="129" t="str">
        <f aca="false">IF(UPPER(Q796)="Z",2,IF(UPPER(Q796)="Y",1,IF(UPPER(Q796)="X",0,LEFT(N796))))</f>
        <v/>
      </c>
      <c r="S796" s="129" t="str">
        <f aca="false">REPLACE(N796,1,1,R796)</f>
        <v/>
      </c>
      <c r="T796" s="96"/>
      <c r="U796" s="133"/>
      <c r="V796" s="124" t="str">
        <f aca="false">IF(OR(ISTEXT(N796),ISNUMBER(N796)),IF($AD796=1,U796,0),"")</f>
        <v/>
      </c>
      <c r="W796" s="75" t="n">
        <v>36892</v>
      </c>
      <c r="X796" s="134"/>
      <c r="Y796" s="134"/>
      <c r="AA796" s="128" t="n">
        <f aca="false">IF(E796&lt;&gt;F796,0,1)</f>
        <v>1</v>
      </c>
      <c r="AB796" s="128" t="n">
        <f aca="false">IF(OR(T796="SI",T796="Si",T796="si",T796="sI",T796="s",T796="S"),1,0)</f>
        <v>0</v>
      </c>
      <c r="AC796" s="128" t="n">
        <f aca="false">IF(OR(J796="SI",J796="Si",J796="si",J796="sI",J796="s",J796="S"),1,0)</f>
        <v>0</v>
      </c>
      <c r="AD796" s="128" t="n">
        <f aca="false">AK796*AA796*AB796*AC796</f>
        <v>0</v>
      </c>
      <c r="AF796" s="136" t="n">
        <f aca="false">COUNTIF(D$8:D796,D796)</f>
        <v>0</v>
      </c>
      <c r="AG796" s="136" t="n">
        <f aca="false">COUNTIFS(D$8:D796,D796,A$8:A796,A796)</f>
        <v>0</v>
      </c>
      <c r="AH796" s="128" t="n">
        <f aca="false">AF796-AG796</f>
        <v>0</v>
      </c>
      <c r="AI796" s="128" t="n">
        <f aca="false">IF(OR(O796&lt;&gt;P796,P796=1,AA796=0),1,0)</f>
        <v>0</v>
      </c>
      <c r="AJ796" s="128" t="n">
        <f aca="false">IF(AR796&gt;0,1,0)+AH796</f>
        <v>0</v>
      </c>
      <c r="AK796" s="128" t="n">
        <f aca="false">IF(O796&lt;&gt;P796,0,1)</f>
        <v>1</v>
      </c>
      <c r="AL796" s="128" t="n">
        <f aca="false">IF(U796&gt;1,1,0)</f>
        <v>0</v>
      </c>
      <c r="AM796" s="136"/>
      <c r="AN796" s="137"/>
      <c r="AO796" s="139"/>
      <c r="AP796" s="128" t="str">
        <f aca="false">IF(SUMIF(AS$7:BU$7,"&gt;0",AS796:BU796)&gt;0,SUMIF(AS$7:BU$7,"&gt;0",AS796:BU796),"")</f>
        <v/>
      </c>
      <c r="AQ796" s="128"/>
      <c r="AR796" s="136" t="n">
        <f aca="false">COUNTIF(N$8:N796,N796)-1</f>
        <v>-1</v>
      </c>
      <c r="AS796" s="133"/>
      <c r="AT796" s="133"/>
      <c r="AU796" s="128" t="n">
        <f aca="false">IF($A796=$A795,AS796+AT796+AU795,AS796+AT796)</f>
        <v>0</v>
      </c>
      <c r="AV796" s="133"/>
      <c r="AW796" s="133"/>
      <c r="AX796" s="128" t="n">
        <f aca="false">IF($A796=$A795,AV796+AW796+AX795,AV796+AW796)</f>
        <v>0</v>
      </c>
      <c r="AY796" s="133"/>
      <c r="AZ796" s="133"/>
      <c r="BA796" s="128" t="n">
        <f aca="false">IF($A796=$A795,AY796+AZ796+BA795,AY796+AZ796)</f>
        <v>0</v>
      </c>
      <c r="BB796" s="133"/>
      <c r="BC796" s="133"/>
      <c r="BD796" s="128" t="n">
        <f aca="false">IF($A796=$A795,BB796+BC796+BD795,BB796+BC796)</f>
        <v>0</v>
      </c>
      <c r="BE796" s="133"/>
      <c r="BF796" s="133"/>
      <c r="BG796" s="128" t="n">
        <f aca="false">IF($A796=$A795,BE796+BF796+BG795,BE796+BF796)</f>
        <v>0</v>
      </c>
      <c r="BH796" s="133"/>
      <c r="BI796" s="133"/>
      <c r="BJ796" s="128" t="n">
        <f aca="false">IF($A796=$A795,BH796+BI796+BJ795,BH796+BI796)</f>
        <v>0</v>
      </c>
      <c r="BK796" s="133"/>
      <c r="BL796" s="133"/>
      <c r="BM796" s="128" t="n">
        <f aca="false">IF($A796=$A795,BK796+BL796+BM795,BK796+BL796)</f>
        <v>0</v>
      </c>
      <c r="BN796" s="133"/>
      <c r="BO796" s="133"/>
      <c r="BP796" s="128" t="n">
        <f aca="false">IF($A796=$A795,BN796+BO796+BP795,BN796+BO796)</f>
        <v>0</v>
      </c>
      <c r="BQ796" s="133"/>
      <c r="BR796" s="133"/>
      <c r="BS796" s="128" t="n">
        <f aca="false">IF($A796=$A795,BQ796+BR796+BS795,BQ796+BR796)</f>
        <v>0</v>
      </c>
      <c r="BT796" s="133"/>
      <c r="BU796" s="133"/>
      <c r="BV796" s="128" t="n">
        <f aca="false">IF($A796=$A795,BT796+BU796+BV795,BT796+BU796)</f>
        <v>0</v>
      </c>
      <c r="BW796" s="128" t="n">
        <f aca="false">IF(W796=0,0,IF(W796&gt;F$4,1,(IF(W796=BW$2,0,(IF(F$4-W796&gt;2,1,0))))))</f>
        <v>0</v>
      </c>
    </row>
    <row r="797" customFormat="false" ht="42.95" hidden="false" customHeight="true" outlineLevel="0" collapsed="false">
      <c r="A797" s="124" t="str">
        <f aca="false">IF(D797=D796,IF(A796=0,"",A796),IF(AND(D797&gt;0,D797&lt;&gt;D796),A796+1,""))</f>
        <v/>
      </c>
      <c r="B797" s="129"/>
      <c r="C797" s="129"/>
      <c r="D797" s="96"/>
      <c r="E797" s="138"/>
      <c r="F797" s="128" t="str">
        <f aca="false">IFERROR(IF(OR(ISTEXT(D797),ISNUMBER(D797)),HLOOKUP(I797-23*INT(I797/23),[2]Hoja2!B$1:X$2,2),""),1)</f>
        <v/>
      </c>
      <c r="G797" s="128" t="str">
        <f aca="false">LEFT(D797,1)</f>
        <v/>
      </c>
      <c r="H797" s="129" t="str">
        <f aca="false">IF(UPPER(G797)="Z",2,IF(UPPER(G797)="Y",1,IF(UPPER(G797)="X",0,LEFT(D797))))</f>
        <v/>
      </c>
      <c r="I797" s="129" t="str">
        <f aca="false">REPLACE(D797,1,1,H797)</f>
        <v/>
      </c>
      <c r="J797" s="96"/>
      <c r="K797" s="124" t="str">
        <f aca="false">IF(N797&gt;0,ROW(L797)-7,"")</f>
        <v/>
      </c>
      <c r="L797" s="130"/>
      <c r="M797" s="130"/>
      <c r="N797" s="131"/>
      <c r="O797" s="132"/>
      <c r="P797" s="128" t="str">
        <f aca="false">IFERROR(IF(OR(ISTEXT(N797),ISNUMBER(N797)),HLOOKUP(S797-23*INT(S797/23),[2]Hoja2!B$1:X$2,2),""),1)</f>
        <v/>
      </c>
      <c r="Q797" s="128" t="str">
        <f aca="false">LEFT(N797,1)</f>
        <v/>
      </c>
      <c r="R797" s="129" t="str">
        <f aca="false">IF(UPPER(Q797)="Z",2,IF(UPPER(Q797)="Y",1,IF(UPPER(Q797)="X",0,LEFT(N797))))</f>
        <v/>
      </c>
      <c r="S797" s="129" t="str">
        <f aca="false">REPLACE(N797,1,1,R797)</f>
        <v/>
      </c>
      <c r="T797" s="96"/>
      <c r="U797" s="133"/>
      <c r="V797" s="124" t="str">
        <f aca="false">IF(OR(ISTEXT(N797),ISNUMBER(N797)),IF($AD797=1,U797,0),"")</f>
        <v/>
      </c>
      <c r="W797" s="75" t="n">
        <v>36892</v>
      </c>
      <c r="X797" s="134"/>
      <c r="Y797" s="134"/>
      <c r="AA797" s="128" t="n">
        <f aca="false">IF(E797&lt;&gt;F797,0,1)</f>
        <v>1</v>
      </c>
      <c r="AB797" s="128" t="n">
        <f aca="false">IF(OR(T797="SI",T797="Si",T797="si",T797="sI",T797="s",T797="S"),1,0)</f>
        <v>0</v>
      </c>
      <c r="AC797" s="128" t="n">
        <f aca="false">IF(OR(J797="SI",J797="Si",J797="si",J797="sI",J797="s",J797="S"),1,0)</f>
        <v>0</v>
      </c>
      <c r="AD797" s="128" t="n">
        <f aca="false">AK797*AA797*AB797*AC797</f>
        <v>0</v>
      </c>
      <c r="AF797" s="136" t="n">
        <f aca="false">COUNTIF(D$8:D797,D797)</f>
        <v>0</v>
      </c>
      <c r="AG797" s="136" t="n">
        <f aca="false">COUNTIFS(D$8:D797,D797,A$8:A797,A797)</f>
        <v>0</v>
      </c>
      <c r="AH797" s="128" t="n">
        <f aca="false">AF797-AG797</f>
        <v>0</v>
      </c>
      <c r="AI797" s="128" t="n">
        <f aca="false">IF(OR(O797&lt;&gt;P797,P797=1,AA797=0),1,0)</f>
        <v>0</v>
      </c>
      <c r="AJ797" s="128" t="n">
        <f aca="false">IF(AR797&gt;0,1,0)+AH797</f>
        <v>0</v>
      </c>
      <c r="AK797" s="128" t="n">
        <f aca="false">IF(O797&lt;&gt;P797,0,1)</f>
        <v>1</v>
      </c>
      <c r="AL797" s="128" t="n">
        <f aca="false">IF(U797&gt;1,1,0)</f>
        <v>0</v>
      </c>
      <c r="AM797" s="136"/>
      <c r="AN797" s="137"/>
      <c r="AO797" s="139"/>
      <c r="AP797" s="128" t="str">
        <f aca="false">IF(SUMIF(AS$7:BU$7,"&gt;0",AS797:BU797)&gt;0,SUMIF(AS$7:BU$7,"&gt;0",AS797:BU797),"")</f>
        <v/>
      </c>
      <c r="AQ797" s="128"/>
      <c r="AR797" s="136" t="n">
        <f aca="false">COUNTIF(N$8:N797,N797)-1</f>
        <v>-1</v>
      </c>
      <c r="AS797" s="133"/>
      <c r="AT797" s="133"/>
      <c r="AU797" s="128" t="n">
        <f aca="false">IF($A797=$A796,AS797+AT797+AU796,AS797+AT797)</f>
        <v>0</v>
      </c>
      <c r="AV797" s="133"/>
      <c r="AW797" s="133"/>
      <c r="AX797" s="128" t="n">
        <f aca="false">IF($A797=$A796,AV797+AW797+AX796,AV797+AW797)</f>
        <v>0</v>
      </c>
      <c r="AY797" s="133"/>
      <c r="AZ797" s="133"/>
      <c r="BA797" s="128" t="n">
        <f aca="false">IF($A797=$A796,AY797+AZ797+BA796,AY797+AZ797)</f>
        <v>0</v>
      </c>
      <c r="BB797" s="133"/>
      <c r="BC797" s="133"/>
      <c r="BD797" s="128" t="n">
        <f aca="false">IF($A797=$A796,BB797+BC797+BD796,BB797+BC797)</f>
        <v>0</v>
      </c>
      <c r="BE797" s="133"/>
      <c r="BF797" s="133"/>
      <c r="BG797" s="128" t="n">
        <f aca="false">IF($A797=$A796,BE797+BF797+BG796,BE797+BF797)</f>
        <v>0</v>
      </c>
      <c r="BH797" s="133"/>
      <c r="BI797" s="133"/>
      <c r="BJ797" s="128" t="n">
        <f aca="false">IF($A797=$A796,BH797+BI797+BJ796,BH797+BI797)</f>
        <v>0</v>
      </c>
      <c r="BK797" s="133"/>
      <c r="BL797" s="133"/>
      <c r="BM797" s="128" t="n">
        <f aca="false">IF($A797=$A796,BK797+BL797+BM796,BK797+BL797)</f>
        <v>0</v>
      </c>
      <c r="BN797" s="133"/>
      <c r="BO797" s="133"/>
      <c r="BP797" s="128" t="n">
        <f aca="false">IF($A797=$A796,BN797+BO797+BP796,BN797+BO797)</f>
        <v>0</v>
      </c>
      <c r="BQ797" s="133"/>
      <c r="BR797" s="133"/>
      <c r="BS797" s="128" t="n">
        <f aca="false">IF($A797=$A796,BQ797+BR797+BS796,BQ797+BR797)</f>
        <v>0</v>
      </c>
      <c r="BT797" s="133"/>
      <c r="BU797" s="133"/>
      <c r="BV797" s="128" t="n">
        <f aca="false">IF($A797=$A796,BT797+BU797+BV796,BT797+BU797)</f>
        <v>0</v>
      </c>
      <c r="BW797" s="128" t="n">
        <f aca="false">IF(W797=0,0,IF(W797&gt;F$4,1,(IF(W797=BW$2,0,(IF(F$4-W797&gt;2,1,0))))))</f>
        <v>0</v>
      </c>
    </row>
    <row r="798" customFormat="false" ht="42.95" hidden="false" customHeight="true" outlineLevel="0" collapsed="false">
      <c r="A798" s="124" t="str">
        <f aca="false">IF(D798=D797,IF(A797=0,"",A797),IF(AND(D798&gt;0,D798&lt;&gt;D797),A797+1,""))</f>
        <v/>
      </c>
      <c r="B798" s="129"/>
      <c r="C798" s="129"/>
      <c r="D798" s="96"/>
      <c r="E798" s="138"/>
      <c r="F798" s="128" t="str">
        <f aca="false">IFERROR(IF(OR(ISTEXT(D798),ISNUMBER(D798)),HLOOKUP(I798-23*INT(I798/23),[2]Hoja2!B$1:X$2,2),""),1)</f>
        <v/>
      </c>
      <c r="G798" s="128" t="str">
        <f aca="false">LEFT(D798,1)</f>
        <v/>
      </c>
      <c r="H798" s="129" t="str">
        <f aca="false">IF(UPPER(G798)="Z",2,IF(UPPER(G798)="Y",1,IF(UPPER(G798)="X",0,LEFT(D798))))</f>
        <v/>
      </c>
      <c r="I798" s="129" t="str">
        <f aca="false">REPLACE(D798,1,1,H798)</f>
        <v/>
      </c>
      <c r="J798" s="96"/>
      <c r="K798" s="124" t="str">
        <f aca="false">IF(N798&gt;0,ROW(L798)-7,"")</f>
        <v/>
      </c>
      <c r="L798" s="130"/>
      <c r="M798" s="130"/>
      <c r="N798" s="131"/>
      <c r="O798" s="132"/>
      <c r="P798" s="128" t="str">
        <f aca="false">IFERROR(IF(OR(ISTEXT(N798),ISNUMBER(N798)),HLOOKUP(S798-23*INT(S798/23),[2]Hoja2!B$1:X$2,2),""),1)</f>
        <v/>
      </c>
      <c r="Q798" s="128" t="str">
        <f aca="false">LEFT(N798,1)</f>
        <v/>
      </c>
      <c r="R798" s="129" t="str">
        <f aca="false">IF(UPPER(Q798)="Z",2,IF(UPPER(Q798)="Y",1,IF(UPPER(Q798)="X",0,LEFT(N798))))</f>
        <v/>
      </c>
      <c r="S798" s="129" t="str">
        <f aca="false">REPLACE(N798,1,1,R798)</f>
        <v/>
      </c>
      <c r="T798" s="96"/>
      <c r="U798" s="133"/>
      <c r="V798" s="124" t="str">
        <f aca="false">IF(OR(ISTEXT(N798),ISNUMBER(N798)),IF($AD798=1,U798,0),"")</f>
        <v/>
      </c>
      <c r="W798" s="75" t="n">
        <v>36892</v>
      </c>
      <c r="X798" s="134"/>
      <c r="Y798" s="134"/>
      <c r="AA798" s="128" t="n">
        <f aca="false">IF(E798&lt;&gt;F798,0,1)</f>
        <v>1</v>
      </c>
      <c r="AB798" s="128" t="n">
        <f aca="false">IF(OR(T798="SI",T798="Si",T798="si",T798="sI",T798="s",T798="S"),1,0)</f>
        <v>0</v>
      </c>
      <c r="AC798" s="128" t="n">
        <f aca="false">IF(OR(J798="SI",J798="Si",J798="si",J798="sI",J798="s",J798="S"),1,0)</f>
        <v>0</v>
      </c>
      <c r="AD798" s="128" t="n">
        <f aca="false">AK798*AA798*AB798*AC798</f>
        <v>0</v>
      </c>
      <c r="AF798" s="136" t="n">
        <f aca="false">COUNTIF(D$8:D798,D798)</f>
        <v>0</v>
      </c>
      <c r="AG798" s="136" t="n">
        <f aca="false">COUNTIFS(D$8:D798,D798,A$8:A798,A798)</f>
        <v>0</v>
      </c>
      <c r="AH798" s="128" t="n">
        <f aca="false">AF798-AG798</f>
        <v>0</v>
      </c>
      <c r="AI798" s="128" t="n">
        <f aca="false">IF(OR(O798&lt;&gt;P798,P798=1,AA798=0),1,0)</f>
        <v>0</v>
      </c>
      <c r="AJ798" s="128" t="n">
        <f aca="false">IF(AR798&gt;0,1,0)+AH798</f>
        <v>0</v>
      </c>
      <c r="AK798" s="128" t="n">
        <f aca="false">IF(O798&lt;&gt;P798,0,1)</f>
        <v>1</v>
      </c>
      <c r="AL798" s="128" t="n">
        <f aca="false">IF(U798&gt;1,1,0)</f>
        <v>0</v>
      </c>
      <c r="AM798" s="136"/>
      <c r="AN798" s="137"/>
      <c r="AO798" s="139"/>
      <c r="AP798" s="128" t="str">
        <f aca="false">IF(SUMIF(AS$7:BU$7,"&gt;0",AS798:BU798)&gt;0,SUMIF(AS$7:BU$7,"&gt;0",AS798:BU798),"")</f>
        <v/>
      </c>
      <c r="AQ798" s="128"/>
      <c r="AR798" s="136" t="n">
        <f aca="false">COUNTIF(N$8:N798,N798)-1</f>
        <v>-1</v>
      </c>
      <c r="AS798" s="133"/>
      <c r="AT798" s="133"/>
      <c r="AU798" s="128" t="n">
        <f aca="false">IF($A798=$A797,AS798+AT798+AU797,AS798+AT798)</f>
        <v>0</v>
      </c>
      <c r="AV798" s="133"/>
      <c r="AW798" s="133"/>
      <c r="AX798" s="128" t="n">
        <f aca="false">IF($A798=$A797,AV798+AW798+AX797,AV798+AW798)</f>
        <v>0</v>
      </c>
      <c r="AY798" s="133"/>
      <c r="AZ798" s="133"/>
      <c r="BA798" s="128" t="n">
        <f aca="false">IF($A798=$A797,AY798+AZ798+BA797,AY798+AZ798)</f>
        <v>0</v>
      </c>
      <c r="BB798" s="133"/>
      <c r="BC798" s="133"/>
      <c r="BD798" s="128" t="n">
        <f aca="false">IF($A798=$A797,BB798+BC798+BD797,BB798+BC798)</f>
        <v>0</v>
      </c>
      <c r="BE798" s="133"/>
      <c r="BF798" s="133"/>
      <c r="BG798" s="128" t="n">
        <f aca="false">IF($A798=$A797,BE798+BF798+BG797,BE798+BF798)</f>
        <v>0</v>
      </c>
      <c r="BH798" s="133"/>
      <c r="BI798" s="133"/>
      <c r="BJ798" s="128" t="n">
        <f aca="false">IF($A798=$A797,BH798+BI798+BJ797,BH798+BI798)</f>
        <v>0</v>
      </c>
      <c r="BK798" s="133"/>
      <c r="BL798" s="133"/>
      <c r="BM798" s="128" t="n">
        <f aca="false">IF($A798=$A797,BK798+BL798+BM797,BK798+BL798)</f>
        <v>0</v>
      </c>
      <c r="BN798" s="133"/>
      <c r="BO798" s="133"/>
      <c r="BP798" s="128" t="n">
        <f aca="false">IF($A798=$A797,BN798+BO798+BP797,BN798+BO798)</f>
        <v>0</v>
      </c>
      <c r="BQ798" s="133"/>
      <c r="BR798" s="133"/>
      <c r="BS798" s="128" t="n">
        <f aca="false">IF($A798=$A797,BQ798+BR798+BS797,BQ798+BR798)</f>
        <v>0</v>
      </c>
      <c r="BT798" s="133"/>
      <c r="BU798" s="133"/>
      <c r="BV798" s="128" t="n">
        <f aca="false">IF($A798=$A797,BT798+BU798+BV797,BT798+BU798)</f>
        <v>0</v>
      </c>
      <c r="BW798" s="128" t="n">
        <f aca="false">IF(W798=0,0,IF(W798&gt;F$4,1,(IF(W798=BW$2,0,(IF(F$4-W798&gt;2,1,0))))))</f>
        <v>0</v>
      </c>
    </row>
    <row r="799" customFormat="false" ht="42.95" hidden="false" customHeight="true" outlineLevel="0" collapsed="false">
      <c r="A799" s="124" t="str">
        <f aca="false">IF(D799=D798,IF(A798=0,"",A798),IF(AND(D799&gt;0,D799&lt;&gt;D798),A798+1,""))</f>
        <v/>
      </c>
      <c r="B799" s="129"/>
      <c r="C799" s="129"/>
      <c r="D799" s="96"/>
      <c r="E799" s="138"/>
      <c r="F799" s="128" t="str">
        <f aca="false">IFERROR(IF(OR(ISTEXT(D799),ISNUMBER(D799)),HLOOKUP(I799-23*INT(I799/23),[2]Hoja2!B$1:X$2,2),""),1)</f>
        <v/>
      </c>
      <c r="G799" s="128" t="str">
        <f aca="false">LEFT(D799,1)</f>
        <v/>
      </c>
      <c r="H799" s="129" t="str">
        <f aca="false">IF(UPPER(G799)="Z",2,IF(UPPER(G799)="Y",1,IF(UPPER(G799)="X",0,LEFT(D799))))</f>
        <v/>
      </c>
      <c r="I799" s="129" t="str">
        <f aca="false">REPLACE(D799,1,1,H799)</f>
        <v/>
      </c>
      <c r="J799" s="96"/>
      <c r="K799" s="124" t="str">
        <f aca="false">IF(N799&gt;0,ROW(L799)-7,"")</f>
        <v/>
      </c>
      <c r="L799" s="130"/>
      <c r="M799" s="130"/>
      <c r="N799" s="131"/>
      <c r="O799" s="132"/>
      <c r="P799" s="128" t="str">
        <f aca="false">IFERROR(IF(OR(ISTEXT(N799),ISNUMBER(N799)),HLOOKUP(S799-23*INT(S799/23),[2]Hoja2!B$1:X$2,2),""),1)</f>
        <v/>
      </c>
      <c r="Q799" s="128" t="str">
        <f aca="false">LEFT(N799,1)</f>
        <v/>
      </c>
      <c r="R799" s="129" t="str">
        <f aca="false">IF(UPPER(Q799)="Z",2,IF(UPPER(Q799)="Y",1,IF(UPPER(Q799)="X",0,LEFT(N799))))</f>
        <v/>
      </c>
      <c r="S799" s="129" t="str">
        <f aca="false">REPLACE(N799,1,1,R799)</f>
        <v/>
      </c>
      <c r="T799" s="96"/>
      <c r="U799" s="133"/>
      <c r="V799" s="124" t="str">
        <f aca="false">IF(OR(ISTEXT(N799),ISNUMBER(N799)),IF($AD799=1,U799,0),"")</f>
        <v/>
      </c>
      <c r="W799" s="75" t="n">
        <v>36892</v>
      </c>
      <c r="X799" s="134"/>
      <c r="Y799" s="134"/>
      <c r="AA799" s="128" t="n">
        <f aca="false">IF(E799&lt;&gt;F799,0,1)</f>
        <v>1</v>
      </c>
      <c r="AB799" s="128" t="n">
        <f aca="false">IF(OR(T799="SI",T799="Si",T799="si",T799="sI",T799="s",T799="S"),1,0)</f>
        <v>0</v>
      </c>
      <c r="AC799" s="128" t="n">
        <f aca="false">IF(OR(J799="SI",J799="Si",J799="si",J799="sI",J799="s",J799="S"),1,0)</f>
        <v>0</v>
      </c>
      <c r="AD799" s="128" t="n">
        <f aca="false">AK799*AA799*AB799*AC799</f>
        <v>0</v>
      </c>
      <c r="AF799" s="136" t="n">
        <f aca="false">COUNTIF(D$8:D799,D799)</f>
        <v>0</v>
      </c>
      <c r="AG799" s="136" t="n">
        <f aca="false">COUNTIFS(D$8:D799,D799,A$8:A799,A799)</f>
        <v>0</v>
      </c>
      <c r="AH799" s="128" t="n">
        <f aca="false">AF799-AG799</f>
        <v>0</v>
      </c>
      <c r="AI799" s="128" t="n">
        <f aca="false">IF(OR(O799&lt;&gt;P799,P799=1,AA799=0),1,0)</f>
        <v>0</v>
      </c>
      <c r="AJ799" s="128" t="n">
        <f aca="false">IF(AR799&gt;0,1,0)+AH799</f>
        <v>0</v>
      </c>
      <c r="AK799" s="128" t="n">
        <f aca="false">IF(O799&lt;&gt;P799,0,1)</f>
        <v>1</v>
      </c>
      <c r="AL799" s="128" t="n">
        <f aca="false">IF(U799&gt;1,1,0)</f>
        <v>0</v>
      </c>
      <c r="AM799" s="136"/>
      <c r="AN799" s="137"/>
      <c r="AO799" s="139"/>
      <c r="AP799" s="128" t="str">
        <f aca="false">IF(SUMIF(AS$7:BU$7,"&gt;0",AS799:BU799)&gt;0,SUMIF(AS$7:BU$7,"&gt;0",AS799:BU799),"")</f>
        <v/>
      </c>
      <c r="AQ799" s="128"/>
      <c r="AR799" s="136" t="n">
        <f aca="false">COUNTIF(N$8:N799,N799)-1</f>
        <v>-1</v>
      </c>
      <c r="AS799" s="133"/>
      <c r="AT799" s="133"/>
      <c r="AU799" s="128" t="n">
        <f aca="false">IF($A799=$A798,AS799+AT799+AU798,AS799+AT799)</f>
        <v>0</v>
      </c>
      <c r="AV799" s="133"/>
      <c r="AW799" s="133"/>
      <c r="AX799" s="128" t="n">
        <f aca="false">IF($A799=$A798,AV799+AW799+AX798,AV799+AW799)</f>
        <v>0</v>
      </c>
      <c r="AY799" s="133"/>
      <c r="AZ799" s="133"/>
      <c r="BA799" s="128" t="n">
        <f aca="false">IF($A799=$A798,AY799+AZ799+BA798,AY799+AZ799)</f>
        <v>0</v>
      </c>
      <c r="BB799" s="133"/>
      <c r="BC799" s="133"/>
      <c r="BD799" s="128" t="n">
        <f aca="false">IF($A799=$A798,BB799+BC799+BD798,BB799+BC799)</f>
        <v>0</v>
      </c>
      <c r="BE799" s="133"/>
      <c r="BF799" s="133"/>
      <c r="BG799" s="128" t="n">
        <f aca="false">IF($A799=$A798,BE799+BF799+BG798,BE799+BF799)</f>
        <v>0</v>
      </c>
      <c r="BH799" s="133"/>
      <c r="BI799" s="133"/>
      <c r="BJ799" s="128" t="n">
        <f aca="false">IF($A799=$A798,BH799+BI799+BJ798,BH799+BI799)</f>
        <v>0</v>
      </c>
      <c r="BK799" s="133"/>
      <c r="BL799" s="133"/>
      <c r="BM799" s="128" t="n">
        <f aca="false">IF($A799=$A798,BK799+BL799+BM798,BK799+BL799)</f>
        <v>0</v>
      </c>
      <c r="BN799" s="133"/>
      <c r="BO799" s="133"/>
      <c r="BP799" s="128" t="n">
        <f aca="false">IF($A799=$A798,BN799+BO799+BP798,BN799+BO799)</f>
        <v>0</v>
      </c>
      <c r="BQ799" s="133"/>
      <c r="BR799" s="133"/>
      <c r="BS799" s="128" t="n">
        <f aca="false">IF($A799=$A798,BQ799+BR799+BS798,BQ799+BR799)</f>
        <v>0</v>
      </c>
      <c r="BT799" s="133"/>
      <c r="BU799" s="133"/>
      <c r="BV799" s="128" t="n">
        <f aca="false">IF($A799=$A798,BT799+BU799+BV798,BT799+BU799)</f>
        <v>0</v>
      </c>
      <c r="BW799" s="128" t="n">
        <f aca="false">IF(W799=0,0,IF(W799&gt;F$4,1,(IF(W799=BW$2,0,(IF(F$4-W799&gt;2,1,0))))))</f>
        <v>0</v>
      </c>
    </row>
    <row r="800" customFormat="false" ht="42.95" hidden="false" customHeight="true" outlineLevel="0" collapsed="false">
      <c r="A800" s="124" t="str">
        <f aca="false">IF(D800=D799,IF(A799=0,"",A799),IF(AND(D800&gt;0,D800&lt;&gt;D799),A799+1,""))</f>
        <v/>
      </c>
      <c r="B800" s="129"/>
      <c r="C800" s="129"/>
      <c r="D800" s="96"/>
      <c r="E800" s="138"/>
      <c r="F800" s="128" t="str">
        <f aca="false">IFERROR(IF(OR(ISTEXT(D800),ISNUMBER(D800)),HLOOKUP(I800-23*INT(I800/23),[2]Hoja2!B$1:X$2,2),""),1)</f>
        <v/>
      </c>
      <c r="G800" s="128" t="str">
        <f aca="false">LEFT(D800,1)</f>
        <v/>
      </c>
      <c r="H800" s="129" t="str">
        <f aca="false">IF(UPPER(G800)="Z",2,IF(UPPER(G800)="Y",1,IF(UPPER(G800)="X",0,LEFT(D800))))</f>
        <v/>
      </c>
      <c r="I800" s="129" t="str">
        <f aca="false">REPLACE(D800,1,1,H800)</f>
        <v/>
      </c>
      <c r="J800" s="96"/>
      <c r="K800" s="124" t="str">
        <f aca="false">IF(N800&gt;0,ROW(L800)-7,"")</f>
        <v/>
      </c>
      <c r="L800" s="130"/>
      <c r="M800" s="130"/>
      <c r="N800" s="131"/>
      <c r="O800" s="132"/>
      <c r="P800" s="128" t="str">
        <f aca="false">IFERROR(IF(OR(ISTEXT(N800),ISNUMBER(N800)),HLOOKUP(S800-23*INT(S800/23),[2]Hoja2!B$1:X$2,2),""),1)</f>
        <v/>
      </c>
      <c r="Q800" s="128" t="str">
        <f aca="false">LEFT(N800,1)</f>
        <v/>
      </c>
      <c r="R800" s="129" t="str">
        <f aca="false">IF(UPPER(Q800)="Z",2,IF(UPPER(Q800)="Y",1,IF(UPPER(Q800)="X",0,LEFT(N800))))</f>
        <v/>
      </c>
      <c r="S800" s="129" t="str">
        <f aca="false">REPLACE(N800,1,1,R800)</f>
        <v/>
      </c>
      <c r="T800" s="96"/>
      <c r="U800" s="133"/>
      <c r="V800" s="124" t="str">
        <f aca="false">IF(OR(ISTEXT(N800),ISNUMBER(N800)),IF($AD800=1,U800,0),"")</f>
        <v/>
      </c>
      <c r="W800" s="75" t="n">
        <v>36892</v>
      </c>
      <c r="X800" s="134"/>
      <c r="Y800" s="134"/>
      <c r="AA800" s="128" t="n">
        <f aca="false">IF(E800&lt;&gt;F800,0,1)</f>
        <v>1</v>
      </c>
      <c r="AB800" s="128" t="n">
        <f aca="false">IF(OR(T800="SI",T800="Si",T800="si",T800="sI",T800="s",T800="S"),1,0)</f>
        <v>0</v>
      </c>
      <c r="AC800" s="128" t="n">
        <f aca="false">IF(OR(J800="SI",J800="Si",J800="si",J800="sI",J800="s",J800="S"),1,0)</f>
        <v>0</v>
      </c>
      <c r="AD800" s="128" t="n">
        <f aca="false">AK800*AA800*AB800*AC800</f>
        <v>0</v>
      </c>
      <c r="AF800" s="136" t="n">
        <f aca="false">COUNTIF(D$8:D800,D800)</f>
        <v>0</v>
      </c>
      <c r="AG800" s="136" t="n">
        <f aca="false">COUNTIFS(D$8:D800,D800,A$8:A800,A800)</f>
        <v>0</v>
      </c>
      <c r="AH800" s="128" t="n">
        <f aca="false">AF800-AG800</f>
        <v>0</v>
      </c>
      <c r="AI800" s="128" t="n">
        <f aca="false">IF(OR(O800&lt;&gt;P800,P800=1,AA800=0),1,0)</f>
        <v>0</v>
      </c>
      <c r="AJ800" s="128" t="n">
        <f aca="false">IF(AR800&gt;0,1,0)+AH800</f>
        <v>0</v>
      </c>
      <c r="AK800" s="128" t="n">
        <f aca="false">IF(O800&lt;&gt;P800,0,1)</f>
        <v>1</v>
      </c>
      <c r="AL800" s="128" t="n">
        <f aca="false">IF(U800&gt;1,1,0)</f>
        <v>0</v>
      </c>
      <c r="AM800" s="136"/>
      <c r="AN800" s="137"/>
      <c r="AO800" s="139"/>
      <c r="AP800" s="128" t="str">
        <f aca="false">IF(SUMIF(AS$7:BU$7,"&gt;0",AS800:BU800)&gt;0,SUMIF(AS$7:BU$7,"&gt;0",AS800:BU800),"")</f>
        <v/>
      </c>
      <c r="AQ800" s="128"/>
      <c r="AR800" s="136" t="n">
        <f aca="false">COUNTIF(N$8:N800,N800)-1</f>
        <v>-1</v>
      </c>
      <c r="AS800" s="133"/>
      <c r="AT800" s="133"/>
      <c r="AU800" s="128" t="n">
        <f aca="false">IF($A800=$A799,AS800+AT800+AU799,AS800+AT800)</f>
        <v>0</v>
      </c>
      <c r="AV800" s="133"/>
      <c r="AW800" s="133"/>
      <c r="AX800" s="128" t="n">
        <f aca="false">IF($A800=$A799,AV800+AW800+AX799,AV800+AW800)</f>
        <v>0</v>
      </c>
      <c r="AY800" s="133"/>
      <c r="AZ800" s="133"/>
      <c r="BA800" s="128" t="n">
        <f aca="false">IF($A800=$A799,AY800+AZ800+BA799,AY800+AZ800)</f>
        <v>0</v>
      </c>
      <c r="BB800" s="133"/>
      <c r="BC800" s="133"/>
      <c r="BD800" s="128" t="n">
        <f aca="false">IF($A800=$A799,BB800+BC800+BD799,BB800+BC800)</f>
        <v>0</v>
      </c>
      <c r="BE800" s="133"/>
      <c r="BF800" s="133"/>
      <c r="BG800" s="128" t="n">
        <f aca="false">IF($A800=$A799,BE800+BF800+BG799,BE800+BF800)</f>
        <v>0</v>
      </c>
      <c r="BH800" s="133"/>
      <c r="BI800" s="133"/>
      <c r="BJ800" s="128" t="n">
        <f aca="false">IF($A800=$A799,BH800+BI800+BJ799,BH800+BI800)</f>
        <v>0</v>
      </c>
      <c r="BK800" s="133"/>
      <c r="BL800" s="133"/>
      <c r="BM800" s="128" t="n">
        <f aca="false">IF($A800=$A799,BK800+BL800+BM799,BK800+BL800)</f>
        <v>0</v>
      </c>
      <c r="BN800" s="133"/>
      <c r="BO800" s="133"/>
      <c r="BP800" s="128" t="n">
        <f aca="false">IF($A800=$A799,BN800+BO800+BP799,BN800+BO800)</f>
        <v>0</v>
      </c>
      <c r="BQ800" s="133"/>
      <c r="BR800" s="133"/>
      <c r="BS800" s="128" t="n">
        <f aca="false">IF($A800=$A799,BQ800+BR800+BS799,BQ800+BR800)</f>
        <v>0</v>
      </c>
      <c r="BT800" s="133"/>
      <c r="BU800" s="133"/>
      <c r="BV800" s="128" t="n">
        <f aca="false">IF($A800=$A799,BT800+BU800+BV799,BT800+BU800)</f>
        <v>0</v>
      </c>
      <c r="BW800" s="128" t="n">
        <f aca="false">IF(W800=0,0,IF(W800&gt;F$4,1,(IF(W800=BW$2,0,(IF(F$4-W800&gt;2,1,0))))))</f>
        <v>0</v>
      </c>
    </row>
    <row r="801" customFormat="false" ht="42.95" hidden="false" customHeight="true" outlineLevel="0" collapsed="false">
      <c r="A801" s="124" t="str">
        <f aca="false">IF(D801=D800,IF(A800=0,"",A800),IF(AND(D801&gt;0,D801&lt;&gt;D800),A800+1,""))</f>
        <v/>
      </c>
      <c r="B801" s="129"/>
      <c r="C801" s="129"/>
      <c r="D801" s="96"/>
      <c r="E801" s="138"/>
      <c r="F801" s="128" t="str">
        <f aca="false">IFERROR(IF(OR(ISTEXT(D801),ISNUMBER(D801)),HLOOKUP(I801-23*INT(I801/23),[2]Hoja2!B$1:X$2,2),""),1)</f>
        <v/>
      </c>
      <c r="G801" s="128" t="str">
        <f aca="false">LEFT(D801,1)</f>
        <v/>
      </c>
      <c r="H801" s="129" t="str">
        <f aca="false">IF(UPPER(G801)="Z",2,IF(UPPER(G801)="Y",1,IF(UPPER(G801)="X",0,LEFT(D801))))</f>
        <v/>
      </c>
      <c r="I801" s="129" t="str">
        <f aca="false">REPLACE(D801,1,1,H801)</f>
        <v/>
      </c>
      <c r="J801" s="96"/>
      <c r="K801" s="124" t="str">
        <f aca="false">IF(N801&gt;0,ROW(L801)-7,"")</f>
        <v/>
      </c>
      <c r="L801" s="130"/>
      <c r="M801" s="130"/>
      <c r="N801" s="131"/>
      <c r="O801" s="132"/>
      <c r="P801" s="128" t="str">
        <f aca="false">IFERROR(IF(OR(ISTEXT(N801),ISNUMBER(N801)),HLOOKUP(S801-23*INT(S801/23),[2]Hoja2!B$1:X$2,2),""),1)</f>
        <v/>
      </c>
      <c r="Q801" s="128" t="str">
        <f aca="false">LEFT(N801,1)</f>
        <v/>
      </c>
      <c r="R801" s="129" t="str">
        <f aca="false">IF(UPPER(Q801)="Z",2,IF(UPPER(Q801)="Y",1,IF(UPPER(Q801)="X",0,LEFT(N801))))</f>
        <v/>
      </c>
      <c r="S801" s="129" t="str">
        <f aca="false">REPLACE(N801,1,1,R801)</f>
        <v/>
      </c>
      <c r="T801" s="96"/>
      <c r="U801" s="133"/>
      <c r="V801" s="124" t="str">
        <f aca="false">IF(OR(ISTEXT(N801),ISNUMBER(N801)),IF($AD801=1,U801,0),"")</f>
        <v/>
      </c>
      <c r="W801" s="75" t="n">
        <v>36892</v>
      </c>
      <c r="X801" s="134"/>
      <c r="Y801" s="134"/>
      <c r="AA801" s="128" t="n">
        <f aca="false">IF(E801&lt;&gt;F801,0,1)</f>
        <v>1</v>
      </c>
      <c r="AB801" s="128" t="n">
        <f aca="false">IF(OR(T801="SI",T801="Si",T801="si",T801="sI",T801="s",T801="S"),1,0)</f>
        <v>0</v>
      </c>
      <c r="AC801" s="128" t="n">
        <f aca="false">IF(OR(J801="SI",J801="Si",J801="si",J801="sI",J801="s",J801="S"),1,0)</f>
        <v>0</v>
      </c>
      <c r="AD801" s="128" t="n">
        <f aca="false">AK801*AA801*AB801*AC801</f>
        <v>0</v>
      </c>
      <c r="AF801" s="136" t="n">
        <f aca="false">COUNTIF(D$8:D801,D801)</f>
        <v>0</v>
      </c>
      <c r="AG801" s="136" t="n">
        <f aca="false">COUNTIFS(D$8:D801,D801,A$8:A801,A801)</f>
        <v>0</v>
      </c>
      <c r="AH801" s="128" t="n">
        <f aca="false">AF801-AG801</f>
        <v>0</v>
      </c>
      <c r="AI801" s="128" t="n">
        <f aca="false">IF(OR(O801&lt;&gt;P801,P801=1,AA801=0),1,0)</f>
        <v>0</v>
      </c>
      <c r="AJ801" s="128" t="n">
        <f aca="false">IF(AR801&gt;0,1,0)+AH801</f>
        <v>0</v>
      </c>
      <c r="AK801" s="128" t="n">
        <f aca="false">IF(O801&lt;&gt;P801,0,1)</f>
        <v>1</v>
      </c>
      <c r="AL801" s="128" t="n">
        <f aca="false">IF(U801&gt;1,1,0)</f>
        <v>0</v>
      </c>
      <c r="AM801" s="136"/>
      <c r="AN801" s="137"/>
      <c r="AO801" s="139"/>
      <c r="AP801" s="128" t="str">
        <f aca="false">IF(SUMIF(AS$7:BU$7,"&gt;0",AS801:BU801)&gt;0,SUMIF(AS$7:BU$7,"&gt;0",AS801:BU801),"")</f>
        <v/>
      </c>
      <c r="AQ801" s="128"/>
      <c r="AR801" s="136" t="n">
        <f aca="false">COUNTIF(N$8:N801,N801)-1</f>
        <v>-1</v>
      </c>
      <c r="AS801" s="133"/>
      <c r="AT801" s="133"/>
      <c r="AU801" s="128" t="n">
        <f aca="false">IF($A801=$A800,AS801+AT801+AU800,AS801+AT801)</f>
        <v>0</v>
      </c>
      <c r="AV801" s="133"/>
      <c r="AW801" s="133"/>
      <c r="AX801" s="128" t="n">
        <f aca="false">IF($A801=$A800,AV801+AW801+AX800,AV801+AW801)</f>
        <v>0</v>
      </c>
      <c r="AY801" s="133"/>
      <c r="AZ801" s="133"/>
      <c r="BA801" s="128" t="n">
        <f aca="false">IF($A801=$A800,AY801+AZ801+BA800,AY801+AZ801)</f>
        <v>0</v>
      </c>
      <c r="BB801" s="133"/>
      <c r="BC801" s="133"/>
      <c r="BD801" s="128" t="n">
        <f aca="false">IF($A801=$A800,BB801+BC801+BD800,BB801+BC801)</f>
        <v>0</v>
      </c>
      <c r="BE801" s="133"/>
      <c r="BF801" s="133"/>
      <c r="BG801" s="128" t="n">
        <f aca="false">IF($A801=$A800,BE801+BF801+BG800,BE801+BF801)</f>
        <v>0</v>
      </c>
      <c r="BH801" s="133"/>
      <c r="BI801" s="133"/>
      <c r="BJ801" s="128" t="n">
        <f aca="false">IF($A801=$A800,BH801+BI801+BJ800,BH801+BI801)</f>
        <v>0</v>
      </c>
      <c r="BK801" s="133"/>
      <c r="BL801" s="133"/>
      <c r="BM801" s="128" t="n">
        <f aca="false">IF($A801=$A800,BK801+BL801+BM800,BK801+BL801)</f>
        <v>0</v>
      </c>
      <c r="BN801" s="133"/>
      <c r="BO801" s="133"/>
      <c r="BP801" s="128" t="n">
        <f aca="false">IF($A801=$A800,BN801+BO801+BP800,BN801+BO801)</f>
        <v>0</v>
      </c>
      <c r="BQ801" s="133"/>
      <c r="BR801" s="133"/>
      <c r="BS801" s="128" t="n">
        <f aca="false">IF($A801=$A800,BQ801+BR801+BS800,BQ801+BR801)</f>
        <v>0</v>
      </c>
      <c r="BT801" s="133"/>
      <c r="BU801" s="133"/>
      <c r="BV801" s="128" t="n">
        <f aca="false">IF($A801=$A800,BT801+BU801+BV800,BT801+BU801)</f>
        <v>0</v>
      </c>
      <c r="BW801" s="128" t="n">
        <f aca="false">IF(W801=0,0,IF(W801&gt;F$4,1,(IF(W801=BW$2,0,(IF(F$4-W801&gt;2,1,0))))))</f>
        <v>0</v>
      </c>
    </row>
    <row r="802" customFormat="false" ht="42.95" hidden="false" customHeight="true" outlineLevel="0" collapsed="false">
      <c r="A802" s="124" t="str">
        <f aca="false">IF(D802=D801,IF(A801=0,"",A801),IF(AND(D802&gt;0,D802&lt;&gt;D801),A801+1,""))</f>
        <v/>
      </c>
      <c r="B802" s="129"/>
      <c r="C802" s="129"/>
      <c r="D802" s="96"/>
      <c r="E802" s="138"/>
      <c r="F802" s="128" t="str">
        <f aca="false">IFERROR(IF(OR(ISTEXT(D802),ISNUMBER(D802)),HLOOKUP(I802-23*INT(I802/23),[2]Hoja2!B$1:X$2,2),""),1)</f>
        <v/>
      </c>
      <c r="G802" s="128" t="str">
        <f aca="false">LEFT(D802,1)</f>
        <v/>
      </c>
      <c r="H802" s="129" t="str">
        <f aca="false">IF(UPPER(G802)="Z",2,IF(UPPER(G802)="Y",1,IF(UPPER(G802)="X",0,LEFT(D802))))</f>
        <v/>
      </c>
      <c r="I802" s="129" t="str">
        <f aca="false">REPLACE(D802,1,1,H802)</f>
        <v/>
      </c>
      <c r="J802" s="96"/>
      <c r="K802" s="124" t="str">
        <f aca="false">IF(N802&gt;0,ROW(L802)-7,"")</f>
        <v/>
      </c>
      <c r="L802" s="130"/>
      <c r="M802" s="130"/>
      <c r="N802" s="131"/>
      <c r="O802" s="132"/>
      <c r="P802" s="128" t="str">
        <f aca="false">IFERROR(IF(OR(ISTEXT(N802),ISNUMBER(N802)),HLOOKUP(S802-23*INT(S802/23),[2]Hoja2!B$1:X$2,2),""),1)</f>
        <v/>
      </c>
      <c r="Q802" s="128" t="str">
        <f aca="false">LEFT(N802,1)</f>
        <v/>
      </c>
      <c r="R802" s="129" t="str">
        <f aca="false">IF(UPPER(Q802)="Z",2,IF(UPPER(Q802)="Y",1,IF(UPPER(Q802)="X",0,LEFT(N802))))</f>
        <v/>
      </c>
      <c r="S802" s="129" t="str">
        <f aca="false">REPLACE(N802,1,1,R802)</f>
        <v/>
      </c>
      <c r="T802" s="96"/>
      <c r="U802" s="133"/>
      <c r="V802" s="124" t="str">
        <f aca="false">IF(OR(ISTEXT(N802),ISNUMBER(N802)),IF($AD802=1,U802,0),"")</f>
        <v/>
      </c>
      <c r="W802" s="75" t="n">
        <v>36892</v>
      </c>
      <c r="X802" s="134"/>
      <c r="Y802" s="134"/>
      <c r="AA802" s="128" t="n">
        <f aca="false">IF(E802&lt;&gt;F802,0,1)</f>
        <v>1</v>
      </c>
      <c r="AB802" s="128" t="n">
        <f aca="false">IF(OR(T802="SI",T802="Si",T802="si",T802="sI",T802="s",T802="S"),1,0)</f>
        <v>0</v>
      </c>
      <c r="AC802" s="128" t="n">
        <f aca="false">IF(OR(J802="SI",J802="Si",J802="si",J802="sI",J802="s",J802="S"),1,0)</f>
        <v>0</v>
      </c>
      <c r="AD802" s="128" t="n">
        <f aca="false">AK802*AA802*AB802*AC802</f>
        <v>0</v>
      </c>
      <c r="AF802" s="136" t="n">
        <f aca="false">COUNTIF(D$8:D802,D802)</f>
        <v>0</v>
      </c>
      <c r="AG802" s="136" t="n">
        <f aca="false">COUNTIFS(D$8:D802,D802,A$8:A802,A802)</f>
        <v>0</v>
      </c>
      <c r="AH802" s="128" t="n">
        <f aca="false">AF802-AG802</f>
        <v>0</v>
      </c>
      <c r="AI802" s="128" t="n">
        <f aca="false">IF(OR(O802&lt;&gt;P802,P802=1,AA802=0),1,0)</f>
        <v>0</v>
      </c>
      <c r="AJ802" s="128" t="n">
        <f aca="false">IF(AR802&gt;0,1,0)+AH802</f>
        <v>0</v>
      </c>
      <c r="AK802" s="128" t="n">
        <f aca="false">IF(O802&lt;&gt;P802,0,1)</f>
        <v>1</v>
      </c>
      <c r="AL802" s="128" t="n">
        <f aca="false">IF(U802&gt;1,1,0)</f>
        <v>0</v>
      </c>
      <c r="AM802" s="136"/>
      <c r="AN802" s="137"/>
      <c r="AO802" s="139"/>
      <c r="AP802" s="128" t="str">
        <f aca="false">IF(SUMIF(AS$7:BU$7,"&gt;0",AS802:BU802)&gt;0,SUMIF(AS$7:BU$7,"&gt;0",AS802:BU802),"")</f>
        <v/>
      </c>
      <c r="AQ802" s="128"/>
      <c r="AR802" s="136" t="n">
        <f aca="false">COUNTIF(N$8:N802,N802)-1</f>
        <v>-1</v>
      </c>
      <c r="AS802" s="133"/>
      <c r="AT802" s="133"/>
      <c r="AU802" s="128" t="n">
        <f aca="false">IF($A802=$A801,AS802+AT802+AU801,AS802+AT802)</f>
        <v>0</v>
      </c>
      <c r="AV802" s="133"/>
      <c r="AW802" s="133"/>
      <c r="AX802" s="128" t="n">
        <f aca="false">IF($A802=$A801,AV802+AW802+AX801,AV802+AW802)</f>
        <v>0</v>
      </c>
      <c r="AY802" s="133"/>
      <c r="AZ802" s="133"/>
      <c r="BA802" s="128" t="n">
        <f aca="false">IF($A802=$A801,AY802+AZ802+BA801,AY802+AZ802)</f>
        <v>0</v>
      </c>
      <c r="BB802" s="133"/>
      <c r="BC802" s="133"/>
      <c r="BD802" s="128" t="n">
        <f aca="false">IF($A802=$A801,BB802+BC802+BD801,BB802+BC802)</f>
        <v>0</v>
      </c>
      <c r="BE802" s="133"/>
      <c r="BF802" s="133"/>
      <c r="BG802" s="128" t="n">
        <f aca="false">IF($A802=$A801,BE802+BF802+BG801,BE802+BF802)</f>
        <v>0</v>
      </c>
      <c r="BH802" s="133"/>
      <c r="BI802" s="133"/>
      <c r="BJ802" s="128" t="n">
        <f aca="false">IF($A802=$A801,BH802+BI802+BJ801,BH802+BI802)</f>
        <v>0</v>
      </c>
      <c r="BK802" s="133"/>
      <c r="BL802" s="133"/>
      <c r="BM802" s="128" t="n">
        <f aca="false">IF($A802=$A801,BK802+BL802+BM801,BK802+BL802)</f>
        <v>0</v>
      </c>
      <c r="BN802" s="133"/>
      <c r="BO802" s="133"/>
      <c r="BP802" s="128" t="n">
        <f aca="false">IF($A802=$A801,BN802+BO802+BP801,BN802+BO802)</f>
        <v>0</v>
      </c>
      <c r="BQ802" s="133"/>
      <c r="BR802" s="133"/>
      <c r="BS802" s="128" t="n">
        <f aca="false">IF($A802=$A801,BQ802+BR802+BS801,BQ802+BR802)</f>
        <v>0</v>
      </c>
      <c r="BT802" s="133"/>
      <c r="BU802" s="133"/>
      <c r="BV802" s="128" t="n">
        <f aca="false">IF($A802=$A801,BT802+BU802+BV801,BT802+BU802)</f>
        <v>0</v>
      </c>
      <c r="BW802" s="128" t="n">
        <f aca="false">IF(W802=0,0,IF(W802&gt;F$4,1,(IF(W802=BW$2,0,(IF(F$4-W802&gt;2,1,0))))))</f>
        <v>0</v>
      </c>
    </row>
    <row r="803" customFormat="false" ht="42.95" hidden="false" customHeight="true" outlineLevel="0" collapsed="false">
      <c r="A803" s="124" t="str">
        <f aca="false">IF(D803=D802,IF(A802=0,"",A802),IF(AND(D803&gt;0,D803&lt;&gt;D802),A802+1,""))</f>
        <v/>
      </c>
      <c r="B803" s="129"/>
      <c r="C803" s="129"/>
      <c r="D803" s="96"/>
      <c r="E803" s="138"/>
      <c r="F803" s="128" t="str">
        <f aca="false">IFERROR(IF(OR(ISTEXT(D803),ISNUMBER(D803)),HLOOKUP(I803-23*INT(I803/23),[2]Hoja2!B$1:X$2,2),""),1)</f>
        <v/>
      </c>
      <c r="G803" s="128" t="str">
        <f aca="false">LEFT(D803,1)</f>
        <v/>
      </c>
      <c r="H803" s="129" t="str">
        <f aca="false">IF(UPPER(G803)="Z",2,IF(UPPER(G803)="Y",1,IF(UPPER(G803)="X",0,LEFT(D803))))</f>
        <v/>
      </c>
      <c r="I803" s="129" t="str">
        <f aca="false">REPLACE(D803,1,1,H803)</f>
        <v/>
      </c>
      <c r="J803" s="96"/>
      <c r="K803" s="124" t="str">
        <f aca="false">IF(N803&gt;0,ROW(L803)-7,"")</f>
        <v/>
      </c>
      <c r="L803" s="130"/>
      <c r="M803" s="130"/>
      <c r="N803" s="131"/>
      <c r="O803" s="132"/>
      <c r="P803" s="128" t="str">
        <f aca="false">IFERROR(IF(OR(ISTEXT(N803),ISNUMBER(N803)),HLOOKUP(S803-23*INT(S803/23),[2]Hoja2!B$1:X$2,2),""),1)</f>
        <v/>
      </c>
      <c r="Q803" s="128" t="str">
        <f aca="false">LEFT(N803,1)</f>
        <v/>
      </c>
      <c r="R803" s="129" t="str">
        <f aca="false">IF(UPPER(Q803)="Z",2,IF(UPPER(Q803)="Y",1,IF(UPPER(Q803)="X",0,LEFT(N803))))</f>
        <v/>
      </c>
      <c r="S803" s="129" t="str">
        <f aca="false">REPLACE(N803,1,1,R803)</f>
        <v/>
      </c>
      <c r="T803" s="96"/>
      <c r="U803" s="133"/>
      <c r="V803" s="124" t="str">
        <f aca="false">IF(OR(ISTEXT(N803),ISNUMBER(N803)),IF($AD803=1,U803,0),"")</f>
        <v/>
      </c>
      <c r="W803" s="75" t="n">
        <v>36892</v>
      </c>
      <c r="X803" s="134"/>
      <c r="Y803" s="134"/>
      <c r="AA803" s="128" t="n">
        <f aca="false">IF(E803&lt;&gt;F803,0,1)</f>
        <v>1</v>
      </c>
      <c r="AB803" s="128" t="n">
        <f aca="false">IF(OR(T803="SI",T803="Si",T803="si",T803="sI",T803="s",T803="S"),1,0)</f>
        <v>0</v>
      </c>
      <c r="AC803" s="128" t="n">
        <f aca="false">IF(OR(J803="SI",J803="Si",J803="si",J803="sI",J803="s",J803="S"),1,0)</f>
        <v>0</v>
      </c>
      <c r="AD803" s="128" t="n">
        <f aca="false">AK803*AA803*AB803*AC803</f>
        <v>0</v>
      </c>
      <c r="AF803" s="136" t="n">
        <f aca="false">COUNTIF(D$8:D803,D803)</f>
        <v>0</v>
      </c>
      <c r="AG803" s="136" t="n">
        <f aca="false">COUNTIFS(D$8:D803,D803,A$8:A803,A803)</f>
        <v>0</v>
      </c>
      <c r="AH803" s="128" t="n">
        <f aca="false">AF803-AG803</f>
        <v>0</v>
      </c>
      <c r="AI803" s="128" t="n">
        <f aca="false">IF(OR(O803&lt;&gt;P803,P803=1,AA803=0),1,0)</f>
        <v>0</v>
      </c>
      <c r="AJ803" s="128" t="n">
        <f aca="false">IF(AR803&gt;0,1,0)+AH803</f>
        <v>0</v>
      </c>
      <c r="AK803" s="128" t="n">
        <f aca="false">IF(O803&lt;&gt;P803,0,1)</f>
        <v>1</v>
      </c>
      <c r="AL803" s="128" t="n">
        <f aca="false">IF(U803&gt;1,1,0)</f>
        <v>0</v>
      </c>
      <c r="AM803" s="136"/>
      <c r="AN803" s="137"/>
      <c r="AO803" s="139"/>
      <c r="AP803" s="128" t="str">
        <f aca="false">IF(SUMIF(AS$7:BU$7,"&gt;0",AS803:BU803)&gt;0,SUMIF(AS$7:BU$7,"&gt;0",AS803:BU803),"")</f>
        <v/>
      </c>
      <c r="AQ803" s="128"/>
      <c r="AR803" s="136" t="n">
        <f aca="false">COUNTIF(N$8:N803,N803)-1</f>
        <v>-1</v>
      </c>
      <c r="AS803" s="133"/>
      <c r="AT803" s="133"/>
      <c r="AU803" s="128" t="n">
        <f aca="false">IF($A803=$A802,AS803+AT803+AU802,AS803+AT803)</f>
        <v>0</v>
      </c>
      <c r="AV803" s="133"/>
      <c r="AW803" s="133"/>
      <c r="AX803" s="128" t="n">
        <f aca="false">IF($A803=$A802,AV803+AW803+AX802,AV803+AW803)</f>
        <v>0</v>
      </c>
      <c r="AY803" s="133"/>
      <c r="AZ803" s="133"/>
      <c r="BA803" s="128" t="n">
        <f aca="false">IF($A803=$A802,AY803+AZ803+BA802,AY803+AZ803)</f>
        <v>0</v>
      </c>
      <c r="BB803" s="133"/>
      <c r="BC803" s="133"/>
      <c r="BD803" s="128" t="n">
        <f aca="false">IF($A803=$A802,BB803+BC803+BD802,BB803+BC803)</f>
        <v>0</v>
      </c>
      <c r="BE803" s="133"/>
      <c r="BF803" s="133"/>
      <c r="BG803" s="128" t="n">
        <f aca="false">IF($A803=$A802,BE803+BF803+BG802,BE803+BF803)</f>
        <v>0</v>
      </c>
      <c r="BH803" s="133"/>
      <c r="BI803" s="133"/>
      <c r="BJ803" s="128" t="n">
        <f aca="false">IF($A803=$A802,BH803+BI803+BJ802,BH803+BI803)</f>
        <v>0</v>
      </c>
      <c r="BK803" s="133"/>
      <c r="BL803" s="133"/>
      <c r="BM803" s="128" t="n">
        <f aca="false">IF($A803=$A802,BK803+BL803+BM802,BK803+BL803)</f>
        <v>0</v>
      </c>
      <c r="BN803" s="133"/>
      <c r="BO803" s="133"/>
      <c r="BP803" s="128" t="n">
        <f aca="false">IF($A803=$A802,BN803+BO803+BP802,BN803+BO803)</f>
        <v>0</v>
      </c>
      <c r="BQ803" s="133"/>
      <c r="BR803" s="133"/>
      <c r="BS803" s="128" t="n">
        <f aca="false">IF($A803=$A802,BQ803+BR803+BS802,BQ803+BR803)</f>
        <v>0</v>
      </c>
      <c r="BT803" s="133"/>
      <c r="BU803" s="133"/>
      <c r="BV803" s="128" t="n">
        <f aca="false">IF($A803=$A802,BT803+BU803+BV802,BT803+BU803)</f>
        <v>0</v>
      </c>
      <c r="BW803" s="128" t="n">
        <f aca="false">IF(W803=0,0,IF(W803&gt;F$4,1,(IF(W803=BW$2,0,(IF(F$4-W803&gt;2,1,0))))))</f>
        <v>0</v>
      </c>
    </row>
    <row r="804" customFormat="false" ht="42.95" hidden="false" customHeight="true" outlineLevel="0" collapsed="false">
      <c r="A804" s="124" t="str">
        <f aca="false">IF(D804=D803,IF(A803=0,"",A803),IF(AND(D804&gt;0,D804&lt;&gt;D803),A803+1,""))</f>
        <v/>
      </c>
      <c r="B804" s="129"/>
      <c r="C804" s="129"/>
      <c r="D804" s="96"/>
      <c r="E804" s="138"/>
      <c r="F804" s="128" t="str">
        <f aca="false">IFERROR(IF(OR(ISTEXT(D804),ISNUMBER(D804)),HLOOKUP(I804-23*INT(I804/23),[2]Hoja2!B$1:X$2,2),""),1)</f>
        <v/>
      </c>
      <c r="G804" s="128" t="str">
        <f aca="false">LEFT(D804,1)</f>
        <v/>
      </c>
      <c r="H804" s="129" t="str">
        <f aca="false">IF(UPPER(G804)="Z",2,IF(UPPER(G804)="Y",1,IF(UPPER(G804)="X",0,LEFT(D804))))</f>
        <v/>
      </c>
      <c r="I804" s="129" t="str">
        <f aca="false">REPLACE(D804,1,1,H804)</f>
        <v/>
      </c>
      <c r="J804" s="96"/>
      <c r="K804" s="124" t="str">
        <f aca="false">IF(N804&gt;0,ROW(L804)-7,"")</f>
        <v/>
      </c>
      <c r="L804" s="130"/>
      <c r="M804" s="130"/>
      <c r="N804" s="131"/>
      <c r="O804" s="132"/>
      <c r="P804" s="128" t="str">
        <f aca="false">IFERROR(IF(OR(ISTEXT(N804),ISNUMBER(N804)),HLOOKUP(S804-23*INT(S804/23),[2]Hoja2!B$1:X$2,2),""),1)</f>
        <v/>
      </c>
      <c r="Q804" s="128" t="str">
        <f aca="false">LEFT(N804,1)</f>
        <v/>
      </c>
      <c r="R804" s="129" t="str">
        <f aca="false">IF(UPPER(Q804)="Z",2,IF(UPPER(Q804)="Y",1,IF(UPPER(Q804)="X",0,LEFT(N804))))</f>
        <v/>
      </c>
      <c r="S804" s="129" t="str">
        <f aca="false">REPLACE(N804,1,1,R804)</f>
        <v/>
      </c>
      <c r="T804" s="96"/>
      <c r="U804" s="133"/>
      <c r="V804" s="124" t="str">
        <f aca="false">IF(OR(ISTEXT(N804),ISNUMBER(N804)),IF($AD804=1,U804,0),"")</f>
        <v/>
      </c>
      <c r="W804" s="75" t="n">
        <v>36892</v>
      </c>
      <c r="X804" s="134"/>
      <c r="Y804" s="134"/>
      <c r="AA804" s="128" t="n">
        <f aca="false">IF(E804&lt;&gt;F804,0,1)</f>
        <v>1</v>
      </c>
      <c r="AB804" s="128" t="n">
        <f aca="false">IF(OR(T804="SI",T804="Si",T804="si",T804="sI",T804="s",T804="S"),1,0)</f>
        <v>0</v>
      </c>
      <c r="AC804" s="128" t="n">
        <f aca="false">IF(OR(J804="SI",J804="Si",J804="si",J804="sI",J804="s",J804="S"),1,0)</f>
        <v>0</v>
      </c>
      <c r="AD804" s="128" t="n">
        <f aca="false">AK804*AA804*AB804*AC804</f>
        <v>0</v>
      </c>
      <c r="AF804" s="136" t="n">
        <f aca="false">COUNTIF(D$8:D804,D804)</f>
        <v>0</v>
      </c>
      <c r="AG804" s="136" t="n">
        <f aca="false">COUNTIFS(D$8:D804,D804,A$8:A804,A804)</f>
        <v>0</v>
      </c>
      <c r="AH804" s="128" t="n">
        <f aca="false">AF804-AG804</f>
        <v>0</v>
      </c>
      <c r="AI804" s="128" t="n">
        <f aca="false">IF(OR(O804&lt;&gt;P804,P804=1,AA804=0),1,0)</f>
        <v>0</v>
      </c>
      <c r="AJ804" s="128" t="n">
        <f aca="false">IF(AR804&gt;0,1,0)+AH804</f>
        <v>0</v>
      </c>
      <c r="AK804" s="128" t="n">
        <f aca="false">IF(O804&lt;&gt;P804,0,1)</f>
        <v>1</v>
      </c>
      <c r="AL804" s="128" t="n">
        <f aca="false">IF(U804&gt;1,1,0)</f>
        <v>0</v>
      </c>
      <c r="AM804" s="136"/>
      <c r="AN804" s="137"/>
      <c r="AO804" s="139"/>
      <c r="AP804" s="128" t="str">
        <f aca="false">IF(SUMIF(AS$7:BU$7,"&gt;0",AS804:BU804)&gt;0,SUMIF(AS$7:BU$7,"&gt;0",AS804:BU804),"")</f>
        <v/>
      </c>
      <c r="AQ804" s="128"/>
      <c r="AR804" s="136" t="n">
        <f aca="false">COUNTIF(N$8:N804,N804)-1</f>
        <v>-1</v>
      </c>
      <c r="AS804" s="133"/>
      <c r="AT804" s="133"/>
      <c r="AU804" s="128" t="n">
        <f aca="false">IF($A804=$A803,AS804+AT804+AU803,AS804+AT804)</f>
        <v>0</v>
      </c>
      <c r="AV804" s="133"/>
      <c r="AW804" s="133"/>
      <c r="AX804" s="128" t="n">
        <f aca="false">IF($A804=$A803,AV804+AW804+AX803,AV804+AW804)</f>
        <v>0</v>
      </c>
      <c r="AY804" s="133"/>
      <c r="AZ804" s="133"/>
      <c r="BA804" s="128" t="n">
        <f aca="false">IF($A804=$A803,AY804+AZ804+BA803,AY804+AZ804)</f>
        <v>0</v>
      </c>
      <c r="BB804" s="133"/>
      <c r="BC804" s="133"/>
      <c r="BD804" s="128" t="n">
        <f aca="false">IF($A804=$A803,BB804+BC804+BD803,BB804+BC804)</f>
        <v>0</v>
      </c>
      <c r="BE804" s="133"/>
      <c r="BF804" s="133"/>
      <c r="BG804" s="128" t="n">
        <f aca="false">IF($A804=$A803,BE804+BF804+BG803,BE804+BF804)</f>
        <v>0</v>
      </c>
      <c r="BH804" s="133"/>
      <c r="BI804" s="133"/>
      <c r="BJ804" s="128" t="n">
        <f aca="false">IF($A804=$A803,BH804+BI804+BJ803,BH804+BI804)</f>
        <v>0</v>
      </c>
      <c r="BK804" s="133"/>
      <c r="BL804" s="133"/>
      <c r="BM804" s="128" t="n">
        <f aca="false">IF($A804=$A803,BK804+BL804+BM803,BK804+BL804)</f>
        <v>0</v>
      </c>
      <c r="BN804" s="133"/>
      <c r="BO804" s="133"/>
      <c r="BP804" s="128" t="n">
        <f aca="false">IF($A804=$A803,BN804+BO804+BP803,BN804+BO804)</f>
        <v>0</v>
      </c>
      <c r="BQ804" s="133"/>
      <c r="BR804" s="133"/>
      <c r="BS804" s="128" t="n">
        <f aca="false">IF($A804=$A803,BQ804+BR804+BS803,BQ804+BR804)</f>
        <v>0</v>
      </c>
      <c r="BT804" s="133"/>
      <c r="BU804" s="133"/>
      <c r="BV804" s="128" t="n">
        <f aca="false">IF($A804=$A803,BT804+BU804+BV803,BT804+BU804)</f>
        <v>0</v>
      </c>
      <c r="BW804" s="128" t="n">
        <f aca="false">IF(W804=0,0,IF(W804&gt;F$4,1,(IF(W804=BW$2,0,(IF(F$4-W804&gt;2,1,0))))))</f>
        <v>0</v>
      </c>
    </row>
    <row r="805" customFormat="false" ht="42.95" hidden="false" customHeight="true" outlineLevel="0" collapsed="false">
      <c r="A805" s="124" t="str">
        <f aca="false">IF(D805=D804,IF(A804=0,"",A804),IF(AND(D805&gt;0,D805&lt;&gt;D804),A804+1,""))</f>
        <v/>
      </c>
      <c r="B805" s="129"/>
      <c r="C805" s="129"/>
      <c r="D805" s="96"/>
      <c r="E805" s="138"/>
      <c r="F805" s="128" t="str">
        <f aca="false">IFERROR(IF(OR(ISTEXT(D805),ISNUMBER(D805)),HLOOKUP(I805-23*INT(I805/23),[2]Hoja2!B$1:X$2,2),""),1)</f>
        <v/>
      </c>
      <c r="G805" s="128" t="str">
        <f aca="false">LEFT(D805,1)</f>
        <v/>
      </c>
      <c r="H805" s="129" t="str">
        <f aca="false">IF(UPPER(G805)="Z",2,IF(UPPER(G805)="Y",1,IF(UPPER(G805)="X",0,LEFT(D805))))</f>
        <v/>
      </c>
      <c r="I805" s="129" t="str">
        <f aca="false">REPLACE(D805,1,1,H805)</f>
        <v/>
      </c>
      <c r="J805" s="96"/>
      <c r="K805" s="124" t="str">
        <f aca="false">IF(N805&gt;0,ROW(L805)-7,"")</f>
        <v/>
      </c>
      <c r="L805" s="130"/>
      <c r="M805" s="130"/>
      <c r="N805" s="131"/>
      <c r="O805" s="132"/>
      <c r="P805" s="128" t="str">
        <f aca="false">IFERROR(IF(OR(ISTEXT(N805),ISNUMBER(N805)),HLOOKUP(S805-23*INT(S805/23),[2]Hoja2!B$1:X$2,2),""),1)</f>
        <v/>
      </c>
      <c r="Q805" s="128" t="str">
        <f aca="false">LEFT(N805,1)</f>
        <v/>
      </c>
      <c r="R805" s="129" t="str">
        <f aca="false">IF(UPPER(Q805)="Z",2,IF(UPPER(Q805)="Y",1,IF(UPPER(Q805)="X",0,LEFT(N805))))</f>
        <v/>
      </c>
      <c r="S805" s="129" t="str">
        <f aca="false">REPLACE(N805,1,1,R805)</f>
        <v/>
      </c>
      <c r="T805" s="96"/>
      <c r="U805" s="133"/>
      <c r="V805" s="124" t="str">
        <f aca="false">IF(OR(ISTEXT(N805),ISNUMBER(N805)),IF($AD805=1,U805,0),"")</f>
        <v/>
      </c>
      <c r="W805" s="75" t="n">
        <v>36892</v>
      </c>
      <c r="X805" s="134"/>
      <c r="Y805" s="134"/>
      <c r="AA805" s="128" t="n">
        <f aca="false">IF(E805&lt;&gt;F805,0,1)</f>
        <v>1</v>
      </c>
      <c r="AB805" s="128" t="n">
        <f aca="false">IF(OR(T805="SI",T805="Si",T805="si",T805="sI",T805="s",T805="S"),1,0)</f>
        <v>0</v>
      </c>
      <c r="AC805" s="128" t="n">
        <f aca="false">IF(OR(J805="SI",J805="Si",J805="si",J805="sI",J805="s",J805="S"),1,0)</f>
        <v>0</v>
      </c>
      <c r="AD805" s="128" t="n">
        <f aca="false">AK805*AA805*AB805*AC805</f>
        <v>0</v>
      </c>
      <c r="AF805" s="136" t="n">
        <f aca="false">COUNTIF(D$8:D805,D805)</f>
        <v>0</v>
      </c>
      <c r="AG805" s="136" t="n">
        <f aca="false">COUNTIFS(D$8:D805,D805,A$8:A805,A805)</f>
        <v>0</v>
      </c>
      <c r="AH805" s="128" t="n">
        <f aca="false">AF805-AG805</f>
        <v>0</v>
      </c>
      <c r="AI805" s="128" t="n">
        <f aca="false">IF(OR(O805&lt;&gt;P805,P805=1,AA805=0),1,0)</f>
        <v>0</v>
      </c>
      <c r="AJ805" s="128" t="n">
        <f aca="false">IF(AR805&gt;0,1,0)+AH805</f>
        <v>0</v>
      </c>
      <c r="AK805" s="128" t="n">
        <f aca="false">IF(O805&lt;&gt;P805,0,1)</f>
        <v>1</v>
      </c>
      <c r="AL805" s="128" t="n">
        <f aca="false">IF(U805&gt;1,1,0)</f>
        <v>0</v>
      </c>
      <c r="AM805" s="136"/>
      <c r="AN805" s="137"/>
      <c r="AO805" s="139"/>
      <c r="AP805" s="128" t="str">
        <f aca="false">IF(SUMIF(AS$7:BU$7,"&gt;0",AS805:BU805)&gt;0,SUMIF(AS$7:BU$7,"&gt;0",AS805:BU805),"")</f>
        <v/>
      </c>
      <c r="AQ805" s="128"/>
      <c r="AR805" s="136" t="n">
        <f aca="false">COUNTIF(N$8:N805,N805)-1</f>
        <v>-1</v>
      </c>
      <c r="AS805" s="133"/>
      <c r="AT805" s="133"/>
      <c r="AU805" s="128" t="n">
        <f aca="false">IF($A805=$A804,AS805+AT805+AU804,AS805+AT805)</f>
        <v>0</v>
      </c>
      <c r="AV805" s="133"/>
      <c r="AW805" s="133"/>
      <c r="AX805" s="128" t="n">
        <f aca="false">IF($A805=$A804,AV805+AW805+AX804,AV805+AW805)</f>
        <v>0</v>
      </c>
      <c r="AY805" s="133"/>
      <c r="AZ805" s="133"/>
      <c r="BA805" s="128" t="n">
        <f aca="false">IF($A805=$A804,AY805+AZ805+BA804,AY805+AZ805)</f>
        <v>0</v>
      </c>
      <c r="BB805" s="133"/>
      <c r="BC805" s="133"/>
      <c r="BD805" s="128" t="n">
        <f aca="false">IF($A805=$A804,BB805+BC805+BD804,BB805+BC805)</f>
        <v>0</v>
      </c>
      <c r="BE805" s="133"/>
      <c r="BF805" s="133"/>
      <c r="BG805" s="128" t="n">
        <f aca="false">IF($A805=$A804,BE805+BF805+BG804,BE805+BF805)</f>
        <v>0</v>
      </c>
      <c r="BH805" s="133"/>
      <c r="BI805" s="133"/>
      <c r="BJ805" s="128" t="n">
        <f aca="false">IF($A805=$A804,BH805+BI805+BJ804,BH805+BI805)</f>
        <v>0</v>
      </c>
      <c r="BK805" s="133"/>
      <c r="BL805" s="133"/>
      <c r="BM805" s="128" t="n">
        <f aca="false">IF($A805=$A804,BK805+BL805+BM804,BK805+BL805)</f>
        <v>0</v>
      </c>
      <c r="BN805" s="133"/>
      <c r="BO805" s="133"/>
      <c r="BP805" s="128" t="n">
        <f aca="false">IF($A805=$A804,BN805+BO805+BP804,BN805+BO805)</f>
        <v>0</v>
      </c>
      <c r="BQ805" s="133"/>
      <c r="BR805" s="133"/>
      <c r="BS805" s="128" t="n">
        <f aca="false">IF($A805=$A804,BQ805+BR805+BS804,BQ805+BR805)</f>
        <v>0</v>
      </c>
      <c r="BT805" s="133"/>
      <c r="BU805" s="133"/>
      <c r="BV805" s="128" t="n">
        <f aca="false">IF($A805=$A804,BT805+BU805+BV804,BT805+BU805)</f>
        <v>0</v>
      </c>
      <c r="BW805" s="128" t="n">
        <f aca="false">IF(W805=0,0,IF(W805&gt;F$4,1,(IF(W805=BW$2,0,(IF(F$4-W805&gt;2,1,0))))))</f>
        <v>0</v>
      </c>
    </row>
    <row r="806" customFormat="false" ht="42.95" hidden="false" customHeight="true" outlineLevel="0" collapsed="false">
      <c r="A806" s="124" t="str">
        <f aca="false">IF(D806=D805,IF(A805=0,"",A805),IF(AND(D806&gt;0,D806&lt;&gt;D805),A805+1,""))</f>
        <v/>
      </c>
      <c r="B806" s="129"/>
      <c r="C806" s="129"/>
      <c r="D806" s="96"/>
      <c r="E806" s="138"/>
      <c r="F806" s="128" t="str">
        <f aca="false">IFERROR(IF(OR(ISTEXT(D806),ISNUMBER(D806)),HLOOKUP(I806-23*INT(I806/23),[2]Hoja2!B$1:X$2,2),""),1)</f>
        <v/>
      </c>
      <c r="G806" s="128" t="str">
        <f aca="false">LEFT(D806,1)</f>
        <v/>
      </c>
      <c r="H806" s="129" t="str">
        <f aca="false">IF(UPPER(G806)="Z",2,IF(UPPER(G806)="Y",1,IF(UPPER(G806)="X",0,LEFT(D806))))</f>
        <v/>
      </c>
      <c r="I806" s="129" t="str">
        <f aca="false">REPLACE(D806,1,1,H806)</f>
        <v/>
      </c>
      <c r="J806" s="96"/>
      <c r="K806" s="124" t="str">
        <f aca="false">IF(N806&gt;0,ROW(L806)-7,"")</f>
        <v/>
      </c>
      <c r="L806" s="130"/>
      <c r="M806" s="130"/>
      <c r="N806" s="131"/>
      <c r="O806" s="132"/>
      <c r="P806" s="128" t="str">
        <f aca="false">IFERROR(IF(OR(ISTEXT(N806),ISNUMBER(N806)),HLOOKUP(S806-23*INT(S806/23),[2]Hoja2!B$1:X$2,2),""),1)</f>
        <v/>
      </c>
      <c r="Q806" s="128" t="str">
        <f aca="false">LEFT(N806,1)</f>
        <v/>
      </c>
      <c r="R806" s="129" t="str">
        <f aca="false">IF(UPPER(Q806)="Z",2,IF(UPPER(Q806)="Y",1,IF(UPPER(Q806)="X",0,LEFT(N806))))</f>
        <v/>
      </c>
      <c r="S806" s="129" t="str">
        <f aca="false">REPLACE(N806,1,1,R806)</f>
        <v/>
      </c>
      <c r="T806" s="96"/>
      <c r="U806" s="133"/>
      <c r="V806" s="124" t="str">
        <f aca="false">IF(OR(ISTEXT(N806),ISNUMBER(N806)),IF($AD806=1,U806,0),"")</f>
        <v/>
      </c>
      <c r="W806" s="75" t="n">
        <v>36892</v>
      </c>
      <c r="X806" s="134"/>
      <c r="Y806" s="134"/>
      <c r="AA806" s="128" t="n">
        <f aca="false">IF(E806&lt;&gt;F806,0,1)</f>
        <v>1</v>
      </c>
      <c r="AB806" s="128" t="n">
        <f aca="false">IF(OR(T806="SI",T806="Si",T806="si",T806="sI",T806="s",T806="S"),1,0)</f>
        <v>0</v>
      </c>
      <c r="AC806" s="128" t="n">
        <f aca="false">IF(OR(J806="SI",J806="Si",J806="si",J806="sI",J806="s",J806="S"),1,0)</f>
        <v>0</v>
      </c>
      <c r="AD806" s="128" t="n">
        <f aca="false">AK806*AA806*AB806*AC806</f>
        <v>0</v>
      </c>
      <c r="AF806" s="136" t="n">
        <f aca="false">COUNTIF(D$8:D806,D806)</f>
        <v>0</v>
      </c>
      <c r="AG806" s="136" t="n">
        <f aca="false">COUNTIFS(D$8:D806,D806,A$8:A806,A806)</f>
        <v>0</v>
      </c>
      <c r="AH806" s="128" t="n">
        <f aca="false">AF806-AG806</f>
        <v>0</v>
      </c>
      <c r="AI806" s="128" t="n">
        <f aca="false">IF(OR(O806&lt;&gt;P806,P806=1,AA806=0),1,0)</f>
        <v>0</v>
      </c>
      <c r="AJ806" s="128" t="n">
        <f aca="false">IF(AR806&gt;0,1,0)+AH806</f>
        <v>0</v>
      </c>
      <c r="AK806" s="128" t="n">
        <f aca="false">IF(O806&lt;&gt;P806,0,1)</f>
        <v>1</v>
      </c>
      <c r="AL806" s="128" t="n">
        <f aca="false">IF(U806&gt;1,1,0)</f>
        <v>0</v>
      </c>
      <c r="AM806" s="136"/>
      <c r="AN806" s="137"/>
      <c r="AO806" s="139"/>
      <c r="AP806" s="128" t="str">
        <f aca="false">IF(SUMIF(AS$7:BU$7,"&gt;0",AS806:BU806)&gt;0,SUMIF(AS$7:BU$7,"&gt;0",AS806:BU806),"")</f>
        <v/>
      </c>
      <c r="AQ806" s="128"/>
      <c r="AR806" s="136" t="n">
        <f aca="false">COUNTIF(N$8:N806,N806)-1</f>
        <v>-1</v>
      </c>
      <c r="AS806" s="133"/>
      <c r="AT806" s="133"/>
      <c r="AU806" s="128" t="n">
        <f aca="false">IF($A806=$A805,AS806+AT806+AU805,AS806+AT806)</f>
        <v>0</v>
      </c>
      <c r="AV806" s="133"/>
      <c r="AW806" s="133"/>
      <c r="AX806" s="128" t="n">
        <f aca="false">IF($A806=$A805,AV806+AW806+AX805,AV806+AW806)</f>
        <v>0</v>
      </c>
      <c r="AY806" s="133"/>
      <c r="AZ806" s="133"/>
      <c r="BA806" s="128" t="n">
        <f aca="false">IF($A806=$A805,AY806+AZ806+BA805,AY806+AZ806)</f>
        <v>0</v>
      </c>
      <c r="BB806" s="133"/>
      <c r="BC806" s="133"/>
      <c r="BD806" s="128" t="n">
        <f aca="false">IF($A806=$A805,BB806+BC806+BD805,BB806+BC806)</f>
        <v>0</v>
      </c>
      <c r="BE806" s="133"/>
      <c r="BF806" s="133"/>
      <c r="BG806" s="128" t="n">
        <f aca="false">IF($A806=$A805,BE806+BF806+BG805,BE806+BF806)</f>
        <v>0</v>
      </c>
      <c r="BH806" s="133"/>
      <c r="BI806" s="133"/>
      <c r="BJ806" s="128" t="n">
        <f aca="false">IF($A806=$A805,BH806+BI806+BJ805,BH806+BI806)</f>
        <v>0</v>
      </c>
      <c r="BK806" s="133"/>
      <c r="BL806" s="133"/>
      <c r="BM806" s="128" t="n">
        <f aca="false">IF($A806=$A805,BK806+BL806+BM805,BK806+BL806)</f>
        <v>0</v>
      </c>
      <c r="BN806" s="133"/>
      <c r="BO806" s="133"/>
      <c r="BP806" s="128" t="n">
        <f aca="false">IF($A806=$A805,BN806+BO806+BP805,BN806+BO806)</f>
        <v>0</v>
      </c>
      <c r="BQ806" s="133"/>
      <c r="BR806" s="133"/>
      <c r="BS806" s="128" t="n">
        <f aca="false">IF($A806=$A805,BQ806+BR806+BS805,BQ806+BR806)</f>
        <v>0</v>
      </c>
      <c r="BT806" s="133"/>
      <c r="BU806" s="133"/>
      <c r="BV806" s="128" t="n">
        <f aca="false">IF($A806=$A805,BT806+BU806+BV805,BT806+BU806)</f>
        <v>0</v>
      </c>
      <c r="BW806" s="128" t="n">
        <f aca="false">IF(W806=0,0,IF(W806&gt;F$4,1,(IF(W806=BW$2,0,(IF(F$4-W806&gt;2,1,0))))))</f>
        <v>0</v>
      </c>
    </row>
    <row r="807" customFormat="false" ht="42.95" hidden="false" customHeight="true" outlineLevel="0" collapsed="false">
      <c r="A807" s="124" t="str">
        <f aca="false">IF(D807=D806,IF(A806=0,"",A806),IF(AND(D807&gt;0,D807&lt;&gt;D806),A806+1,""))</f>
        <v/>
      </c>
      <c r="B807" s="129"/>
      <c r="C807" s="129"/>
      <c r="D807" s="96"/>
      <c r="E807" s="138"/>
      <c r="F807" s="128" t="str">
        <f aca="false">IFERROR(IF(OR(ISTEXT(D807),ISNUMBER(D807)),HLOOKUP(I807-23*INT(I807/23),[2]Hoja2!B$1:X$2,2),""),1)</f>
        <v/>
      </c>
      <c r="G807" s="128" t="str">
        <f aca="false">LEFT(D807,1)</f>
        <v/>
      </c>
      <c r="H807" s="129" t="str">
        <f aca="false">IF(UPPER(G807)="Z",2,IF(UPPER(G807)="Y",1,IF(UPPER(G807)="X",0,LEFT(D807))))</f>
        <v/>
      </c>
      <c r="I807" s="129" t="str">
        <f aca="false">REPLACE(D807,1,1,H807)</f>
        <v/>
      </c>
      <c r="J807" s="96"/>
      <c r="K807" s="124" t="str">
        <f aca="false">IF(N807&gt;0,ROW(L807)-7,"")</f>
        <v/>
      </c>
      <c r="L807" s="130"/>
      <c r="M807" s="130"/>
      <c r="N807" s="131"/>
      <c r="O807" s="132"/>
      <c r="P807" s="128" t="str">
        <f aca="false">IFERROR(IF(OR(ISTEXT(N807),ISNUMBER(N807)),HLOOKUP(S807-23*INT(S807/23),[2]Hoja2!B$1:X$2,2),""),1)</f>
        <v/>
      </c>
      <c r="Q807" s="128" t="str">
        <f aca="false">LEFT(N807,1)</f>
        <v/>
      </c>
      <c r="R807" s="129" t="str">
        <f aca="false">IF(UPPER(Q807)="Z",2,IF(UPPER(Q807)="Y",1,IF(UPPER(Q807)="X",0,LEFT(N807))))</f>
        <v/>
      </c>
      <c r="S807" s="129" t="str">
        <f aca="false">REPLACE(N807,1,1,R807)</f>
        <v/>
      </c>
      <c r="T807" s="96"/>
      <c r="U807" s="133"/>
      <c r="V807" s="124" t="str">
        <f aca="false">IF(OR(ISTEXT(N807),ISNUMBER(N807)),IF($AD807=1,U807,0),"")</f>
        <v/>
      </c>
      <c r="W807" s="75" t="n">
        <v>36892</v>
      </c>
      <c r="X807" s="134"/>
      <c r="Y807" s="134"/>
      <c r="AA807" s="128" t="n">
        <f aca="false">IF(E807&lt;&gt;F807,0,1)</f>
        <v>1</v>
      </c>
      <c r="AB807" s="128" t="n">
        <f aca="false">IF(OR(T807="SI",T807="Si",T807="si",T807="sI",T807="s",T807="S"),1,0)</f>
        <v>0</v>
      </c>
      <c r="AC807" s="128" t="n">
        <f aca="false">IF(OR(J807="SI",J807="Si",J807="si",J807="sI",J807="s",J807="S"),1,0)</f>
        <v>0</v>
      </c>
      <c r="AD807" s="128" t="n">
        <f aca="false">AK807*AA807*AB807*AC807</f>
        <v>0</v>
      </c>
      <c r="AF807" s="136" t="n">
        <f aca="false">COUNTIF(D$8:D807,D807)</f>
        <v>0</v>
      </c>
      <c r="AG807" s="136" t="n">
        <f aca="false">COUNTIFS(D$8:D807,D807,A$8:A807,A807)</f>
        <v>0</v>
      </c>
      <c r="AH807" s="128" t="n">
        <f aca="false">AF807-AG807</f>
        <v>0</v>
      </c>
      <c r="AI807" s="128" t="n">
        <f aca="false">IF(OR(O807&lt;&gt;P807,P807=1,AA807=0),1,0)</f>
        <v>0</v>
      </c>
      <c r="AJ807" s="128" t="n">
        <f aca="false">IF(AR807&gt;0,1,0)+AH807</f>
        <v>0</v>
      </c>
      <c r="AK807" s="128" t="n">
        <f aca="false">IF(O807&lt;&gt;P807,0,1)</f>
        <v>1</v>
      </c>
      <c r="AL807" s="128" t="n">
        <f aca="false">IF(U807&gt;1,1,0)</f>
        <v>0</v>
      </c>
      <c r="AM807" s="136"/>
      <c r="AN807" s="137"/>
      <c r="AO807" s="139"/>
      <c r="AP807" s="128" t="str">
        <f aca="false">IF(SUMIF(AS$7:BU$7,"&gt;0",AS807:BU807)&gt;0,SUMIF(AS$7:BU$7,"&gt;0",AS807:BU807),"")</f>
        <v/>
      </c>
      <c r="AQ807" s="128"/>
      <c r="AR807" s="136" t="n">
        <f aca="false">COUNTIF(N$8:N807,N807)-1</f>
        <v>-1</v>
      </c>
      <c r="AS807" s="133"/>
      <c r="AT807" s="133"/>
      <c r="AU807" s="128" t="n">
        <f aca="false">IF($A807=$A806,AS807+AT807+AU806,AS807+AT807)</f>
        <v>0</v>
      </c>
      <c r="AV807" s="133"/>
      <c r="AW807" s="133"/>
      <c r="AX807" s="128" t="n">
        <f aca="false">IF($A807=$A806,AV807+AW807+AX806,AV807+AW807)</f>
        <v>0</v>
      </c>
      <c r="AY807" s="133"/>
      <c r="AZ807" s="133"/>
      <c r="BA807" s="128" t="n">
        <f aca="false">IF($A807=$A806,AY807+AZ807+BA806,AY807+AZ807)</f>
        <v>0</v>
      </c>
      <c r="BB807" s="133"/>
      <c r="BC807" s="133"/>
      <c r="BD807" s="128" t="n">
        <f aca="false">IF($A807=$A806,BB807+BC807+BD806,BB807+BC807)</f>
        <v>0</v>
      </c>
      <c r="BE807" s="133"/>
      <c r="BF807" s="133"/>
      <c r="BG807" s="128" t="n">
        <f aca="false">IF($A807=$A806,BE807+BF807+BG806,BE807+BF807)</f>
        <v>0</v>
      </c>
      <c r="BH807" s="133"/>
      <c r="BI807" s="133"/>
      <c r="BJ807" s="128" t="n">
        <f aca="false">IF($A807=$A806,BH807+BI807+BJ806,BH807+BI807)</f>
        <v>0</v>
      </c>
      <c r="BK807" s="133"/>
      <c r="BL807" s="133"/>
      <c r="BM807" s="128" t="n">
        <f aca="false">IF($A807=$A806,BK807+BL807+BM806,BK807+BL807)</f>
        <v>0</v>
      </c>
      <c r="BN807" s="133"/>
      <c r="BO807" s="133"/>
      <c r="BP807" s="128" t="n">
        <f aca="false">IF($A807=$A806,BN807+BO807+BP806,BN807+BO807)</f>
        <v>0</v>
      </c>
      <c r="BQ807" s="133"/>
      <c r="BR807" s="133"/>
      <c r="BS807" s="128" t="n">
        <f aca="false">IF($A807=$A806,BQ807+BR807+BS806,BQ807+BR807)</f>
        <v>0</v>
      </c>
      <c r="BT807" s="133"/>
      <c r="BU807" s="133"/>
      <c r="BV807" s="128" t="n">
        <f aca="false">IF($A807=$A806,BT807+BU807+BV806,BT807+BU807)</f>
        <v>0</v>
      </c>
      <c r="BW807" s="128" t="n">
        <f aca="false">IF(W807=0,0,IF(W807&gt;F$4,1,(IF(W807=BW$2,0,(IF(F$4-W807&gt;2,1,0))))))</f>
        <v>0</v>
      </c>
    </row>
    <row r="808" customFormat="false" ht="42.95" hidden="false" customHeight="true" outlineLevel="0" collapsed="false">
      <c r="A808" s="124" t="str">
        <f aca="false">IF(D808=D807,IF(A807=0,"",A807),IF(AND(D808&gt;0,D808&lt;&gt;D807),A807+1,""))</f>
        <v/>
      </c>
      <c r="B808" s="129"/>
      <c r="C808" s="129"/>
      <c r="D808" s="96"/>
      <c r="E808" s="138"/>
      <c r="F808" s="128" t="str">
        <f aca="false">IFERROR(IF(OR(ISTEXT(D808),ISNUMBER(D808)),HLOOKUP(I808-23*INT(I808/23),[2]Hoja2!B$1:X$2,2),""),1)</f>
        <v/>
      </c>
      <c r="G808" s="128" t="str">
        <f aca="false">LEFT(D808,1)</f>
        <v/>
      </c>
      <c r="H808" s="129" t="str">
        <f aca="false">IF(UPPER(G808)="Z",2,IF(UPPER(G808)="Y",1,IF(UPPER(G808)="X",0,LEFT(D808))))</f>
        <v/>
      </c>
      <c r="I808" s="129" t="str">
        <f aca="false">REPLACE(D808,1,1,H808)</f>
        <v/>
      </c>
      <c r="J808" s="96"/>
      <c r="K808" s="124" t="str">
        <f aca="false">IF(N808&gt;0,ROW(L808)-7,"")</f>
        <v/>
      </c>
      <c r="L808" s="130"/>
      <c r="M808" s="130"/>
      <c r="N808" s="131"/>
      <c r="O808" s="132"/>
      <c r="P808" s="128" t="str">
        <f aca="false">IFERROR(IF(OR(ISTEXT(N808),ISNUMBER(N808)),HLOOKUP(S808-23*INT(S808/23),[2]Hoja2!B$1:X$2,2),""),1)</f>
        <v/>
      </c>
      <c r="Q808" s="128" t="str">
        <f aca="false">LEFT(N808,1)</f>
        <v/>
      </c>
      <c r="R808" s="129" t="str">
        <f aca="false">IF(UPPER(Q808)="Z",2,IF(UPPER(Q808)="Y",1,IF(UPPER(Q808)="X",0,LEFT(N808))))</f>
        <v/>
      </c>
      <c r="S808" s="129" t="str">
        <f aca="false">REPLACE(N808,1,1,R808)</f>
        <v/>
      </c>
      <c r="T808" s="96"/>
      <c r="U808" s="133"/>
      <c r="V808" s="124" t="str">
        <f aca="false">IF(OR(ISTEXT(N808),ISNUMBER(N808)),IF($AD808=1,U808,0),"")</f>
        <v/>
      </c>
      <c r="W808" s="75" t="n">
        <v>36892</v>
      </c>
      <c r="X808" s="134"/>
      <c r="Y808" s="134"/>
      <c r="AA808" s="128" t="n">
        <f aca="false">IF(E808&lt;&gt;F808,0,1)</f>
        <v>1</v>
      </c>
      <c r="AB808" s="128" t="n">
        <f aca="false">IF(OR(T808="SI",T808="Si",T808="si",T808="sI",T808="s",T808="S"),1,0)</f>
        <v>0</v>
      </c>
      <c r="AC808" s="128" t="n">
        <f aca="false">IF(OR(J808="SI",J808="Si",J808="si",J808="sI",J808="s",J808="S"),1,0)</f>
        <v>0</v>
      </c>
      <c r="AD808" s="128" t="n">
        <f aca="false">AK808*AA808*AB808*AC808</f>
        <v>0</v>
      </c>
      <c r="AF808" s="136" t="n">
        <f aca="false">COUNTIF(D$8:D808,D808)</f>
        <v>0</v>
      </c>
      <c r="AG808" s="136" t="n">
        <f aca="false">COUNTIFS(D$8:D808,D808,A$8:A808,A808)</f>
        <v>0</v>
      </c>
      <c r="AH808" s="128" t="n">
        <f aca="false">AF808-AG808</f>
        <v>0</v>
      </c>
      <c r="AI808" s="128" t="n">
        <f aca="false">IF(OR(O808&lt;&gt;P808,P808=1,AA808=0),1,0)</f>
        <v>0</v>
      </c>
      <c r="AJ808" s="128" t="n">
        <f aca="false">IF(AR808&gt;0,1,0)+AH808</f>
        <v>0</v>
      </c>
      <c r="AK808" s="128" t="n">
        <f aca="false">IF(O808&lt;&gt;P808,0,1)</f>
        <v>1</v>
      </c>
      <c r="AL808" s="128" t="n">
        <f aca="false">IF(U808&gt;1,1,0)</f>
        <v>0</v>
      </c>
      <c r="AM808" s="136"/>
      <c r="AN808" s="137"/>
      <c r="AO808" s="139"/>
      <c r="AP808" s="128" t="str">
        <f aca="false">IF(SUMIF(AS$7:BU$7,"&gt;0",AS808:BU808)&gt;0,SUMIF(AS$7:BU$7,"&gt;0",AS808:BU808),"")</f>
        <v/>
      </c>
      <c r="AQ808" s="128"/>
      <c r="AR808" s="136" t="n">
        <f aca="false">COUNTIF(N$8:N808,N808)-1</f>
        <v>-1</v>
      </c>
      <c r="AS808" s="133"/>
      <c r="AT808" s="133"/>
      <c r="AU808" s="128" t="n">
        <f aca="false">IF($A808=$A807,AS808+AT808+AU807,AS808+AT808)</f>
        <v>0</v>
      </c>
      <c r="AV808" s="133"/>
      <c r="AW808" s="133"/>
      <c r="AX808" s="128" t="n">
        <f aca="false">IF($A808=$A807,AV808+AW808+AX807,AV808+AW808)</f>
        <v>0</v>
      </c>
      <c r="AY808" s="133"/>
      <c r="AZ808" s="133"/>
      <c r="BA808" s="128" t="n">
        <f aca="false">IF($A808=$A807,AY808+AZ808+BA807,AY808+AZ808)</f>
        <v>0</v>
      </c>
      <c r="BB808" s="133"/>
      <c r="BC808" s="133"/>
      <c r="BD808" s="128" t="n">
        <f aca="false">IF($A808=$A807,BB808+BC808+BD807,BB808+BC808)</f>
        <v>0</v>
      </c>
      <c r="BE808" s="133"/>
      <c r="BF808" s="133"/>
      <c r="BG808" s="128" t="n">
        <f aca="false">IF($A808=$A807,BE808+BF808+BG807,BE808+BF808)</f>
        <v>0</v>
      </c>
      <c r="BH808" s="133"/>
      <c r="BI808" s="133"/>
      <c r="BJ808" s="128" t="n">
        <f aca="false">IF($A808=$A807,BH808+BI808+BJ807,BH808+BI808)</f>
        <v>0</v>
      </c>
      <c r="BK808" s="133"/>
      <c r="BL808" s="133"/>
      <c r="BM808" s="128" t="n">
        <f aca="false">IF($A808=$A807,BK808+BL808+BM807,BK808+BL808)</f>
        <v>0</v>
      </c>
      <c r="BN808" s="133"/>
      <c r="BO808" s="133"/>
      <c r="BP808" s="128" t="n">
        <f aca="false">IF($A808=$A807,BN808+BO808+BP807,BN808+BO808)</f>
        <v>0</v>
      </c>
      <c r="BQ808" s="133"/>
      <c r="BR808" s="133"/>
      <c r="BS808" s="128" t="n">
        <f aca="false">IF($A808=$A807,BQ808+BR808+BS807,BQ808+BR808)</f>
        <v>0</v>
      </c>
      <c r="BT808" s="133"/>
      <c r="BU808" s="133"/>
      <c r="BV808" s="128" t="n">
        <f aca="false">IF($A808=$A807,BT808+BU808+BV807,BT808+BU808)</f>
        <v>0</v>
      </c>
      <c r="BW808" s="128" t="n">
        <f aca="false">IF(W808=0,0,IF(W808&gt;F$4,1,(IF(W808=BW$2,0,(IF(F$4-W808&gt;2,1,0))))))</f>
        <v>0</v>
      </c>
    </row>
    <row r="809" customFormat="false" ht="42.95" hidden="false" customHeight="true" outlineLevel="0" collapsed="false">
      <c r="A809" s="124" t="str">
        <f aca="false">IF(D809=D808,IF(A808=0,"",A808),IF(AND(D809&gt;0,D809&lt;&gt;D808),A808+1,""))</f>
        <v/>
      </c>
      <c r="B809" s="129"/>
      <c r="C809" s="129"/>
      <c r="D809" s="96"/>
      <c r="E809" s="138"/>
      <c r="F809" s="128" t="str">
        <f aca="false">IFERROR(IF(OR(ISTEXT(D809),ISNUMBER(D809)),HLOOKUP(I809-23*INT(I809/23),[2]Hoja2!B$1:X$2,2),""),1)</f>
        <v/>
      </c>
      <c r="G809" s="128" t="str">
        <f aca="false">LEFT(D809,1)</f>
        <v/>
      </c>
      <c r="H809" s="129" t="str">
        <f aca="false">IF(UPPER(G809)="Z",2,IF(UPPER(G809)="Y",1,IF(UPPER(G809)="X",0,LEFT(D809))))</f>
        <v/>
      </c>
      <c r="I809" s="129" t="str">
        <f aca="false">REPLACE(D809,1,1,H809)</f>
        <v/>
      </c>
      <c r="J809" s="96"/>
      <c r="K809" s="124" t="str">
        <f aca="false">IF(N809&gt;0,ROW(L809)-7,"")</f>
        <v/>
      </c>
      <c r="L809" s="130"/>
      <c r="M809" s="130"/>
      <c r="N809" s="131"/>
      <c r="O809" s="132"/>
      <c r="P809" s="128" t="str">
        <f aca="false">IFERROR(IF(OR(ISTEXT(N809),ISNUMBER(N809)),HLOOKUP(S809-23*INT(S809/23),[2]Hoja2!B$1:X$2,2),""),1)</f>
        <v/>
      </c>
      <c r="Q809" s="128" t="str">
        <f aca="false">LEFT(N809,1)</f>
        <v/>
      </c>
      <c r="R809" s="129" t="str">
        <f aca="false">IF(UPPER(Q809)="Z",2,IF(UPPER(Q809)="Y",1,IF(UPPER(Q809)="X",0,LEFT(N809))))</f>
        <v/>
      </c>
      <c r="S809" s="129" t="str">
        <f aca="false">REPLACE(N809,1,1,R809)</f>
        <v/>
      </c>
      <c r="T809" s="96"/>
      <c r="U809" s="133"/>
      <c r="V809" s="124" t="str">
        <f aca="false">IF(OR(ISTEXT(N809),ISNUMBER(N809)),IF($AD809=1,U809,0),"")</f>
        <v/>
      </c>
      <c r="W809" s="75" t="n">
        <v>36892</v>
      </c>
      <c r="X809" s="134"/>
      <c r="Y809" s="134"/>
      <c r="AA809" s="128" t="n">
        <f aca="false">IF(E809&lt;&gt;F809,0,1)</f>
        <v>1</v>
      </c>
      <c r="AB809" s="128" t="n">
        <f aca="false">IF(OR(T809="SI",T809="Si",T809="si",T809="sI",T809="s",T809="S"),1,0)</f>
        <v>0</v>
      </c>
      <c r="AC809" s="128" t="n">
        <f aca="false">IF(OR(J809="SI",J809="Si",J809="si",J809="sI",J809="s",J809="S"),1,0)</f>
        <v>0</v>
      </c>
      <c r="AD809" s="128" t="n">
        <f aca="false">AK809*AA809*AB809*AC809</f>
        <v>0</v>
      </c>
      <c r="AF809" s="136" t="n">
        <f aca="false">COUNTIF(D$8:D809,D809)</f>
        <v>0</v>
      </c>
      <c r="AG809" s="136" t="n">
        <f aca="false">COUNTIFS(D$8:D809,D809,A$8:A809,A809)</f>
        <v>0</v>
      </c>
      <c r="AH809" s="128" t="n">
        <f aca="false">AF809-AG809</f>
        <v>0</v>
      </c>
      <c r="AI809" s="128" t="n">
        <f aca="false">IF(OR(O809&lt;&gt;P809,P809=1,AA809=0),1,0)</f>
        <v>0</v>
      </c>
      <c r="AJ809" s="128" t="n">
        <f aca="false">IF(AR809&gt;0,1,0)+AH809</f>
        <v>0</v>
      </c>
      <c r="AK809" s="128" t="n">
        <f aca="false">IF(O809&lt;&gt;P809,0,1)</f>
        <v>1</v>
      </c>
      <c r="AL809" s="128" t="n">
        <f aca="false">IF(U809&gt;1,1,0)</f>
        <v>0</v>
      </c>
      <c r="AM809" s="136"/>
      <c r="AN809" s="137"/>
      <c r="AO809" s="139"/>
      <c r="AP809" s="128" t="str">
        <f aca="false">IF(SUMIF(AS$7:BU$7,"&gt;0",AS809:BU809)&gt;0,SUMIF(AS$7:BU$7,"&gt;0",AS809:BU809),"")</f>
        <v/>
      </c>
      <c r="AQ809" s="128"/>
      <c r="AR809" s="136" t="n">
        <f aca="false">COUNTIF(N$8:N809,N809)-1</f>
        <v>-1</v>
      </c>
      <c r="AS809" s="133"/>
      <c r="AT809" s="133"/>
      <c r="AU809" s="128" t="n">
        <f aca="false">IF($A809=$A808,AS809+AT809+AU808,AS809+AT809)</f>
        <v>0</v>
      </c>
      <c r="AV809" s="133"/>
      <c r="AW809" s="133"/>
      <c r="AX809" s="128" t="n">
        <f aca="false">IF($A809=$A808,AV809+AW809+AX808,AV809+AW809)</f>
        <v>0</v>
      </c>
      <c r="AY809" s="133"/>
      <c r="AZ809" s="133"/>
      <c r="BA809" s="128" t="n">
        <f aca="false">IF($A809=$A808,AY809+AZ809+BA808,AY809+AZ809)</f>
        <v>0</v>
      </c>
      <c r="BB809" s="133"/>
      <c r="BC809" s="133"/>
      <c r="BD809" s="128" t="n">
        <f aca="false">IF($A809=$A808,BB809+BC809+BD808,BB809+BC809)</f>
        <v>0</v>
      </c>
      <c r="BE809" s="133"/>
      <c r="BF809" s="133"/>
      <c r="BG809" s="128" t="n">
        <f aca="false">IF($A809=$A808,BE809+BF809+BG808,BE809+BF809)</f>
        <v>0</v>
      </c>
      <c r="BH809" s="133"/>
      <c r="BI809" s="133"/>
      <c r="BJ809" s="128" t="n">
        <f aca="false">IF($A809=$A808,BH809+BI809+BJ808,BH809+BI809)</f>
        <v>0</v>
      </c>
      <c r="BK809" s="133"/>
      <c r="BL809" s="133"/>
      <c r="BM809" s="128" t="n">
        <f aca="false">IF($A809=$A808,BK809+BL809+BM808,BK809+BL809)</f>
        <v>0</v>
      </c>
      <c r="BN809" s="133"/>
      <c r="BO809" s="133"/>
      <c r="BP809" s="128" t="n">
        <f aca="false">IF($A809=$A808,BN809+BO809+BP808,BN809+BO809)</f>
        <v>0</v>
      </c>
      <c r="BQ809" s="133"/>
      <c r="BR809" s="133"/>
      <c r="BS809" s="128" t="n">
        <f aca="false">IF($A809=$A808,BQ809+BR809+BS808,BQ809+BR809)</f>
        <v>0</v>
      </c>
      <c r="BT809" s="133"/>
      <c r="BU809" s="133"/>
      <c r="BV809" s="128" t="n">
        <f aca="false">IF($A809=$A808,BT809+BU809+BV808,BT809+BU809)</f>
        <v>0</v>
      </c>
      <c r="BW809" s="128" t="n">
        <f aca="false">IF(W809=0,0,IF(W809&gt;F$4,1,(IF(W809=BW$2,0,(IF(F$4-W809&gt;2,1,0))))))</f>
        <v>0</v>
      </c>
    </row>
    <row r="810" customFormat="false" ht="42.95" hidden="false" customHeight="true" outlineLevel="0" collapsed="false">
      <c r="A810" s="124" t="str">
        <f aca="false">IF(D810=D809,IF(A809=0,"",A809),IF(AND(D810&gt;0,D810&lt;&gt;D809),A809+1,""))</f>
        <v/>
      </c>
      <c r="B810" s="129"/>
      <c r="C810" s="129"/>
      <c r="D810" s="96"/>
      <c r="E810" s="138"/>
      <c r="F810" s="128" t="str">
        <f aca="false">IFERROR(IF(OR(ISTEXT(D810),ISNUMBER(D810)),HLOOKUP(I810-23*INT(I810/23),[2]Hoja2!B$1:X$2,2),""),1)</f>
        <v/>
      </c>
      <c r="G810" s="128" t="str">
        <f aca="false">LEFT(D810,1)</f>
        <v/>
      </c>
      <c r="H810" s="129" t="str">
        <f aca="false">IF(UPPER(G810)="Z",2,IF(UPPER(G810)="Y",1,IF(UPPER(G810)="X",0,LEFT(D810))))</f>
        <v/>
      </c>
      <c r="I810" s="129" t="str">
        <f aca="false">REPLACE(D810,1,1,H810)</f>
        <v/>
      </c>
      <c r="J810" s="96"/>
      <c r="K810" s="124" t="str">
        <f aca="false">IF(N810&gt;0,ROW(L810)-7,"")</f>
        <v/>
      </c>
      <c r="L810" s="130"/>
      <c r="M810" s="130"/>
      <c r="N810" s="131"/>
      <c r="O810" s="132"/>
      <c r="P810" s="128" t="str">
        <f aca="false">IFERROR(IF(OR(ISTEXT(N810),ISNUMBER(N810)),HLOOKUP(S810-23*INT(S810/23),[2]Hoja2!B$1:X$2,2),""),1)</f>
        <v/>
      </c>
      <c r="Q810" s="128" t="str">
        <f aca="false">LEFT(N810,1)</f>
        <v/>
      </c>
      <c r="R810" s="129" t="str">
        <f aca="false">IF(UPPER(Q810)="Z",2,IF(UPPER(Q810)="Y",1,IF(UPPER(Q810)="X",0,LEFT(N810))))</f>
        <v/>
      </c>
      <c r="S810" s="129" t="str">
        <f aca="false">REPLACE(N810,1,1,R810)</f>
        <v/>
      </c>
      <c r="T810" s="96"/>
      <c r="U810" s="133"/>
      <c r="V810" s="124" t="str">
        <f aca="false">IF(OR(ISTEXT(N810),ISNUMBER(N810)),IF($AD810=1,U810,0),"")</f>
        <v/>
      </c>
      <c r="W810" s="75" t="n">
        <v>36892</v>
      </c>
      <c r="X810" s="134"/>
      <c r="Y810" s="134"/>
      <c r="AA810" s="128" t="n">
        <f aca="false">IF(E810&lt;&gt;F810,0,1)</f>
        <v>1</v>
      </c>
      <c r="AB810" s="128" t="n">
        <f aca="false">IF(OR(T810="SI",T810="Si",T810="si",T810="sI",T810="s",T810="S"),1,0)</f>
        <v>0</v>
      </c>
      <c r="AC810" s="128" t="n">
        <f aca="false">IF(OR(J810="SI",J810="Si",J810="si",J810="sI",J810="s",J810="S"),1,0)</f>
        <v>0</v>
      </c>
      <c r="AD810" s="128" t="n">
        <f aca="false">AK810*AA810*AB810*AC810</f>
        <v>0</v>
      </c>
      <c r="AF810" s="136" t="n">
        <f aca="false">COUNTIF(D$8:D810,D810)</f>
        <v>0</v>
      </c>
      <c r="AG810" s="136" t="n">
        <f aca="false">COUNTIFS(D$8:D810,D810,A$8:A810,A810)</f>
        <v>0</v>
      </c>
      <c r="AH810" s="128" t="n">
        <f aca="false">AF810-AG810</f>
        <v>0</v>
      </c>
      <c r="AI810" s="128" t="n">
        <f aca="false">IF(OR(O810&lt;&gt;P810,P810=1,AA810=0),1,0)</f>
        <v>0</v>
      </c>
      <c r="AJ810" s="128" t="n">
        <f aca="false">IF(AR810&gt;0,1,0)+AH810</f>
        <v>0</v>
      </c>
      <c r="AK810" s="128" t="n">
        <f aca="false">IF(O810&lt;&gt;P810,0,1)</f>
        <v>1</v>
      </c>
      <c r="AL810" s="128" t="n">
        <f aca="false">IF(U810&gt;1,1,0)</f>
        <v>0</v>
      </c>
      <c r="AM810" s="136"/>
      <c r="AN810" s="137"/>
      <c r="AO810" s="139"/>
      <c r="AP810" s="128" t="str">
        <f aca="false">IF(SUMIF(AS$7:BU$7,"&gt;0",AS810:BU810)&gt;0,SUMIF(AS$7:BU$7,"&gt;0",AS810:BU810),"")</f>
        <v/>
      </c>
      <c r="AQ810" s="128"/>
      <c r="AR810" s="136" t="n">
        <f aca="false">COUNTIF(N$8:N810,N810)-1</f>
        <v>-1</v>
      </c>
      <c r="AS810" s="133"/>
      <c r="AT810" s="133"/>
      <c r="AU810" s="128" t="n">
        <f aca="false">IF($A810=$A809,AS810+AT810+AU809,AS810+AT810)</f>
        <v>0</v>
      </c>
      <c r="AV810" s="133"/>
      <c r="AW810" s="133"/>
      <c r="AX810" s="128" t="n">
        <f aca="false">IF($A810=$A809,AV810+AW810+AX809,AV810+AW810)</f>
        <v>0</v>
      </c>
      <c r="AY810" s="133"/>
      <c r="AZ810" s="133"/>
      <c r="BA810" s="128" t="n">
        <f aca="false">IF($A810=$A809,AY810+AZ810+BA809,AY810+AZ810)</f>
        <v>0</v>
      </c>
      <c r="BB810" s="133"/>
      <c r="BC810" s="133"/>
      <c r="BD810" s="128" t="n">
        <f aca="false">IF($A810=$A809,BB810+BC810+BD809,BB810+BC810)</f>
        <v>0</v>
      </c>
      <c r="BE810" s="133"/>
      <c r="BF810" s="133"/>
      <c r="BG810" s="128" t="n">
        <f aca="false">IF($A810=$A809,BE810+BF810+BG809,BE810+BF810)</f>
        <v>0</v>
      </c>
      <c r="BH810" s="133"/>
      <c r="BI810" s="133"/>
      <c r="BJ810" s="128" t="n">
        <f aca="false">IF($A810=$A809,BH810+BI810+BJ809,BH810+BI810)</f>
        <v>0</v>
      </c>
      <c r="BK810" s="133"/>
      <c r="BL810" s="133"/>
      <c r="BM810" s="128" t="n">
        <f aca="false">IF($A810=$A809,BK810+BL810+BM809,BK810+BL810)</f>
        <v>0</v>
      </c>
      <c r="BN810" s="133"/>
      <c r="BO810" s="133"/>
      <c r="BP810" s="128" t="n">
        <f aca="false">IF($A810=$A809,BN810+BO810+BP809,BN810+BO810)</f>
        <v>0</v>
      </c>
      <c r="BQ810" s="133"/>
      <c r="BR810" s="133"/>
      <c r="BS810" s="128" t="n">
        <f aca="false">IF($A810=$A809,BQ810+BR810+BS809,BQ810+BR810)</f>
        <v>0</v>
      </c>
      <c r="BT810" s="133"/>
      <c r="BU810" s="133"/>
      <c r="BV810" s="128" t="n">
        <f aca="false">IF($A810=$A809,BT810+BU810+BV809,BT810+BU810)</f>
        <v>0</v>
      </c>
      <c r="BW810" s="128" t="n">
        <f aca="false">IF(W810=0,0,IF(W810&gt;F$4,1,(IF(W810=BW$2,0,(IF(F$4-W810&gt;2,1,0))))))</f>
        <v>0</v>
      </c>
    </row>
    <row r="811" customFormat="false" ht="42.95" hidden="false" customHeight="true" outlineLevel="0" collapsed="false">
      <c r="A811" s="124" t="str">
        <f aca="false">IF(D811=D810,IF(A810=0,"",A810),IF(AND(D811&gt;0,D811&lt;&gt;D810),A810+1,""))</f>
        <v/>
      </c>
      <c r="B811" s="129"/>
      <c r="C811" s="129"/>
      <c r="D811" s="96"/>
      <c r="E811" s="138"/>
      <c r="F811" s="128" t="str">
        <f aca="false">IFERROR(IF(OR(ISTEXT(D811),ISNUMBER(D811)),HLOOKUP(I811-23*INT(I811/23),[2]Hoja2!B$1:X$2,2),""),1)</f>
        <v/>
      </c>
      <c r="G811" s="128" t="str">
        <f aca="false">LEFT(D811,1)</f>
        <v/>
      </c>
      <c r="H811" s="129" t="str">
        <f aca="false">IF(UPPER(G811)="Z",2,IF(UPPER(G811)="Y",1,IF(UPPER(G811)="X",0,LEFT(D811))))</f>
        <v/>
      </c>
      <c r="I811" s="129" t="str">
        <f aca="false">REPLACE(D811,1,1,H811)</f>
        <v/>
      </c>
      <c r="J811" s="96"/>
      <c r="K811" s="124" t="str">
        <f aca="false">IF(N811&gt;0,ROW(L811)-7,"")</f>
        <v/>
      </c>
      <c r="L811" s="130"/>
      <c r="M811" s="130"/>
      <c r="N811" s="131"/>
      <c r="O811" s="132"/>
      <c r="P811" s="128" t="str">
        <f aca="false">IFERROR(IF(OR(ISTEXT(N811),ISNUMBER(N811)),HLOOKUP(S811-23*INT(S811/23),[2]Hoja2!B$1:X$2,2),""),1)</f>
        <v/>
      </c>
      <c r="Q811" s="128" t="str">
        <f aca="false">LEFT(N811,1)</f>
        <v/>
      </c>
      <c r="R811" s="129" t="str">
        <f aca="false">IF(UPPER(Q811)="Z",2,IF(UPPER(Q811)="Y",1,IF(UPPER(Q811)="X",0,LEFT(N811))))</f>
        <v/>
      </c>
      <c r="S811" s="129" t="str">
        <f aca="false">REPLACE(N811,1,1,R811)</f>
        <v/>
      </c>
      <c r="T811" s="96"/>
      <c r="U811" s="133"/>
      <c r="V811" s="124" t="str">
        <f aca="false">IF(OR(ISTEXT(N811),ISNUMBER(N811)),IF($AD811=1,U811,0),"")</f>
        <v/>
      </c>
      <c r="W811" s="75" t="n">
        <v>36892</v>
      </c>
      <c r="X811" s="134"/>
      <c r="Y811" s="134"/>
      <c r="AA811" s="128" t="n">
        <f aca="false">IF(E811&lt;&gt;F811,0,1)</f>
        <v>1</v>
      </c>
      <c r="AB811" s="128" t="n">
        <f aca="false">IF(OR(T811="SI",T811="Si",T811="si",T811="sI",T811="s",T811="S"),1,0)</f>
        <v>0</v>
      </c>
      <c r="AC811" s="128" t="n">
        <f aca="false">IF(OR(J811="SI",J811="Si",J811="si",J811="sI",J811="s",J811="S"),1,0)</f>
        <v>0</v>
      </c>
      <c r="AD811" s="128" t="n">
        <f aca="false">AK811*AA811*AB811*AC811</f>
        <v>0</v>
      </c>
      <c r="AF811" s="136" t="n">
        <f aca="false">COUNTIF(D$8:D811,D811)</f>
        <v>0</v>
      </c>
      <c r="AG811" s="136" t="n">
        <f aca="false">COUNTIFS(D$8:D811,D811,A$8:A811,A811)</f>
        <v>0</v>
      </c>
      <c r="AH811" s="128" t="n">
        <f aca="false">AF811-AG811</f>
        <v>0</v>
      </c>
      <c r="AI811" s="128" t="n">
        <f aca="false">IF(OR(O811&lt;&gt;P811,P811=1,AA811=0),1,0)</f>
        <v>0</v>
      </c>
      <c r="AJ811" s="128" t="n">
        <f aca="false">IF(AR811&gt;0,1,0)+AH811</f>
        <v>0</v>
      </c>
      <c r="AK811" s="128" t="n">
        <f aca="false">IF(O811&lt;&gt;P811,0,1)</f>
        <v>1</v>
      </c>
      <c r="AL811" s="128" t="n">
        <f aca="false">IF(U811&gt;1,1,0)</f>
        <v>0</v>
      </c>
      <c r="AM811" s="136"/>
      <c r="AN811" s="137"/>
      <c r="AO811" s="139"/>
      <c r="AP811" s="128" t="str">
        <f aca="false">IF(SUMIF(AS$7:BU$7,"&gt;0",AS811:BU811)&gt;0,SUMIF(AS$7:BU$7,"&gt;0",AS811:BU811),"")</f>
        <v/>
      </c>
      <c r="AQ811" s="128"/>
      <c r="AR811" s="136" t="n">
        <f aca="false">COUNTIF(N$8:N811,N811)-1</f>
        <v>-1</v>
      </c>
      <c r="AS811" s="133"/>
      <c r="AT811" s="133"/>
      <c r="AU811" s="128" t="n">
        <f aca="false">IF($A811=$A810,AS811+AT811+AU810,AS811+AT811)</f>
        <v>0</v>
      </c>
      <c r="AV811" s="133"/>
      <c r="AW811" s="133"/>
      <c r="AX811" s="128" t="n">
        <f aca="false">IF($A811=$A810,AV811+AW811+AX810,AV811+AW811)</f>
        <v>0</v>
      </c>
      <c r="AY811" s="133"/>
      <c r="AZ811" s="133"/>
      <c r="BA811" s="128" t="n">
        <f aca="false">IF($A811=$A810,AY811+AZ811+BA810,AY811+AZ811)</f>
        <v>0</v>
      </c>
      <c r="BB811" s="133"/>
      <c r="BC811" s="133"/>
      <c r="BD811" s="128" t="n">
        <f aca="false">IF($A811=$A810,BB811+BC811+BD810,BB811+BC811)</f>
        <v>0</v>
      </c>
      <c r="BE811" s="133"/>
      <c r="BF811" s="133"/>
      <c r="BG811" s="128" t="n">
        <f aca="false">IF($A811=$A810,BE811+BF811+BG810,BE811+BF811)</f>
        <v>0</v>
      </c>
      <c r="BH811" s="133"/>
      <c r="BI811" s="133"/>
      <c r="BJ811" s="128" t="n">
        <f aca="false">IF($A811=$A810,BH811+BI811+BJ810,BH811+BI811)</f>
        <v>0</v>
      </c>
      <c r="BK811" s="133"/>
      <c r="BL811" s="133"/>
      <c r="BM811" s="128" t="n">
        <f aca="false">IF($A811=$A810,BK811+BL811+BM810,BK811+BL811)</f>
        <v>0</v>
      </c>
      <c r="BN811" s="133"/>
      <c r="BO811" s="133"/>
      <c r="BP811" s="128" t="n">
        <f aca="false">IF($A811=$A810,BN811+BO811+BP810,BN811+BO811)</f>
        <v>0</v>
      </c>
      <c r="BQ811" s="133"/>
      <c r="BR811" s="133"/>
      <c r="BS811" s="128" t="n">
        <f aca="false">IF($A811=$A810,BQ811+BR811+BS810,BQ811+BR811)</f>
        <v>0</v>
      </c>
      <c r="BT811" s="133"/>
      <c r="BU811" s="133"/>
      <c r="BV811" s="128" t="n">
        <f aca="false">IF($A811=$A810,BT811+BU811+BV810,BT811+BU811)</f>
        <v>0</v>
      </c>
      <c r="BW811" s="128" t="n">
        <f aca="false">IF(W811=0,0,IF(W811&gt;F$4,1,(IF(W811=BW$2,0,(IF(F$4-W811&gt;2,1,0))))))</f>
        <v>0</v>
      </c>
    </row>
    <row r="812" customFormat="false" ht="42.95" hidden="false" customHeight="true" outlineLevel="0" collapsed="false">
      <c r="A812" s="124" t="str">
        <f aca="false">IF(D812=D811,IF(A811=0,"",A811),IF(AND(D812&gt;0,D812&lt;&gt;D811),A811+1,""))</f>
        <v/>
      </c>
      <c r="B812" s="129"/>
      <c r="C812" s="129"/>
      <c r="D812" s="96"/>
      <c r="E812" s="138"/>
      <c r="F812" s="128" t="str">
        <f aca="false">IFERROR(IF(OR(ISTEXT(D812),ISNUMBER(D812)),HLOOKUP(I812-23*INT(I812/23),[2]Hoja2!B$1:X$2,2),""),1)</f>
        <v/>
      </c>
      <c r="G812" s="128" t="str">
        <f aca="false">LEFT(D812,1)</f>
        <v/>
      </c>
      <c r="H812" s="129" t="str">
        <f aca="false">IF(UPPER(G812)="Z",2,IF(UPPER(G812)="Y",1,IF(UPPER(G812)="X",0,LEFT(D812))))</f>
        <v/>
      </c>
      <c r="I812" s="129" t="str">
        <f aca="false">REPLACE(D812,1,1,H812)</f>
        <v/>
      </c>
      <c r="J812" s="96"/>
      <c r="K812" s="124" t="str">
        <f aca="false">IF(N812&gt;0,ROW(L812)-7,"")</f>
        <v/>
      </c>
      <c r="L812" s="130"/>
      <c r="M812" s="130"/>
      <c r="N812" s="131"/>
      <c r="O812" s="132"/>
      <c r="P812" s="128" t="str">
        <f aca="false">IFERROR(IF(OR(ISTEXT(N812),ISNUMBER(N812)),HLOOKUP(S812-23*INT(S812/23),[2]Hoja2!B$1:X$2,2),""),1)</f>
        <v/>
      </c>
      <c r="Q812" s="128" t="str">
        <f aca="false">LEFT(N812,1)</f>
        <v/>
      </c>
      <c r="R812" s="129" t="str">
        <f aca="false">IF(UPPER(Q812)="Z",2,IF(UPPER(Q812)="Y",1,IF(UPPER(Q812)="X",0,LEFT(N812))))</f>
        <v/>
      </c>
      <c r="S812" s="129" t="str">
        <f aca="false">REPLACE(N812,1,1,R812)</f>
        <v/>
      </c>
      <c r="T812" s="96"/>
      <c r="U812" s="133"/>
      <c r="V812" s="124" t="str">
        <f aca="false">IF(OR(ISTEXT(N812),ISNUMBER(N812)),IF($AD812=1,U812,0),"")</f>
        <v/>
      </c>
      <c r="W812" s="75" t="n">
        <v>36892</v>
      </c>
      <c r="X812" s="134"/>
      <c r="Y812" s="134"/>
      <c r="AA812" s="128" t="n">
        <f aca="false">IF(E812&lt;&gt;F812,0,1)</f>
        <v>1</v>
      </c>
      <c r="AB812" s="128" t="n">
        <f aca="false">IF(OR(T812="SI",T812="Si",T812="si",T812="sI",T812="s",T812="S"),1,0)</f>
        <v>0</v>
      </c>
      <c r="AC812" s="128" t="n">
        <f aca="false">IF(OR(J812="SI",J812="Si",J812="si",J812="sI",J812="s",J812="S"),1,0)</f>
        <v>0</v>
      </c>
      <c r="AD812" s="128" t="n">
        <f aca="false">AK812*AA812*AB812*AC812</f>
        <v>0</v>
      </c>
      <c r="AF812" s="136" t="n">
        <f aca="false">COUNTIF(D$8:D812,D812)</f>
        <v>0</v>
      </c>
      <c r="AG812" s="136" t="n">
        <f aca="false">COUNTIFS(D$8:D812,D812,A$8:A812,A812)</f>
        <v>0</v>
      </c>
      <c r="AH812" s="128" t="n">
        <f aca="false">AF812-AG812</f>
        <v>0</v>
      </c>
      <c r="AI812" s="128" t="n">
        <f aca="false">IF(OR(O812&lt;&gt;P812,P812=1,AA812=0),1,0)</f>
        <v>0</v>
      </c>
      <c r="AJ812" s="128" t="n">
        <f aca="false">IF(AR812&gt;0,1,0)+AH812</f>
        <v>0</v>
      </c>
      <c r="AK812" s="128" t="n">
        <f aca="false">IF(O812&lt;&gt;P812,0,1)</f>
        <v>1</v>
      </c>
      <c r="AL812" s="128" t="n">
        <f aca="false">IF(U812&gt;1,1,0)</f>
        <v>0</v>
      </c>
      <c r="AM812" s="136"/>
      <c r="AN812" s="137"/>
      <c r="AO812" s="139"/>
      <c r="AP812" s="128" t="str">
        <f aca="false">IF(SUMIF(AS$7:BU$7,"&gt;0",AS812:BU812)&gt;0,SUMIF(AS$7:BU$7,"&gt;0",AS812:BU812),"")</f>
        <v/>
      </c>
      <c r="AQ812" s="128"/>
      <c r="AR812" s="136" t="n">
        <f aca="false">COUNTIF(N$8:N812,N812)-1</f>
        <v>-1</v>
      </c>
      <c r="AS812" s="133"/>
      <c r="AT812" s="133"/>
      <c r="AU812" s="128" t="n">
        <f aca="false">IF($A812=$A811,AS812+AT812+AU811,AS812+AT812)</f>
        <v>0</v>
      </c>
      <c r="AV812" s="133"/>
      <c r="AW812" s="133"/>
      <c r="AX812" s="128" t="n">
        <f aca="false">IF($A812=$A811,AV812+AW812+AX811,AV812+AW812)</f>
        <v>0</v>
      </c>
      <c r="AY812" s="133"/>
      <c r="AZ812" s="133"/>
      <c r="BA812" s="128" t="n">
        <f aca="false">IF($A812=$A811,AY812+AZ812+BA811,AY812+AZ812)</f>
        <v>0</v>
      </c>
      <c r="BB812" s="133"/>
      <c r="BC812" s="133"/>
      <c r="BD812" s="128" t="n">
        <f aca="false">IF($A812=$A811,BB812+BC812+BD811,BB812+BC812)</f>
        <v>0</v>
      </c>
      <c r="BE812" s="133"/>
      <c r="BF812" s="133"/>
      <c r="BG812" s="128" t="n">
        <f aca="false">IF($A812=$A811,BE812+BF812+BG811,BE812+BF812)</f>
        <v>0</v>
      </c>
      <c r="BH812" s="133"/>
      <c r="BI812" s="133"/>
      <c r="BJ812" s="128" t="n">
        <f aca="false">IF($A812=$A811,BH812+BI812+BJ811,BH812+BI812)</f>
        <v>0</v>
      </c>
      <c r="BK812" s="133"/>
      <c r="BL812" s="133"/>
      <c r="BM812" s="128" t="n">
        <f aca="false">IF($A812=$A811,BK812+BL812+BM811,BK812+BL812)</f>
        <v>0</v>
      </c>
      <c r="BN812" s="133"/>
      <c r="BO812" s="133"/>
      <c r="BP812" s="128" t="n">
        <f aca="false">IF($A812=$A811,BN812+BO812+BP811,BN812+BO812)</f>
        <v>0</v>
      </c>
      <c r="BQ812" s="133"/>
      <c r="BR812" s="133"/>
      <c r="BS812" s="128" t="n">
        <f aca="false">IF($A812=$A811,BQ812+BR812+BS811,BQ812+BR812)</f>
        <v>0</v>
      </c>
      <c r="BT812" s="133"/>
      <c r="BU812" s="133"/>
      <c r="BV812" s="128" t="n">
        <f aca="false">IF($A812=$A811,BT812+BU812+BV811,BT812+BU812)</f>
        <v>0</v>
      </c>
      <c r="BW812" s="128" t="n">
        <f aca="false">IF(W812=0,0,IF(W812&gt;F$4,1,(IF(W812=BW$2,0,(IF(F$4-W812&gt;2,1,0))))))</f>
        <v>0</v>
      </c>
    </row>
    <row r="813" customFormat="false" ht="42.95" hidden="false" customHeight="true" outlineLevel="0" collapsed="false">
      <c r="A813" s="124" t="str">
        <f aca="false">IF(D813=D812,IF(A812=0,"",A812),IF(AND(D813&gt;0,D813&lt;&gt;D812),A812+1,""))</f>
        <v/>
      </c>
      <c r="B813" s="129"/>
      <c r="C813" s="129"/>
      <c r="D813" s="96"/>
      <c r="E813" s="138"/>
      <c r="F813" s="128" t="str">
        <f aca="false">IFERROR(IF(OR(ISTEXT(D813),ISNUMBER(D813)),HLOOKUP(I813-23*INT(I813/23),[2]Hoja2!B$1:X$2,2),""),1)</f>
        <v/>
      </c>
      <c r="G813" s="128" t="str">
        <f aca="false">LEFT(D813,1)</f>
        <v/>
      </c>
      <c r="H813" s="129" t="str">
        <f aca="false">IF(UPPER(G813)="Z",2,IF(UPPER(G813)="Y",1,IF(UPPER(G813)="X",0,LEFT(D813))))</f>
        <v/>
      </c>
      <c r="I813" s="129" t="str">
        <f aca="false">REPLACE(D813,1,1,H813)</f>
        <v/>
      </c>
      <c r="J813" s="96"/>
      <c r="K813" s="124" t="str">
        <f aca="false">IF(N813&gt;0,ROW(L813)-7,"")</f>
        <v/>
      </c>
      <c r="L813" s="130"/>
      <c r="M813" s="130"/>
      <c r="N813" s="131"/>
      <c r="O813" s="132"/>
      <c r="P813" s="128" t="str">
        <f aca="false">IFERROR(IF(OR(ISTEXT(N813),ISNUMBER(N813)),HLOOKUP(S813-23*INT(S813/23),[2]Hoja2!B$1:X$2,2),""),1)</f>
        <v/>
      </c>
      <c r="Q813" s="128" t="str">
        <f aca="false">LEFT(N813,1)</f>
        <v/>
      </c>
      <c r="R813" s="129" t="str">
        <f aca="false">IF(UPPER(Q813)="Z",2,IF(UPPER(Q813)="Y",1,IF(UPPER(Q813)="X",0,LEFT(N813))))</f>
        <v/>
      </c>
      <c r="S813" s="129" t="str">
        <f aca="false">REPLACE(N813,1,1,R813)</f>
        <v/>
      </c>
      <c r="T813" s="96"/>
      <c r="U813" s="133"/>
      <c r="V813" s="124" t="str">
        <f aca="false">IF(OR(ISTEXT(N813),ISNUMBER(N813)),IF($AD813=1,U813,0),"")</f>
        <v/>
      </c>
      <c r="W813" s="75" t="n">
        <v>36892</v>
      </c>
      <c r="X813" s="134"/>
      <c r="Y813" s="134"/>
      <c r="AA813" s="128" t="n">
        <f aca="false">IF(E813&lt;&gt;F813,0,1)</f>
        <v>1</v>
      </c>
      <c r="AB813" s="128" t="n">
        <f aca="false">IF(OR(T813="SI",T813="Si",T813="si",T813="sI",T813="s",T813="S"),1,0)</f>
        <v>0</v>
      </c>
      <c r="AC813" s="128" t="n">
        <f aca="false">IF(OR(J813="SI",J813="Si",J813="si",J813="sI",J813="s",J813="S"),1,0)</f>
        <v>0</v>
      </c>
      <c r="AD813" s="128" t="n">
        <f aca="false">AK813*AA813*AB813*AC813</f>
        <v>0</v>
      </c>
      <c r="AF813" s="136" t="n">
        <f aca="false">COUNTIF(D$8:D813,D813)</f>
        <v>0</v>
      </c>
      <c r="AG813" s="136" t="n">
        <f aca="false">COUNTIFS(D$8:D813,D813,A$8:A813,A813)</f>
        <v>0</v>
      </c>
      <c r="AH813" s="128" t="n">
        <f aca="false">AF813-AG813</f>
        <v>0</v>
      </c>
      <c r="AI813" s="128" t="n">
        <f aca="false">IF(OR(O813&lt;&gt;P813,P813=1,AA813=0),1,0)</f>
        <v>0</v>
      </c>
      <c r="AJ813" s="128" t="n">
        <f aca="false">IF(AR813&gt;0,1,0)+AH813</f>
        <v>0</v>
      </c>
      <c r="AK813" s="128" t="n">
        <f aca="false">IF(O813&lt;&gt;P813,0,1)</f>
        <v>1</v>
      </c>
      <c r="AL813" s="128" t="n">
        <f aca="false">IF(U813&gt;1,1,0)</f>
        <v>0</v>
      </c>
      <c r="AM813" s="136"/>
      <c r="AN813" s="137"/>
      <c r="AO813" s="139"/>
      <c r="AP813" s="128" t="str">
        <f aca="false">IF(SUMIF(AS$7:BU$7,"&gt;0",AS813:BU813)&gt;0,SUMIF(AS$7:BU$7,"&gt;0",AS813:BU813),"")</f>
        <v/>
      </c>
      <c r="AQ813" s="128"/>
      <c r="AR813" s="136" t="n">
        <f aca="false">COUNTIF(N$8:N813,N813)-1</f>
        <v>-1</v>
      </c>
      <c r="AS813" s="133"/>
      <c r="AT813" s="133"/>
      <c r="AU813" s="128" t="n">
        <f aca="false">IF($A813=$A812,AS813+AT813+AU812,AS813+AT813)</f>
        <v>0</v>
      </c>
      <c r="AV813" s="133"/>
      <c r="AW813" s="133"/>
      <c r="AX813" s="128" t="n">
        <f aca="false">IF($A813=$A812,AV813+AW813+AX812,AV813+AW813)</f>
        <v>0</v>
      </c>
      <c r="AY813" s="133"/>
      <c r="AZ813" s="133"/>
      <c r="BA813" s="128" t="n">
        <f aca="false">IF($A813=$A812,AY813+AZ813+BA812,AY813+AZ813)</f>
        <v>0</v>
      </c>
      <c r="BB813" s="133"/>
      <c r="BC813" s="133"/>
      <c r="BD813" s="128" t="n">
        <f aca="false">IF($A813=$A812,BB813+BC813+BD812,BB813+BC813)</f>
        <v>0</v>
      </c>
      <c r="BE813" s="133"/>
      <c r="BF813" s="133"/>
      <c r="BG813" s="128" t="n">
        <f aca="false">IF($A813=$A812,BE813+BF813+BG812,BE813+BF813)</f>
        <v>0</v>
      </c>
      <c r="BH813" s="133"/>
      <c r="BI813" s="133"/>
      <c r="BJ813" s="128" t="n">
        <f aca="false">IF($A813=$A812,BH813+BI813+BJ812,BH813+BI813)</f>
        <v>0</v>
      </c>
      <c r="BK813" s="133"/>
      <c r="BL813" s="133"/>
      <c r="BM813" s="128" t="n">
        <f aca="false">IF($A813=$A812,BK813+BL813+BM812,BK813+BL813)</f>
        <v>0</v>
      </c>
      <c r="BN813" s="133"/>
      <c r="BO813" s="133"/>
      <c r="BP813" s="128" t="n">
        <f aca="false">IF($A813=$A812,BN813+BO813+BP812,BN813+BO813)</f>
        <v>0</v>
      </c>
      <c r="BQ813" s="133"/>
      <c r="BR813" s="133"/>
      <c r="BS813" s="128" t="n">
        <f aca="false">IF($A813=$A812,BQ813+BR813+BS812,BQ813+BR813)</f>
        <v>0</v>
      </c>
      <c r="BT813" s="133"/>
      <c r="BU813" s="133"/>
      <c r="BV813" s="128" t="n">
        <f aca="false">IF($A813=$A812,BT813+BU813+BV812,BT813+BU813)</f>
        <v>0</v>
      </c>
      <c r="BW813" s="128" t="n">
        <f aca="false">IF(W813=0,0,IF(W813&gt;F$4,1,(IF(W813=BW$2,0,(IF(F$4-W813&gt;2,1,0))))))</f>
        <v>0</v>
      </c>
    </row>
    <row r="814" customFormat="false" ht="42.95" hidden="false" customHeight="true" outlineLevel="0" collapsed="false">
      <c r="A814" s="124" t="str">
        <f aca="false">IF(D814=D813,IF(A813=0,"",A813),IF(AND(D814&gt;0,D814&lt;&gt;D813),A813+1,""))</f>
        <v/>
      </c>
      <c r="B814" s="129"/>
      <c r="C814" s="129"/>
      <c r="D814" s="96"/>
      <c r="E814" s="138"/>
      <c r="F814" s="128" t="str">
        <f aca="false">IFERROR(IF(OR(ISTEXT(D814),ISNUMBER(D814)),HLOOKUP(I814-23*INT(I814/23),[2]Hoja2!B$1:X$2,2),""),1)</f>
        <v/>
      </c>
      <c r="G814" s="128" t="str">
        <f aca="false">LEFT(D814,1)</f>
        <v/>
      </c>
      <c r="H814" s="129" t="str">
        <f aca="false">IF(UPPER(G814)="Z",2,IF(UPPER(G814)="Y",1,IF(UPPER(G814)="X",0,LEFT(D814))))</f>
        <v/>
      </c>
      <c r="I814" s="129" t="str">
        <f aca="false">REPLACE(D814,1,1,H814)</f>
        <v/>
      </c>
      <c r="J814" s="96"/>
      <c r="K814" s="124" t="str">
        <f aca="false">IF(N814&gt;0,ROW(L814)-7,"")</f>
        <v/>
      </c>
      <c r="L814" s="130"/>
      <c r="M814" s="130"/>
      <c r="N814" s="131"/>
      <c r="O814" s="132"/>
      <c r="P814" s="128" t="str">
        <f aca="false">IFERROR(IF(OR(ISTEXT(N814),ISNUMBER(N814)),HLOOKUP(S814-23*INT(S814/23),[2]Hoja2!B$1:X$2,2),""),1)</f>
        <v/>
      </c>
      <c r="Q814" s="128" t="str">
        <f aca="false">LEFT(N814,1)</f>
        <v/>
      </c>
      <c r="R814" s="129" t="str">
        <f aca="false">IF(UPPER(Q814)="Z",2,IF(UPPER(Q814)="Y",1,IF(UPPER(Q814)="X",0,LEFT(N814))))</f>
        <v/>
      </c>
      <c r="S814" s="129" t="str">
        <f aca="false">REPLACE(N814,1,1,R814)</f>
        <v/>
      </c>
      <c r="T814" s="96"/>
      <c r="U814" s="133"/>
      <c r="V814" s="124" t="str">
        <f aca="false">IF(OR(ISTEXT(N814),ISNUMBER(N814)),IF($AD814=1,U814,0),"")</f>
        <v/>
      </c>
      <c r="W814" s="75" t="n">
        <v>36892</v>
      </c>
      <c r="X814" s="134"/>
      <c r="Y814" s="134"/>
      <c r="AA814" s="128" t="n">
        <f aca="false">IF(E814&lt;&gt;F814,0,1)</f>
        <v>1</v>
      </c>
      <c r="AB814" s="128" t="n">
        <f aca="false">IF(OR(T814="SI",T814="Si",T814="si",T814="sI",T814="s",T814="S"),1,0)</f>
        <v>0</v>
      </c>
      <c r="AC814" s="128" t="n">
        <f aca="false">IF(OR(J814="SI",J814="Si",J814="si",J814="sI",J814="s",J814="S"),1,0)</f>
        <v>0</v>
      </c>
      <c r="AD814" s="128" t="n">
        <f aca="false">AK814*AA814*AB814*AC814</f>
        <v>0</v>
      </c>
      <c r="AF814" s="136" t="n">
        <f aca="false">COUNTIF(D$8:D814,D814)</f>
        <v>0</v>
      </c>
      <c r="AG814" s="136" t="n">
        <f aca="false">COUNTIFS(D$8:D814,D814,A$8:A814,A814)</f>
        <v>0</v>
      </c>
      <c r="AH814" s="128" t="n">
        <f aca="false">AF814-AG814</f>
        <v>0</v>
      </c>
      <c r="AI814" s="128" t="n">
        <f aca="false">IF(OR(O814&lt;&gt;P814,P814=1,AA814=0),1,0)</f>
        <v>0</v>
      </c>
      <c r="AJ814" s="128" t="n">
        <f aca="false">IF(AR814&gt;0,1,0)+AH814</f>
        <v>0</v>
      </c>
      <c r="AK814" s="128" t="n">
        <f aca="false">IF(O814&lt;&gt;P814,0,1)</f>
        <v>1</v>
      </c>
      <c r="AL814" s="128" t="n">
        <f aca="false">IF(U814&gt;1,1,0)</f>
        <v>0</v>
      </c>
      <c r="AM814" s="136"/>
      <c r="AN814" s="137"/>
      <c r="AO814" s="139"/>
      <c r="AP814" s="128" t="str">
        <f aca="false">IF(SUMIF(AS$7:BU$7,"&gt;0",AS814:BU814)&gt;0,SUMIF(AS$7:BU$7,"&gt;0",AS814:BU814),"")</f>
        <v/>
      </c>
      <c r="AQ814" s="128"/>
      <c r="AR814" s="136" t="n">
        <f aca="false">COUNTIF(N$8:N814,N814)-1</f>
        <v>-1</v>
      </c>
      <c r="AS814" s="133"/>
      <c r="AT814" s="133"/>
      <c r="AU814" s="128" t="n">
        <f aca="false">IF($A814=$A813,AS814+AT814+AU813,AS814+AT814)</f>
        <v>0</v>
      </c>
      <c r="AV814" s="133"/>
      <c r="AW814" s="133"/>
      <c r="AX814" s="128" t="n">
        <f aca="false">IF($A814=$A813,AV814+AW814+AX813,AV814+AW814)</f>
        <v>0</v>
      </c>
      <c r="AY814" s="133"/>
      <c r="AZ814" s="133"/>
      <c r="BA814" s="128" t="n">
        <f aca="false">IF($A814=$A813,AY814+AZ814+BA813,AY814+AZ814)</f>
        <v>0</v>
      </c>
      <c r="BB814" s="133"/>
      <c r="BC814" s="133"/>
      <c r="BD814" s="128" t="n">
        <f aca="false">IF($A814=$A813,BB814+BC814+BD813,BB814+BC814)</f>
        <v>0</v>
      </c>
      <c r="BE814" s="133"/>
      <c r="BF814" s="133"/>
      <c r="BG814" s="128" t="n">
        <f aca="false">IF($A814=$A813,BE814+BF814+BG813,BE814+BF814)</f>
        <v>0</v>
      </c>
      <c r="BH814" s="133"/>
      <c r="BI814" s="133"/>
      <c r="BJ814" s="128" t="n">
        <f aca="false">IF($A814=$A813,BH814+BI814+BJ813,BH814+BI814)</f>
        <v>0</v>
      </c>
      <c r="BK814" s="133"/>
      <c r="BL814" s="133"/>
      <c r="BM814" s="128" t="n">
        <f aca="false">IF($A814=$A813,BK814+BL814+BM813,BK814+BL814)</f>
        <v>0</v>
      </c>
      <c r="BN814" s="133"/>
      <c r="BO814" s="133"/>
      <c r="BP814" s="128" t="n">
        <f aca="false">IF($A814=$A813,BN814+BO814+BP813,BN814+BO814)</f>
        <v>0</v>
      </c>
      <c r="BQ814" s="133"/>
      <c r="BR814" s="133"/>
      <c r="BS814" s="128" t="n">
        <f aca="false">IF($A814=$A813,BQ814+BR814+BS813,BQ814+BR814)</f>
        <v>0</v>
      </c>
      <c r="BT814" s="133"/>
      <c r="BU814" s="133"/>
      <c r="BV814" s="128" t="n">
        <f aca="false">IF($A814=$A813,BT814+BU814+BV813,BT814+BU814)</f>
        <v>0</v>
      </c>
      <c r="BW814" s="128" t="n">
        <f aca="false">IF(W814=0,0,IF(W814&gt;F$4,1,(IF(W814=BW$2,0,(IF(F$4-W814&gt;2,1,0))))))</f>
        <v>0</v>
      </c>
    </row>
    <row r="815" customFormat="false" ht="42.95" hidden="false" customHeight="true" outlineLevel="0" collapsed="false">
      <c r="A815" s="124" t="str">
        <f aca="false">IF(D815=D814,IF(A814=0,"",A814),IF(AND(D815&gt;0,D815&lt;&gt;D814),A814+1,""))</f>
        <v/>
      </c>
      <c r="B815" s="129"/>
      <c r="C815" s="129"/>
      <c r="D815" s="96"/>
      <c r="E815" s="138"/>
      <c r="F815" s="128" t="str">
        <f aca="false">IFERROR(IF(OR(ISTEXT(D815),ISNUMBER(D815)),HLOOKUP(I815-23*INT(I815/23),[2]Hoja2!B$1:X$2,2),""),1)</f>
        <v/>
      </c>
      <c r="G815" s="128" t="str">
        <f aca="false">LEFT(D815,1)</f>
        <v/>
      </c>
      <c r="H815" s="129" t="str">
        <f aca="false">IF(UPPER(G815)="Z",2,IF(UPPER(G815)="Y",1,IF(UPPER(G815)="X",0,LEFT(D815))))</f>
        <v/>
      </c>
      <c r="I815" s="129" t="str">
        <f aca="false">REPLACE(D815,1,1,H815)</f>
        <v/>
      </c>
      <c r="J815" s="96"/>
      <c r="K815" s="124" t="str">
        <f aca="false">IF(N815&gt;0,ROW(L815)-7,"")</f>
        <v/>
      </c>
      <c r="L815" s="130"/>
      <c r="M815" s="130"/>
      <c r="N815" s="131"/>
      <c r="O815" s="132"/>
      <c r="P815" s="128" t="str">
        <f aca="false">IFERROR(IF(OR(ISTEXT(N815),ISNUMBER(N815)),HLOOKUP(S815-23*INT(S815/23),[2]Hoja2!B$1:X$2,2),""),1)</f>
        <v/>
      </c>
      <c r="Q815" s="128" t="str">
        <f aca="false">LEFT(N815,1)</f>
        <v/>
      </c>
      <c r="R815" s="129" t="str">
        <f aca="false">IF(UPPER(Q815)="Z",2,IF(UPPER(Q815)="Y",1,IF(UPPER(Q815)="X",0,LEFT(N815))))</f>
        <v/>
      </c>
      <c r="S815" s="129" t="str">
        <f aca="false">REPLACE(N815,1,1,R815)</f>
        <v/>
      </c>
      <c r="T815" s="96"/>
      <c r="U815" s="133"/>
      <c r="V815" s="124" t="str">
        <f aca="false">IF(OR(ISTEXT(N815),ISNUMBER(N815)),IF($AD815=1,U815,0),"")</f>
        <v/>
      </c>
      <c r="W815" s="75" t="n">
        <v>36892</v>
      </c>
      <c r="X815" s="134"/>
      <c r="Y815" s="134"/>
      <c r="AA815" s="128" t="n">
        <f aca="false">IF(E815&lt;&gt;F815,0,1)</f>
        <v>1</v>
      </c>
      <c r="AB815" s="128" t="n">
        <f aca="false">IF(OR(T815="SI",T815="Si",T815="si",T815="sI",T815="s",T815="S"),1,0)</f>
        <v>0</v>
      </c>
      <c r="AC815" s="128" t="n">
        <f aca="false">IF(OR(J815="SI",J815="Si",J815="si",J815="sI",J815="s",J815="S"),1,0)</f>
        <v>0</v>
      </c>
      <c r="AD815" s="128" t="n">
        <f aca="false">AK815*AA815*AB815*AC815</f>
        <v>0</v>
      </c>
      <c r="AF815" s="136" t="n">
        <f aca="false">COUNTIF(D$8:D815,D815)</f>
        <v>0</v>
      </c>
      <c r="AG815" s="136" t="n">
        <f aca="false">COUNTIFS(D$8:D815,D815,A$8:A815,A815)</f>
        <v>0</v>
      </c>
      <c r="AH815" s="128" t="n">
        <f aca="false">AF815-AG815</f>
        <v>0</v>
      </c>
      <c r="AI815" s="128" t="n">
        <f aca="false">IF(OR(O815&lt;&gt;P815,P815=1,AA815=0),1,0)</f>
        <v>0</v>
      </c>
      <c r="AJ815" s="128" t="n">
        <f aca="false">IF(AR815&gt;0,1,0)+AH815</f>
        <v>0</v>
      </c>
      <c r="AK815" s="128" t="n">
        <f aca="false">IF(O815&lt;&gt;P815,0,1)</f>
        <v>1</v>
      </c>
      <c r="AL815" s="128" t="n">
        <f aca="false">IF(U815&gt;1,1,0)</f>
        <v>0</v>
      </c>
      <c r="AM815" s="136"/>
      <c r="AN815" s="137"/>
      <c r="AO815" s="139"/>
      <c r="AP815" s="128" t="str">
        <f aca="false">IF(SUMIF(AS$7:BU$7,"&gt;0",AS815:BU815)&gt;0,SUMIF(AS$7:BU$7,"&gt;0",AS815:BU815),"")</f>
        <v/>
      </c>
      <c r="AQ815" s="128"/>
      <c r="AR815" s="136" t="n">
        <f aca="false">COUNTIF(N$8:N815,N815)-1</f>
        <v>-1</v>
      </c>
      <c r="AS815" s="133"/>
      <c r="AT815" s="133"/>
      <c r="AU815" s="128" t="n">
        <f aca="false">IF($A815=$A814,AS815+AT815+AU814,AS815+AT815)</f>
        <v>0</v>
      </c>
      <c r="AV815" s="133"/>
      <c r="AW815" s="133"/>
      <c r="AX815" s="128" t="n">
        <f aca="false">IF($A815=$A814,AV815+AW815+AX814,AV815+AW815)</f>
        <v>0</v>
      </c>
      <c r="AY815" s="133"/>
      <c r="AZ815" s="133"/>
      <c r="BA815" s="128" t="n">
        <f aca="false">IF($A815=$A814,AY815+AZ815+BA814,AY815+AZ815)</f>
        <v>0</v>
      </c>
      <c r="BB815" s="133"/>
      <c r="BC815" s="133"/>
      <c r="BD815" s="128" t="n">
        <f aca="false">IF($A815=$A814,BB815+BC815+BD814,BB815+BC815)</f>
        <v>0</v>
      </c>
      <c r="BE815" s="133"/>
      <c r="BF815" s="133"/>
      <c r="BG815" s="128" t="n">
        <f aca="false">IF($A815=$A814,BE815+BF815+BG814,BE815+BF815)</f>
        <v>0</v>
      </c>
      <c r="BH815" s="133"/>
      <c r="BI815" s="133"/>
      <c r="BJ815" s="128" t="n">
        <f aca="false">IF($A815=$A814,BH815+BI815+BJ814,BH815+BI815)</f>
        <v>0</v>
      </c>
      <c r="BK815" s="133"/>
      <c r="BL815" s="133"/>
      <c r="BM815" s="128" t="n">
        <f aca="false">IF($A815=$A814,BK815+BL815+BM814,BK815+BL815)</f>
        <v>0</v>
      </c>
      <c r="BN815" s="133"/>
      <c r="BO815" s="133"/>
      <c r="BP815" s="128" t="n">
        <f aca="false">IF($A815=$A814,BN815+BO815+BP814,BN815+BO815)</f>
        <v>0</v>
      </c>
      <c r="BQ815" s="133"/>
      <c r="BR815" s="133"/>
      <c r="BS815" s="128" t="n">
        <f aca="false">IF($A815=$A814,BQ815+BR815+BS814,BQ815+BR815)</f>
        <v>0</v>
      </c>
      <c r="BT815" s="133"/>
      <c r="BU815" s="133"/>
      <c r="BV815" s="128" t="n">
        <f aca="false">IF($A815=$A814,BT815+BU815+BV814,BT815+BU815)</f>
        <v>0</v>
      </c>
      <c r="BW815" s="128" t="n">
        <f aca="false">IF(W815=0,0,IF(W815&gt;F$4,1,(IF(W815=BW$2,0,(IF(F$4-W815&gt;2,1,0))))))</f>
        <v>0</v>
      </c>
    </row>
    <row r="816" customFormat="false" ht="42.95" hidden="false" customHeight="true" outlineLevel="0" collapsed="false">
      <c r="A816" s="124" t="str">
        <f aca="false">IF(D816=D815,IF(A815=0,"",A815),IF(AND(D816&gt;0,D816&lt;&gt;D815),A815+1,""))</f>
        <v/>
      </c>
      <c r="B816" s="129"/>
      <c r="C816" s="129"/>
      <c r="D816" s="96"/>
      <c r="E816" s="138"/>
      <c r="F816" s="128" t="str">
        <f aca="false">IFERROR(IF(OR(ISTEXT(D816),ISNUMBER(D816)),HLOOKUP(I816-23*INT(I816/23),[2]Hoja2!B$1:X$2,2),""),1)</f>
        <v/>
      </c>
      <c r="G816" s="128" t="str">
        <f aca="false">LEFT(D816,1)</f>
        <v/>
      </c>
      <c r="H816" s="129" t="str">
        <f aca="false">IF(UPPER(G816)="Z",2,IF(UPPER(G816)="Y",1,IF(UPPER(G816)="X",0,LEFT(D816))))</f>
        <v/>
      </c>
      <c r="I816" s="129" t="str">
        <f aca="false">REPLACE(D816,1,1,H816)</f>
        <v/>
      </c>
      <c r="J816" s="96"/>
      <c r="K816" s="124" t="str">
        <f aca="false">IF(N816&gt;0,ROW(L816)-7,"")</f>
        <v/>
      </c>
      <c r="L816" s="130"/>
      <c r="M816" s="130"/>
      <c r="N816" s="131"/>
      <c r="O816" s="132"/>
      <c r="P816" s="128" t="str">
        <f aca="false">IFERROR(IF(OR(ISTEXT(N816),ISNUMBER(N816)),HLOOKUP(S816-23*INT(S816/23),[2]Hoja2!B$1:X$2,2),""),1)</f>
        <v/>
      </c>
      <c r="Q816" s="128" t="str">
        <f aca="false">LEFT(N816,1)</f>
        <v/>
      </c>
      <c r="R816" s="129" t="str">
        <f aca="false">IF(UPPER(Q816)="Z",2,IF(UPPER(Q816)="Y",1,IF(UPPER(Q816)="X",0,LEFT(N816))))</f>
        <v/>
      </c>
      <c r="S816" s="129" t="str">
        <f aca="false">REPLACE(N816,1,1,R816)</f>
        <v/>
      </c>
      <c r="T816" s="96"/>
      <c r="U816" s="133"/>
      <c r="V816" s="124" t="str">
        <f aca="false">IF(OR(ISTEXT(N816),ISNUMBER(N816)),IF($AD816=1,U816,0),"")</f>
        <v/>
      </c>
      <c r="W816" s="75" t="n">
        <v>36892</v>
      </c>
      <c r="X816" s="134"/>
      <c r="Y816" s="134"/>
      <c r="AA816" s="128" t="n">
        <f aca="false">IF(E816&lt;&gt;F816,0,1)</f>
        <v>1</v>
      </c>
      <c r="AB816" s="128" t="n">
        <f aca="false">IF(OR(T816="SI",T816="Si",T816="si",T816="sI",T816="s",T816="S"),1,0)</f>
        <v>0</v>
      </c>
      <c r="AC816" s="128" t="n">
        <f aca="false">IF(OR(J816="SI",J816="Si",J816="si",J816="sI",J816="s",J816="S"),1,0)</f>
        <v>0</v>
      </c>
      <c r="AD816" s="128" t="n">
        <f aca="false">AK816*AA816*AB816*AC816</f>
        <v>0</v>
      </c>
      <c r="AF816" s="136" t="n">
        <f aca="false">COUNTIF(D$8:D816,D816)</f>
        <v>0</v>
      </c>
      <c r="AG816" s="136" t="n">
        <f aca="false">COUNTIFS(D$8:D816,D816,A$8:A816,A816)</f>
        <v>0</v>
      </c>
      <c r="AH816" s="128" t="n">
        <f aca="false">AF816-AG816</f>
        <v>0</v>
      </c>
      <c r="AI816" s="128" t="n">
        <f aca="false">IF(OR(O816&lt;&gt;P816,P816=1,AA816=0),1,0)</f>
        <v>0</v>
      </c>
      <c r="AJ816" s="128" t="n">
        <f aca="false">IF(AR816&gt;0,1,0)+AH816</f>
        <v>0</v>
      </c>
      <c r="AK816" s="128" t="n">
        <f aca="false">IF(O816&lt;&gt;P816,0,1)</f>
        <v>1</v>
      </c>
      <c r="AL816" s="128" t="n">
        <f aca="false">IF(U816&gt;1,1,0)</f>
        <v>0</v>
      </c>
      <c r="AM816" s="136"/>
      <c r="AN816" s="137"/>
      <c r="AO816" s="139"/>
      <c r="AP816" s="128" t="str">
        <f aca="false">IF(SUMIF(AS$7:BU$7,"&gt;0",AS816:BU816)&gt;0,SUMIF(AS$7:BU$7,"&gt;0",AS816:BU816),"")</f>
        <v/>
      </c>
      <c r="AQ816" s="128"/>
      <c r="AR816" s="136" t="n">
        <f aca="false">COUNTIF(N$8:N816,N816)-1</f>
        <v>-1</v>
      </c>
      <c r="AS816" s="133"/>
      <c r="AT816" s="133"/>
      <c r="AU816" s="128" t="n">
        <f aca="false">IF($A816=$A815,AS816+AT816+AU815,AS816+AT816)</f>
        <v>0</v>
      </c>
      <c r="AV816" s="133"/>
      <c r="AW816" s="133"/>
      <c r="AX816" s="128" t="n">
        <f aca="false">IF($A816=$A815,AV816+AW816+AX815,AV816+AW816)</f>
        <v>0</v>
      </c>
      <c r="AY816" s="133"/>
      <c r="AZ816" s="133"/>
      <c r="BA816" s="128" t="n">
        <f aca="false">IF($A816=$A815,AY816+AZ816+BA815,AY816+AZ816)</f>
        <v>0</v>
      </c>
      <c r="BB816" s="133"/>
      <c r="BC816" s="133"/>
      <c r="BD816" s="128" t="n">
        <f aca="false">IF($A816=$A815,BB816+BC816+BD815,BB816+BC816)</f>
        <v>0</v>
      </c>
      <c r="BE816" s="133"/>
      <c r="BF816" s="133"/>
      <c r="BG816" s="128" t="n">
        <f aca="false">IF($A816=$A815,BE816+BF816+BG815,BE816+BF816)</f>
        <v>0</v>
      </c>
      <c r="BH816" s="133"/>
      <c r="BI816" s="133"/>
      <c r="BJ816" s="128" t="n">
        <f aca="false">IF($A816=$A815,BH816+BI816+BJ815,BH816+BI816)</f>
        <v>0</v>
      </c>
      <c r="BK816" s="133"/>
      <c r="BL816" s="133"/>
      <c r="BM816" s="128" t="n">
        <f aca="false">IF($A816=$A815,BK816+BL816+BM815,BK816+BL816)</f>
        <v>0</v>
      </c>
      <c r="BN816" s="133"/>
      <c r="BO816" s="133"/>
      <c r="BP816" s="128" t="n">
        <f aca="false">IF($A816=$A815,BN816+BO816+BP815,BN816+BO816)</f>
        <v>0</v>
      </c>
      <c r="BQ816" s="133"/>
      <c r="BR816" s="133"/>
      <c r="BS816" s="128" t="n">
        <f aca="false">IF($A816=$A815,BQ816+BR816+BS815,BQ816+BR816)</f>
        <v>0</v>
      </c>
      <c r="BT816" s="133"/>
      <c r="BU816" s="133"/>
      <c r="BV816" s="128" t="n">
        <f aca="false">IF($A816=$A815,BT816+BU816+BV815,BT816+BU816)</f>
        <v>0</v>
      </c>
      <c r="BW816" s="128" t="n">
        <f aca="false">IF(W816=0,0,IF(W816&gt;F$4,1,(IF(W816=BW$2,0,(IF(F$4-W816&gt;2,1,0))))))</f>
        <v>0</v>
      </c>
    </row>
    <row r="817" customFormat="false" ht="42.95" hidden="false" customHeight="true" outlineLevel="0" collapsed="false">
      <c r="A817" s="124" t="str">
        <f aca="false">IF(D817=D816,IF(A816=0,"",A816),IF(AND(D817&gt;0,D817&lt;&gt;D816),A816+1,""))</f>
        <v/>
      </c>
      <c r="B817" s="129"/>
      <c r="C817" s="129"/>
      <c r="D817" s="96"/>
      <c r="E817" s="138"/>
      <c r="F817" s="128" t="str">
        <f aca="false">IFERROR(IF(OR(ISTEXT(D817),ISNUMBER(D817)),HLOOKUP(I817-23*INT(I817/23),[2]Hoja2!B$1:X$2,2),""),1)</f>
        <v/>
      </c>
      <c r="G817" s="128" t="str">
        <f aca="false">LEFT(D817,1)</f>
        <v/>
      </c>
      <c r="H817" s="129" t="str">
        <f aca="false">IF(UPPER(G817)="Z",2,IF(UPPER(G817)="Y",1,IF(UPPER(G817)="X",0,LEFT(D817))))</f>
        <v/>
      </c>
      <c r="I817" s="129" t="str">
        <f aca="false">REPLACE(D817,1,1,H817)</f>
        <v/>
      </c>
      <c r="J817" s="96"/>
      <c r="K817" s="124" t="str">
        <f aca="false">IF(N817&gt;0,ROW(L817)-7,"")</f>
        <v/>
      </c>
      <c r="L817" s="130"/>
      <c r="M817" s="130"/>
      <c r="N817" s="131"/>
      <c r="O817" s="132"/>
      <c r="P817" s="128" t="str">
        <f aca="false">IFERROR(IF(OR(ISTEXT(N817),ISNUMBER(N817)),HLOOKUP(S817-23*INT(S817/23),[2]Hoja2!B$1:X$2,2),""),1)</f>
        <v/>
      </c>
      <c r="Q817" s="128" t="str">
        <f aca="false">LEFT(N817,1)</f>
        <v/>
      </c>
      <c r="R817" s="129" t="str">
        <f aca="false">IF(UPPER(Q817)="Z",2,IF(UPPER(Q817)="Y",1,IF(UPPER(Q817)="X",0,LEFT(N817))))</f>
        <v/>
      </c>
      <c r="S817" s="129" t="str">
        <f aca="false">REPLACE(N817,1,1,R817)</f>
        <v/>
      </c>
      <c r="T817" s="96"/>
      <c r="U817" s="133"/>
      <c r="V817" s="124" t="str">
        <f aca="false">IF(OR(ISTEXT(N817),ISNUMBER(N817)),IF($AD817=1,U817,0),"")</f>
        <v/>
      </c>
      <c r="W817" s="75" t="n">
        <v>36892</v>
      </c>
      <c r="X817" s="134"/>
      <c r="Y817" s="134"/>
      <c r="AA817" s="128" t="n">
        <f aca="false">IF(E817&lt;&gt;F817,0,1)</f>
        <v>1</v>
      </c>
      <c r="AB817" s="128" t="n">
        <f aca="false">IF(OR(T817="SI",T817="Si",T817="si",T817="sI",T817="s",T817="S"),1,0)</f>
        <v>0</v>
      </c>
      <c r="AC817" s="128" t="n">
        <f aca="false">IF(OR(J817="SI",J817="Si",J817="si",J817="sI",J817="s",J817="S"),1,0)</f>
        <v>0</v>
      </c>
      <c r="AD817" s="128" t="n">
        <f aca="false">AK817*AA817*AB817*AC817</f>
        <v>0</v>
      </c>
      <c r="AF817" s="136" t="n">
        <f aca="false">COUNTIF(D$8:D817,D817)</f>
        <v>0</v>
      </c>
      <c r="AG817" s="136" t="n">
        <f aca="false">COUNTIFS(D$8:D817,D817,A$8:A817,A817)</f>
        <v>0</v>
      </c>
      <c r="AH817" s="128" t="n">
        <f aca="false">AF817-AG817</f>
        <v>0</v>
      </c>
      <c r="AI817" s="128" t="n">
        <f aca="false">IF(OR(O817&lt;&gt;P817,P817=1,AA817=0),1,0)</f>
        <v>0</v>
      </c>
      <c r="AJ817" s="128" t="n">
        <f aca="false">IF(AR817&gt;0,1,0)+AH817</f>
        <v>0</v>
      </c>
      <c r="AK817" s="128" t="n">
        <f aca="false">IF(O817&lt;&gt;P817,0,1)</f>
        <v>1</v>
      </c>
      <c r="AL817" s="128" t="n">
        <f aca="false">IF(U817&gt;1,1,0)</f>
        <v>0</v>
      </c>
      <c r="AM817" s="136"/>
      <c r="AN817" s="137"/>
      <c r="AO817" s="139"/>
      <c r="AP817" s="128" t="str">
        <f aca="false">IF(SUMIF(AS$7:BU$7,"&gt;0",AS817:BU817)&gt;0,SUMIF(AS$7:BU$7,"&gt;0",AS817:BU817),"")</f>
        <v/>
      </c>
      <c r="AQ817" s="128"/>
      <c r="AR817" s="136" t="n">
        <f aca="false">COUNTIF(N$8:N817,N817)-1</f>
        <v>-1</v>
      </c>
      <c r="AS817" s="133"/>
      <c r="AT817" s="133"/>
      <c r="AU817" s="128" t="n">
        <f aca="false">IF($A817=$A816,AS817+AT817+AU816,AS817+AT817)</f>
        <v>0</v>
      </c>
      <c r="AV817" s="133"/>
      <c r="AW817" s="133"/>
      <c r="AX817" s="128" t="n">
        <f aca="false">IF($A817=$A816,AV817+AW817+AX816,AV817+AW817)</f>
        <v>0</v>
      </c>
      <c r="AY817" s="133"/>
      <c r="AZ817" s="133"/>
      <c r="BA817" s="128" t="n">
        <f aca="false">IF($A817=$A816,AY817+AZ817+BA816,AY817+AZ817)</f>
        <v>0</v>
      </c>
      <c r="BB817" s="133"/>
      <c r="BC817" s="133"/>
      <c r="BD817" s="128" t="n">
        <f aca="false">IF($A817=$A816,BB817+BC817+BD816,BB817+BC817)</f>
        <v>0</v>
      </c>
      <c r="BE817" s="133"/>
      <c r="BF817" s="133"/>
      <c r="BG817" s="128" t="n">
        <f aca="false">IF($A817=$A816,BE817+BF817+BG816,BE817+BF817)</f>
        <v>0</v>
      </c>
      <c r="BH817" s="133"/>
      <c r="BI817" s="133"/>
      <c r="BJ817" s="128" t="n">
        <f aca="false">IF($A817=$A816,BH817+BI817+BJ816,BH817+BI817)</f>
        <v>0</v>
      </c>
      <c r="BK817" s="133"/>
      <c r="BL817" s="133"/>
      <c r="BM817" s="128" t="n">
        <f aca="false">IF($A817=$A816,BK817+BL817+BM816,BK817+BL817)</f>
        <v>0</v>
      </c>
      <c r="BN817" s="133"/>
      <c r="BO817" s="133"/>
      <c r="BP817" s="128" t="n">
        <f aca="false">IF($A817=$A816,BN817+BO817+BP816,BN817+BO817)</f>
        <v>0</v>
      </c>
      <c r="BQ817" s="133"/>
      <c r="BR817" s="133"/>
      <c r="BS817" s="128" t="n">
        <f aca="false">IF($A817=$A816,BQ817+BR817+BS816,BQ817+BR817)</f>
        <v>0</v>
      </c>
      <c r="BT817" s="133"/>
      <c r="BU817" s="133"/>
      <c r="BV817" s="128" t="n">
        <f aca="false">IF($A817=$A816,BT817+BU817+BV816,BT817+BU817)</f>
        <v>0</v>
      </c>
      <c r="BW817" s="128" t="n">
        <f aca="false">IF(W817=0,0,IF(W817&gt;F$4,1,(IF(W817=BW$2,0,(IF(F$4-W817&gt;2,1,0))))))</f>
        <v>0</v>
      </c>
    </row>
    <row r="818" customFormat="false" ht="42.95" hidden="false" customHeight="true" outlineLevel="0" collapsed="false">
      <c r="A818" s="124" t="str">
        <f aca="false">IF(D818=D817,IF(A817=0,"",A817),IF(AND(D818&gt;0,D818&lt;&gt;D817),A817+1,""))</f>
        <v/>
      </c>
      <c r="B818" s="129"/>
      <c r="C818" s="129"/>
      <c r="D818" s="96"/>
      <c r="E818" s="138"/>
      <c r="F818" s="128" t="str">
        <f aca="false">IFERROR(IF(OR(ISTEXT(D818),ISNUMBER(D818)),HLOOKUP(I818-23*INT(I818/23),[2]Hoja2!B$1:X$2,2),""),1)</f>
        <v/>
      </c>
      <c r="G818" s="128" t="str">
        <f aca="false">LEFT(D818,1)</f>
        <v/>
      </c>
      <c r="H818" s="129" t="str">
        <f aca="false">IF(UPPER(G818)="Z",2,IF(UPPER(G818)="Y",1,IF(UPPER(G818)="X",0,LEFT(D818))))</f>
        <v/>
      </c>
      <c r="I818" s="129" t="str">
        <f aca="false">REPLACE(D818,1,1,H818)</f>
        <v/>
      </c>
      <c r="J818" s="96"/>
      <c r="K818" s="124" t="str">
        <f aca="false">IF(N818&gt;0,ROW(L818)-7,"")</f>
        <v/>
      </c>
      <c r="L818" s="130"/>
      <c r="M818" s="130"/>
      <c r="N818" s="131"/>
      <c r="O818" s="132"/>
      <c r="P818" s="128" t="str">
        <f aca="false">IFERROR(IF(OR(ISTEXT(N818),ISNUMBER(N818)),HLOOKUP(S818-23*INT(S818/23),[2]Hoja2!B$1:X$2,2),""),1)</f>
        <v/>
      </c>
      <c r="Q818" s="128" t="str">
        <f aca="false">LEFT(N818,1)</f>
        <v/>
      </c>
      <c r="R818" s="129" t="str">
        <f aca="false">IF(UPPER(Q818)="Z",2,IF(UPPER(Q818)="Y",1,IF(UPPER(Q818)="X",0,LEFT(N818))))</f>
        <v/>
      </c>
      <c r="S818" s="129" t="str">
        <f aca="false">REPLACE(N818,1,1,R818)</f>
        <v/>
      </c>
      <c r="T818" s="96"/>
      <c r="U818" s="133"/>
      <c r="V818" s="124" t="str">
        <f aca="false">IF(OR(ISTEXT(N818),ISNUMBER(N818)),IF($AD818=1,U818,0),"")</f>
        <v/>
      </c>
      <c r="W818" s="75" t="n">
        <v>36892</v>
      </c>
      <c r="X818" s="134"/>
      <c r="Y818" s="134"/>
      <c r="AA818" s="128" t="n">
        <f aca="false">IF(E818&lt;&gt;F818,0,1)</f>
        <v>1</v>
      </c>
      <c r="AB818" s="128" t="n">
        <f aca="false">IF(OR(T818="SI",T818="Si",T818="si",T818="sI",T818="s",T818="S"),1,0)</f>
        <v>0</v>
      </c>
      <c r="AC818" s="128" t="n">
        <f aca="false">IF(OR(J818="SI",J818="Si",J818="si",J818="sI",J818="s",J818="S"),1,0)</f>
        <v>0</v>
      </c>
      <c r="AD818" s="128" t="n">
        <f aca="false">AK818*AA818*AB818*AC818</f>
        <v>0</v>
      </c>
      <c r="AF818" s="136" t="n">
        <f aca="false">COUNTIF(D$8:D818,D818)</f>
        <v>0</v>
      </c>
      <c r="AG818" s="136" t="n">
        <f aca="false">COUNTIFS(D$8:D818,D818,A$8:A818,A818)</f>
        <v>0</v>
      </c>
      <c r="AH818" s="128" t="n">
        <f aca="false">AF818-AG818</f>
        <v>0</v>
      </c>
      <c r="AI818" s="128" t="n">
        <f aca="false">IF(OR(O818&lt;&gt;P818,P818=1,AA818=0),1,0)</f>
        <v>0</v>
      </c>
      <c r="AJ818" s="128" t="n">
        <f aca="false">IF(AR818&gt;0,1,0)+AH818</f>
        <v>0</v>
      </c>
      <c r="AK818" s="128" t="n">
        <f aca="false">IF(O818&lt;&gt;P818,0,1)</f>
        <v>1</v>
      </c>
      <c r="AL818" s="128" t="n">
        <f aca="false">IF(U818&gt;1,1,0)</f>
        <v>0</v>
      </c>
      <c r="AM818" s="136"/>
      <c r="AN818" s="137"/>
      <c r="AO818" s="139"/>
      <c r="AP818" s="128" t="str">
        <f aca="false">IF(SUMIF(AS$7:BU$7,"&gt;0",AS818:BU818)&gt;0,SUMIF(AS$7:BU$7,"&gt;0",AS818:BU818),"")</f>
        <v/>
      </c>
      <c r="AQ818" s="128"/>
      <c r="AR818" s="136" t="n">
        <f aca="false">COUNTIF(N$8:N818,N818)-1</f>
        <v>-1</v>
      </c>
      <c r="AS818" s="133"/>
      <c r="AT818" s="133"/>
      <c r="AU818" s="128" t="n">
        <f aca="false">IF($A818=$A817,AS818+AT818+AU817,AS818+AT818)</f>
        <v>0</v>
      </c>
      <c r="AV818" s="133"/>
      <c r="AW818" s="133"/>
      <c r="AX818" s="128" t="n">
        <f aca="false">IF($A818=$A817,AV818+AW818+AX817,AV818+AW818)</f>
        <v>0</v>
      </c>
      <c r="AY818" s="133"/>
      <c r="AZ818" s="133"/>
      <c r="BA818" s="128" t="n">
        <f aca="false">IF($A818=$A817,AY818+AZ818+BA817,AY818+AZ818)</f>
        <v>0</v>
      </c>
      <c r="BB818" s="133"/>
      <c r="BC818" s="133"/>
      <c r="BD818" s="128" t="n">
        <f aca="false">IF($A818=$A817,BB818+BC818+BD817,BB818+BC818)</f>
        <v>0</v>
      </c>
      <c r="BE818" s="133"/>
      <c r="BF818" s="133"/>
      <c r="BG818" s="128" t="n">
        <f aca="false">IF($A818=$A817,BE818+BF818+BG817,BE818+BF818)</f>
        <v>0</v>
      </c>
      <c r="BH818" s="133"/>
      <c r="BI818" s="133"/>
      <c r="BJ818" s="128" t="n">
        <f aca="false">IF($A818=$A817,BH818+BI818+BJ817,BH818+BI818)</f>
        <v>0</v>
      </c>
      <c r="BK818" s="133"/>
      <c r="BL818" s="133"/>
      <c r="BM818" s="128" t="n">
        <f aca="false">IF($A818=$A817,BK818+BL818+BM817,BK818+BL818)</f>
        <v>0</v>
      </c>
      <c r="BN818" s="133"/>
      <c r="BO818" s="133"/>
      <c r="BP818" s="128" t="n">
        <f aca="false">IF($A818=$A817,BN818+BO818+BP817,BN818+BO818)</f>
        <v>0</v>
      </c>
      <c r="BQ818" s="133"/>
      <c r="BR818" s="133"/>
      <c r="BS818" s="128" t="n">
        <f aca="false">IF($A818=$A817,BQ818+BR818+BS817,BQ818+BR818)</f>
        <v>0</v>
      </c>
      <c r="BT818" s="133"/>
      <c r="BU818" s="133"/>
      <c r="BV818" s="128" t="n">
        <f aca="false">IF($A818=$A817,BT818+BU818+BV817,BT818+BU818)</f>
        <v>0</v>
      </c>
      <c r="BW818" s="128" t="n">
        <f aca="false">IF(W818=0,0,IF(W818&gt;F$4,1,(IF(W818=BW$2,0,(IF(F$4-W818&gt;2,1,0))))))</f>
        <v>0</v>
      </c>
    </row>
    <row r="819" customFormat="false" ht="42.95" hidden="false" customHeight="true" outlineLevel="0" collapsed="false">
      <c r="A819" s="124" t="str">
        <f aca="false">IF(D819=D818,IF(A818=0,"",A818),IF(AND(D819&gt;0,D819&lt;&gt;D818),A818+1,""))</f>
        <v/>
      </c>
      <c r="B819" s="129"/>
      <c r="C819" s="129"/>
      <c r="D819" s="96"/>
      <c r="E819" s="138"/>
      <c r="F819" s="128" t="str">
        <f aca="false">IFERROR(IF(OR(ISTEXT(D819),ISNUMBER(D819)),HLOOKUP(I819-23*INT(I819/23),[2]Hoja2!B$1:X$2,2),""),1)</f>
        <v/>
      </c>
      <c r="G819" s="128" t="str">
        <f aca="false">LEFT(D819,1)</f>
        <v/>
      </c>
      <c r="H819" s="129" t="str">
        <f aca="false">IF(UPPER(G819)="Z",2,IF(UPPER(G819)="Y",1,IF(UPPER(G819)="X",0,LEFT(D819))))</f>
        <v/>
      </c>
      <c r="I819" s="129" t="str">
        <f aca="false">REPLACE(D819,1,1,H819)</f>
        <v/>
      </c>
      <c r="J819" s="96"/>
      <c r="K819" s="124" t="str">
        <f aca="false">IF(N819&gt;0,ROW(L819)-7,"")</f>
        <v/>
      </c>
      <c r="L819" s="130"/>
      <c r="M819" s="130"/>
      <c r="N819" s="131"/>
      <c r="O819" s="132"/>
      <c r="P819" s="128" t="str">
        <f aca="false">IFERROR(IF(OR(ISTEXT(N819),ISNUMBER(N819)),HLOOKUP(S819-23*INT(S819/23),[2]Hoja2!B$1:X$2,2),""),1)</f>
        <v/>
      </c>
      <c r="Q819" s="128" t="str">
        <f aca="false">LEFT(N819,1)</f>
        <v/>
      </c>
      <c r="R819" s="129" t="str">
        <f aca="false">IF(UPPER(Q819)="Z",2,IF(UPPER(Q819)="Y",1,IF(UPPER(Q819)="X",0,LEFT(N819))))</f>
        <v/>
      </c>
      <c r="S819" s="129" t="str">
        <f aca="false">REPLACE(N819,1,1,R819)</f>
        <v/>
      </c>
      <c r="T819" s="96"/>
      <c r="U819" s="133"/>
      <c r="V819" s="124" t="str">
        <f aca="false">IF(OR(ISTEXT(N819),ISNUMBER(N819)),IF($AD819=1,U819,0),"")</f>
        <v/>
      </c>
      <c r="W819" s="75" t="n">
        <v>36892</v>
      </c>
      <c r="X819" s="134"/>
      <c r="Y819" s="134"/>
      <c r="AA819" s="128" t="n">
        <f aca="false">IF(E819&lt;&gt;F819,0,1)</f>
        <v>1</v>
      </c>
      <c r="AB819" s="128" t="n">
        <f aca="false">IF(OR(T819="SI",T819="Si",T819="si",T819="sI",T819="s",T819="S"),1,0)</f>
        <v>0</v>
      </c>
      <c r="AC819" s="128" t="n">
        <f aca="false">IF(OR(J819="SI",J819="Si",J819="si",J819="sI",J819="s",J819="S"),1,0)</f>
        <v>0</v>
      </c>
      <c r="AD819" s="128" t="n">
        <f aca="false">AK819*AA819*AB819*AC819</f>
        <v>0</v>
      </c>
      <c r="AF819" s="136" t="n">
        <f aca="false">COUNTIF(D$8:D819,D819)</f>
        <v>0</v>
      </c>
      <c r="AG819" s="136" t="n">
        <f aca="false">COUNTIFS(D$8:D819,D819,A$8:A819,A819)</f>
        <v>0</v>
      </c>
      <c r="AH819" s="128" t="n">
        <f aca="false">AF819-AG819</f>
        <v>0</v>
      </c>
      <c r="AI819" s="128" t="n">
        <f aca="false">IF(OR(O819&lt;&gt;P819,P819=1,AA819=0),1,0)</f>
        <v>0</v>
      </c>
      <c r="AJ819" s="128" t="n">
        <f aca="false">IF(AR819&gt;0,1,0)+AH819</f>
        <v>0</v>
      </c>
      <c r="AK819" s="128" t="n">
        <f aca="false">IF(O819&lt;&gt;P819,0,1)</f>
        <v>1</v>
      </c>
      <c r="AL819" s="128" t="n">
        <f aca="false">IF(U819&gt;1,1,0)</f>
        <v>0</v>
      </c>
      <c r="AM819" s="136"/>
      <c r="AN819" s="137"/>
      <c r="AO819" s="139"/>
      <c r="AP819" s="128" t="str">
        <f aca="false">IF(SUMIF(AS$7:BU$7,"&gt;0",AS819:BU819)&gt;0,SUMIF(AS$7:BU$7,"&gt;0",AS819:BU819),"")</f>
        <v/>
      </c>
      <c r="AQ819" s="128"/>
      <c r="AR819" s="136" t="n">
        <f aca="false">COUNTIF(N$8:N819,N819)-1</f>
        <v>-1</v>
      </c>
      <c r="AS819" s="133"/>
      <c r="AT819" s="133"/>
      <c r="AU819" s="128" t="n">
        <f aca="false">IF($A819=$A818,AS819+AT819+AU818,AS819+AT819)</f>
        <v>0</v>
      </c>
      <c r="AV819" s="133"/>
      <c r="AW819" s="133"/>
      <c r="AX819" s="128" t="n">
        <f aca="false">IF($A819=$A818,AV819+AW819+AX818,AV819+AW819)</f>
        <v>0</v>
      </c>
      <c r="AY819" s="133"/>
      <c r="AZ819" s="133"/>
      <c r="BA819" s="128" t="n">
        <f aca="false">IF($A819=$A818,AY819+AZ819+BA818,AY819+AZ819)</f>
        <v>0</v>
      </c>
      <c r="BB819" s="133"/>
      <c r="BC819" s="133"/>
      <c r="BD819" s="128" t="n">
        <f aca="false">IF($A819=$A818,BB819+BC819+BD818,BB819+BC819)</f>
        <v>0</v>
      </c>
      <c r="BE819" s="133"/>
      <c r="BF819" s="133"/>
      <c r="BG819" s="128" t="n">
        <f aca="false">IF($A819=$A818,BE819+BF819+BG818,BE819+BF819)</f>
        <v>0</v>
      </c>
      <c r="BH819" s="133"/>
      <c r="BI819" s="133"/>
      <c r="BJ819" s="128" t="n">
        <f aca="false">IF($A819=$A818,BH819+BI819+BJ818,BH819+BI819)</f>
        <v>0</v>
      </c>
      <c r="BK819" s="133"/>
      <c r="BL819" s="133"/>
      <c r="BM819" s="128" t="n">
        <f aca="false">IF($A819=$A818,BK819+BL819+BM818,BK819+BL819)</f>
        <v>0</v>
      </c>
      <c r="BN819" s="133"/>
      <c r="BO819" s="133"/>
      <c r="BP819" s="128" t="n">
        <f aca="false">IF($A819=$A818,BN819+BO819+BP818,BN819+BO819)</f>
        <v>0</v>
      </c>
      <c r="BQ819" s="133"/>
      <c r="BR819" s="133"/>
      <c r="BS819" s="128" t="n">
        <f aca="false">IF($A819=$A818,BQ819+BR819+BS818,BQ819+BR819)</f>
        <v>0</v>
      </c>
      <c r="BT819" s="133"/>
      <c r="BU819" s="133"/>
      <c r="BV819" s="128" t="n">
        <f aca="false">IF($A819=$A818,BT819+BU819+BV818,BT819+BU819)</f>
        <v>0</v>
      </c>
      <c r="BW819" s="128" t="n">
        <f aca="false">IF(W819=0,0,IF(W819&gt;F$4,1,(IF(W819=BW$2,0,(IF(F$4-W819&gt;2,1,0))))))</f>
        <v>0</v>
      </c>
    </row>
    <row r="820" customFormat="false" ht="42.95" hidden="false" customHeight="true" outlineLevel="0" collapsed="false">
      <c r="A820" s="124" t="str">
        <f aca="false">IF(D820=D819,IF(A819=0,"",A819),IF(AND(D820&gt;0,D820&lt;&gt;D819),A819+1,""))</f>
        <v/>
      </c>
      <c r="B820" s="129"/>
      <c r="C820" s="129"/>
      <c r="D820" s="96"/>
      <c r="E820" s="138"/>
      <c r="F820" s="128" t="str">
        <f aca="false">IFERROR(IF(OR(ISTEXT(D820),ISNUMBER(D820)),HLOOKUP(I820-23*INT(I820/23),[2]Hoja2!B$1:X$2,2),""),1)</f>
        <v/>
      </c>
      <c r="G820" s="128" t="str">
        <f aca="false">LEFT(D820,1)</f>
        <v/>
      </c>
      <c r="H820" s="129" t="str">
        <f aca="false">IF(UPPER(G820)="Z",2,IF(UPPER(G820)="Y",1,IF(UPPER(G820)="X",0,LEFT(D820))))</f>
        <v/>
      </c>
      <c r="I820" s="129" t="str">
        <f aca="false">REPLACE(D820,1,1,H820)</f>
        <v/>
      </c>
      <c r="J820" s="96"/>
      <c r="K820" s="124" t="str">
        <f aca="false">IF(N820&gt;0,ROW(L820)-7,"")</f>
        <v/>
      </c>
      <c r="L820" s="130"/>
      <c r="M820" s="130"/>
      <c r="N820" s="131"/>
      <c r="O820" s="132"/>
      <c r="P820" s="128" t="str">
        <f aca="false">IFERROR(IF(OR(ISTEXT(N820),ISNUMBER(N820)),HLOOKUP(S820-23*INT(S820/23),[2]Hoja2!B$1:X$2,2),""),1)</f>
        <v/>
      </c>
      <c r="Q820" s="128" t="str">
        <f aca="false">LEFT(N820,1)</f>
        <v/>
      </c>
      <c r="R820" s="129" t="str">
        <f aca="false">IF(UPPER(Q820)="Z",2,IF(UPPER(Q820)="Y",1,IF(UPPER(Q820)="X",0,LEFT(N820))))</f>
        <v/>
      </c>
      <c r="S820" s="129" t="str">
        <f aca="false">REPLACE(N820,1,1,R820)</f>
        <v/>
      </c>
      <c r="T820" s="96"/>
      <c r="U820" s="133"/>
      <c r="V820" s="124" t="str">
        <f aca="false">IF(OR(ISTEXT(N820),ISNUMBER(N820)),IF($AD820=1,U820,0),"")</f>
        <v/>
      </c>
      <c r="W820" s="75" t="n">
        <v>36892</v>
      </c>
      <c r="X820" s="134"/>
      <c r="Y820" s="134"/>
      <c r="AA820" s="128" t="n">
        <f aca="false">IF(E820&lt;&gt;F820,0,1)</f>
        <v>1</v>
      </c>
      <c r="AB820" s="128" t="n">
        <f aca="false">IF(OR(T820="SI",T820="Si",T820="si",T820="sI",T820="s",T820="S"),1,0)</f>
        <v>0</v>
      </c>
      <c r="AC820" s="128" t="n">
        <f aca="false">IF(OR(J820="SI",J820="Si",J820="si",J820="sI",J820="s",J820="S"),1,0)</f>
        <v>0</v>
      </c>
      <c r="AD820" s="128" t="n">
        <f aca="false">AK820*AA820*AB820*AC820</f>
        <v>0</v>
      </c>
      <c r="AF820" s="136" t="n">
        <f aca="false">COUNTIF(D$8:D820,D820)</f>
        <v>0</v>
      </c>
      <c r="AG820" s="136" t="n">
        <f aca="false">COUNTIFS(D$8:D820,D820,A$8:A820,A820)</f>
        <v>0</v>
      </c>
      <c r="AH820" s="128" t="n">
        <f aca="false">AF820-AG820</f>
        <v>0</v>
      </c>
      <c r="AI820" s="128" t="n">
        <f aca="false">IF(OR(O820&lt;&gt;P820,P820=1,AA820=0),1,0)</f>
        <v>0</v>
      </c>
      <c r="AJ820" s="128" t="n">
        <f aca="false">IF(AR820&gt;0,1,0)+AH820</f>
        <v>0</v>
      </c>
      <c r="AK820" s="128" t="n">
        <f aca="false">IF(O820&lt;&gt;P820,0,1)</f>
        <v>1</v>
      </c>
      <c r="AL820" s="128" t="n">
        <f aca="false">IF(U820&gt;1,1,0)</f>
        <v>0</v>
      </c>
      <c r="AM820" s="136"/>
      <c r="AN820" s="137"/>
      <c r="AO820" s="139"/>
      <c r="AP820" s="128" t="str">
        <f aca="false">IF(SUMIF(AS$7:BU$7,"&gt;0",AS820:BU820)&gt;0,SUMIF(AS$7:BU$7,"&gt;0",AS820:BU820),"")</f>
        <v/>
      </c>
      <c r="AQ820" s="128"/>
      <c r="AR820" s="136" t="n">
        <f aca="false">COUNTIF(N$8:N820,N820)-1</f>
        <v>-1</v>
      </c>
      <c r="AS820" s="133"/>
      <c r="AT820" s="133"/>
      <c r="AU820" s="128" t="n">
        <f aca="false">IF($A820=$A819,AS820+AT820+AU819,AS820+AT820)</f>
        <v>0</v>
      </c>
      <c r="AV820" s="133"/>
      <c r="AW820" s="133"/>
      <c r="AX820" s="128" t="n">
        <f aca="false">IF($A820=$A819,AV820+AW820+AX819,AV820+AW820)</f>
        <v>0</v>
      </c>
      <c r="AY820" s="133"/>
      <c r="AZ820" s="133"/>
      <c r="BA820" s="128" t="n">
        <f aca="false">IF($A820=$A819,AY820+AZ820+BA819,AY820+AZ820)</f>
        <v>0</v>
      </c>
      <c r="BB820" s="133"/>
      <c r="BC820" s="133"/>
      <c r="BD820" s="128" t="n">
        <f aca="false">IF($A820=$A819,BB820+BC820+BD819,BB820+BC820)</f>
        <v>0</v>
      </c>
      <c r="BE820" s="133"/>
      <c r="BF820" s="133"/>
      <c r="BG820" s="128" t="n">
        <f aca="false">IF($A820=$A819,BE820+BF820+BG819,BE820+BF820)</f>
        <v>0</v>
      </c>
      <c r="BH820" s="133"/>
      <c r="BI820" s="133"/>
      <c r="BJ820" s="128" t="n">
        <f aca="false">IF($A820=$A819,BH820+BI820+BJ819,BH820+BI820)</f>
        <v>0</v>
      </c>
      <c r="BK820" s="133"/>
      <c r="BL820" s="133"/>
      <c r="BM820" s="128" t="n">
        <f aca="false">IF($A820=$A819,BK820+BL820+BM819,BK820+BL820)</f>
        <v>0</v>
      </c>
      <c r="BN820" s="133"/>
      <c r="BO820" s="133"/>
      <c r="BP820" s="128" t="n">
        <f aca="false">IF($A820=$A819,BN820+BO820+BP819,BN820+BO820)</f>
        <v>0</v>
      </c>
      <c r="BQ820" s="133"/>
      <c r="BR820" s="133"/>
      <c r="BS820" s="128" t="n">
        <f aca="false">IF($A820=$A819,BQ820+BR820+BS819,BQ820+BR820)</f>
        <v>0</v>
      </c>
      <c r="BT820" s="133"/>
      <c r="BU820" s="133"/>
      <c r="BV820" s="128" t="n">
        <f aca="false">IF($A820=$A819,BT820+BU820+BV819,BT820+BU820)</f>
        <v>0</v>
      </c>
      <c r="BW820" s="128" t="n">
        <f aca="false">IF(W820=0,0,IF(W820&gt;F$4,1,(IF(W820=BW$2,0,(IF(F$4-W820&gt;2,1,0))))))</f>
        <v>0</v>
      </c>
    </row>
    <row r="821" customFormat="false" ht="42.95" hidden="false" customHeight="true" outlineLevel="0" collapsed="false">
      <c r="A821" s="124" t="str">
        <f aca="false">IF(D821=D820,IF(A820=0,"",A820),IF(AND(D821&gt;0,D821&lt;&gt;D820),A820+1,""))</f>
        <v/>
      </c>
      <c r="B821" s="129"/>
      <c r="C821" s="129"/>
      <c r="D821" s="96"/>
      <c r="E821" s="138"/>
      <c r="F821" s="128" t="str">
        <f aca="false">IFERROR(IF(OR(ISTEXT(D821),ISNUMBER(D821)),HLOOKUP(I821-23*INT(I821/23),[2]Hoja2!B$1:X$2,2),""),1)</f>
        <v/>
      </c>
      <c r="G821" s="128" t="str">
        <f aca="false">LEFT(D821,1)</f>
        <v/>
      </c>
      <c r="H821" s="129" t="str">
        <f aca="false">IF(UPPER(G821)="Z",2,IF(UPPER(G821)="Y",1,IF(UPPER(G821)="X",0,LEFT(D821))))</f>
        <v/>
      </c>
      <c r="I821" s="129" t="str">
        <f aca="false">REPLACE(D821,1,1,H821)</f>
        <v/>
      </c>
      <c r="J821" s="96"/>
      <c r="K821" s="124" t="str">
        <f aca="false">IF(N821&gt;0,ROW(L821)-7,"")</f>
        <v/>
      </c>
      <c r="L821" s="130"/>
      <c r="M821" s="130"/>
      <c r="N821" s="131"/>
      <c r="O821" s="132"/>
      <c r="P821" s="128" t="str">
        <f aca="false">IFERROR(IF(OR(ISTEXT(N821),ISNUMBER(N821)),HLOOKUP(S821-23*INT(S821/23),[2]Hoja2!B$1:X$2,2),""),1)</f>
        <v/>
      </c>
      <c r="Q821" s="128" t="str">
        <f aca="false">LEFT(N821,1)</f>
        <v/>
      </c>
      <c r="R821" s="129" t="str">
        <f aca="false">IF(UPPER(Q821)="Z",2,IF(UPPER(Q821)="Y",1,IF(UPPER(Q821)="X",0,LEFT(N821))))</f>
        <v/>
      </c>
      <c r="S821" s="129" t="str">
        <f aca="false">REPLACE(N821,1,1,R821)</f>
        <v/>
      </c>
      <c r="T821" s="96"/>
      <c r="U821" s="133"/>
      <c r="V821" s="124" t="str">
        <f aca="false">IF(OR(ISTEXT(N821),ISNUMBER(N821)),IF($AD821=1,U821,0),"")</f>
        <v/>
      </c>
      <c r="W821" s="75" t="n">
        <v>36892</v>
      </c>
      <c r="X821" s="134"/>
      <c r="Y821" s="134"/>
      <c r="AA821" s="128" t="n">
        <f aca="false">IF(E821&lt;&gt;F821,0,1)</f>
        <v>1</v>
      </c>
      <c r="AB821" s="128" t="n">
        <f aca="false">IF(OR(T821="SI",T821="Si",T821="si",T821="sI",T821="s",T821="S"),1,0)</f>
        <v>0</v>
      </c>
      <c r="AC821" s="128" t="n">
        <f aca="false">IF(OR(J821="SI",J821="Si",J821="si",J821="sI",J821="s",J821="S"),1,0)</f>
        <v>0</v>
      </c>
      <c r="AD821" s="128" t="n">
        <f aca="false">AK821*AA821*AB821*AC821</f>
        <v>0</v>
      </c>
      <c r="AF821" s="136" t="n">
        <f aca="false">COUNTIF(D$8:D821,D821)</f>
        <v>0</v>
      </c>
      <c r="AG821" s="136" t="n">
        <f aca="false">COUNTIFS(D$8:D821,D821,A$8:A821,A821)</f>
        <v>0</v>
      </c>
      <c r="AH821" s="128" t="n">
        <f aca="false">AF821-AG821</f>
        <v>0</v>
      </c>
      <c r="AI821" s="128" t="n">
        <f aca="false">IF(OR(O821&lt;&gt;P821,P821=1,AA821=0),1,0)</f>
        <v>0</v>
      </c>
      <c r="AJ821" s="128" t="n">
        <f aca="false">IF(AR821&gt;0,1,0)+AH821</f>
        <v>0</v>
      </c>
      <c r="AK821" s="128" t="n">
        <f aca="false">IF(O821&lt;&gt;P821,0,1)</f>
        <v>1</v>
      </c>
      <c r="AL821" s="128" t="n">
        <f aca="false">IF(U821&gt;1,1,0)</f>
        <v>0</v>
      </c>
      <c r="AM821" s="136"/>
      <c r="AN821" s="137"/>
      <c r="AO821" s="139"/>
      <c r="AP821" s="128" t="str">
        <f aca="false">IF(SUMIF(AS$7:BU$7,"&gt;0",AS821:BU821)&gt;0,SUMIF(AS$7:BU$7,"&gt;0",AS821:BU821),"")</f>
        <v/>
      </c>
      <c r="AQ821" s="128"/>
      <c r="AR821" s="136" t="n">
        <f aca="false">COUNTIF(N$8:N821,N821)-1</f>
        <v>-1</v>
      </c>
      <c r="AS821" s="133"/>
      <c r="AT821" s="133"/>
      <c r="AU821" s="128" t="n">
        <f aca="false">IF($A821=$A820,AS821+AT821+AU820,AS821+AT821)</f>
        <v>0</v>
      </c>
      <c r="AV821" s="133"/>
      <c r="AW821" s="133"/>
      <c r="AX821" s="128" t="n">
        <f aca="false">IF($A821=$A820,AV821+AW821+AX820,AV821+AW821)</f>
        <v>0</v>
      </c>
      <c r="AY821" s="133"/>
      <c r="AZ821" s="133"/>
      <c r="BA821" s="128" t="n">
        <f aca="false">IF($A821=$A820,AY821+AZ821+BA820,AY821+AZ821)</f>
        <v>0</v>
      </c>
      <c r="BB821" s="133"/>
      <c r="BC821" s="133"/>
      <c r="BD821" s="128" t="n">
        <f aca="false">IF($A821=$A820,BB821+BC821+BD820,BB821+BC821)</f>
        <v>0</v>
      </c>
      <c r="BE821" s="133"/>
      <c r="BF821" s="133"/>
      <c r="BG821" s="128" t="n">
        <f aca="false">IF($A821=$A820,BE821+BF821+BG820,BE821+BF821)</f>
        <v>0</v>
      </c>
      <c r="BH821" s="133"/>
      <c r="BI821" s="133"/>
      <c r="BJ821" s="128" t="n">
        <f aca="false">IF($A821=$A820,BH821+BI821+BJ820,BH821+BI821)</f>
        <v>0</v>
      </c>
      <c r="BK821" s="133"/>
      <c r="BL821" s="133"/>
      <c r="BM821" s="128" t="n">
        <f aca="false">IF($A821=$A820,BK821+BL821+BM820,BK821+BL821)</f>
        <v>0</v>
      </c>
      <c r="BN821" s="133"/>
      <c r="BO821" s="133"/>
      <c r="BP821" s="128" t="n">
        <f aca="false">IF($A821=$A820,BN821+BO821+BP820,BN821+BO821)</f>
        <v>0</v>
      </c>
      <c r="BQ821" s="133"/>
      <c r="BR821" s="133"/>
      <c r="BS821" s="128" t="n">
        <f aca="false">IF($A821=$A820,BQ821+BR821+BS820,BQ821+BR821)</f>
        <v>0</v>
      </c>
      <c r="BT821" s="133"/>
      <c r="BU821" s="133"/>
      <c r="BV821" s="128" t="n">
        <f aca="false">IF($A821=$A820,BT821+BU821+BV820,BT821+BU821)</f>
        <v>0</v>
      </c>
      <c r="BW821" s="128" t="n">
        <f aca="false">IF(W821=0,0,IF(W821&gt;F$4,1,(IF(W821=BW$2,0,(IF(F$4-W821&gt;2,1,0))))))</f>
        <v>0</v>
      </c>
    </row>
    <row r="822" customFormat="false" ht="42.95" hidden="false" customHeight="true" outlineLevel="0" collapsed="false">
      <c r="A822" s="124" t="str">
        <f aca="false">IF(D822=D821,IF(A821=0,"",A821),IF(AND(D822&gt;0,D822&lt;&gt;D821),A821+1,""))</f>
        <v/>
      </c>
      <c r="B822" s="129"/>
      <c r="C822" s="129"/>
      <c r="D822" s="96"/>
      <c r="E822" s="138"/>
      <c r="F822" s="128" t="str">
        <f aca="false">IFERROR(IF(OR(ISTEXT(D822),ISNUMBER(D822)),HLOOKUP(I822-23*INT(I822/23),[2]Hoja2!B$1:X$2,2),""),1)</f>
        <v/>
      </c>
      <c r="G822" s="128" t="str">
        <f aca="false">LEFT(D822,1)</f>
        <v/>
      </c>
      <c r="H822" s="129" t="str">
        <f aca="false">IF(UPPER(G822)="Z",2,IF(UPPER(G822)="Y",1,IF(UPPER(G822)="X",0,LEFT(D822))))</f>
        <v/>
      </c>
      <c r="I822" s="129" t="str">
        <f aca="false">REPLACE(D822,1,1,H822)</f>
        <v/>
      </c>
      <c r="J822" s="96"/>
      <c r="K822" s="124" t="str">
        <f aca="false">IF(N822&gt;0,ROW(L822)-7,"")</f>
        <v/>
      </c>
      <c r="L822" s="130"/>
      <c r="M822" s="130"/>
      <c r="N822" s="131"/>
      <c r="O822" s="132"/>
      <c r="P822" s="128" t="str">
        <f aca="false">IFERROR(IF(OR(ISTEXT(N822),ISNUMBER(N822)),HLOOKUP(S822-23*INT(S822/23),[2]Hoja2!B$1:X$2,2),""),1)</f>
        <v/>
      </c>
      <c r="Q822" s="128" t="str">
        <f aca="false">LEFT(N822,1)</f>
        <v/>
      </c>
      <c r="R822" s="129" t="str">
        <f aca="false">IF(UPPER(Q822)="Z",2,IF(UPPER(Q822)="Y",1,IF(UPPER(Q822)="X",0,LEFT(N822))))</f>
        <v/>
      </c>
      <c r="S822" s="129" t="str">
        <f aca="false">REPLACE(N822,1,1,R822)</f>
        <v/>
      </c>
      <c r="T822" s="96"/>
      <c r="U822" s="133"/>
      <c r="V822" s="124" t="str">
        <f aca="false">IF(OR(ISTEXT(N822),ISNUMBER(N822)),IF($AD822=1,U822,0),"")</f>
        <v/>
      </c>
      <c r="W822" s="75" t="n">
        <v>36892</v>
      </c>
      <c r="X822" s="134"/>
      <c r="Y822" s="134"/>
      <c r="AA822" s="128" t="n">
        <f aca="false">IF(E822&lt;&gt;F822,0,1)</f>
        <v>1</v>
      </c>
      <c r="AB822" s="128" t="n">
        <f aca="false">IF(OR(T822="SI",T822="Si",T822="si",T822="sI",T822="s",T822="S"),1,0)</f>
        <v>0</v>
      </c>
      <c r="AC822" s="128" t="n">
        <f aca="false">IF(OR(J822="SI",J822="Si",J822="si",J822="sI",J822="s",J822="S"),1,0)</f>
        <v>0</v>
      </c>
      <c r="AD822" s="128" t="n">
        <f aca="false">AK822*AA822*AB822*AC822</f>
        <v>0</v>
      </c>
      <c r="AF822" s="136" t="n">
        <f aca="false">COUNTIF(D$8:D822,D822)</f>
        <v>0</v>
      </c>
      <c r="AG822" s="136" t="n">
        <f aca="false">COUNTIFS(D$8:D822,D822,A$8:A822,A822)</f>
        <v>0</v>
      </c>
      <c r="AH822" s="128" t="n">
        <f aca="false">AF822-AG822</f>
        <v>0</v>
      </c>
      <c r="AI822" s="128" t="n">
        <f aca="false">IF(OR(O822&lt;&gt;P822,P822=1,AA822=0),1,0)</f>
        <v>0</v>
      </c>
      <c r="AJ822" s="128" t="n">
        <f aca="false">IF(AR822&gt;0,1,0)+AH822</f>
        <v>0</v>
      </c>
      <c r="AK822" s="128" t="n">
        <f aca="false">IF(O822&lt;&gt;P822,0,1)</f>
        <v>1</v>
      </c>
      <c r="AL822" s="128" t="n">
        <f aca="false">IF(U822&gt;1,1,0)</f>
        <v>0</v>
      </c>
      <c r="AM822" s="136"/>
      <c r="AN822" s="137"/>
      <c r="AO822" s="139"/>
      <c r="AP822" s="128" t="str">
        <f aca="false">IF(SUMIF(AS$7:BU$7,"&gt;0",AS822:BU822)&gt;0,SUMIF(AS$7:BU$7,"&gt;0",AS822:BU822),"")</f>
        <v/>
      </c>
      <c r="AQ822" s="128"/>
      <c r="AR822" s="136" t="n">
        <f aca="false">COUNTIF(N$8:N822,N822)-1</f>
        <v>-1</v>
      </c>
      <c r="AS822" s="133"/>
      <c r="AT822" s="133"/>
      <c r="AU822" s="128" t="n">
        <f aca="false">IF($A822=$A821,AS822+AT822+AU821,AS822+AT822)</f>
        <v>0</v>
      </c>
      <c r="AV822" s="133"/>
      <c r="AW822" s="133"/>
      <c r="AX822" s="128" t="n">
        <f aca="false">IF($A822=$A821,AV822+AW822+AX821,AV822+AW822)</f>
        <v>0</v>
      </c>
      <c r="AY822" s="133"/>
      <c r="AZ822" s="133"/>
      <c r="BA822" s="128" t="n">
        <f aca="false">IF($A822=$A821,AY822+AZ822+BA821,AY822+AZ822)</f>
        <v>0</v>
      </c>
      <c r="BB822" s="133"/>
      <c r="BC822" s="133"/>
      <c r="BD822" s="128" t="n">
        <f aca="false">IF($A822=$A821,BB822+BC822+BD821,BB822+BC822)</f>
        <v>0</v>
      </c>
      <c r="BE822" s="133"/>
      <c r="BF822" s="133"/>
      <c r="BG822" s="128" t="n">
        <f aca="false">IF($A822=$A821,BE822+BF822+BG821,BE822+BF822)</f>
        <v>0</v>
      </c>
      <c r="BH822" s="133"/>
      <c r="BI822" s="133"/>
      <c r="BJ822" s="128" t="n">
        <f aca="false">IF($A822=$A821,BH822+BI822+BJ821,BH822+BI822)</f>
        <v>0</v>
      </c>
      <c r="BK822" s="133"/>
      <c r="BL822" s="133"/>
      <c r="BM822" s="128" t="n">
        <f aca="false">IF($A822=$A821,BK822+BL822+BM821,BK822+BL822)</f>
        <v>0</v>
      </c>
      <c r="BN822" s="133"/>
      <c r="BO822" s="133"/>
      <c r="BP822" s="128" t="n">
        <f aca="false">IF($A822=$A821,BN822+BO822+BP821,BN822+BO822)</f>
        <v>0</v>
      </c>
      <c r="BQ822" s="133"/>
      <c r="BR822" s="133"/>
      <c r="BS822" s="128" t="n">
        <f aca="false">IF($A822=$A821,BQ822+BR822+BS821,BQ822+BR822)</f>
        <v>0</v>
      </c>
      <c r="BT822" s="133"/>
      <c r="BU822" s="133"/>
      <c r="BV822" s="128" t="n">
        <f aca="false">IF($A822=$A821,BT822+BU822+BV821,BT822+BU822)</f>
        <v>0</v>
      </c>
      <c r="BW822" s="128" t="n">
        <f aca="false">IF(W822=0,0,IF(W822&gt;F$4,1,(IF(W822=BW$2,0,(IF(F$4-W822&gt;2,1,0))))))</f>
        <v>0</v>
      </c>
    </row>
    <row r="823" customFormat="false" ht="42.95" hidden="false" customHeight="true" outlineLevel="0" collapsed="false">
      <c r="A823" s="124" t="str">
        <f aca="false">IF(D823=D822,IF(A822=0,"",A822),IF(AND(D823&gt;0,D823&lt;&gt;D822),A822+1,""))</f>
        <v/>
      </c>
      <c r="B823" s="129"/>
      <c r="C823" s="129"/>
      <c r="D823" s="96"/>
      <c r="E823" s="138"/>
      <c r="F823" s="128" t="str">
        <f aca="false">IFERROR(IF(OR(ISTEXT(D823),ISNUMBER(D823)),HLOOKUP(I823-23*INT(I823/23),[2]Hoja2!B$1:X$2,2),""),1)</f>
        <v/>
      </c>
      <c r="G823" s="128" t="str">
        <f aca="false">LEFT(D823,1)</f>
        <v/>
      </c>
      <c r="H823" s="129" t="str">
        <f aca="false">IF(UPPER(G823)="Z",2,IF(UPPER(G823)="Y",1,IF(UPPER(G823)="X",0,LEFT(D823))))</f>
        <v/>
      </c>
      <c r="I823" s="129" t="str">
        <f aca="false">REPLACE(D823,1,1,H823)</f>
        <v/>
      </c>
      <c r="J823" s="96"/>
      <c r="K823" s="124" t="str">
        <f aca="false">IF(N823&gt;0,ROW(L823)-7,"")</f>
        <v/>
      </c>
      <c r="L823" s="130"/>
      <c r="M823" s="130"/>
      <c r="N823" s="131"/>
      <c r="O823" s="132"/>
      <c r="P823" s="128" t="str">
        <f aca="false">IFERROR(IF(OR(ISTEXT(N823),ISNUMBER(N823)),HLOOKUP(S823-23*INT(S823/23),[2]Hoja2!B$1:X$2,2),""),1)</f>
        <v/>
      </c>
      <c r="Q823" s="128" t="str">
        <f aca="false">LEFT(N823,1)</f>
        <v/>
      </c>
      <c r="R823" s="129" t="str">
        <f aca="false">IF(UPPER(Q823)="Z",2,IF(UPPER(Q823)="Y",1,IF(UPPER(Q823)="X",0,LEFT(N823))))</f>
        <v/>
      </c>
      <c r="S823" s="129" t="str">
        <f aca="false">REPLACE(N823,1,1,R823)</f>
        <v/>
      </c>
      <c r="T823" s="96"/>
      <c r="U823" s="133"/>
      <c r="V823" s="124" t="str">
        <f aca="false">IF(OR(ISTEXT(N823),ISNUMBER(N823)),IF($AD823=1,U823,0),"")</f>
        <v/>
      </c>
      <c r="W823" s="75" t="n">
        <v>36892</v>
      </c>
      <c r="X823" s="134"/>
      <c r="Y823" s="134"/>
      <c r="AA823" s="128" t="n">
        <f aca="false">IF(E823&lt;&gt;F823,0,1)</f>
        <v>1</v>
      </c>
      <c r="AB823" s="128" t="n">
        <f aca="false">IF(OR(T823="SI",T823="Si",T823="si",T823="sI",T823="s",T823="S"),1,0)</f>
        <v>0</v>
      </c>
      <c r="AC823" s="128" t="n">
        <f aca="false">IF(OR(J823="SI",J823="Si",J823="si",J823="sI",J823="s",J823="S"),1,0)</f>
        <v>0</v>
      </c>
      <c r="AD823" s="128" t="n">
        <f aca="false">AK823*AA823*AB823*AC823</f>
        <v>0</v>
      </c>
      <c r="AF823" s="136" t="n">
        <f aca="false">COUNTIF(D$8:D823,D823)</f>
        <v>0</v>
      </c>
      <c r="AG823" s="136" t="n">
        <f aca="false">COUNTIFS(D$8:D823,D823,A$8:A823,A823)</f>
        <v>0</v>
      </c>
      <c r="AH823" s="128" t="n">
        <f aca="false">AF823-AG823</f>
        <v>0</v>
      </c>
      <c r="AI823" s="128" t="n">
        <f aca="false">IF(OR(O823&lt;&gt;P823,P823=1,AA823=0),1,0)</f>
        <v>0</v>
      </c>
      <c r="AJ823" s="128" t="n">
        <f aca="false">IF(AR823&gt;0,1,0)+AH823</f>
        <v>0</v>
      </c>
      <c r="AK823" s="128" t="n">
        <f aca="false">IF(O823&lt;&gt;P823,0,1)</f>
        <v>1</v>
      </c>
      <c r="AL823" s="128" t="n">
        <f aca="false">IF(U823&gt;1,1,0)</f>
        <v>0</v>
      </c>
      <c r="AM823" s="136"/>
      <c r="AN823" s="137"/>
      <c r="AO823" s="139"/>
      <c r="AP823" s="128" t="str">
        <f aca="false">IF(SUMIF(AS$7:BU$7,"&gt;0",AS823:BU823)&gt;0,SUMIF(AS$7:BU$7,"&gt;0",AS823:BU823),"")</f>
        <v/>
      </c>
      <c r="AQ823" s="128"/>
      <c r="AR823" s="136" t="n">
        <f aca="false">COUNTIF(N$8:N823,N823)-1</f>
        <v>-1</v>
      </c>
      <c r="AS823" s="133"/>
      <c r="AT823" s="133"/>
      <c r="AU823" s="128" t="n">
        <f aca="false">IF($A823=$A822,AS823+AT823+AU822,AS823+AT823)</f>
        <v>0</v>
      </c>
      <c r="AV823" s="133"/>
      <c r="AW823" s="133"/>
      <c r="AX823" s="128" t="n">
        <f aca="false">IF($A823=$A822,AV823+AW823+AX822,AV823+AW823)</f>
        <v>0</v>
      </c>
      <c r="AY823" s="133"/>
      <c r="AZ823" s="133"/>
      <c r="BA823" s="128" t="n">
        <f aca="false">IF($A823=$A822,AY823+AZ823+BA822,AY823+AZ823)</f>
        <v>0</v>
      </c>
      <c r="BB823" s="133"/>
      <c r="BC823" s="133"/>
      <c r="BD823" s="128" t="n">
        <f aca="false">IF($A823=$A822,BB823+BC823+BD822,BB823+BC823)</f>
        <v>0</v>
      </c>
      <c r="BE823" s="133"/>
      <c r="BF823" s="133"/>
      <c r="BG823" s="128" t="n">
        <f aca="false">IF($A823=$A822,BE823+BF823+BG822,BE823+BF823)</f>
        <v>0</v>
      </c>
      <c r="BH823" s="133"/>
      <c r="BI823" s="133"/>
      <c r="BJ823" s="128" t="n">
        <f aca="false">IF($A823=$A822,BH823+BI823+BJ822,BH823+BI823)</f>
        <v>0</v>
      </c>
      <c r="BK823" s="133"/>
      <c r="BL823" s="133"/>
      <c r="BM823" s="128" t="n">
        <f aca="false">IF($A823=$A822,BK823+BL823+BM822,BK823+BL823)</f>
        <v>0</v>
      </c>
      <c r="BN823" s="133"/>
      <c r="BO823" s="133"/>
      <c r="BP823" s="128" t="n">
        <f aca="false">IF($A823=$A822,BN823+BO823+BP822,BN823+BO823)</f>
        <v>0</v>
      </c>
      <c r="BQ823" s="133"/>
      <c r="BR823" s="133"/>
      <c r="BS823" s="128" t="n">
        <f aca="false">IF($A823=$A822,BQ823+BR823+BS822,BQ823+BR823)</f>
        <v>0</v>
      </c>
      <c r="BT823" s="133"/>
      <c r="BU823" s="133"/>
      <c r="BV823" s="128" t="n">
        <f aca="false">IF($A823=$A822,BT823+BU823+BV822,BT823+BU823)</f>
        <v>0</v>
      </c>
      <c r="BW823" s="128" t="n">
        <f aca="false">IF(W823=0,0,IF(W823&gt;F$4,1,(IF(W823=BW$2,0,(IF(F$4-W823&gt;2,1,0))))))</f>
        <v>0</v>
      </c>
    </row>
    <row r="824" customFormat="false" ht="42.95" hidden="false" customHeight="true" outlineLevel="0" collapsed="false">
      <c r="A824" s="124" t="str">
        <f aca="false">IF(D824=D823,IF(A823=0,"",A823),IF(AND(D824&gt;0,D824&lt;&gt;D823),A823+1,""))</f>
        <v/>
      </c>
      <c r="B824" s="129"/>
      <c r="C824" s="129"/>
      <c r="D824" s="96"/>
      <c r="E824" s="138"/>
      <c r="F824" s="128" t="str">
        <f aca="false">IFERROR(IF(OR(ISTEXT(D824),ISNUMBER(D824)),HLOOKUP(I824-23*INT(I824/23),[2]Hoja2!B$1:X$2,2),""),1)</f>
        <v/>
      </c>
      <c r="G824" s="128" t="str">
        <f aca="false">LEFT(D824,1)</f>
        <v/>
      </c>
      <c r="H824" s="129" t="str">
        <f aca="false">IF(UPPER(G824)="Z",2,IF(UPPER(G824)="Y",1,IF(UPPER(G824)="X",0,LEFT(D824))))</f>
        <v/>
      </c>
      <c r="I824" s="129" t="str">
        <f aca="false">REPLACE(D824,1,1,H824)</f>
        <v/>
      </c>
      <c r="J824" s="96"/>
      <c r="K824" s="124" t="str">
        <f aca="false">IF(N824&gt;0,ROW(L824)-7,"")</f>
        <v/>
      </c>
      <c r="L824" s="130"/>
      <c r="M824" s="130"/>
      <c r="N824" s="131"/>
      <c r="O824" s="132"/>
      <c r="P824" s="128" t="str">
        <f aca="false">IFERROR(IF(OR(ISTEXT(N824),ISNUMBER(N824)),HLOOKUP(S824-23*INT(S824/23),[2]Hoja2!B$1:X$2,2),""),1)</f>
        <v/>
      </c>
      <c r="Q824" s="128" t="str">
        <f aca="false">LEFT(N824,1)</f>
        <v/>
      </c>
      <c r="R824" s="129" t="str">
        <f aca="false">IF(UPPER(Q824)="Z",2,IF(UPPER(Q824)="Y",1,IF(UPPER(Q824)="X",0,LEFT(N824))))</f>
        <v/>
      </c>
      <c r="S824" s="129" t="str">
        <f aca="false">REPLACE(N824,1,1,R824)</f>
        <v/>
      </c>
      <c r="T824" s="96"/>
      <c r="U824" s="133"/>
      <c r="V824" s="124" t="str">
        <f aca="false">IF(OR(ISTEXT(N824),ISNUMBER(N824)),IF($AD824=1,U824,0),"")</f>
        <v/>
      </c>
      <c r="W824" s="75" t="n">
        <v>36892</v>
      </c>
      <c r="X824" s="134"/>
      <c r="Y824" s="134"/>
      <c r="AA824" s="128" t="n">
        <f aca="false">IF(E824&lt;&gt;F824,0,1)</f>
        <v>1</v>
      </c>
      <c r="AB824" s="128" t="n">
        <f aca="false">IF(OR(T824="SI",T824="Si",T824="si",T824="sI",T824="s",T824="S"),1,0)</f>
        <v>0</v>
      </c>
      <c r="AC824" s="128" t="n">
        <f aca="false">IF(OR(J824="SI",J824="Si",J824="si",J824="sI",J824="s",J824="S"),1,0)</f>
        <v>0</v>
      </c>
      <c r="AD824" s="128" t="n">
        <f aca="false">AK824*AA824*AB824*AC824</f>
        <v>0</v>
      </c>
      <c r="AF824" s="136" t="n">
        <f aca="false">COUNTIF(D$8:D824,D824)</f>
        <v>0</v>
      </c>
      <c r="AG824" s="136" t="n">
        <f aca="false">COUNTIFS(D$8:D824,D824,A$8:A824,A824)</f>
        <v>0</v>
      </c>
      <c r="AH824" s="128" t="n">
        <f aca="false">AF824-AG824</f>
        <v>0</v>
      </c>
      <c r="AI824" s="128" t="n">
        <f aca="false">IF(OR(O824&lt;&gt;P824,P824=1,AA824=0),1,0)</f>
        <v>0</v>
      </c>
      <c r="AJ824" s="128" t="n">
        <f aca="false">IF(AR824&gt;0,1,0)+AH824</f>
        <v>0</v>
      </c>
      <c r="AK824" s="128" t="n">
        <f aca="false">IF(O824&lt;&gt;P824,0,1)</f>
        <v>1</v>
      </c>
      <c r="AL824" s="128" t="n">
        <f aca="false">IF(U824&gt;1,1,0)</f>
        <v>0</v>
      </c>
      <c r="AM824" s="136"/>
      <c r="AN824" s="137"/>
      <c r="AO824" s="139"/>
      <c r="AP824" s="128" t="str">
        <f aca="false">IF(SUMIF(AS$7:BU$7,"&gt;0",AS824:BU824)&gt;0,SUMIF(AS$7:BU$7,"&gt;0",AS824:BU824),"")</f>
        <v/>
      </c>
      <c r="AQ824" s="128"/>
      <c r="AR824" s="136" t="n">
        <f aca="false">COUNTIF(N$8:N824,N824)-1</f>
        <v>-1</v>
      </c>
      <c r="AS824" s="133"/>
      <c r="AT824" s="133"/>
      <c r="AU824" s="128" t="n">
        <f aca="false">IF($A824=$A823,AS824+AT824+AU823,AS824+AT824)</f>
        <v>0</v>
      </c>
      <c r="AV824" s="133"/>
      <c r="AW824" s="133"/>
      <c r="AX824" s="128" t="n">
        <f aca="false">IF($A824=$A823,AV824+AW824+AX823,AV824+AW824)</f>
        <v>0</v>
      </c>
      <c r="AY824" s="133"/>
      <c r="AZ824" s="133"/>
      <c r="BA824" s="128" t="n">
        <f aca="false">IF($A824=$A823,AY824+AZ824+BA823,AY824+AZ824)</f>
        <v>0</v>
      </c>
      <c r="BB824" s="133"/>
      <c r="BC824" s="133"/>
      <c r="BD824" s="128" t="n">
        <f aca="false">IF($A824=$A823,BB824+BC824+BD823,BB824+BC824)</f>
        <v>0</v>
      </c>
      <c r="BE824" s="133"/>
      <c r="BF824" s="133"/>
      <c r="BG824" s="128" t="n">
        <f aca="false">IF($A824=$A823,BE824+BF824+BG823,BE824+BF824)</f>
        <v>0</v>
      </c>
      <c r="BH824" s="133"/>
      <c r="BI824" s="133"/>
      <c r="BJ824" s="128" t="n">
        <f aca="false">IF($A824=$A823,BH824+BI824+BJ823,BH824+BI824)</f>
        <v>0</v>
      </c>
      <c r="BK824" s="133"/>
      <c r="BL824" s="133"/>
      <c r="BM824" s="128" t="n">
        <f aca="false">IF($A824=$A823,BK824+BL824+BM823,BK824+BL824)</f>
        <v>0</v>
      </c>
      <c r="BN824" s="133"/>
      <c r="BO824" s="133"/>
      <c r="BP824" s="128" t="n">
        <f aca="false">IF($A824=$A823,BN824+BO824+BP823,BN824+BO824)</f>
        <v>0</v>
      </c>
      <c r="BQ824" s="133"/>
      <c r="BR824" s="133"/>
      <c r="BS824" s="128" t="n">
        <f aca="false">IF($A824=$A823,BQ824+BR824+BS823,BQ824+BR824)</f>
        <v>0</v>
      </c>
      <c r="BT824" s="133"/>
      <c r="BU824" s="133"/>
      <c r="BV824" s="128" t="n">
        <f aca="false">IF($A824=$A823,BT824+BU824+BV823,BT824+BU824)</f>
        <v>0</v>
      </c>
      <c r="BW824" s="128" t="n">
        <f aca="false">IF(W824=0,0,IF(W824&gt;F$4,1,(IF(W824=BW$2,0,(IF(F$4-W824&gt;2,1,0))))))</f>
        <v>0</v>
      </c>
    </row>
    <row r="825" customFormat="false" ht="42.95" hidden="false" customHeight="true" outlineLevel="0" collapsed="false">
      <c r="A825" s="124" t="str">
        <f aca="false">IF(D825=D824,IF(A824=0,"",A824),IF(AND(D825&gt;0,D825&lt;&gt;D824),A824+1,""))</f>
        <v/>
      </c>
      <c r="B825" s="129"/>
      <c r="C825" s="129"/>
      <c r="D825" s="96"/>
      <c r="E825" s="138"/>
      <c r="F825" s="128" t="str">
        <f aca="false">IFERROR(IF(OR(ISTEXT(D825),ISNUMBER(D825)),HLOOKUP(I825-23*INT(I825/23),[2]Hoja2!B$1:X$2,2),""),1)</f>
        <v/>
      </c>
      <c r="G825" s="128" t="str">
        <f aca="false">LEFT(D825,1)</f>
        <v/>
      </c>
      <c r="H825" s="129" t="str">
        <f aca="false">IF(UPPER(G825)="Z",2,IF(UPPER(G825)="Y",1,IF(UPPER(G825)="X",0,LEFT(D825))))</f>
        <v/>
      </c>
      <c r="I825" s="129" t="str">
        <f aca="false">REPLACE(D825,1,1,H825)</f>
        <v/>
      </c>
      <c r="J825" s="96"/>
      <c r="K825" s="124" t="str">
        <f aca="false">IF(N825&gt;0,ROW(L825)-7,"")</f>
        <v/>
      </c>
      <c r="L825" s="130"/>
      <c r="M825" s="130"/>
      <c r="N825" s="131"/>
      <c r="O825" s="132"/>
      <c r="P825" s="128" t="str">
        <f aca="false">IFERROR(IF(OR(ISTEXT(N825),ISNUMBER(N825)),HLOOKUP(S825-23*INT(S825/23),[2]Hoja2!B$1:X$2,2),""),1)</f>
        <v/>
      </c>
      <c r="Q825" s="128" t="str">
        <f aca="false">LEFT(N825,1)</f>
        <v/>
      </c>
      <c r="R825" s="129" t="str">
        <f aca="false">IF(UPPER(Q825)="Z",2,IF(UPPER(Q825)="Y",1,IF(UPPER(Q825)="X",0,LEFT(N825))))</f>
        <v/>
      </c>
      <c r="S825" s="129" t="str">
        <f aca="false">REPLACE(N825,1,1,R825)</f>
        <v/>
      </c>
      <c r="T825" s="96"/>
      <c r="U825" s="133"/>
      <c r="V825" s="124" t="str">
        <f aca="false">IF(OR(ISTEXT(N825),ISNUMBER(N825)),IF($AD825=1,U825,0),"")</f>
        <v/>
      </c>
      <c r="W825" s="75" t="n">
        <v>36892</v>
      </c>
      <c r="X825" s="134"/>
      <c r="Y825" s="134"/>
      <c r="AA825" s="128" t="n">
        <f aca="false">IF(E825&lt;&gt;F825,0,1)</f>
        <v>1</v>
      </c>
      <c r="AB825" s="128" t="n">
        <f aca="false">IF(OR(T825="SI",T825="Si",T825="si",T825="sI",T825="s",T825="S"),1,0)</f>
        <v>0</v>
      </c>
      <c r="AC825" s="128" t="n">
        <f aca="false">IF(OR(J825="SI",J825="Si",J825="si",J825="sI",J825="s",J825="S"),1,0)</f>
        <v>0</v>
      </c>
      <c r="AD825" s="128" t="n">
        <f aca="false">AK825*AA825*AB825*AC825</f>
        <v>0</v>
      </c>
      <c r="AF825" s="136" t="n">
        <f aca="false">COUNTIF(D$8:D825,D825)</f>
        <v>0</v>
      </c>
      <c r="AG825" s="136" t="n">
        <f aca="false">COUNTIFS(D$8:D825,D825,A$8:A825,A825)</f>
        <v>0</v>
      </c>
      <c r="AH825" s="128" t="n">
        <f aca="false">AF825-AG825</f>
        <v>0</v>
      </c>
      <c r="AI825" s="128" t="n">
        <f aca="false">IF(OR(O825&lt;&gt;P825,P825=1,AA825=0),1,0)</f>
        <v>0</v>
      </c>
      <c r="AJ825" s="128" t="n">
        <f aca="false">IF(AR825&gt;0,1,0)+AH825</f>
        <v>0</v>
      </c>
      <c r="AK825" s="128" t="n">
        <f aca="false">IF(O825&lt;&gt;P825,0,1)</f>
        <v>1</v>
      </c>
      <c r="AL825" s="128" t="n">
        <f aca="false">IF(U825&gt;1,1,0)</f>
        <v>0</v>
      </c>
      <c r="AM825" s="136"/>
      <c r="AN825" s="137"/>
      <c r="AO825" s="139"/>
      <c r="AP825" s="128" t="str">
        <f aca="false">IF(SUMIF(AS$7:BU$7,"&gt;0",AS825:BU825)&gt;0,SUMIF(AS$7:BU$7,"&gt;0",AS825:BU825),"")</f>
        <v/>
      </c>
      <c r="AQ825" s="128"/>
      <c r="AR825" s="136" t="n">
        <f aca="false">COUNTIF(N$8:N825,N825)-1</f>
        <v>-1</v>
      </c>
      <c r="AS825" s="133"/>
      <c r="AT825" s="133"/>
      <c r="AU825" s="128" t="n">
        <f aca="false">IF($A825=$A824,AS825+AT825+AU824,AS825+AT825)</f>
        <v>0</v>
      </c>
      <c r="AV825" s="133"/>
      <c r="AW825" s="133"/>
      <c r="AX825" s="128" t="n">
        <f aca="false">IF($A825=$A824,AV825+AW825+AX824,AV825+AW825)</f>
        <v>0</v>
      </c>
      <c r="AY825" s="133"/>
      <c r="AZ825" s="133"/>
      <c r="BA825" s="128" t="n">
        <f aca="false">IF($A825=$A824,AY825+AZ825+BA824,AY825+AZ825)</f>
        <v>0</v>
      </c>
      <c r="BB825" s="133"/>
      <c r="BC825" s="133"/>
      <c r="BD825" s="128" t="n">
        <f aca="false">IF($A825=$A824,BB825+BC825+BD824,BB825+BC825)</f>
        <v>0</v>
      </c>
      <c r="BE825" s="133"/>
      <c r="BF825" s="133"/>
      <c r="BG825" s="128" t="n">
        <f aca="false">IF($A825=$A824,BE825+BF825+BG824,BE825+BF825)</f>
        <v>0</v>
      </c>
      <c r="BH825" s="133"/>
      <c r="BI825" s="133"/>
      <c r="BJ825" s="128" t="n">
        <f aca="false">IF($A825=$A824,BH825+BI825+BJ824,BH825+BI825)</f>
        <v>0</v>
      </c>
      <c r="BK825" s="133"/>
      <c r="BL825" s="133"/>
      <c r="BM825" s="128" t="n">
        <f aca="false">IF($A825=$A824,BK825+BL825+BM824,BK825+BL825)</f>
        <v>0</v>
      </c>
      <c r="BN825" s="133"/>
      <c r="BO825" s="133"/>
      <c r="BP825" s="128" t="n">
        <f aca="false">IF($A825=$A824,BN825+BO825+BP824,BN825+BO825)</f>
        <v>0</v>
      </c>
      <c r="BQ825" s="133"/>
      <c r="BR825" s="133"/>
      <c r="BS825" s="128" t="n">
        <f aca="false">IF($A825=$A824,BQ825+BR825+BS824,BQ825+BR825)</f>
        <v>0</v>
      </c>
      <c r="BT825" s="133"/>
      <c r="BU825" s="133"/>
      <c r="BV825" s="128" t="n">
        <f aca="false">IF($A825=$A824,BT825+BU825+BV824,BT825+BU825)</f>
        <v>0</v>
      </c>
      <c r="BW825" s="128" t="n">
        <f aca="false">IF(W825=0,0,IF(W825&gt;F$4,1,(IF(W825=BW$2,0,(IF(F$4-W825&gt;2,1,0))))))</f>
        <v>0</v>
      </c>
    </row>
    <row r="826" customFormat="false" ht="42.95" hidden="false" customHeight="true" outlineLevel="0" collapsed="false">
      <c r="A826" s="124" t="str">
        <f aca="false">IF(D826=D825,IF(A825=0,"",A825),IF(AND(D826&gt;0,D826&lt;&gt;D825),A825+1,""))</f>
        <v/>
      </c>
      <c r="B826" s="129"/>
      <c r="C826" s="129"/>
      <c r="D826" s="96"/>
      <c r="E826" s="138"/>
      <c r="F826" s="128" t="str">
        <f aca="false">IFERROR(IF(OR(ISTEXT(D826),ISNUMBER(D826)),HLOOKUP(I826-23*INT(I826/23),[2]Hoja2!B$1:X$2,2),""),1)</f>
        <v/>
      </c>
      <c r="G826" s="128" t="str">
        <f aca="false">LEFT(D826,1)</f>
        <v/>
      </c>
      <c r="H826" s="129" t="str">
        <f aca="false">IF(UPPER(G826)="Z",2,IF(UPPER(G826)="Y",1,IF(UPPER(G826)="X",0,LEFT(D826))))</f>
        <v/>
      </c>
      <c r="I826" s="129" t="str">
        <f aca="false">REPLACE(D826,1,1,H826)</f>
        <v/>
      </c>
      <c r="J826" s="96"/>
      <c r="K826" s="124" t="str">
        <f aca="false">IF(N826&gt;0,ROW(L826)-7,"")</f>
        <v/>
      </c>
      <c r="L826" s="130"/>
      <c r="M826" s="130"/>
      <c r="N826" s="131"/>
      <c r="O826" s="132"/>
      <c r="P826" s="128" t="str">
        <f aca="false">IFERROR(IF(OR(ISTEXT(N826),ISNUMBER(N826)),HLOOKUP(S826-23*INT(S826/23),[2]Hoja2!B$1:X$2,2),""),1)</f>
        <v/>
      </c>
      <c r="Q826" s="128" t="str">
        <f aca="false">LEFT(N826,1)</f>
        <v/>
      </c>
      <c r="R826" s="129" t="str">
        <f aca="false">IF(UPPER(Q826)="Z",2,IF(UPPER(Q826)="Y",1,IF(UPPER(Q826)="X",0,LEFT(N826))))</f>
        <v/>
      </c>
      <c r="S826" s="129" t="str">
        <f aca="false">REPLACE(N826,1,1,R826)</f>
        <v/>
      </c>
      <c r="T826" s="96"/>
      <c r="U826" s="133"/>
      <c r="V826" s="124" t="str">
        <f aca="false">IF(OR(ISTEXT(N826),ISNUMBER(N826)),IF($AD826=1,U826,0),"")</f>
        <v/>
      </c>
      <c r="W826" s="75" t="n">
        <v>36892</v>
      </c>
      <c r="X826" s="134"/>
      <c r="Y826" s="134"/>
      <c r="AA826" s="128" t="n">
        <f aca="false">IF(E826&lt;&gt;F826,0,1)</f>
        <v>1</v>
      </c>
      <c r="AB826" s="128" t="n">
        <f aca="false">IF(OR(T826="SI",T826="Si",T826="si",T826="sI",T826="s",T826="S"),1,0)</f>
        <v>0</v>
      </c>
      <c r="AC826" s="128" t="n">
        <f aca="false">IF(OR(J826="SI",J826="Si",J826="si",J826="sI",J826="s",J826="S"),1,0)</f>
        <v>0</v>
      </c>
      <c r="AD826" s="128" t="n">
        <f aca="false">AK826*AA826*AB826*AC826</f>
        <v>0</v>
      </c>
      <c r="AF826" s="136" t="n">
        <f aca="false">COUNTIF(D$8:D826,D826)</f>
        <v>0</v>
      </c>
      <c r="AG826" s="136" t="n">
        <f aca="false">COUNTIFS(D$8:D826,D826,A$8:A826,A826)</f>
        <v>0</v>
      </c>
      <c r="AH826" s="128" t="n">
        <f aca="false">AF826-AG826</f>
        <v>0</v>
      </c>
      <c r="AI826" s="128" t="n">
        <f aca="false">IF(OR(O826&lt;&gt;P826,P826=1,AA826=0),1,0)</f>
        <v>0</v>
      </c>
      <c r="AJ826" s="128" t="n">
        <f aca="false">IF(AR826&gt;0,1,0)+AH826</f>
        <v>0</v>
      </c>
      <c r="AK826" s="128" t="n">
        <f aca="false">IF(O826&lt;&gt;P826,0,1)</f>
        <v>1</v>
      </c>
      <c r="AL826" s="128" t="n">
        <f aca="false">IF(U826&gt;1,1,0)</f>
        <v>0</v>
      </c>
      <c r="AM826" s="136"/>
      <c r="AN826" s="137"/>
      <c r="AO826" s="139"/>
      <c r="AP826" s="128" t="str">
        <f aca="false">IF(SUMIF(AS$7:BU$7,"&gt;0",AS826:BU826)&gt;0,SUMIF(AS$7:BU$7,"&gt;0",AS826:BU826),"")</f>
        <v/>
      </c>
      <c r="AQ826" s="128"/>
      <c r="AR826" s="136" t="n">
        <f aca="false">COUNTIF(N$8:N826,N826)-1</f>
        <v>-1</v>
      </c>
      <c r="AS826" s="133"/>
      <c r="AT826" s="133"/>
      <c r="AU826" s="128" t="n">
        <f aca="false">IF($A826=$A825,AS826+AT826+AU825,AS826+AT826)</f>
        <v>0</v>
      </c>
      <c r="AV826" s="133"/>
      <c r="AW826" s="133"/>
      <c r="AX826" s="128" t="n">
        <f aca="false">IF($A826=$A825,AV826+AW826+AX825,AV826+AW826)</f>
        <v>0</v>
      </c>
      <c r="AY826" s="133"/>
      <c r="AZ826" s="133"/>
      <c r="BA826" s="128" t="n">
        <f aca="false">IF($A826=$A825,AY826+AZ826+BA825,AY826+AZ826)</f>
        <v>0</v>
      </c>
      <c r="BB826" s="133"/>
      <c r="BC826" s="133"/>
      <c r="BD826" s="128" t="n">
        <f aca="false">IF($A826=$A825,BB826+BC826+BD825,BB826+BC826)</f>
        <v>0</v>
      </c>
      <c r="BE826" s="133"/>
      <c r="BF826" s="133"/>
      <c r="BG826" s="128" t="n">
        <f aca="false">IF($A826=$A825,BE826+BF826+BG825,BE826+BF826)</f>
        <v>0</v>
      </c>
      <c r="BH826" s="133"/>
      <c r="BI826" s="133"/>
      <c r="BJ826" s="128" t="n">
        <f aca="false">IF($A826=$A825,BH826+BI826+BJ825,BH826+BI826)</f>
        <v>0</v>
      </c>
      <c r="BK826" s="133"/>
      <c r="BL826" s="133"/>
      <c r="BM826" s="128" t="n">
        <f aca="false">IF($A826=$A825,BK826+BL826+BM825,BK826+BL826)</f>
        <v>0</v>
      </c>
      <c r="BN826" s="133"/>
      <c r="BO826" s="133"/>
      <c r="BP826" s="128" t="n">
        <f aca="false">IF($A826=$A825,BN826+BO826+BP825,BN826+BO826)</f>
        <v>0</v>
      </c>
      <c r="BQ826" s="133"/>
      <c r="BR826" s="133"/>
      <c r="BS826" s="128" t="n">
        <f aca="false">IF($A826=$A825,BQ826+BR826+BS825,BQ826+BR826)</f>
        <v>0</v>
      </c>
      <c r="BT826" s="133"/>
      <c r="BU826" s="133"/>
      <c r="BV826" s="128" t="n">
        <f aca="false">IF($A826=$A825,BT826+BU826+BV825,BT826+BU826)</f>
        <v>0</v>
      </c>
      <c r="BW826" s="128" t="n">
        <f aca="false">IF(W826=0,0,IF(W826&gt;F$4,1,(IF(W826=BW$2,0,(IF(F$4-W826&gt;2,1,0))))))</f>
        <v>0</v>
      </c>
    </row>
    <row r="827" customFormat="false" ht="42.95" hidden="false" customHeight="true" outlineLevel="0" collapsed="false">
      <c r="A827" s="124" t="str">
        <f aca="false">IF(D827=D826,IF(A826=0,"",A826),IF(AND(D827&gt;0,D827&lt;&gt;D826),A826+1,""))</f>
        <v/>
      </c>
      <c r="B827" s="129"/>
      <c r="C827" s="129"/>
      <c r="D827" s="96"/>
      <c r="E827" s="138"/>
      <c r="F827" s="128" t="str">
        <f aca="false">IFERROR(IF(OR(ISTEXT(D827),ISNUMBER(D827)),HLOOKUP(I827-23*INT(I827/23),[2]Hoja2!B$1:X$2,2),""),1)</f>
        <v/>
      </c>
      <c r="G827" s="128" t="str">
        <f aca="false">LEFT(D827,1)</f>
        <v/>
      </c>
      <c r="H827" s="129" t="str">
        <f aca="false">IF(UPPER(G827)="Z",2,IF(UPPER(G827)="Y",1,IF(UPPER(G827)="X",0,LEFT(D827))))</f>
        <v/>
      </c>
      <c r="I827" s="129" t="str">
        <f aca="false">REPLACE(D827,1,1,H827)</f>
        <v/>
      </c>
      <c r="J827" s="96"/>
      <c r="K827" s="124" t="str">
        <f aca="false">IF(N827&gt;0,ROW(L827)-7,"")</f>
        <v/>
      </c>
      <c r="L827" s="130"/>
      <c r="M827" s="130"/>
      <c r="N827" s="131"/>
      <c r="O827" s="132"/>
      <c r="P827" s="128" t="str">
        <f aca="false">IFERROR(IF(OR(ISTEXT(N827),ISNUMBER(N827)),HLOOKUP(S827-23*INT(S827/23),[2]Hoja2!B$1:X$2,2),""),1)</f>
        <v/>
      </c>
      <c r="Q827" s="128" t="str">
        <f aca="false">LEFT(N827,1)</f>
        <v/>
      </c>
      <c r="R827" s="129" t="str">
        <f aca="false">IF(UPPER(Q827)="Z",2,IF(UPPER(Q827)="Y",1,IF(UPPER(Q827)="X",0,LEFT(N827))))</f>
        <v/>
      </c>
      <c r="S827" s="129" t="str">
        <f aca="false">REPLACE(N827,1,1,R827)</f>
        <v/>
      </c>
      <c r="T827" s="96"/>
      <c r="U827" s="133"/>
      <c r="V827" s="124" t="str">
        <f aca="false">IF(OR(ISTEXT(N827),ISNUMBER(N827)),IF($AD827=1,U827,0),"")</f>
        <v/>
      </c>
      <c r="W827" s="75" t="n">
        <v>36892</v>
      </c>
      <c r="X827" s="134"/>
      <c r="Y827" s="134"/>
      <c r="AA827" s="128" t="n">
        <f aca="false">IF(E827&lt;&gt;F827,0,1)</f>
        <v>1</v>
      </c>
      <c r="AB827" s="128" t="n">
        <f aca="false">IF(OR(T827="SI",T827="Si",T827="si",T827="sI",T827="s",T827="S"),1,0)</f>
        <v>0</v>
      </c>
      <c r="AC827" s="128" t="n">
        <f aca="false">IF(OR(J827="SI",J827="Si",J827="si",J827="sI",J827="s",J827="S"),1,0)</f>
        <v>0</v>
      </c>
      <c r="AD827" s="128" t="n">
        <f aca="false">AK827*AA827*AB827*AC827</f>
        <v>0</v>
      </c>
      <c r="AF827" s="136" t="n">
        <f aca="false">COUNTIF(D$8:D827,D827)</f>
        <v>0</v>
      </c>
      <c r="AG827" s="136" t="n">
        <f aca="false">COUNTIFS(D$8:D827,D827,A$8:A827,A827)</f>
        <v>0</v>
      </c>
      <c r="AH827" s="128" t="n">
        <f aca="false">AF827-AG827</f>
        <v>0</v>
      </c>
      <c r="AI827" s="128" t="n">
        <f aca="false">IF(OR(O827&lt;&gt;P827,P827=1,AA827=0),1,0)</f>
        <v>0</v>
      </c>
      <c r="AJ827" s="128" t="n">
        <f aca="false">IF(AR827&gt;0,1,0)+AH827</f>
        <v>0</v>
      </c>
      <c r="AK827" s="128" t="n">
        <f aca="false">IF(O827&lt;&gt;P827,0,1)</f>
        <v>1</v>
      </c>
      <c r="AL827" s="128" t="n">
        <f aca="false">IF(U827&gt;1,1,0)</f>
        <v>0</v>
      </c>
      <c r="AM827" s="136"/>
      <c r="AN827" s="137"/>
      <c r="AO827" s="139"/>
      <c r="AP827" s="128" t="str">
        <f aca="false">IF(SUMIF(AS$7:BU$7,"&gt;0",AS827:BU827)&gt;0,SUMIF(AS$7:BU$7,"&gt;0",AS827:BU827),"")</f>
        <v/>
      </c>
      <c r="AQ827" s="128"/>
      <c r="AR827" s="136" t="n">
        <f aca="false">COUNTIF(N$8:N827,N827)-1</f>
        <v>-1</v>
      </c>
      <c r="AS827" s="133"/>
      <c r="AT827" s="133"/>
      <c r="AU827" s="128" t="n">
        <f aca="false">IF($A827=$A826,AS827+AT827+AU826,AS827+AT827)</f>
        <v>0</v>
      </c>
      <c r="AV827" s="133"/>
      <c r="AW827" s="133"/>
      <c r="AX827" s="128" t="n">
        <f aca="false">IF($A827=$A826,AV827+AW827+AX826,AV827+AW827)</f>
        <v>0</v>
      </c>
      <c r="AY827" s="133"/>
      <c r="AZ827" s="133"/>
      <c r="BA827" s="128" t="n">
        <f aca="false">IF($A827=$A826,AY827+AZ827+BA826,AY827+AZ827)</f>
        <v>0</v>
      </c>
      <c r="BB827" s="133"/>
      <c r="BC827" s="133"/>
      <c r="BD827" s="128" t="n">
        <f aca="false">IF($A827=$A826,BB827+BC827+BD826,BB827+BC827)</f>
        <v>0</v>
      </c>
      <c r="BE827" s="133"/>
      <c r="BF827" s="133"/>
      <c r="BG827" s="128" t="n">
        <f aca="false">IF($A827=$A826,BE827+BF827+BG826,BE827+BF827)</f>
        <v>0</v>
      </c>
      <c r="BH827" s="133"/>
      <c r="BI827" s="133"/>
      <c r="BJ827" s="128" t="n">
        <f aca="false">IF($A827=$A826,BH827+BI827+BJ826,BH827+BI827)</f>
        <v>0</v>
      </c>
      <c r="BK827" s="133"/>
      <c r="BL827" s="133"/>
      <c r="BM827" s="128" t="n">
        <f aca="false">IF($A827=$A826,BK827+BL827+BM826,BK827+BL827)</f>
        <v>0</v>
      </c>
      <c r="BN827" s="133"/>
      <c r="BO827" s="133"/>
      <c r="BP827" s="128" t="n">
        <f aca="false">IF($A827=$A826,BN827+BO827+BP826,BN827+BO827)</f>
        <v>0</v>
      </c>
      <c r="BQ827" s="133"/>
      <c r="BR827" s="133"/>
      <c r="BS827" s="128" t="n">
        <f aca="false">IF($A827=$A826,BQ827+BR827+BS826,BQ827+BR827)</f>
        <v>0</v>
      </c>
      <c r="BT827" s="133"/>
      <c r="BU827" s="133"/>
      <c r="BV827" s="128" t="n">
        <f aca="false">IF($A827=$A826,BT827+BU827+BV826,BT827+BU827)</f>
        <v>0</v>
      </c>
      <c r="BW827" s="128" t="n">
        <f aca="false">IF(W827=0,0,IF(W827&gt;F$4,1,(IF(W827=BW$2,0,(IF(F$4-W827&gt;2,1,0))))))</f>
        <v>0</v>
      </c>
    </row>
    <row r="828" customFormat="false" ht="42.95" hidden="false" customHeight="true" outlineLevel="0" collapsed="false">
      <c r="A828" s="124" t="str">
        <f aca="false">IF(D828=D827,IF(A827=0,"",A827),IF(AND(D828&gt;0,D828&lt;&gt;D827),A827+1,""))</f>
        <v/>
      </c>
      <c r="B828" s="129"/>
      <c r="C828" s="129"/>
      <c r="D828" s="96"/>
      <c r="E828" s="138"/>
      <c r="F828" s="128" t="str">
        <f aca="false">IFERROR(IF(OR(ISTEXT(D828),ISNUMBER(D828)),HLOOKUP(I828-23*INT(I828/23),[2]Hoja2!B$1:X$2,2),""),1)</f>
        <v/>
      </c>
      <c r="G828" s="128" t="str">
        <f aca="false">LEFT(D828,1)</f>
        <v/>
      </c>
      <c r="H828" s="129" t="str">
        <f aca="false">IF(UPPER(G828)="Z",2,IF(UPPER(G828)="Y",1,IF(UPPER(G828)="X",0,LEFT(D828))))</f>
        <v/>
      </c>
      <c r="I828" s="129" t="str">
        <f aca="false">REPLACE(D828,1,1,H828)</f>
        <v/>
      </c>
      <c r="J828" s="96"/>
      <c r="K828" s="124" t="str">
        <f aca="false">IF(N828&gt;0,ROW(L828)-7,"")</f>
        <v/>
      </c>
      <c r="L828" s="130"/>
      <c r="M828" s="130"/>
      <c r="N828" s="131"/>
      <c r="O828" s="132"/>
      <c r="P828" s="128" t="str">
        <f aca="false">IFERROR(IF(OR(ISTEXT(N828),ISNUMBER(N828)),HLOOKUP(S828-23*INT(S828/23),[2]Hoja2!B$1:X$2,2),""),1)</f>
        <v/>
      </c>
      <c r="Q828" s="128" t="str">
        <f aca="false">LEFT(N828,1)</f>
        <v/>
      </c>
      <c r="R828" s="129" t="str">
        <f aca="false">IF(UPPER(Q828)="Z",2,IF(UPPER(Q828)="Y",1,IF(UPPER(Q828)="X",0,LEFT(N828))))</f>
        <v/>
      </c>
      <c r="S828" s="129" t="str">
        <f aca="false">REPLACE(N828,1,1,R828)</f>
        <v/>
      </c>
      <c r="T828" s="96"/>
      <c r="U828" s="133"/>
      <c r="V828" s="124" t="str">
        <f aca="false">IF(OR(ISTEXT(N828),ISNUMBER(N828)),IF($AD828=1,U828,0),"")</f>
        <v/>
      </c>
      <c r="W828" s="75" t="n">
        <v>36892</v>
      </c>
      <c r="X828" s="134"/>
      <c r="Y828" s="134"/>
      <c r="AA828" s="128" t="n">
        <f aca="false">IF(E828&lt;&gt;F828,0,1)</f>
        <v>1</v>
      </c>
      <c r="AB828" s="128" t="n">
        <f aca="false">IF(OR(T828="SI",T828="Si",T828="si",T828="sI",T828="s",T828="S"),1,0)</f>
        <v>0</v>
      </c>
      <c r="AC828" s="128" t="n">
        <f aca="false">IF(OR(J828="SI",J828="Si",J828="si",J828="sI",J828="s",J828="S"),1,0)</f>
        <v>0</v>
      </c>
      <c r="AD828" s="128" t="n">
        <f aca="false">AK828*AA828*AB828*AC828</f>
        <v>0</v>
      </c>
      <c r="AF828" s="136" t="n">
        <f aca="false">COUNTIF(D$8:D828,D828)</f>
        <v>0</v>
      </c>
      <c r="AG828" s="136" t="n">
        <f aca="false">COUNTIFS(D$8:D828,D828,A$8:A828,A828)</f>
        <v>0</v>
      </c>
      <c r="AH828" s="128" t="n">
        <f aca="false">AF828-AG828</f>
        <v>0</v>
      </c>
      <c r="AI828" s="128" t="n">
        <f aca="false">IF(OR(O828&lt;&gt;P828,P828=1,AA828=0),1,0)</f>
        <v>0</v>
      </c>
      <c r="AJ828" s="128" t="n">
        <f aca="false">IF(AR828&gt;0,1,0)+AH828</f>
        <v>0</v>
      </c>
      <c r="AK828" s="128" t="n">
        <f aca="false">IF(O828&lt;&gt;P828,0,1)</f>
        <v>1</v>
      </c>
      <c r="AL828" s="128" t="n">
        <f aca="false">IF(U828&gt;1,1,0)</f>
        <v>0</v>
      </c>
      <c r="AM828" s="136"/>
      <c r="AN828" s="137"/>
      <c r="AO828" s="139"/>
      <c r="AP828" s="128" t="str">
        <f aca="false">IF(SUMIF(AS$7:BU$7,"&gt;0",AS828:BU828)&gt;0,SUMIF(AS$7:BU$7,"&gt;0",AS828:BU828),"")</f>
        <v/>
      </c>
      <c r="AQ828" s="128"/>
      <c r="AR828" s="136" t="n">
        <f aca="false">COUNTIF(N$8:N828,N828)-1</f>
        <v>-1</v>
      </c>
      <c r="AS828" s="133"/>
      <c r="AT828" s="133"/>
      <c r="AU828" s="128" t="n">
        <f aca="false">IF($A828=$A827,AS828+AT828+AU827,AS828+AT828)</f>
        <v>0</v>
      </c>
      <c r="AV828" s="133"/>
      <c r="AW828" s="133"/>
      <c r="AX828" s="128" t="n">
        <f aca="false">IF($A828=$A827,AV828+AW828+AX827,AV828+AW828)</f>
        <v>0</v>
      </c>
      <c r="AY828" s="133"/>
      <c r="AZ828" s="133"/>
      <c r="BA828" s="128" t="n">
        <f aca="false">IF($A828=$A827,AY828+AZ828+BA827,AY828+AZ828)</f>
        <v>0</v>
      </c>
      <c r="BB828" s="133"/>
      <c r="BC828" s="133"/>
      <c r="BD828" s="128" t="n">
        <f aca="false">IF($A828=$A827,BB828+BC828+BD827,BB828+BC828)</f>
        <v>0</v>
      </c>
      <c r="BE828" s="133"/>
      <c r="BF828" s="133"/>
      <c r="BG828" s="128" t="n">
        <f aca="false">IF($A828=$A827,BE828+BF828+BG827,BE828+BF828)</f>
        <v>0</v>
      </c>
      <c r="BH828" s="133"/>
      <c r="BI828" s="133"/>
      <c r="BJ828" s="128" t="n">
        <f aca="false">IF($A828=$A827,BH828+BI828+BJ827,BH828+BI828)</f>
        <v>0</v>
      </c>
      <c r="BK828" s="133"/>
      <c r="BL828" s="133"/>
      <c r="BM828" s="128" t="n">
        <f aca="false">IF($A828=$A827,BK828+BL828+BM827,BK828+BL828)</f>
        <v>0</v>
      </c>
      <c r="BN828" s="133"/>
      <c r="BO828" s="133"/>
      <c r="BP828" s="128" t="n">
        <f aca="false">IF($A828=$A827,BN828+BO828+BP827,BN828+BO828)</f>
        <v>0</v>
      </c>
      <c r="BQ828" s="133"/>
      <c r="BR828" s="133"/>
      <c r="BS828" s="128" t="n">
        <f aca="false">IF($A828=$A827,BQ828+BR828+BS827,BQ828+BR828)</f>
        <v>0</v>
      </c>
      <c r="BT828" s="133"/>
      <c r="BU828" s="133"/>
      <c r="BV828" s="128" t="n">
        <f aca="false">IF($A828=$A827,BT828+BU828+BV827,BT828+BU828)</f>
        <v>0</v>
      </c>
      <c r="BW828" s="128" t="n">
        <f aca="false">IF(W828=0,0,IF(W828&gt;F$4,1,(IF(W828=BW$2,0,(IF(F$4-W828&gt;2,1,0))))))</f>
        <v>0</v>
      </c>
    </row>
    <row r="829" customFormat="false" ht="42.95" hidden="false" customHeight="true" outlineLevel="0" collapsed="false">
      <c r="A829" s="124" t="str">
        <f aca="false">IF(D829=D828,IF(A828=0,"",A828),IF(AND(D829&gt;0,D829&lt;&gt;D828),A828+1,""))</f>
        <v/>
      </c>
      <c r="B829" s="129"/>
      <c r="C829" s="129"/>
      <c r="D829" s="96"/>
      <c r="E829" s="138"/>
      <c r="F829" s="128" t="str">
        <f aca="false">IFERROR(IF(OR(ISTEXT(D829),ISNUMBER(D829)),HLOOKUP(I829-23*INT(I829/23),[2]Hoja2!B$1:X$2,2),""),1)</f>
        <v/>
      </c>
      <c r="G829" s="128" t="str">
        <f aca="false">LEFT(D829,1)</f>
        <v/>
      </c>
      <c r="H829" s="129" t="str">
        <f aca="false">IF(UPPER(G829)="Z",2,IF(UPPER(G829)="Y",1,IF(UPPER(G829)="X",0,LEFT(D829))))</f>
        <v/>
      </c>
      <c r="I829" s="129" t="str">
        <f aca="false">REPLACE(D829,1,1,H829)</f>
        <v/>
      </c>
      <c r="J829" s="96"/>
      <c r="K829" s="124" t="str">
        <f aca="false">IF(N829&gt;0,ROW(L829)-7,"")</f>
        <v/>
      </c>
      <c r="L829" s="130"/>
      <c r="M829" s="130"/>
      <c r="N829" s="131"/>
      <c r="O829" s="132"/>
      <c r="P829" s="128" t="str">
        <f aca="false">IFERROR(IF(OR(ISTEXT(N829),ISNUMBER(N829)),HLOOKUP(S829-23*INT(S829/23),[2]Hoja2!B$1:X$2,2),""),1)</f>
        <v/>
      </c>
      <c r="Q829" s="128" t="str">
        <f aca="false">LEFT(N829,1)</f>
        <v/>
      </c>
      <c r="R829" s="129" t="str">
        <f aca="false">IF(UPPER(Q829)="Z",2,IF(UPPER(Q829)="Y",1,IF(UPPER(Q829)="X",0,LEFT(N829))))</f>
        <v/>
      </c>
      <c r="S829" s="129" t="str">
        <f aca="false">REPLACE(N829,1,1,R829)</f>
        <v/>
      </c>
      <c r="T829" s="96"/>
      <c r="U829" s="133"/>
      <c r="V829" s="124" t="str">
        <f aca="false">IF(OR(ISTEXT(N829),ISNUMBER(N829)),IF($AD829=1,U829,0),"")</f>
        <v/>
      </c>
      <c r="W829" s="75" t="n">
        <v>36892</v>
      </c>
      <c r="X829" s="134"/>
      <c r="Y829" s="134"/>
      <c r="AA829" s="128" t="n">
        <f aca="false">IF(E829&lt;&gt;F829,0,1)</f>
        <v>1</v>
      </c>
      <c r="AB829" s="128" t="n">
        <f aca="false">IF(OR(T829="SI",T829="Si",T829="si",T829="sI",T829="s",T829="S"),1,0)</f>
        <v>0</v>
      </c>
      <c r="AC829" s="128" t="n">
        <f aca="false">IF(OR(J829="SI",J829="Si",J829="si",J829="sI",J829="s",J829="S"),1,0)</f>
        <v>0</v>
      </c>
      <c r="AD829" s="128" t="n">
        <f aca="false">AK829*AA829*AB829*AC829</f>
        <v>0</v>
      </c>
      <c r="AF829" s="136" t="n">
        <f aca="false">COUNTIF(D$8:D829,D829)</f>
        <v>0</v>
      </c>
      <c r="AG829" s="136" t="n">
        <f aca="false">COUNTIFS(D$8:D829,D829,A$8:A829,A829)</f>
        <v>0</v>
      </c>
      <c r="AH829" s="128" t="n">
        <f aca="false">AF829-AG829</f>
        <v>0</v>
      </c>
      <c r="AI829" s="128" t="n">
        <f aca="false">IF(OR(O829&lt;&gt;P829,P829=1,AA829=0),1,0)</f>
        <v>0</v>
      </c>
      <c r="AJ829" s="128" t="n">
        <f aca="false">IF(AR829&gt;0,1,0)+AH829</f>
        <v>0</v>
      </c>
      <c r="AK829" s="128" t="n">
        <f aca="false">IF(O829&lt;&gt;P829,0,1)</f>
        <v>1</v>
      </c>
      <c r="AL829" s="128" t="n">
        <f aca="false">IF(U829&gt;1,1,0)</f>
        <v>0</v>
      </c>
      <c r="AM829" s="136"/>
      <c r="AN829" s="137"/>
      <c r="AO829" s="139"/>
      <c r="AP829" s="128" t="str">
        <f aca="false">IF(SUMIF(AS$7:BU$7,"&gt;0",AS829:BU829)&gt;0,SUMIF(AS$7:BU$7,"&gt;0",AS829:BU829),"")</f>
        <v/>
      </c>
      <c r="AQ829" s="128"/>
      <c r="AR829" s="136" t="n">
        <f aca="false">COUNTIF(N$8:N829,N829)-1</f>
        <v>-1</v>
      </c>
      <c r="AS829" s="133"/>
      <c r="AT829" s="133"/>
      <c r="AU829" s="128" t="n">
        <f aca="false">IF($A829=$A828,AS829+AT829+AU828,AS829+AT829)</f>
        <v>0</v>
      </c>
      <c r="AV829" s="133"/>
      <c r="AW829" s="133"/>
      <c r="AX829" s="128" t="n">
        <f aca="false">IF($A829=$A828,AV829+AW829+AX828,AV829+AW829)</f>
        <v>0</v>
      </c>
      <c r="AY829" s="133"/>
      <c r="AZ829" s="133"/>
      <c r="BA829" s="128" t="n">
        <f aca="false">IF($A829=$A828,AY829+AZ829+BA828,AY829+AZ829)</f>
        <v>0</v>
      </c>
      <c r="BB829" s="133"/>
      <c r="BC829" s="133"/>
      <c r="BD829" s="128" t="n">
        <f aca="false">IF($A829=$A828,BB829+BC829+BD828,BB829+BC829)</f>
        <v>0</v>
      </c>
      <c r="BE829" s="133"/>
      <c r="BF829" s="133"/>
      <c r="BG829" s="128" t="n">
        <f aca="false">IF($A829=$A828,BE829+BF829+BG828,BE829+BF829)</f>
        <v>0</v>
      </c>
      <c r="BH829" s="133"/>
      <c r="BI829" s="133"/>
      <c r="BJ829" s="128" t="n">
        <f aca="false">IF($A829=$A828,BH829+BI829+BJ828,BH829+BI829)</f>
        <v>0</v>
      </c>
      <c r="BK829" s="133"/>
      <c r="BL829" s="133"/>
      <c r="BM829" s="128" t="n">
        <f aca="false">IF($A829=$A828,BK829+BL829+BM828,BK829+BL829)</f>
        <v>0</v>
      </c>
      <c r="BN829" s="133"/>
      <c r="BO829" s="133"/>
      <c r="BP829" s="128" t="n">
        <f aca="false">IF($A829=$A828,BN829+BO829+BP828,BN829+BO829)</f>
        <v>0</v>
      </c>
      <c r="BQ829" s="133"/>
      <c r="BR829" s="133"/>
      <c r="BS829" s="128" t="n">
        <f aca="false">IF($A829=$A828,BQ829+BR829+BS828,BQ829+BR829)</f>
        <v>0</v>
      </c>
      <c r="BT829" s="133"/>
      <c r="BU829" s="133"/>
      <c r="BV829" s="128" t="n">
        <f aca="false">IF($A829=$A828,BT829+BU829+BV828,BT829+BU829)</f>
        <v>0</v>
      </c>
      <c r="BW829" s="128" t="n">
        <f aca="false">IF(W829=0,0,IF(W829&gt;F$4,1,(IF(W829=BW$2,0,(IF(F$4-W829&gt;2,1,0))))))</f>
        <v>0</v>
      </c>
    </row>
    <row r="830" customFormat="false" ht="42.95" hidden="false" customHeight="true" outlineLevel="0" collapsed="false">
      <c r="A830" s="124" t="str">
        <f aca="false">IF(D830=D829,IF(A829=0,"",A829),IF(AND(D830&gt;0,D830&lt;&gt;D829),A829+1,""))</f>
        <v/>
      </c>
      <c r="B830" s="129"/>
      <c r="C830" s="129"/>
      <c r="D830" s="96"/>
      <c r="E830" s="138"/>
      <c r="F830" s="128" t="str">
        <f aca="false">IFERROR(IF(OR(ISTEXT(D830),ISNUMBER(D830)),HLOOKUP(I830-23*INT(I830/23),[2]Hoja2!B$1:X$2,2),""),1)</f>
        <v/>
      </c>
      <c r="G830" s="128" t="str">
        <f aca="false">LEFT(D830,1)</f>
        <v/>
      </c>
      <c r="H830" s="129" t="str">
        <f aca="false">IF(UPPER(G830)="Z",2,IF(UPPER(G830)="Y",1,IF(UPPER(G830)="X",0,LEFT(D830))))</f>
        <v/>
      </c>
      <c r="I830" s="129" t="str">
        <f aca="false">REPLACE(D830,1,1,H830)</f>
        <v/>
      </c>
      <c r="J830" s="96"/>
      <c r="K830" s="124" t="str">
        <f aca="false">IF(N830&gt;0,ROW(L830)-7,"")</f>
        <v/>
      </c>
      <c r="L830" s="130"/>
      <c r="M830" s="130"/>
      <c r="N830" s="131"/>
      <c r="O830" s="132"/>
      <c r="P830" s="128" t="str">
        <f aca="false">IFERROR(IF(OR(ISTEXT(N830),ISNUMBER(N830)),HLOOKUP(S830-23*INT(S830/23),[2]Hoja2!B$1:X$2,2),""),1)</f>
        <v/>
      </c>
      <c r="Q830" s="128" t="str">
        <f aca="false">LEFT(N830,1)</f>
        <v/>
      </c>
      <c r="R830" s="129" t="str">
        <f aca="false">IF(UPPER(Q830)="Z",2,IF(UPPER(Q830)="Y",1,IF(UPPER(Q830)="X",0,LEFT(N830))))</f>
        <v/>
      </c>
      <c r="S830" s="129" t="str">
        <f aca="false">REPLACE(N830,1,1,R830)</f>
        <v/>
      </c>
      <c r="T830" s="96"/>
      <c r="U830" s="133"/>
      <c r="V830" s="124" t="str">
        <f aca="false">IF(OR(ISTEXT(N830),ISNUMBER(N830)),IF($AD830=1,U830,0),"")</f>
        <v/>
      </c>
      <c r="W830" s="75" t="n">
        <v>36892</v>
      </c>
      <c r="X830" s="134"/>
      <c r="Y830" s="134"/>
      <c r="AA830" s="128" t="n">
        <f aca="false">IF(E830&lt;&gt;F830,0,1)</f>
        <v>1</v>
      </c>
      <c r="AB830" s="128" t="n">
        <f aca="false">IF(OR(T830="SI",T830="Si",T830="si",T830="sI",T830="s",T830="S"),1,0)</f>
        <v>0</v>
      </c>
      <c r="AC830" s="128" t="n">
        <f aca="false">IF(OR(J830="SI",J830="Si",J830="si",J830="sI",J830="s",J830="S"),1,0)</f>
        <v>0</v>
      </c>
      <c r="AD830" s="128" t="n">
        <f aca="false">AK830*AA830*AB830*AC830</f>
        <v>0</v>
      </c>
      <c r="AF830" s="136" t="n">
        <f aca="false">COUNTIF(D$8:D830,D830)</f>
        <v>0</v>
      </c>
      <c r="AG830" s="136" t="n">
        <f aca="false">COUNTIFS(D$8:D830,D830,A$8:A830,A830)</f>
        <v>0</v>
      </c>
      <c r="AH830" s="128" t="n">
        <f aca="false">AF830-AG830</f>
        <v>0</v>
      </c>
      <c r="AI830" s="128" t="n">
        <f aca="false">IF(OR(O830&lt;&gt;P830,P830=1,AA830=0),1,0)</f>
        <v>0</v>
      </c>
      <c r="AJ830" s="128" t="n">
        <f aca="false">IF(AR830&gt;0,1,0)+AH830</f>
        <v>0</v>
      </c>
      <c r="AK830" s="128" t="n">
        <f aca="false">IF(O830&lt;&gt;P830,0,1)</f>
        <v>1</v>
      </c>
      <c r="AL830" s="128" t="n">
        <f aca="false">IF(U830&gt;1,1,0)</f>
        <v>0</v>
      </c>
      <c r="AM830" s="136"/>
      <c r="AN830" s="137"/>
      <c r="AO830" s="139"/>
      <c r="AP830" s="128" t="str">
        <f aca="false">IF(SUMIF(AS$7:BU$7,"&gt;0",AS830:BU830)&gt;0,SUMIF(AS$7:BU$7,"&gt;0",AS830:BU830),"")</f>
        <v/>
      </c>
      <c r="AQ830" s="128"/>
      <c r="AR830" s="136" t="n">
        <f aca="false">COUNTIF(N$8:N830,N830)-1</f>
        <v>-1</v>
      </c>
      <c r="AS830" s="133"/>
      <c r="AT830" s="133"/>
      <c r="AU830" s="128" t="n">
        <f aca="false">IF($A830=$A829,AS830+AT830+AU829,AS830+AT830)</f>
        <v>0</v>
      </c>
      <c r="AV830" s="133"/>
      <c r="AW830" s="133"/>
      <c r="AX830" s="128" t="n">
        <f aca="false">IF($A830=$A829,AV830+AW830+AX829,AV830+AW830)</f>
        <v>0</v>
      </c>
      <c r="AY830" s="133"/>
      <c r="AZ830" s="133"/>
      <c r="BA830" s="128" t="n">
        <f aca="false">IF($A830=$A829,AY830+AZ830+BA829,AY830+AZ830)</f>
        <v>0</v>
      </c>
      <c r="BB830" s="133"/>
      <c r="BC830" s="133"/>
      <c r="BD830" s="128" t="n">
        <f aca="false">IF($A830=$A829,BB830+BC830+BD829,BB830+BC830)</f>
        <v>0</v>
      </c>
      <c r="BE830" s="133"/>
      <c r="BF830" s="133"/>
      <c r="BG830" s="128" t="n">
        <f aca="false">IF($A830=$A829,BE830+BF830+BG829,BE830+BF830)</f>
        <v>0</v>
      </c>
      <c r="BH830" s="133"/>
      <c r="BI830" s="133"/>
      <c r="BJ830" s="128" t="n">
        <f aca="false">IF($A830=$A829,BH830+BI830+BJ829,BH830+BI830)</f>
        <v>0</v>
      </c>
      <c r="BK830" s="133"/>
      <c r="BL830" s="133"/>
      <c r="BM830" s="128" t="n">
        <f aca="false">IF($A830=$A829,BK830+BL830+BM829,BK830+BL830)</f>
        <v>0</v>
      </c>
      <c r="BN830" s="133"/>
      <c r="BO830" s="133"/>
      <c r="BP830" s="128" t="n">
        <f aca="false">IF($A830=$A829,BN830+BO830+BP829,BN830+BO830)</f>
        <v>0</v>
      </c>
      <c r="BQ830" s="133"/>
      <c r="BR830" s="133"/>
      <c r="BS830" s="128" t="n">
        <f aca="false">IF($A830=$A829,BQ830+BR830+BS829,BQ830+BR830)</f>
        <v>0</v>
      </c>
      <c r="BT830" s="133"/>
      <c r="BU830" s="133"/>
      <c r="BV830" s="128" t="n">
        <f aca="false">IF($A830=$A829,BT830+BU830+BV829,BT830+BU830)</f>
        <v>0</v>
      </c>
      <c r="BW830" s="128" t="n">
        <f aca="false">IF(W830=0,0,IF(W830&gt;F$4,1,(IF(W830=BW$2,0,(IF(F$4-W830&gt;2,1,0))))))</f>
        <v>0</v>
      </c>
    </row>
    <row r="831" customFormat="false" ht="42.95" hidden="false" customHeight="true" outlineLevel="0" collapsed="false">
      <c r="A831" s="124" t="str">
        <f aca="false">IF(D831=D830,IF(A830=0,"",A830),IF(AND(D831&gt;0,D831&lt;&gt;D830),A830+1,""))</f>
        <v/>
      </c>
      <c r="B831" s="129"/>
      <c r="C831" s="129"/>
      <c r="D831" s="96"/>
      <c r="E831" s="138"/>
      <c r="F831" s="128" t="str">
        <f aca="false">IFERROR(IF(OR(ISTEXT(D831),ISNUMBER(D831)),HLOOKUP(I831-23*INT(I831/23),[2]Hoja2!B$1:X$2,2),""),1)</f>
        <v/>
      </c>
      <c r="G831" s="128" t="str">
        <f aca="false">LEFT(D831,1)</f>
        <v/>
      </c>
      <c r="H831" s="129" t="str">
        <f aca="false">IF(UPPER(G831)="Z",2,IF(UPPER(G831)="Y",1,IF(UPPER(G831)="X",0,LEFT(D831))))</f>
        <v/>
      </c>
      <c r="I831" s="129" t="str">
        <f aca="false">REPLACE(D831,1,1,H831)</f>
        <v/>
      </c>
      <c r="J831" s="96"/>
      <c r="K831" s="124" t="str">
        <f aca="false">IF(N831&gt;0,ROW(L831)-7,"")</f>
        <v/>
      </c>
      <c r="L831" s="130"/>
      <c r="M831" s="130"/>
      <c r="N831" s="131"/>
      <c r="O831" s="132"/>
      <c r="P831" s="128" t="str">
        <f aca="false">IFERROR(IF(OR(ISTEXT(N831),ISNUMBER(N831)),HLOOKUP(S831-23*INT(S831/23),[2]Hoja2!B$1:X$2,2),""),1)</f>
        <v/>
      </c>
      <c r="Q831" s="128" t="str">
        <f aca="false">LEFT(N831,1)</f>
        <v/>
      </c>
      <c r="R831" s="129" t="str">
        <f aca="false">IF(UPPER(Q831)="Z",2,IF(UPPER(Q831)="Y",1,IF(UPPER(Q831)="X",0,LEFT(N831))))</f>
        <v/>
      </c>
      <c r="S831" s="129" t="str">
        <f aca="false">REPLACE(N831,1,1,R831)</f>
        <v/>
      </c>
      <c r="T831" s="96"/>
      <c r="U831" s="133"/>
      <c r="V831" s="124" t="str">
        <f aca="false">IF(OR(ISTEXT(N831),ISNUMBER(N831)),IF($AD831=1,U831,0),"")</f>
        <v/>
      </c>
      <c r="W831" s="75" t="n">
        <v>36892</v>
      </c>
      <c r="X831" s="134"/>
      <c r="Y831" s="134"/>
      <c r="AA831" s="128" t="n">
        <f aca="false">IF(E831&lt;&gt;F831,0,1)</f>
        <v>1</v>
      </c>
      <c r="AB831" s="128" t="n">
        <f aca="false">IF(OR(T831="SI",T831="Si",T831="si",T831="sI",T831="s",T831="S"),1,0)</f>
        <v>0</v>
      </c>
      <c r="AC831" s="128" t="n">
        <f aca="false">IF(OR(J831="SI",J831="Si",J831="si",J831="sI",J831="s",J831="S"),1,0)</f>
        <v>0</v>
      </c>
      <c r="AD831" s="128" t="n">
        <f aca="false">AK831*AA831*AB831*AC831</f>
        <v>0</v>
      </c>
      <c r="AF831" s="136" t="n">
        <f aca="false">COUNTIF(D$8:D831,D831)</f>
        <v>0</v>
      </c>
      <c r="AG831" s="136" t="n">
        <f aca="false">COUNTIFS(D$8:D831,D831,A$8:A831,A831)</f>
        <v>0</v>
      </c>
      <c r="AH831" s="128" t="n">
        <f aca="false">AF831-AG831</f>
        <v>0</v>
      </c>
      <c r="AI831" s="128" t="n">
        <f aca="false">IF(OR(O831&lt;&gt;P831,P831=1,AA831=0),1,0)</f>
        <v>0</v>
      </c>
      <c r="AJ831" s="128" t="n">
        <f aca="false">IF(AR831&gt;0,1,0)+AH831</f>
        <v>0</v>
      </c>
      <c r="AK831" s="128" t="n">
        <f aca="false">IF(O831&lt;&gt;P831,0,1)</f>
        <v>1</v>
      </c>
      <c r="AL831" s="128" t="n">
        <f aca="false">IF(U831&gt;1,1,0)</f>
        <v>0</v>
      </c>
      <c r="AM831" s="136"/>
      <c r="AN831" s="137"/>
      <c r="AO831" s="139"/>
      <c r="AP831" s="128" t="str">
        <f aca="false">IF(SUMIF(AS$7:BU$7,"&gt;0",AS831:BU831)&gt;0,SUMIF(AS$7:BU$7,"&gt;0",AS831:BU831),"")</f>
        <v/>
      </c>
      <c r="AQ831" s="128"/>
      <c r="AR831" s="136" t="n">
        <f aca="false">COUNTIF(N$8:N831,N831)-1</f>
        <v>-1</v>
      </c>
      <c r="AS831" s="133"/>
      <c r="AT831" s="133"/>
      <c r="AU831" s="128" t="n">
        <f aca="false">IF($A831=$A830,AS831+AT831+AU830,AS831+AT831)</f>
        <v>0</v>
      </c>
      <c r="AV831" s="133"/>
      <c r="AW831" s="133"/>
      <c r="AX831" s="128" t="n">
        <f aca="false">IF($A831=$A830,AV831+AW831+AX830,AV831+AW831)</f>
        <v>0</v>
      </c>
      <c r="AY831" s="133"/>
      <c r="AZ831" s="133"/>
      <c r="BA831" s="128" t="n">
        <f aca="false">IF($A831=$A830,AY831+AZ831+BA830,AY831+AZ831)</f>
        <v>0</v>
      </c>
      <c r="BB831" s="133"/>
      <c r="BC831" s="133"/>
      <c r="BD831" s="128" t="n">
        <f aca="false">IF($A831=$A830,BB831+BC831+BD830,BB831+BC831)</f>
        <v>0</v>
      </c>
      <c r="BE831" s="133"/>
      <c r="BF831" s="133"/>
      <c r="BG831" s="128" t="n">
        <f aca="false">IF($A831=$A830,BE831+BF831+BG830,BE831+BF831)</f>
        <v>0</v>
      </c>
      <c r="BH831" s="133"/>
      <c r="BI831" s="133"/>
      <c r="BJ831" s="128" t="n">
        <f aca="false">IF($A831=$A830,BH831+BI831+BJ830,BH831+BI831)</f>
        <v>0</v>
      </c>
      <c r="BK831" s="133"/>
      <c r="BL831" s="133"/>
      <c r="BM831" s="128" t="n">
        <f aca="false">IF($A831=$A830,BK831+BL831+BM830,BK831+BL831)</f>
        <v>0</v>
      </c>
      <c r="BN831" s="133"/>
      <c r="BO831" s="133"/>
      <c r="BP831" s="128" t="n">
        <f aca="false">IF($A831=$A830,BN831+BO831+BP830,BN831+BO831)</f>
        <v>0</v>
      </c>
      <c r="BQ831" s="133"/>
      <c r="BR831" s="133"/>
      <c r="BS831" s="128" t="n">
        <f aca="false">IF($A831=$A830,BQ831+BR831+BS830,BQ831+BR831)</f>
        <v>0</v>
      </c>
      <c r="BT831" s="133"/>
      <c r="BU831" s="133"/>
      <c r="BV831" s="128" t="n">
        <f aca="false">IF($A831=$A830,BT831+BU831+BV830,BT831+BU831)</f>
        <v>0</v>
      </c>
      <c r="BW831" s="128" t="n">
        <f aca="false">IF(W831=0,0,IF(W831&gt;F$4,1,(IF(W831=BW$2,0,(IF(F$4-W831&gt;2,1,0))))))</f>
        <v>0</v>
      </c>
    </row>
    <row r="832" customFormat="false" ht="42.95" hidden="false" customHeight="true" outlineLevel="0" collapsed="false">
      <c r="A832" s="124" t="str">
        <f aca="false">IF(D832=D831,IF(A831=0,"",A831),IF(AND(D832&gt;0,D832&lt;&gt;D831),A831+1,""))</f>
        <v/>
      </c>
      <c r="B832" s="129"/>
      <c r="C832" s="129"/>
      <c r="D832" s="96"/>
      <c r="E832" s="138"/>
      <c r="F832" s="128" t="str">
        <f aca="false">IFERROR(IF(OR(ISTEXT(D832),ISNUMBER(D832)),HLOOKUP(I832-23*INT(I832/23),[2]Hoja2!B$1:X$2,2),""),1)</f>
        <v/>
      </c>
      <c r="G832" s="128" t="str">
        <f aca="false">LEFT(D832,1)</f>
        <v/>
      </c>
      <c r="H832" s="129" t="str">
        <f aca="false">IF(UPPER(G832)="Z",2,IF(UPPER(G832)="Y",1,IF(UPPER(G832)="X",0,LEFT(D832))))</f>
        <v/>
      </c>
      <c r="I832" s="129" t="str">
        <f aca="false">REPLACE(D832,1,1,H832)</f>
        <v/>
      </c>
      <c r="J832" s="96"/>
      <c r="K832" s="124" t="str">
        <f aca="false">IF(N832&gt;0,ROW(L832)-7,"")</f>
        <v/>
      </c>
      <c r="L832" s="130"/>
      <c r="M832" s="130"/>
      <c r="N832" s="131"/>
      <c r="O832" s="132"/>
      <c r="P832" s="128" t="str">
        <f aca="false">IFERROR(IF(OR(ISTEXT(N832),ISNUMBER(N832)),HLOOKUP(S832-23*INT(S832/23),[2]Hoja2!B$1:X$2,2),""),1)</f>
        <v/>
      </c>
      <c r="Q832" s="128" t="str">
        <f aca="false">LEFT(N832,1)</f>
        <v/>
      </c>
      <c r="R832" s="129" t="str">
        <f aca="false">IF(UPPER(Q832)="Z",2,IF(UPPER(Q832)="Y",1,IF(UPPER(Q832)="X",0,LEFT(N832))))</f>
        <v/>
      </c>
      <c r="S832" s="129" t="str">
        <f aca="false">REPLACE(N832,1,1,R832)</f>
        <v/>
      </c>
      <c r="T832" s="96"/>
      <c r="U832" s="133"/>
      <c r="V832" s="124" t="str">
        <f aca="false">IF(OR(ISTEXT(N832),ISNUMBER(N832)),IF($AD832=1,U832,0),"")</f>
        <v/>
      </c>
      <c r="W832" s="75" t="n">
        <v>36892</v>
      </c>
      <c r="X832" s="134"/>
      <c r="Y832" s="134"/>
      <c r="AA832" s="128" t="n">
        <f aca="false">IF(E832&lt;&gt;F832,0,1)</f>
        <v>1</v>
      </c>
      <c r="AB832" s="128" t="n">
        <f aca="false">IF(OR(T832="SI",T832="Si",T832="si",T832="sI",T832="s",T832="S"),1,0)</f>
        <v>0</v>
      </c>
      <c r="AC832" s="128" t="n">
        <f aca="false">IF(OR(J832="SI",J832="Si",J832="si",J832="sI",J832="s",J832="S"),1,0)</f>
        <v>0</v>
      </c>
      <c r="AD832" s="128" t="n">
        <f aca="false">AK832*AA832*AB832*AC832</f>
        <v>0</v>
      </c>
      <c r="AF832" s="136" t="n">
        <f aca="false">COUNTIF(D$8:D832,D832)</f>
        <v>0</v>
      </c>
      <c r="AG832" s="136" t="n">
        <f aca="false">COUNTIFS(D$8:D832,D832,A$8:A832,A832)</f>
        <v>0</v>
      </c>
      <c r="AH832" s="128" t="n">
        <f aca="false">AF832-AG832</f>
        <v>0</v>
      </c>
      <c r="AI832" s="128" t="n">
        <f aca="false">IF(OR(O832&lt;&gt;P832,P832=1,AA832=0),1,0)</f>
        <v>0</v>
      </c>
      <c r="AJ832" s="128" t="n">
        <f aca="false">IF(AR832&gt;0,1,0)+AH832</f>
        <v>0</v>
      </c>
      <c r="AK832" s="128" t="n">
        <f aca="false">IF(O832&lt;&gt;P832,0,1)</f>
        <v>1</v>
      </c>
      <c r="AL832" s="128" t="n">
        <f aca="false">IF(U832&gt;1,1,0)</f>
        <v>0</v>
      </c>
      <c r="AM832" s="136"/>
      <c r="AN832" s="137"/>
      <c r="AO832" s="139"/>
      <c r="AP832" s="128" t="str">
        <f aca="false">IF(SUMIF(AS$7:BU$7,"&gt;0",AS832:BU832)&gt;0,SUMIF(AS$7:BU$7,"&gt;0",AS832:BU832),"")</f>
        <v/>
      </c>
      <c r="AQ832" s="128"/>
      <c r="AR832" s="136" t="n">
        <f aca="false">COUNTIF(N$8:N832,N832)-1</f>
        <v>-1</v>
      </c>
      <c r="AS832" s="133"/>
      <c r="AT832" s="133"/>
      <c r="AU832" s="128" t="n">
        <f aca="false">IF($A832=$A831,AS832+AT832+AU831,AS832+AT832)</f>
        <v>0</v>
      </c>
      <c r="AV832" s="133"/>
      <c r="AW832" s="133"/>
      <c r="AX832" s="128" t="n">
        <f aca="false">IF($A832=$A831,AV832+AW832+AX831,AV832+AW832)</f>
        <v>0</v>
      </c>
      <c r="AY832" s="133"/>
      <c r="AZ832" s="133"/>
      <c r="BA832" s="128" t="n">
        <f aca="false">IF($A832=$A831,AY832+AZ832+BA831,AY832+AZ832)</f>
        <v>0</v>
      </c>
      <c r="BB832" s="133"/>
      <c r="BC832" s="133"/>
      <c r="BD832" s="128" t="n">
        <f aca="false">IF($A832=$A831,BB832+BC832+BD831,BB832+BC832)</f>
        <v>0</v>
      </c>
      <c r="BE832" s="133"/>
      <c r="BF832" s="133"/>
      <c r="BG832" s="128" t="n">
        <f aca="false">IF($A832=$A831,BE832+BF832+BG831,BE832+BF832)</f>
        <v>0</v>
      </c>
      <c r="BH832" s="133"/>
      <c r="BI832" s="133"/>
      <c r="BJ832" s="128" t="n">
        <f aca="false">IF($A832=$A831,BH832+BI832+BJ831,BH832+BI832)</f>
        <v>0</v>
      </c>
      <c r="BK832" s="133"/>
      <c r="BL832" s="133"/>
      <c r="BM832" s="128" t="n">
        <f aca="false">IF($A832=$A831,BK832+BL832+BM831,BK832+BL832)</f>
        <v>0</v>
      </c>
      <c r="BN832" s="133"/>
      <c r="BO832" s="133"/>
      <c r="BP832" s="128" t="n">
        <f aca="false">IF($A832=$A831,BN832+BO832+BP831,BN832+BO832)</f>
        <v>0</v>
      </c>
      <c r="BQ832" s="133"/>
      <c r="BR832" s="133"/>
      <c r="BS832" s="128" t="n">
        <f aca="false">IF($A832=$A831,BQ832+BR832+BS831,BQ832+BR832)</f>
        <v>0</v>
      </c>
      <c r="BT832" s="133"/>
      <c r="BU832" s="133"/>
      <c r="BV832" s="128" t="n">
        <f aca="false">IF($A832=$A831,BT832+BU832+BV831,BT832+BU832)</f>
        <v>0</v>
      </c>
      <c r="BW832" s="128" t="n">
        <f aca="false">IF(W832=0,0,IF(W832&gt;F$4,1,(IF(W832=BW$2,0,(IF(F$4-W832&gt;2,1,0))))))</f>
        <v>0</v>
      </c>
    </row>
    <row r="833" customFormat="false" ht="42.95" hidden="false" customHeight="true" outlineLevel="0" collapsed="false">
      <c r="A833" s="124" t="str">
        <f aca="false">IF(D833=D832,IF(A832=0,"",A832),IF(AND(D833&gt;0,D833&lt;&gt;D832),A832+1,""))</f>
        <v/>
      </c>
      <c r="B833" s="129"/>
      <c r="C833" s="129"/>
      <c r="D833" s="96"/>
      <c r="E833" s="138"/>
      <c r="F833" s="128" t="str">
        <f aca="false">IFERROR(IF(OR(ISTEXT(D833),ISNUMBER(D833)),HLOOKUP(I833-23*INT(I833/23),[2]Hoja2!B$1:X$2,2),""),1)</f>
        <v/>
      </c>
      <c r="G833" s="128" t="str">
        <f aca="false">LEFT(D833,1)</f>
        <v/>
      </c>
      <c r="H833" s="129" t="str">
        <f aca="false">IF(UPPER(G833)="Z",2,IF(UPPER(G833)="Y",1,IF(UPPER(G833)="X",0,LEFT(D833))))</f>
        <v/>
      </c>
      <c r="I833" s="129" t="str">
        <f aca="false">REPLACE(D833,1,1,H833)</f>
        <v/>
      </c>
      <c r="J833" s="96"/>
      <c r="K833" s="124" t="str">
        <f aca="false">IF(N833&gt;0,ROW(L833)-7,"")</f>
        <v/>
      </c>
      <c r="L833" s="130"/>
      <c r="M833" s="130"/>
      <c r="N833" s="131"/>
      <c r="O833" s="132"/>
      <c r="P833" s="128" t="str">
        <f aca="false">IFERROR(IF(OR(ISTEXT(N833),ISNUMBER(N833)),HLOOKUP(S833-23*INT(S833/23),[2]Hoja2!B$1:X$2,2),""),1)</f>
        <v/>
      </c>
      <c r="Q833" s="128" t="str">
        <f aca="false">LEFT(N833,1)</f>
        <v/>
      </c>
      <c r="R833" s="129" t="str">
        <f aca="false">IF(UPPER(Q833)="Z",2,IF(UPPER(Q833)="Y",1,IF(UPPER(Q833)="X",0,LEFT(N833))))</f>
        <v/>
      </c>
      <c r="S833" s="129" t="str">
        <f aca="false">REPLACE(N833,1,1,R833)</f>
        <v/>
      </c>
      <c r="T833" s="96"/>
      <c r="U833" s="133"/>
      <c r="V833" s="124" t="str">
        <f aca="false">IF(OR(ISTEXT(N833),ISNUMBER(N833)),IF($AD833=1,U833,0),"")</f>
        <v/>
      </c>
      <c r="W833" s="75" t="n">
        <v>36892</v>
      </c>
      <c r="X833" s="134"/>
      <c r="Y833" s="134"/>
      <c r="AA833" s="128" t="n">
        <f aca="false">IF(E833&lt;&gt;F833,0,1)</f>
        <v>1</v>
      </c>
      <c r="AB833" s="128" t="n">
        <f aca="false">IF(OR(T833="SI",T833="Si",T833="si",T833="sI",T833="s",T833="S"),1,0)</f>
        <v>0</v>
      </c>
      <c r="AC833" s="128" t="n">
        <f aca="false">IF(OR(J833="SI",J833="Si",J833="si",J833="sI",J833="s",J833="S"),1,0)</f>
        <v>0</v>
      </c>
      <c r="AD833" s="128" t="n">
        <f aca="false">AK833*AA833*AB833*AC833</f>
        <v>0</v>
      </c>
      <c r="AF833" s="136" t="n">
        <f aca="false">COUNTIF(D$8:D833,D833)</f>
        <v>0</v>
      </c>
      <c r="AG833" s="136" t="n">
        <f aca="false">COUNTIFS(D$8:D833,D833,A$8:A833,A833)</f>
        <v>0</v>
      </c>
      <c r="AH833" s="128" t="n">
        <f aca="false">AF833-AG833</f>
        <v>0</v>
      </c>
      <c r="AI833" s="128" t="n">
        <f aca="false">IF(OR(O833&lt;&gt;P833,P833=1,AA833=0),1,0)</f>
        <v>0</v>
      </c>
      <c r="AJ833" s="128" t="n">
        <f aca="false">IF(AR833&gt;0,1,0)+AH833</f>
        <v>0</v>
      </c>
      <c r="AK833" s="128" t="n">
        <f aca="false">IF(O833&lt;&gt;P833,0,1)</f>
        <v>1</v>
      </c>
      <c r="AL833" s="128" t="n">
        <f aca="false">IF(U833&gt;1,1,0)</f>
        <v>0</v>
      </c>
      <c r="AM833" s="136"/>
      <c r="AN833" s="137"/>
      <c r="AO833" s="139"/>
      <c r="AP833" s="128" t="str">
        <f aca="false">IF(SUMIF(AS$7:BU$7,"&gt;0",AS833:BU833)&gt;0,SUMIF(AS$7:BU$7,"&gt;0",AS833:BU833),"")</f>
        <v/>
      </c>
      <c r="AQ833" s="128"/>
      <c r="AR833" s="136" t="n">
        <f aca="false">COUNTIF(N$8:N833,N833)-1</f>
        <v>-1</v>
      </c>
      <c r="AS833" s="133"/>
      <c r="AT833" s="133"/>
      <c r="AU833" s="128" t="n">
        <f aca="false">IF($A833=$A832,AS833+AT833+AU832,AS833+AT833)</f>
        <v>0</v>
      </c>
      <c r="AV833" s="133"/>
      <c r="AW833" s="133"/>
      <c r="AX833" s="128" t="n">
        <f aca="false">IF($A833=$A832,AV833+AW833+AX832,AV833+AW833)</f>
        <v>0</v>
      </c>
      <c r="AY833" s="133"/>
      <c r="AZ833" s="133"/>
      <c r="BA833" s="128" t="n">
        <f aca="false">IF($A833=$A832,AY833+AZ833+BA832,AY833+AZ833)</f>
        <v>0</v>
      </c>
      <c r="BB833" s="133"/>
      <c r="BC833" s="133"/>
      <c r="BD833" s="128" t="n">
        <f aca="false">IF($A833=$A832,BB833+BC833+BD832,BB833+BC833)</f>
        <v>0</v>
      </c>
      <c r="BE833" s="133"/>
      <c r="BF833" s="133"/>
      <c r="BG833" s="128" t="n">
        <f aca="false">IF($A833=$A832,BE833+BF833+BG832,BE833+BF833)</f>
        <v>0</v>
      </c>
      <c r="BH833" s="133"/>
      <c r="BI833" s="133"/>
      <c r="BJ833" s="128" t="n">
        <f aca="false">IF($A833=$A832,BH833+BI833+BJ832,BH833+BI833)</f>
        <v>0</v>
      </c>
      <c r="BK833" s="133"/>
      <c r="BL833" s="133"/>
      <c r="BM833" s="128" t="n">
        <f aca="false">IF($A833=$A832,BK833+BL833+BM832,BK833+BL833)</f>
        <v>0</v>
      </c>
      <c r="BN833" s="133"/>
      <c r="BO833" s="133"/>
      <c r="BP833" s="128" t="n">
        <f aca="false">IF($A833=$A832,BN833+BO833+BP832,BN833+BO833)</f>
        <v>0</v>
      </c>
      <c r="BQ833" s="133"/>
      <c r="BR833" s="133"/>
      <c r="BS833" s="128" t="n">
        <f aca="false">IF($A833=$A832,BQ833+BR833+BS832,BQ833+BR833)</f>
        <v>0</v>
      </c>
      <c r="BT833" s="133"/>
      <c r="BU833" s="133"/>
      <c r="BV833" s="128" t="n">
        <f aca="false">IF($A833=$A832,BT833+BU833+BV832,BT833+BU833)</f>
        <v>0</v>
      </c>
      <c r="BW833" s="128" t="n">
        <f aca="false">IF(W833=0,0,IF(W833&gt;F$4,1,(IF(W833=BW$2,0,(IF(F$4-W833&gt;2,1,0))))))</f>
        <v>0</v>
      </c>
    </row>
    <row r="834" customFormat="false" ht="42.95" hidden="false" customHeight="true" outlineLevel="0" collapsed="false">
      <c r="A834" s="124" t="str">
        <f aca="false">IF(D834=D833,IF(A833=0,"",A833),IF(AND(D834&gt;0,D834&lt;&gt;D833),A833+1,""))</f>
        <v/>
      </c>
      <c r="B834" s="129"/>
      <c r="C834" s="129"/>
      <c r="D834" s="96"/>
      <c r="E834" s="138"/>
      <c r="F834" s="128" t="str">
        <f aca="false">IFERROR(IF(OR(ISTEXT(D834),ISNUMBER(D834)),HLOOKUP(I834-23*INT(I834/23),[2]Hoja2!B$1:X$2,2),""),1)</f>
        <v/>
      </c>
      <c r="G834" s="128" t="str">
        <f aca="false">LEFT(D834,1)</f>
        <v/>
      </c>
      <c r="H834" s="129" t="str">
        <f aca="false">IF(UPPER(G834)="Z",2,IF(UPPER(G834)="Y",1,IF(UPPER(G834)="X",0,LEFT(D834))))</f>
        <v/>
      </c>
      <c r="I834" s="129" t="str">
        <f aca="false">REPLACE(D834,1,1,H834)</f>
        <v/>
      </c>
      <c r="J834" s="96"/>
      <c r="K834" s="124" t="str">
        <f aca="false">IF(N834&gt;0,ROW(L834)-7,"")</f>
        <v/>
      </c>
      <c r="L834" s="130"/>
      <c r="M834" s="130"/>
      <c r="N834" s="131"/>
      <c r="O834" s="132"/>
      <c r="P834" s="128" t="str">
        <f aca="false">IFERROR(IF(OR(ISTEXT(N834),ISNUMBER(N834)),HLOOKUP(S834-23*INT(S834/23),[2]Hoja2!B$1:X$2,2),""),1)</f>
        <v/>
      </c>
      <c r="Q834" s="128" t="str">
        <f aca="false">LEFT(N834,1)</f>
        <v/>
      </c>
      <c r="R834" s="129" t="str">
        <f aca="false">IF(UPPER(Q834)="Z",2,IF(UPPER(Q834)="Y",1,IF(UPPER(Q834)="X",0,LEFT(N834))))</f>
        <v/>
      </c>
      <c r="S834" s="129" t="str">
        <f aca="false">REPLACE(N834,1,1,R834)</f>
        <v/>
      </c>
      <c r="T834" s="96"/>
      <c r="U834" s="133"/>
      <c r="V834" s="124" t="str">
        <f aca="false">IF(OR(ISTEXT(N834),ISNUMBER(N834)),IF($AD834=1,U834,0),"")</f>
        <v/>
      </c>
      <c r="W834" s="75" t="n">
        <v>36892</v>
      </c>
      <c r="X834" s="134"/>
      <c r="Y834" s="134"/>
      <c r="AA834" s="128" t="n">
        <f aca="false">IF(E834&lt;&gt;F834,0,1)</f>
        <v>1</v>
      </c>
      <c r="AB834" s="128" t="n">
        <f aca="false">IF(OR(T834="SI",T834="Si",T834="si",T834="sI",T834="s",T834="S"),1,0)</f>
        <v>0</v>
      </c>
      <c r="AC834" s="128" t="n">
        <f aca="false">IF(OR(J834="SI",J834="Si",J834="si",J834="sI",J834="s",J834="S"),1,0)</f>
        <v>0</v>
      </c>
      <c r="AD834" s="128" t="n">
        <f aca="false">AK834*AA834*AB834*AC834</f>
        <v>0</v>
      </c>
      <c r="AF834" s="136" t="n">
        <f aca="false">COUNTIF(D$8:D834,D834)</f>
        <v>0</v>
      </c>
      <c r="AG834" s="136" t="n">
        <f aca="false">COUNTIFS(D$8:D834,D834,A$8:A834,A834)</f>
        <v>0</v>
      </c>
      <c r="AH834" s="128" t="n">
        <f aca="false">AF834-AG834</f>
        <v>0</v>
      </c>
      <c r="AI834" s="128" t="n">
        <f aca="false">IF(OR(O834&lt;&gt;P834,P834=1,AA834=0),1,0)</f>
        <v>0</v>
      </c>
      <c r="AJ834" s="128" t="n">
        <f aca="false">IF(AR834&gt;0,1,0)+AH834</f>
        <v>0</v>
      </c>
      <c r="AK834" s="128" t="n">
        <f aca="false">IF(O834&lt;&gt;P834,0,1)</f>
        <v>1</v>
      </c>
      <c r="AL834" s="128" t="n">
        <f aca="false">IF(U834&gt;1,1,0)</f>
        <v>0</v>
      </c>
      <c r="AM834" s="136"/>
      <c r="AN834" s="137"/>
      <c r="AO834" s="139"/>
      <c r="AP834" s="128" t="str">
        <f aca="false">IF(SUMIF(AS$7:BU$7,"&gt;0",AS834:BU834)&gt;0,SUMIF(AS$7:BU$7,"&gt;0",AS834:BU834),"")</f>
        <v/>
      </c>
      <c r="AQ834" s="128"/>
      <c r="AR834" s="136" t="n">
        <f aca="false">COUNTIF(N$8:N834,N834)-1</f>
        <v>-1</v>
      </c>
      <c r="AS834" s="133"/>
      <c r="AT834" s="133"/>
      <c r="AU834" s="128" t="n">
        <f aca="false">IF($A834=$A833,AS834+AT834+AU833,AS834+AT834)</f>
        <v>0</v>
      </c>
      <c r="AV834" s="133"/>
      <c r="AW834" s="133"/>
      <c r="AX834" s="128" t="n">
        <f aca="false">IF($A834=$A833,AV834+AW834+AX833,AV834+AW834)</f>
        <v>0</v>
      </c>
      <c r="AY834" s="133"/>
      <c r="AZ834" s="133"/>
      <c r="BA834" s="128" t="n">
        <f aca="false">IF($A834=$A833,AY834+AZ834+BA833,AY834+AZ834)</f>
        <v>0</v>
      </c>
      <c r="BB834" s="133"/>
      <c r="BC834" s="133"/>
      <c r="BD834" s="128" t="n">
        <f aca="false">IF($A834=$A833,BB834+BC834+BD833,BB834+BC834)</f>
        <v>0</v>
      </c>
      <c r="BE834" s="133"/>
      <c r="BF834" s="133"/>
      <c r="BG834" s="128" t="n">
        <f aca="false">IF($A834=$A833,BE834+BF834+BG833,BE834+BF834)</f>
        <v>0</v>
      </c>
      <c r="BH834" s="133"/>
      <c r="BI834" s="133"/>
      <c r="BJ834" s="128" t="n">
        <f aca="false">IF($A834=$A833,BH834+BI834+BJ833,BH834+BI834)</f>
        <v>0</v>
      </c>
      <c r="BK834" s="133"/>
      <c r="BL834" s="133"/>
      <c r="BM834" s="128" t="n">
        <f aca="false">IF($A834=$A833,BK834+BL834+BM833,BK834+BL834)</f>
        <v>0</v>
      </c>
      <c r="BN834" s="133"/>
      <c r="BO834" s="133"/>
      <c r="BP834" s="128" t="n">
        <f aca="false">IF($A834=$A833,BN834+BO834+BP833,BN834+BO834)</f>
        <v>0</v>
      </c>
      <c r="BQ834" s="133"/>
      <c r="BR834" s="133"/>
      <c r="BS834" s="128" t="n">
        <f aca="false">IF($A834=$A833,BQ834+BR834+BS833,BQ834+BR834)</f>
        <v>0</v>
      </c>
      <c r="BT834" s="133"/>
      <c r="BU834" s="133"/>
      <c r="BV834" s="128" t="n">
        <f aca="false">IF($A834=$A833,BT834+BU834+BV833,BT834+BU834)</f>
        <v>0</v>
      </c>
      <c r="BW834" s="128" t="n">
        <f aca="false">IF(W834=0,0,IF(W834&gt;F$4,1,(IF(W834=BW$2,0,(IF(F$4-W834&gt;2,1,0))))))</f>
        <v>0</v>
      </c>
    </row>
    <row r="835" customFormat="false" ht="42.95" hidden="false" customHeight="true" outlineLevel="0" collapsed="false">
      <c r="A835" s="124" t="str">
        <f aca="false">IF(D835=D834,IF(A834=0,"",A834),IF(AND(D835&gt;0,D835&lt;&gt;D834),A834+1,""))</f>
        <v/>
      </c>
      <c r="B835" s="129"/>
      <c r="C835" s="129"/>
      <c r="D835" s="96"/>
      <c r="E835" s="138"/>
      <c r="F835" s="128" t="str">
        <f aca="false">IFERROR(IF(OR(ISTEXT(D835),ISNUMBER(D835)),HLOOKUP(I835-23*INT(I835/23),[2]Hoja2!B$1:X$2,2),""),1)</f>
        <v/>
      </c>
      <c r="G835" s="128" t="str">
        <f aca="false">LEFT(D835,1)</f>
        <v/>
      </c>
      <c r="H835" s="129" t="str">
        <f aca="false">IF(UPPER(G835)="Z",2,IF(UPPER(G835)="Y",1,IF(UPPER(G835)="X",0,LEFT(D835))))</f>
        <v/>
      </c>
      <c r="I835" s="129" t="str">
        <f aca="false">REPLACE(D835,1,1,H835)</f>
        <v/>
      </c>
      <c r="J835" s="96"/>
      <c r="K835" s="124" t="str">
        <f aca="false">IF(N835&gt;0,ROW(L835)-7,"")</f>
        <v/>
      </c>
      <c r="L835" s="130"/>
      <c r="M835" s="130"/>
      <c r="N835" s="131"/>
      <c r="O835" s="132"/>
      <c r="P835" s="128" t="str">
        <f aca="false">IFERROR(IF(OR(ISTEXT(N835),ISNUMBER(N835)),HLOOKUP(S835-23*INT(S835/23),[2]Hoja2!B$1:X$2,2),""),1)</f>
        <v/>
      </c>
      <c r="Q835" s="128" t="str">
        <f aca="false">LEFT(N835,1)</f>
        <v/>
      </c>
      <c r="R835" s="129" t="str">
        <f aca="false">IF(UPPER(Q835)="Z",2,IF(UPPER(Q835)="Y",1,IF(UPPER(Q835)="X",0,LEFT(N835))))</f>
        <v/>
      </c>
      <c r="S835" s="129" t="str">
        <f aca="false">REPLACE(N835,1,1,R835)</f>
        <v/>
      </c>
      <c r="T835" s="96"/>
      <c r="U835" s="133"/>
      <c r="V835" s="124" t="str">
        <f aca="false">IF(OR(ISTEXT(N835),ISNUMBER(N835)),IF($AD835=1,U835,0),"")</f>
        <v/>
      </c>
      <c r="W835" s="75" t="n">
        <v>36892</v>
      </c>
      <c r="X835" s="134"/>
      <c r="Y835" s="134"/>
      <c r="AA835" s="128" t="n">
        <f aca="false">IF(E835&lt;&gt;F835,0,1)</f>
        <v>1</v>
      </c>
      <c r="AB835" s="128" t="n">
        <f aca="false">IF(OR(T835="SI",T835="Si",T835="si",T835="sI",T835="s",T835="S"),1,0)</f>
        <v>0</v>
      </c>
      <c r="AC835" s="128" t="n">
        <f aca="false">IF(OR(J835="SI",J835="Si",J835="si",J835="sI",J835="s",J835="S"),1,0)</f>
        <v>0</v>
      </c>
      <c r="AD835" s="128" t="n">
        <f aca="false">AK835*AA835*AB835*AC835</f>
        <v>0</v>
      </c>
      <c r="AF835" s="136" t="n">
        <f aca="false">COUNTIF(D$8:D835,D835)</f>
        <v>0</v>
      </c>
      <c r="AG835" s="136" t="n">
        <f aca="false">COUNTIFS(D$8:D835,D835,A$8:A835,A835)</f>
        <v>0</v>
      </c>
      <c r="AH835" s="128" t="n">
        <f aca="false">AF835-AG835</f>
        <v>0</v>
      </c>
      <c r="AI835" s="128" t="n">
        <f aca="false">IF(OR(O835&lt;&gt;P835,P835=1,AA835=0),1,0)</f>
        <v>0</v>
      </c>
      <c r="AJ835" s="128" t="n">
        <f aca="false">IF(AR835&gt;0,1,0)+AH835</f>
        <v>0</v>
      </c>
      <c r="AK835" s="128" t="n">
        <f aca="false">IF(O835&lt;&gt;P835,0,1)</f>
        <v>1</v>
      </c>
      <c r="AL835" s="128" t="n">
        <f aca="false">IF(U835&gt;1,1,0)</f>
        <v>0</v>
      </c>
      <c r="AM835" s="136"/>
      <c r="AN835" s="137"/>
      <c r="AO835" s="139"/>
      <c r="AP835" s="128" t="str">
        <f aca="false">IF(SUMIF(AS$7:BU$7,"&gt;0",AS835:BU835)&gt;0,SUMIF(AS$7:BU$7,"&gt;0",AS835:BU835),"")</f>
        <v/>
      </c>
      <c r="AQ835" s="128"/>
      <c r="AR835" s="136" t="n">
        <f aca="false">COUNTIF(N$8:N835,N835)-1</f>
        <v>-1</v>
      </c>
      <c r="AS835" s="133"/>
      <c r="AT835" s="133"/>
      <c r="AU835" s="128" t="n">
        <f aca="false">IF($A835=$A834,AS835+AT835+AU834,AS835+AT835)</f>
        <v>0</v>
      </c>
      <c r="AV835" s="133"/>
      <c r="AW835" s="133"/>
      <c r="AX835" s="128" t="n">
        <f aca="false">IF($A835=$A834,AV835+AW835+AX834,AV835+AW835)</f>
        <v>0</v>
      </c>
      <c r="AY835" s="133"/>
      <c r="AZ835" s="133"/>
      <c r="BA835" s="128" t="n">
        <f aca="false">IF($A835=$A834,AY835+AZ835+BA834,AY835+AZ835)</f>
        <v>0</v>
      </c>
      <c r="BB835" s="133"/>
      <c r="BC835" s="133"/>
      <c r="BD835" s="128" t="n">
        <f aca="false">IF($A835=$A834,BB835+BC835+BD834,BB835+BC835)</f>
        <v>0</v>
      </c>
      <c r="BE835" s="133"/>
      <c r="BF835" s="133"/>
      <c r="BG835" s="128" t="n">
        <f aca="false">IF($A835=$A834,BE835+BF835+BG834,BE835+BF835)</f>
        <v>0</v>
      </c>
      <c r="BH835" s="133"/>
      <c r="BI835" s="133"/>
      <c r="BJ835" s="128" t="n">
        <f aca="false">IF($A835=$A834,BH835+BI835+BJ834,BH835+BI835)</f>
        <v>0</v>
      </c>
      <c r="BK835" s="133"/>
      <c r="BL835" s="133"/>
      <c r="BM835" s="128" t="n">
        <f aca="false">IF($A835=$A834,BK835+BL835+BM834,BK835+BL835)</f>
        <v>0</v>
      </c>
      <c r="BN835" s="133"/>
      <c r="BO835" s="133"/>
      <c r="BP835" s="128" t="n">
        <f aca="false">IF($A835=$A834,BN835+BO835+BP834,BN835+BO835)</f>
        <v>0</v>
      </c>
      <c r="BQ835" s="133"/>
      <c r="BR835" s="133"/>
      <c r="BS835" s="128" t="n">
        <f aca="false">IF($A835=$A834,BQ835+BR835+BS834,BQ835+BR835)</f>
        <v>0</v>
      </c>
      <c r="BT835" s="133"/>
      <c r="BU835" s="133"/>
      <c r="BV835" s="128" t="n">
        <f aca="false">IF($A835=$A834,BT835+BU835+BV834,BT835+BU835)</f>
        <v>0</v>
      </c>
      <c r="BW835" s="128" t="n">
        <f aca="false">IF(W835=0,0,IF(W835&gt;F$4,1,(IF(W835=BW$2,0,(IF(F$4-W835&gt;2,1,0))))))</f>
        <v>0</v>
      </c>
    </row>
    <row r="836" customFormat="false" ht="42.95" hidden="false" customHeight="true" outlineLevel="0" collapsed="false">
      <c r="A836" s="124" t="str">
        <f aca="false">IF(D836=D835,IF(A835=0,"",A835),IF(AND(D836&gt;0,D836&lt;&gt;D835),A835+1,""))</f>
        <v/>
      </c>
      <c r="B836" s="129"/>
      <c r="C836" s="129"/>
      <c r="D836" s="96"/>
      <c r="E836" s="138"/>
      <c r="F836" s="128" t="str">
        <f aca="false">IFERROR(IF(OR(ISTEXT(D836),ISNUMBER(D836)),HLOOKUP(I836-23*INT(I836/23),[2]Hoja2!B$1:X$2,2),""),1)</f>
        <v/>
      </c>
      <c r="G836" s="128" t="str">
        <f aca="false">LEFT(D836,1)</f>
        <v/>
      </c>
      <c r="H836" s="129" t="str">
        <f aca="false">IF(UPPER(G836)="Z",2,IF(UPPER(G836)="Y",1,IF(UPPER(G836)="X",0,LEFT(D836))))</f>
        <v/>
      </c>
      <c r="I836" s="129" t="str">
        <f aca="false">REPLACE(D836,1,1,H836)</f>
        <v/>
      </c>
      <c r="J836" s="96"/>
      <c r="K836" s="124" t="str">
        <f aca="false">IF(N836&gt;0,ROW(L836)-7,"")</f>
        <v/>
      </c>
      <c r="L836" s="130"/>
      <c r="M836" s="130"/>
      <c r="N836" s="131"/>
      <c r="O836" s="132"/>
      <c r="P836" s="128" t="str">
        <f aca="false">IFERROR(IF(OR(ISTEXT(N836),ISNUMBER(N836)),HLOOKUP(S836-23*INT(S836/23),[2]Hoja2!B$1:X$2,2),""),1)</f>
        <v/>
      </c>
      <c r="Q836" s="128" t="str">
        <f aca="false">LEFT(N836,1)</f>
        <v/>
      </c>
      <c r="R836" s="129" t="str">
        <f aca="false">IF(UPPER(Q836)="Z",2,IF(UPPER(Q836)="Y",1,IF(UPPER(Q836)="X",0,LEFT(N836))))</f>
        <v/>
      </c>
      <c r="S836" s="129" t="str">
        <f aca="false">REPLACE(N836,1,1,R836)</f>
        <v/>
      </c>
      <c r="T836" s="96"/>
      <c r="U836" s="133"/>
      <c r="V836" s="124" t="str">
        <f aca="false">IF(OR(ISTEXT(N836),ISNUMBER(N836)),IF($AD836=1,U836,0),"")</f>
        <v/>
      </c>
      <c r="W836" s="75" t="n">
        <v>36892</v>
      </c>
      <c r="X836" s="134"/>
      <c r="Y836" s="134"/>
      <c r="AA836" s="128" t="n">
        <f aca="false">IF(E836&lt;&gt;F836,0,1)</f>
        <v>1</v>
      </c>
      <c r="AB836" s="128" t="n">
        <f aca="false">IF(OR(T836="SI",T836="Si",T836="si",T836="sI",T836="s",T836="S"),1,0)</f>
        <v>0</v>
      </c>
      <c r="AC836" s="128" t="n">
        <f aca="false">IF(OR(J836="SI",J836="Si",J836="si",J836="sI",J836="s",J836="S"),1,0)</f>
        <v>0</v>
      </c>
      <c r="AD836" s="128" t="n">
        <f aca="false">AK836*AA836*AB836*AC836</f>
        <v>0</v>
      </c>
      <c r="AF836" s="136" t="n">
        <f aca="false">COUNTIF(D$8:D836,D836)</f>
        <v>0</v>
      </c>
      <c r="AG836" s="136" t="n">
        <f aca="false">COUNTIFS(D$8:D836,D836,A$8:A836,A836)</f>
        <v>0</v>
      </c>
      <c r="AH836" s="128" t="n">
        <f aca="false">AF836-AG836</f>
        <v>0</v>
      </c>
      <c r="AI836" s="128" t="n">
        <f aca="false">IF(OR(O836&lt;&gt;P836,P836=1,AA836=0),1,0)</f>
        <v>0</v>
      </c>
      <c r="AJ836" s="128" t="n">
        <f aca="false">IF(AR836&gt;0,1,0)+AH836</f>
        <v>0</v>
      </c>
      <c r="AK836" s="128" t="n">
        <f aca="false">IF(O836&lt;&gt;P836,0,1)</f>
        <v>1</v>
      </c>
      <c r="AL836" s="128" t="n">
        <f aca="false">IF(U836&gt;1,1,0)</f>
        <v>0</v>
      </c>
      <c r="AM836" s="136"/>
      <c r="AN836" s="137"/>
      <c r="AO836" s="139"/>
      <c r="AP836" s="128" t="str">
        <f aca="false">IF(SUMIF(AS$7:BU$7,"&gt;0",AS836:BU836)&gt;0,SUMIF(AS$7:BU$7,"&gt;0",AS836:BU836),"")</f>
        <v/>
      </c>
      <c r="AQ836" s="128"/>
      <c r="AR836" s="136" t="n">
        <f aca="false">COUNTIF(N$8:N836,N836)-1</f>
        <v>-1</v>
      </c>
      <c r="AS836" s="133"/>
      <c r="AT836" s="133"/>
      <c r="AU836" s="128" t="n">
        <f aca="false">IF($A836=$A835,AS836+AT836+AU835,AS836+AT836)</f>
        <v>0</v>
      </c>
      <c r="AV836" s="133"/>
      <c r="AW836" s="133"/>
      <c r="AX836" s="128" t="n">
        <f aca="false">IF($A836=$A835,AV836+AW836+AX835,AV836+AW836)</f>
        <v>0</v>
      </c>
      <c r="AY836" s="133"/>
      <c r="AZ836" s="133"/>
      <c r="BA836" s="128" t="n">
        <f aca="false">IF($A836=$A835,AY836+AZ836+BA835,AY836+AZ836)</f>
        <v>0</v>
      </c>
      <c r="BB836" s="133"/>
      <c r="BC836" s="133"/>
      <c r="BD836" s="128" t="n">
        <f aca="false">IF($A836=$A835,BB836+BC836+BD835,BB836+BC836)</f>
        <v>0</v>
      </c>
      <c r="BE836" s="133"/>
      <c r="BF836" s="133"/>
      <c r="BG836" s="128" t="n">
        <f aca="false">IF($A836=$A835,BE836+BF836+BG835,BE836+BF836)</f>
        <v>0</v>
      </c>
      <c r="BH836" s="133"/>
      <c r="BI836" s="133"/>
      <c r="BJ836" s="128" t="n">
        <f aca="false">IF($A836=$A835,BH836+BI836+BJ835,BH836+BI836)</f>
        <v>0</v>
      </c>
      <c r="BK836" s="133"/>
      <c r="BL836" s="133"/>
      <c r="BM836" s="128" t="n">
        <f aca="false">IF($A836=$A835,BK836+BL836+BM835,BK836+BL836)</f>
        <v>0</v>
      </c>
      <c r="BN836" s="133"/>
      <c r="BO836" s="133"/>
      <c r="BP836" s="128" t="n">
        <f aca="false">IF($A836=$A835,BN836+BO836+BP835,BN836+BO836)</f>
        <v>0</v>
      </c>
      <c r="BQ836" s="133"/>
      <c r="BR836" s="133"/>
      <c r="BS836" s="128" t="n">
        <f aca="false">IF($A836=$A835,BQ836+BR836+BS835,BQ836+BR836)</f>
        <v>0</v>
      </c>
      <c r="BT836" s="133"/>
      <c r="BU836" s="133"/>
      <c r="BV836" s="128" t="n">
        <f aca="false">IF($A836=$A835,BT836+BU836+BV835,BT836+BU836)</f>
        <v>0</v>
      </c>
      <c r="BW836" s="128" t="n">
        <f aca="false">IF(W836=0,0,IF(W836&gt;F$4,1,(IF(W836=BW$2,0,(IF(F$4-W836&gt;2,1,0))))))</f>
        <v>0</v>
      </c>
    </row>
    <row r="837" customFormat="false" ht="42.95" hidden="false" customHeight="true" outlineLevel="0" collapsed="false">
      <c r="A837" s="124" t="str">
        <f aca="false">IF(D837=D836,IF(A836=0,"",A836),IF(AND(D837&gt;0,D837&lt;&gt;D836),A836+1,""))</f>
        <v/>
      </c>
      <c r="B837" s="129"/>
      <c r="C837" s="129"/>
      <c r="D837" s="96"/>
      <c r="E837" s="138"/>
      <c r="F837" s="128" t="str">
        <f aca="false">IFERROR(IF(OR(ISTEXT(D837),ISNUMBER(D837)),HLOOKUP(I837-23*INT(I837/23),[2]Hoja2!B$1:X$2,2),""),1)</f>
        <v/>
      </c>
      <c r="G837" s="128" t="str">
        <f aca="false">LEFT(D837,1)</f>
        <v/>
      </c>
      <c r="H837" s="129" t="str">
        <f aca="false">IF(UPPER(G837)="Z",2,IF(UPPER(G837)="Y",1,IF(UPPER(G837)="X",0,LEFT(D837))))</f>
        <v/>
      </c>
      <c r="I837" s="129" t="str">
        <f aca="false">REPLACE(D837,1,1,H837)</f>
        <v/>
      </c>
      <c r="J837" s="96"/>
      <c r="K837" s="124" t="str">
        <f aca="false">IF(N837&gt;0,ROW(L837)-7,"")</f>
        <v/>
      </c>
      <c r="L837" s="130"/>
      <c r="M837" s="130"/>
      <c r="N837" s="131"/>
      <c r="O837" s="132"/>
      <c r="P837" s="128" t="str">
        <f aca="false">IFERROR(IF(OR(ISTEXT(N837),ISNUMBER(N837)),HLOOKUP(S837-23*INT(S837/23),[2]Hoja2!B$1:X$2,2),""),1)</f>
        <v/>
      </c>
      <c r="Q837" s="128" t="str">
        <f aca="false">LEFT(N837,1)</f>
        <v/>
      </c>
      <c r="R837" s="129" t="str">
        <f aca="false">IF(UPPER(Q837)="Z",2,IF(UPPER(Q837)="Y",1,IF(UPPER(Q837)="X",0,LEFT(N837))))</f>
        <v/>
      </c>
      <c r="S837" s="129" t="str">
        <f aca="false">REPLACE(N837,1,1,R837)</f>
        <v/>
      </c>
      <c r="T837" s="96"/>
      <c r="U837" s="133"/>
      <c r="V837" s="124" t="str">
        <f aca="false">IF(OR(ISTEXT(N837),ISNUMBER(N837)),IF($AD837=1,U837,0),"")</f>
        <v/>
      </c>
      <c r="W837" s="75" t="n">
        <v>36892</v>
      </c>
      <c r="X837" s="134"/>
      <c r="Y837" s="134"/>
      <c r="AA837" s="128" t="n">
        <f aca="false">IF(E837&lt;&gt;F837,0,1)</f>
        <v>1</v>
      </c>
      <c r="AB837" s="128" t="n">
        <f aca="false">IF(OR(T837="SI",T837="Si",T837="si",T837="sI",T837="s",T837="S"),1,0)</f>
        <v>0</v>
      </c>
      <c r="AC837" s="128" t="n">
        <f aca="false">IF(OR(J837="SI",J837="Si",J837="si",J837="sI",J837="s",J837="S"),1,0)</f>
        <v>0</v>
      </c>
      <c r="AD837" s="128" t="n">
        <f aca="false">AK837*AA837*AB837*AC837</f>
        <v>0</v>
      </c>
      <c r="AF837" s="136" t="n">
        <f aca="false">COUNTIF(D$8:D837,D837)</f>
        <v>0</v>
      </c>
      <c r="AG837" s="136" t="n">
        <f aca="false">COUNTIFS(D$8:D837,D837,A$8:A837,A837)</f>
        <v>0</v>
      </c>
      <c r="AH837" s="128" t="n">
        <f aca="false">AF837-AG837</f>
        <v>0</v>
      </c>
      <c r="AI837" s="128" t="n">
        <f aca="false">IF(OR(O837&lt;&gt;P837,P837=1,AA837=0),1,0)</f>
        <v>0</v>
      </c>
      <c r="AJ837" s="128" t="n">
        <f aca="false">IF(AR837&gt;0,1,0)+AH837</f>
        <v>0</v>
      </c>
      <c r="AK837" s="128" t="n">
        <f aca="false">IF(O837&lt;&gt;P837,0,1)</f>
        <v>1</v>
      </c>
      <c r="AL837" s="128" t="n">
        <f aca="false">IF(U837&gt;1,1,0)</f>
        <v>0</v>
      </c>
      <c r="AM837" s="136"/>
      <c r="AN837" s="137"/>
      <c r="AO837" s="139"/>
      <c r="AP837" s="128" t="str">
        <f aca="false">IF(SUMIF(AS$7:BU$7,"&gt;0",AS837:BU837)&gt;0,SUMIF(AS$7:BU$7,"&gt;0",AS837:BU837),"")</f>
        <v/>
      </c>
      <c r="AQ837" s="128"/>
      <c r="AR837" s="136" t="n">
        <f aca="false">COUNTIF(N$8:N837,N837)-1</f>
        <v>-1</v>
      </c>
      <c r="AS837" s="133"/>
      <c r="AT837" s="133"/>
      <c r="AU837" s="128" t="n">
        <f aca="false">IF($A837=$A836,AS837+AT837+AU836,AS837+AT837)</f>
        <v>0</v>
      </c>
      <c r="AV837" s="133"/>
      <c r="AW837" s="133"/>
      <c r="AX837" s="128" t="n">
        <f aca="false">IF($A837=$A836,AV837+AW837+AX836,AV837+AW837)</f>
        <v>0</v>
      </c>
      <c r="AY837" s="133"/>
      <c r="AZ837" s="133"/>
      <c r="BA837" s="128" t="n">
        <f aca="false">IF($A837=$A836,AY837+AZ837+BA836,AY837+AZ837)</f>
        <v>0</v>
      </c>
      <c r="BB837" s="133"/>
      <c r="BC837" s="133"/>
      <c r="BD837" s="128" t="n">
        <f aca="false">IF($A837=$A836,BB837+BC837+BD836,BB837+BC837)</f>
        <v>0</v>
      </c>
      <c r="BE837" s="133"/>
      <c r="BF837" s="133"/>
      <c r="BG837" s="128" t="n">
        <f aca="false">IF($A837=$A836,BE837+BF837+BG836,BE837+BF837)</f>
        <v>0</v>
      </c>
      <c r="BH837" s="133"/>
      <c r="BI837" s="133"/>
      <c r="BJ837" s="128" t="n">
        <f aca="false">IF($A837=$A836,BH837+BI837+BJ836,BH837+BI837)</f>
        <v>0</v>
      </c>
      <c r="BK837" s="133"/>
      <c r="BL837" s="133"/>
      <c r="BM837" s="128" t="n">
        <f aca="false">IF($A837=$A836,BK837+BL837+BM836,BK837+BL837)</f>
        <v>0</v>
      </c>
      <c r="BN837" s="133"/>
      <c r="BO837" s="133"/>
      <c r="BP837" s="128" t="n">
        <f aca="false">IF($A837=$A836,BN837+BO837+BP836,BN837+BO837)</f>
        <v>0</v>
      </c>
      <c r="BQ837" s="133"/>
      <c r="BR837" s="133"/>
      <c r="BS837" s="128" t="n">
        <f aca="false">IF($A837=$A836,BQ837+BR837+BS836,BQ837+BR837)</f>
        <v>0</v>
      </c>
      <c r="BT837" s="133"/>
      <c r="BU837" s="133"/>
      <c r="BV837" s="128" t="n">
        <f aca="false">IF($A837=$A836,BT837+BU837+BV836,BT837+BU837)</f>
        <v>0</v>
      </c>
      <c r="BW837" s="128" t="n">
        <f aca="false">IF(W837=0,0,IF(W837&gt;F$4,1,(IF(W837=BW$2,0,(IF(F$4-W837&gt;2,1,0))))))</f>
        <v>0</v>
      </c>
    </row>
    <row r="838" customFormat="false" ht="42.95" hidden="false" customHeight="true" outlineLevel="0" collapsed="false">
      <c r="A838" s="124" t="str">
        <f aca="false">IF(D838=D837,IF(A837=0,"",A837),IF(AND(D838&gt;0,D838&lt;&gt;D837),A837+1,""))</f>
        <v/>
      </c>
      <c r="B838" s="129"/>
      <c r="C838" s="129"/>
      <c r="D838" s="96"/>
      <c r="E838" s="138"/>
      <c r="F838" s="128" t="str">
        <f aca="false">IFERROR(IF(OR(ISTEXT(D838),ISNUMBER(D838)),HLOOKUP(I838-23*INT(I838/23),[2]Hoja2!B$1:X$2,2),""),1)</f>
        <v/>
      </c>
      <c r="G838" s="128" t="str">
        <f aca="false">LEFT(D838,1)</f>
        <v/>
      </c>
      <c r="H838" s="129" t="str">
        <f aca="false">IF(UPPER(G838)="Z",2,IF(UPPER(G838)="Y",1,IF(UPPER(G838)="X",0,LEFT(D838))))</f>
        <v/>
      </c>
      <c r="I838" s="129" t="str">
        <f aca="false">REPLACE(D838,1,1,H838)</f>
        <v/>
      </c>
      <c r="J838" s="96"/>
      <c r="K838" s="124" t="str">
        <f aca="false">IF(N838&gt;0,ROW(L838)-7,"")</f>
        <v/>
      </c>
      <c r="L838" s="130"/>
      <c r="M838" s="130"/>
      <c r="N838" s="131"/>
      <c r="O838" s="132"/>
      <c r="P838" s="128" t="str">
        <f aca="false">IFERROR(IF(OR(ISTEXT(N838),ISNUMBER(N838)),HLOOKUP(S838-23*INT(S838/23),[2]Hoja2!B$1:X$2,2),""),1)</f>
        <v/>
      </c>
      <c r="Q838" s="128" t="str">
        <f aca="false">LEFT(N838,1)</f>
        <v/>
      </c>
      <c r="R838" s="129" t="str">
        <f aca="false">IF(UPPER(Q838)="Z",2,IF(UPPER(Q838)="Y",1,IF(UPPER(Q838)="X",0,LEFT(N838))))</f>
        <v/>
      </c>
      <c r="S838" s="129" t="str">
        <f aca="false">REPLACE(N838,1,1,R838)</f>
        <v/>
      </c>
      <c r="T838" s="96"/>
      <c r="U838" s="133"/>
      <c r="V838" s="124" t="str">
        <f aca="false">IF(OR(ISTEXT(N838),ISNUMBER(N838)),IF($AD838=1,U838,0),"")</f>
        <v/>
      </c>
      <c r="W838" s="75" t="n">
        <v>36892</v>
      </c>
      <c r="X838" s="134"/>
      <c r="Y838" s="134"/>
      <c r="AA838" s="128" t="n">
        <f aca="false">IF(E838&lt;&gt;F838,0,1)</f>
        <v>1</v>
      </c>
      <c r="AB838" s="128" t="n">
        <f aca="false">IF(OR(T838="SI",T838="Si",T838="si",T838="sI",T838="s",T838="S"),1,0)</f>
        <v>0</v>
      </c>
      <c r="AC838" s="128" t="n">
        <f aca="false">IF(OR(J838="SI",J838="Si",J838="si",J838="sI",J838="s",J838="S"),1,0)</f>
        <v>0</v>
      </c>
      <c r="AD838" s="128" t="n">
        <f aca="false">AK838*AA838*AB838*AC838</f>
        <v>0</v>
      </c>
      <c r="AF838" s="136" t="n">
        <f aca="false">COUNTIF(D$8:D838,D838)</f>
        <v>0</v>
      </c>
      <c r="AG838" s="136" t="n">
        <f aca="false">COUNTIFS(D$8:D838,D838,A$8:A838,A838)</f>
        <v>0</v>
      </c>
      <c r="AH838" s="128" t="n">
        <f aca="false">AF838-AG838</f>
        <v>0</v>
      </c>
      <c r="AI838" s="128" t="n">
        <f aca="false">IF(OR(O838&lt;&gt;P838,P838=1,AA838=0),1,0)</f>
        <v>0</v>
      </c>
      <c r="AJ838" s="128" t="n">
        <f aca="false">IF(AR838&gt;0,1,0)+AH838</f>
        <v>0</v>
      </c>
      <c r="AK838" s="128" t="n">
        <f aca="false">IF(O838&lt;&gt;P838,0,1)</f>
        <v>1</v>
      </c>
      <c r="AL838" s="128" t="n">
        <f aca="false">IF(U838&gt;1,1,0)</f>
        <v>0</v>
      </c>
      <c r="AM838" s="136"/>
      <c r="AN838" s="137"/>
      <c r="AO838" s="139"/>
      <c r="AP838" s="128" t="str">
        <f aca="false">IF(SUMIF(AS$7:BU$7,"&gt;0",AS838:BU838)&gt;0,SUMIF(AS$7:BU$7,"&gt;0",AS838:BU838),"")</f>
        <v/>
      </c>
      <c r="AQ838" s="128"/>
      <c r="AR838" s="136" t="n">
        <f aca="false">COUNTIF(N$8:N838,N838)-1</f>
        <v>-1</v>
      </c>
      <c r="AS838" s="133"/>
      <c r="AT838" s="133"/>
      <c r="AU838" s="128" t="n">
        <f aca="false">IF($A838=$A837,AS838+AT838+AU837,AS838+AT838)</f>
        <v>0</v>
      </c>
      <c r="AV838" s="133"/>
      <c r="AW838" s="133"/>
      <c r="AX838" s="128" t="n">
        <f aca="false">IF($A838=$A837,AV838+AW838+AX837,AV838+AW838)</f>
        <v>0</v>
      </c>
      <c r="AY838" s="133"/>
      <c r="AZ838" s="133"/>
      <c r="BA838" s="128" t="n">
        <f aca="false">IF($A838=$A837,AY838+AZ838+BA837,AY838+AZ838)</f>
        <v>0</v>
      </c>
      <c r="BB838" s="133"/>
      <c r="BC838" s="133"/>
      <c r="BD838" s="128" t="n">
        <f aca="false">IF($A838=$A837,BB838+BC838+BD837,BB838+BC838)</f>
        <v>0</v>
      </c>
      <c r="BE838" s="133"/>
      <c r="BF838" s="133"/>
      <c r="BG838" s="128" t="n">
        <f aca="false">IF($A838=$A837,BE838+BF838+BG837,BE838+BF838)</f>
        <v>0</v>
      </c>
      <c r="BH838" s="133"/>
      <c r="BI838" s="133"/>
      <c r="BJ838" s="128" t="n">
        <f aca="false">IF($A838=$A837,BH838+BI838+BJ837,BH838+BI838)</f>
        <v>0</v>
      </c>
      <c r="BK838" s="133"/>
      <c r="BL838" s="133"/>
      <c r="BM838" s="128" t="n">
        <f aca="false">IF($A838=$A837,BK838+BL838+BM837,BK838+BL838)</f>
        <v>0</v>
      </c>
      <c r="BN838" s="133"/>
      <c r="BO838" s="133"/>
      <c r="BP838" s="128" t="n">
        <f aca="false">IF($A838=$A837,BN838+BO838+BP837,BN838+BO838)</f>
        <v>0</v>
      </c>
      <c r="BQ838" s="133"/>
      <c r="BR838" s="133"/>
      <c r="BS838" s="128" t="n">
        <f aca="false">IF($A838=$A837,BQ838+BR838+BS837,BQ838+BR838)</f>
        <v>0</v>
      </c>
      <c r="BT838" s="133"/>
      <c r="BU838" s="133"/>
      <c r="BV838" s="128" t="n">
        <f aca="false">IF($A838=$A837,BT838+BU838+BV837,BT838+BU838)</f>
        <v>0</v>
      </c>
      <c r="BW838" s="128" t="n">
        <f aca="false">IF(W838=0,0,IF(W838&gt;F$4,1,(IF(W838=BW$2,0,(IF(F$4-W838&gt;2,1,0))))))</f>
        <v>0</v>
      </c>
    </row>
    <row r="839" customFormat="false" ht="42.95" hidden="false" customHeight="true" outlineLevel="0" collapsed="false">
      <c r="A839" s="124" t="str">
        <f aca="false">IF(D839=D838,IF(A838=0,"",A838),IF(AND(D839&gt;0,D839&lt;&gt;D838),A838+1,""))</f>
        <v/>
      </c>
      <c r="B839" s="129"/>
      <c r="C839" s="129"/>
      <c r="D839" s="96"/>
      <c r="E839" s="138"/>
      <c r="F839" s="128" t="str">
        <f aca="false">IFERROR(IF(OR(ISTEXT(D839),ISNUMBER(D839)),HLOOKUP(I839-23*INT(I839/23),[2]Hoja2!B$1:X$2,2),""),1)</f>
        <v/>
      </c>
      <c r="G839" s="128" t="str">
        <f aca="false">LEFT(D839,1)</f>
        <v/>
      </c>
      <c r="H839" s="129" t="str">
        <f aca="false">IF(UPPER(G839)="Z",2,IF(UPPER(G839)="Y",1,IF(UPPER(G839)="X",0,LEFT(D839))))</f>
        <v/>
      </c>
      <c r="I839" s="129" t="str">
        <f aca="false">REPLACE(D839,1,1,H839)</f>
        <v/>
      </c>
      <c r="J839" s="96"/>
      <c r="K839" s="124" t="str">
        <f aca="false">IF(N839&gt;0,ROW(L839)-7,"")</f>
        <v/>
      </c>
      <c r="L839" s="130"/>
      <c r="M839" s="130"/>
      <c r="N839" s="131"/>
      <c r="O839" s="132"/>
      <c r="P839" s="128" t="str">
        <f aca="false">IFERROR(IF(OR(ISTEXT(N839),ISNUMBER(N839)),HLOOKUP(S839-23*INT(S839/23),[2]Hoja2!B$1:X$2,2),""),1)</f>
        <v/>
      </c>
      <c r="Q839" s="128" t="str">
        <f aca="false">LEFT(N839,1)</f>
        <v/>
      </c>
      <c r="R839" s="129" t="str">
        <f aca="false">IF(UPPER(Q839)="Z",2,IF(UPPER(Q839)="Y",1,IF(UPPER(Q839)="X",0,LEFT(N839))))</f>
        <v/>
      </c>
      <c r="S839" s="129" t="str">
        <f aca="false">REPLACE(N839,1,1,R839)</f>
        <v/>
      </c>
      <c r="T839" s="96"/>
      <c r="U839" s="133"/>
      <c r="V839" s="124" t="str">
        <f aca="false">IF(OR(ISTEXT(N839),ISNUMBER(N839)),IF($AD839=1,U839,0),"")</f>
        <v/>
      </c>
      <c r="W839" s="75" t="n">
        <v>36892</v>
      </c>
      <c r="X839" s="134"/>
      <c r="Y839" s="134"/>
      <c r="AA839" s="128" t="n">
        <f aca="false">IF(E839&lt;&gt;F839,0,1)</f>
        <v>1</v>
      </c>
      <c r="AB839" s="128" t="n">
        <f aca="false">IF(OR(T839="SI",T839="Si",T839="si",T839="sI",T839="s",T839="S"),1,0)</f>
        <v>0</v>
      </c>
      <c r="AC839" s="128" t="n">
        <f aca="false">IF(OR(J839="SI",J839="Si",J839="si",J839="sI",J839="s",J839="S"),1,0)</f>
        <v>0</v>
      </c>
      <c r="AD839" s="128" t="n">
        <f aca="false">AK839*AA839*AB839*AC839</f>
        <v>0</v>
      </c>
      <c r="AF839" s="136" t="n">
        <f aca="false">COUNTIF(D$8:D839,D839)</f>
        <v>0</v>
      </c>
      <c r="AG839" s="136" t="n">
        <f aca="false">COUNTIFS(D$8:D839,D839,A$8:A839,A839)</f>
        <v>0</v>
      </c>
      <c r="AH839" s="128" t="n">
        <f aca="false">AF839-AG839</f>
        <v>0</v>
      </c>
      <c r="AI839" s="128" t="n">
        <f aca="false">IF(OR(O839&lt;&gt;P839,P839=1,AA839=0),1,0)</f>
        <v>0</v>
      </c>
      <c r="AJ839" s="128" t="n">
        <f aca="false">IF(AR839&gt;0,1,0)+AH839</f>
        <v>0</v>
      </c>
      <c r="AK839" s="128" t="n">
        <f aca="false">IF(O839&lt;&gt;P839,0,1)</f>
        <v>1</v>
      </c>
      <c r="AL839" s="128" t="n">
        <f aca="false">IF(U839&gt;1,1,0)</f>
        <v>0</v>
      </c>
      <c r="AM839" s="136"/>
      <c r="AN839" s="137"/>
      <c r="AO839" s="139"/>
      <c r="AP839" s="128" t="str">
        <f aca="false">IF(SUMIF(AS$7:BU$7,"&gt;0",AS839:BU839)&gt;0,SUMIF(AS$7:BU$7,"&gt;0",AS839:BU839),"")</f>
        <v/>
      </c>
      <c r="AQ839" s="128"/>
      <c r="AR839" s="136" t="n">
        <f aca="false">COUNTIF(N$8:N839,N839)-1</f>
        <v>-1</v>
      </c>
      <c r="AS839" s="133"/>
      <c r="AT839" s="133"/>
      <c r="AU839" s="128" t="n">
        <f aca="false">IF($A839=$A838,AS839+AT839+AU838,AS839+AT839)</f>
        <v>0</v>
      </c>
      <c r="AV839" s="133"/>
      <c r="AW839" s="133"/>
      <c r="AX839" s="128" t="n">
        <f aca="false">IF($A839=$A838,AV839+AW839+AX838,AV839+AW839)</f>
        <v>0</v>
      </c>
      <c r="AY839" s="133"/>
      <c r="AZ839" s="133"/>
      <c r="BA839" s="128" t="n">
        <f aca="false">IF($A839=$A838,AY839+AZ839+BA838,AY839+AZ839)</f>
        <v>0</v>
      </c>
      <c r="BB839" s="133"/>
      <c r="BC839" s="133"/>
      <c r="BD839" s="128" t="n">
        <f aca="false">IF($A839=$A838,BB839+BC839+BD838,BB839+BC839)</f>
        <v>0</v>
      </c>
      <c r="BE839" s="133"/>
      <c r="BF839" s="133"/>
      <c r="BG839" s="128" t="n">
        <f aca="false">IF($A839=$A838,BE839+BF839+BG838,BE839+BF839)</f>
        <v>0</v>
      </c>
      <c r="BH839" s="133"/>
      <c r="BI839" s="133"/>
      <c r="BJ839" s="128" t="n">
        <f aca="false">IF($A839=$A838,BH839+BI839+BJ838,BH839+BI839)</f>
        <v>0</v>
      </c>
      <c r="BK839" s="133"/>
      <c r="BL839" s="133"/>
      <c r="BM839" s="128" t="n">
        <f aca="false">IF($A839=$A838,BK839+BL839+BM838,BK839+BL839)</f>
        <v>0</v>
      </c>
      <c r="BN839" s="133"/>
      <c r="BO839" s="133"/>
      <c r="BP839" s="128" t="n">
        <f aca="false">IF($A839=$A838,BN839+BO839+BP838,BN839+BO839)</f>
        <v>0</v>
      </c>
      <c r="BQ839" s="133"/>
      <c r="BR839" s="133"/>
      <c r="BS839" s="128" t="n">
        <f aca="false">IF($A839=$A838,BQ839+BR839+BS838,BQ839+BR839)</f>
        <v>0</v>
      </c>
      <c r="BT839" s="133"/>
      <c r="BU839" s="133"/>
      <c r="BV839" s="128" t="n">
        <f aca="false">IF($A839=$A838,BT839+BU839+BV838,BT839+BU839)</f>
        <v>0</v>
      </c>
      <c r="BW839" s="128" t="n">
        <f aca="false">IF(W839=0,0,IF(W839&gt;F$4,1,(IF(W839=BW$2,0,(IF(F$4-W839&gt;2,1,0))))))</f>
        <v>0</v>
      </c>
    </row>
    <row r="840" customFormat="false" ht="42.95" hidden="false" customHeight="true" outlineLevel="0" collapsed="false">
      <c r="A840" s="124" t="str">
        <f aca="false">IF(D840=D839,IF(A839=0,"",A839),IF(AND(D840&gt;0,D840&lt;&gt;D839),A839+1,""))</f>
        <v/>
      </c>
      <c r="B840" s="129"/>
      <c r="C840" s="129"/>
      <c r="D840" s="96"/>
      <c r="E840" s="138"/>
      <c r="F840" s="128" t="str">
        <f aca="false">IFERROR(IF(OR(ISTEXT(D840),ISNUMBER(D840)),HLOOKUP(I840-23*INT(I840/23),[2]Hoja2!B$1:X$2,2),""),1)</f>
        <v/>
      </c>
      <c r="G840" s="128" t="str">
        <f aca="false">LEFT(D840,1)</f>
        <v/>
      </c>
      <c r="H840" s="129" t="str">
        <f aca="false">IF(UPPER(G840)="Z",2,IF(UPPER(G840)="Y",1,IF(UPPER(G840)="X",0,LEFT(D840))))</f>
        <v/>
      </c>
      <c r="I840" s="129" t="str">
        <f aca="false">REPLACE(D840,1,1,H840)</f>
        <v/>
      </c>
      <c r="J840" s="96"/>
      <c r="K840" s="124" t="str">
        <f aca="false">IF(N840&gt;0,ROW(L840)-7,"")</f>
        <v/>
      </c>
      <c r="L840" s="130"/>
      <c r="M840" s="130"/>
      <c r="N840" s="131"/>
      <c r="O840" s="132"/>
      <c r="P840" s="128" t="str">
        <f aca="false">IFERROR(IF(OR(ISTEXT(N840),ISNUMBER(N840)),HLOOKUP(S840-23*INT(S840/23),[2]Hoja2!B$1:X$2,2),""),1)</f>
        <v/>
      </c>
      <c r="Q840" s="128" t="str">
        <f aca="false">LEFT(N840,1)</f>
        <v/>
      </c>
      <c r="R840" s="129" t="str">
        <f aca="false">IF(UPPER(Q840)="Z",2,IF(UPPER(Q840)="Y",1,IF(UPPER(Q840)="X",0,LEFT(N840))))</f>
        <v/>
      </c>
      <c r="S840" s="129" t="str">
        <f aca="false">REPLACE(N840,1,1,R840)</f>
        <v/>
      </c>
      <c r="T840" s="96"/>
      <c r="U840" s="133"/>
      <c r="V840" s="124" t="str">
        <f aca="false">IF(OR(ISTEXT(N840),ISNUMBER(N840)),IF($AD840=1,U840,0),"")</f>
        <v/>
      </c>
      <c r="W840" s="75" t="n">
        <v>36892</v>
      </c>
      <c r="X840" s="134"/>
      <c r="Y840" s="134"/>
      <c r="AA840" s="128" t="n">
        <f aca="false">IF(E840&lt;&gt;F840,0,1)</f>
        <v>1</v>
      </c>
      <c r="AB840" s="128" t="n">
        <f aca="false">IF(OR(T840="SI",T840="Si",T840="si",T840="sI",T840="s",T840="S"),1,0)</f>
        <v>0</v>
      </c>
      <c r="AC840" s="128" t="n">
        <f aca="false">IF(OR(J840="SI",J840="Si",J840="si",J840="sI",J840="s",J840="S"),1,0)</f>
        <v>0</v>
      </c>
      <c r="AD840" s="128" t="n">
        <f aca="false">AK840*AA840*AB840*AC840</f>
        <v>0</v>
      </c>
      <c r="AF840" s="136" t="n">
        <f aca="false">COUNTIF(D$8:D840,D840)</f>
        <v>0</v>
      </c>
      <c r="AG840" s="136" t="n">
        <f aca="false">COUNTIFS(D$8:D840,D840,A$8:A840,A840)</f>
        <v>0</v>
      </c>
      <c r="AH840" s="128" t="n">
        <f aca="false">AF840-AG840</f>
        <v>0</v>
      </c>
      <c r="AI840" s="128" t="n">
        <f aca="false">IF(OR(O840&lt;&gt;P840,P840=1,AA840=0),1,0)</f>
        <v>0</v>
      </c>
      <c r="AJ840" s="128" t="n">
        <f aca="false">IF(AR840&gt;0,1,0)+AH840</f>
        <v>0</v>
      </c>
      <c r="AK840" s="128" t="n">
        <f aca="false">IF(O840&lt;&gt;P840,0,1)</f>
        <v>1</v>
      </c>
      <c r="AL840" s="128" t="n">
        <f aca="false">IF(U840&gt;1,1,0)</f>
        <v>0</v>
      </c>
      <c r="AM840" s="136"/>
      <c r="AN840" s="137"/>
      <c r="AO840" s="139"/>
      <c r="AP840" s="128" t="str">
        <f aca="false">IF(SUMIF(AS$7:BU$7,"&gt;0",AS840:BU840)&gt;0,SUMIF(AS$7:BU$7,"&gt;0",AS840:BU840),"")</f>
        <v/>
      </c>
      <c r="AQ840" s="128"/>
      <c r="AR840" s="136" t="n">
        <f aca="false">COUNTIF(N$8:N840,N840)-1</f>
        <v>-1</v>
      </c>
      <c r="AS840" s="133"/>
      <c r="AT840" s="133"/>
      <c r="AU840" s="128" t="n">
        <f aca="false">IF($A840=$A839,AS840+AT840+AU839,AS840+AT840)</f>
        <v>0</v>
      </c>
      <c r="AV840" s="133"/>
      <c r="AW840" s="133"/>
      <c r="AX840" s="128" t="n">
        <f aca="false">IF($A840=$A839,AV840+AW840+AX839,AV840+AW840)</f>
        <v>0</v>
      </c>
      <c r="AY840" s="133"/>
      <c r="AZ840" s="133"/>
      <c r="BA840" s="128" t="n">
        <f aca="false">IF($A840=$A839,AY840+AZ840+BA839,AY840+AZ840)</f>
        <v>0</v>
      </c>
      <c r="BB840" s="133"/>
      <c r="BC840" s="133"/>
      <c r="BD840" s="128" t="n">
        <f aca="false">IF($A840=$A839,BB840+BC840+BD839,BB840+BC840)</f>
        <v>0</v>
      </c>
      <c r="BE840" s="133"/>
      <c r="BF840" s="133"/>
      <c r="BG840" s="128" t="n">
        <f aca="false">IF($A840=$A839,BE840+BF840+BG839,BE840+BF840)</f>
        <v>0</v>
      </c>
      <c r="BH840" s="133"/>
      <c r="BI840" s="133"/>
      <c r="BJ840" s="128" t="n">
        <f aca="false">IF($A840=$A839,BH840+BI840+BJ839,BH840+BI840)</f>
        <v>0</v>
      </c>
      <c r="BK840" s="133"/>
      <c r="BL840" s="133"/>
      <c r="BM840" s="128" t="n">
        <f aca="false">IF($A840=$A839,BK840+BL840+BM839,BK840+BL840)</f>
        <v>0</v>
      </c>
      <c r="BN840" s="133"/>
      <c r="BO840" s="133"/>
      <c r="BP840" s="128" t="n">
        <f aca="false">IF($A840=$A839,BN840+BO840+BP839,BN840+BO840)</f>
        <v>0</v>
      </c>
      <c r="BQ840" s="133"/>
      <c r="BR840" s="133"/>
      <c r="BS840" s="128" t="n">
        <f aca="false">IF($A840=$A839,BQ840+BR840+BS839,BQ840+BR840)</f>
        <v>0</v>
      </c>
      <c r="BT840" s="133"/>
      <c r="BU840" s="133"/>
      <c r="BV840" s="128" t="n">
        <f aca="false">IF($A840=$A839,BT840+BU840+BV839,BT840+BU840)</f>
        <v>0</v>
      </c>
      <c r="BW840" s="128" t="n">
        <f aca="false">IF(W840=0,0,IF(W840&gt;F$4,1,(IF(W840=BW$2,0,(IF(F$4-W840&gt;2,1,0))))))</f>
        <v>0</v>
      </c>
    </row>
    <row r="841" customFormat="false" ht="42.95" hidden="false" customHeight="true" outlineLevel="0" collapsed="false">
      <c r="A841" s="124" t="str">
        <f aca="false">IF(D841=D840,IF(A840=0,"",A840),IF(AND(D841&gt;0,D841&lt;&gt;D840),A840+1,""))</f>
        <v/>
      </c>
      <c r="B841" s="129"/>
      <c r="C841" s="129"/>
      <c r="D841" s="96"/>
      <c r="E841" s="138"/>
      <c r="F841" s="128" t="str">
        <f aca="false">IFERROR(IF(OR(ISTEXT(D841),ISNUMBER(D841)),HLOOKUP(I841-23*INT(I841/23),[2]Hoja2!B$1:X$2,2),""),1)</f>
        <v/>
      </c>
      <c r="G841" s="128" t="str">
        <f aca="false">LEFT(D841,1)</f>
        <v/>
      </c>
      <c r="H841" s="129" t="str">
        <f aca="false">IF(UPPER(G841)="Z",2,IF(UPPER(G841)="Y",1,IF(UPPER(G841)="X",0,LEFT(D841))))</f>
        <v/>
      </c>
      <c r="I841" s="129" t="str">
        <f aca="false">REPLACE(D841,1,1,H841)</f>
        <v/>
      </c>
      <c r="J841" s="96"/>
      <c r="K841" s="124" t="str">
        <f aca="false">IF(N841&gt;0,ROW(L841)-7,"")</f>
        <v/>
      </c>
      <c r="L841" s="130"/>
      <c r="M841" s="130"/>
      <c r="N841" s="131"/>
      <c r="O841" s="132"/>
      <c r="P841" s="128" t="str">
        <f aca="false">IFERROR(IF(OR(ISTEXT(N841),ISNUMBER(N841)),HLOOKUP(S841-23*INT(S841/23),[2]Hoja2!B$1:X$2,2),""),1)</f>
        <v/>
      </c>
      <c r="Q841" s="128" t="str">
        <f aca="false">LEFT(N841,1)</f>
        <v/>
      </c>
      <c r="R841" s="129" t="str">
        <f aca="false">IF(UPPER(Q841)="Z",2,IF(UPPER(Q841)="Y",1,IF(UPPER(Q841)="X",0,LEFT(N841))))</f>
        <v/>
      </c>
      <c r="S841" s="129" t="str">
        <f aca="false">REPLACE(N841,1,1,R841)</f>
        <v/>
      </c>
      <c r="T841" s="96"/>
      <c r="U841" s="133"/>
      <c r="V841" s="124" t="str">
        <f aca="false">IF(OR(ISTEXT(N841),ISNUMBER(N841)),IF($AD841=1,U841,0),"")</f>
        <v/>
      </c>
      <c r="W841" s="75" t="n">
        <v>36892</v>
      </c>
      <c r="X841" s="134"/>
      <c r="Y841" s="134"/>
      <c r="AA841" s="128" t="n">
        <f aca="false">IF(E841&lt;&gt;F841,0,1)</f>
        <v>1</v>
      </c>
      <c r="AB841" s="128" t="n">
        <f aca="false">IF(OR(T841="SI",T841="Si",T841="si",T841="sI",T841="s",T841="S"),1,0)</f>
        <v>0</v>
      </c>
      <c r="AC841" s="128" t="n">
        <f aca="false">IF(OR(J841="SI",J841="Si",J841="si",J841="sI",J841="s",J841="S"),1,0)</f>
        <v>0</v>
      </c>
      <c r="AD841" s="128" t="n">
        <f aca="false">AK841*AA841*AB841*AC841</f>
        <v>0</v>
      </c>
      <c r="AF841" s="136" t="n">
        <f aca="false">COUNTIF(D$8:D841,D841)</f>
        <v>0</v>
      </c>
      <c r="AG841" s="136" t="n">
        <f aca="false">COUNTIFS(D$8:D841,D841,A$8:A841,A841)</f>
        <v>0</v>
      </c>
      <c r="AH841" s="128" t="n">
        <f aca="false">AF841-AG841</f>
        <v>0</v>
      </c>
      <c r="AI841" s="128" t="n">
        <f aca="false">IF(OR(O841&lt;&gt;P841,P841=1,AA841=0),1,0)</f>
        <v>0</v>
      </c>
      <c r="AJ841" s="128" t="n">
        <f aca="false">IF(AR841&gt;0,1,0)+AH841</f>
        <v>0</v>
      </c>
      <c r="AK841" s="128" t="n">
        <f aca="false">IF(O841&lt;&gt;P841,0,1)</f>
        <v>1</v>
      </c>
      <c r="AL841" s="128" t="n">
        <f aca="false">IF(U841&gt;1,1,0)</f>
        <v>0</v>
      </c>
      <c r="AM841" s="136"/>
      <c r="AN841" s="137"/>
      <c r="AO841" s="139"/>
      <c r="AP841" s="128" t="str">
        <f aca="false">IF(SUMIF(AS$7:BU$7,"&gt;0",AS841:BU841)&gt;0,SUMIF(AS$7:BU$7,"&gt;0",AS841:BU841),"")</f>
        <v/>
      </c>
      <c r="AQ841" s="128"/>
      <c r="AR841" s="136" t="n">
        <f aca="false">COUNTIF(N$8:N841,N841)-1</f>
        <v>-1</v>
      </c>
      <c r="AS841" s="133"/>
      <c r="AT841" s="133"/>
      <c r="AU841" s="128" t="n">
        <f aca="false">IF($A841=$A840,AS841+AT841+AU840,AS841+AT841)</f>
        <v>0</v>
      </c>
      <c r="AV841" s="133"/>
      <c r="AW841" s="133"/>
      <c r="AX841" s="128" t="n">
        <f aca="false">IF($A841=$A840,AV841+AW841+AX840,AV841+AW841)</f>
        <v>0</v>
      </c>
      <c r="AY841" s="133"/>
      <c r="AZ841" s="133"/>
      <c r="BA841" s="128" t="n">
        <f aca="false">IF($A841=$A840,AY841+AZ841+BA840,AY841+AZ841)</f>
        <v>0</v>
      </c>
      <c r="BB841" s="133"/>
      <c r="BC841" s="133"/>
      <c r="BD841" s="128" t="n">
        <f aca="false">IF($A841=$A840,BB841+BC841+BD840,BB841+BC841)</f>
        <v>0</v>
      </c>
      <c r="BE841" s="133"/>
      <c r="BF841" s="133"/>
      <c r="BG841" s="128" t="n">
        <f aca="false">IF($A841=$A840,BE841+BF841+BG840,BE841+BF841)</f>
        <v>0</v>
      </c>
      <c r="BH841" s="133"/>
      <c r="BI841" s="133"/>
      <c r="BJ841" s="128" t="n">
        <f aca="false">IF($A841=$A840,BH841+BI841+BJ840,BH841+BI841)</f>
        <v>0</v>
      </c>
      <c r="BK841" s="133"/>
      <c r="BL841" s="133"/>
      <c r="BM841" s="128" t="n">
        <f aca="false">IF($A841=$A840,BK841+BL841+BM840,BK841+BL841)</f>
        <v>0</v>
      </c>
      <c r="BN841" s="133"/>
      <c r="BO841" s="133"/>
      <c r="BP841" s="128" t="n">
        <f aca="false">IF($A841=$A840,BN841+BO841+BP840,BN841+BO841)</f>
        <v>0</v>
      </c>
      <c r="BQ841" s="133"/>
      <c r="BR841" s="133"/>
      <c r="BS841" s="128" t="n">
        <f aca="false">IF($A841=$A840,BQ841+BR841+BS840,BQ841+BR841)</f>
        <v>0</v>
      </c>
      <c r="BT841" s="133"/>
      <c r="BU841" s="133"/>
      <c r="BV841" s="128" t="n">
        <f aca="false">IF($A841=$A840,BT841+BU841+BV840,BT841+BU841)</f>
        <v>0</v>
      </c>
      <c r="BW841" s="128" t="n">
        <f aca="false">IF(W841=0,0,IF(W841&gt;F$4,1,(IF(W841=BW$2,0,(IF(F$4-W841&gt;2,1,0))))))</f>
        <v>0</v>
      </c>
    </row>
    <row r="842" customFormat="false" ht="42.95" hidden="false" customHeight="true" outlineLevel="0" collapsed="false">
      <c r="A842" s="124" t="str">
        <f aca="false">IF(D842=D841,IF(A841=0,"",A841),IF(AND(D842&gt;0,D842&lt;&gt;D841),A841+1,""))</f>
        <v/>
      </c>
      <c r="B842" s="129"/>
      <c r="C842" s="129"/>
      <c r="D842" s="96"/>
      <c r="E842" s="138"/>
      <c r="F842" s="128" t="str">
        <f aca="false">IFERROR(IF(OR(ISTEXT(D842),ISNUMBER(D842)),HLOOKUP(I842-23*INT(I842/23),[2]Hoja2!B$1:X$2,2),""),1)</f>
        <v/>
      </c>
      <c r="G842" s="128" t="str">
        <f aca="false">LEFT(D842,1)</f>
        <v/>
      </c>
      <c r="H842" s="129" t="str">
        <f aca="false">IF(UPPER(G842)="Z",2,IF(UPPER(G842)="Y",1,IF(UPPER(G842)="X",0,LEFT(D842))))</f>
        <v/>
      </c>
      <c r="I842" s="129" t="str">
        <f aca="false">REPLACE(D842,1,1,H842)</f>
        <v/>
      </c>
      <c r="J842" s="96"/>
      <c r="K842" s="124" t="str">
        <f aca="false">IF(N842&gt;0,ROW(L842)-7,"")</f>
        <v/>
      </c>
      <c r="L842" s="130"/>
      <c r="M842" s="130"/>
      <c r="N842" s="131"/>
      <c r="O842" s="132"/>
      <c r="P842" s="128" t="str">
        <f aca="false">IFERROR(IF(OR(ISTEXT(N842),ISNUMBER(N842)),HLOOKUP(S842-23*INT(S842/23),[2]Hoja2!B$1:X$2,2),""),1)</f>
        <v/>
      </c>
      <c r="Q842" s="128" t="str">
        <f aca="false">LEFT(N842,1)</f>
        <v/>
      </c>
      <c r="R842" s="129" t="str">
        <f aca="false">IF(UPPER(Q842)="Z",2,IF(UPPER(Q842)="Y",1,IF(UPPER(Q842)="X",0,LEFT(N842))))</f>
        <v/>
      </c>
      <c r="S842" s="129" t="str">
        <f aca="false">REPLACE(N842,1,1,R842)</f>
        <v/>
      </c>
      <c r="T842" s="96"/>
      <c r="U842" s="133"/>
      <c r="V842" s="124" t="str">
        <f aca="false">IF(OR(ISTEXT(N842),ISNUMBER(N842)),IF($AD842=1,U842,0),"")</f>
        <v/>
      </c>
      <c r="W842" s="75" t="n">
        <v>36892</v>
      </c>
      <c r="X842" s="134"/>
      <c r="Y842" s="134"/>
      <c r="AA842" s="128" t="n">
        <f aca="false">IF(E842&lt;&gt;F842,0,1)</f>
        <v>1</v>
      </c>
      <c r="AB842" s="128" t="n">
        <f aca="false">IF(OR(T842="SI",T842="Si",T842="si",T842="sI",T842="s",T842="S"),1,0)</f>
        <v>0</v>
      </c>
      <c r="AC842" s="128" t="n">
        <f aca="false">IF(OR(J842="SI",J842="Si",J842="si",J842="sI",J842="s",J842="S"),1,0)</f>
        <v>0</v>
      </c>
      <c r="AD842" s="128" t="n">
        <f aca="false">AK842*AA842*AB842*AC842</f>
        <v>0</v>
      </c>
      <c r="AF842" s="136" t="n">
        <f aca="false">COUNTIF(D$8:D842,D842)</f>
        <v>0</v>
      </c>
      <c r="AG842" s="136" t="n">
        <f aca="false">COUNTIFS(D$8:D842,D842,A$8:A842,A842)</f>
        <v>0</v>
      </c>
      <c r="AH842" s="128" t="n">
        <f aca="false">AF842-AG842</f>
        <v>0</v>
      </c>
      <c r="AI842" s="128" t="n">
        <f aca="false">IF(OR(O842&lt;&gt;P842,P842=1,AA842=0),1,0)</f>
        <v>0</v>
      </c>
      <c r="AJ842" s="128" t="n">
        <f aca="false">IF(AR842&gt;0,1,0)+AH842</f>
        <v>0</v>
      </c>
      <c r="AK842" s="128" t="n">
        <f aca="false">IF(O842&lt;&gt;P842,0,1)</f>
        <v>1</v>
      </c>
      <c r="AL842" s="128" t="n">
        <f aca="false">IF(U842&gt;1,1,0)</f>
        <v>0</v>
      </c>
      <c r="AM842" s="136"/>
      <c r="AN842" s="137"/>
      <c r="AO842" s="139"/>
      <c r="AP842" s="128" t="str">
        <f aca="false">IF(SUMIF(AS$7:BU$7,"&gt;0",AS842:BU842)&gt;0,SUMIF(AS$7:BU$7,"&gt;0",AS842:BU842),"")</f>
        <v/>
      </c>
      <c r="AQ842" s="128"/>
      <c r="AR842" s="136" t="n">
        <f aca="false">COUNTIF(N$8:N842,N842)-1</f>
        <v>-1</v>
      </c>
      <c r="AS842" s="133"/>
      <c r="AT842" s="133"/>
      <c r="AU842" s="128" t="n">
        <f aca="false">IF($A842=$A841,AS842+AT842+AU841,AS842+AT842)</f>
        <v>0</v>
      </c>
      <c r="AV842" s="133"/>
      <c r="AW842" s="133"/>
      <c r="AX842" s="128" t="n">
        <f aca="false">IF($A842=$A841,AV842+AW842+AX841,AV842+AW842)</f>
        <v>0</v>
      </c>
      <c r="AY842" s="133"/>
      <c r="AZ842" s="133"/>
      <c r="BA842" s="128" t="n">
        <f aca="false">IF($A842=$A841,AY842+AZ842+BA841,AY842+AZ842)</f>
        <v>0</v>
      </c>
      <c r="BB842" s="133"/>
      <c r="BC842" s="133"/>
      <c r="BD842" s="128" t="n">
        <f aca="false">IF($A842=$A841,BB842+BC842+BD841,BB842+BC842)</f>
        <v>0</v>
      </c>
      <c r="BE842" s="133"/>
      <c r="BF842" s="133"/>
      <c r="BG842" s="128" t="n">
        <f aca="false">IF($A842=$A841,BE842+BF842+BG841,BE842+BF842)</f>
        <v>0</v>
      </c>
      <c r="BH842" s="133"/>
      <c r="BI842" s="133"/>
      <c r="BJ842" s="128" t="n">
        <f aca="false">IF($A842=$A841,BH842+BI842+BJ841,BH842+BI842)</f>
        <v>0</v>
      </c>
      <c r="BK842" s="133"/>
      <c r="BL842" s="133"/>
      <c r="BM842" s="128" t="n">
        <f aca="false">IF($A842=$A841,BK842+BL842+BM841,BK842+BL842)</f>
        <v>0</v>
      </c>
      <c r="BN842" s="133"/>
      <c r="BO842" s="133"/>
      <c r="BP842" s="128" t="n">
        <f aca="false">IF($A842=$A841,BN842+BO842+BP841,BN842+BO842)</f>
        <v>0</v>
      </c>
      <c r="BQ842" s="133"/>
      <c r="BR842" s="133"/>
      <c r="BS842" s="128" t="n">
        <f aca="false">IF($A842=$A841,BQ842+BR842+BS841,BQ842+BR842)</f>
        <v>0</v>
      </c>
      <c r="BT842" s="133"/>
      <c r="BU842" s="133"/>
      <c r="BV842" s="128" t="n">
        <f aca="false">IF($A842=$A841,BT842+BU842+BV841,BT842+BU842)</f>
        <v>0</v>
      </c>
      <c r="BW842" s="128" t="n">
        <f aca="false">IF(W842=0,0,IF(W842&gt;F$4,1,(IF(W842=BW$2,0,(IF(F$4-W842&gt;2,1,0))))))</f>
        <v>0</v>
      </c>
    </row>
    <row r="843" customFormat="false" ht="42.95" hidden="false" customHeight="true" outlineLevel="0" collapsed="false">
      <c r="A843" s="124" t="str">
        <f aca="false">IF(D843=D842,IF(A842=0,"",A842),IF(AND(D843&gt;0,D843&lt;&gt;D842),A842+1,""))</f>
        <v/>
      </c>
      <c r="B843" s="129"/>
      <c r="C843" s="129"/>
      <c r="D843" s="96"/>
      <c r="E843" s="138"/>
      <c r="F843" s="128" t="str">
        <f aca="false">IFERROR(IF(OR(ISTEXT(D843),ISNUMBER(D843)),HLOOKUP(I843-23*INT(I843/23),[2]Hoja2!B$1:X$2,2),""),1)</f>
        <v/>
      </c>
      <c r="G843" s="128" t="str">
        <f aca="false">LEFT(D843,1)</f>
        <v/>
      </c>
      <c r="H843" s="129" t="str">
        <f aca="false">IF(UPPER(G843)="Z",2,IF(UPPER(G843)="Y",1,IF(UPPER(G843)="X",0,LEFT(D843))))</f>
        <v/>
      </c>
      <c r="I843" s="129" t="str">
        <f aca="false">REPLACE(D843,1,1,H843)</f>
        <v/>
      </c>
      <c r="J843" s="96"/>
      <c r="K843" s="124" t="str">
        <f aca="false">IF(N843&gt;0,ROW(L843)-7,"")</f>
        <v/>
      </c>
      <c r="L843" s="130"/>
      <c r="M843" s="130"/>
      <c r="N843" s="131"/>
      <c r="O843" s="132"/>
      <c r="P843" s="128" t="str">
        <f aca="false">IFERROR(IF(OR(ISTEXT(N843),ISNUMBER(N843)),HLOOKUP(S843-23*INT(S843/23),[2]Hoja2!B$1:X$2,2),""),1)</f>
        <v/>
      </c>
      <c r="Q843" s="128" t="str">
        <f aca="false">LEFT(N843,1)</f>
        <v/>
      </c>
      <c r="R843" s="129" t="str">
        <f aca="false">IF(UPPER(Q843)="Z",2,IF(UPPER(Q843)="Y",1,IF(UPPER(Q843)="X",0,LEFT(N843))))</f>
        <v/>
      </c>
      <c r="S843" s="129" t="str">
        <f aca="false">REPLACE(N843,1,1,R843)</f>
        <v/>
      </c>
      <c r="T843" s="96"/>
      <c r="U843" s="133"/>
      <c r="V843" s="124" t="str">
        <f aca="false">IF(OR(ISTEXT(N843),ISNUMBER(N843)),IF($AD843=1,U843,0),"")</f>
        <v/>
      </c>
      <c r="W843" s="75" t="n">
        <v>36892</v>
      </c>
      <c r="X843" s="134"/>
      <c r="Y843" s="134"/>
      <c r="AA843" s="128" t="n">
        <f aca="false">IF(E843&lt;&gt;F843,0,1)</f>
        <v>1</v>
      </c>
      <c r="AB843" s="128" t="n">
        <f aca="false">IF(OR(T843="SI",T843="Si",T843="si",T843="sI",T843="s",T843="S"),1,0)</f>
        <v>0</v>
      </c>
      <c r="AC843" s="128" t="n">
        <f aca="false">IF(OR(J843="SI",J843="Si",J843="si",J843="sI",J843="s",J843="S"),1,0)</f>
        <v>0</v>
      </c>
      <c r="AD843" s="128" t="n">
        <f aca="false">AK843*AA843*AB843*AC843</f>
        <v>0</v>
      </c>
      <c r="AF843" s="136" t="n">
        <f aca="false">COUNTIF(D$8:D843,D843)</f>
        <v>0</v>
      </c>
      <c r="AG843" s="136" t="n">
        <f aca="false">COUNTIFS(D$8:D843,D843,A$8:A843,A843)</f>
        <v>0</v>
      </c>
      <c r="AH843" s="128" t="n">
        <f aca="false">AF843-AG843</f>
        <v>0</v>
      </c>
      <c r="AI843" s="128" t="n">
        <f aca="false">IF(OR(O843&lt;&gt;P843,P843=1,AA843=0),1,0)</f>
        <v>0</v>
      </c>
      <c r="AJ843" s="128" t="n">
        <f aca="false">IF(AR843&gt;0,1,0)+AH843</f>
        <v>0</v>
      </c>
      <c r="AK843" s="128" t="n">
        <f aca="false">IF(O843&lt;&gt;P843,0,1)</f>
        <v>1</v>
      </c>
      <c r="AL843" s="128" t="n">
        <f aca="false">IF(U843&gt;1,1,0)</f>
        <v>0</v>
      </c>
      <c r="AM843" s="136"/>
      <c r="AN843" s="137"/>
      <c r="AO843" s="139"/>
      <c r="AP843" s="128" t="str">
        <f aca="false">IF(SUMIF(AS$7:BU$7,"&gt;0",AS843:BU843)&gt;0,SUMIF(AS$7:BU$7,"&gt;0",AS843:BU843),"")</f>
        <v/>
      </c>
      <c r="AQ843" s="128"/>
      <c r="AR843" s="136" t="n">
        <f aca="false">COUNTIF(N$8:N843,N843)-1</f>
        <v>-1</v>
      </c>
      <c r="AS843" s="133"/>
      <c r="AT843" s="133"/>
      <c r="AU843" s="128" t="n">
        <f aca="false">IF($A843=$A842,AS843+AT843+AU842,AS843+AT843)</f>
        <v>0</v>
      </c>
      <c r="AV843" s="133"/>
      <c r="AW843" s="133"/>
      <c r="AX843" s="128" t="n">
        <f aca="false">IF($A843=$A842,AV843+AW843+AX842,AV843+AW843)</f>
        <v>0</v>
      </c>
      <c r="AY843" s="133"/>
      <c r="AZ843" s="133"/>
      <c r="BA843" s="128" t="n">
        <f aca="false">IF($A843=$A842,AY843+AZ843+BA842,AY843+AZ843)</f>
        <v>0</v>
      </c>
      <c r="BB843" s="133"/>
      <c r="BC843" s="133"/>
      <c r="BD843" s="128" t="n">
        <f aca="false">IF($A843=$A842,BB843+BC843+BD842,BB843+BC843)</f>
        <v>0</v>
      </c>
      <c r="BE843" s="133"/>
      <c r="BF843" s="133"/>
      <c r="BG843" s="128" t="n">
        <f aca="false">IF($A843=$A842,BE843+BF843+BG842,BE843+BF843)</f>
        <v>0</v>
      </c>
      <c r="BH843" s="133"/>
      <c r="BI843" s="133"/>
      <c r="BJ843" s="128" t="n">
        <f aca="false">IF($A843=$A842,BH843+BI843+BJ842,BH843+BI843)</f>
        <v>0</v>
      </c>
      <c r="BK843" s="133"/>
      <c r="BL843" s="133"/>
      <c r="BM843" s="128" t="n">
        <f aca="false">IF($A843=$A842,BK843+BL843+BM842,BK843+BL843)</f>
        <v>0</v>
      </c>
      <c r="BN843" s="133"/>
      <c r="BO843" s="133"/>
      <c r="BP843" s="128" t="n">
        <f aca="false">IF($A843=$A842,BN843+BO843+BP842,BN843+BO843)</f>
        <v>0</v>
      </c>
      <c r="BQ843" s="133"/>
      <c r="BR843" s="133"/>
      <c r="BS843" s="128" t="n">
        <f aca="false">IF($A843=$A842,BQ843+BR843+BS842,BQ843+BR843)</f>
        <v>0</v>
      </c>
      <c r="BT843" s="133"/>
      <c r="BU843" s="133"/>
      <c r="BV843" s="128" t="n">
        <f aca="false">IF($A843=$A842,BT843+BU843+BV842,BT843+BU843)</f>
        <v>0</v>
      </c>
      <c r="BW843" s="128" t="n">
        <f aca="false">IF(W843=0,0,IF(W843&gt;F$4,1,(IF(W843=BW$2,0,(IF(F$4-W843&gt;2,1,0))))))</f>
        <v>0</v>
      </c>
    </row>
    <row r="844" customFormat="false" ht="42.95" hidden="false" customHeight="true" outlineLevel="0" collapsed="false">
      <c r="A844" s="124" t="str">
        <f aca="false">IF(D844=D843,IF(A843=0,"",A843),IF(AND(D844&gt;0,D844&lt;&gt;D843),A843+1,""))</f>
        <v/>
      </c>
      <c r="B844" s="129"/>
      <c r="C844" s="129"/>
      <c r="D844" s="96"/>
      <c r="E844" s="138"/>
      <c r="F844" s="128" t="str">
        <f aca="false">IFERROR(IF(OR(ISTEXT(D844),ISNUMBER(D844)),HLOOKUP(I844-23*INT(I844/23),[2]Hoja2!B$1:X$2,2),""),1)</f>
        <v/>
      </c>
      <c r="G844" s="128" t="str">
        <f aca="false">LEFT(D844,1)</f>
        <v/>
      </c>
      <c r="H844" s="129" t="str">
        <f aca="false">IF(UPPER(G844)="Z",2,IF(UPPER(G844)="Y",1,IF(UPPER(G844)="X",0,LEFT(D844))))</f>
        <v/>
      </c>
      <c r="I844" s="129" t="str">
        <f aca="false">REPLACE(D844,1,1,H844)</f>
        <v/>
      </c>
      <c r="J844" s="96"/>
      <c r="K844" s="124" t="str">
        <f aca="false">IF(N844&gt;0,ROW(L844)-7,"")</f>
        <v/>
      </c>
      <c r="L844" s="130"/>
      <c r="M844" s="130"/>
      <c r="N844" s="131"/>
      <c r="O844" s="132"/>
      <c r="P844" s="128" t="str">
        <f aca="false">IFERROR(IF(OR(ISTEXT(N844),ISNUMBER(N844)),HLOOKUP(S844-23*INT(S844/23),[2]Hoja2!B$1:X$2,2),""),1)</f>
        <v/>
      </c>
      <c r="Q844" s="128" t="str">
        <f aca="false">LEFT(N844,1)</f>
        <v/>
      </c>
      <c r="R844" s="129" t="str">
        <f aca="false">IF(UPPER(Q844)="Z",2,IF(UPPER(Q844)="Y",1,IF(UPPER(Q844)="X",0,LEFT(N844))))</f>
        <v/>
      </c>
      <c r="S844" s="129" t="str">
        <f aca="false">REPLACE(N844,1,1,R844)</f>
        <v/>
      </c>
      <c r="T844" s="96"/>
      <c r="U844" s="133"/>
      <c r="V844" s="124" t="str">
        <f aca="false">IF(OR(ISTEXT(N844),ISNUMBER(N844)),IF($AD844=1,U844,0),"")</f>
        <v/>
      </c>
      <c r="W844" s="75" t="n">
        <v>36892</v>
      </c>
      <c r="X844" s="134"/>
      <c r="Y844" s="134"/>
      <c r="AA844" s="128" t="n">
        <f aca="false">IF(E844&lt;&gt;F844,0,1)</f>
        <v>1</v>
      </c>
      <c r="AB844" s="128" t="n">
        <f aca="false">IF(OR(T844="SI",T844="Si",T844="si",T844="sI",T844="s",T844="S"),1,0)</f>
        <v>0</v>
      </c>
      <c r="AC844" s="128" t="n">
        <f aca="false">IF(OR(J844="SI",J844="Si",J844="si",J844="sI",J844="s",J844="S"),1,0)</f>
        <v>0</v>
      </c>
      <c r="AD844" s="128" t="n">
        <f aca="false">AK844*AA844*AB844*AC844</f>
        <v>0</v>
      </c>
      <c r="AF844" s="136" t="n">
        <f aca="false">COUNTIF(D$8:D844,D844)</f>
        <v>0</v>
      </c>
      <c r="AG844" s="136" t="n">
        <f aca="false">COUNTIFS(D$8:D844,D844,A$8:A844,A844)</f>
        <v>0</v>
      </c>
      <c r="AH844" s="128" t="n">
        <f aca="false">AF844-AG844</f>
        <v>0</v>
      </c>
      <c r="AI844" s="128" t="n">
        <f aca="false">IF(OR(O844&lt;&gt;P844,P844=1,AA844=0),1,0)</f>
        <v>0</v>
      </c>
      <c r="AJ844" s="128" t="n">
        <f aca="false">IF(AR844&gt;0,1,0)+AH844</f>
        <v>0</v>
      </c>
      <c r="AK844" s="128" t="n">
        <f aca="false">IF(O844&lt;&gt;P844,0,1)</f>
        <v>1</v>
      </c>
      <c r="AL844" s="128" t="n">
        <f aca="false">IF(U844&gt;1,1,0)</f>
        <v>0</v>
      </c>
      <c r="AM844" s="136"/>
      <c r="AN844" s="137"/>
      <c r="AO844" s="139"/>
      <c r="AP844" s="128" t="str">
        <f aca="false">IF(SUMIF(AS$7:BU$7,"&gt;0",AS844:BU844)&gt;0,SUMIF(AS$7:BU$7,"&gt;0",AS844:BU844),"")</f>
        <v/>
      </c>
      <c r="AQ844" s="128"/>
      <c r="AR844" s="136" t="n">
        <f aca="false">COUNTIF(N$8:N844,N844)-1</f>
        <v>-1</v>
      </c>
      <c r="AS844" s="133"/>
      <c r="AT844" s="133"/>
      <c r="AU844" s="128" t="n">
        <f aca="false">IF($A844=$A843,AS844+AT844+AU843,AS844+AT844)</f>
        <v>0</v>
      </c>
      <c r="AV844" s="133"/>
      <c r="AW844" s="133"/>
      <c r="AX844" s="128" t="n">
        <f aca="false">IF($A844=$A843,AV844+AW844+AX843,AV844+AW844)</f>
        <v>0</v>
      </c>
      <c r="AY844" s="133"/>
      <c r="AZ844" s="133"/>
      <c r="BA844" s="128" t="n">
        <f aca="false">IF($A844=$A843,AY844+AZ844+BA843,AY844+AZ844)</f>
        <v>0</v>
      </c>
      <c r="BB844" s="133"/>
      <c r="BC844" s="133"/>
      <c r="BD844" s="128" t="n">
        <f aca="false">IF($A844=$A843,BB844+BC844+BD843,BB844+BC844)</f>
        <v>0</v>
      </c>
      <c r="BE844" s="133"/>
      <c r="BF844" s="133"/>
      <c r="BG844" s="128" t="n">
        <f aca="false">IF($A844=$A843,BE844+BF844+BG843,BE844+BF844)</f>
        <v>0</v>
      </c>
      <c r="BH844" s="133"/>
      <c r="BI844" s="133"/>
      <c r="BJ844" s="128" t="n">
        <f aca="false">IF($A844=$A843,BH844+BI844+BJ843,BH844+BI844)</f>
        <v>0</v>
      </c>
      <c r="BK844" s="133"/>
      <c r="BL844" s="133"/>
      <c r="BM844" s="128" t="n">
        <f aca="false">IF($A844=$A843,BK844+BL844+BM843,BK844+BL844)</f>
        <v>0</v>
      </c>
      <c r="BN844" s="133"/>
      <c r="BO844" s="133"/>
      <c r="BP844" s="128" t="n">
        <f aca="false">IF($A844=$A843,BN844+BO844+BP843,BN844+BO844)</f>
        <v>0</v>
      </c>
      <c r="BQ844" s="133"/>
      <c r="BR844" s="133"/>
      <c r="BS844" s="128" t="n">
        <f aca="false">IF($A844=$A843,BQ844+BR844+BS843,BQ844+BR844)</f>
        <v>0</v>
      </c>
      <c r="BT844" s="133"/>
      <c r="BU844" s="133"/>
      <c r="BV844" s="128" t="n">
        <f aca="false">IF($A844=$A843,BT844+BU844+BV843,BT844+BU844)</f>
        <v>0</v>
      </c>
      <c r="BW844" s="128" t="n">
        <f aca="false">IF(W844=0,0,IF(W844&gt;F$4,1,(IF(W844=BW$2,0,(IF(F$4-W844&gt;2,1,0))))))</f>
        <v>0</v>
      </c>
    </row>
    <row r="845" customFormat="false" ht="42.95" hidden="false" customHeight="true" outlineLevel="0" collapsed="false">
      <c r="A845" s="124" t="str">
        <f aca="false">IF(D845=D844,IF(A844=0,"",A844),IF(AND(D845&gt;0,D845&lt;&gt;D844),A844+1,""))</f>
        <v/>
      </c>
      <c r="B845" s="129"/>
      <c r="C845" s="129"/>
      <c r="D845" s="96"/>
      <c r="E845" s="138"/>
      <c r="F845" s="128" t="str">
        <f aca="false">IFERROR(IF(OR(ISTEXT(D845),ISNUMBER(D845)),HLOOKUP(I845-23*INT(I845/23),[2]Hoja2!B$1:X$2,2),""),1)</f>
        <v/>
      </c>
      <c r="G845" s="128" t="str">
        <f aca="false">LEFT(D845,1)</f>
        <v/>
      </c>
      <c r="H845" s="129" t="str">
        <f aca="false">IF(UPPER(G845)="Z",2,IF(UPPER(G845)="Y",1,IF(UPPER(G845)="X",0,LEFT(D845))))</f>
        <v/>
      </c>
      <c r="I845" s="129" t="str">
        <f aca="false">REPLACE(D845,1,1,H845)</f>
        <v/>
      </c>
      <c r="J845" s="96"/>
      <c r="K845" s="124" t="str">
        <f aca="false">IF(N845&gt;0,ROW(L845)-7,"")</f>
        <v/>
      </c>
      <c r="L845" s="130"/>
      <c r="M845" s="130"/>
      <c r="N845" s="131"/>
      <c r="O845" s="132"/>
      <c r="P845" s="128" t="str">
        <f aca="false">IFERROR(IF(OR(ISTEXT(N845),ISNUMBER(N845)),HLOOKUP(S845-23*INT(S845/23),[2]Hoja2!B$1:X$2,2),""),1)</f>
        <v/>
      </c>
      <c r="Q845" s="128" t="str">
        <f aca="false">LEFT(N845,1)</f>
        <v/>
      </c>
      <c r="R845" s="129" t="str">
        <f aca="false">IF(UPPER(Q845)="Z",2,IF(UPPER(Q845)="Y",1,IF(UPPER(Q845)="X",0,LEFT(N845))))</f>
        <v/>
      </c>
      <c r="S845" s="129" t="str">
        <f aca="false">REPLACE(N845,1,1,R845)</f>
        <v/>
      </c>
      <c r="T845" s="96"/>
      <c r="U845" s="133"/>
      <c r="V845" s="124" t="str">
        <f aca="false">IF(OR(ISTEXT(N845),ISNUMBER(N845)),IF($AD845=1,U845,0),"")</f>
        <v/>
      </c>
      <c r="W845" s="75" t="n">
        <v>36892</v>
      </c>
      <c r="X845" s="134"/>
      <c r="Y845" s="134"/>
      <c r="AA845" s="128" t="n">
        <f aca="false">IF(E845&lt;&gt;F845,0,1)</f>
        <v>1</v>
      </c>
      <c r="AB845" s="128" t="n">
        <f aca="false">IF(OR(T845="SI",T845="Si",T845="si",T845="sI",T845="s",T845="S"),1,0)</f>
        <v>0</v>
      </c>
      <c r="AC845" s="128" t="n">
        <f aca="false">IF(OR(J845="SI",J845="Si",J845="si",J845="sI",J845="s",J845="S"),1,0)</f>
        <v>0</v>
      </c>
      <c r="AD845" s="128" t="n">
        <f aca="false">AK845*AA845*AB845*AC845</f>
        <v>0</v>
      </c>
      <c r="AF845" s="136" t="n">
        <f aca="false">COUNTIF(D$8:D845,D845)</f>
        <v>0</v>
      </c>
      <c r="AG845" s="136" t="n">
        <f aca="false">COUNTIFS(D$8:D845,D845,A$8:A845,A845)</f>
        <v>0</v>
      </c>
      <c r="AH845" s="128" t="n">
        <f aca="false">AF845-AG845</f>
        <v>0</v>
      </c>
      <c r="AI845" s="128" t="n">
        <f aca="false">IF(OR(O845&lt;&gt;P845,P845=1,AA845=0),1,0)</f>
        <v>0</v>
      </c>
      <c r="AJ845" s="128" t="n">
        <f aca="false">IF(AR845&gt;0,1,0)+AH845</f>
        <v>0</v>
      </c>
      <c r="AK845" s="128" t="n">
        <f aca="false">IF(O845&lt;&gt;P845,0,1)</f>
        <v>1</v>
      </c>
      <c r="AL845" s="128" t="n">
        <f aca="false">IF(U845&gt;1,1,0)</f>
        <v>0</v>
      </c>
      <c r="AM845" s="136"/>
      <c r="AN845" s="137"/>
      <c r="AO845" s="139"/>
      <c r="AP845" s="128" t="str">
        <f aca="false">IF(SUMIF(AS$7:BU$7,"&gt;0",AS845:BU845)&gt;0,SUMIF(AS$7:BU$7,"&gt;0",AS845:BU845),"")</f>
        <v/>
      </c>
      <c r="AQ845" s="128"/>
      <c r="AR845" s="136" t="n">
        <f aca="false">COUNTIF(N$8:N845,N845)-1</f>
        <v>-1</v>
      </c>
      <c r="AS845" s="133"/>
      <c r="AT845" s="133"/>
      <c r="AU845" s="128" t="n">
        <f aca="false">IF($A845=$A844,AS845+AT845+AU844,AS845+AT845)</f>
        <v>0</v>
      </c>
      <c r="AV845" s="133"/>
      <c r="AW845" s="133"/>
      <c r="AX845" s="128" t="n">
        <f aca="false">IF($A845=$A844,AV845+AW845+AX844,AV845+AW845)</f>
        <v>0</v>
      </c>
      <c r="AY845" s="133"/>
      <c r="AZ845" s="133"/>
      <c r="BA845" s="128" t="n">
        <f aca="false">IF($A845=$A844,AY845+AZ845+BA844,AY845+AZ845)</f>
        <v>0</v>
      </c>
      <c r="BB845" s="133"/>
      <c r="BC845" s="133"/>
      <c r="BD845" s="128" t="n">
        <f aca="false">IF($A845=$A844,BB845+BC845+BD844,BB845+BC845)</f>
        <v>0</v>
      </c>
      <c r="BE845" s="133"/>
      <c r="BF845" s="133"/>
      <c r="BG845" s="128" t="n">
        <f aca="false">IF($A845=$A844,BE845+BF845+BG844,BE845+BF845)</f>
        <v>0</v>
      </c>
      <c r="BH845" s="133"/>
      <c r="BI845" s="133"/>
      <c r="BJ845" s="128" t="n">
        <f aca="false">IF($A845=$A844,BH845+BI845+BJ844,BH845+BI845)</f>
        <v>0</v>
      </c>
      <c r="BK845" s="133"/>
      <c r="BL845" s="133"/>
      <c r="BM845" s="128" t="n">
        <f aca="false">IF($A845=$A844,BK845+BL845+BM844,BK845+BL845)</f>
        <v>0</v>
      </c>
      <c r="BN845" s="133"/>
      <c r="BO845" s="133"/>
      <c r="BP845" s="128" t="n">
        <f aca="false">IF($A845=$A844,BN845+BO845+BP844,BN845+BO845)</f>
        <v>0</v>
      </c>
      <c r="BQ845" s="133"/>
      <c r="BR845" s="133"/>
      <c r="BS845" s="128" t="n">
        <f aca="false">IF($A845=$A844,BQ845+BR845+BS844,BQ845+BR845)</f>
        <v>0</v>
      </c>
      <c r="BT845" s="133"/>
      <c r="BU845" s="133"/>
      <c r="BV845" s="128" t="n">
        <f aca="false">IF($A845=$A844,BT845+BU845+BV844,BT845+BU845)</f>
        <v>0</v>
      </c>
      <c r="BW845" s="128" t="n">
        <f aca="false">IF(W845=0,0,IF(W845&gt;F$4,1,(IF(W845=BW$2,0,(IF(F$4-W845&gt;2,1,0))))))</f>
        <v>0</v>
      </c>
    </row>
    <row r="846" customFormat="false" ht="42.95" hidden="false" customHeight="true" outlineLevel="0" collapsed="false">
      <c r="A846" s="124" t="str">
        <f aca="false">IF(D846=D845,IF(A845=0,"",A845),IF(AND(D846&gt;0,D846&lt;&gt;D845),A845+1,""))</f>
        <v/>
      </c>
      <c r="B846" s="129"/>
      <c r="C846" s="129"/>
      <c r="D846" s="96"/>
      <c r="E846" s="138"/>
      <c r="F846" s="128" t="str">
        <f aca="false">IFERROR(IF(OR(ISTEXT(D846),ISNUMBER(D846)),HLOOKUP(I846-23*INT(I846/23),[2]Hoja2!B$1:X$2,2),""),1)</f>
        <v/>
      </c>
      <c r="G846" s="128" t="str">
        <f aca="false">LEFT(D846,1)</f>
        <v/>
      </c>
      <c r="H846" s="129" t="str">
        <f aca="false">IF(UPPER(G846)="Z",2,IF(UPPER(G846)="Y",1,IF(UPPER(G846)="X",0,LEFT(D846))))</f>
        <v/>
      </c>
      <c r="I846" s="129" t="str">
        <f aca="false">REPLACE(D846,1,1,H846)</f>
        <v/>
      </c>
      <c r="J846" s="96"/>
      <c r="K846" s="124" t="str">
        <f aca="false">IF(N846&gt;0,ROW(L846)-7,"")</f>
        <v/>
      </c>
      <c r="L846" s="130"/>
      <c r="M846" s="130"/>
      <c r="N846" s="131"/>
      <c r="O846" s="132"/>
      <c r="P846" s="128" t="str">
        <f aca="false">IFERROR(IF(OR(ISTEXT(N846),ISNUMBER(N846)),HLOOKUP(S846-23*INT(S846/23),[2]Hoja2!B$1:X$2,2),""),1)</f>
        <v/>
      </c>
      <c r="Q846" s="128" t="str">
        <f aca="false">LEFT(N846,1)</f>
        <v/>
      </c>
      <c r="R846" s="129" t="str">
        <f aca="false">IF(UPPER(Q846)="Z",2,IF(UPPER(Q846)="Y",1,IF(UPPER(Q846)="X",0,LEFT(N846))))</f>
        <v/>
      </c>
      <c r="S846" s="129" t="str">
        <f aca="false">REPLACE(N846,1,1,R846)</f>
        <v/>
      </c>
      <c r="T846" s="96"/>
      <c r="U846" s="133"/>
      <c r="V846" s="124" t="str">
        <f aca="false">IF(OR(ISTEXT(N846),ISNUMBER(N846)),IF($AD846=1,U846,0),"")</f>
        <v/>
      </c>
      <c r="W846" s="75" t="n">
        <v>36892</v>
      </c>
      <c r="X846" s="134"/>
      <c r="Y846" s="134"/>
      <c r="AA846" s="128" t="n">
        <f aca="false">IF(E846&lt;&gt;F846,0,1)</f>
        <v>1</v>
      </c>
      <c r="AB846" s="128" t="n">
        <f aca="false">IF(OR(T846="SI",T846="Si",T846="si",T846="sI",T846="s",T846="S"),1,0)</f>
        <v>0</v>
      </c>
      <c r="AC846" s="128" t="n">
        <f aca="false">IF(OR(J846="SI",J846="Si",J846="si",J846="sI",J846="s",J846="S"),1,0)</f>
        <v>0</v>
      </c>
      <c r="AD846" s="128" t="n">
        <f aca="false">AK846*AA846*AB846*AC846</f>
        <v>0</v>
      </c>
      <c r="AF846" s="136" t="n">
        <f aca="false">COUNTIF(D$8:D846,D846)</f>
        <v>0</v>
      </c>
      <c r="AG846" s="136" t="n">
        <f aca="false">COUNTIFS(D$8:D846,D846,A$8:A846,A846)</f>
        <v>0</v>
      </c>
      <c r="AH846" s="128" t="n">
        <f aca="false">AF846-AG846</f>
        <v>0</v>
      </c>
      <c r="AI846" s="128" t="n">
        <f aca="false">IF(OR(O846&lt;&gt;P846,P846=1,AA846=0),1,0)</f>
        <v>0</v>
      </c>
      <c r="AJ846" s="128" t="n">
        <f aca="false">IF(AR846&gt;0,1,0)+AH846</f>
        <v>0</v>
      </c>
      <c r="AK846" s="128" t="n">
        <f aca="false">IF(O846&lt;&gt;P846,0,1)</f>
        <v>1</v>
      </c>
      <c r="AL846" s="128" t="n">
        <f aca="false">IF(U846&gt;1,1,0)</f>
        <v>0</v>
      </c>
      <c r="AM846" s="136"/>
      <c r="AN846" s="137"/>
      <c r="AO846" s="139"/>
      <c r="AP846" s="128" t="str">
        <f aca="false">IF(SUMIF(AS$7:BU$7,"&gt;0",AS846:BU846)&gt;0,SUMIF(AS$7:BU$7,"&gt;0",AS846:BU846),"")</f>
        <v/>
      </c>
      <c r="AQ846" s="128"/>
      <c r="AR846" s="136" t="n">
        <f aca="false">COUNTIF(N$8:N846,N846)-1</f>
        <v>-1</v>
      </c>
      <c r="AS846" s="133"/>
      <c r="AT846" s="133"/>
      <c r="AU846" s="128" t="n">
        <f aca="false">IF($A846=$A845,AS846+AT846+AU845,AS846+AT846)</f>
        <v>0</v>
      </c>
      <c r="AV846" s="133"/>
      <c r="AW846" s="133"/>
      <c r="AX846" s="128" t="n">
        <f aca="false">IF($A846=$A845,AV846+AW846+AX845,AV846+AW846)</f>
        <v>0</v>
      </c>
      <c r="AY846" s="133"/>
      <c r="AZ846" s="133"/>
      <c r="BA846" s="128" t="n">
        <f aca="false">IF($A846=$A845,AY846+AZ846+BA845,AY846+AZ846)</f>
        <v>0</v>
      </c>
      <c r="BB846" s="133"/>
      <c r="BC846" s="133"/>
      <c r="BD846" s="128" t="n">
        <f aca="false">IF($A846=$A845,BB846+BC846+BD845,BB846+BC846)</f>
        <v>0</v>
      </c>
      <c r="BE846" s="133"/>
      <c r="BF846" s="133"/>
      <c r="BG846" s="128" t="n">
        <f aca="false">IF($A846=$A845,BE846+BF846+BG845,BE846+BF846)</f>
        <v>0</v>
      </c>
      <c r="BH846" s="133"/>
      <c r="BI846" s="133"/>
      <c r="BJ846" s="128" t="n">
        <f aca="false">IF($A846=$A845,BH846+BI846+BJ845,BH846+BI846)</f>
        <v>0</v>
      </c>
      <c r="BK846" s="133"/>
      <c r="BL846" s="133"/>
      <c r="BM846" s="128" t="n">
        <f aca="false">IF($A846=$A845,BK846+BL846+BM845,BK846+BL846)</f>
        <v>0</v>
      </c>
      <c r="BN846" s="133"/>
      <c r="BO846" s="133"/>
      <c r="BP846" s="128" t="n">
        <f aca="false">IF($A846=$A845,BN846+BO846+BP845,BN846+BO846)</f>
        <v>0</v>
      </c>
      <c r="BQ846" s="133"/>
      <c r="BR846" s="133"/>
      <c r="BS846" s="128" t="n">
        <f aca="false">IF($A846=$A845,BQ846+BR846+BS845,BQ846+BR846)</f>
        <v>0</v>
      </c>
      <c r="BT846" s="133"/>
      <c r="BU846" s="133"/>
      <c r="BV846" s="128" t="n">
        <f aca="false">IF($A846=$A845,BT846+BU846+BV845,BT846+BU846)</f>
        <v>0</v>
      </c>
      <c r="BW846" s="128" t="n">
        <f aca="false">IF(W846=0,0,IF(W846&gt;F$4,1,(IF(W846=BW$2,0,(IF(F$4-W846&gt;2,1,0))))))</f>
        <v>0</v>
      </c>
    </row>
    <row r="847" customFormat="false" ht="42.95" hidden="false" customHeight="true" outlineLevel="0" collapsed="false">
      <c r="A847" s="124" t="str">
        <f aca="false">IF(D847=D846,IF(A846=0,"",A846),IF(AND(D847&gt;0,D847&lt;&gt;D846),A846+1,""))</f>
        <v/>
      </c>
      <c r="B847" s="129"/>
      <c r="C847" s="129"/>
      <c r="D847" s="96"/>
      <c r="E847" s="138"/>
      <c r="F847" s="128" t="str">
        <f aca="false">IFERROR(IF(OR(ISTEXT(D847),ISNUMBER(D847)),HLOOKUP(I847-23*INT(I847/23),[2]Hoja2!B$1:X$2,2),""),1)</f>
        <v/>
      </c>
      <c r="G847" s="128" t="str">
        <f aca="false">LEFT(D847,1)</f>
        <v/>
      </c>
      <c r="H847" s="129" t="str">
        <f aca="false">IF(UPPER(G847)="Z",2,IF(UPPER(G847)="Y",1,IF(UPPER(G847)="X",0,LEFT(D847))))</f>
        <v/>
      </c>
      <c r="I847" s="129" t="str">
        <f aca="false">REPLACE(D847,1,1,H847)</f>
        <v/>
      </c>
      <c r="J847" s="96"/>
      <c r="K847" s="124" t="str">
        <f aca="false">IF(N847&gt;0,ROW(L847)-7,"")</f>
        <v/>
      </c>
      <c r="L847" s="130"/>
      <c r="M847" s="130"/>
      <c r="N847" s="131"/>
      <c r="O847" s="132"/>
      <c r="P847" s="128" t="str">
        <f aca="false">IFERROR(IF(OR(ISTEXT(N847),ISNUMBER(N847)),HLOOKUP(S847-23*INT(S847/23),[2]Hoja2!B$1:X$2,2),""),1)</f>
        <v/>
      </c>
      <c r="Q847" s="128" t="str">
        <f aca="false">LEFT(N847,1)</f>
        <v/>
      </c>
      <c r="R847" s="129" t="str">
        <f aca="false">IF(UPPER(Q847)="Z",2,IF(UPPER(Q847)="Y",1,IF(UPPER(Q847)="X",0,LEFT(N847))))</f>
        <v/>
      </c>
      <c r="S847" s="129" t="str">
        <f aca="false">REPLACE(N847,1,1,R847)</f>
        <v/>
      </c>
      <c r="T847" s="96"/>
      <c r="U847" s="133"/>
      <c r="V847" s="124" t="str">
        <f aca="false">IF(OR(ISTEXT(N847),ISNUMBER(N847)),IF($AD847=1,U847,0),"")</f>
        <v/>
      </c>
      <c r="W847" s="75" t="n">
        <v>36892</v>
      </c>
      <c r="X847" s="134"/>
      <c r="Y847" s="134"/>
      <c r="AA847" s="128" t="n">
        <f aca="false">IF(E847&lt;&gt;F847,0,1)</f>
        <v>1</v>
      </c>
      <c r="AB847" s="128" t="n">
        <f aca="false">IF(OR(T847="SI",T847="Si",T847="si",T847="sI",T847="s",T847="S"),1,0)</f>
        <v>0</v>
      </c>
      <c r="AC847" s="128" t="n">
        <f aca="false">IF(OR(J847="SI",J847="Si",J847="si",J847="sI",J847="s",J847="S"),1,0)</f>
        <v>0</v>
      </c>
      <c r="AD847" s="128" t="n">
        <f aca="false">AK847*AA847*AB847*AC847</f>
        <v>0</v>
      </c>
      <c r="AF847" s="136" t="n">
        <f aca="false">COUNTIF(D$8:D847,D847)</f>
        <v>0</v>
      </c>
      <c r="AG847" s="136" t="n">
        <f aca="false">COUNTIFS(D$8:D847,D847,A$8:A847,A847)</f>
        <v>0</v>
      </c>
      <c r="AH847" s="128" t="n">
        <f aca="false">AF847-AG847</f>
        <v>0</v>
      </c>
      <c r="AI847" s="128" t="n">
        <f aca="false">IF(OR(O847&lt;&gt;P847,P847=1,AA847=0),1,0)</f>
        <v>0</v>
      </c>
      <c r="AJ847" s="128" t="n">
        <f aca="false">IF(AR847&gt;0,1,0)+AH847</f>
        <v>0</v>
      </c>
      <c r="AK847" s="128" t="n">
        <f aca="false">IF(O847&lt;&gt;P847,0,1)</f>
        <v>1</v>
      </c>
      <c r="AL847" s="128" t="n">
        <f aca="false">IF(U847&gt;1,1,0)</f>
        <v>0</v>
      </c>
      <c r="AM847" s="136"/>
      <c r="AN847" s="137"/>
      <c r="AO847" s="139"/>
      <c r="AP847" s="128" t="str">
        <f aca="false">IF(SUMIF(AS$7:BU$7,"&gt;0",AS847:BU847)&gt;0,SUMIF(AS$7:BU$7,"&gt;0",AS847:BU847),"")</f>
        <v/>
      </c>
      <c r="AQ847" s="128"/>
      <c r="AR847" s="136" t="n">
        <f aca="false">COUNTIF(N$8:N847,N847)-1</f>
        <v>-1</v>
      </c>
      <c r="AS847" s="133"/>
      <c r="AT847" s="133"/>
      <c r="AU847" s="128" t="n">
        <f aca="false">IF($A847=$A846,AS847+AT847+AU846,AS847+AT847)</f>
        <v>0</v>
      </c>
      <c r="AV847" s="133"/>
      <c r="AW847" s="133"/>
      <c r="AX847" s="128" t="n">
        <f aca="false">IF($A847=$A846,AV847+AW847+AX846,AV847+AW847)</f>
        <v>0</v>
      </c>
      <c r="AY847" s="133"/>
      <c r="AZ847" s="133"/>
      <c r="BA847" s="128" t="n">
        <f aca="false">IF($A847=$A846,AY847+AZ847+BA846,AY847+AZ847)</f>
        <v>0</v>
      </c>
      <c r="BB847" s="133"/>
      <c r="BC847" s="133"/>
      <c r="BD847" s="128" t="n">
        <f aca="false">IF($A847=$A846,BB847+BC847+BD846,BB847+BC847)</f>
        <v>0</v>
      </c>
      <c r="BE847" s="133"/>
      <c r="BF847" s="133"/>
      <c r="BG847" s="128" t="n">
        <f aca="false">IF($A847=$A846,BE847+BF847+BG846,BE847+BF847)</f>
        <v>0</v>
      </c>
      <c r="BH847" s="133"/>
      <c r="BI847" s="133"/>
      <c r="BJ847" s="128" t="n">
        <f aca="false">IF($A847=$A846,BH847+BI847+BJ846,BH847+BI847)</f>
        <v>0</v>
      </c>
      <c r="BK847" s="133"/>
      <c r="BL847" s="133"/>
      <c r="BM847" s="128" t="n">
        <f aca="false">IF($A847=$A846,BK847+BL847+BM846,BK847+BL847)</f>
        <v>0</v>
      </c>
      <c r="BN847" s="133"/>
      <c r="BO847" s="133"/>
      <c r="BP847" s="128" t="n">
        <f aca="false">IF($A847=$A846,BN847+BO847+BP846,BN847+BO847)</f>
        <v>0</v>
      </c>
      <c r="BQ847" s="133"/>
      <c r="BR847" s="133"/>
      <c r="BS847" s="128" t="n">
        <f aca="false">IF($A847=$A846,BQ847+BR847+BS846,BQ847+BR847)</f>
        <v>0</v>
      </c>
      <c r="BT847" s="133"/>
      <c r="BU847" s="133"/>
      <c r="BV847" s="128" t="n">
        <f aca="false">IF($A847=$A846,BT847+BU847+BV846,BT847+BU847)</f>
        <v>0</v>
      </c>
      <c r="BW847" s="128" t="n">
        <f aca="false">IF(W847=0,0,IF(W847&gt;F$4,1,(IF(W847=BW$2,0,(IF(F$4-W847&gt;2,1,0))))))</f>
        <v>0</v>
      </c>
    </row>
    <row r="848" customFormat="false" ht="42.95" hidden="false" customHeight="true" outlineLevel="0" collapsed="false">
      <c r="A848" s="124" t="str">
        <f aca="false">IF(D848=D847,IF(A847=0,"",A847),IF(AND(D848&gt;0,D848&lt;&gt;D847),A847+1,""))</f>
        <v/>
      </c>
      <c r="B848" s="129"/>
      <c r="C848" s="129"/>
      <c r="D848" s="96"/>
      <c r="E848" s="138"/>
      <c r="F848" s="128" t="str">
        <f aca="false">IFERROR(IF(OR(ISTEXT(D848),ISNUMBER(D848)),HLOOKUP(I848-23*INT(I848/23),[2]Hoja2!B$1:X$2,2),""),1)</f>
        <v/>
      </c>
      <c r="G848" s="128" t="str">
        <f aca="false">LEFT(D848,1)</f>
        <v/>
      </c>
      <c r="H848" s="129" t="str">
        <f aca="false">IF(UPPER(G848)="Z",2,IF(UPPER(G848)="Y",1,IF(UPPER(G848)="X",0,LEFT(D848))))</f>
        <v/>
      </c>
      <c r="I848" s="129" t="str">
        <f aca="false">REPLACE(D848,1,1,H848)</f>
        <v/>
      </c>
      <c r="J848" s="96"/>
      <c r="K848" s="124" t="str">
        <f aca="false">IF(N848&gt;0,ROW(L848)-7,"")</f>
        <v/>
      </c>
      <c r="L848" s="130"/>
      <c r="M848" s="130"/>
      <c r="N848" s="131"/>
      <c r="O848" s="132"/>
      <c r="P848" s="128" t="str">
        <f aca="false">IFERROR(IF(OR(ISTEXT(N848),ISNUMBER(N848)),HLOOKUP(S848-23*INT(S848/23),[2]Hoja2!B$1:X$2,2),""),1)</f>
        <v/>
      </c>
      <c r="Q848" s="128" t="str">
        <f aca="false">LEFT(N848,1)</f>
        <v/>
      </c>
      <c r="R848" s="129" t="str">
        <f aca="false">IF(UPPER(Q848)="Z",2,IF(UPPER(Q848)="Y",1,IF(UPPER(Q848)="X",0,LEFT(N848))))</f>
        <v/>
      </c>
      <c r="S848" s="129" t="str">
        <f aca="false">REPLACE(N848,1,1,R848)</f>
        <v/>
      </c>
      <c r="T848" s="96"/>
      <c r="U848" s="133"/>
      <c r="V848" s="124" t="str">
        <f aca="false">IF(OR(ISTEXT(N848),ISNUMBER(N848)),IF($AD848=1,U848,0),"")</f>
        <v/>
      </c>
      <c r="W848" s="75" t="n">
        <v>36892</v>
      </c>
      <c r="X848" s="134"/>
      <c r="Y848" s="134"/>
      <c r="AA848" s="128" t="n">
        <f aca="false">IF(E848&lt;&gt;F848,0,1)</f>
        <v>1</v>
      </c>
      <c r="AB848" s="128" t="n">
        <f aca="false">IF(OR(T848="SI",T848="Si",T848="si",T848="sI",T848="s",T848="S"),1,0)</f>
        <v>0</v>
      </c>
      <c r="AC848" s="128" t="n">
        <f aca="false">IF(OR(J848="SI",J848="Si",J848="si",J848="sI",J848="s",J848="S"),1,0)</f>
        <v>0</v>
      </c>
      <c r="AD848" s="128" t="n">
        <f aca="false">AK848*AA848*AB848*AC848</f>
        <v>0</v>
      </c>
      <c r="AF848" s="136" t="n">
        <f aca="false">COUNTIF(D$8:D848,D848)</f>
        <v>0</v>
      </c>
      <c r="AG848" s="136" t="n">
        <f aca="false">COUNTIFS(D$8:D848,D848,A$8:A848,A848)</f>
        <v>0</v>
      </c>
      <c r="AH848" s="128" t="n">
        <f aca="false">AF848-AG848</f>
        <v>0</v>
      </c>
      <c r="AI848" s="128" t="n">
        <f aca="false">IF(OR(O848&lt;&gt;P848,P848=1,AA848=0),1,0)</f>
        <v>0</v>
      </c>
      <c r="AJ848" s="128" t="n">
        <f aca="false">IF(AR848&gt;0,1,0)+AH848</f>
        <v>0</v>
      </c>
      <c r="AK848" s="128" t="n">
        <f aca="false">IF(O848&lt;&gt;P848,0,1)</f>
        <v>1</v>
      </c>
      <c r="AL848" s="128" t="n">
        <f aca="false">IF(U848&gt;1,1,0)</f>
        <v>0</v>
      </c>
      <c r="AM848" s="136"/>
      <c r="AN848" s="137"/>
      <c r="AO848" s="139"/>
      <c r="AP848" s="128" t="str">
        <f aca="false">IF(SUMIF(AS$7:BU$7,"&gt;0",AS848:BU848)&gt;0,SUMIF(AS$7:BU$7,"&gt;0",AS848:BU848),"")</f>
        <v/>
      </c>
      <c r="AQ848" s="128"/>
      <c r="AR848" s="136" t="n">
        <f aca="false">COUNTIF(N$8:N848,N848)-1</f>
        <v>-1</v>
      </c>
      <c r="AS848" s="133"/>
      <c r="AT848" s="133"/>
      <c r="AU848" s="128" t="n">
        <f aca="false">IF($A848=$A847,AS848+AT848+AU847,AS848+AT848)</f>
        <v>0</v>
      </c>
      <c r="AV848" s="133"/>
      <c r="AW848" s="133"/>
      <c r="AX848" s="128" t="n">
        <f aca="false">IF($A848=$A847,AV848+AW848+AX847,AV848+AW848)</f>
        <v>0</v>
      </c>
      <c r="AY848" s="133"/>
      <c r="AZ848" s="133"/>
      <c r="BA848" s="128" t="n">
        <f aca="false">IF($A848=$A847,AY848+AZ848+BA847,AY848+AZ848)</f>
        <v>0</v>
      </c>
      <c r="BB848" s="133"/>
      <c r="BC848" s="133"/>
      <c r="BD848" s="128" t="n">
        <f aca="false">IF($A848=$A847,BB848+BC848+BD847,BB848+BC848)</f>
        <v>0</v>
      </c>
      <c r="BE848" s="133"/>
      <c r="BF848" s="133"/>
      <c r="BG848" s="128" t="n">
        <f aca="false">IF($A848=$A847,BE848+BF848+BG847,BE848+BF848)</f>
        <v>0</v>
      </c>
      <c r="BH848" s="133"/>
      <c r="BI848" s="133"/>
      <c r="BJ848" s="128" t="n">
        <f aca="false">IF($A848=$A847,BH848+BI848+BJ847,BH848+BI848)</f>
        <v>0</v>
      </c>
      <c r="BK848" s="133"/>
      <c r="BL848" s="133"/>
      <c r="BM848" s="128" t="n">
        <f aca="false">IF($A848=$A847,BK848+BL848+BM847,BK848+BL848)</f>
        <v>0</v>
      </c>
      <c r="BN848" s="133"/>
      <c r="BO848" s="133"/>
      <c r="BP848" s="128" t="n">
        <f aca="false">IF($A848=$A847,BN848+BO848+BP847,BN848+BO848)</f>
        <v>0</v>
      </c>
      <c r="BQ848" s="133"/>
      <c r="BR848" s="133"/>
      <c r="BS848" s="128" t="n">
        <f aca="false">IF($A848=$A847,BQ848+BR848+BS847,BQ848+BR848)</f>
        <v>0</v>
      </c>
      <c r="BT848" s="133"/>
      <c r="BU848" s="133"/>
      <c r="BV848" s="128" t="n">
        <f aca="false">IF($A848=$A847,BT848+BU848+BV847,BT848+BU848)</f>
        <v>0</v>
      </c>
      <c r="BW848" s="128" t="n">
        <f aca="false">IF(W848=0,0,IF(W848&gt;F$4,1,(IF(W848=BW$2,0,(IF(F$4-W848&gt;2,1,0))))))</f>
        <v>0</v>
      </c>
    </row>
    <row r="849" customFormat="false" ht="42.95" hidden="false" customHeight="true" outlineLevel="0" collapsed="false">
      <c r="A849" s="124" t="str">
        <f aca="false">IF(D849=D848,IF(A848=0,"",A848),IF(AND(D849&gt;0,D849&lt;&gt;D848),A848+1,""))</f>
        <v/>
      </c>
      <c r="B849" s="129"/>
      <c r="C849" s="129"/>
      <c r="D849" s="96"/>
      <c r="E849" s="138"/>
      <c r="F849" s="128" t="str">
        <f aca="false">IFERROR(IF(OR(ISTEXT(D849),ISNUMBER(D849)),HLOOKUP(I849-23*INT(I849/23),[2]Hoja2!B$1:X$2,2),""),1)</f>
        <v/>
      </c>
      <c r="G849" s="128" t="str">
        <f aca="false">LEFT(D849,1)</f>
        <v/>
      </c>
      <c r="H849" s="129" t="str">
        <f aca="false">IF(UPPER(G849)="Z",2,IF(UPPER(G849)="Y",1,IF(UPPER(G849)="X",0,LEFT(D849))))</f>
        <v/>
      </c>
      <c r="I849" s="129" t="str">
        <f aca="false">REPLACE(D849,1,1,H849)</f>
        <v/>
      </c>
      <c r="J849" s="96"/>
      <c r="K849" s="124" t="str">
        <f aca="false">IF(N849&gt;0,ROW(L849)-7,"")</f>
        <v/>
      </c>
      <c r="L849" s="130"/>
      <c r="M849" s="130"/>
      <c r="N849" s="131"/>
      <c r="O849" s="132"/>
      <c r="P849" s="128" t="str">
        <f aca="false">IFERROR(IF(OR(ISTEXT(N849),ISNUMBER(N849)),HLOOKUP(S849-23*INT(S849/23),[2]Hoja2!B$1:X$2,2),""),1)</f>
        <v/>
      </c>
      <c r="Q849" s="128" t="str">
        <f aca="false">LEFT(N849,1)</f>
        <v/>
      </c>
      <c r="R849" s="129" t="str">
        <f aca="false">IF(UPPER(Q849)="Z",2,IF(UPPER(Q849)="Y",1,IF(UPPER(Q849)="X",0,LEFT(N849))))</f>
        <v/>
      </c>
      <c r="S849" s="129" t="str">
        <f aca="false">REPLACE(N849,1,1,R849)</f>
        <v/>
      </c>
      <c r="T849" s="96"/>
      <c r="U849" s="133"/>
      <c r="V849" s="124" t="str">
        <f aca="false">IF(OR(ISTEXT(N849),ISNUMBER(N849)),IF($AD849=1,U849,0),"")</f>
        <v/>
      </c>
      <c r="W849" s="75" t="n">
        <v>36892</v>
      </c>
      <c r="X849" s="134"/>
      <c r="Y849" s="134"/>
      <c r="AA849" s="128" t="n">
        <f aca="false">IF(E849&lt;&gt;F849,0,1)</f>
        <v>1</v>
      </c>
      <c r="AB849" s="128" t="n">
        <f aca="false">IF(OR(T849="SI",T849="Si",T849="si",T849="sI",T849="s",T849="S"),1,0)</f>
        <v>0</v>
      </c>
      <c r="AC849" s="128" t="n">
        <f aca="false">IF(OR(J849="SI",J849="Si",J849="si",J849="sI",J849="s",J849="S"),1,0)</f>
        <v>0</v>
      </c>
      <c r="AD849" s="128" t="n">
        <f aca="false">AK849*AA849*AB849*AC849</f>
        <v>0</v>
      </c>
      <c r="AF849" s="136" t="n">
        <f aca="false">COUNTIF(D$8:D849,D849)</f>
        <v>0</v>
      </c>
      <c r="AG849" s="136" t="n">
        <f aca="false">COUNTIFS(D$8:D849,D849,A$8:A849,A849)</f>
        <v>0</v>
      </c>
      <c r="AH849" s="128" t="n">
        <f aca="false">AF849-AG849</f>
        <v>0</v>
      </c>
      <c r="AI849" s="128" t="n">
        <f aca="false">IF(OR(O849&lt;&gt;P849,P849=1,AA849=0),1,0)</f>
        <v>0</v>
      </c>
      <c r="AJ849" s="128" t="n">
        <f aca="false">IF(AR849&gt;0,1,0)+AH849</f>
        <v>0</v>
      </c>
      <c r="AK849" s="128" t="n">
        <f aca="false">IF(O849&lt;&gt;P849,0,1)</f>
        <v>1</v>
      </c>
      <c r="AL849" s="128" t="n">
        <f aca="false">IF(U849&gt;1,1,0)</f>
        <v>0</v>
      </c>
      <c r="AM849" s="136"/>
      <c r="AN849" s="137"/>
      <c r="AO849" s="139"/>
      <c r="AP849" s="128" t="str">
        <f aca="false">IF(SUMIF(AS$7:BU$7,"&gt;0",AS849:BU849)&gt;0,SUMIF(AS$7:BU$7,"&gt;0",AS849:BU849),"")</f>
        <v/>
      </c>
      <c r="AQ849" s="128"/>
      <c r="AR849" s="136" t="n">
        <f aca="false">COUNTIF(N$8:N849,N849)-1</f>
        <v>-1</v>
      </c>
      <c r="AS849" s="133"/>
      <c r="AT849" s="133"/>
      <c r="AU849" s="128" t="n">
        <f aca="false">IF($A849=$A848,AS849+AT849+AU848,AS849+AT849)</f>
        <v>0</v>
      </c>
      <c r="AV849" s="133"/>
      <c r="AW849" s="133"/>
      <c r="AX849" s="128" t="n">
        <f aca="false">IF($A849=$A848,AV849+AW849+AX848,AV849+AW849)</f>
        <v>0</v>
      </c>
      <c r="AY849" s="133"/>
      <c r="AZ849" s="133"/>
      <c r="BA849" s="128" t="n">
        <f aca="false">IF($A849=$A848,AY849+AZ849+BA848,AY849+AZ849)</f>
        <v>0</v>
      </c>
      <c r="BB849" s="133"/>
      <c r="BC849" s="133"/>
      <c r="BD849" s="128" t="n">
        <f aca="false">IF($A849=$A848,BB849+BC849+BD848,BB849+BC849)</f>
        <v>0</v>
      </c>
      <c r="BE849" s="133"/>
      <c r="BF849" s="133"/>
      <c r="BG849" s="128" t="n">
        <f aca="false">IF($A849=$A848,BE849+BF849+BG848,BE849+BF849)</f>
        <v>0</v>
      </c>
      <c r="BH849" s="133"/>
      <c r="BI849" s="133"/>
      <c r="BJ849" s="128" t="n">
        <f aca="false">IF($A849=$A848,BH849+BI849+BJ848,BH849+BI849)</f>
        <v>0</v>
      </c>
      <c r="BK849" s="133"/>
      <c r="BL849" s="133"/>
      <c r="BM849" s="128" t="n">
        <f aca="false">IF($A849=$A848,BK849+BL849+BM848,BK849+BL849)</f>
        <v>0</v>
      </c>
      <c r="BN849" s="133"/>
      <c r="BO849" s="133"/>
      <c r="BP849" s="128" t="n">
        <f aca="false">IF($A849=$A848,BN849+BO849+BP848,BN849+BO849)</f>
        <v>0</v>
      </c>
      <c r="BQ849" s="133"/>
      <c r="BR849" s="133"/>
      <c r="BS849" s="128" t="n">
        <f aca="false">IF($A849=$A848,BQ849+BR849+BS848,BQ849+BR849)</f>
        <v>0</v>
      </c>
      <c r="BT849" s="133"/>
      <c r="BU849" s="133"/>
      <c r="BV849" s="128" t="n">
        <f aca="false">IF($A849=$A848,BT849+BU849+BV848,BT849+BU849)</f>
        <v>0</v>
      </c>
      <c r="BW849" s="128" t="n">
        <f aca="false">IF(W849=0,0,IF(W849&gt;F$4,1,(IF(W849=BW$2,0,(IF(F$4-W849&gt;2,1,0))))))</f>
        <v>0</v>
      </c>
    </row>
    <row r="850" customFormat="false" ht="42.95" hidden="false" customHeight="true" outlineLevel="0" collapsed="false">
      <c r="A850" s="124" t="str">
        <f aca="false">IF(D850=D849,IF(A849=0,"",A849),IF(AND(D850&gt;0,D850&lt;&gt;D849),A849+1,""))</f>
        <v/>
      </c>
      <c r="B850" s="129"/>
      <c r="C850" s="129"/>
      <c r="D850" s="96"/>
      <c r="E850" s="138"/>
      <c r="F850" s="128" t="str">
        <f aca="false">IFERROR(IF(OR(ISTEXT(D850),ISNUMBER(D850)),HLOOKUP(I850-23*INT(I850/23),[2]Hoja2!B$1:X$2,2),""),1)</f>
        <v/>
      </c>
      <c r="G850" s="128" t="str">
        <f aca="false">LEFT(D850,1)</f>
        <v/>
      </c>
      <c r="H850" s="129" t="str">
        <f aca="false">IF(UPPER(G850)="Z",2,IF(UPPER(G850)="Y",1,IF(UPPER(G850)="X",0,LEFT(D850))))</f>
        <v/>
      </c>
      <c r="I850" s="129" t="str">
        <f aca="false">REPLACE(D850,1,1,H850)</f>
        <v/>
      </c>
      <c r="J850" s="96"/>
      <c r="K850" s="124" t="str">
        <f aca="false">IF(N850&gt;0,ROW(L850)-7,"")</f>
        <v/>
      </c>
      <c r="L850" s="130"/>
      <c r="M850" s="130"/>
      <c r="N850" s="131"/>
      <c r="O850" s="132"/>
      <c r="P850" s="128" t="str">
        <f aca="false">IFERROR(IF(OR(ISTEXT(N850),ISNUMBER(N850)),HLOOKUP(S850-23*INT(S850/23),[2]Hoja2!B$1:X$2,2),""),1)</f>
        <v/>
      </c>
      <c r="Q850" s="128" t="str">
        <f aca="false">LEFT(N850,1)</f>
        <v/>
      </c>
      <c r="R850" s="129" t="str">
        <f aca="false">IF(UPPER(Q850)="Z",2,IF(UPPER(Q850)="Y",1,IF(UPPER(Q850)="X",0,LEFT(N850))))</f>
        <v/>
      </c>
      <c r="S850" s="129" t="str">
        <f aca="false">REPLACE(N850,1,1,R850)</f>
        <v/>
      </c>
      <c r="T850" s="96"/>
      <c r="U850" s="133"/>
      <c r="V850" s="124" t="str">
        <f aca="false">IF(OR(ISTEXT(N850),ISNUMBER(N850)),IF($AD850=1,U850,0),"")</f>
        <v/>
      </c>
      <c r="W850" s="75" t="n">
        <v>36892</v>
      </c>
      <c r="X850" s="134"/>
      <c r="Y850" s="134"/>
      <c r="AA850" s="128" t="n">
        <f aca="false">IF(E850&lt;&gt;F850,0,1)</f>
        <v>1</v>
      </c>
      <c r="AB850" s="128" t="n">
        <f aca="false">IF(OR(T850="SI",T850="Si",T850="si",T850="sI",T850="s",T850="S"),1,0)</f>
        <v>0</v>
      </c>
      <c r="AC850" s="128" t="n">
        <f aca="false">IF(OR(J850="SI",J850="Si",J850="si",J850="sI",J850="s",J850="S"),1,0)</f>
        <v>0</v>
      </c>
      <c r="AD850" s="128" t="n">
        <f aca="false">AK850*AA850*AB850*AC850</f>
        <v>0</v>
      </c>
      <c r="AF850" s="136" t="n">
        <f aca="false">COUNTIF(D$8:D850,D850)</f>
        <v>0</v>
      </c>
      <c r="AG850" s="136" t="n">
        <f aca="false">COUNTIFS(D$8:D850,D850,A$8:A850,A850)</f>
        <v>0</v>
      </c>
      <c r="AH850" s="128" t="n">
        <f aca="false">AF850-AG850</f>
        <v>0</v>
      </c>
      <c r="AI850" s="128" t="n">
        <f aca="false">IF(OR(O850&lt;&gt;P850,P850=1,AA850=0),1,0)</f>
        <v>0</v>
      </c>
      <c r="AJ850" s="128" t="n">
        <f aca="false">IF(AR850&gt;0,1,0)+AH850</f>
        <v>0</v>
      </c>
      <c r="AK850" s="128" t="n">
        <f aca="false">IF(O850&lt;&gt;P850,0,1)</f>
        <v>1</v>
      </c>
      <c r="AL850" s="128" t="n">
        <f aca="false">IF(U850&gt;1,1,0)</f>
        <v>0</v>
      </c>
      <c r="AM850" s="136"/>
      <c r="AN850" s="137"/>
      <c r="AO850" s="139"/>
      <c r="AP850" s="128" t="str">
        <f aca="false">IF(SUMIF(AS$7:BU$7,"&gt;0",AS850:BU850)&gt;0,SUMIF(AS$7:BU$7,"&gt;0",AS850:BU850),"")</f>
        <v/>
      </c>
      <c r="AQ850" s="128"/>
      <c r="AR850" s="136" t="n">
        <f aca="false">COUNTIF(N$8:N850,N850)-1</f>
        <v>-1</v>
      </c>
      <c r="AS850" s="133"/>
      <c r="AT850" s="133"/>
      <c r="AU850" s="128" t="n">
        <f aca="false">IF($A850=$A849,AS850+AT850+AU849,AS850+AT850)</f>
        <v>0</v>
      </c>
      <c r="AV850" s="133"/>
      <c r="AW850" s="133"/>
      <c r="AX850" s="128" t="n">
        <f aca="false">IF($A850=$A849,AV850+AW850+AX849,AV850+AW850)</f>
        <v>0</v>
      </c>
      <c r="AY850" s="133"/>
      <c r="AZ850" s="133"/>
      <c r="BA850" s="128" t="n">
        <f aca="false">IF($A850=$A849,AY850+AZ850+BA849,AY850+AZ850)</f>
        <v>0</v>
      </c>
      <c r="BB850" s="133"/>
      <c r="BC850" s="133"/>
      <c r="BD850" s="128" t="n">
        <f aca="false">IF($A850=$A849,BB850+BC850+BD849,BB850+BC850)</f>
        <v>0</v>
      </c>
      <c r="BE850" s="133"/>
      <c r="BF850" s="133"/>
      <c r="BG850" s="128" t="n">
        <f aca="false">IF($A850=$A849,BE850+BF850+BG849,BE850+BF850)</f>
        <v>0</v>
      </c>
      <c r="BH850" s="133"/>
      <c r="BI850" s="133"/>
      <c r="BJ850" s="128" t="n">
        <f aca="false">IF($A850=$A849,BH850+BI850+BJ849,BH850+BI850)</f>
        <v>0</v>
      </c>
      <c r="BK850" s="133"/>
      <c r="BL850" s="133"/>
      <c r="BM850" s="128" t="n">
        <f aca="false">IF($A850=$A849,BK850+BL850+BM849,BK850+BL850)</f>
        <v>0</v>
      </c>
      <c r="BN850" s="133"/>
      <c r="BO850" s="133"/>
      <c r="BP850" s="128" t="n">
        <f aca="false">IF($A850=$A849,BN850+BO850+BP849,BN850+BO850)</f>
        <v>0</v>
      </c>
      <c r="BQ850" s="133"/>
      <c r="BR850" s="133"/>
      <c r="BS850" s="128" t="n">
        <f aca="false">IF($A850=$A849,BQ850+BR850+BS849,BQ850+BR850)</f>
        <v>0</v>
      </c>
      <c r="BT850" s="133"/>
      <c r="BU850" s="133"/>
      <c r="BV850" s="128" t="n">
        <f aca="false">IF($A850=$A849,BT850+BU850+BV849,BT850+BU850)</f>
        <v>0</v>
      </c>
      <c r="BW850" s="128" t="n">
        <f aca="false">IF(W850=0,0,IF(W850&gt;F$4,1,(IF(W850=BW$2,0,(IF(F$4-W850&gt;2,1,0))))))</f>
        <v>0</v>
      </c>
    </row>
    <row r="851" customFormat="false" ht="42.95" hidden="false" customHeight="true" outlineLevel="0" collapsed="false">
      <c r="A851" s="124" t="str">
        <f aca="false">IF(D851=D850,IF(A850=0,"",A850),IF(AND(D851&gt;0,D851&lt;&gt;D850),A850+1,""))</f>
        <v/>
      </c>
      <c r="B851" s="129"/>
      <c r="C851" s="129"/>
      <c r="D851" s="96"/>
      <c r="E851" s="138"/>
      <c r="F851" s="128" t="str">
        <f aca="false">IFERROR(IF(OR(ISTEXT(D851),ISNUMBER(D851)),HLOOKUP(I851-23*INT(I851/23),[2]Hoja2!B$1:X$2,2),""),1)</f>
        <v/>
      </c>
      <c r="G851" s="128" t="str">
        <f aca="false">LEFT(D851,1)</f>
        <v/>
      </c>
      <c r="H851" s="129" t="str">
        <f aca="false">IF(UPPER(G851)="Z",2,IF(UPPER(G851)="Y",1,IF(UPPER(G851)="X",0,LEFT(D851))))</f>
        <v/>
      </c>
      <c r="I851" s="129" t="str">
        <f aca="false">REPLACE(D851,1,1,H851)</f>
        <v/>
      </c>
      <c r="J851" s="96"/>
      <c r="K851" s="124" t="str">
        <f aca="false">IF(N851&gt;0,ROW(L851)-7,"")</f>
        <v/>
      </c>
      <c r="L851" s="130"/>
      <c r="M851" s="130"/>
      <c r="N851" s="131"/>
      <c r="O851" s="132"/>
      <c r="P851" s="128" t="str">
        <f aca="false">IFERROR(IF(OR(ISTEXT(N851),ISNUMBER(N851)),HLOOKUP(S851-23*INT(S851/23),[2]Hoja2!B$1:X$2,2),""),1)</f>
        <v/>
      </c>
      <c r="Q851" s="128" t="str">
        <f aca="false">LEFT(N851,1)</f>
        <v/>
      </c>
      <c r="R851" s="129" t="str">
        <f aca="false">IF(UPPER(Q851)="Z",2,IF(UPPER(Q851)="Y",1,IF(UPPER(Q851)="X",0,LEFT(N851))))</f>
        <v/>
      </c>
      <c r="S851" s="129" t="str">
        <f aca="false">REPLACE(N851,1,1,R851)</f>
        <v/>
      </c>
      <c r="T851" s="96"/>
      <c r="U851" s="133"/>
      <c r="V851" s="124" t="str">
        <f aca="false">IF(OR(ISTEXT(N851),ISNUMBER(N851)),IF($AD851=1,U851,0),"")</f>
        <v/>
      </c>
      <c r="W851" s="75" t="n">
        <v>36892</v>
      </c>
      <c r="X851" s="134"/>
      <c r="Y851" s="134"/>
      <c r="AA851" s="128" t="n">
        <f aca="false">IF(E851&lt;&gt;F851,0,1)</f>
        <v>1</v>
      </c>
      <c r="AB851" s="128" t="n">
        <f aca="false">IF(OR(T851="SI",T851="Si",T851="si",T851="sI",T851="s",T851="S"),1,0)</f>
        <v>0</v>
      </c>
      <c r="AC851" s="128" t="n">
        <f aca="false">IF(OR(J851="SI",J851="Si",J851="si",J851="sI",J851="s",J851="S"),1,0)</f>
        <v>0</v>
      </c>
      <c r="AD851" s="128" t="n">
        <f aca="false">AK851*AA851*AB851*AC851</f>
        <v>0</v>
      </c>
      <c r="AF851" s="136" t="n">
        <f aca="false">COUNTIF(D$8:D851,D851)</f>
        <v>0</v>
      </c>
      <c r="AG851" s="136" t="n">
        <f aca="false">COUNTIFS(D$8:D851,D851,A$8:A851,A851)</f>
        <v>0</v>
      </c>
      <c r="AH851" s="128" t="n">
        <f aca="false">AF851-AG851</f>
        <v>0</v>
      </c>
      <c r="AI851" s="128" t="n">
        <f aca="false">IF(OR(O851&lt;&gt;P851,P851=1,AA851=0),1,0)</f>
        <v>0</v>
      </c>
      <c r="AJ851" s="128" t="n">
        <f aca="false">IF(AR851&gt;0,1,0)+AH851</f>
        <v>0</v>
      </c>
      <c r="AK851" s="128" t="n">
        <f aca="false">IF(O851&lt;&gt;P851,0,1)</f>
        <v>1</v>
      </c>
      <c r="AL851" s="128" t="n">
        <f aca="false">IF(U851&gt;1,1,0)</f>
        <v>0</v>
      </c>
      <c r="AM851" s="136"/>
      <c r="AN851" s="137"/>
      <c r="AO851" s="139"/>
      <c r="AP851" s="128" t="str">
        <f aca="false">IF(SUMIF(AS$7:BU$7,"&gt;0",AS851:BU851)&gt;0,SUMIF(AS$7:BU$7,"&gt;0",AS851:BU851),"")</f>
        <v/>
      </c>
      <c r="AQ851" s="128"/>
      <c r="AR851" s="136" t="n">
        <f aca="false">COUNTIF(N$8:N851,N851)-1</f>
        <v>-1</v>
      </c>
      <c r="AS851" s="133"/>
      <c r="AT851" s="133"/>
      <c r="AU851" s="128" t="n">
        <f aca="false">IF($A851=$A850,AS851+AT851+AU850,AS851+AT851)</f>
        <v>0</v>
      </c>
      <c r="AV851" s="133"/>
      <c r="AW851" s="133"/>
      <c r="AX851" s="128" t="n">
        <f aca="false">IF($A851=$A850,AV851+AW851+AX850,AV851+AW851)</f>
        <v>0</v>
      </c>
      <c r="AY851" s="133"/>
      <c r="AZ851" s="133"/>
      <c r="BA851" s="128" t="n">
        <f aca="false">IF($A851=$A850,AY851+AZ851+BA850,AY851+AZ851)</f>
        <v>0</v>
      </c>
      <c r="BB851" s="133"/>
      <c r="BC851" s="133"/>
      <c r="BD851" s="128" t="n">
        <f aca="false">IF($A851=$A850,BB851+BC851+BD850,BB851+BC851)</f>
        <v>0</v>
      </c>
      <c r="BE851" s="133"/>
      <c r="BF851" s="133"/>
      <c r="BG851" s="128" t="n">
        <f aca="false">IF($A851=$A850,BE851+BF851+BG850,BE851+BF851)</f>
        <v>0</v>
      </c>
      <c r="BH851" s="133"/>
      <c r="BI851" s="133"/>
      <c r="BJ851" s="128" t="n">
        <f aca="false">IF($A851=$A850,BH851+BI851+BJ850,BH851+BI851)</f>
        <v>0</v>
      </c>
      <c r="BK851" s="133"/>
      <c r="BL851" s="133"/>
      <c r="BM851" s="128" t="n">
        <f aca="false">IF($A851=$A850,BK851+BL851+BM850,BK851+BL851)</f>
        <v>0</v>
      </c>
      <c r="BN851" s="133"/>
      <c r="BO851" s="133"/>
      <c r="BP851" s="128" t="n">
        <f aca="false">IF($A851=$A850,BN851+BO851+BP850,BN851+BO851)</f>
        <v>0</v>
      </c>
      <c r="BQ851" s="133"/>
      <c r="BR851" s="133"/>
      <c r="BS851" s="128" t="n">
        <f aca="false">IF($A851=$A850,BQ851+BR851+BS850,BQ851+BR851)</f>
        <v>0</v>
      </c>
      <c r="BT851" s="133"/>
      <c r="BU851" s="133"/>
      <c r="BV851" s="128" t="n">
        <f aca="false">IF($A851=$A850,BT851+BU851+BV850,BT851+BU851)</f>
        <v>0</v>
      </c>
      <c r="BW851" s="128" t="n">
        <f aca="false">IF(W851=0,0,IF(W851&gt;F$4,1,(IF(W851=BW$2,0,(IF(F$4-W851&gt;2,1,0))))))</f>
        <v>0</v>
      </c>
    </row>
    <row r="852" customFormat="false" ht="42.95" hidden="false" customHeight="true" outlineLevel="0" collapsed="false">
      <c r="A852" s="124" t="str">
        <f aca="false">IF(D852=D851,IF(A851=0,"",A851),IF(AND(D852&gt;0,D852&lt;&gt;D851),A851+1,""))</f>
        <v/>
      </c>
      <c r="B852" s="129"/>
      <c r="C852" s="129"/>
      <c r="D852" s="96"/>
      <c r="E852" s="138"/>
      <c r="F852" s="128" t="str">
        <f aca="false">IFERROR(IF(OR(ISTEXT(D852),ISNUMBER(D852)),HLOOKUP(I852-23*INT(I852/23),[2]Hoja2!B$1:X$2,2),""),1)</f>
        <v/>
      </c>
      <c r="G852" s="128" t="str">
        <f aca="false">LEFT(D852,1)</f>
        <v/>
      </c>
      <c r="H852" s="129" t="str">
        <f aca="false">IF(UPPER(G852)="Z",2,IF(UPPER(G852)="Y",1,IF(UPPER(G852)="X",0,LEFT(D852))))</f>
        <v/>
      </c>
      <c r="I852" s="129" t="str">
        <f aca="false">REPLACE(D852,1,1,H852)</f>
        <v/>
      </c>
      <c r="J852" s="96"/>
      <c r="K852" s="124" t="str">
        <f aca="false">IF(N852&gt;0,ROW(L852)-7,"")</f>
        <v/>
      </c>
      <c r="L852" s="130"/>
      <c r="M852" s="130"/>
      <c r="N852" s="131"/>
      <c r="O852" s="132"/>
      <c r="P852" s="128" t="str">
        <f aca="false">IFERROR(IF(OR(ISTEXT(N852),ISNUMBER(N852)),HLOOKUP(S852-23*INT(S852/23),[2]Hoja2!B$1:X$2,2),""),1)</f>
        <v/>
      </c>
      <c r="Q852" s="128" t="str">
        <f aca="false">LEFT(N852,1)</f>
        <v/>
      </c>
      <c r="R852" s="129" t="str">
        <f aca="false">IF(UPPER(Q852)="Z",2,IF(UPPER(Q852)="Y",1,IF(UPPER(Q852)="X",0,LEFT(N852))))</f>
        <v/>
      </c>
      <c r="S852" s="129" t="str">
        <f aca="false">REPLACE(N852,1,1,R852)</f>
        <v/>
      </c>
      <c r="T852" s="96"/>
      <c r="U852" s="133"/>
      <c r="V852" s="124" t="str">
        <f aca="false">IF(OR(ISTEXT(N852),ISNUMBER(N852)),IF($AD852=1,U852,0),"")</f>
        <v/>
      </c>
      <c r="W852" s="75" t="n">
        <v>36892</v>
      </c>
      <c r="X852" s="134"/>
      <c r="Y852" s="134"/>
      <c r="AA852" s="128" t="n">
        <f aca="false">IF(E852&lt;&gt;F852,0,1)</f>
        <v>1</v>
      </c>
      <c r="AB852" s="128" t="n">
        <f aca="false">IF(OR(T852="SI",T852="Si",T852="si",T852="sI",T852="s",T852="S"),1,0)</f>
        <v>0</v>
      </c>
      <c r="AC852" s="128" t="n">
        <f aca="false">IF(OR(J852="SI",J852="Si",J852="si",J852="sI",J852="s",J852="S"),1,0)</f>
        <v>0</v>
      </c>
      <c r="AD852" s="128" t="n">
        <f aca="false">AK852*AA852*AB852*AC852</f>
        <v>0</v>
      </c>
      <c r="AF852" s="136" t="n">
        <f aca="false">COUNTIF(D$8:D852,D852)</f>
        <v>0</v>
      </c>
      <c r="AG852" s="136" t="n">
        <f aca="false">COUNTIFS(D$8:D852,D852,A$8:A852,A852)</f>
        <v>0</v>
      </c>
      <c r="AH852" s="128" t="n">
        <f aca="false">AF852-AG852</f>
        <v>0</v>
      </c>
      <c r="AI852" s="128" t="n">
        <f aca="false">IF(OR(O852&lt;&gt;P852,P852=1,AA852=0),1,0)</f>
        <v>0</v>
      </c>
      <c r="AJ852" s="128" t="n">
        <f aca="false">IF(AR852&gt;0,1,0)+AH852</f>
        <v>0</v>
      </c>
      <c r="AK852" s="128" t="n">
        <f aca="false">IF(O852&lt;&gt;P852,0,1)</f>
        <v>1</v>
      </c>
      <c r="AL852" s="128" t="n">
        <f aca="false">IF(U852&gt;1,1,0)</f>
        <v>0</v>
      </c>
      <c r="AM852" s="136"/>
      <c r="AN852" s="137"/>
      <c r="AO852" s="139"/>
      <c r="AP852" s="128" t="str">
        <f aca="false">IF(SUMIF(AS$7:BU$7,"&gt;0",AS852:BU852)&gt;0,SUMIF(AS$7:BU$7,"&gt;0",AS852:BU852),"")</f>
        <v/>
      </c>
      <c r="AQ852" s="128"/>
      <c r="AR852" s="136" t="n">
        <f aca="false">COUNTIF(N$8:N852,N852)-1</f>
        <v>-1</v>
      </c>
      <c r="AS852" s="133"/>
      <c r="AT852" s="133"/>
      <c r="AU852" s="128" t="n">
        <f aca="false">IF($A852=$A851,AS852+AT852+AU851,AS852+AT852)</f>
        <v>0</v>
      </c>
      <c r="AV852" s="133"/>
      <c r="AW852" s="133"/>
      <c r="AX852" s="128" t="n">
        <f aca="false">IF($A852=$A851,AV852+AW852+AX851,AV852+AW852)</f>
        <v>0</v>
      </c>
      <c r="AY852" s="133"/>
      <c r="AZ852" s="133"/>
      <c r="BA852" s="128" t="n">
        <f aca="false">IF($A852=$A851,AY852+AZ852+BA851,AY852+AZ852)</f>
        <v>0</v>
      </c>
      <c r="BB852" s="133"/>
      <c r="BC852" s="133"/>
      <c r="BD852" s="128" t="n">
        <f aca="false">IF($A852=$A851,BB852+BC852+BD851,BB852+BC852)</f>
        <v>0</v>
      </c>
      <c r="BE852" s="133"/>
      <c r="BF852" s="133"/>
      <c r="BG852" s="128" t="n">
        <f aca="false">IF($A852=$A851,BE852+BF852+BG851,BE852+BF852)</f>
        <v>0</v>
      </c>
      <c r="BH852" s="133"/>
      <c r="BI852" s="133"/>
      <c r="BJ852" s="128" t="n">
        <f aca="false">IF($A852=$A851,BH852+BI852+BJ851,BH852+BI852)</f>
        <v>0</v>
      </c>
      <c r="BK852" s="133"/>
      <c r="BL852" s="133"/>
      <c r="BM852" s="128" t="n">
        <f aca="false">IF($A852=$A851,BK852+BL852+BM851,BK852+BL852)</f>
        <v>0</v>
      </c>
      <c r="BN852" s="133"/>
      <c r="BO852" s="133"/>
      <c r="BP852" s="128" t="n">
        <f aca="false">IF($A852=$A851,BN852+BO852+BP851,BN852+BO852)</f>
        <v>0</v>
      </c>
      <c r="BQ852" s="133"/>
      <c r="BR852" s="133"/>
      <c r="BS852" s="128" t="n">
        <f aca="false">IF($A852=$A851,BQ852+BR852+BS851,BQ852+BR852)</f>
        <v>0</v>
      </c>
      <c r="BT852" s="133"/>
      <c r="BU852" s="133"/>
      <c r="BV852" s="128" t="n">
        <f aca="false">IF($A852=$A851,BT852+BU852+BV851,BT852+BU852)</f>
        <v>0</v>
      </c>
      <c r="BW852" s="128" t="n">
        <f aca="false">IF(W852=0,0,IF(W852&gt;F$4,1,(IF(W852=BW$2,0,(IF(F$4-W852&gt;2,1,0))))))</f>
        <v>0</v>
      </c>
    </row>
    <row r="853" customFormat="false" ht="42.95" hidden="false" customHeight="true" outlineLevel="0" collapsed="false">
      <c r="A853" s="124" t="str">
        <f aca="false">IF(D853=D852,IF(A852=0,"",A852),IF(AND(D853&gt;0,D853&lt;&gt;D852),A852+1,""))</f>
        <v/>
      </c>
      <c r="B853" s="129"/>
      <c r="C853" s="129"/>
      <c r="D853" s="96"/>
      <c r="E853" s="138"/>
      <c r="F853" s="128" t="str">
        <f aca="false">IFERROR(IF(OR(ISTEXT(D853),ISNUMBER(D853)),HLOOKUP(I853-23*INT(I853/23),[2]Hoja2!B$1:X$2,2),""),1)</f>
        <v/>
      </c>
      <c r="G853" s="128" t="str">
        <f aca="false">LEFT(D853,1)</f>
        <v/>
      </c>
      <c r="H853" s="129" t="str">
        <f aca="false">IF(UPPER(G853)="Z",2,IF(UPPER(G853)="Y",1,IF(UPPER(G853)="X",0,LEFT(D853))))</f>
        <v/>
      </c>
      <c r="I853" s="129" t="str">
        <f aca="false">REPLACE(D853,1,1,H853)</f>
        <v/>
      </c>
      <c r="J853" s="96"/>
      <c r="K853" s="124" t="str">
        <f aca="false">IF(N853&gt;0,ROW(L853)-7,"")</f>
        <v/>
      </c>
      <c r="L853" s="130"/>
      <c r="M853" s="130"/>
      <c r="N853" s="131"/>
      <c r="O853" s="132"/>
      <c r="P853" s="128" t="str">
        <f aca="false">IFERROR(IF(OR(ISTEXT(N853),ISNUMBER(N853)),HLOOKUP(S853-23*INT(S853/23),[2]Hoja2!B$1:X$2,2),""),1)</f>
        <v/>
      </c>
      <c r="Q853" s="128" t="str">
        <f aca="false">LEFT(N853,1)</f>
        <v/>
      </c>
      <c r="R853" s="129" t="str">
        <f aca="false">IF(UPPER(Q853)="Z",2,IF(UPPER(Q853)="Y",1,IF(UPPER(Q853)="X",0,LEFT(N853))))</f>
        <v/>
      </c>
      <c r="S853" s="129" t="str">
        <f aca="false">REPLACE(N853,1,1,R853)</f>
        <v/>
      </c>
      <c r="T853" s="96"/>
      <c r="U853" s="133"/>
      <c r="V853" s="124" t="str">
        <f aca="false">IF(OR(ISTEXT(N853),ISNUMBER(N853)),IF($AD853=1,U853,0),"")</f>
        <v/>
      </c>
      <c r="W853" s="75" t="n">
        <v>36892</v>
      </c>
      <c r="X853" s="134"/>
      <c r="Y853" s="134"/>
      <c r="AA853" s="128" t="n">
        <f aca="false">IF(E853&lt;&gt;F853,0,1)</f>
        <v>1</v>
      </c>
      <c r="AB853" s="128" t="n">
        <f aca="false">IF(OR(T853="SI",T853="Si",T853="si",T853="sI",T853="s",T853="S"),1,0)</f>
        <v>0</v>
      </c>
      <c r="AC853" s="128" t="n">
        <f aca="false">IF(OR(J853="SI",J853="Si",J853="si",J853="sI",J853="s",J853="S"),1,0)</f>
        <v>0</v>
      </c>
      <c r="AD853" s="128" t="n">
        <f aca="false">AK853*AA853*AB853*AC853</f>
        <v>0</v>
      </c>
      <c r="AF853" s="136" t="n">
        <f aca="false">COUNTIF(D$8:D853,D853)</f>
        <v>0</v>
      </c>
      <c r="AG853" s="136" t="n">
        <f aca="false">COUNTIFS(D$8:D853,D853,A$8:A853,A853)</f>
        <v>0</v>
      </c>
      <c r="AH853" s="128" t="n">
        <f aca="false">AF853-AG853</f>
        <v>0</v>
      </c>
      <c r="AI853" s="128" t="n">
        <f aca="false">IF(OR(O853&lt;&gt;P853,P853=1,AA853=0),1,0)</f>
        <v>0</v>
      </c>
      <c r="AJ853" s="128" t="n">
        <f aca="false">IF(AR853&gt;0,1,0)+AH853</f>
        <v>0</v>
      </c>
      <c r="AK853" s="128" t="n">
        <f aca="false">IF(O853&lt;&gt;P853,0,1)</f>
        <v>1</v>
      </c>
      <c r="AL853" s="128" t="n">
        <f aca="false">IF(U853&gt;1,1,0)</f>
        <v>0</v>
      </c>
      <c r="AM853" s="136"/>
      <c r="AN853" s="137"/>
      <c r="AO853" s="139"/>
      <c r="AP853" s="128" t="str">
        <f aca="false">IF(SUMIF(AS$7:BU$7,"&gt;0",AS853:BU853)&gt;0,SUMIF(AS$7:BU$7,"&gt;0",AS853:BU853),"")</f>
        <v/>
      </c>
      <c r="AQ853" s="128"/>
      <c r="AR853" s="136" t="n">
        <f aca="false">COUNTIF(N$8:N853,N853)-1</f>
        <v>-1</v>
      </c>
      <c r="AS853" s="133"/>
      <c r="AT853" s="133"/>
      <c r="AU853" s="128" t="n">
        <f aca="false">IF($A853=$A852,AS853+AT853+AU852,AS853+AT853)</f>
        <v>0</v>
      </c>
      <c r="AV853" s="133"/>
      <c r="AW853" s="133"/>
      <c r="AX853" s="128" t="n">
        <f aca="false">IF($A853=$A852,AV853+AW853+AX852,AV853+AW853)</f>
        <v>0</v>
      </c>
      <c r="AY853" s="133"/>
      <c r="AZ853" s="133"/>
      <c r="BA853" s="128" t="n">
        <f aca="false">IF($A853=$A852,AY853+AZ853+BA852,AY853+AZ853)</f>
        <v>0</v>
      </c>
      <c r="BB853" s="133"/>
      <c r="BC853" s="133"/>
      <c r="BD853" s="128" t="n">
        <f aca="false">IF($A853=$A852,BB853+BC853+BD852,BB853+BC853)</f>
        <v>0</v>
      </c>
      <c r="BE853" s="133"/>
      <c r="BF853" s="133"/>
      <c r="BG853" s="128" t="n">
        <f aca="false">IF($A853=$A852,BE853+BF853+BG852,BE853+BF853)</f>
        <v>0</v>
      </c>
      <c r="BH853" s="133"/>
      <c r="BI853" s="133"/>
      <c r="BJ853" s="128" t="n">
        <f aca="false">IF($A853=$A852,BH853+BI853+BJ852,BH853+BI853)</f>
        <v>0</v>
      </c>
      <c r="BK853" s="133"/>
      <c r="BL853" s="133"/>
      <c r="BM853" s="128" t="n">
        <f aca="false">IF($A853=$A852,BK853+BL853+BM852,BK853+BL853)</f>
        <v>0</v>
      </c>
      <c r="BN853" s="133"/>
      <c r="BO853" s="133"/>
      <c r="BP853" s="128" t="n">
        <f aca="false">IF($A853=$A852,BN853+BO853+BP852,BN853+BO853)</f>
        <v>0</v>
      </c>
      <c r="BQ853" s="133"/>
      <c r="BR853" s="133"/>
      <c r="BS853" s="128" t="n">
        <f aca="false">IF($A853=$A852,BQ853+BR853+BS852,BQ853+BR853)</f>
        <v>0</v>
      </c>
      <c r="BT853" s="133"/>
      <c r="BU853" s="133"/>
      <c r="BV853" s="128" t="n">
        <f aca="false">IF($A853=$A852,BT853+BU853+BV852,BT853+BU853)</f>
        <v>0</v>
      </c>
      <c r="BW853" s="128" t="n">
        <f aca="false">IF(W853=0,0,IF(W853&gt;F$4,1,(IF(W853=BW$2,0,(IF(F$4-W853&gt;2,1,0))))))</f>
        <v>0</v>
      </c>
    </row>
    <row r="854" customFormat="false" ht="42.95" hidden="false" customHeight="true" outlineLevel="0" collapsed="false">
      <c r="A854" s="124" t="str">
        <f aca="false">IF(D854=D853,IF(A853=0,"",A853),IF(AND(D854&gt;0,D854&lt;&gt;D853),A853+1,""))</f>
        <v/>
      </c>
      <c r="B854" s="129"/>
      <c r="C854" s="129"/>
      <c r="D854" s="96"/>
      <c r="E854" s="138"/>
      <c r="F854" s="128" t="str">
        <f aca="false">IFERROR(IF(OR(ISTEXT(D854),ISNUMBER(D854)),HLOOKUP(I854-23*INT(I854/23),[2]Hoja2!B$1:X$2,2),""),1)</f>
        <v/>
      </c>
      <c r="G854" s="128" t="str">
        <f aca="false">LEFT(D854,1)</f>
        <v/>
      </c>
      <c r="H854" s="129" t="str">
        <f aca="false">IF(UPPER(G854)="Z",2,IF(UPPER(G854)="Y",1,IF(UPPER(G854)="X",0,LEFT(D854))))</f>
        <v/>
      </c>
      <c r="I854" s="129" t="str">
        <f aca="false">REPLACE(D854,1,1,H854)</f>
        <v/>
      </c>
      <c r="J854" s="96"/>
      <c r="K854" s="124" t="str">
        <f aca="false">IF(N854&gt;0,ROW(L854)-7,"")</f>
        <v/>
      </c>
      <c r="L854" s="130"/>
      <c r="M854" s="130"/>
      <c r="N854" s="131"/>
      <c r="O854" s="132"/>
      <c r="P854" s="128" t="str">
        <f aca="false">IFERROR(IF(OR(ISTEXT(N854),ISNUMBER(N854)),HLOOKUP(S854-23*INT(S854/23),[2]Hoja2!B$1:X$2,2),""),1)</f>
        <v/>
      </c>
      <c r="Q854" s="128" t="str">
        <f aca="false">LEFT(N854,1)</f>
        <v/>
      </c>
      <c r="R854" s="129" t="str">
        <f aca="false">IF(UPPER(Q854)="Z",2,IF(UPPER(Q854)="Y",1,IF(UPPER(Q854)="X",0,LEFT(N854))))</f>
        <v/>
      </c>
      <c r="S854" s="129" t="str">
        <f aca="false">REPLACE(N854,1,1,R854)</f>
        <v/>
      </c>
      <c r="T854" s="96"/>
      <c r="U854" s="133"/>
      <c r="V854" s="124" t="str">
        <f aca="false">IF(OR(ISTEXT(N854),ISNUMBER(N854)),IF($AD854=1,U854,0),"")</f>
        <v/>
      </c>
      <c r="W854" s="75" t="n">
        <v>36892</v>
      </c>
      <c r="X854" s="134"/>
      <c r="Y854" s="134"/>
      <c r="AA854" s="128" t="n">
        <f aca="false">IF(E854&lt;&gt;F854,0,1)</f>
        <v>1</v>
      </c>
      <c r="AB854" s="128" t="n">
        <f aca="false">IF(OR(T854="SI",T854="Si",T854="si",T854="sI",T854="s",T854="S"),1,0)</f>
        <v>0</v>
      </c>
      <c r="AC854" s="128" t="n">
        <f aca="false">IF(OR(J854="SI",J854="Si",J854="si",J854="sI",J854="s",J854="S"),1,0)</f>
        <v>0</v>
      </c>
      <c r="AD854" s="128" t="n">
        <f aca="false">AK854*AA854*AB854*AC854</f>
        <v>0</v>
      </c>
      <c r="AF854" s="136" t="n">
        <f aca="false">COUNTIF(D$8:D854,D854)</f>
        <v>0</v>
      </c>
      <c r="AG854" s="136" t="n">
        <f aca="false">COUNTIFS(D$8:D854,D854,A$8:A854,A854)</f>
        <v>0</v>
      </c>
      <c r="AH854" s="128" t="n">
        <f aca="false">AF854-AG854</f>
        <v>0</v>
      </c>
      <c r="AI854" s="128" t="n">
        <f aca="false">IF(OR(O854&lt;&gt;P854,P854=1,AA854=0),1,0)</f>
        <v>0</v>
      </c>
      <c r="AJ854" s="128" t="n">
        <f aca="false">IF(AR854&gt;0,1,0)+AH854</f>
        <v>0</v>
      </c>
      <c r="AK854" s="128" t="n">
        <f aca="false">IF(O854&lt;&gt;P854,0,1)</f>
        <v>1</v>
      </c>
      <c r="AL854" s="128" t="n">
        <f aca="false">IF(U854&gt;1,1,0)</f>
        <v>0</v>
      </c>
      <c r="AM854" s="136"/>
      <c r="AN854" s="137"/>
      <c r="AO854" s="139"/>
      <c r="AP854" s="128" t="str">
        <f aca="false">IF(SUMIF(AS$7:BU$7,"&gt;0",AS854:BU854)&gt;0,SUMIF(AS$7:BU$7,"&gt;0",AS854:BU854),"")</f>
        <v/>
      </c>
      <c r="AQ854" s="128"/>
      <c r="AR854" s="136" t="n">
        <f aca="false">COUNTIF(N$8:N854,N854)-1</f>
        <v>-1</v>
      </c>
      <c r="AS854" s="133"/>
      <c r="AT854" s="133"/>
      <c r="AU854" s="128" t="n">
        <f aca="false">IF($A854=$A853,AS854+AT854+AU853,AS854+AT854)</f>
        <v>0</v>
      </c>
      <c r="AV854" s="133"/>
      <c r="AW854" s="133"/>
      <c r="AX854" s="128" t="n">
        <f aca="false">IF($A854=$A853,AV854+AW854+AX853,AV854+AW854)</f>
        <v>0</v>
      </c>
      <c r="AY854" s="133"/>
      <c r="AZ854" s="133"/>
      <c r="BA854" s="128" t="n">
        <f aca="false">IF($A854=$A853,AY854+AZ854+BA853,AY854+AZ854)</f>
        <v>0</v>
      </c>
      <c r="BB854" s="133"/>
      <c r="BC854" s="133"/>
      <c r="BD854" s="128" t="n">
        <f aca="false">IF($A854=$A853,BB854+BC854+BD853,BB854+BC854)</f>
        <v>0</v>
      </c>
      <c r="BE854" s="133"/>
      <c r="BF854" s="133"/>
      <c r="BG854" s="128" t="n">
        <f aca="false">IF($A854=$A853,BE854+BF854+BG853,BE854+BF854)</f>
        <v>0</v>
      </c>
      <c r="BH854" s="133"/>
      <c r="BI854" s="133"/>
      <c r="BJ854" s="128" t="n">
        <f aca="false">IF($A854=$A853,BH854+BI854+BJ853,BH854+BI854)</f>
        <v>0</v>
      </c>
      <c r="BK854" s="133"/>
      <c r="BL854" s="133"/>
      <c r="BM854" s="128" t="n">
        <f aca="false">IF($A854=$A853,BK854+BL854+BM853,BK854+BL854)</f>
        <v>0</v>
      </c>
      <c r="BN854" s="133"/>
      <c r="BO854" s="133"/>
      <c r="BP854" s="128" t="n">
        <f aca="false">IF($A854=$A853,BN854+BO854+BP853,BN854+BO854)</f>
        <v>0</v>
      </c>
      <c r="BQ854" s="133"/>
      <c r="BR854" s="133"/>
      <c r="BS854" s="128" t="n">
        <f aca="false">IF($A854=$A853,BQ854+BR854+BS853,BQ854+BR854)</f>
        <v>0</v>
      </c>
      <c r="BT854" s="133"/>
      <c r="BU854" s="133"/>
      <c r="BV854" s="128" t="n">
        <f aca="false">IF($A854=$A853,BT854+BU854+BV853,BT854+BU854)</f>
        <v>0</v>
      </c>
      <c r="BW854" s="128" t="n">
        <f aca="false">IF(W854=0,0,IF(W854&gt;F$4,1,(IF(W854=BW$2,0,(IF(F$4-W854&gt;2,1,0))))))</f>
        <v>0</v>
      </c>
    </row>
    <row r="855" customFormat="false" ht="42.95" hidden="false" customHeight="true" outlineLevel="0" collapsed="false">
      <c r="A855" s="124" t="str">
        <f aca="false">IF(D855=D854,IF(A854=0,"",A854),IF(AND(D855&gt;0,D855&lt;&gt;D854),A854+1,""))</f>
        <v/>
      </c>
      <c r="B855" s="129"/>
      <c r="C855" s="129"/>
      <c r="D855" s="96"/>
      <c r="E855" s="138"/>
      <c r="F855" s="128" t="str">
        <f aca="false">IFERROR(IF(OR(ISTEXT(D855),ISNUMBER(D855)),HLOOKUP(I855-23*INT(I855/23),[2]Hoja2!B$1:X$2,2),""),1)</f>
        <v/>
      </c>
      <c r="G855" s="128" t="str">
        <f aca="false">LEFT(D855,1)</f>
        <v/>
      </c>
      <c r="H855" s="129" t="str">
        <f aca="false">IF(UPPER(G855)="Z",2,IF(UPPER(G855)="Y",1,IF(UPPER(G855)="X",0,LEFT(D855))))</f>
        <v/>
      </c>
      <c r="I855" s="129" t="str">
        <f aca="false">REPLACE(D855,1,1,H855)</f>
        <v/>
      </c>
      <c r="J855" s="96"/>
      <c r="K855" s="124" t="str">
        <f aca="false">IF(N855&gt;0,ROW(L855)-7,"")</f>
        <v/>
      </c>
      <c r="L855" s="130"/>
      <c r="M855" s="130"/>
      <c r="N855" s="131"/>
      <c r="O855" s="132"/>
      <c r="P855" s="128" t="str">
        <f aca="false">IFERROR(IF(OR(ISTEXT(N855),ISNUMBER(N855)),HLOOKUP(S855-23*INT(S855/23),[2]Hoja2!B$1:X$2,2),""),1)</f>
        <v/>
      </c>
      <c r="Q855" s="128" t="str">
        <f aca="false">LEFT(N855,1)</f>
        <v/>
      </c>
      <c r="R855" s="129" t="str">
        <f aca="false">IF(UPPER(Q855)="Z",2,IF(UPPER(Q855)="Y",1,IF(UPPER(Q855)="X",0,LEFT(N855))))</f>
        <v/>
      </c>
      <c r="S855" s="129" t="str">
        <f aca="false">REPLACE(N855,1,1,R855)</f>
        <v/>
      </c>
      <c r="T855" s="96"/>
      <c r="U855" s="133"/>
      <c r="V855" s="124" t="str">
        <f aca="false">IF(OR(ISTEXT(N855),ISNUMBER(N855)),IF($AD855=1,U855,0),"")</f>
        <v/>
      </c>
      <c r="W855" s="75" t="n">
        <v>36892</v>
      </c>
      <c r="X855" s="134"/>
      <c r="Y855" s="134"/>
      <c r="AA855" s="128" t="n">
        <f aca="false">IF(E855&lt;&gt;F855,0,1)</f>
        <v>1</v>
      </c>
      <c r="AB855" s="128" t="n">
        <f aca="false">IF(OR(T855="SI",T855="Si",T855="si",T855="sI",T855="s",T855="S"),1,0)</f>
        <v>0</v>
      </c>
      <c r="AC855" s="128" t="n">
        <f aca="false">IF(OR(J855="SI",J855="Si",J855="si",J855="sI",J855="s",J855="S"),1,0)</f>
        <v>0</v>
      </c>
      <c r="AD855" s="128" t="n">
        <f aca="false">AK855*AA855*AB855*AC855</f>
        <v>0</v>
      </c>
      <c r="AF855" s="136" t="n">
        <f aca="false">COUNTIF(D$8:D855,D855)</f>
        <v>0</v>
      </c>
      <c r="AG855" s="136" t="n">
        <f aca="false">COUNTIFS(D$8:D855,D855,A$8:A855,A855)</f>
        <v>0</v>
      </c>
      <c r="AH855" s="128" t="n">
        <f aca="false">AF855-AG855</f>
        <v>0</v>
      </c>
      <c r="AI855" s="128" t="n">
        <f aca="false">IF(OR(O855&lt;&gt;P855,P855=1,AA855=0),1,0)</f>
        <v>0</v>
      </c>
      <c r="AJ855" s="128" t="n">
        <f aca="false">IF(AR855&gt;0,1,0)+AH855</f>
        <v>0</v>
      </c>
      <c r="AK855" s="128" t="n">
        <f aca="false">IF(O855&lt;&gt;P855,0,1)</f>
        <v>1</v>
      </c>
      <c r="AL855" s="128" t="n">
        <f aca="false">IF(U855&gt;1,1,0)</f>
        <v>0</v>
      </c>
      <c r="AM855" s="136"/>
      <c r="AN855" s="137"/>
      <c r="AO855" s="139"/>
      <c r="AP855" s="128" t="str">
        <f aca="false">IF(SUMIF(AS$7:BU$7,"&gt;0",AS855:BU855)&gt;0,SUMIF(AS$7:BU$7,"&gt;0",AS855:BU855),"")</f>
        <v/>
      </c>
      <c r="AQ855" s="128"/>
      <c r="AR855" s="136" t="n">
        <f aca="false">COUNTIF(N$8:N855,N855)-1</f>
        <v>-1</v>
      </c>
      <c r="AS855" s="133"/>
      <c r="AT855" s="133"/>
      <c r="AU855" s="128" t="n">
        <f aca="false">IF($A855=$A854,AS855+AT855+AU854,AS855+AT855)</f>
        <v>0</v>
      </c>
      <c r="AV855" s="133"/>
      <c r="AW855" s="133"/>
      <c r="AX855" s="128" t="n">
        <f aca="false">IF($A855=$A854,AV855+AW855+AX854,AV855+AW855)</f>
        <v>0</v>
      </c>
      <c r="AY855" s="133"/>
      <c r="AZ855" s="133"/>
      <c r="BA855" s="128" t="n">
        <f aca="false">IF($A855=$A854,AY855+AZ855+BA854,AY855+AZ855)</f>
        <v>0</v>
      </c>
      <c r="BB855" s="133"/>
      <c r="BC855" s="133"/>
      <c r="BD855" s="128" t="n">
        <f aca="false">IF($A855=$A854,BB855+BC855+BD854,BB855+BC855)</f>
        <v>0</v>
      </c>
      <c r="BE855" s="133"/>
      <c r="BF855" s="133"/>
      <c r="BG855" s="128" t="n">
        <f aca="false">IF($A855=$A854,BE855+BF855+BG854,BE855+BF855)</f>
        <v>0</v>
      </c>
      <c r="BH855" s="133"/>
      <c r="BI855" s="133"/>
      <c r="BJ855" s="128" t="n">
        <f aca="false">IF($A855=$A854,BH855+BI855+BJ854,BH855+BI855)</f>
        <v>0</v>
      </c>
      <c r="BK855" s="133"/>
      <c r="BL855" s="133"/>
      <c r="BM855" s="128" t="n">
        <f aca="false">IF($A855=$A854,BK855+BL855+BM854,BK855+BL855)</f>
        <v>0</v>
      </c>
      <c r="BN855" s="133"/>
      <c r="BO855" s="133"/>
      <c r="BP855" s="128" t="n">
        <f aca="false">IF($A855=$A854,BN855+BO855+BP854,BN855+BO855)</f>
        <v>0</v>
      </c>
      <c r="BQ855" s="133"/>
      <c r="BR855" s="133"/>
      <c r="BS855" s="128" t="n">
        <f aca="false">IF($A855=$A854,BQ855+BR855+BS854,BQ855+BR855)</f>
        <v>0</v>
      </c>
      <c r="BT855" s="133"/>
      <c r="BU855" s="133"/>
      <c r="BV855" s="128" t="n">
        <f aca="false">IF($A855=$A854,BT855+BU855+BV854,BT855+BU855)</f>
        <v>0</v>
      </c>
      <c r="BW855" s="128" t="n">
        <f aca="false">IF(W855=0,0,IF(W855&gt;F$4,1,(IF(W855=BW$2,0,(IF(F$4-W855&gt;2,1,0))))))</f>
        <v>0</v>
      </c>
    </row>
    <row r="856" customFormat="false" ht="42.95" hidden="false" customHeight="true" outlineLevel="0" collapsed="false">
      <c r="A856" s="124" t="str">
        <f aca="false">IF(D856=D855,IF(A855=0,"",A855),IF(AND(D856&gt;0,D856&lt;&gt;D855),A855+1,""))</f>
        <v/>
      </c>
      <c r="B856" s="129"/>
      <c r="C856" s="129"/>
      <c r="D856" s="96"/>
      <c r="E856" s="138"/>
      <c r="F856" s="128" t="str">
        <f aca="false">IFERROR(IF(OR(ISTEXT(D856),ISNUMBER(D856)),HLOOKUP(I856-23*INT(I856/23),[2]Hoja2!B$1:X$2,2),""),1)</f>
        <v/>
      </c>
      <c r="G856" s="128" t="str">
        <f aca="false">LEFT(D856,1)</f>
        <v/>
      </c>
      <c r="H856" s="129" t="str">
        <f aca="false">IF(UPPER(G856)="Z",2,IF(UPPER(G856)="Y",1,IF(UPPER(G856)="X",0,LEFT(D856))))</f>
        <v/>
      </c>
      <c r="I856" s="129" t="str">
        <f aca="false">REPLACE(D856,1,1,H856)</f>
        <v/>
      </c>
      <c r="J856" s="96"/>
      <c r="K856" s="124" t="str">
        <f aca="false">IF(N856&gt;0,ROW(L856)-7,"")</f>
        <v/>
      </c>
      <c r="L856" s="130"/>
      <c r="M856" s="130"/>
      <c r="N856" s="131"/>
      <c r="O856" s="132"/>
      <c r="P856" s="128" t="str">
        <f aca="false">IFERROR(IF(OR(ISTEXT(N856),ISNUMBER(N856)),HLOOKUP(S856-23*INT(S856/23),[2]Hoja2!B$1:X$2,2),""),1)</f>
        <v/>
      </c>
      <c r="Q856" s="128" t="str">
        <f aca="false">LEFT(N856,1)</f>
        <v/>
      </c>
      <c r="R856" s="129" t="str">
        <f aca="false">IF(UPPER(Q856)="Z",2,IF(UPPER(Q856)="Y",1,IF(UPPER(Q856)="X",0,LEFT(N856))))</f>
        <v/>
      </c>
      <c r="S856" s="129" t="str">
        <f aca="false">REPLACE(N856,1,1,R856)</f>
        <v/>
      </c>
      <c r="T856" s="96"/>
      <c r="U856" s="133"/>
      <c r="V856" s="124" t="str">
        <f aca="false">IF(OR(ISTEXT(N856),ISNUMBER(N856)),IF($AD856=1,U856,0),"")</f>
        <v/>
      </c>
      <c r="W856" s="75" t="n">
        <v>36892</v>
      </c>
      <c r="X856" s="134"/>
      <c r="Y856" s="134"/>
      <c r="AA856" s="128" t="n">
        <f aca="false">IF(E856&lt;&gt;F856,0,1)</f>
        <v>1</v>
      </c>
      <c r="AB856" s="128" t="n">
        <f aca="false">IF(OR(T856="SI",T856="Si",T856="si",T856="sI",T856="s",T856="S"),1,0)</f>
        <v>0</v>
      </c>
      <c r="AC856" s="128" t="n">
        <f aca="false">IF(OR(J856="SI",J856="Si",J856="si",J856="sI",J856="s",J856="S"),1,0)</f>
        <v>0</v>
      </c>
      <c r="AD856" s="128" t="n">
        <f aca="false">AK856*AA856*AB856*AC856</f>
        <v>0</v>
      </c>
      <c r="AF856" s="136" t="n">
        <f aca="false">COUNTIF(D$8:D856,D856)</f>
        <v>0</v>
      </c>
      <c r="AG856" s="136" t="n">
        <f aca="false">COUNTIFS(D$8:D856,D856,A$8:A856,A856)</f>
        <v>0</v>
      </c>
      <c r="AH856" s="128" t="n">
        <f aca="false">AF856-AG856</f>
        <v>0</v>
      </c>
      <c r="AI856" s="128" t="n">
        <f aca="false">IF(OR(O856&lt;&gt;P856,P856=1,AA856=0),1,0)</f>
        <v>0</v>
      </c>
      <c r="AJ856" s="128" t="n">
        <f aca="false">IF(AR856&gt;0,1,0)+AH856</f>
        <v>0</v>
      </c>
      <c r="AK856" s="128" t="n">
        <f aca="false">IF(O856&lt;&gt;P856,0,1)</f>
        <v>1</v>
      </c>
      <c r="AL856" s="128" t="n">
        <f aca="false">IF(U856&gt;1,1,0)</f>
        <v>0</v>
      </c>
      <c r="AM856" s="136"/>
      <c r="AN856" s="137"/>
      <c r="AO856" s="139"/>
      <c r="AP856" s="128" t="str">
        <f aca="false">IF(SUMIF(AS$7:BU$7,"&gt;0",AS856:BU856)&gt;0,SUMIF(AS$7:BU$7,"&gt;0",AS856:BU856),"")</f>
        <v/>
      </c>
      <c r="AQ856" s="128"/>
      <c r="AR856" s="136" t="n">
        <f aca="false">COUNTIF(N$8:N856,N856)-1</f>
        <v>-1</v>
      </c>
      <c r="AS856" s="133"/>
      <c r="AT856" s="133"/>
      <c r="AU856" s="128" t="n">
        <f aca="false">IF($A856=$A855,AS856+AT856+AU855,AS856+AT856)</f>
        <v>0</v>
      </c>
      <c r="AV856" s="133"/>
      <c r="AW856" s="133"/>
      <c r="AX856" s="128" t="n">
        <f aca="false">IF($A856=$A855,AV856+AW856+AX855,AV856+AW856)</f>
        <v>0</v>
      </c>
      <c r="AY856" s="133"/>
      <c r="AZ856" s="133"/>
      <c r="BA856" s="128" t="n">
        <f aca="false">IF($A856=$A855,AY856+AZ856+BA855,AY856+AZ856)</f>
        <v>0</v>
      </c>
      <c r="BB856" s="133"/>
      <c r="BC856" s="133"/>
      <c r="BD856" s="128" t="n">
        <f aca="false">IF($A856=$A855,BB856+BC856+BD855,BB856+BC856)</f>
        <v>0</v>
      </c>
      <c r="BE856" s="133"/>
      <c r="BF856" s="133"/>
      <c r="BG856" s="128" t="n">
        <f aca="false">IF($A856=$A855,BE856+BF856+BG855,BE856+BF856)</f>
        <v>0</v>
      </c>
      <c r="BH856" s="133"/>
      <c r="BI856" s="133"/>
      <c r="BJ856" s="128" t="n">
        <f aca="false">IF($A856=$A855,BH856+BI856+BJ855,BH856+BI856)</f>
        <v>0</v>
      </c>
      <c r="BK856" s="133"/>
      <c r="BL856" s="133"/>
      <c r="BM856" s="128" t="n">
        <f aca="false">IF($A856=$A855,BK856+BL856+BM855,BK856+BL856)</f>
        <v>0</v>
      </c>
      <c r="BN856" s="133"/>
      <c r="BO856" s="133"/>
      <c r="BP856" s="128" t="n">
        <f aca="false">IF($A856=$A855,BN856+BO856+BP855,BN856+BO856)</f>
        <v>0</v>
      </c>
      <c r="BQ856" s="133"/>
      <c r="BR856" s="133"/>
      <c r="BS856" s="128" t="n">
        <f aca="false">IF($A856=$A855,BQ856+BR856+BS855,BQ856+BR856)</f>
        <v>0</v>
      </c>
      <c r="BT856" s="133"/>
      <c r="BU856" s="133"/>
      <c r="BV856" s="128" t="n">
        <f aca="false">IF($A856=$A855,BT856+BU856+BV855,BT856+BU856)</f>
        <v>0</v>
      </c>
      <c r="BW856" s="128" t="n">
        <f aca="false">IF(W856=0,0,IF(W856&gt;F$4,1,(IF(W856=BW$2,0,(IF(F$4-W856&gt;2,1,0))))))</f>
        <v>0</v>
      </c>
    </row>
    <row r="857" customFormat="false" ht="42.95" hidden="false" customHeight="true" outlineLevel="0" collapsed="false">
      <c r="A857" s="124" t="str">
        <f aca="false">IF(D857=D856,IF(A856=0,"",A856),IF(AND(D857&gt;0,D857&lt;&gt;D856),A856+1,""))</f>
        <v/>
      </c>
      <c r="B857" s="129"/>
      <c r="C857" s="129"/>
      <c r="D857" s="96"/>
      <c r="E857" s="138"/>
      <c r="F857" s="128" t="str">
        <f aca="false">IFERROR(IF(OR(ISTEXT(D857),ISNUMBER(D857)),HLOOKUP(I857-23*INT(I857/23),[2]Hoja2!B$1:X$2,2),""),1)</f>
        <v/>
      </c>
      <c r="G857" s="128" t="str">
        <f aca="false">LEFT(D857,1)</f>
        <v/>
      </c>
      <c r="H857" s="129" t="str">
        <f aca="false">IF(UPPER(G857)="Z",2,IF(UPPER(G857)="Y",1,IF(UPPER(G857)="X",0,LEFT(D857))))</f>
        <v/>
      </c>
      <c r="I857" s="129" t="str">
        <f aca="false">REPLACE(D857,1,1,H857)</f>
        <v/>
      </c>
      <c r="J857" s="96"/>
      <c r="K857" s="124" t="str">
        <f aca="false">IF(N857&gt;0,ROW(L857)-7,"")</f>
        <v/>
      </c>
      <c r="L857" s="130"/>
      <c r="M857" s="130"/>
      <c r="N857" s="131"/>
      <c r="O857" s="132"/>
      <c r="P857" s="128" t="str">
        <f aca="false">IFERROR(IF(OR(ISTEXT(N857),ISNUMBER(N857)),HLOOKUP(S857-23*INT(S857/23),[2]Hoja2!B$1:X$2,2),""),1)</f>
        <v/>
      </c>
      <c r="Q857" s="128" t="str">
        <f aca="false">LEFT(N857,1)</f>
        <v/>
      </c>
      <c r="R857" s="129" t="str">
        <f aca="false">IF(UPPER(Q857)="Z",2,IF(UPPER(Q857)="Y",1,IF(UPPER(Q857)="X",0,LEFT(N857))))</f>
        <v/>
      </c>
      <c r="S857" s="129" t="str">
        <f aca="false">REPLACE(N857,1,1,R857)</f>
        <v/>
      </c>
      <c r="T857" s="96"/>
      <c r="U857" s="133"/>
      <c r="V857" s="124" t="str">
        <f aca="false">IF(OR(ISTEXT(N857),ISNUMBER(N857)),IF($AD857=1,U857,0),"")</f>
        <v/>
      </c>
      <c r="W857" s="75" t="n">
        <v>36892</v>
      </c>
      <c r="X857" s="134"/>
      <c r="Y857" s="134"/>
      <c r="AA857" s="128" t="n">
        <f aca="false">IF(E857&lt;&gt;F857,0,1)</f>
        <v>1</v>
      </c>
      <c r="AB857" s="128" t="n">
        <f aca="false">IF(OR(T857="SI",T857="Si",T857="si",T857="sI",T857="s",T857="S"),1,0)</f>
        <v>0</v>
      </c>
      <c r="AC857" s="128" t="n">
        <f aca="false">IF(OR(J857="SI",J857="Si",J857="si",J857="sI",J857="s",J857="S"),1,0)</f>
        <v>0</v>
      </c>
      <c r="AD857" s="128" t="n">
        <f aca="false">AK857*AA857*AB857*AC857</f>
        <v>0</v>
      </c>
      <c r="AF857" s="136" t="n">
        <f aca="false">COUNTIF(D$8:D857,D857)</f>
        <v>0</v>
      </c>
      <c r="AG857" s="136" t="n">
        <f aca="false">COUNTIFS(D$8:D857,D857,A$8:A857,A857)</f>
        <v>0</v>
      </c>
      <c r="AH857" s="128" t="n">
        <f aca="false">AF857-AG857</f>
        <v>0</v>
      </c>
      <c r="AI857" s="128" t="n">
        <f aca="false">IF(OR(O857&lt;&gt;P857,P857=1,AA857=0),1,0)</f>
        <v>0</v>
      </c>
      <c r="AJ857" s="128" t="n">
        <f aca="false">IF(AR857&gt;0,1,0)+AH857</f>
        <v>0</v>
      </c>
      <c r="AK857" s="128" t="n">
        <f aca="false">IF(O857&lt;&gt;P857,0,1)</f>
        <v>1</v>
      </c>
      <c r="AL857" s="128" t="n">
        <f aca="false">IF(U857&gt;1,1,0)</f>
        <v>0</v>
      </c>
      <c r="AM857" s="136"/>
      <c r="AN857" s="137"/>
      <c r="AO857" s="139"/>
      <c r="AP857" s="128" t="str">
        <f aca="false">IF(SUMIF(AS$7:BU$7,"&gt;0",AS857:BU857)&gt;0,SUMIF(AS$7:BU$7,"&gt;0",AS857:BU857),"")</f>
        <v/>
      </c>
      <c r="AQ857" s="128"/>
      <c r="AR857" s="136" t="n">
        <f aca="false">COUNTIF(N$8:N857,N857)-1</f>
        <v>-1</v>
      </c>
      <c r="AS857" s="133"/>
      <c r="AT857" s="133"/>
      <c r="AU857" s="128" t="n">
        <f aca="false">IF($A857=$A856,AS857+AT857+AU856,AS857+AT857)</f>
        <v>0</v>
      </c>
      <c r="AV857" s="133"/>
      <c r="AW857" s="133"/>
      <c r="AX857" s="128" t="n">
        <f aca="false">IF($A857=$A856,AV857+AW857+AX856,AV857+AW857)</f>
        <v>0</v>
      </c>
      <c r="AY857" s="133"/>
      <c r="AZ857" s="133"/>
      <c r="BA857" s="128" t="n">
        <f aca="false">IF($A857=$A856,AY857+AZ857+BA856,AY857+AZ857)</f>
        <v>0</v>
      </c>
      <c r="BB857" s="133"/>
      <c r="BC857" s="133"/>
      <c r="BD857" s="128" t="n">
        <f aca="false">IF($A857=$A856,BB857+BC857+BD856,BB857+BC857)</f>
        <v>0</v>
      </c>
      <c r="BE857" s="133"/>
      <c r="BF857" s="133"/>
      <c r="BG857" s="128" t="n">
        <f aca="false">IF($A857=$A856,BE857+BF857+BG856,BE857+BF857)</f>
        <v>0</v>
      </c>
      <c r="BH857" s="133"/>
      <c r="BI857" s="133"/>
      <c r="BJ857" s="128" t="n">
        <f aca="false">IF($A857=$A856,BH857+BI857+BJ856,BH857+BI857)</f>
        <v>0</v>
      </c>
      <c r="BK857" s="133"/>
      <c r="BL857" s="133"/>
      <c r="BM857" s="128" t="n">
        <f aca="false">IF($A857=$A856,BK857+BL857+BM856,BK857+BL857)</f>
        <v>0</v>
      </c>
      <c r="BN857" s="133"/>
      <c r="BO857" s="133"/>
      <c r="BP857" s="128" t="n">
        <f aca="false">IF($A857=$A856,BN857+BO857+BP856,BN857+BO857)</f>
        <v>0</v>
      </c>
      <c r="BQ857" s="133"/>
      <c r="BR857" s="133"/>
      <c r="BS857" s="128" t="n">
        <f aca="false">IF($A857=$A856,BQ857+BR857+BS856,BQ857+BR857)</f>
        <v>0</v>
      </c>
      <c r="BT857" s="133"/>
      <c r="BU857" s="133"/>
      <c r="BV857" s="128" t="n">
        <f aca="false">IF($A857=$A856,BT857+BU857+BV856,BT857+BU857)</f>
        <v>0</v>
      </c>
      <c r="BW857" s="128" t="n">
        <f aca="false">IF(W857=0,0,IF(W857&gt;F$4,1,(IF(W857=BW$2,0,(IF(F$4-W857&gt;2,1,0))))))</f>
        <v>0</v>
      </c>
    </row>
    <row r="858" customFormat="false" ht="42.95" hidden="false" customHeight="true" outlineLevel="0" collapsed="false">
      <c r="A858" s="124" t="str">
        <f aca="false">IF(D858=D857,IF(A857=0,"",A857),IF(AND(D858&gt;0,D858&lt;&gt;D857),A857+1,""))</f>
        <v/>
      </c>
      <c r="B858" s="129"/>
      <c r="C858" s="129"/>
      <c r="D858" s="96"/>
      <c r="E858" s="138"/>
      <c r="F858" s="128" t="str">
        <f aca="false">IFERROR(IF(OR(ISTEXT(D858),ISNUMBER(D858)),HLOOKUP(I858-23*INT(I858/23),[2]Hoja2!B$1:X$2,2),""),1)</f>
        <v/>
      </c>
      <c r="G858" s="128" t="str">
        <f aca="false">LEFT(D858,1)</f>
        <v/>
      </c>
      <c r="H858" s="129" t="str">
        <f aca="false">IF(UPPER(G858)="Z",2,IF(UPPER(G858)="Y",1,IF(UPPER(G858)="X",0,LEFT(D858))))</f>
        <v/>
      </c>
      <c r="I858" s="129" t="str">
        <f aca="false">REPLACE(D858,1,1,H858)</f>
        <v/>
      </c>
      <c r="J858" s="96"/>
      <c r="K858" s="124" t="str">
        <f aca="false">IF(N858&gt;0,ROW(L858)-7,"")</f>
        <v/>
      </c>
      <c r="L858" s="130"/>
      <c r="M858" s="130"/>
      <c r="N858" s="131"/>
      <c r="O858" s="132"/>
      <c r="P858" s="128" t="str">
        <f aca="false">IFERROR(IF(OR(ISTEXT(N858),ISNUMBER(N858)),HLOOKUP(S858-23*INT(S858/23),[2]Hoja2!B$1:X$2,2),""),1)</f>
        <v/>
      </c>
      <c r="Q858" s="128" t="str">
        <f aca="false">LEFT(N858,1)</f>
        <v/>
      </c>
      <c r="R858" s="129" t="str">
        <f aca="false">IF(UPPER(Q858)="Z",2,IF(UPPER(Q858)="Y",1,IF(UPPER(Q858)="X",0,LEFT(N858))))</f>
        <v/>
      </c>
      <c r="S858" s="129" t="str">
        <f aca="false">REPLACE(N858,1,1,R858)</f>
        <v/>
      </c>
      <c r="T858" s="96"/>
      <c r="U858" s="133"/>
      <c r="V858" s="124" t="str">
        <f aca="false">IF(OR(ISTEXT(N858),ISNUMBER(N858)),IF($AD858=1,U858,0),"")</f>
        <v/>
      </c>
      <c r="W858" s="75" t="n">
        <v>36892</v>
      </c>
      <c r="X858" s="134"/>
      <c r="Y858" s="134"/>
      <c r="AA858" s="128" t="n">
        <f aca="false">IF(E858&lt;&gt;F858,0,1)</f>
        <v>1</v>
      </c>
      <c r="AB858" s="128" t="n">
        <f aca="false">IF(OR(T858="SI",T858="Si",T858="si",T858="sI",T858="s",T858="S"),1,0)</f>
        <v>0</v>
      </c>
      <c r="AC858" s="128" t="n">
        <f aca="false">IF(OR(J858="SI",J858="Si",J858="si",J858="sI",J858="s",J858="S"),1,0)</f>
        <v>0</v>
      </c>
      <c r="AD858" s="128" t="n">
        <f aca="false">AK858*AA858*AB858*AC858</f>
        <v>0</v>
      </c>
      <c r="AF858" s="136" t="n">
        <f aca="false">COUNTIF(D$8:D858,D858)</f>
        <v>0</v>
      </c>
      <c r="AG858" s="136" t="n">
        <f aca="false">COUNTIFS(D$8:D858,D858,A$8:A858,A858)</f>
        <v>0</v>
      </c>
      <c r="AH858" s="128" t="n">
        <f aca="false">AF858-AG858</f>
        <v>0</v>
      </c>
      <c r="AI858" s="128" t="n">
        <f aca="false">IF(OR(O858&lt;&gt;P858,P858=1,AA858=0),1,0)</f>
        <v>0</v>
      </c>
      <c r="AJ858" s="128" t="n">
        <f aca="false">IF(AR858&gt;0,1,0)+AH858</f>
        <v>0</v>
      </c>
      <c r="AK858" s="128" t="n">
        <f aca="false">IF(O858&lt;&gt;P858,0,1)</f>
        <v>1</v>
      </c>
      <c r="AL858" s="128" t="n">
        <f aca="false">IF(U858&gt;1,1,0)</f>
        <v>0</v>
      </c>
      <c r="AM858" s="136"/>
      <c r="AN858" s="137"/>
      <c r="AO858" s="139"/>
      <c r="AP858" s="128" t="str">
        <f aca="false">IF(SUMIF(AS$7:BU$7,"&gt;0",AS858:BU858)&gt;0,SUMIF(AS$7:BU$7,"&gt;0",AS858:BU858),"")</f>
        <v/>
      </c>
      <c r="AQ858" s="128"/>
      <c r="AR858" s="136" t="n">
        <f aca="false">COUNTIF(N$8:N858,N858)-1</f>
        <v>-1</v>
      </c>
      <c r="AS858" s="133"/>
      <c r="AT858" s="133"/>
      <c r="AU858" s="128" t="n">
        <f aca="false">IF($A858=$A857,AS858+AT858+AU857,AS858+AT858)</f>
        <v>0</v>
      </c>
      <c r="AV858" s="133"/>
      <c r="AW858" s="133"/>
      <c r="AX858" s="128" t="n">
        <f aca="false">IF($A858=$A857,AV858+AW858+AX857,AV858+AW858)</f>
        <v>0</v>
      </c>
      <c r="AY858" s="133"/>
      <c r="AZ858" s="133"/>
      <c r="BA858" s="128" t="n">
        <f aca="false">IF($A858=$A857,AY858+AZ858+BA857,AY858+AZ858)</f>
        <v>0</v>
      </c>
      <c r="BB858" s="133"/>
      <c r="BC858" s="133"/>
      <c r="BD858" s="128" t="n">
        <f aca="false">IF($A858=$A857,BB858+BC858+BD857,BB858+BC858)</f>
        <v>0</v>
      </c>
      <c r="BE858" s="133"/>
      <c r="BF858" s="133"/>
      <c r="BG858" s="128" t="n">
        <f aca="false">IF($A858=$A857,BE858+BF858+BG857,BE858+BF858)</f>
        <v>0</v>
      </c>
      <c r="BH858" s="133"/>
      <c r="BI858" s="133"/>
      <c r="BJ858" s="128" t="n">
        <f aca="false">IF($A858=$A857,BH858+BI858+BJ857,BH858+BI858)</f>
        <v>0</v>
      </c>
      <c r="BK858" s="133"/>
      <c r="BL858" s="133"/>
      <c r="BM858" s="128" t="n">
        <f aca="false">IF($A858=$A857,BK858+BL858+BM857,BK858+BL858)</f>
        <v>0</v>
      </c>
      <c r="BN858" s="133"/>
      <c r="BO858" s="133"/>
      <c r="BP858" s="128" t="n">
        <f aca="false">IF($A858=$A857,BN858+BO858+BP857,BN858+BO858)</f>
        <v>0</v>
      </c>
      <c r="BQ858" s="133"/>
      <c r="BR858" s="133"/>
      <c r="BS858" s="128" t="n">
        <f aca="false">IF($A858=$A857,BQ858+BR858+BS857,BQ858+BR858)</f>
        <v>0</v>
      </c>
      <c r="BT858" s="133"/>
      <c r="BU858" s="133"/>
      <c r="BV858" s="128" t="n">
        <f aca="false">IF($A858=$A857,BT858+BU858+BV857,BT858+BU858)</f>
        <v>0</v>
      </c>
      <c r="BW858" s="128" t="n">
        <f aca="false">IF(W858=0,0,IF(W858&gt;F$4,1,(IF(W858=BW$2,0,(IF(F$4-W858&gt;2,1,0))))))</f>
        <v>0</v>
      </c>
    </row>
    <row r="859" customFormat="false" ht="42.95" hidden="false" customHeight="true" outlineLevel="0" collapsed="false">
      <c r="A859" s="124" t="str">
        <f aca="false">IF(D859=D858,IF(A858=0,"",A858),IF(AND(D859&gt;0,D859&lt;&gt;D858),A858+1,""))</f>
        <v/>
      </c>
      <c r="B859" s="129"/>
      <c r="C859" s="129"/>
      <c r="D859" s="96"/>
      <c r="E859" s="138"/>
      <c r="F859" s="128" t="str">
        <f aca="false">IFERROR(IF(OR(ISTEXT(D859),ISNUMBER(D859)),HLOOKUP(I859-23*INT(I859/23),[2]Hoja2!B$1:X$2,2),""),1)</f>
        <v/>
      </c>
      <c r="G859" s="128" t="str">
        <f aca="false">LEFT(D859,1)</f>
        <v/>
      </c>
      <c r="H859" s="129" t="str">
        <f aca="false">IF(UPPER(G859)="Z",2,IF(UPPER(G859)="Y",1,IF(UPPER(G859)="X",0,LEFT(D859))))</f>
        <v/>
      </c>
      <c r="I859" s="129" t="str">
        <f aca="false">REPLACE(D859,1,1,H859)</f>
        <v/>
      </c>
      <c r="J859" s="96"/>
      <c r="K859" s="124" t="str">
        <f aca="false">IF(N859&gt;0,ROW(L859)-7,"")</f>
        <v/>
      </c>
      <c r="L859" s="130"/>
      <c r="M859" s="130"/>
      <c r="N859" s="131"/>
      <c r="O859" s="132"/>
      <c r="P859" s="128" t="str">
        <f aca="false">IFERROR(IF(OR(ISTEXT(N859),ISNUMBER(N859)),HLOOKUP(S859-23*INT(S859/23),[2]Hoja2!B$1:X$2,2),""),1)</f>
        <v/>
      </c>
      <c r="Q859" s="128" t="str">
        <f aca="false">LEFT(N859,1)</f>
        <v/>
      </c>
      <c r="R859" s="129" t="str">
        <f aca="false">IF(UPPER(Q859)="Z",2,IF(UPPER(Q859)="Y",1,IF(UPPER(Q859)="X",0,LEFT(N859))))</f>
        <v/>
      </c>
      <c r="S859" s="129" t="str">
        <f aca="false">REPLACE(N859,1,1,R859)</f>
        <v/>
      </c>
      <c r="T859" s="96"/>
      <c r="U859" s="133"/>
      <c r="V859" s="124" t="str">
        <f aca="false">IF(OR(ISTEXT(N859),ISNUMBER(N859)),IF($AD859=1,U859,0),"")</f>
        <v/>
      </c>
      <c r="W859" s="75" t="n">
        <v>36892</v>
      </c>
      <c r="X859" s="134"/>
      <c r="Y859" s="134"/>
      <c r="AA859" s="128" t="n">
        <f aca="false">IF(E859&lt;&gt;F859,0,1)</f>
        <v>1</v>
      </c>
      <c r="AB859" s="128" t="n">
        <f aca="false">IF(OR(T859="SI",T859="Si",T859="si",T859="sI",T859="s",T859="S"),1,0)</f>
        <v>0</v>
      </c>
      <c r="AC859" s="128" t="n">
        <f aca="false">IF(OR(J859="SI",J859="Si",J859="si",J859="sI",J859="s",J859="S"),1,0)</f>
        <v>0</v>
      </c>
      <c r="AD859" s="128" t="n">
        <f aca="false">AK859*AA859*AB859*AC859</f>
        <v>0</v>
      </c>
      <c r="AF859" s="136" t="n">
        <f aca="false">COUNTIF(D$8:D859,D859)</f>
        <v>0</v>
      </c>
      <c r="AG859" s="136" t="n">
        <f aca="false">COUNTIFS(D$8:D859,D859,A$8:A859,A859)</f>
        <v>0</v>
      </c>
      <c r="AH859" s="128" t="n">
        <f aca="false">AF859-AG859</f>
        <v>0</v>
      </c>
      <c r="AI859" s="128" t="n">
        <f aca="false">IF(OR(O859&lt;&gt;P859,P859=1,AA859=0),1,0)</f>
        <v>0</v>
      </c>
      <c r="AJ859" s="128" t="n">
        <f aca="false">IF(AR859&gt;0,1,0)+AH859</f>
        <v>0</v>
      </c>
      <c r="AK859" s="128" t="n">
        <f aca="false">IF(O859&lt;&gt;P859,0,1)</f>
        <v>1</v>
      </c>
      <c r="AL859" s="128" t="n">
        <f aca="false">IF(U859&gt;1,1,0)</f>
        <v>0</v>
      </c>
      <c r="AM859" s="136"/>
      <c r="AN859" s="137"/>
      <c r="AO859" s="139"/>
      <c r="AP859" s="128" t="str">
        <f aca="false">IF(SUMIF(AS$7:BU$7,"&gt;0",AS859:BU859)&gt;0,SUMIF(AS$7:BU$7,"&gt;0",AS859:BU859),"")</f>
        <v/>
      </c>
      <c r="AQ859" s="128"/>
      <c r="AR859" s="136" t="n">
        <f aca="false">COUNTIF(N$8:N859,N859)-1</f>
        <v>-1</v>
      </c>
      <c r="AS859" s="133"/>
      <c r="AT859" s="133"/>
      <c r="AU859" s="128" t="n">
        <f aca="false">IF($A859=$A858,AS859+AT859+AU858,AS859+AT859)</f>
        <v>0</v>
      </c>
      <c r="AV859" s="133"/>
      <c r="AW859" s="133"/>
      <c r="AX859" s="128" t="n">
        <f aca="false">IF($A859=$A858,AV859+AW859+AX858,AV859+AW859)</f>
        <v>0</v>
      </c>
      <c r="AY859" s="133"/>
      <c r="AZ859" s="133"/>
      <c r="BA859" s="128" t="n">
        <f aca="false">IF($A859=$A858,AY859+AZ859+BA858,AY859+AZ859)</f>
        <v>0</v>
      </c>
      <c r="BB859" s="133"/>
      <c r="BC859" s="133"/>
      <c r="BD859" s="128" t="n">
        <f aca="false">IF($A859=$A858,BB859+BC859+BD858,BB859+BC859)</f>
        <v>0</v>
      </c>
      <c r="BE859" s="133"/>
      <c r="BF859" s="133"/>
      <c r="BG859" s="128" t="n">
        <f aca="false">IF($A859=$A858,BE859+BF859+BG858,BE859+BF859)</f>
        <v>0</v>
      </c>
      <c r="BH859" s="133"/>
      <c r="BI859" s="133"/>
      <c r="BJ859" s="128" t="n">
        <f aca="false">IF($A859=$A858,BH859+BI859+BJ858,BH859+BI859)</f>
        <v>0</v>
      </c>
      <c r="BK859" s="133"/>
      <c r="BL859" s="133"/>
      <c r="BM859" s="128" t="n">
        <f aca="false">IF($A859=$A858,BK859+BL859+BM858,BK859+BL859)</f>
        <v>0</v>
      </c>
      <c r="BN859" s="133"/>
      <c r="BO859" s="133"/>
      <c r="BP859" s="128" t="n">
        <f aca="false">IF($A859=$A858,BN859+BO859+BP858,BN859+BO859)</f>
        <v>0</v>
      </c>
      <c r="BQ859" s="133"/>
      <c r="BR859" s="133"/>
      <c r="BS859" s="128" t="n">
        <f aca="false">IF($A859=$A858,BQ859+BR859+BS858,BQ859+BR859)</f>
        <v>0</v>
      </c>
      <c r="BT859" s="133"/>
      <c r="BU859" s="133"/>
      <c r="BV859" s="128" t="n">
        <f aca="false">IF($A859=$A858,BT859+BU859+BV858,BT859+BU859)</f>
        <v>0</v>
      </c>
      <c r="BW859" s="128" t="n">
        <f aca="false">IF(W859=0,0,IF(W859&gt;F$4,1,(IF(W859=BW$2,0,(IF(F$4-W859&gt;2,1,0))))))</f>
        <v>0</v>
      </c>
    </row>
    <row r="860" customFormat="false" ht="42.95" hidden="false" customHeight="true" outlineLevel="0" collapsed="false">
      <c r="A860" s="124" t="str">
        <f aca="false">IF(D860=D859,IF(A859=0,"",A859),IF(AND(D860&gt;0,D860&lt;&gt;D859),A859+1,""))</f>
        <v/>
      </c>
      <c r="B860" s="129"/>
      <c r="C860" s="129"/>
      <c r="D860" s="96"/>
      <c r="E860" s="138"/>
      <c r="F860" s="128" t="str">
        <f aca="false">IFERROR(IF(OR(ISTEXT(D860),ISNUMBER(D860)),HLOOKUP(I860-23*INT(I860/23),[2]Hoja2!B$1:X$2,2),""),1)</f>
        <v/>
      </c>
      <c r="G860" s="128" t="str">
        <f aca="false">LEFT(D860,1)</f>
        <v/>
      </c>
      <c r="H860" s="129" t="str">
        <f aca="false">IF(UPPER(G860)="Z",2,IF(UPPER(G860)="Y",1,IF(UPPER(G860)="X",0,LEFT(D860))))</f>
        <v/>
      </c>
      <c r="I860" s="129" t="str">
        <f aca="false">REPLACE(D860,1,1,H860)</f>
        <v/>
      </c>
      <c r="J860" s="96"/>
      <c r="K860" s="124" t="str">
        <f aca="false">IF(N860&gt;0,ROW(L860)-7,"")</f>
        <v/>
      </c>
      <c r="L860" s="130"/>
      <c r="M860" s="130"/>
      <c r="N860" s="131"/>
      <c r="O860" s="132"/>
      <c r="P860" s="128" t="str">
        <f aca="false">IFERROR(IF(OR(ISTEXT(N860),ISNUMBER(N860)),HLOOKUP(S860-23*INT(S860/23),[2]Hoja2!B$1:X$2,2),""),1)</f>
        <v/>
      </c>
      <c r="Q860" s="128" t="str">
        <f aca="false">LEFT(N860,1)</f>
        <v/>
      </c>
      <c r="R860" s="129" t="str">
        <f aca="false">IF(UPPER(Q860)="Z",2,IF(UPPER(Q860)="Y",1,IF(UPPER(Q860)="X",0,LEFT(N860))))</f>
        <v/>
      </c>
      <c r="S860" s="129" t="str">
        <f aca="false">REPLACE(N860,1,1,R860)</f>
        <v/>
      </c>
      <c r="T860" s="96"/>
      <c r="U860" s="133"/>
      <c r="V860" s="124" t="str">
        <f aca="false">IF(OR(ISTEXT(N860),ISNUMBER(N860)),IF($AD860=1,U860,0),"")</f>
        <v/>
      </c>
      <c r="W860" s="75" t="n">
        <v>36892</v>
      </c>
      <c r="X860" s="134"/>
      <c r="Y860" s="134"/>
      <c r="AA860" s="128" t="n">
        <f aca="false">IF(E860&lt;&gt;F860,0,1)</f>
        <v>1</v>
      </c>
      <c r="AB860" s="128" t="n">
        <f aca="false">IF(OR(T860="SI",T860="Si",T860="si",T860="sI",T860="s",T860="S"),1,0)</f>
        <v>0</v>
      </c>
      <c r="AC860" s="128" t="n">
        <f aca="false">IF(OR(J860="SI",J860="Si",J860="si",J860="sI",J860="s",J860="S"),1,0)</f>
        <v>0</v>
      </c>
      <c r="AD860" s="128" t="n">
        <f aca="false">AK860*AA860*AB860*AC860</f>
        <v>0</v>
      </c>
      <c r="AF860" s="136" t="n">
        <f aca="false">COUNTIF(D$8:D860,D860)</f>
        <v>0</v>
      </c>
      <c r="AG860" s="136" t="n">
        <f aca="false">COUNTIFS(D$8:D860,D860,A$8:A860,A860)</f>
        <v>0</v>
      </c>
      <c r="AH860" s="128" t="n">
        <f aca="false">AF860-AG860</f>
        <v>0</v>
      </c>
      <c r="AI860" s="128" t="n">
        <f aca="false">IF(OR(O860&lt;&gt;P860,P860=1,AA860=0),1,0)</f>
        <v>0</v>
      </c>
      <c r="AJ860" s="128" t="n">
        <f aca="false">IF(AR860&gt;0,1,0)+AH860</f>
        <v>0</v>
      </c>
      <c r="AK860" s="128" t="n">
        <f aca="false">IF(O860&lt;&gt;P860,0,1)</f>
        <v>1</v>
      </c>
      <c r="AL860" s="128" t="n">
        <f aca="false">IF(U860&gt;1,1,0)</f>
        <v>0</v>
      </c>
      <c r="AM860" s="136"/>
      <c r="AN860" s="137"/>
      <c r="AO860" s="139"/>
      <c r="AP860" s="128" t="str">
        <f aca="false">IF(SUMIF(AS$7:BU$7,"&gt;0",AS860:BU860)&gt;0,SUMIF(AS$7:BU$7,"&gt;0",AS860:BU860),"")</f>
        <v/>
      </c>
      <c r="AQ860" s="128"/>
      <c r="AR860" s="136" t="n">
        <f aca="false">COUNTIF(N$8:N860,N860)-1</f>
        <v>-1</v>
      </c>
      <c r="AS860" s="133"/>
      <c r="AT860" s="133"/>
      <c r="AU860" s="128" t="n">
        <f aca="false">IF($A860=$A859,AS860+AT860+AU859,AS860+AT860)</f>
        <v>0</v>
      </c>
      <c r="AV860" s="133"/>
      <c r="AW860" s="133"/>
      <c r="AX860" s="128" t="n">
        <f aca="false">IF($A860=$A859,AV860+AW860+AX859,AV860+AW860)</f>
        <v>0</v>
      </c>
      <c r="AY860" s="133"/>
      <c r="AZ860" s="133"/>
      <c r="BA860" s="128" t="n">
        <f aca="false">IF($A860=$A859,AY860+AZ860+BA859,AY860+AZ860)</f>
        <v>0</v>
      </c>
      <c r="BB860" s="133"/>
      <c r="BC860" s="133"/>
      <c r="BD860" s="128" t="n">
        <f aca="false">IF($A860=$A859,BB860+BC860+BD859,BB860+BC860)</f>
        <v>0</v>
      </c>
      <c r="BE860" s="133"/>
      <c r="BF860" s="133"/>
      <c r="BG860" s="128" t="n">
        <f aca="false">IF($A860=$A859,BE860+BF860+BG859,BE860+BF860)</f>
        <v>0</v>
      </c>
      <c r="BH860" s="133"/>
      <c r="BI860" s="133"/>
      <c r="BJ860" s="128" t="n">
        <f aca="false">IF($A860=$A859,BH860+BI860+BJ859,BH860+BI860)</f>
        <v>0</v>
      </c>
      <c r="BK860" s="133"/>
      <c r="BL860" s="133"/>
      <c r="BM860" s="128" t="n">
        <f aca="false">IF($A860=$A859,BK860+BL860+BM859,BK860+BL860)</f>
        <v>0</v>
      </c>
      <c r="BN860" s="133"/>
      <c r="BO860" s="133"/>
      <c r="BP860" s="128" t="n">
        <f aca="false">IF($A860=$A859,BN860+BO860+BP859,BN860+BO860)</f>
        <v>0</v>
      </c>
      <c r="BQ860" s="133"/>
      <c r="BR860" s="133"/>
      <c r="BS860" s="128" t="n">
        <f aca="false">IF($A860=$A859,BQ860+BR860+BS859,BQ860+BR860)</f>
        <v>0</v>
      </c>
      <c r="BT860" s="133"/>
      <c r="BU860" s="133"/>
      <c r="BV860" s="128" t="n">
        <f aca="false">IF($A860=$A859,BT860+BU860+BV859,BT860+BU860)</f>
        <v>0</v>
      </c>
      <c r="BW860" s="128" t="n">
        <f aca="false">IF(W860=0,0,IF(W860&gt;F$4,1,(IF(W860=BW$2,0,(IF(F$4-W860&gt;2,1,0))))))</f>
        <v>0</v>
      </c>
    </row>
    <row r="861" customFormat="false" ht="42.95" hidden="false" customHeight="true" outlineLevel="0" collapsed="false">
      <c r="A861" s="124" t="str">
        <f aca="false">IF(D861=D860,IF(A860=0,"",A860),IF(AND(D861&gt;0,D861&lt;&gt;D860),A860+1,""))</f>
        <v/>
      </c>
      <c r="B861" s="129"/>
      <c r="C861" s="129"/>
      <c r="D861" s="96"/>
      <c r="E861" s="138"/>
      <c r="F861" s="128" t="str">
        <f aca="false">IFERROR(IF(OR(ISTEXT(D861),ISNUMBER(D861)),HLOOKUP(I861-23*INT(I861/23),[2]Hoja2!B$1:X$2,2),""),1)</f>
        <v/>
      </c>
      <c r="G861" s="128" t="str">
        <f aca="false">LEFT(D861,1)</f>
        <v/>
      </c>
      <c r="H861" s="129" t="str">
        <f aca="false">IF(UPPER(G861)="Z",2,IF(UPPER(G861)="Y",1,IF(UPPER(G861)="X",0,LEFT(D861))))</f>
        <v/>
      </c>
      <c r="I861" s="129" t="str">
        <f aca="false">REPLACE(D861,1,1,H861)</f>
        <v/>
      </c>
      <c r="J861" s="96"/>
      <c r="K861" s="124" t="str">
        <f aca="false">IF(N861&gt;0,ROW(L861)-7,"")</f>
        <v/>
      </c>
      <c r="L861" s="130"/>
      <c r="M861" s="130"/>
      <c r="N861" s="131"/>
      <c r="O861" s="132"/>
      <c r="P861" s="128" t="str">
        <f aca="false">IFERROR(IF(OR(ISTEXT(N861),ISNUMBER(N861)),HLOOKUP(S861-23*INT(S861/23),[2]Hoja2!B$1:X$2,2),""),1)</f>
        <v/>
      </c>
      <c r="Q861" s="128" t="str">
        <f aca="false">LEFT(N861,1)</f>
        <v/>
      </c>
      <c r="R861" s="129" t="str">
        <f aca="false">IF(UPPER(Q861)="Z",2,IF(UPPER(Q861)="Y",1,IF(UPPER(Q861)="X",0,LEFT(N861))))</f>
        <v/>
      </c>
      <c r="S861" s="129" t="str">
        <f aca="false">REPLACE(N861,1,1,R861)</f>
        <v/>
      </c>
      <c r="T861" s="96"/>
      <c r="U861" s="133"/>
      <c r="V861" s="124" t="str">
        <f aca="false">IF(OR(ISTEXT(N861),ISNUMBER(N861)),IF($AD861=1,U861,0),"")</f>
        <v/>
      </c>
      <c r="W861" s="75" t="n">
        <v>36892</v>
      </c>
      <c r="X861" s="134"/>
      <c r="Y861" s="134"/>
      <c r="AA861" s="128" t="n">
        <f aca="false">IF(E861&lt;&gt;F861,0,1)</f>
        <v>1</v>
      </c>
      <c r="AB861" s="128" t="n">
        <f aca="false">IF(OR(T861="SI",T861="Si",T861="si",T861="sI",T861="s",T861="S"),1,0)</f>
        <v>0</v>
      </c>
      <c r="AC861" s="128" t="n">
        <f aca="false">IF(OR(J861="SI",J861="Si",J861="si",J861="sI",J861="s",J861="S"),1,0)</f>
        <v>0</v>
      </c>
      <c r="AD861" s="128" t="n">
        <f aca="false">AK861*AA861*AB861*AC861</f>
        <v>0</v>
      </c>
      <c r="AF861" s="136" t="n">
        <f aca="false">COUNTIF(D$8:D861,D861)</f>
        <v>0</v>
      </c>
      <c r="AG861" s="136" t="n">
        <f aca="false">COUNTIFS(D$8:D861,D861,A$8:A861,A861)</f>
        <v>0</v>
      </c>
      <c r="AH861" s="128" t="n">
        <f aca="false">AF861-AG861</f>
        <v>0</v>
      </c>
      <c r="AI861" s="128" t="n">
        <f aca="false">IF(OR(O861&lt;&gt;P861,P861=1,AA861=0),1,0)</f>
        <v>0</v>
      </c>
      <c r="AJ861" s="128" t="n">
        <f aca="false">IF(AR861&gt;0,1,0)+AH861</f>
        <v>0</v>
      </c>
      <c r="AK861" s="128" t="n">
        <f aca="false">IF(O861&lt;&gt;P861,0,1)</f>
        <v>1</v>
      </c>
      <c r="AL861" s="128" t="n">
        <f aca="false">IF(U861&gt;1,1,0)</f>
        <v>0</v>
      </c>
      <c r="AM861" s="136"/>
      <c r="AN861" s="137"/>
      <c r="AO861" s="139"/>
      <c r="AP861" s="128" t="str">
        <f aca="false">IF(SUMIF(AS$7:BU$7,"&gt;0",AS861:BU861)&gt;0,SUMIF(AS$7:BU$7,"&gt;0",AS861:BU861),"")</f>
        <v/>
      </c>
      <c r="AQ861" s="128"/>
      <c r="AR861" s="136" t="n">
        <f aca="false">COUNTIF(N$8:N861,N861)-1</f>
        <v>-1</v>
      </c>
      <c r="AS861" s="133"/>
      <c r="AT861" s="133"/>
      <c r="AU861" s="128" t="n">
        <f aca="false">IF($A861=$A860,AS861+AT861+AU860,AS861+AT861)</f>
        <v>0</v>
      </c>
      <c r="AV861" s="133"/>
      <c r="AW861" s="133"/>
      <c r="AX861" s="128" t="n">
        <f aca="false">IF($A861=$A860,AV861+AW861+AX860,AV861+AW861)</f>
        <v>0</v>
      </c>
      <c r="AY861" s="133"/>
      <c r="AZ861" s="133"/>
      <c r="BA861" s="128" t="n">
        <f aca="false">IF($A861=$A860,AY861+AZ861+BA860,AY861+AZ861)</f>
        <v>0</v>
      </c>
      <c r="BB861" s="133"/>
      <c r="BC861" s="133"/>
      <c r="BD861" s="128" t="n">
        <f aca="false">IF($A861=$A860,BB861+BC861+BD860,BB861+BC861)</f>
        <v>0</v>
      </c>
      <c r="BE861" s="133"/>
      <c r="BF861" s="133"/>
      <c r="BG861" s="128" t="n">
        <f aca="false">IF($A861=$A860,BE861+BF861+BG860,BE861+BF861)</f>
        <v>0</v>
      </c>
      <c r="BH861" s="133"/>
      <c r="BI861" s="133"/>
      <c r="BJ861" s="128" t="n">
        <f aca="false">IF($A861=$A860,BH861+BI861+BJ860,BH861+BI861)</f>
        <v>0</v>
      </c>
      <c r="BK861" s="133"/>
      <c r="BL861" s="133"/>
      <c r="BM861" s="128" t="n">
        <f aca="false">IF($A861=$A860,BK861+BL861+BM860,BK861+BL861)</f>
        <v>0</v>
      </c>
      <c r="BN861" s="133"/>
      <c r="BO861" s="133"/>
      <c r="BP861" s="128" t="n">
        <f aca="false">IF($A861=$A860,BN861+BO861+BP860,BN861+BO861)</f>
        <v>0</v>
      </c>
      <c r="BQ861" s="133"/>
      <c r="BR861" s="133"/>
      <c r="BS861" s="128" t="n">
        <f aca="false">IF($A861=$A860,BQ861+BR861+BS860,BQ861+BR861)</f>
        <v>0</v>
      </c>
      <c r="BT861" s="133"/>
      <c r="BU861" s="133"/>
      <c r="BV861" s="128" t="n">
        <f aca="false">IF($A861=$A860,BT861+BU861+BV860,BT861+BU861)</f>
        <v>0</v>
      </c>
      <c r="BW861" s="128" t="n">
        <f aca="false">IF(W861=0,0,IF(W861&gt;F$4,1,(IF(W861=BW$2,0,(IF(F$4-W861&gt;2,1,0))))))</f>
        <v>0</v>
      </c>
    </row>
    <row r="862" customFormat="false" ht="42.95" hidden="false" customHeight="true" outlineLevel="0" collapsed="false">
      <c r="A862" s="124" t="str">
        <f aca="false">IF(D862=D861,IF(A861=0,"",A861),IF(AND(D862&gt;0,D862&lt;&gt;D861),A861+1,""))</f>
        <v/>
      </c>
      <c r="B862" s="129"/>
      <c r="C862" s="129"/>
      <c r="D862" s="96"/>
      <c r="E862" s="138"/>
      <c r="F862" s="128" t="str">
        <f aca="false">IFERROR(IF(OR(ISTEXT(D862),ISNUMBER(D862)),HLOOKUP(I862-23*INT(I862/23),[2]Hoja2!B$1:X$2,2),""),1)</f>
        <v/>
      </c>
      <c r="G862" s="128" t="str">
        <f aca="false">LEFT(D862,1)</f>
        <v/>
      </c>
      <c r="H862" s="129" t="str">
        <f aca="false">IF(UPPER(G862)="Z",2,IF(UPPER(G862)="Y",1,IF(UPPER(G862)="X",0,LEFT(D862))))</f>
        <v/>
      </c>
      <c r="I862" s="129" t="str">
        <f aca="false">REPLACE(D862,1,1,H862)</f>
        <v/>
      </c>
      <c r="J862" s="96"/>
      <c r="K862" s="124" t="str">
        <f aca="false">IF(N862&gt;0,ROW(L862)-7,"")</f>
        <v/>
      </c>
      <c r="L862" s="130"/>
      <c r="M862" s="130"/>
      <c r="N862" s="131"/>
      <c r="O862" s="132"/>
      <c r="P862" s="128" t="str">
        <f aca="false">IFERROR(IF(OR(ISTEXT(N862),ISNUMBER(N862)),HLOOKUP(S862-23*INT(S862/23),[2]Hoja2!B$1:X$2,2),""),1)</f>
        <v/>
      </c>
      <c r="Q862" s="128" t="str">
        <f aca="false">LEFT(N862,1)</f>
        <v/>
      </c>
      <c r="R862" s="129" t="str">
        <f aca="false">IF(UPPER(Q862)="Z",2,IF(UPPER(Q862)="Y",1,IF(UPPER(Q862)="X",0,LEFT(N862))))</f>
        <v/>
      </c>
      <c r="S862" s="129" t="str">
        <f aca="false">REPLACE(N862,1,1,R862)</f>
        <v/>
      </c>
      <c r="T862" s="96"/>
      <c r="U862" s="133"/>
      <c r="V862" s="124" t="str">
        <f aca="false">IF(OR(ISTEXT(N862),ISNUMBER(N862)),IF($AD862=1,U862,0),"")</f>
        <v/>
      </c>
      <c r="W862" s="75" t="n">
        <v>36892</v>
      </c>
      <c r="X862" s="134"/>
      <c r="Y862" s="134"/>
      <c r="AA862" s="128" t="n">
        <f aca="false">IF(E862&lt;&gt;F862,0,1)</f>
        <v>1</v>
      </c>
      <c r="AB862" s="128" t="n">
        <f aca="false">IF(OR(T862="SI",T862="Si",T862="si",T862="sI",T862="s",T862="S"),1,0)</f>
        <v>0</v>
      </c>
      <c r="AC862" s="128" t="n">
        <f aca="false">IF(OR(J862="SI",J862="Si",J862="si",J862="sI",J862="s",J862="S"),1,0)</f>
        <v>0</v>
      </c>
      <c r="AD862" s="128" t="n">
        <f aca="false">AK862*AA862*AB862*AC862</f>
        <v>0</v>
      </c>
      <c r="AF862" s="136" t="n">
        <f aca="false">COUNTIF(D$8:D862,D862)</f>
        <v>0</v>
      </c>
      <c r="AG862" s="136" t="n">
        <f aca="false">COUNTIFS(D$8:D862,D862,A$8:A862,A862)</f>
        <v>0</v>
      </c>
      <c r="AH862" s="128" t="n">
        <f aca="false">AF862-AG862</f>
        <v>0</v>
      </c>
      <c r="AI862" s="128" t="n">
        <f aca="false">IF(OR(O862&lt;&gt;P862,P862=1,AA862=0),1,0)</f>
        <v>0</v>
      </c>
      <c r="AJ862" s="128" t="n">
        <f aca="false">IF(AR862&gt;0,1,0)+AH862</f>
        <v>0</v>
      </c>
      <c r="AK862" s="128" t="n">
        <f aca="false">IF(O862&lt;&gt;P862,0,1)</f>
        <v>1</v>
      </c>
      <c r="AL862" s="128" t="n">
        <f aca="false">IF(U862&gt;1,1,0)</f>
        <v>0</v>
      </c>
      <c r="AM862" s="136"/>
      <c r="AN862" s="137"/>
      <c r="AO862" s="139"/>
      <c r="AP862" s="128" t="str">
        <f aca="false">IF(SUMIF(AS$7:BU$7,"&gt;0",AS862:BU862)&gt;0,SUMIF(AS$7:BU$7,"&gt;0",AS862:BU862),"")</f>
        <v/>
      </c>
      <c r="AQ862" s="128"/>
      <c r="AR862" s="136" t="n">
        <f aca="false">COUNTIF(N$8:N862,N862)-1</f>
        <v>-1</v>
      </c>
      <c r="AS862" s="133"/>
      <c r="AT862" s="133"/>
      <c r="AU862" s="128" t="n">
        <f aca="false">IF($A862=$A861,AS862+AT862+AU861,AS862+AT862)</f>
        <v>0</v>
      </c>
      <c r="AV862" s="133"/>
      <c r="AW862" s="133"/>
      <c r="AX862" s="128" t="n">
        <f aca="false">IF($A862=$A861,AV862+AW862+AX861,AV862+AW862)</f>
        <v>0</v>
      </c>
      <c r="AY862" s="133"/>
      <c r="AZ862" s="133"/>
      <c r="BA862" s="128" t="n">
        <f aca="false">IF($A862=$A861,AY862+AZ862+BA861,AY862+AZ862)</f>
        <v>0</v>
      </c>
      <c r="BB862" s="133"/>
      <c r="BC862" s="133"/>
      <c r="BD862" s="128" t="n">
        <f aca="false">IF($A862=$A861,BB862+BC862+BD861,BB862+BC862)</f>
        <v>0</v>
      </c>
      <c r="BE862" s="133"/>
      <c r="BF862" s="133"/>
      <c r="BG862" s="128" t="n">
        <f aca="false">IF($A862=$A861,BE862+BF862+BG861,BE862+BF862)</f>
        <v>0</v>
      </c>
      <c r="BH862" s="133"/>
      <c r="BI862" s="133"/>
      <c r="BJ862" s="128" t="n">
        <f aca="false">IF($A862=$A861,BH862+BI862+BJ861,BH862+BI862)</f>
        <v>0</v>
      </c>
      <c r="BK862" s="133"/>
      <c r="BL862" s="133"/>
      <c r="BM862" s="128" t="n">
        <f aca="false">IF($A862=$A861,BK862+BL862+BM861,BK862+BL862)</f>
        <v>0</v>
      </c>
      <c r="BN862" s="133"/>
      <c r="BO862" s="133"/>
      <c r="BP862" s="128" t="n">
        <f aca="false">IF($A862=$A861,BN862+BO862+BP861,BN862+BO862)</f>
        <v>0</v>
      </c>
      <c r="BQ862" s="133"/>
      <c r="BR862" s="133"/>
      <c r="BS862" s="128" t="n">
        <f aca="false">IF($A862=$A861,BQ862+BR862+BS861,BQ862+BR862)</f>
        <v>0</v>
      </c>
      <c r="BT862" s="133"/>
      <c r="BU862" s="133"/>
      <c r="BV862" s="128" t="n">
        <f aca="false">IF($A862=$A861,BT862+BU862+BV861,BT862+BU862)</f>
        <v>0</v>
      </c>
      <c r="BW862" s="128" t="n">
        <f aca="false">IF(W862=0,0,IF(W862&gt;F$4,1,(IF(W862=BW$2,0,(IF(F$4-W862&gt;2,1,0))))))</f>
        <v>0</v>
      </c>
    </row>
    <row r="863" customFormat="false" ht="42.95" hidden="false" customHeight="true" outlineLevel="0" collapsed="false">
      <c r="A863" s="124" t="str">
        <f aca="false">IF(D863=D862,IF(A862=0,"",A862),IF(AND(D863&gt;0,D863&lt;&gt;D862),A862+1,""))</f>
        <v/>
      </c>
      <c r="B863" s="129"/>
      <c r="C863" s="129"/>
      <c r="D863" s="96"/>
      <c r="E863" s="138"/>
      <c r="F863" s="128" t="str">
        <f aca="false">IFERROR(IF(OR(ISTEXT(D863),ISNUMBER(D863)),HLOOKUP(I863-23*INT(I863/23),[2]Hoja2!B$1:X$2,2),""),1)</f>
        <v/>
      </c>
      <c r="G863" s="128" t="str">
        <f aca="false">LEFT(D863,1)</f>
        <v/>
      </c>
      <c r="H863" s="129" t="str">
        <f aca="false">IF(UPPER(G863)="Z",2,IF(UPPER(G863)="Y",1,IF(UPPER(G863)="X",0,LEFT(D863))))</f>
        <v/>
      </c>
      <c r="I863" s="129" t="str">
        <f aca="false">REPLACE(D863,1,1,H863)</f>
        <v/>
      </c>
      <c r="J863" s="96"/>
      <c r="K863" s="124" t="str">
        <f aca="false">IF(N863&gt;0,ROW(L863)-7,"")</f>
        <v/>
      </c>
      <c r="L863" s="130"/>
      <c r="M863" s="130"/>
      <c r="N863" s="131"/>
      <c r="O863" s="132"/>
      <c r="P863" s="128" t="str">
        <f aca="false">IFERROR(IF(OR(ISTEXT(N863),ISNUMBER(N863)),HLOOKUP(S863-23*INT(S863/23),[2]Hoja2!B$1:X$2,2),""),1)</f>
        <v/>
      </c>
      <c r="Q863" s="128" t="str">
        <f aca="false">LEFT(N863,1)</f>
        <v/>
      </c>
      <c r="R863" s="129" t="str">
        <f aca="false">IF(UPPER(Q863)="Z",2,IF(UPPER(Q863)="Y",1,IF(UPPER(Q863)="X",0,LEFT(N863))))</f>
        <v/>
      </c>
      <c r="S863" s="129" t="str">
        <f aca="false">REPLACE(N863,1,1,R863)</f>
        <v/>
      </c>
      <c r="T863" s="96"/>
      <c r="U863" s="133"/>
      <c r="V863" s="124" t="str">
        <f aca="false">IF(OR(ISTEXT(N863),ISNUMBER(N863)),IF($AD863=1,U863,0),"")</f>
        <v/>
      </c>
      <c r="W863" s="75" t="n">
        <v>36892</v>
      </c>
      <c r="X863" s="134"/>
      <c r="Y863" s="134"/>
      <c r="AA863" s="128" t="n">
        <f aca="false">IF(E863&lt;&gt;F863,0,1)</f>
        <v>1</v>
      </c>
      <c r="AB863" s="128" t="n">
        <f aca="false">IF(OR(T863="SI",T863="Si",T863="si",T863="sI",T863="s",T863="S"),1,0)</f>
        <v>0</v>
      </c>
      <c r="AC863" s="128" t="n">
        <f aca="false">IF(OR(J863="SI",J863="Si",J863="si",J863="sI",J863="s",J863="S"),1,0)</f>
        <v>0</v>
      </c>
      <c r="AD863" s="128" t="n">
        <f aca="false">AK863*AA863*AB863*AC863</f>
        <v>0</v>
      </c>
      <c r="AF863" s="136" t="n">
        <f aca="false">COUNTIF(D$8:D863,D863)</f>
        <v>0</v>
      </c>
      <c r="AG863" s="136" t="n">
        <f aca="false">COUNTIFS(D$8:D863,D863,A$8:A863,A863)</f>
        <v>0</v>
      </c>
      <c r="AH863" s="128" t="n">
        <f aca="false">AF863-AG863</f>
        <v>0</v>
      </c>
      <c r="AI863" s="128" t="n">
        <f aca="false">IF(OR(O863&lt;&gt;P863,P863=1,AA863=0),1,0)</f>
        <v>0</v>
      </c>
      <c r="AJ863" s="128" t="n">
        <f aca="false">IF(AR863&gt;0,1,0)+AH863</f>
        <v>0</v>
      </c>
      <c r="AK863" s="128" t="n">
        <f aca="false">IF(O863&lt;&gt;P863,0,1)</f>
        <v>1</v>
      </c>
      <c r="AL863" s="128" t="n">
        <f aca="false">IF(U863&gt;1,1,0)</f>
        <v>0</v>
      </c>
      <c r="AM863" s="136"/>
      <c r="AN863" s="137"/>
      <c r="AO863" s="139"/>
      <c r="AP863" s="128" t="str">
        <f aca="false">IF(SUMIF(AS$7:BU$7,"&gt;0",AS863:BU863)&gt;0,SUMIF(AS$7:BU$7,"&gt;0",AS863:BU863),"")</f>
        <v/>
      </c>
      <c r="AQ863" s="128"/>
      <c r="AR863" s="136" t="n">
        <f aca="false">COUNTIF(N$8:N863,N863)-1</f>
        <v>-1</v>
      </c>
      <c r="AS863" s="133"/>
      <c r="AT863" s="133"/>
      <c r="AU863" s="128" t="n">
        <f aca="false">IF($A863=$A862,AS863+AT863+AU862,AS863+AT863)</f>
        <v>0</v>
      </c>
      <c r="AV863" s="133"/>
      <c r="AW863" s="133"/>
      <c r="AX863" s="128" t="n">
        <f aca="false">IF($A863=$A862,AV863+AW863+AX862,AV863+AW863)</f>
        <v>0</v>
      </c>
      <c r="AY863" s="133"/>
      <c r="AZ863" s="133"/>
      <c r="BA863" s="128" t="n">
        <f aca="false">IF($A863=$A862,AY863+AZ863+BA862,AY863+AZ863)</f>
        <v>0</v>
      </c>
      <c r="BB863" s="133"/>
      <c r="BC863" s="133"/>
      <c r="BD863" s="128" t="n">
        <f aca="false">IF($A863=$A862,BB863+BC863+BD862,BB863+BC863)</f>
        <v>0</v>
      </c>
      <c r="BE863" s="133"/>
      <c r="BF863" s="133"/>
      <c r="BG863" s="128" t="n">
        <f aca="false">IF($A863=$A862,BE863+BF863+BG862,BE863+BF863)</f>
        <v>0</v>
      </c>
      <c r="BH863" s="133"/>
      <c r="BI863" s="133"/>
      <c r="BJ863" s="128" t="n">
        <f aca="false">IF($A863=$A862,BH863+BI863+BJ862,BH863+BI863)</f>
        <v>0</v>
      </c>
      <c r="BK863" s="133"/>
      <c r="BL863" s="133"/>
      <c r="BM863" s="128" t="n">
        <f aca="false">IF($A863=$A862,BK863+BL863+BM862,BK863+BL863)</f>
        <v>0</v>
      </c>
      <c r="BN863" s="133"/>
      <c r="BO863" s="133"/>
      <c r="BP863" s="128" t="n">
        <f aca="false">IF($A863=$A862,BN863+BO863+BP862,BN863+BO863)</f>
        <v>0</v>
      </c>
      <c r="BQ863" s="133"/>
      <c r="BR863" s="133"/>
      <c r="BS863" s="128" t="n">
        <f aca="false">IF($A863=$A862,BQ863+BR863+BS862,BQ863+BR863)</f>
        <v>0</v>
      </c>
      <c r="BT863" s="133"/>
      <c r="BU863" s="133"/>
      <c r="BV863" s="128" t="n">
        <f aca="false">IF($A863=$A862,BT863+BU863+BV862,BT863+BU863)</f>
        <v>0</v>
      </c>
      <c r="BW863" s="128" t="n">
        <f aca="false">IF(W863=0,0,IF(W863&gt;F$4,1,(IF(W863=BW$2,0,(IF(F$4-W863&gt;2,1,0))))))</f>
        <v>0</v>
      </c>
    </row>
    <row r="864" customFormat="false" ht="42.95" hidden="false" customHeight="true" outlineLevel="0" collapsed="false">
      <c r="A864" s="124" t="str">
        <f aca="false">IF(D864=D863,IF(A863=0,"",A863),IF(AND(D864&gt;0,D864&lt;&gt;D863),A863+1,""))</f>
        <v/>
      </c>
      <c r="B864" s="129"/>
      <c r="C864" s="129"/>
      <c r="D864" s="96"/>
      <c r="E864" s="138"/>
      <c r="F864" s="128" t="str">
        <f aca="false">IFERROR(IF(OR(ISTEXT(D864),ISNUMBER(D864)),HLOOKUP(I864-23*INT(I864/23),[2]Hoja2!B$1:X$2,2),""),1)</f>
        <v/>
      </c>
      <c r="G864" s="128" t="str">
        <f aca="false">LEFT(D864,1)</f>
        <v/>
      </c>
      <c r="H864" s="129" t="str">
        <f aca="false">IF(UPPER(G864)="Z",2,IF(UPPER(G864)="Y",1,IF(UPPER(G864)="X",0,LEFT(D864))))</f>
        <v/>
      </c>
      <c r="I864" s="129" t="str">
        <f aca="false">REPLACE(D864,1,1,H864)</f>
        <v/>
      </c>
      <c r="J864" s="96"/>
      <c r="K864" s="124" t="str">
        <f aca="false">IF(N864&gt;0,ROW(L864)-7,"")</f>
        <v/>
      </c>
      <c r="L864" s="130"/>
      <c r="M864" s="130"/>
      <c r="N864" s="131"/>
      <c r="O864" s="132"/>
      <c r="P864" s="128" t="str">
        <f aca="false">IFERROR(IF(OR(ISTEXT(N864),ISNUMBER(N864)),HLOOKUP(S864-23*INT(S864/23),[2]Hoja2!B$1:X$2,2),""),1)</f>
        <v/>
      </c>
      <c r="Q864" s="128" t="str">
        <f aca="false">LEFT(N864,1)</f>
        <v/>
      </c>
      <c r="R864" s="129" t="str">
        <f aca="false">IF(UPPER(Q864)="Z",2,IF(UPPER(Q864)="Y",1,IF(UPPER(Q864)="X",0,LEFT(N864))))</f>
        <v/>
      </c>
      <c r="S864" s="129" t="str">
        <f aca="false">REPLACE(N864,1,1,R864)</f>
        <v/>
      </c>
      <c r="T864" s="96"/>
      <c r="U864" s="133"/>
      <c r="V864" s="124" t="str">
        <f aca="false">IF(OR(ISTEXT(N864),ISNUMBER(N864)),IF($AD864=1,U864,0),"")</f>
        <v/>
      </c>
      <c r="W864" s="75" t="n">
        <v>36892</v>
      </c>
      <c r="X864" s="134"/>
      <c r="Y864" s="134"/>
      <c r="AA864" s="128" t="n">
        <f aca="false">IF(E864&lt;&gt;F864,0,1)</f>
        <v>1</v>
      </c>
      <c r="AB864" s="128" t="n">
        <f aca="false">IF(OR(T864="SI",T864="Si",T864="si",T864="sI",T864="s",T864="S"),1,0)</f>
        <v>0</v>
      </c>
      <c r="AC864" s="128" t="n">
        <f aca="false">IF(OR(J864="SI",J864="Si",J864="si",J864="sI",J864="s",J864="S"),1,0)</f>
        <v>0</v>
      </c>
      <c r="AD864" s="128" t="n">
        <f aca="false">AK864*AA864*AB864*AC864</f>
        <v>0</v>
      </c>
      <c r="AF864" s="136" t="n">
        <f aca="false">COUNTIF(D$8:D864,D864)</f>
        <v>0</v>
      </c>
      <c r="AG864" s="136" t="n">
        <f aca="false">COUNTIFS(D$8:D864,D864,A$8:A864,A864)</f>
        <v>0</v>
      </c>
      <c r="AH864" s="128" t="n">
        <f aca="false">AF864-AG864</f>
        <v>0</v>
      </c>
      <c r="AI864" s="128" t="n">
        <f aca="false">IF(OR(O864&lt;&gt;P864,P864=1,AA864=0),1,0)</f>
        <v>0</v>
      </c>
      <c r="AJ864" s="128" t="n">
        <f aca="false">IF(AR864&gt;0,1,0)+AH864</f>
        <v>0</v>
      </c>
      <c r="AK864" s="128" t="n">
        <f aca="false">IF(O864&lt;&gt;P864,0,1)</f>
        <v>1</v>
      </c>
      <c r="AL864" s="128" t="n">
        <f aca="false">IF(U864&gt;1,1,0)</f>
        <v>0</v>
      </c>
      <c r="AM864" s="136"/>
      <c r="AN864" s="137"/>
      <c r="AO864" s="139"/>
      <c r="AP864" s="128" t="str">
        <f aca="false">IF(SUMIF(AS$7:BU$7,"&gt;0",AS864:BU864)&gt;0,SUMIF(AS$7:BU$7,"&gt;0",AS864:BU864),"")</f>
        <v/>
      </c>
      <c r="AQ864" s="128"/>
      <c r="AR864" s="136" t="n">
        <f aca="false">COUNTIF(N$8:N864,N864)-1</f>
        <v>-1</v>
      </c>
      <c r="AS864" s="133"/>
      <c r="AT864" s="133"/>
      <c r="AU864" s="128" t="n">
        <f aca="false">IF($A864=$A863,AS864+AT864+AU863,AS864+AT864)</f>
        <v>0</v>
      </c>
      <c r="AV864" s="133"/>
      <c r="AW864" s="133"/>
      <c r="AX864" s="128" t="n">
        <f aca="false">IF($A864=$A863,AV864+AW864+AX863,AV864+AW864)</f>
        <v>0</v>
      </c>
      <c r="AY864" s="133"/>
      <c r="AZ864" s="133"/>
      <c r="BA864" s="128" t="n">
        <f aca="false">IF($A864=$A863,AY864+AZ864+BA863,AY864+AZ864)</f>
        <v>0</v>
      </c>
      <c r="BB864" s="133"/>
      <c r="BC864" s="133"/>
      <c r="BD864" s="128" t="n">
        <f aca="false">IF($A864=$A863,BB864+BC864+BD863,BB864+BC864)</f>
        <v>0</v>
      </c>
      <c r="BE864" s="133"/>
      <c r="BF864" s="133"/>
      <c r="BG864" s="128" t="n">
        <f aca="false">IF($A864=$A863,BE864+BF864+BG863,BE864+BF864)</f>
        <v>0</v>
      </c>
      <c r="BH864" s="133"/>
      <c r="BI864" s="133"/>
      <c r="BJ864" s="128" t="n">
        <f aca="false">IF($A864=$A863,BH864+BI864+BJ863,BH864+BI864)</f>
        <v>0</v>
      </c>
      <c r="BK864" s="133"/>
      <c r="BL864" s="133"/>
      <c r="BM864" s="128" t="n">
        <f aca="false">IF($A864=$A863,BK864+BL864+BM863,BK864+BL864)</f>
        <v>0</v>
      </c>
      <c r="BN864" s="133"/>
      <c r="BO864" s="133"/>
      <c r="BP864" s="128" t="n">
        <f aca="false">IF($A864=$A863,BN864+BO864+BP863,BN864+BO864)</f>
        <v>0</v>
      </c>
      <c r="BQ864" s="133"/>
      <c r="BR864" s="133"/>
      <c r="BS864" s="128" t="n">
        <f aca="false">IF($A864=$A863,BQ864+BR864+BS863,BQ864+BR864)</f>
        <v>0</v>
      </c>
      <c r="BT864" s="133"/>
      <c r="BU864" s="133"/>
      <c r="BV864" s="128" t="n">
        <f aca="false">IF($A864=$A863,BT864+BU864+BV863,BT864+BU864)</f>
        <v>0</v>
      </c>
      <c r="BW864" s="128" t="n">
        <f aca="false">IF(W864=0,0,IF(W864&gt;F$4,1,(IF(W864=BW$2,0,(IF(F$4-W864&gt;2,1,0))))))</f>
        <v>0</v>
      </c>
    </row>
    <row r="865" customFormat="false" ht="42.95" hidden="false" customHeight="true" outlineLevel="0" collapsed="false">
      <c r="A865" s="124" t="str">
        <f aca="false">IF(D865=D864,IF(A864=0,"",A864),IF(AND(D865&gt;0,D865&lt;&gt;D864),A864+1,""))</f>
        <v/>
      </c>
      <c r="B865" s="129"/>
      <c r="C865" s="129"/>
      <c r="D865" s="96"/>
      <c r="E865" s="138"/>
      <c r="F865" s="128" t="str">
        <f aca="false">IFERROR(IF(OR(ISTEXT(D865),ISNUMBER(D865)),HLOOKUP(I865-23*INT(I865/23),[2]Hoja2!B$1:X$2,2),""),1)</f>
        <v/>
      </c>
      <c r="G865" s="128" t="str">
        <f aca="false">LEFT(D865,1)</f>
        <v/>
      </c>
      <c r="H865" s="129" t="str">
        <f aca="false">IF(UPPER(G865)="Z",2,IF(UPPER(G865)="Y",1,IF(UPPER(G865)="X",0,LEFT(D865))))</f>
        <v/>
      </c>
      <c r="I865" s="129" t="str">
        <f aca="false">REPLACE(D865,1,1,H865)</f>
        <v/>
      </c>
      <c r="J865" s="96"/>
      <c r="K865" s="124" t="str">
        <f aca="false">IF(N865&gt;0,ROW(L865)-7,"")</f>
        <v/>
      </c>
      <c r="L865" s="130"/>
      <c r="M865" s="130"/>
      <c r="N865" s="131"/>
      <c r="O865" s="132"/>
      <c r="P865" s="128" t="str">
        <f aca="false">IFERROR(IF(OR(ISTEXT(N865),ISNUMBER(N865)),HLOOKUP(S865-23*INT(S865/23),[2]Hoja2!B$1:X$2,2),""),1)</f>
        <v/>
      </c>
      <c r="Q865" s="128" t="str">
        <f aca="false">LEFT(N865,1)</f>
        <v/>
      </c>
      <c r="R865" s="129" t="str">
        <f aca="false">IF(UPPER(Q865)="Z",2,IF(UPPER(Q865)="Y",1,IF(UPPER(Q865)="X",0,LEFT(N865))))</f>
        <v/>
      </c>
      <c r="S865" s="129" t="str">
        <f aca="false">REPLACE(N865,1,1,R865)</f>
        <v/>
      </c>
      <c r="T865" s="96"/>
      <c r="U865" s="133"/>
      <c r="V865" s="124" t="str">
        <f aca="false">IF(OR(ISTEXT(N865),ISNUMBER(N865)),IF($AD865=1,U865,0),"")</f>
        <v/>
      </c>
      <c r="W865" s="75" t="n">
        <v>36892</v>
      </c>
      <c r="X865" s="134"/>
      <c r="Y865" s="134"/>
      <c r="AA865" s="128" t="n">
        <f aca="false">IF(E865&lt;&gt;F865,0,1)</f>
        <v>1</v>
      </c>
      <c r="AB865" s="128" t="n">
        <f aca="false">IF(OR(T865="SI",T865="Si",T865="si",T865="sI",T865="s",T865="S"),1,0)</f>
        <v>0</v>
      </c>
      <c r="AC865" s="128" t="n">
        <f aca="false">IF(OR(J865="SI",J865="Si",J865="si",J865="sI",J865="s",J865="S"),1,0)</f>
        <v>0</v>
      </c>
      <c r="AD865" s="128" t="n">
        <f aca="false">AK865*AA865*AB865*AC865</f>
        <v>0</v>
      </c>
      <c r="AF865" s="136" t="n">
        <f aca="false">COUNTIF(D$8:D865,D865)</f>
        <v>0</v>
      </c>
      <c r="AG865" s="136" t="n">
        <f aca="false">COUNTIFS(D$8:D865,D865,A$8:A865,A865)</f>
        <v>0</v>
      </c>
      <c r="AH865" s="128" t="n">
        <f aca="false">AF865-AG865</f>
        <v>0</v>
      </c>
      <c r="AI865" s="128" t="n">
        <f aca="false">IF(OR(O865&lt;&gt;P865,P865=1,AA865=0),1,0)</f>
        <v>0</v>
      </c>
      <c r="AJ865" s="128" t="n">
        <f aca="false">IF(AR865&gt;0,1,0)+AH865</f>
        <v>0</v>
      </c>
      <c r="AK865" s="128" t="n">
        <f aca="false">IF(O865&lt;&gt;P865,0,1)</f>
        <v>1</v>
      </c>
      <c r="AL865" s="128" t="n">
        <f aca="false">IF(U865&gt;1,1,0)</f>
        <v>0</v>
      </c>
      <c r="AM865" s="136"/>
      <c r="AN865" s="137"/>
      <c r="AO865" s="139"/>
      <c r="AP865" s="128" t="str">
        <f aca="false">IF(SUMIF(AS$7:BU$7,"&gt;0",AS865:BU865)&gt;0,SUMIF(AS$7:BU$7,"&gt;0",AS865:BU865),"")</f>
        <v/>
      </c>
      <c r="AQ865" s="128"/>
      <c r="AR865" s="136" t="n">
        <f aca="false">COUNTIF(N$8:N865,N865)-1</f>
        <v>-1</v>
      </c>
      <c r="AS865" s="133"/>
      <c r="AT865" s="133"/>
      <c r="AU865" s="128" t="n">
        <f aca="false">IF($A865=$A864,AS865+AT865+AU864,AS865+AT865)</f>
        <v>0</v>
      </c>
      <c r="AV865" s="133"/>
      <c r="AW865" s="133"/>
      <c r="AX865" s="128" t="n">
        <f aca="false">IF($A865=$A864,AV865+AW865+AX864,AV865+AW865)</f>
        <v>0</v>
      </c>
      <c r="AY865" s="133"/>
      <c r="AZ865" s="133"/>
      <c r="BA865" s="128" t="n">
        <f aca="false">IF($A865=$A864,AY865+AZ865+BA864,AY865+AZ865)</f>
        <v>0</v>
      </c>
      <c r="BB865" s="133"/>
      <c r="BC865" s="133"/>
      <c r="BD865" s="128" t="n">
        <f aca="false">IF($A865=$A864,BB865+BC865+BD864,BB865+BC865)</f>
        <v>0</v>
      </c>
      <c r="BE865" s="133"/>
      <c r="BF865" s="133"/>
      <c r="BG865" s="128" t="n">
        <f aca="false">IF($A865=$A864,BE865+BF865+BG864,BE865+BF865)</f>
        <v>0</v>
      </c>
      <c r="BH865" s="133"/>
      <c r="BI865" s="133"/>
      <c r="BJ865" s="128" t="n">
        <f aca="false">IF($A865=$A864,BH865+BI865+BJ864,BH865+BI865)</f>
        <v>0</v>
      </c>
      <c r="BK865" s="133"/>
      <c r="BL865" s="133"/>
      <c r="BM865" s="128" t="n">
        <f aca="false">IF($A865=$A864,BK865+BL865+BM864,BK865+BL865)</f>
        <v>0</v>
      </c>
      <c r="BN865" s="133"/>
      <c r="BO865" s="133"/>
      <c r="BP865" s="128" t="n">
        <f aca="false">IF($A865=$A864,BN865+BO865+BP864,BN865+BO865)</f>
        <v>0</v>
      </c>
      <c r="BQ865" s="133"/>
      <c r="BR865" s="133"/>
      <c r="BS865" s="128" t="n">
        <f aca="false">IF($A865=$A864,BQ865+BR865+BS864,BQ865+BR865)</f>
        <v>0</v>
      </c>
      <c r="BT865" s="133"/>
      <c r="BU865" s="133"/>
      <c r="BV865" s="128" t="n">
        <f aca="false">IF($A865=$A864,BT865+BU865+BV864,BT865+BU865)</f>
        <v>0</v>
      </c>
      <c r="BW865" s="128" t="n">
        <f aca="false">IF(W865=0,0,IF(W865&gt;F$4,1,(IF(W865=BW$2,0,(IF(F$4-W865&gt;2,1,0))))))</f>
        <v>0</v>
      </c>
    </row>
    <row r="866" customFormat="false" ht="42.95" hidden="false" customHeight="true" outlineLevel="0" collapsed="false">
      <c r="A866" s="124" t="str">
        <f aca="false">IF(D866=D865,IF(A865=0,"",A865),IF(AND(D866&gt;0,D866&lt;&gt;D865),A865+1,""))</f>
        <v/>
      </c>
      <c r="B866" s="129"/>
      <c r="C866" s="129"/>
      <c r="D866" s="96"/>
      <c r="E866" s="138"/>
      <c r="F866" s="128" t="str">
        <f aca="false">IFERROR(IF(OR(ISTEXT(D866),ISNUMBER(D866)),HLOOKUP(I866-23*INT(I866/23),[2]Hoja2!B$1:X$2,2),""),1)</f>
        <v/>
      </c>
      <c r="G866" s="128" t="str">
        <f aca="false">LEFT(D866,1)</f>
        <v/>
      </c>
      <c r="H866" s="129" t="str">
        <f aca="false">IF(UPPER(G866)="Z",2,IF(UPPER(G866)="Y",1,IF(UPPER(G866)="X",0,LEFT(D866))))</f>
        <v/>
      </c>
      <c r="I866" s="129" t="str">
        <f aca="false">REPLACE(D866,1,1,H866)</f>
        <v/>
      </c>
      <c r="J866" s="96"/>
      <c r="K866" s="124" t="str">
        <f aca="false">IF(N866&gt;0,ROW(L866)-7,"")</f>
        <v/>
      </c>
      <c r="L866" s="130"/>
      <c r="M866" s="130"/>
      <c r="N866" s="131"/>
      <c r="O866" s="132"/>
      <c r="P866" s="128" t="str">
        <f aca="false">IFERROR(IF(OR(ISTEXT(N866),ISNUMBER(N866)),HLOOKUP(S866-23*INT(S866/23),[2]Hoja2!B$1:X$2,2),""),1)</f>
        <v/>
      </c>
      <c r="Q866" s="128" t="str">
        <f aca="false">LEFT(N866,1)</f>
        <v/>
      </c>
      <c r="R866" s="129" t="str">
        <f aca="false">IF(UPPER(Q866)="Z",2,IF(UPPER(Q866)="Y",1,IF(UPPER(Q866)="X",0,LEFT(N866))))</f>
        <v/>
      </c>
      <c r="S866" s="129" t="str">
        <f aca="false">REPLACE(N866,1,1,R866)</f>
        <v/>
      </c>
      <c r="T866" s="96"/>
      <c r="U866" s="133"/>
      <c r="V866" s="124" t="str">
        <f aca="false">IF(OR(ISTEXT(N866),ISNUMBER(N866)),IF($AD866=1,U866,0),"")</f>
        <v/>
      </c>
      <c r="W866" s="75" t="n">
        <v>36892</v>
      </c>
      <c r="X866" s="134"/>
      <c r="Y866" s="134"/>
      <c r="AA866" s="128" t="n">
        <f aca="false">IF(E866&lt;&gt;F866,0,1)</f>
        <v>1</v>
      </c>
      <c r="AB866" s="128" t="n">
        <f aca="false">IF(OR(T866="SI",T866="Si",T866="si",T866="sI",T866="s",T866="S"),1,0)</f>
        <v>0</v>
      </c>
      <c r="AC866" s="128" t="n">
        <f aca="false">IF(OR(J866="SI",J866="Si",J866="si",J866="sI",J866="s",J866="S"),1,0)</f>
        <v>0</v>
      </c>
      <c r="AD866" s="128" t="n">
        <f aca="false">AK866*AA866*AB866*AC866</f>
        <v>0</v>
      </c>
      <c r="AF866" s="136" t="n">
        <f aca="false">COUNTIF(D$8:D866,D866)</f>
        <v>0</v>
      </c>
      <c r="AG866" s="136" t="n">
        <f aca="false">COUNTIFS(D$8:D866,D866,A$8:A866,A866)</f>
        <v>0</v>
      </c>
      <c r="AH866" s="128" t="n">
        <f aca="false">AF866-AG866</f>
        <v>0</v>
      </c>
      <c r="AI866" s="128" t="n">
        <f aca="false">IF(OR(O866&lt;&gt;P866,P866=1,AA866=0),1,0)</f>
        <v>0</v>
      </c>
      <c r="AJ866" s="128" t="n">
        <f aca="false">IF(AR866&gt;0,1,0)+AH866</f>
        <v>0</v>
      </c>
      <c r="AK866" s="128" t="n">
        <f aca="false">IF(O866&lt;&gt;P866,0,1)</f>
        <v>1</v>
      </c>
      <c r="AL866" s="128" t="n">
        <f aca="false">IF(U866&gt;1,1,0)</f>
        <v>0</v>
      </c>
      <c r="AM866" s="136"/>
      <c r="AN866" s="137"/>
      <c r="AO866" s="139"/>
      <c r="AP866" s="128" t="str">
        <f aca="false">IF(SUMIF(AS$7:BU$7,"&gt;0",AS866:BU866)&gt;0,SUMIF(AS$7:BU$7,"&gt;0",AS866:BU866),"")</f>
        <v/>
      </c>
      <c r="AQ866" s="128"/>
      <c r="AR866" s="136" t="n">
        <f aca="false">COUNTIF(N$8:N866,N866)-1</f>
        <v>-1</v>
      </c>
      <c r="AS866" s="133"/>
      <c r="AT866" s="133"/>
      <c r="AU866" s="128" t="n">
        <f aca="false">IF($A866=$A865,AS866+AT866+AU865,AS866+AT866)</f>
        <v>0</v>
      </c>
      <c r="AV866" s="133"/>
      <c r="AW866" s="133"/>
      <c r="AX866" s="128" t="n">
        <f aca="false">IF($A866=$A865,AV866+AW866+AX865,AV866+AW866)</f>
        <v>0</v>
      </c>
      <c r="AY866" s="133"/>
      <c r="AZ866" s="133"/>
      <c r="BA866" s="128" t="n">
        <f aca="false">IF($A866=$A865,AY866+AZ866+BA865,AY866+AZ866)</f>
        <v>0</v>
      </c>
      <c r="BB866" s="133"/>
      <c r="BC866" s="133"/>
      <c r="BD866" s="128" t="n">
        <f aca="false">IF($A866=$A865,BB866+BC866+BD865,BB866+BC866)</f>
        <v>0</v>
      </c>
      <c r="BE866" s="133"/>
      <c r="BF866" s="133"/>
      <c r="BG866" s="128" t="n">
        <f aca="false">IF($A866=$A865,BE866+BF866+BG865,BE866+BF866)</f>
        <v>0</v>
      </c>
      <c r="BH866" s="133"/>
      <c r="BI866" s="133"/>
      <c r="BJ866" s="128" t="n">
        <f aca="false">IF($A866=$A865,BH866+BI866+BJ865,BH866+BI866)</f>
        <v>0</v>
      </c>
      <c r="BK866" s="133"/>
      <c r="BL866" s="133"/>
      <c r="BM866" s="128" t="n">
        <f aca="false">IF($A866=$A865,BK866+BL866+BM865,BK866+BL866)</f>
        <v>0</v>
      </c>
      <c r="BN866" s="133"/>
      <c r="BO866" s="133"/>
      <c r="BP866" s="128" t="n">
        <f aca="false">IF($A866=$A865,BN866+BO866+BP865,BN866+BO866)</f>
        <v>0</v>
      </c>
      <c r="BQ866" s="133"/>
      <c r="BR866" s="133"/>
      <c r="BS866" s="128" t="n">
        <f aca="false">IF($A866=$A865,BQ866+BR866+BS865,BQ866+BR866)</f>
        <v>0</v>
      </c>
      <c r="BT866" s="133"/>
      <c r="BU866" s="133"/>
      <c r="BV866" s="128" t="n">
        <f aca="false">IF($A866=$A865,BT866+BU866+BV865,BT866+BU866)</f>
        <v>0</v>
      </c>
      <c r="BW866" s="128" t="n">
        <f aca="false">IF(W866=0,0,IF(W866&gt;F$4,1,(IF(W866=BW$2,0,(IF(F$4-W866&gt;2,1,0))))))</f>
        <v>0</v>
      </c>
    </row>
    <row r="867" customFormat="false" ht="42.95" hidden="false" customHeight="true" outlineLevel="0" collapsed="false">
      <c r="A867" s="124" t="str">
        <f aca="false">IF(D867=D866,IF(A866=0,"",A866),IF(AND(D867&gt;0,D867&lt;&gt;D866),A866+1,""))</f>
        <v/>
      </c>
      <c r="B867" s="129"/>
      <c r="C867" s="129"/>
      <c r="D867" s="96"/>
      <c r="E867" s="138"/>
      <c r="F867" s="128" t="str">
        <f aca="false">IFERROR(IF(OR(ISTEXT(D867),ISNUMBER(D867)),HLOOKUP(I867-23*INT(I867/23),[2]Hoja2!B$1:X$2,2),""),1)</f>
        <v/>
      </c>
      <c r="G867" s="128" t="str">
        <f aca="false">LEFT(D867,1)</f>
        <v/>
      </c>
      <c r="H867" s="129" t="str">
        <f aca="false">IF(UPPER(G867)="Z",2,IF(UPPER(G867)="Y",1,IF(UPPER(G867)="X",0,LEFT(D867))))</f>
        <v/>
      </c>
      <c r="I867" s="129" t="str">
        <f aca="false">REPLACE(D867,1,1,H867)</f>
        <v/>
      </c>
      <c r="J867" s="96"/>
      <c r="K867" s="124" t="str">
        <f aca="false">IF(N867&gt;0,ROW(L867)-7,"")</f>
        <v/>
      </c>
      <c r="L867" s="130"/>
      <c r="M867" s="130"/>
      <c r="N867" s="131"/>
      <c r="O867" s="132"/>
      <c r="P867" s="128" t="str">
        <f aca="false">IFERROR(IF(OR(ISTEXT(N867),ISNUMBER(N867)),HLOOKUP(S867-23*INT(S867/23),[2]Hoja2!B$1:X$2,2),""),1)</f>
        <v/>
      </c>
      <c r="Q867" s="128" t="str">
        <f aca="false">LEFT(N867,1)</f>
        <v/>
      </c>
      <c r="R867" s="129" t="str">
        <f aca="false">IF(UPPER(Q867)="Z",2,IF(UPPER(Q867)="Y",1,IF(UPPER(Q867)="X",0,LEFT(N867))))</f>
        <v/>
      </c>
      <c r="S867" s="129" t="str">
        <f aca="false">REPLACE(N867,1,1,R867)</f>
        <v/>
      </c>
      <c r="T867" s="96"/>
      <c r="U867" s="133"/>
      <c r="V867" s="124" t="str">
        <f aca="false">IF(OR(ISTEXT(N867),ISNUMBER(N867)),IF($AD867=1,U867,0),"")</f>
        <v/>
      </c>
      <c r="W867" s="75" t="n">
        <v>36892</v>
      </c>
      <c r="X867" s="134"/>
      <c r="Y867" s="134"/>
      <c r="AA867" s="128" t="n">
        <f aca="false">IF(E867&lt;&gt;F867,0,1)</f>
        <v>1</v>
      </c>
      <c r="AB867" s="128" t="n">
        <f aca="false">IF(OR(T867="SI",T867="Si",T867="si",T867="sI",T867="s",T867="S"),1,0)</f>
        <v>0</v>
      </c>
      <c r="AC867" s="128" t="n">
        <f aca="false">IF(OR(J867="SI",J867="Si",J867="si",J867="sI",J867="s",J867="S"),1,0)</f>
        <v>0</v>
      </c>
      <c r="AD867" s="128" t="n">
        <f aca="false">AK867*AA867*AB867*AC867</f>
        <v>0</v>
      </c>
      <c r="AF867" s="136" t="n">
        <f aca="false">COUNTIF(D$8:D867,D867)</f>
        <v>0</v>
      </c>
      <c r="AG867" s="136" t="n">
        <f aca="false">COUNTIFS(D$8:D867,D867,A$8:A867,A867)</f>
        <v>0</v>
      </c>
      <c r="AH867" s="128" t="n">
        <f aca="false">AF867-AG867</f>
        <v>0</v>
      </c>
      <c r="AI867" s="128" t="n">
        <f aca="false">IF(OR(O867&lt;&gt;P867,P867=1,AA867=0),1,0)</f>
        <v>0</v>
      </c>
      <c r="AJ867" s="128" t="n">
        <f aca="false">IF(AR867&gt;0,1,0)+AH867</f>
        <v>0</v>
      </c>
      <c r="AK867" s="128" t="n">
        <f aca="false">IF(O867&lt;&gt;P867,0,1)</f>
        <v>1</v>
      </c>
      <c r="AL867" s="128" t="n">
        <f aca="false">IF(U867&gt;1,1,0)</f>
        <v>0</v>
      </c>
      <c r="AM867" s="136"/>
      <c r="AN867" s="137"/>
      <c r="AO867" s="139"/>
      <c r="AP867" s="128" t="str">
        <f aca="false">IF(SUMIF(AS$7:BU$7,"&gt;0",AS867:BU867)&gt;0,SUMIF(AS$7:BU$7,"&gt;0",AS867:BU867),"")</f>
        <v/>
      </c>
      <c r="AQ867" s="128"/>
      <c r="AR867" s="136" t="n">
        <f aca="false">COUNTIF(N$8:N867,N867)-1</f>
        <v>-1</v>
      </c>
      <c r="AS867" s="133"/>
      <c r="AT867" s="133"/>
      <c r="AU867" s="128" t="n">
        <f aca="false">IF($A867=$A866,AS867+AT867+AU866,AS867+AT867)</f>
        <v>0</v>
      </c>
      <c r="AV867" s="133"/>
      <c r="AW867" s="133"/>
      <c r="AX867" s="128" t="n">
        <f aca="false">IF($A867=$A866,AV867+AW867+AX866,AV867+AW867)</f>
        <v>0</v>
      </c>
      <c r="AY867" s="133"/>
      <c r="AZ867" s="133"/>
      <c r="BA867" s="128" t="n">
        <f aca="false">IF($A867=$A866,AY867+AZ867+BA866,AY867+AZ867)</f>
        <v>0</v>
      </c>
      <c r="BB867" s="133"/>
      <c r="BC867" s="133"/>
      <c r="BD867" s="128" t="n">
        <f aca="false">IF($A867=$A866,BB867+BC867+BD866,BB867+BC867)</f>
        <v>0</v>
      </c>
      <c r="BE867" s="133"/>
      <c r="BF867" s="133"/>
      <c r="BG867" s="128" t="n">
        <f aca="false">IF($A867=$A866,BE867+BF867+BG866,BE867+BF867)</f>
        <v>0</v>
      </c>
      <c r="BH867" s="133"/>
      <c r="BI867" s="133"/>
      <c r="BJ867" s="128" t="n">
        <f aca="false">IF($A867=$A866,BH867+BI867+BJ866,BH867+BI867)</f>
        <v>0</v>
      </c>
      <c r="BK867" s="133"/>
      <c r="BL867" s="133"/>
      <c r="BM867" s="128" t="n">
        <f aca="false">IF($A867=$A866,BK867+BL867+BM866,BK867+BL867)</f>
        <v>0</v>
      </c>
      <c r="BN867" s="133"/>
      <c r="BO867" s="133"/>
      <c r="BP867" s="128" t="n">
        <f aca="false">IF($A867=$A866,BN867+BO867+BP866,BN867+BO867)</f>
        <v>0</v>
      </c>
      <c r="BQ867" s="133"/>
      <c r="BR867" s="133"/>
      <c r="BS867" s="128" t="n">
        <f aca="false">IF($A867=$A866,BQ867+BR867+BS866,BQ867+BR867)</f>
        <v>0</v>
      </c>
      <c r="BT867" s="133"/>
      <c r="BU867" s="133"/>
      <c r="BV867" s="128" t="n">
        <f aca="false">IF($A867=$A866,BT867+BU867+BV866,BT867+BU867)</f>
        <v>0</v>
      </c>
      <c r="BW867" s="128" t="n">
        <f aca="false">IF(W867=0,0,IF(W867&gt;F$4,1,(IF(W867=BW$2,0,(IF(F$4-W867&gt;2,1,0))))))</f>
        <v>0</v>
      </c>
    </row>
    <row r="868" customFormat="false" ht="42.95" hidden="false" customHeight="true" outlineLevel="0" collapsed="false">
      <c r="A868" s="124" t="str">
        <f aca="false">IF(D868=D867,IF(A867=0,"",A867),IF(AND(D868&gt;0,D868&lt;&gt;D867),A867+1,""))</f>
        <v/>
      </c>
      <c r="B868" s="129"/>
      <c r="C868" s="129"/>
      <c r="D868" s="96"/>
      <c r="E868" s="138"/>
      <c r="F868" s="128" t="str">
        <f aca="false">IFERROR(IF(OR(ISTEXT(D868),ISNUMBER(D868)),HLOOKUP(I868-23*INT(I868/23),[2]Hoja2!B$1:X$2,2),""),1)</f>
        <v/>
      </c>
      <c r="G868" s="128" t="str">
        <f aca="false">LEFT(D868,1)</f>
        <v/>
      </c>
      <c r="H868" s="129" t="str">
        <f aca="false">IF(UPPER(G868)="Z",2,IF(UPPER(G868)="Y",1,IF(UPPER(G868)="X",0,LEFT(D868))))</f>
        <v/>
      </c>
      <c r="I868" s="129" t="str">
        <f aca="false">REPLACE(D868,1,1,H868)</f>
        <v/>
      </c>
      <c r="J868" s="96"/>
      <c r="K868" s="124" t="str">
        <f aca="false">IF(N868&gt;0,ROW(L868)-7,"")</f>
        <v/>
      </c>
      <c r="L868" s="130"/>
      <c r="M868" s="130"/>
      <c r="N868" s="131"/>
      <c r="O868" s="132"/>
      <c r="P868" s="128" t="str">
        <f aca="false">IFERROR(IF(OR(ISTEXT(N868),ISNUMBER(N868)),HLOOKUP(S868-23*INT(S868/23),[2]Hoja2!B$1:X$2,2),""),1)</f>
        <v/>
      </c>
      <c r="Q868" s="128" t="str">
        <f aca="false">LEFT(N868,1)</f>
        <v/>
      </c>
      <c r="R868" s="129" t="str">
        <f aca="false">IF(UPPER(Q868)="Z",2,IF(UPPER(Q868)="Y",1,IF(UPPER(Q868)="X",0,LEFT(N868))))</f>
        <v/>
      </c>
      <c r="S868" s="129" t="str">
        <f aca="false">REPLACE(N868,1,1,R868)</f>
        <v/>
      </c>
      <c r="T868" s="96"/>
      <c r="U868" s="133"/>
      <c r="V868" s="124" t="str">
        <f aca="false">IF(OR(ISTEXT(N868),ISNUMBER(N868)),IF($AD868=1,U868,0),"")</f>
        <v/>
      </c>
      <c r="W868" s="75" t="n">
        <v>36892</v>
      </c>
      <c r="X868" s="134"/>
      <c r="Y868" s="134"/>
      <c r="AA868" s="128" t="n">
        <f aca="false">IF(E868&lt;&gt;F868,0,1)</f>
        <v>1</v>
      </c>
      <c r="AB868" s="128" t="n">
        <f aca="false">IF(OR(T868="SI",T868="Si",T868="si",T868="sI",T868="s",T868="S"),1,0)</f>
        <v>0</v>
      </c>
      <c r="AC868" s="128" t="n">
        <f aca="false">IF(OR(J868="SI",J868="Si",J868="si",J868="sI",J868="s",J868="S"),1,0)</f>
        <v>0</v>
      </c>
      <c r="AD868" s="128" t="n">
        <f aca="false">AK868*AA868*AB868*AC868</f>
        <v>0</v>
      </c>
      <c r="AF868" s="136" t="n">
        <f aca="false">COUNTIF(D$8:D868,D868)</f>
        <v>0</v>
      </c>
      <c r="AG868" s="136" t="n">
        <f aca="false">COUNTIFS(D$8:D868,D868,A$8:A868,A868)</f>
        <v>0</v>
      </c>
      <c r="AH868" s="128" t="n">
        <f aca="false">AF868-AG868</f>
        <v>0</v>
      </c>
      <c r="AI868" s="128" t="n">
        <f aca="false">IF(OR(O868&lt;&gt;P868,P868=1,AA868=0),1,0)</f>
        <v>0</v>
      </c>
      <c r="AJ868" s="128" t="n">
        <f aca="false">IF(AR868&gt;0,1,0)+AH868</f>
        <v>0</v>
      </c>
      <c r="AK868" s="128" t="n">
        <f aca="false">IF(O868&lt;&gt;P868,0,1)</f>
        <v>1</v>
      </c>
      <c r="AL868" s="128" t="n">
        <f aca="false">IF(U868&gt;1,1,0)</f>
        <v>0</v>
      </c>
      <c r="AM868" s="136"/>
      <c r="AN868" s="137"/>
      <c r="AO868" s="139"/>
      <c r="AP868" s="128" t="str">
        <f aca="false">IF(SUMIF(AS$7:BU$7,"&gt;0",AS868:BU868)&gt;0,SUMIF(AS$7:BU$7,"&gt;0",AS868:BU868),"")</f>
        <v/>
      </c>
      <c r="AQ868" s="128"/>
      <c r="AR868" s="136" t="n">
        <f aca="false">COUNTIF(N$8:N868,N868)-1</f>
        <v>-1</v>
      </c>
      <c r="AS868" s="133"/>
      <c r="AT868" s="133"/>
      <c r="AU868" s="128" t="n">
        <f aca="false">IF($A868=$A867,AS868+AT868+AU867,AS868+AT868)</f>
        <v>0</v>
      </c>
      <c r="AV868" s="133"/>
      <c r="AW868" s="133"/>
      <c r="AX868" s="128" t="n">
        <f aca="false">IF($A868=$A867,AV868+AW868+AX867,AV868+AW868)</f>
        <v>0</v>
      </c>
      <c r="AY868" s="133"/>
      <c r="AZ868" s="133"/>
      <c r="BA868" s="128" t="n">
        <f aca="false">IF($A868=$A867,AY868+AZ868+BA867,AY868+AZ868)</f>
        <v>0</v>
      </c>
      <c r="BB868" s="133"/>
      <c r="BC868" s="133"/>
      <c r="BD868" s="128" t="n">
        <f aca="false">IF($A868=$A867,BB868+BC868+BD867,BB868+BC868)</f>
        <v>0</v>
      </c>
      <c r="BE868" s="133"/>
      <c r="BF868" s="133"/>
      <c r="BG868" s="128" t="n">
        <f aca="false">IF($A868=$A867,BE868+BF868+BG867,BE868+BF868)</f>
        <v>0</v>
      </c>
      <c r="BH868" s="133"/>
      <c r="BI868" s="133"/>
      <c r="BJ868" s="128" t="n">
        <f aca="false">IF($A868=$A867,BH868+BI868+BJ867,BH868+BI868)</f>
        <v>0</v>
      </c>
      <c r="BK868" s="133"/>
      <c r="BL868" s="133"/>
      <c r="BM868" s="128" t="n">
        <f aca="false">IF($A868=$A867,BK868+BL868+BM867,BK868+BL868)</f>
        <v>0</v>
      </c>
      <c r="BN868" s="133"/>
      <c r="BO868" s="133"/>
      <c r="BP868" s="128" t="n">
        <f aca="false">IF($A868=$A867,BN868+BO868+BP867,BN868+BO868)</f>
        <v>0</v>
      </c>
      <c r="BQ868" s="133"/>
      <c r="BR868" s="133"/>
      <c r="BS868" s="128" t="n">
        <f aca="false">IF($A868=$A867,BQ868+BR868+BS867,BQ868+BR868)</f>
        <v>0</v>
      </c>
      <c r="BT868" s="133"/>
      <c r="BU868" s="133"/>
      <c r="BV868" s="128" t="n">
        <f aca="false">IF($A868=$A867,BT868+BU868+BV867,BT868+BU868)</f>
        <v>0</v>
      </c>
      <c r="BW868" s="128" t="n">
        <f aca="false">IF(W868=0,0,IF(W868&gt;F$4,1,(IF(W868=BW$2,0,(IF(F$4-W868&gt;2,1,0))))))</f>
        <v>0</v>
      </c>
    </row>
    <row r="869" customFormat="false" ht="42.95" hidden="false" customHeight="true" outlineLevel="0" collapsed="false">
      <c r="A869" s="124" t="str">
        <f aca="false">IF(D869=D868,IF(A868=0,"",A868),IF(AND(D869&gt;0,D869&lt;&gt;D868),A868+1,""))</f>
        <v/>
      </c>
      <c r="B869" s="129"/>
      <c r="C869" s="129"/>
      <c r="D869" s="96"/>
      <c r="E869" s="138"/>
      <c r="F869" s="128" t="str">
        <f aca="false">IFERROR(IF(OR(ISTEXT(D869),ISNUMBER(D869)),HLOOKUP(I869-23*INT(I869/23),[2]Hoja2!B$1:X$2,2),""),1)</f>
        <v/>
      </c>
      <c r="G869" s="128" t="str">
        <f aca="false">LEFT(D869,1)</f>
        <v/>
      </c>
      <c r="H869" s="129" t="str">
        <f aca="false">IF(UPPER(G869)="Z",2,IF(UPPER(G869)="Y",1,IF(UPPER(G869)="X",0,LEFT(D869))))</f>
        <v/>
      </c>
      <c r="I869" s="129" t="str">
        <f aca="false">REPLACE(D869,1,1,H869)</f>
        <v/>
      </c>
      <c r="J869" s="96"/>
      <c r="K869" s="124" t="str">
        <f aca="false">IF(N869&gt;0,ROW(L869)-7,"")</f>
        <v/>
      </c>
      <c r="L869" s="130"/>
      <c r="M869" s="130"/>
      <c r="N869" s="131"/>
      <c r="O869" s="132"/>
      <c r="P869" s="128" t="str">
        <f aca="false">IFERROR(IF(OR(ISTEXT(N869),ISNUMBER(N869)),HLOOKUP(S869-23*INT(S869/23),[2]Hoja2!B$1:X$2,2),""),1)</f>
        <v/>
      </c>
      <c r="Q869" s="128" t="str">
        <f aca="false">LEFT(N869,1)</f>
        <v/>
      </c>
      <c r="R869" s="129" t="str">
        <f aca="false">IF(UPPER(Q869)="Z",2,IF(UPPER(Q869)="Y",1,IF(UPPER(Q869)="X",0,LEFT(N869))))</f>
        <v/>
      </c>
      <c r="S869" s="129" t="str">
        <f aca="false">REPLACE(N869,1,1,R869)</f>
        <v/>
      </c>
      <c r="T869" s="96"/>
      <c r="U869" s="133"/>
      <c r="V869" s="124" t="str">
        <f aca="false">IF(OR(ISTEXT(N869),ISNUMBER(N869)),IF($AD869=1,U869,0),"")</f>
        <v/>
      </c>
      <c r="W869" s="75" t="n">
        <v>36892</v>
      </c>
      <c r="X869" s="134"/>
      <c r="Y869" s="134"/>
      <c r="AA869" s="128" t="n">
        <f aca="false">IF(E869&lt;&gt;F869,0,1)</f>
        <v>1</v>
      </c>
      <c r="AB869" s="128" t="n">
        <f aca="false">IF(OR(T869="SI",T869="Si",T869="si",T869="sI",T869="s",T869="S"),1,0)</f>
        <v>0</v>
      </c>
      <c r="AC869" s="128" t="n">
        <f aca="false">IF(OR(J869="SI",J869="Si",J869="si",J869="sI",J869="s",J869="S"),1,0)</f>
        <v>0</v>
      </c>
      <c r="AD869" s="128" t="n">
        <f aca="false">AK869*AA869*AB869*AC869</f>
        <v>0</v>
      </c>
      <c r="AF869" s="136" t="n">
        <f aca="false">COUNTIF(D$8:D869,D869)</f>
        <v>0</v>
      </c>
      <c r="AG869" s="136" t="n">
        <f aca="false">COUNTIFS(D$8:D869,D869,A$8:A869,A869)</f>
        <v>0</v>
      </c>
      <c r="AH869" s="128" t="n">
        <f aca="false">AF869-AG869</f>
        <v>0</v>
      </c>
      <c r="AI869" s="128" t="n">
        <f aca="false">IF(OR(O869&lt;&gt;P869,P869=1,AA869=0),1,0)</f>
        <v>0</v>
      </c>
      <c r="AJ869" s="128" t="n">
        <f aca="false">IF(AR869&gt;0,1,0)+AH869</f>
        <v>0</v>
      </c>
      <c r="AK869" s="128" t="n">
        <f aca="false">IF(O869&lt;&gt;P869,0,1)</f>
        <v>1</v>
      </c>
      <c r="AL869" s="128" t="n">
        <f aca="false">IF(U869&gt;1,1,0)</f>
        <v>0</v>
      </c>
      <c r="AM869" s="136"/>
      <c r="AN869" s="137"/>
      <c r="AO869" s="139"/>
      <c r="AP869" s="128" t="str">
        <f aca="false">IF(SUMIF(AS$7:BU$7,"&gt;0",AS869:BU869)&gt;0,SUMIF(AS$7:BU$7,"&gt;0",AS869:BU869),"")</f>
        <v/>
      </c>
      <c r="AQ869" s="128"/>
      <c r="AR869" s="136" t="n">
        <f aca="false">COUNTIF(N$8:N869,N869)-1</f>
        <v>-1</v>
      </c>
      <c r="AS869" s="133"/>
      <c r="AT869" s="133"/>
      <c r="AU869" s="128" t="n">
        <f aca="false">IF($A869=$A868,AS869+AT869+AU868,AS869+AT869)</f>
        <v>0</v>
      </c>
      <c r="AV869" s="133"/>
      <c r="AW869" s="133"/>
      <c r="AX869" s="128" t="n">
        <f aca="false">IF($A869=$A868,AV869+AW869+AX868,AV869+AW869)</f>
        <v>0</v>
      </c>
      <c r="AY869" s="133"/>
      <c r="AZ869" s="133"/>
      <c r="BA869" s="128" t="n">
        <f aca="false">IF($A869=$A868,AY869+AZ869+BA868,AY869+AZ869)</f>
        <v>0</v>
      </c>
      <c r="BB869" s="133"/>
      <c r="BC869" s="133"/>
      <c r="BD869" s="128" t="n">
        <f aca="false">IF($A869=$A868,BB869+BC869+BD868,BB869+BC869)</f>
        <v>0</v>
      </c>
      <c r="BE869" s="133"/>
      <c r="BF869" s="133"/>
      <c r="BG869" s="128" t="n">
        <f aca="false">IF($A869=$A868,BE869+BF869+BG868,BE869+BF869)</f>
        <v>0</v>
      </c>
      <c r="BH869" s="133"/>
      <c r="BI869" s="133"/>
      <c r="BJ869" s="128" t="n">
        <f aca="false">IF($A869=$A868,BH869+BI869+BJ868,BH869+BI869)</f>
        <v>0</v>
      </c>
      <c r="BK869" s="133"/>
      <c r="BL869" s="133"/>
      <c r="BM869" s="128" t="n">
        <f aca="false">IF($A869=$A868,BK869+BL869+BM868,BK869+BL869)</f>
        <v>0</v>
      </c>
      <c r="BN869" s="133"/>
      <c r="BO869" s="133"/>
      <c r="BP869" s="128" t="n">
        <f aca="false">IF($A869=$A868,BN869+BO869+BP868,BN869+BO869)</f>
        <v>0</v>
      </c>
      <c r="BQ869" s="133"/>
      <c r="BR869" s="133"/>
      <c r="BS869" s="128" t="n">
        <f aca="false">IF($A869=$A868,BQ869+BR869+BS868,BQ869+BR869)</f>
        <v>0</v>
      </c>
      <c r="BT869" s="133"/>
      <c r="BU869" s="133"/>
      <c r="BV869" s="128" t="n">
        <f aca="false">IF($A869=$A868,BT869+BU869+BV868,BT869+BU869)</f>
        <v>0</v>
      </c>
      <c r="BW869" s="128" t="n">
        <f aca="false">IF(W869=0,0,IF(W869&gt;F$4,1,(IF(W869=BW$2,0,(IF(F$4-W869&gt;2,1,0))))))</f>
        <v>0</v>
      </c>
    </row>
    <row r="870" customFormat="false" ht="42.95" hidden="false" customHeight="true" outlineLevel="0" collapsed="false">
      <c r="A870" s="124" t="str">
        <f aca="false">IF(D870=D869,IF(A869=0,"",A869),IF(AND(D870&gt;0,D870&lt;&gt;D869),A869+1,""))</f>
        <v/>
      </c>
      <c r="B870" s="129"/>
      <c r="C870" s="129"/>
      <c r="D870" s="96"/>
      <c r="E870" s="138"/>
      <c r="F870" s="128" t="str">
        <f aca="false">IFERROR(IF(OR(ISTEXT(D870),ISNUMBER(D870)),HLOOKUP(I870-23*INT(I870/23),[2]Hoja2!B$1:X$2,2),""),1)</f>
        <v/>
      </c>
      <c r="G870" s="128" t="str">
        <f aca="false">LEFT(D870,1)</f>
        <v/>
      </c>
      <c r="H870" s="129" t="str">
        <f aca="false">IF(UPPER(G870)="Z",2,IF(UPPER(G870)="Y",1,IF(UPPER(G870)="X",0,LEFT(D870))))</f>
        <v/>
      </c>
      <c r="I870" s="129" t="str">
        <f aca="false">REPLACE(D870,1,1,H870)</f>
        <v/>
      </c>
      <c r="J870" s="96"/>
      <c r="K870" s="124" t="str">
        <f aca="false">IF(N870&gt;0,ROW(L870)-7,"")</f>
        <v/>
      </c>
      <c r="L870" s="130"/>
      <c r="M870" s="130"/>
      <c r="N870" s="131"/>
      <c r="O870" s="132"/>
      <c r="P870" s="128" t="str">
        <f aca="false">IFERROR(IF(OR(ISTEXT(N870),ISNUMBER(N870)),HLOOKUP(S870-23*INT(S870/23),[2]Hoja2!B$1:X$2,2),""),1)</f>
        <v/>
      </c>
      <c r="Q870" s="128" t="str">
        <f aca="false">LEFT(N870,1)</f>
        <v/>
      </c>
      <c r="R870" s="129" t="str">
        <f aca="false">IF(UPPER(Q870)="Z",2,IF(UPPER(Q870)="Y",1,IF(UPPER(Q870)="X",0,LEFT(N870))))</f>
        <v/>
      </c>
      <c r="S870" s="129" t="str">
        <f aca="false">REPLACE(N870,1,1,R870)</f>
        <v/>
      </c>
      <c r="T870" s="96"/>
      <c r="U870" s="133"/>
      <c r="V870" s="124" t="str">
        <f aca="false">IF(OR(ISTEXT(N870),ISNUMBER(N870)),IF($AD870=1,U870,0),"")</f>
        <v/>
      </c>
      <c r="W870" s="75" t="n">
        <v>36892</v>
      </c>
      <c r="X870" s="134"/>
      <c r="Y870" s="134"/>
      <c r="AA870" s="128" t="n">
        <f aca="false">IF(E870&lt;&gt;F870,0,1)</f>
        <v>1</v>
      </c>
      <c r="AB870" s="128" t="n">
        <f aca="false">IF(OR(T870="SI",T870="Si",T870="si",T870="sI",T870="s",T870="S"),1,0)</f>
        <v>0</v>
      </c>
      <c r="AC870" s="128" t="n">
        <f aca="false">IF(OR(J870="SI",J870="Si",J870="si",J870="sI",J870="s",J870="S"),1,0)</f>
        <v>0</v>
      </c>
      <c r="AD870" s="128" t="n">
        <f aca="false">AK870*AA870*AB870*AC870</f>
        <v>0</v>
      </c>
      <c r="AF870" s="136" t="n">
        <f aca="false">COUNTIF(D$8:D870,D870)</f>
        <v>0</v>
      </c>
      <c r="AG870" s="136" t="n">
        <f aca="false">COUNTIFS(D$8:D870,D870,A$8:A870,A870)</f>
        <v>0</v>
      </c>
      <c r="AH870" s="128" t="n">
        <f aca="false">AF870-AG870</f>
        <v>0</v>
      </c>
      <c r="AI870" s="128" t="n">
        <f aca="false">IF(OR(O870&lt;&gt;P870,P870=1,AA870=0),1,0)</f>
        <v>0</v>
      </c>
      <c r="AJ870" s="128" t="n">
        <f aca="false">IF(AR870&gt;0,1,0)+AH870</f>
        <v>0</v>
      </c>
      <c r="AK870" s="128" t="n">
        <f aca="false">IF(O870&lt;&gt;P870,0,1)</f>
        <v>1</v>
      </c>
      <c r="AL870" s="128" t="n">
        <f aca="false">IF(U870&gt;1,1,0)</f>
        <v>0</v>
      </c>
      <c r="AM870" s="136"/>
      <c r="AN870" s="137"/>
      <c r="AO870" s="139"/>
      <c r="AP870" s="128" t="str">
        <f aca="false">IF(SUMIF(AS$7:BU$7,"&gt;0",AS870:BU870)&gt;0,SUMIF(AS$7:BU$7,"&gt;0",AS870:BU870),"")</f>
        <v/>
      </c>
      <c r="AQ870" s="128"/>
      <c r="AR870" s="136" t="n">
        <f aca="false">COUNTIF(N$8:N870,N870)-1</f>
        <v>-1</v>
      </c>
      <c r="AS870" s="133"/>
      <c r="AT870" s="133"/>
      <c r="AU870" s="128" t="n">
        <f aca="false">IF($A870=$A869,AS870+AT870+AU869,AS870+AT870)</f>
        <v>0</v>
      </c>
      <c r="AV870" s="133"/>
      <c r="AW870" s="133"/>
      <c r="AX870" s="128" t="n">
        <f aca="false">IF($A870=$A869,AV870+AW870+AX869,AV870+AW870)</f>
        <v>0</v>
      </c>
      <c r="AY870" s="133"/>
      <c r="AZ870" s="133"/>
      <c r="BA870" s="128" t="n">
        <f aca="false">IF($A870=$A869,AY870+AZ870+BA869,AY870+AZ870)</f>
        <v>0</v>
      </c>
      <c r="BB870" s="133"/>
      <c r="BC870" s="133"/>
      <c r="BD870" s="128" t="n">
        <f aca="false">IF($A870=$A869,BB870+BC870+BD869,BB870+BC870)</f>
        <v>0</v>
      </c>
      <c r="BE870" s="133"/>
      <c r="BF870" s="133"/>
      <c r="BG870" s="128" t="n">
        <f aca="false">IF($A870=$A869,BE870+BF870+BG869,BE870+BF870)</f>
        <v>0</v>
      </c>
      <c r="BH870" s="133"/>
      <c r="BI870" s="133"/>
      <c r="BJ870" s="128" t="n">
        <f aca="false">IF($A870=$A869,BH870+BI870+BJ869,BH870+BI870)</f>
        <v>0</v>
      </c>
      <c r="BK870" s="133"/>
      <c r="BL870" s="133"/>
      <c r="BM870" s="128" t="n">
        <f aca="false">IF($A870=$A869,BK870+BL870+BM869,BK870+BL870)</f>
        <v>0</v>
      </c>
      <c r="BN870" s="133"/>
      <c r="BO870" s="133"/>
      <c r="BP870" s="128" t="n">
        <f aca="false">IF($A870=$A869,BN870+BO870+BP869,BN870+BO870)</f>
        <v>0</v>
      </c>
      <c r="BQ870" s="133"/>
      <c r="BR870" s="133"/>
      <c r="BS870" s="128" t="n">
        <f aca="false">IF($A870=$A869,BQ870+BR870+BS869,BQ870+BR870)</f>
        <v>0</v>
      </c>
      <c r="BT870" s="133"/>
      <c r="BU870" s="133"/>
      <c r="BV870" s="128" t="n">
        <f aca="false">IF($A870=$A869,BT870+BU870+BV869,BT870+BU870)</f>
        <v>0</v>
      </c>
      <c r="BW870" s="128" t="n">
        <f aca="false">IF(W870=0,0,IF(W870&gt;F$4,1,(IF(W870=BW$2,0,(IF(F$4-W870&gt;2,1,0))))))</f>
        <v>0</v>
      </c>
    </row>
    <row r="871" customFormat="false" ht="42.95" hidden="false" customHeight="true" outlineLevel="0" collapsed="false">
      <c r="A871" s="124" t="str">
        <f aca="false">IF(D871=D870,IF(A870=0,"",A870),IF(AND(D871&gt;0,D871&lt;&gt;D870),A870+1,""))</f>
        <v/>
      </c>
      <c r="B871" s="129"/>
      <c r="C871" s="129"/>
      <c r="D871" s="96"/>
      <c r="E871" s="138"/>
      <c r="F871" s="128" t="str">
        <f aca="false">IFERROR(IF(OR(ISTEXT(D871),ISNUMBER(D871)),HLOOKUP(I871-23*INT(I871/23),[2]Hoja2!B$1:X$2,2),""),1)</f>
        <v/>
      </c>
      <c r="G871" s="128" t="str">
        <f aca="false">LEFT(D871,1)</f>
        <v/>
      </c>
      <c r="H871" s="129" t="str">
        <f aca="false">IF(UPPER(G871)="Z",2,IF(UPPER(G871)="Y",1,IF(UPPER(G871)="X",0,LEFT(D871))))</f>
        <v/>
      </c>
      <c r="I871" s="129" t="str">
        <f aca="false">REPLACE(D871,1,1,H871)</f>
        <v/>
      </c>
      <c r="J871" s="96"/>
      <c r="K871" s="124" t="str">
        <f aca="false">IF(N871&gt;0,ROW(L871)-7,"")</f>
        <v/>
      </c>
      <c r="L871" s="130"/>
      <c r="M871" s="130"/>
      <c r="N871" s="131"/>
      <c r="O871" s="132"/>
      <c r="P871" s="128" t="str">
        <f aca="false">IFERROR(IF(OR(ISTEXT(N871),ISNUMBER(N871)),HLOOKUP(S871-23*INT(S871/23),[2]Hoja2!B$1:X$2,2),""),1)</f>
        <v/>
      </c>
      <c r="Q871" s="128" t="str">
        <f aca="false">LEFT(N871,1)</f>
        <v/>
      </c>
      <c r="R871" s="129" t="str">
        <f aca="false">IF(UPPER(Q871)="Z",2,IF(UPPER(Q871)="Y",1,IF(UPPER(Q871)="X",0,LEFT(N871))))</f>
        <v/>
      </c>
      <c r="S871" s="129" t="str">
        <f aca="false">REPLACE(N871,1,1,R871)</f>
        <v/>
      </c>
      <c r="T871" s="96"/>
      <c r="U871" s="133"/>
      <c r="V871" s="124" t="str">
        <f aca="false">IF(OR(ISTEXT(N871),ISNUMBER(N871)),IF($AD871=1,U871,0),"")</f>
        <v/>
      </c>
      <c r="W871" s="75" t="n">
        <v>36892</v>
      </c>
      <c r="X871" s="134"/>
      <c r="Y871" s="134"/>
      <c r="AA871" s="128" t="n">
        <f aca="false">IF(E871&lt;&gt;F871,0,1)</f>
        <v>1</v>
      </c>
      <c r="AB871" s="128" t="n">
        <f aca="false">IF(OR(T871="SI",T871="Si",T871="si",T871="sI",T871="s",T871="S"),1,0)</f>
        <v>0</v>
      </c>
      <c r="AC871" s="128" t="n">
        <f aca="false">IF(OR(J871="SI",J871="Si",J871="si",J871="sI",J871="s",J871="S"),1,0)</f>
        <v>0</v>
      </c>
      <c r="AD871" s="128" t="n">
        <f aca="false">AK871*AA871*AB871*AC871</f>
        <v>0</v>
      </c>
      <c r="AF871" s="136" t="n">
        <f aca="false">COUNTIF(D$8:D871,D871)</f>
        <v>0</v>
      </c>
      <c r="AG871" s="136" t="n">
        <f aca="false">COUNTIFS(D$8:D871,D871,A$8:A871,A871)</f>
        <v>0</v>
      </c>
      <c r="AH871" s="128" t="n">
        <f aca="false">AF871-AG871</f>
        <v>0</v>
      </c>
      <c r="AI871" s="128" t="n">
        <f aca="false">IF(OR(O871&lt;&gt;P871,P871=1,AA871=0),1,0)</f>
        <v>0</v>
      </c>
      <c r="AJ871" s="128" t="n">
        <f aca="false">IF(AR871&gt;0,1,0)+AH871</f>
        <v>0</v>
      </c>
      <c r="AK871" s="128" t="n">
        <f aca="false">IF(O871&lt;&gt;P871,0,1)</f>
        <v>1</v>
      </c>
      <c r="AL871" s="128" t="n">
        <f aca="false">IF(U871&gt;1,1,0)</f>
        <v>0</v>
      </c>
      <c r="AM871" s="136"/>
      <c r="AN871" s="137"/>
      <c r="AO871" s="139"/>
      <c r="AP871" s="128" t="str">
        <f aca="false">IF(SUMIF(AS$7:BU$7,"&gt;0",AS871:BU871)&gt;0,SUMIF(AS$7:BU$7,"&gt;0",AS871:BU871),"")</f>
        <v/>
      </c>
      <c r="AQ871" s="128"/>
      <c r="AR871" s="136" t="n">
        <f aca="false">COUNTIF(N$8:N871,N871)-1</f>
        <v>-1</v>
      </c>
      <c r="AS871" s="133"/>
      <c r="AT871" s="133"/>
      <c r="AU871" s="128" t="n">
        <f aca="false">IF($A871=$A870,AS871+AT871+AU870,AS871+AT871)</f>
        <v>0</v>
      </c>
      <c r="AV871" s="133"/>
      <c r="AW871" s="133"/>
      <c r="AX871" s="128" t="n">
        <f aca="false">IF($A871=$A870,AV871+AW871+AX870,AV871+AW871)</f>
        <v>0</v>
      </c>
      <c r="AY871" s="133"/>
      <c r="AZ871" s="133"/>
      <c r="BA871" s="128" t="n">
        <f aca="false">IF($A871=$A870,AY871+AZ871+BA870,AY871+AZ871)</f>
        <v>0</v>
      </c>
      <c r="BB871" s="133"/>
      <c r="BC871" s="133"/>
      <c r="BD871" s="128" t="n">
        <f aca="false">IF($A871=$A870,BB871+BC871+BD870,BB871+BC871)</f>
        <v>0</v>
      </c>
      <c r="BE871" s="133"/>
      <c r="BF871" s="133"/>
      <c r="BG871" s="128" t="n">
        <f aca="false">IF($A871=$A870,BE871+BF871+BG870,BE871+BF871)</f>
        <v>0</v>
      </c>
      <c r="BH871" s="133"/>
      <c r="BI871" s="133"/>
      <c r="BJ871" s="128" t="n">
        <f aca="false">IF($A871=$A870,BH871+BI871+BJ870,BH871+BI871)</f>
        <v>0</v>
      </c>
      <c r="BK871" s="133"/>
      <c r="BL871" s="133"/>
      <c r="BM871" s="128" t="n">
        <f aca="false">IF($A871=$A870,BK871+BL871+BM870,BK871+BL871)</f>
        <v>0</v>
      </c>
      <c r="BN871" s="133"/>
      <c r="BO871" s="133"/>
      <c r="BP871" s="128" t="n">
        <f aca="false">IF($A871=$A870,BN871+BO871+BP870,BN871+BO871)</f>
        <v>0</v>
      </c>
      <c r="BQ871" s="133"/>
      <c r="BR871" s="133"/>
      <c r="BS871" s="128" t="n">
        <f aca="false">IF($A871=$A870,BQ871+BR871+BS870,BQ871+BR871)</f>
        <v>0</v>
      </c>
      <c r="BT871" s="133"/>
      <c r="BU871" s="133"/>
      <c r="BV871" s="128" t="n">
        <f aca="false">IF($A871=$A870,BT871+BU871+BV870,BT871+BU871)</f>
        <v>0</v>
      </c>
      <c r="BW871" s="128" t="n">
        <f aca="false">IF(W871=0,0,IF(W871&gt;F$4,1,(IF(W871=BW$2,0,(IF(F$4-W871&gt;2,1,0))))))</f>
        <v>0</v>
      </c>
    </row>
    <row r="872" customFormat="false" ht="42.95" hidden="false" customHeight="true" outlineLevel="0" collapsed="false">
      <c r="A872" s="124" t="str">
        <f aca="false">IF(D872=D871,IF(A871=0,"",A871),IF(AND(D872&gt;0,D872&lt;&gt;D871),A871+1,""))</f>
        <v/>
      </c>
      <c r="B872" s="129"/>
      <c r="C872" s="129"/>
      <c r="D872" s="96"/>
      <c r="E872" s="138"/>
      <c r="F872" s="128" t="str">
        <f aca="false">IFERROR(IF(OR(ISTEXT(D872),ISNUMBER(D872)),HLOOKUP(I872-23*INT(I872/23),[2]Hoja2!B$1:X$2,2),""),1)</f>
        <v/>
      </c>
      <c r="G872" s="128" t="str">
        <f aca="false">LEFT(D872,1)</f>
        <v/>
      </c>
      <c r="H872" s="129" t="str">
        <f aca="false">IF(UPPER(G872)="Z",2,IF(UPPER(G872)="Y",1,IF(UPPER(G872)="X",0,LEFT(D872))))</f>
        <v/>
      </c>
      <c r="I872" s="129" t="str">
        <f aca="false">REPLACE(D872,1,1,H872)</f>
        <v/>
      </c>
      <c r="J872" s="96"/>
      <c r="K872" s="124" t="str">
        <f aca="false">IF(N872&gt;0,ROW(L872)-7,"")</f>
        <v/>
      </c>
      <c r="L872" s="130"/>
      <c r="M872" s="130"/>
      <c r="N872" s="131"/>
      <c r="O872" s="132"/>
      <c r="P872" s="128" t="str">
        <f aca="false">IFERROR(IF(OR(ISTEXT(N872),ISNUMBER(N872)),HLOOKUP(S872-23*INT(S872/23),[2]Hoja2!B$1:X$2,2),""),1)</f>
        <v/>
      </c>
      <c r="Q872" s="128" t="str">
        <f aca="false">LEFT(N872,1)</f>
        <v/>
      </c>
      <c r="R872" s="129" t="str">
        <f aca="false">IF(UPPER(Q872)="Z",2,IF(UPPER(Q872)="Y",1,IF(UPPER(Q872)="X",0,LEFT(N872))))</f>
        <v/>
      </c>
      <c r="S872" s="129" t="str">
        <f aca="false">REPLACE(N872,1,1,R872)</f>
        <v/>
      </c>
      <c r="T872" s="96"/>
      <c r="U872" s="133"/>
      <c r="V872" s="124" t="str">
        <f aca="false">IF(OR(ISTEXT(N872),ISNUMBER(N872)),IF($AD872=1,U872,0),"")</f>
        <v/>
      </c>
      <c r="W872" s="75" t="n">
        <v>36892</v>
      </c>
      <c r="X872" s="134"/>
      <c r="Y872" s="134"/>
      <c r="AA872" s="128" t="n">
        <f aca="false">IF(E872&lt;&gt;F872,0,1)</f>
        <v>1</v>
      </c>
      <c r="AB872" s="128" t="n">
        <f aca="false">IF(OR(T872="SI",T872="Si",T872="si",T872="sI",T872="s",T872="S"),1,0)</f>
        <v>0</v>
      </c>
      <c r="AC872" s="128" t="n">
        <f aca="false">IF(OR(J872="SI",J872="Si",J872="si",J872="sI",J872="s",J872="S"),1,0)</f>
        <v>0</v>
      </c>
      <c r="AD872" s="128" t="n">
        <f aca="false">AK872*AA872*AB872*AC872</f>
        <v>0</v>
      </c>
      <c r="AF872" s="136" t="n">
        <f aca="false">COUNTIF(D$8:D872,D872)</f>
        <v>0</v>
      </c>
      <c r="AG872" s="136" t="n">
        <f aca="false">COUNTIFS(D$8:D872,D872,A$8:A872,A872)</f>
        <v>0</v>
      </c>
      <c r="AH872" s="128" t="n">
        <f aca="false">AF872-AG872</f>
        <v>0</v>
      </c>
      <c r="AI872" s="128" t="n">
        <f aca="false">IF(OR(O872&lt;&gt;P872,P872=1,AA872=0),1,0)</f>
        <v>0</v>
      </c>
      <c r="AJ872" s="128" t="n">
        <f aca="false">IF(AR872&gt;0,1,0)+AH872</f>
        <v>0</v>
      </c>
      <c r="AK872" s="128" t="n">
        <f aca="false">IF(O872&lt;&gt;P872,0,1)</f>
        <v>1</v>
      </c>
      <c r="AL872" s="128" t="n">
        <f aca="false">IF(U872&gt;1,1,0)</f>
        <v>0</v>
      </c>
      <c r="AM872" s="136"/>
      <c r="AN872" s="137"/>
      <c r="AO872" s="139"/>
      <c r="AP872" s="128" t="str">
        <f aca="false">IF(SUMIF(AS$7:BU$7,"&gt;0",AS872:BU872)&gt;0,SUMIF(AS$7:BU$7,"&gt;0",AS872:BU872),"")</f>
        <v/>
      </c>
      <c r="AQ872" s="128"/>
      <c r="AR872" s="136" t="n">
        <f aca="false">COUNTIF(N$8:N872,N872)-1</f>
        <v>-1</v>
      </c>
      <c r="AS872" s="133"/>
      <c r="AT872" s="133"/>
      <c r="AU872" s="128" t="n">
        <f aca="false">IF($A872=$A871,AS872+AT872+AU871,AS872+AT872)</f>
        <v>0</v>
      </c>
      <c r="AV872" s="133"/>
      <c r="AW872" s="133"/>
      <c r="AX872" s="128" t="n">
        <f aca="false">IF($A872=$A871,AV872+AW872+AX871,AV872+AW872)</f>
        <v>0</v>
      </c>
      <c r="AY872" s="133"/>
      <c r="AZ872" s="133"/>
      <c r="BA872" s="128" t="n">
        <f aca="false">IF($A872=$A871,AY872+AZ872+BA871,AY872+AZ872)</f>
        <v>0</v>
      </c>
      <c r="BB872" s="133"/>
      <c r="BC872" s="133"/>
      <c r="BD872" s="128" t="n">
        <f aca="false">IF($A872=$A871,BB872+BC872+BD871,BB872+BC872)</f>
        <v>0</v>
      </c>
      <c r="BE872" s="133"/>
      <c r="BF872" s="133"/>
      <c r="BG872" s="128" t="n">
        <f aca="false">IF($A872=$A871,BE872+BF872+BG871,BE872+BF872)</f>
        <v>0</v>
      </c>
      <c r="BH872" s="133"/>
      <c r="BI872" s="133"/>
      <c r="BJ872" s="128" t="n">
        <f aca="false">IF($A872=$A871,BH872+BI872+BJ871,BH872+BI872)</f>
        <v>0</v>
      </c>
      <c r="BK872" s="133"/>
      <c r="BL872" s="133"/>
      <c r="BM872" s="128" t="n">
        <f aca="false">IF($A872=$A871,BK872+BL872+BM871,BK872+BL872)</f>
        <v>0</v>
      </c>
      <c r="BN872" s="133"/>
      <c r="BO872" s="133"/>
      <c r="BP872" s="128" t="n">
        <f aca="false">IF($A872=$A871,BN872+BO872+BP871,BN872+BO872)</f>
        <v>0</v>
      </c>
      <c r="BQ872" s="133"/>
      <c r="BR872" s="133"/>
      <c r="BS872" s="128" t="n">
        <f aca="false">IF($A872=$A871,BQ872+BR872+BS871,BQ872+BR872)</f>
        <v>0</v>
      </c>
      <c r="BT872" s="133"/>
      <c r="BU872" s="133"/>
      <c r="BV872" s="128" t="n">
        <f aca="false">IF($A872=$A871,BT872+BU872+BV871,BT872+BU872)</f>
        <v>0</v>
      </c>
      <c r="BW872" s="128" t="n">
        <f aca="false">IF(W872=0,0,IF(W872&gt;F$4,1,(IF(W872=BW$2,0,(IF(F$4-W872&gt;2,1,0))))))</f>
        <v>0</v>
      </c>
    </row>
    <row r="873" customFormat="false" ht="42.95" hidden="false" customHeight="true" outlineLevel="0" collapsed="false">
      <c r="A873" s="124" t="str">
        <f aca="false">IF(D873=D872,IF(A872=0,"",A872),IF(AND(D873&gt;0,D873&lt;&gt;D872),A872+1,""))</f>
        <v/>
      </c>
      <c r="B873" s="129"/>
      <c r="C873" s="129"/>
      <c r="D873" s="96"/>
      <c r="E873" s="138"/>
      <c r="F873" s="128" t="str">
        <f aca="false">IFERROR(IF(OR(ISTEXT(D873),ISNUMBER(D873)),HLOOKUP(I873-23*INT(I873/23),[2]Hoja2!B$1:X$2,2),""),1)</f>
        <v/>
      </c>
      <c r="G873" s="128" t="str">
        <f aca="false">LEFT(D873,1)</f>
        <v/>
      </c>
      <c r="H873" s="129" t="str">
        <f aca="false">IF(UPPER(G873)="Z",2,IF(UPPER(G873)="Y",1,IF(UPPER(G873)="X",0,LEFT(D873))))</f>
        <v/>
      </c>
      <c r="I873" s="129" t="str">
        <f aca="false">REPLACE(D873,1,1,H873)</f>
        <v/>
      </c>
      <c r="J873" s="96"/>
      <c r="K873" s="124" t="str">
        <f aca="false">IF(N873&gt;0,ROW(L873)-7,"")</f>
        <v/>
      </c>
      <c r="L873" s="130"/>
      <c r="M873" s="130"/>
      <c r="N873" s="131"/>
      <c r="O873" s="132"/>
      <c r="P873" s="128" t="str">
        <f aca="false">IFERROR(IF(OR(ISTEXT(N873),ISNUMBER(N873)),HLOOKUP(S873-23*INT(S873/23),[2]Hoja2!B$1:X$2,2),""),1)</f>
        <v/>
      </c>
      <c r="Q873" s="128" t="str">
        <f aca="false">LEFT(N873,1)</f>
        <v/>
      </c>
      <c r="R873" s="129" t="str">
        <f aca="false">IF(UPPER(Q873)="Z",2,IF(UPPER(Q873)="Y",1,IF(UPPER(Q873)="X",0,LEFT(N873))))</f>
        <v/>
      </c>
      <c r="S873" s="129" t="str">
        <f aca="false">REPLACE(N873,1,1,R873)</f>
        <v/>
      </c>
      <c r="T873" s="96"/>
      <c r="U873" s="133"/>
      <c r="V873" s="124" t="str">
        <f aca="false">IF(OR(ISTEXT(N873),ISNUMBER(N873)),IF($AD873=1,U873,0),"")</f>
        <v/>
      </c>
      <c r="W873" s="75" t="n">
        <v>36892</v>
      </c>
      <c r="X873" s="134"/>
      <c r="Y873" s="134"/>
      <c r="AA873" s="128" t="n">
        <f aca="false">IF(E873&lt;&gt;F873,0,1)</f>
        <v>1</v>
      </c>
      <c r="AB873" s="128" t="n">
        <f aca="false">IF(OR(T873="SI",T873="Si",T873="si",T873="sI",T873="s",T873="S"),1,0)</f>
        <v>0</v>
      </c>
      <c r="AC873" s="128" t="n">
        <f aca="false">IF(OR(J873="SI",J873="Si",J873="si",J873="sI",J873="s",J873="S"),1,0)</f>
        <v>0</v>
      </c>
      <c r="AD873" s="128" t="n">
        <f aca="false">AK873*AA873*AB873*AC873</f>
        <v>0</v>
      </c>
      <c r="AF873" s="136" t="n">
        <f aca="false">COUNTIF(D$8:D873,D873)</f>
        <v>0</v>
      </c>
      <c r="AG873" s="136" t="n">
        <f aca="false">COUNTIFS(D$8:D873,D873,A$8:A873,A873)</f>
        <v>0</v>
      </c>
      <c r="AH873" s="128" t="n">
        <f aca="false">AF873-AG873</f>
        <v>0</v>
      </c>
      <c r="AI873" s="128" t="n">
        <f aca="false">IF(OR(O873&lt;&gt;P873,P873=1,AA873=0),1,0)</f>
        <v>0</v>
      </c>
      <c r="AJ873" s="128" t="n">
        <f aca="false">IF(AR873&gt;0,1,0)+AH873</f>
        <v>0</v>
      </c>
      <c r="AK873" s="128" t="n">
        <f aca="false">IF(O873&lt;&gt;P873,0,1)</f>
        <v>1</v>
      </c>
      <c r="AL873" s="128" t="n">
        <f aca="false">IF(U873&gt;1,1,0)</f>
        <v>0</v>
      </c>
      <c r="AM873" s="136"/>
      <c r="AN873" s="137"/>
      <c r="AO873" s="139"/>
      <c r="AP873" s="128" t="str">
        <f aca="false">IF(SUMIF(AS$7:BU$7,"&gt;0",AS873:BU873)&gt;0,SUMIF(AS$7:BU$7,"&gt;0",AS873:BU873),"")</f>
        <v/>
      </c>
      <c r="AQ873" s="128"/>
      <c r="AR873" s="136" t="n">
        <f aca="false">COUNTIF(N$8:N873,N873)-1</f>
        <v>-1</v>
      </c>
      <c r="AS873" s="133"/>
      <c r="AT873" s="133"/>
      <c r="AU873" s="128" t="n">
        <f aca="false">IF($A873=$A872,AS873+AT873+AU872,AS873+AT873)</f>
        <v>0</v>
      </c>
      <c r="AV873" s="133"/>
      <c r="AW873" s="133"/>
      <c r="AX873" s="128" t="n">
        <f aca="false">IF($A873=$A872,AV873+AW873+AX872,AV873+AW873)</f>
        <v>0</v>
      </c>
      <c r="AY873" s="133"/>
      <c r="AZ873" s="133"/>
      <c r="BA873" s="128" t="n">
        <f aca="false">IF($A873=$A872,AY873+AZ873+BA872,AY873+AZ873)</f>
        <v>0</v>
      </c>
      <c r="BB873" s="133"/>
      <c r="BC873" s="133"/>
      <c r="BD873" s="128" t="n">
        <f aca="false">IF($A873=$A872,BB873+BC873+BD872,BB873+BC873)</f>
        <v>0</v>
      </c>
      <c r="BE873" s="133"/>
      <c r="BF873" s="133"/>
      <c r="BG873" s="128" t="n">
        <f aca="false">IF($A873=$A872,BE873+BF873+BG872,BE873+BF873)</f>
        <v>0</v>
      </c>
      <c r="BH873" s="133"/>
      <c r="BI873" s="133"/>
      <c r="BJ873" s="128" t="n">
        <f aca="false">IF($A873=$A872,BH873+BI873+BJ872,BH873+BI873)</f>
        <v>0</v>
      </c>
      <c r="BK873" s="133"/>
      <c r="BL873" s="133"/>
      <c r="BM873" s="128" t="n">
        <f aca="false">IF($A873=$A872,BK873+BL873+BM872,BK873+BL873)</f>
        <v>0</v>
      </c>
      <c r="BN873" s="133"/>
      <c r="BO873" s="133"/>
      <c r="BP873" s="128" t="n">
        <f aca="false">IF($A873=$A872,BN873+BO873+BP872,BN873+BO873)</f>
        <v>0</v>
      </c>
      <c r="BQ873" s="133"/>
      <c r="BR873" s="133"/>
      <c r="BS873" s="128" t="n">
        <f aca="false">IF($A873=$A872,BQ873+BR873+BS872,BQ873+BR873)</f>
        <v>0</v>
      </c>
      <c r="BT873" s="133"/>
      <c r="BU873" s="133"/>
      <c r="BV873" s="128" t="n">
        <f aca="false">IF($A873=$A872,BT873+BU873+BV872,BT873+BU873)</f>
        <v>0</v>
      </c>
      <c r="BW873" s="128" t="n">
        <f aca="false">IF(W873=0,0,IF(W873&gt;F$4,1,(IF(W873=BW$2,0,(IF(F$4-W873&gt;2,1,0))))))</f>
        <v>0</v>
      </c>
    </row>
    <row r="874" customFormat="false" ht="42.95" hidden="false" customHeight="true" outlineLevel="0" collapsed="false">
      <c r="A874" s="124" t="str">
        <f aca="false">IF(D874=D873,IF(A873=0,"",A873),IF(AND(D874&gt;0,D874&lt;&gt;D873),A873+1,""))</f>
        <v/>
      </c>
      <c r="B874" s="129"/>
      <c r="C874" s="129"/>
      <c r="D874" s="96"/>
      <c r="E874" s="138"/>
      <c r="F874" s="128" t="str">
        <f aca="false">IFERROR(IF(OR(ISTEXT(D874),ISNUMBER(D874)),HLOOKUP(I874-23*INT(I874/23),[2]Hoja2!B$1:X$2,2),""),1)</f>
        <v/>
      </c>
      <c r="G874" s="128" t="str">
        <f aca="false">LEFT(D874,1)</f>
        <v/>
      </c>
      <c r="H874" s="129" t="str">
        <f aca="false">IF(UPPER(G874)="Z",2,IF(UPPER(G874)="Y",1,IF(UPPER(G874)="X",0,LEFT(D874))))</f>
        <v/>
      </c>
      <c r="I874" s="129" t="str">
        <f aca="false">REPLACE(D874,1,1,H874)</f>
        <v/>
      </c>
      <c r="J874" s="96"/>
      <c r="K874" s="124" t="str">
        <f aca="false">IF(N874&gt;0,ROW(L874)-7,"")</f>
        <v/>
      </c>
      <c r="L874" s="130"/>
      <c r="M874" s="130"/>
      <c r="N874" s="131"/>
      <c r="O874" s="132"/>
      <c r="P874" s="128" t="str">
        <f aca="false">IFERROR(IF(OR(ISTEXT(N874),ISNUMBER(N874)),HLOOKUP(S874-23*INT(S874/23),[2]Hoja2!B$1:X$2,2),""),1)</f>
        <v/>
      </c>
      <c r="Q874" s="128" t="str">
        <f aca="false">LEFT(N874,1)</f>
        <v/>
      </c>
      <c r="R874" s="129" t="str">
        <f aca="false">IF(UPPER(Q874)="Z",2,IF(UPPER(Q874)="Y",1,IF(UPPER(Q874)="X",0,LEFT(N874))))</f>
        <v/>
      </c>
      <c r="S874" s="129" t="str">
        <f aca="false">REPLACE(N874,1,1,R874)</f>
        <v/>
      </c>
      <c r="T874" s="96"/>
      <c r="U874" s="133"/>
      <c r="V874" s="124" t="str">
        <f aca="false">IF(OR(ISTEXT(N874),ISNUMBER(N874)),IF($AD874=1,U874,0),"")</f>
        <v/>
      </c>
      <c r="W874" s="75" t="n">
        <v>36892</v>
      </c>
      <c r="X874" s="134"/>
      <c r="Y874" s="134"/>
      <c r="AA874" s="128" t="n">
        <f aca="false">IF(E874&lt;&gt;F874,0,1)</f>
        <v>1</v>
      </c>
      <c r="AB874" s="128" t="n">
        <f aca="false">IF(OR(T874="SI",T874="Si",T874="si",T874="sI",T874="s",T874="S"),1,0)</f>
        <v>0</v>
      </c>
      <c r="AC874" s="128" t="n">
        <f aca="false">IF(OR(J874="SI",J874="Si",J874="si",J874="sI",J874="s",J874="S"),1,0)</f>
        <v>0</v>
      </c>
      <c r="AD874" s="128" t="n">
        <f aca="false">AK874*AA874*AB874*AC874</f>
        <v>0</v>
      </c>
      <c r="AF874" s="136" t="n">
        <f aca="false">COUNTIF(D$8:D874,D874)</f>
        <v>0</v>
      </c>
      <c r="AG874" s="136" t="n">
        <f aca="false">COUNTIFS(D$8:D874,D874,A$8:A874,A874)</f>
        <v>0</v>
      </c>
      <c r="AH874" s="128" t="n">
        <f aca="false">AF874-AG874</f>
        <v>0</v>
      </c>
      <c r="AI874" s="128" t="n">
        <f aca="false">IF(OR(O874&lt;&gt;P874,P874=1,AA874=0),1,0)</f>
        <v>0</v>
      </c>
      <c r="AJ874" s="128" t="n">
        <f aca="false">IF(AR874&gt;0,1,0)+AH874</f>
        <v>0</v>
      </c>
      <c r="AK874" s="128" t="n">
        <f aca="false">IF(O874&lt;&gt;P874,0,1)</f>
        <v>1</v>
      </c>
      <c r="AL874" s="128" t="n">
        <f aca="false">IF(U874&gt;1,1,0)</f>
        <v>0</v>
      </c>
      <c r="AM874" s="136"/>
      <c r="AN874" s="137"/>
      <c r="AO874" s="139"/>
      <c r="AP874" s="128" t="str">
        <f aca="false">IF(SUMIF(AS$7:BU$7,"&gt;0",AS874:BU874)&gt;0,SUMIF(AS$7:BU$7,"&gt;0",AS874:BU874),"")</f>
        <v/>
      </c>
      <c r="AQ874" s="128"/>
      <c r="AR874" s="136" t="n">
        <f aca="false">COUNTIF(N$8:N874,N874)-1</f>
        <v>-1</v>
      </c>
      <c r="AS874" s="133"/>
      <c r="AT874" s="133"/>
      <c r="AU874" s="128" t="n">
        <f aca="false">IF($A874=$A873,AS874+AT874+AU873,AS874+AT874)</f>
        <v>0</v>
      </c>
      <c r="AV874" s="133"/>
      <c r="AW874" s="133"/>
      <c r="AX874" s="128" t="n">
        <f aca="false">IF($A874=$A873,AV874+AW874+AX873,AV874+AW874)</f>
        <v>0</v>
      </c>
      <c r="AY874" s="133"/>
      <c r="AZ874" s="133"/>
      <c r="BA874" s="128" t="n">
        <f aca="false">IF($A874=$A873,AY874+AZ874+BA873,AY874+AZ874)</f>
        <v>0</v>
      </c>
      <c r="BB874" s="133"/>
      <c r="BC874" s="133"/>
      <c r="BD874" s="128" t="n">
        <f aca="false">IF($A874=$A873,BB874+BC874+BD873,BB874+BC874)</f>
        <v>0</v>
      </c>
      <c r="BE874" s="133"/>
      <c r="BF874" s="133"/>
      <c r="BG874" s="128" t="n">
        <f aca="false">IF($A874=$A873,BE874+BF874+BG873,BE874+BF874)</f>
        <v>0</v>
      </c>
      <c r="BH874" s="133"/>
      <c r="BI874" s="133"/>
      <c r="BJ874" s="128" t="n">
        <f aca="false">IF($A874=$A873,BH874+BI874+BJ873,BH874+BI874)</f>
        <v>0</v>
      </c>
      <c r="BK874" s="133"/>
      <c r="BL874" s="133"/>
      <c r="BM874" s="128" t="n">
        <f aca="false">IF($A874=$A873,BK874+BL874+BM873,BK874+BL874)</f>
        <v>0</v>
      </c>
      <c r="BN874" s="133"/>
      <c r="BO874" s="133"/>
      <c r="BP874" s="128" t="n">
        <f aca="false">IF($A874=$A873,BN874+BO874+BP873,BN874+BO874)</f>
        <v>0</v>
      </c>
      <c r="BQ874" s="133"/>
      <c r="BR874" s="133"/>
      <c r="BS874" s="128" t="n">
        <f aca="false">IF($A874=$A873,BQ874+BR874+BS873,BQ874+BR874)</f>
        <v>0</v>
      </c>
      <c r="BT874" s="133"/>
      <c r="BU874" s="133"/>
      <c r="BV874" s="128" t="n">
        <f aca="false">IF($A874=$A873,BT874+BU874+BV873,BT874+BU874)</f>
        <v>0</v>
      </c>
      <c r="BW874" s="128" t="n">
        <f aca="false">IF(W874=0,0,IF(W874&gt;F$4,1,(IF(W874=BW$2,0,(IF(F$4-W874&gt;2,1,0))))))</f>
        <v>0</v>
      </c>
    </row>
    <row r="875" customFormat="false" ht="42.95" hidden="false" customHeight="true" outlineLevel="0" collapsed="false">
      <c r="A875" s="124" t="str">
        <f aca="false">IF(D875=D874,IF(A874=0,"",A874),IF(AND(D875&gt;0,D875&lt;&gt;D874),A874+1,""))</f>
        <v/>
      </c>
      <c r="B875" s="129"/>
      <c r="C875" s="129"/>
      <c r="D875" s="96"/>
      <c r="E875" s="138"/>
      <c r="F875" s="128" t="str">
        <f aca="false">IFERROR(IF(OR(ISTEXT(D875),ISNUMBER(D875)),HLOOKUP(I875-23*INT(I875/23),[2]Hoja2!B$1:X$2,2),""),1)</f>
        <v/>
      </c>
      <c r="G875" s="128" t="str">
        <f aca="false">LEFT(D875,1)</f>
        <v/>
      </c>
      <c r="H875" s="129" t="str">
        <f aca="false">IF(UPPER(G875)="Z",2,IF(UPPER(G875)="Y",1,IF(UPPER(G875)="X",0,LEFT(D875))))</f>
        <v/>
      </c>
      <c r="I875" s="129" t="str">
        <f aca="false">REPLACE(D875,1,1,H875)</f>
        <v/>
      </c>
      <c r="J875" s="96"/>
      <c r="K875" s="124" t="str">
        <f aca="false">IF(N875&gt;0,ROW(L875)-7,"")</f>
        <v/>
      </c>
      <c r="L875" s="130"/>
      <c r="M875" s="130"/>
      <c r="N875" s="131"/>
      <c r="O875" s="132"/>
      <c r="P875" s="128" t="str">
        <f aca="false">IFERROR(IF(OR(ISTEXT(N875),ISNUMBER(N875)),HLOOKUP(S875-23*INT(S875/23),[2]Hoja2!B$1:X$2,2),""),1)</f>
        <v/>
      </c>
      <c r="Q875" s="128" t="str">
        <f aca="false">LEFT(N875,1)</f>
        <v/>
      </c>
      <c r="R875" s="129" t="str">
        <f aca="false">IF(UPPER(Q875)="Z",2,IF(UPPER(Q875)="Y",1,IF(UPPER(Q875)="X",0,LEFT(N875))))</f>
        <v/>
      </c>
      <c r="S875" s="129" t="str">
        <f aca="false">REPLACE(N875,1,1,R875)</f>
        <v/>
      </c>
      <c r="T875" s="96"/>
      <c r="U875" s="133"/>
      <c r="V875" s="124" t="str">
        <f aca="false">IF(OR(ISTEXT(N875),ISNUMBER(N875)),IF($AD875=1,U875,0),"")</f>
        <v/>
      </c>
      <c r="W875" s="75" t="n">
        <v>36892</v>
      </c>
      <c r="X875" s="134"/>
      <c r="Y875" s="134"/>
      <c r="AA875" s="128" t="n">
        <f aca="false">IF(E875&lt;&gt;F875,0,1)</f>
        <v>1</v>
      </c>
      <c r="AB875" s="128" t="n">
        <f aca="false">IF(OR(T875="SI",T875="Si",T875="si",T875="sI",T875="s",T875="S"),1,0)</f>
        <v>0</v>
      </c>
      <c r="AC875" s="128" t="n">
        <f aca="false">IF(OR(J875="SI",J875="Si",J875="si",J875="sI",J875="s",J875="S"),1,0)</f>
        <v>0</v>
      </c>
      <c r="AD875" s="128" t="n">
        <f aca="false">AK875*AA875*AB875*AC875</f>
        <v>0</v>
      </c>
      <c r="AF875" s="136" t="n">
        <f aca="false">COUNTIF(D$8:D875,D875)</f>
        <v>0</v>
      </c>
      <c r="AG875" s="136" t="n">
        <f aca="false">COUNTIFS(D$8:D875,D875,A$8:A875,A875)</f>
        <v>0</v>
      </c>
      <c r="AH875" s="128" t="n">
        <f aca="false">AF875-AG875</f>
        <v>0</v>
      </c>
      <c r="AI875" s="128" t="n">
        <f aca="false">IF(OR(O875&lt;&gt;P875,P875=1,AA875=0),1,0)</f>
        <v>0</v>
      </c>
      <c r="AJ875" s="128" t="n">
        <f aca="false">IF(AR875&gt;0,1,0)+AH875</f>
        <v>0</v>
      </c>
      <c r="AK875" s="128" t="n">
        <f aca="false">IF(O875&lt;&gt;P875,0,1)</f>
        <v>1</v>
      </c>
      <c r="AL875" s="128" t="n">
        <f aca="false">IF(U875&gt;1,1,0)</f>
        <v>0</v>
      </c>
      <c r="AM875" s="136"/>
      <c r="AN875" s="137"/>
      <c r="AO875" s="139"/>
      <c r="AP875" s="128" t="str">
        <f aca="false">IF(SUMIF(AS$7:BU$7,"&gt;0",AS875:BU875)&gt;0,SUMIF(AS$7:BU$7,"&gt;0",AS875:BU875),"")</f>
        <v/>
      </c>
      <c r="AQ875" s="128"/>
      <c r="AR875" s="136" t="n">
        <f aca="false">COUNTIF(N$8:N875,N875)-1</f>
        <v>-1</v>
      </c>
      <c r="AS875" s="133"/>
      <c r="AT875" s="133"/>
      <c r="AU875" s="128" t="n">
        <f aca="false">IF($A875=$A874,AS875+AT875+AU874,AS875+AT875)</f>
        <v>0</v>
      </c>
      <c r="AV875" s="133"/>
      <c r="AW875" s="133"/>
      <c r="AX875" s="128" t="n">
        <f aca="false">IF($A875=$A874,AV875+AW875+AX874,AV875+AW875)</f>
        <v>0</v>
      </c>
      <c r="AY875" s="133"/>
      <c r="AZ875" s="133"/>
      <c r="BA875" s="128" t="n">
        <f aca="false">IF($A875=$A874,AY875+AZ875+BA874,AY875+AZ875)</f>
        <v>0</v>
      </c>
      <c r="BB875" s="133"/>
      <c r="BC875" s="133"/>
      <c r="BD875" s="128" t="n">
        <f aca="false">IF($A875=$A874,BB875+BC875+BD874,BB875+BC875)</f>
        <v>0</v>
      </c>
      <c r="BE875" s="133"/>
      <c r="BF875" s="133"/>
      <c r="BG875" s="128" t="n">
        <f aca="false">IF($A875=$A874,BE875+BF875+BG874,BE875+BF875)</f>
        <v>0</v>
      </c>
      <c r="BH875" s="133"/>
      <c r="BI875" s="133"/>
      <c r="BJ875" s="128" t="n">
        <f aca="false">IF($A875=$A874,BH875+BI875+BJ874,BH875+BI875)</f>
        <v>0</v>
      </c>
      <c r="BK875" s="133"/>
      <c r="BL875" s="133"/>
      <c r="BM875" s="128" t="n">
        <f aca="false">IF($A875=$A874,BK875+BL875+BM874,BK875+BL875)</f>
        <v>0</v>
      </c>
      <c r="BN875" s="133"/>
      <c r="BO875" s="133"/>
      <c r="BP875" s="128" t="n">
        <f aca="false">IF($A875=$A874,BN875+BO875+BP874,BN875+BO875)</f>
        <v>0</v>
      </c>
      <c r="BQ875" s="133"/>
      <c r="BR875" s="133"/>
      <c r="BS875" s="128" t="n">
        <f aca="false">IF($A875=$A874,BQ875+BR875+BS874,BQ875+BR875)</f>
        <v>0</v>
      </c>
      <c r="BT875" s="133"/>
      <c r="BU875" s="133"/>
      <c r="BV875" s="128" t="n">
        <f aca="false">IF($A875=$A874,BT875+BU875+BV874,BT875+BU875)</f>
        <v>0</v>
      </c>
      <c r="BW875" s="128" t="n">
        <f aca="false">IF(W875=0,0,IF(W875&gt;F$4,1,(IF(W875=BW$2,0,(IF(F$4-W875&gt;2,1,0))))))</f>
        <v>0</v>
      </c>
    </row>
    <row r="876" customFormat="false" ht="42.95" hidden="false" customHeight="true" outlineLevel="0" collapsed="false">
      <c r="A876" s="124" t="str">
        <f aca="false">IF(D876=D875,IF(A875=0,"",A875),IF(AND(D876&gt;0,D876&lt;&gt;D875),A875+1,""))</f>
        <v/>
      </c>
      <c r="B876" s="129"/>
      <c r="C876" s="129"/>
      <c r="D876" s="96"/>
      <c r="E876" s="138"/>
      <c r="F876" s="128" t="str">
        <f aca="false">IFERROR(IF(OR(ISTEXT(D876),ISNUMBER(D876)),HLOOKUP(I876-23*INT(I876/23),[2]Hoja2!B$1:X$2,2),""),1)</f>
        <v/>
      </c>
      <c r="G876" s="128" t="str">
        <f aca="false">LEFT(D876,1)</f>
        <v/>
      </c>
      <c r="H876" s="129" t="str">
        <f aca="false">IF(UPPER(G876)="Z",2,IF(UPPER(G876)="Y",1,IF(UPPER(G876)="X",0,LEFT(D876))))</f>
        <v/>
      </c>
      <c r="I876" s="129" t="str">
        <f aca="false">REPLACE(D876,1,1,H876)</f>
        <v/>
      </c>
      <c r="J876" s="96"/>
      <c r="K876" s="124" t="str">
        <f aca="false">IF(N876&gt;0,ROW(L876)-7,"")</f>
        <v/>
      </c>
      <c r="L876" s="130"/>
      <c r="M876" s="130"/>
      <c r="N876" s="131"/>
      <c r="O876" s="132"/>
      <c r="P876" s="128" t="str">
        <f aca="false">IFERROR(IF(OR(ISTEXT(N876),ISNUMBER(N876)),HLOOKUP(S876-23*INT(S876/23),[2]Hoja2!B$1:X$2,2),""),1)</f>
        <v/>
      </c>
      <c r="Q876" s="128" t="str">
        <f aca="false">LEFT(N876,1)</f>
        <v/>
      </c>
      <c r="R876" s="129" t="str">
        <f aca="false">IF(UPPER(Q876)="Z",2,IF(UPPER(Q876)="Y",1,IF(UPPER(Q876)="X",0,LEFT(N876))))</f>
        <v/>
      </c>
      <c r="S876" s="129" t="str">
        <f aca="false">REPLACE(N876,1,1,R876)</f>
        <v/>
      </c>
      <c r="T876" s="96"/>
      <c r="U876" s="133"/>
      <c r="V876" s="124" t="str">
        <f aca="false">IF(OR(ISTEXT(N876),ISNUMBER(N876)),IF($AD876=1,U876,0),"")</f>
        <v/>
      </c>
      <c r="W876" s="75" t="n">
        <v>36892</v>
      </c>
      <c r="X876" s="134"/>
      <c r="Y876" s="134"/>
      <c r="AA876" s="128" t="n">
        <f aca="false">IF(E876&lt;&gt;F876,0,1)</f>
        <v>1</v>
      </c>
      <c r="AB876" s="128" t="n">
        <f aca="false">IF(OR(T876="SI",T876="Si",T876="si",T876="sI",T876="s",T876="S"),1,0)</f>
        <v>0</v>
      </c>
      <c r="AC876" s="128" t="n">
        <f aca="false">IF(OR(J876="SI",J876="Si",J876="si",J876="sI",J876="s",J876="S"),1,0)</f>
        <v>0</v>
      </c>
      <c r="AD876" s="128" t="n">
        <f aca="false">AK876*AA876*AB876*AC876</f>
        <v>0</v>
      </c>
      <c r="AF876" s="136" t="n">
        <f aca="false">COUNTIF(D$8:D876,D876)</f>
        <v>0</v>
      </c>
      <c r="AG876" s="136" t="n">
        <f aca="false">COUNTIFS(D$8:D876,D876,A$8:A876,A876)</f>
        <v>0</v>
      </c>
      <c r="AH876" s="128" t="n">
        <f aca="false">AF876-AG876</f>
        <v>0</v>
      </c>
      <c r="AI876" s="128" t="n">
        <f aca="false">IF(OR(O876&lt;&gt;P876,P876=1,AA876=0),1,0)</f>
        <v>0</v>
      </c>
      <c r="AJ876" s="128" t="n">
        <f aca="false">IF(AR876&gt;0,1,0)+AH876</f>
        <v>0</v>
      </c>
      <c r="AK876" s="128" t="n">
        <f aca="false">IF(O876&lt;&gt;P876,0,1)</f>
        <v>1</v>
      </c>
      <c r="AL876" s="128" t="n">
        <f aca="false">IF(U876&gt;1,1,0)</f>
        <v>0</v>
      </c>
      <c r="AM876" s="136"/>
      <c r="AN876" s="137"/>
      <c r="AO876" s="139"/>
      <c r="AP876" s="128" t="str">
        <f aca="false">IF(SUMIF(AS$7:BU$7,"&gt;0",AS876:BU876)&gt;0,SUMIF(AS$7:BU$7,"&gt;0",AS876:BU876),"")</f>
        <v/>
      </c>
      <c r="AQ876" s="128"/>
      <c r="AR876" s="136" t="n">
        <f aca="false">COUNTIF(N$8:N876,N876)-1</f>
        <v>-1</v>
      </c>
      <c r="AS876" s="133"/>
      <c r="AT876" s="133"/>
      <c r="AU876" s="128" t="n">
        <f aca="false">IF($A876=$A875,AS876+AT876+AU875,AS876+AT876)</f>
        <v>0</v>
      </c>
      <c r="AV876" s="133"/>
      <c r="AW876" s="133"/>
      <c r="AX876" s="128" t="n">
        <f aca="false">IF($A876=$A875,AV876+AW876+AX875,AV876+AW876)</f>
        <v>0</v>
      </c>
      <c r="AY876" s="133"/>
      <c r="AZ876" s="133"/>
      <c r="BA876" s="128" t="n">
        <f aca="false">IF($A876=$A875,AY876+AZ876+BA875,AY876+AZ876)</f>
        <v>0</v>
      </c>
      <c r="BB876" s="133"/>
      <c r="BC876" s="133"/>
      <c r="BD876" s="128" t="n">
        <f aca="false">IF($A876=$A875,BB876+BC876+BD875,BB876+BC876)</f>
        <v>0</v>
      </c>
      <c r="BE876" s="133"/>
      <c r="BF876" s="133"/>
      <c r="BG876" s="128" t="n">
        <f aca="false">IF($A876=$A875,BE876+BF876+BG875,BE876+BF876)</f>
        <v>0</v>
      </c>
      <c r="BH876" s="133"/>
      <c r="BI876" s="133"/>
      <c r="BJ876" s="128" t="n">
        <f aca="false">IF($A876=$A875,BH876+BI876+BJ875,BH876+BI876)</f>
        <v>0</v>
      </c>
      <c r="BK876" s="133"/>
      <c r="BL876" s="133"/>
      <c r="BM876" s="128" t="n">
        <f aca="false">IF($A876=$A875,BK876+BL876+BM875,BK876+BL876)</f>
        <v>0</v>
      </c>
      <c r="BN876" s="133"/>
      <c r="BO876" s="133"/>
      <c r="BP876" s="128" t="n">
        <f aca="false">IF($A876=$A875,BN876+BO876+BP875,BN876+BO876)</f>
        <v>0</v>
      </c>
      <c r="BQ876" s="133"/>
      <c r="BR876" s="133"/>
      <c r="BS876" s="128" t="n">
        <f aca="false">IF($A876=$A875,BQ876+BR876+BS875,BQ876+BR876)</f>
        <v>0</v>
      </c>
      <c r="BT876" s="133"/>
      <c r="BU876" s="133"/>
      <c r="BV876" s="128" t="n">
        <f aca="false">IF($A876=$A875,BT876+BU876+BV875,BT876+BU876)</f>
        <v>0</v>
      </c>
      <c r="BW876" s="128" t="n">
        <f aca="false">IF(W876=0,0,IF(W876&gt;F$4,1,(IF(W876=BW$2,0,(IF(F$4-W876&gt;2,1,0))))))</f>
        <v>0</v>
      </c>
    </row>
    <row r="877" customFormat="false" ht="42.95" hidden="false" customHeight="true" outlineLevel="0" collapsed="false">
      <c r="A877" s="124" t="str">
        <f aca="false">IF(D877=D876,IF(A876=0,"",A876),IF(AND(D877&gt;0,D877&lt;&gt;D876),A876+1,""))</f>
        <v/>
      </c>
      <c r="B877" s="129"/>
      <c r="C877" s="129"/>
      <c r="D877" s="96"/>
      <c r="E877" s="138"/>
      <c r="F877" s="128" t="str">
        <f aca="false">IFERROR(IF(OR(ISTEXT(D877),ISNUMBER(D877)),HLOOKUP(I877-23*INT(I877/23),[2]Hoja2!B$1:X$2,2),""),1)</f>
        <v/>
      </c>
      <c r="G877" s="128" t="str">
        <f aca="false">LEFT(D877,1)</f>
        <v/>
      </c>
      <c r="H877" s="129" t="str">
        <f aca="false">IF(UPPER(G877)="Z",2,IF(UPPER(G877)="Y",1,IF(UPPER(G877)="X",0,LEFT(D877))))</f>
        <v/>
      </c>
      <c r="I877" s="129" t="str">
        <f aca="false">REPLACE(D877,1,1,H877)</f>
        <v/>
      </c>
      <c r="J877" s="96"/>
      <c r="K877" s="124" t="str">
        <f aca="false">IF(N877&gt;0,ROW(L877)-7,"")</f>
        <v/>
      </c>
      <c r="L877" s="130"/>
      <c r="M877" s="130"/>
      <c r="N877" s="131"/>
      <c r="O877" s="132"/>
      <c r="P877" s="128" t="str">
        <f aca="false">IFERROR(IF(OR(ISTEXT(N877),ISNUMBER(N877)),HLOOKUP(S877-23*INT(S877/23),[2]Hoja2!B$1:X$2,2),""),1)</f>
        <v/>
      </c>
      <c r="Q877" s="128" t="str">
        <f aca="false">LEFT(N877,1)</f>
        <v/>
      </c>
      <c r="R877" s="129" t="str">
        <f aca="false">IF(UPPER(Q877)="Z",2,IF(UPPER(Q877)="Y",1,IF(UPPER(Q877)="X",0,LEFT(N877))))</f>
        <v/>
      </c>
      <c r="S877" s="129" t="str">
        <f aca="false">REPLACE(N877,1,1,R877)</f>
        <v/>
      </c>
      <c r="T877" s="96"/>
      <c r="U877" s="133"/>
      <c r="V877" s="124" t="str">
        <f aca="false">IF(OR(ISTEXT(N877),ISNUMBER(N877)),IF($AD877=1,U877,0),"")</f>
        <v/>
      </c>
      <c r="W877" s="75" t="n">
        <v>36892</v>
      </c>
      <c r="X877" s="134"/>
      <c r="Y877" s="134"/>
      <c r="AA877" s="128" t="n">
        <f aca="false">IF(E877&lt;&gt;F877,0,1)</f>
        <v>1</v>
      </c>
      <c r="AB877" s="128" t="n">
        <f aca="false">IF(OR(T877="SI",T877="Si",T877="si",T877="sI",T877="s",T877="S"),1,0)</f>
        <v>0</v>
      </c>
      <c r="AC877" s="128" t="n">
        <f aca="false">IF(OR(J877="SI",J877="Si",J877="si",J877="sI",J877="s",J877="S"),1,0)</f>
        <v>0</v>
      </c>
      <c r="AD877" s="128" t="n">
        <f aca="false">AK877*AA877*AB877*AC877</f>
        <v>0</v>
      </c>
      <c r="AF877" s="136" t="n">
        <f aca="false">COUNTIF(D$8:D877,D877)</f>
        <v>0</v>
      </c>
      <c r="AG877" s="136" t="n">
        <f aca="false">COUNTIFS(D$8:D877,D877,A$8:A877,A877)</f>
        <v>0</v>
      </c>
      <c r="AH877" s="128" t="n">
        <f aca="false">AF877-AG877</f>
        <v>0</v>
      </c>
      <c r="AI877" s="128" t="n">
        <f aca="false">IF(OR(O877&lt;&gt;P877,P877=1,AA877=0),1,0)</f>
        <v>0</v>
      </c>
      <c r="AJ877" s="128" t="n">
        <f aca="false">IF(AR877&gt;0,1,0)+AH877</f>
        <v>0</v>
      </c>
      <c r="AK877" s="128" t="n">
        <f aca="false">IF(O877&lt;&gt;P877,0,1)</f>
        <v>1</v>
      </c>
      <c r="AL877" s="128" t="n">
        <f aca="false">IF(U877&gt;1,1,0)</f>
        <v>0</v>
      </c>
      <c r="AM877" s="136"/>
      <c r="AN877" s="137"/>
      <c r="AO877" s="139"/>
      <c r="AP877" s="128" t="str">
        <f aca="false">IF(SUMIF(AS$7:BU$7,"&gt;0",AS877:BU877)&gt;0,SUMIF(AS$7:BU$7,"&gt;0",AS877:BU877),"")</f>
        <v/>
      </c>
      <c r="AQ877" s="128"/>
      <c r="AR877" s="136" t="n">
        <f aca="false">COUNTIF(N$8:N877,N877)-1</f>
        <v>-1</v>
      </c>
      <c r="AS877" s="133"/>
      <c r="AT877" s="133"/>
      <c r="AU877" s="128" t="n">
        <f aca="false">IF($A877=$A876,AS877+AT877+AU876,AS877+AT877)</f>
        <v>0</v>
      </c>
      <c r="AV877" s="133"/>
      <c r="AW877" s="133"/>
      <c r="AX877" s="128" t="n">
        <f aca="false">IF($A877=$A876,AV877+AW877+AX876,AV877+AW877)</f>
        <v>0</v>
      </c>
      <c r="AY877" s="133"/>
      <c r="AZ877" s="133"/>
      <c r="BA877" s="128" t="n">
        <f aca="false">IF($A877=$A876,AY877+AZ877+BA876,AY877+AZ877)</f>
        <v>0</v>
      </c>
      <c r="BB877" s="133"/>
      <c r="BC877" s="133"/>
      <c r="BD877" s="128" t="n">
        <f aca="false">IF($A877=$A876,BB877+BC877+BD876,BB877+BC877)</f>
        <v>0</v>
      </c>
      <c r="BE877" s="133"/>
      <c r="BF877" s="133"/>
      <c r="BG877" s="128" t="n">
        <f aca="false">IF($A877=$A876,BE877+BF877+BG876,BE877+BF877)</f>
        <v>0</v>
      </c>
      <c r="BH877" s="133"/>
      <c r="BI877" s="133"/>
      <c r="BJ877" s="128" t="n">
        <f aca="false">IF($A877=$A876,BH877+BI877+BJ876,BH877+BI877)</f>
        <v>0</v>
      </c>
      <c r="BK877" s="133"/>
      <c r="BL877" s="133"/>
      <c r="BM877" s="128" t="n">
        <f aca="false">IF($A877=$A876,BK877+BL877+BM876,BK877+BL877)</f>
        <v>0</v>
      </c>
      <c r="BN877" s="133"/>
      <c r="BO877" s="133"/>
      <c r="BP877" s="128" t="n">
        <f aca="false">IF($A877=$A876,BN877+BO877+BP876,BN877+BO877)</f>
        <v>0</v>
      </c>
      <c r="BQ877" s="133"/>
      <c r="BR877" s="133"/>
      <c r="BS877" s="128" t="n">
        <f aca="false">IF($A877=$A876,BQ877+BR877+BS876,BQ877+BR877)</f>
        <v>0</v>
      </c>
      <c r="BT877" s="133"/>
      <c r="BU877" s="133"/>
      <c r="BV877" s="128" t="n">
        <f aca="false">IF($A877=$A876,BT877+BU877+BV876,BT877+BU877)</f>
        <v>0</v>
      </c>
      <c r="BW877" s="128" t="n">
        <f aca="false">IF(W877=0,0,IF(W877&gt;F$4,1,(IF(W877=BW$2,0,(IF(F$4-W877&gt;2,1,0))))))</f>
        <v>0</v>
      </c>
    </row>
    <row r="878" customFormat="false" ht="42.95" hidden="false" customHeight="true" outlineLevel="0" collapsed="false">
      <c r="A878" s="124" t="str">
        <f aca="false">IF(D878=D877,IF(A877=0,"",A877),IF(AND(D878&gt;0,D878&lt;&gt;D877),A877+1,""))</f>
        <v/>
      </c>
      <c r="B878" s="129"/>
      <c r="C878" s="129"/>
      <c r="D878" s="96"/>
      <c r="E878" s="138"/>
      <c r="F878" s="128" t="str">
        <f aca="false">IFERROR(IF(OR(ISTEXT(D878),ISNUMBER(D878)),HLOOKUP(I878-23*INT(I878/23),[2]Hoja2!B$1:X$2,2),""),1)</f>
        <v/>
      </c>
      <c r="G878" s="128" t="str">
        <f aca="false">LEFT(D878,1)</f>
        <v/>
      </c>
      <c r="H878" s="129" t="str">
        <f aca="false">IF(UPPER(G878)="Z",2,IF(UPPER(G878)="Y",1,IF(UPPER(G878)="X",0,LEFT(D878))))</f>
        <v/>
      </c>
      <c r="I878" s="129" t="str">
        <f aca="false">REPLACE(D878,1,1,H878)</f>
        <v/>
      </c>
      <c r="J878" s="96"/>
      <c r="K878" s="124" t="str">
        <f aca="false">IF(N878&gt;0,ROW(L878)-7,"")</f>
        <v/>
      </c>
      <c r="L878" s="130"/>
      <c r="M878" s="130"/>
      <c r="N878" s="131"/>
      <c r="O878" s="132"/>
      <c r="P878" s="128" t="str">
        <f aca="false">IFERROR(IF(OR(ISTEXT(N878),ISNUMBER(N878)),HLOOKUP(S878-23*INT(S878/23),[2]Hoja2!B$1:X$2,2),""),1)</f>
        <v/>
      </c>
      <c r="Q878" s="128" t="str">
        <f aca="false">LEFT(N878,1)</f>
        <v/>
      </c>
      <c r="R878" s="129" t="str">
        <f aca="false">IF(UPPER(Q878)="Z",2,IF(UPPER(Q878)="Y",1,IF(UPPER(Q878)="X",0,LEFT(N878))))</f>
        <v/>
      </c>
      <c r="S878" s="129" t="str">
        <f aca="false">REPLACE(N878,1,1,R878)</f>
        <v/>
      </c>
      <c r="T878" s="96"/>
      <c r="U878" s="133"/>
      <c r="V878" s="124" t="str">
        <f aca="false">IF(OR(ISTEXT(N878),ISNUMBER(N878)),IF($AD878=1,U878,0),"")</f>
        <v/>
      </c>
      <c r="W878" s="75" t="n">
        <v>36892</v>
      </c>
      <c r="X878" s="134"/>
      <c r="Y878" s="134"/>
      <c r="AA878" s="128" t="n">
        <f aca="false">IF(E878&lt;&gt;F878,0,1)</f>
        <v>1</v>
      </c>
      <c r="AB878" s="128" t="n">
        <f aca="false">IF(OR(T878="SI",T878="Si",T878="si",T878="sI",T878="s",T878="S"),1,0)</f>
        <v>0</v>
      </c>
      <c r="AC878" s="128" t="n">
        <f aca="false">IF(OR(J878="SI",J878="Si",J878="si",J878="sI",J878="s",J878="S"),1,0)</f>
        <v>0</v>
      </c>
      <c r="AD878" s="128" t="n">
        <f aca="false">AK878*AA878*AB878*AC878</f>
        <v>0</v>
      </c>
      <c r="AF878" s="136" t="n">
        <f aca="false">COUNTIF(D$8:D878,D878)</f>
        <v>0</v>
      </c>
      <c r="AG878" s="136" t="n">
        <f aca="false">COUNTIFS(D$8:D878,D878,A$8:A878,A878)</f>
        <v>0</v>
      </c>
      <c r="AH878" s="128" t="n">
        <f aca="false">AF878-AG878</f>
        <v>0</v>
      </c>
      <c r="AI878" s="128" t="n">
        <f aca="false">IF(OR(O878&lt;&gt;P878,P878=1,AA878=0),1,0)</f>
        <v>0</v>
      </c>
      <c r="AJ878" s="128" t="n">
        <f aca="false">IF(AR878&gt;0,1,0)+AH878</f>
        <v>0</v>
      </c>
      <c r="AK878" s="128" t="n">
        <f aca="false">IF(O878&lt;&gt;P878,0,1)</f>
        <v>1</v>
      </c>
      <c r="AL878" s="128" t="n">
        <f aca="false">IF(U878&gt;1,1,0)</f>
        <v>0</v>
      </c>
      <c r="AM878" s="136"/>
      <c r="AN878" s="137"/>
      <c r="AO878" s="139"/>
      <c r="AP878" s="128" t="str">
        <f aca="false">IF(SUMIF(AS$7:BU$7,"&gt;0",AS878:BU878)&gt;0,SUMIF(AS$7:BU$7,"&gt;0",AS878:BU878),"")</f>
        <v/>
      </c>
      <c r="AQ878" s="128"/>
      <c r="AR878" s="136" t="n">
        <f aca="false">COUNTIF(N$8:N878,N878)-1</f>
        <v>-1</v>
      </c>
      <c r="AS878" s="133"/>
      <c r="AT878" s="133"/>
      <c r="AU878" s="128" t="n">
        <f aca="false">IF($A878=$A877,AS878+AT878+AU877,AS878+AT878)</f>
        <v>0</v>
      </c>
      <c r="AV878" s="133"/>
      <c r="AW878" s="133"/>
      <c r="AX878" s="128" t="n">
        <f aca="false">IF($A878=$A877,AV878+AW878+AX877,AV878+AW878)</f>
        <v>0</v>
      </c>
      <c r="AY878" s="133"/>
      <c r="AZ878" s="133"/>
      <c r="BA878" s="128" t="n">
        <f aca="false">IF($A878=$A877,AY878+AZ878+BA877,AY878+AZ878)</f>
        <v>0</v>
      </c>
      <c r="BB878" s="133"/>
      <c r="BC878" s="133"/>
      <c r="BD878" s="128" t="n">
        <f aca="false">IF($A878=$A877,BB878+BC878+BD877,BB878+BC878)</f>
        <v>0</v>
      </c>
      <c r="BE878" s="133"/>
      <c r="BF878" s="133"/>
      <c r="BG878" s="128" t="n">
        <f aca="false">IF($A878=$A877,BE878+BF878+BG877,BE878+BF878)</f>
        <v>0</v>
      </c>
      <c r="BH878" s="133"/>
      <c r="BI878" s="133"/>
      <c r="BJ878" s="128" t="n">
        <f aca="false">IF($A878=$A877,BH878+BI878+BJ877,BH878+BI878)</f>
        <v>0</v>
      </c>
      <c r="BK878" s="133"/>
      <c r="BL878" s="133"/>
      <c r="BM878" s="128" t="n">
        <f aca="false">IF($A878=$A877,BK878+BL878+BM877,BK878+BL878)</f>
        <v>0</v>
      </c>
      <c r="BN878" s="133"/>
      <c r="BO878" s="133"/>
      <c r="BP878" s="128" t="n">
        <f aca="false">IF($A878=$A877,BN878+BO878+BP877,BN878+BO878)</f>
        <v>0</v>
      </c>
      <c r="BQ878" s="133"/>
      <c r="BR878" s="133"/>
      <c r="BS878" s="128" t="n">
        <f aca="false">IF($A878=$A877,BQ878+BR878+BS877,BQ878+BR878)</f>
        <v>0</v>
      </c>
      <c r="BT878" s="133"/>
      <c r="BU878" s="133"/>
      <c r="BV878" s="128" t="n">
        <f aca="false">IF($A878=$A877,BT878+BU878+BV877,BT878+BU878)</f>
        <v>0</v>
      </c>
      <c r="BW878" s="128" t="n">
        <f aca="false">IF(W878=0,0,IF(W878&gt;F$4,1,(IF(W878=BW$2,0,(IF(F$4-W878&gt;2,1,0))))))</f>
        <v>0</v>
      </c>
    </row>
    <row r="879" customFormat="false" ht="42.95" hidden="false" customHeight="true" outlineLevel="0" collapsed="false">
      <c r="A879" s="124" t="str">
        <f aca="false">IF(D879=D878,IF(A878=0,"",A878),IF(AND(D879&gt;0,D879&lt;&gt;D878),A878+1,""))</f>
        <v/>
      </c>
      <c r="B879" s="129"/>
      <c r="C879" s="129"/>
      <c r="D879" s="96"/>
      <c r="E879" s="138"/>
      <c r="F879" s="128" t="str">
        <f aca="false">IFERROR(IF(OR(ISTEXT(D879),ISNUMBER(D879)),HLOOKUP(I879-23*INT(I879/23),[2]Hoja2!B$1:X$2,2),""),1)</f>
        <v/>
      </c>
      <c r="G879" s="128" t="str">
        <f aca="false">LEFT(D879,1)</f>
        <v/>
      </c>
      <c r="H879" s="129" t="str">
        <f aca="false">IF(UPPER(G879)="Z",2,IF(UPPER(G879)="Y",1,IF(UPPER(G879)="X",0,LEFT(D879))))</f>
        <v/>
      </c>
      <c r="I879" s="129" t="str">
        <f aca="false">REPLACE(D879,1,1,H879)</f>
        <v/>
      </c>
      <c r="J879" s="96"/>
      <c r="K879" s="124" t="str">
        <f aca="false">IF(N879&gt;0,ROW(L879)-7,"")</f>
        <v/>
      </c>
      <c r="L879" s="130"/>
      <c r="M879" s="130"/>
      <c r="N879" s="131"/>
      <c r="O879" s="132"/>
      <c r="P879" s="128" t="str">
        <f aca="false">IFERROR(IF(OR(ISTEXT(N879),ISNUMBER(N879)),HLOOKUP(S879-23*INT(S879/23),[2]Hoja2!B$1:X$2,2),""),1)</f>
        <v/>
      </c>
      <c r="Q879" s="128" t="str">
        <f aca="false">LEFT(N879,1)</f>
        <v/>
      </c>
      <c r="R879" s="129" t="str">
        <f aca="false">IF(UPPER(Q879)="Z",2,IF(UPPER(Q879)="Y",1,IF(UPPER(Q879)="X",0,LEFT(N879))))</f>
        <v/>
      </c>
      <c r="S879" s="129" t="str">
        <f aca="false">REPLACE(N879,1,1,R879)</f>
        <v/>
      </c>
      <c r="T879" s="96"/>
      <c r="U879" s="133"/>
      <c r="V879" s="124" t="str">
        <f aca="false">IF(OR(ISTEXT(N879),ISNUMBER(N879)),IF($AD879=1,U879,0),"")</f>
        <v/>
      </c>
      <c r="W879" s="75" t="n">
        <v>36892</v>
      </c>
      <c r="X879" s="134"/>
      <c r="Y879" s="134"/>
      <c r="AA879" s="128" t="n">
        <f aca="false">IF(E879&lt;&gt;F879,0,1)</f>
        <v>1</v>
      </c>
      <c r="AB879" s="128" t="n">
        <f aca="false">IF(OR(T879="SI",T879="Si",T879="si",T879="sI",T879="s",T879="S"),1,0)</f>
        <v>0</v>
      </c>
      <c r="AC879" s="128" t="n">
        <f aca="false">IF(OR(J879="SI",J879="Si",J879="si",J879="sI",J879="s",J879="S"),1,0)</f>
        <v>0</v>
      </c>
      <c r="AD879" s="128" t="n">
        <f aca="false">AK879*AA879*AB879*AC879</f>
        <v>0</v>
      </c>
      <c r="AF879" s="136" t="n">
        <f aca="false">COUNTIF(D$8:D879,D879)</f>
        <v>0</v>
      </c>
      <c r="AG879" s="136" t="n">
        <f aca="false">COUNTIFS(D$8:D879,D879,A$8:A879,A879)</f>
        <v>0</v>
      </c>
      <c r="AH879" s="128" t="n">
        <f aca="false">AF879-AG879</f>
        <v>0</v>
      </c>
      <c r="AI879" s="128" t="n">
        <f aca="false">IF(OR(O879&lt;&gt;P879,P879=1,AA879=0),1,0)</f>
        <v>0</v>
      </c>
      <c r="AJ879" s="128" t="n">
        <f aca="false">IF(AR879&gt;0,1,0)+AH879</f>
        <v>0</v>
      </c>
      <c r="AK879" s="128" t="n">
        <f aca="false">IF(O879&lt;&gt;P879,0,1)</f>
        <v>1</v>
      </c>
      <c r="AL879" s="128" t="n">
        <f aca="false">IF(U879&gt;1,1,0)</f>
        <v>0</v>
      </c>
      <c r="AM879" s="136"/>
      <c r="AN879" s="137"/>
      <c r="AO879" s="139"/>
      <c r="AP879" s="128" t="str">
        <f aca="false">IF(SUMIF(AS$7:BU$7,"&gt;0",AS879:BU879)&gt;0,SUMIF(AS$7:BU$7,"&gt;0",AS879:BU879),"")</f>
        <v/>
      </c>
      <c r="AQ879" s="128"/>
      <c r="AR879" s="136" t="n">
        <f aca="false">COUNTIF(N$8:N879,N879)-1</f>
        <v>-1</v>
      </c>
      <c r="AS879" s="133"/>
      <c r="AT879" s="133"/>
      <c r="AU879" s="128" t="n">
        <f aca="false">IF($A879=$A878,AS879+AT879+AU878,AS879+AT879)</f>
        <v>0</v>
      </c>
      <c r="AV879" s="133"/>
      <c r="AW879" s="133"/>
      <c r="AX879" s="128" t="n">
        <f aca="false">IF($A879=$A878,AV879+AW879+AX878,AV879+AW879)</f>
        <v>0</v>
      </c>
      <c r="AY879" s="133"/>
      <c r="AZ879" s="133"/>
      <c r="BA879" s="128" t="n">
        <f aca="false">IF($A879=$A878,AY879+AZ879+BA878,AY879+AZ879)</f>
        <v>0</v>
      </c>
      <c r="BB879" s="133"/>
      <c r="BC879" s="133"/>
      <c r="BD879" s="128" t="n">
        <f aca="false">IF($A879=$A878,BB879+BC879+BD878,BB879+BC879)</f>
        <v>0</v>
      </c>
      <c r="BE879" s="133"/>
      <c r="BF879" s="133"/>
      <c r="BG879" s="128" t="n">
        <f aca="false">IF($A879=$A878,BE879+BF879+BG878,BE879+BF879)</f>
        <v>0</v>
      </c>
      <c r="BH879" s="133"/>
      <c r="BI879" s="133"/>
      <c r="BJ879" s="128" t="n">
        <f aca="false">IF($A879=$A878,BH879+BI879+BJ878,BH879+BI879)</f>
        <v>0</v>
      </c>
      <c r="BK879" s="133"/>
      <c r="BL879" s="133"/>
      <c r="BM879" s="128" t="n">
        <f aca="false">IF($A879=$A878,BK879+BL879+BM878,BK879+BL879)</f>
        <v>0</v>
      </c>
      <c r="BN879" s="133"/>
      <c r="BO879" s="133"/>
      <c r="BP879" s="128" t="n">
        <f aca="false">IF($A879=$A878,BN879+BO879+BP878,BN879+BO879)</f>
        <v>0</v>
      </c>
      <c r="BQ879" s="133"/>
      <c r="BR879" s="133"/>
      <c r="BS879" s="128" t="n">
        <f aca="false">IF($A879=$A878,BQ879+BR879+BS878,BQ879+BR879)</f>
        <v>0</v>
      </c>
      <c r="BT879" s="133"/>
      <c r="BU879" s="133"/>
      <c r="BV879" s="128" t="n">
        <f aca="false">IF($A879=$A878,BT879+BU879+BV878,BT879+BU879)</f>
        <v>0</v>
      </c>
      <c r="BW879" s="128" t="n">
        <f aca="false">IF(W879=0,0,IF(W879&gt;F$4,1,(IF(W879=BW$2,0,(IF(F$4-W879&gt;2,1,0))))))</f>
        <v>0</v>
      </c>
    </row>
    <row r="880" customFormat="false" ht="42.95" hidden="false" customHeight="true" outlineLevel="0" collapsed="false">
      <c r="A880" s="124" t="str">
        <f aca="false">IF(D880=D879,IF(A879=0,"",A879),IF(AND(D880&gt;0,D880&lt;&gt;D879),A879+1,""))</f>
        <v/>
      </c>
      <c r="B880" s="129"/>
      <c r="C880" s="129"/>
      <c r="D880" s="96"/>
      <c r="E880" s="138"/>
      <c r="F880" s="128" t="str">
        <f aca="false">IFERROR(IF(OR(ISTEXT(D880),ISNUMBER(D880)),HLOOKUP(I880-23*INT(I880/23),[2]Hoja2!B$1:X$2,2),""),1)</f>
        <v/>
      </c>
      <c r="G880" s="128" t="str">
        <f aca="false">LEFT(D880,1)</f>
        <v/>
      </c>
      <c r="H880" s="129" t="str">
        <f aca="false">IF(UPPER(G880)="Z",2,IF(UPPER(G880)="Y",1,IF(UPPER(G880)="X",0,LEFT(D880))))</f>
        <v/>
      </c>
      <c r="I880" s="129" t="str">
        <f aca="false">REPLACE(D880,1,1,H880)</f>
        <v/>
      </c>
      <c r="J880" s="96"/>
      <c r="K880" s="124" t="str">
        <f aca="false">IF(N880&gt;0,ROW(L880)-7,"")</f>
        <v/>
      </c>
      <c r="L880" s="130"/>
      <c r="M880" s="130"/>
      <c r="N880" s="131"/>
      <c r="O880" s="132"/>
      <c r="P880" s="128" t="str">
        <f aca="false">IFERROR(IF(OR(ISTEXT(N880),ISNUMBER(N880)),HLOOKUP(S880-23*INT(S880/23),[2]Hoja2!B$1:X$2,2),""),1)</f>
        <v/>
      </c>
      <c r="Q880" s="128" t="str">
        <f aca="false">LEFT(N880,1)</f>
        <v/>
      </c>
      <c r="R880" s="129" t="str">
        <f aca="false">IF(UPPER(Q880)="Z",2,IF(UPPER(Q880)="Y",1,IF(UPPER(Q880)="X",0,LEFT(N880))))</f>
        <v/>
      </c>
      <c r="S880" s="129" t="str">
        <f aca="false">REPLACE(N880,1,1,R880)</f>
        <v/>
      </c>
      <c r="T880" s="96"/>
      <c r="U880" s="133"/>
      <c r="V880" s="124" t="str">
        <f aca="false">IF(OR(ISTEXT(N880),ISNUMBER(N880)),IF($AD880=1,U880,0),"")</f>
        <v/>
      </c>
      <c r="W880" s="75" t="n">
        <v>36892</v>
      </c>
      <c r="X880" s="134"/>
      <c r="Y880" s="134"/>
      <c r="AA880" s="128" t="n">
        <f aca="false">IF(E880&lt;&gt;F880,0,1)</f>
        <v>1</v>
      </c>
      <c r="AB880" s="128" t="n">
        <f aca="false">IF(OR(T880="SI",T880="Si",T880="si",T880="sI",T880="s",T880="S"),1,0)</f>
        <v>0</v>
      </c>
      <c r="AC880" s="128" t="n">
        <f aca="false">IF(OR(J880="SI",J880="Si",J880="si",J880="sI",J880="s",J880="S"),1,0)</f>
        <v>0</v>
      </c>
      <c r="AD880" s="128" t="n">
        <f aca="false">AK880*AA880*AB880*AC880</f>
        <v>0</v>
      </c>
      <c r="AF880" s="136" t="n">
        <f aca="false">COUNTIF(D$8:D880,D880)</f>
        <v>0</v>
      </c>
      <c r="AG880" s="136" t="n">
        <f aca="false">COUNTIFS(D$8:D880,D880,A$8:A880,A880)</f>
        <v>0</v>
      </c>
      <c r="AH880" s="128" t="n">
        <f aca="false">AF880-AG880</f>
        <v>0</v>
      </c>
      <c r="AI880" s="128" t="n">
        <f aca="false">IF(OR(O880&lt;&gt;P880,P880=1,AA880=0),1,0)</f>
        <v>0</v>
      </c>
      <c r="AJ880" s="128" t="n">
        <f aca="false">IF(AR880&gt;0,1,0)+AH880</f>
        <v>0</v>
      </c>
      <c r="AK880" s="128" t="n">
        <f aca="false">IF(O880&lt;&gt;P880,0,1)</f>
        <v>1</v>
      </c>
      <c r="AL880" s="128" t="n">
        <f aca="false">IF(U880&gt;1,1,0)</f>
        <v>0</v>
      </c>
      <c r="AM880" s="136"/>
      <c r="AN880" s="137"/>
      <c r="AO880" s="139"/>
      <c r="AP880" s="128" t="str">
        <f aca="false">IF(SUMIF(AS$7:BU$7,"&gt;0",AS880:BU880)&gt;0,SUMIF(AS$7:BU$7,"&gt;0",AS880:BU880),"")</f>
        <v/>
      </c>
      <c r="AQ880" s="128"/>
      <c r="AR880" s="136" t="n">
        <f aca="false">COUNTIF(N$8:N880,N880)-1</f>
        <v>-1</v>
      </c>
      <c r="AS880" s="133"/>
      <c r="AT880" s="133"/>
      <c r="AU880" s="128" t="n">
        <f aca="false">IF($A880=$A879,AS880+AT880+AU879,AS880+AT880)</f>
        <v>0</v>
      </c>
      <c r="AV880" s="133"/>
      <c r="AW880" s="133"/>
      <c r="AX880" s="128" t="n">
        <f aca="false">IF($A880=$A879,AV880+AW880+AX879,AV880+AW880)</f>
        <v>0</v>
      </c>
      <c r="AY880" s="133"/>
      <c r="AZ880" s="133"/>
      <c r="BA880" s="128" t="n">
        <f aca="false">IF($A880=$A879,AY880+AZ880+BA879,AY880+AZ880)</f>
        <v>0</v>
      </c>
      <c r="BB880" s="133"/>
      <c r="BC880" s="133"/>
      <c r="BD880" s="128" t="n">
        <f aca="false">IF($A880=$A879,BB880+BC880+BD879,BB880+BC880)</f>
        <v>0</v>
      </c>
      <c r="BE880" s="133"/>
      <c r="BF880" s="133"/>
      <c r="BG880" s="128" t="n">
        <f aca="false">IF($A880=$A879,BE880+BF880+BG879,BE880+BF880)</f>
        <v>0</v>
      </c>
      <c r="BH880" s="133"/>
      <c r="BI880" s="133"/>
      <c r="BJ880" s="128" t="n">
        <f aca="false">IF($A880=$A879,BH880+BI880+BJ879,BH880+BI880)</f>
        <v>0</v>
      </c>
      <c r="BK880" s="133"/>
      <c r="BL880" s="133"/>
      <c r="BM880" s="128" t="n">
        <f aca="false">IF($A880=$A879,BK880+BL880+BM879,BK880+BL880)</f>
        <v>0</v>
      </c>
      <c r="BN880" s="133"/>
      <c r="BO880" s="133"/>
      <c r="BP880" s="128" t="n">
        <f aca="false">IF($A880=$A879,BN880+BO880+BP879,BN880+BO880)</f>
        <v>0</v>
      </c>
      <c r="BQ880" s="133"/>
      <c r="BR880" s="133"/>
      <c r="BS880" s="128" t="n">
        <f aca="false">IF($A880=$A879,BQ880+BR880+BS879,BQ880+BR880)</f>
        <v>0</v>
      </c>
      <c r="BT880" s="133"/>
      <c r="BU880" s="133"/>
      <c r="BV880" s="128" t="n">
        <f aca="false">IF($A880=$A879,BT880+BU880+BV879,BT880+BU880)</f>
        <v>0</v>
      </c>
      <c r="BW880" s="128" t="n">
        <f aca="false">IF(W880=0,0,IF(W880&gt;F$4,1,(IF(W880=BW$2,0,(IF(F$4-W880&gt;2,1,0))))))</f>
        <v>0</v>
      </c>
    </row>
    <row r="881" customFormat="false" ht="42.95" hidden="false" customHeight="true" outlineLevel="0" collapsed="false">
      <c r="A881" s="124" t="str">
        <f aca="false">IF(D881=D880,IF(A880=0,"",A880),IF(AND(D881&gt;0,D881&lt;&gt;D880),A880+1,""))</f>
        <v/>
      </c>
      <c r="B881" s="129"/>
      <c r="C881" s="129"/>
      <c r="D881" s="96"/>
      <c r="E881" s="138"/>
      <c r="F881" s="128" t="str">
        <f aca="false">IFERROR(IF(OR(ISTEXT(D881),ISNUMBER(D881)),HLOOKUP(I881-23*INT(I881/23),[2]Hoja2!B$1:X$2,2),""),1)</f>
        <v/>
      </c>
      <c r="G881" s="128" t="str">
        <f aca="false">LEFT(D881,1)</f>
        <v/>
      </c>
      <c r="H881" s="129" t="str">
        <f aca="false">IF(UPPER(G881)="Z",2,IF(UPPER(G881)="Y",1,IF(UPPER(G881)="X",0,LEFT(D881))))</f>
        <v/>
      </c>
      <c r="I881" s="129" t="str">
        <f aca="false">REPLACE(D881,1,1,H881)</f>
        <v/>
      </c>
      <c r="J881" s="96"/>
      <c r="K881" s="124" t="str">
        <f aca="false">IF(N881&gt;0,ROW(L881)-7,"")</f>
        <v/>
      </c>
      <c r="L881" s="130"/>
      <c r="M881" s="130"/>
      <c r="N881" s="131"/>
      <c r="O881" s="132"/>
      <c r="P881" s="128" t="str">
        <f aca="false">IFERROR(IF(OR(ISTEXT(N881),ISNUMBER(N881)),HLOOKUP(S881-23*INT(S881/23),[2]Hoja2!B$1:X$2,2),""),1)</f>
        <v/>
      </c>
      <c r="Q881" s="128" t="str">
        <f aca="false">LEFT(N881,1)</f>
        <v/>
      </c>
      <c r="R881" s="129" t="str">
        <f aca="false">IF(UPPER(Q881)="Z",2,IF(UPPER(Q881)="Y",1,IF(UPPER(Q881)="X",0,LEFT(N881))))</f>
        <v/>
      </c>
      <c r="S881" s="129" t="str">
        <f aca="false">REPLACE(N881,1,1,R881)</f>
        <v/>
      </c>
      <c r="T881" s="96"/>
      <c r="U881" s="133"/>
      <c r="V881" s="124" t="str">
        <f aca="false">IF(OR(ISTEXT(N881),ISNUMBER(N881)),IF($AD881=1,U881,0),"")</f>
        <v/>
      </c>
      <c r="W881" s="75" t="n">
        <v>36892</v>
      </c>
      <c r="X881" s="134"/>
      <c r="Y881" s="134"/>
      <c r="AA881" s="128" t="n">
        <f aca="false">IF(E881&lt;&gt;F881,0,1)</f>
        <v>1</v>
      </c>
      <c r="AB881" s="128" t="n">
        <f aca="false">IF(OR(T881="SI",T881="Si",T881="si",T881="sI",T881="s",T881="S"),1,0)</f>
        <v>0</v>
      </c>
      <c r="AC881" s="128" t="n">
        <f aca="false">IF(OR(J881="SI",J881="Si",J881="si",J881="sI",J881="s",J881="S"),1,0)</f>
        <v>0</v>
      </c>
      <c r="AD881" s="128" t="n">
        <f aca="false">AK881*AA881*AB881*AC881</f>
        <v>0</v>
      </c>
      <c r="AF881" s="136" t="n">
        <f aca="false">COUNTIF(D$8:D881,D881)</f>
        <v>0</v>
      </c>
      <c r="AG881" s="136" t="n">
        <f aca="false">COUNTIFS(D$8:D881,D881,A$8:A881,A881)</f>
        <v>0</v>
      </c>
      <c r="AH881" s="128" t="n">
        <f aca="false">AF881-AG881</f>
        <v>0</v>
      </c>
      <c r="AI881" s="128" t="n">
        <f aca="false">IF(OR(O881&lt;&gt;P881,P881=1,AA881=0),1,0)</f>
        <v>0</v>
      </c>
      <c r="AJ881" s="128" t="n">
        <f aca="false">IF(AR881&gt;0,1,0)+AH881</f>
        <v>0</v>
      </c>
      <c r="AK881" s="128" t="n">
        <f aca="false">IF(O881&lt;&gt;P881,0,1)</f>
        <v>1</v>
      </c>
      <c r="AL881" s="128" t="n">
        <f aca="false">IF(U881&gt;1,1,0)</f>
        <v>0</v>
      </c>
      <c r="AM881" s="136"/>
      <c r="AN881" s="137"/>
      <c r="AO881" s="139"/>
      <c r="AP881" s="128" t="str">
        <f aca="false">IF(SUMIF(AS$7:BU$7,"&gt;0",AS881:BU881)&gt;0,SUMIF(AS$7:BU$7,"&gt;0",AS881:BU881),"")</f>
        <v/>
      </c>
      <c r="AQ881" s="128"/>
      <c r="AR881" s="136" t="n">
        <f aca="false">COUNTIF(N$8:N881,N881)-1</f>
        <v>-1</v>
      </c>
      <c r="AS881" s="133"/>
      <c r="AT881" s="133"/>
      <c r="AU881" s="128" t="n">
        <f aca="false">IF($A881=$A880,AS881+AT881+AU880,AS881+AT881)</f>
        <v>0</v>
      </c>
      <c r="AV881" s="133"/>
      <c r="AW881" s="133"/>
      <c r="AX881" s="128" t="n">
        <f aca="false">IF($A881=$A880,AV881+AW881+AX880,AV881+AW881)</f>
        <v>0</v>
      </c>
      <c r="AY881" s="133"/>
      <c r="AZ881" s="133"/>
      <c r="BA881" s="128" t="n">
        <f aca="false">IF($A881=$A880,AY881+AZ881+BA880,AY881+AZ881)</f>
        <v>0</v>
      </c>
      <c r="BB881" s="133"/>
      <c r="BC881" s="133"/>
      <c r="BD881" s="128" t="n">
        <f aca="false">IF($A881=$A880,BB881+BC881+BD880,BB881+BC881)</f>
        <v>0</v>
      </c>
      <c r="BE881" s="133"/>
      <c r="BF881" s="133"/>
      <c r="BG881" s="128" t="n">
        <f aca="false">IF($A881=$A880,BE881+BF881+BG880,BE881+BF881)</f>
        <v>0</v>
      </c>
      <c r="BH881" s="133"/>
      <c r="BI881" s="133"/>
      <c r="BJ881" s="128" t="n">
        <f aca="false">IF($A881=$A880,BH881+BI881+BJ880,BH881+BI881)</f>
        <v>0</v>
      </c>
      <c r="BK881" s="133"/>
      <c r="BL881" s="133"/>
      <c r="BM881" s="128" t="n">
        <f aca="false">IF($A881=$A880,BK881+BL881+BM880,BK881+BL881)</f>
        <v>0</v>
      </c>
      <c r="BN881" s="133"/>
      <c r="BO881" s="133"/>
      <c r="BP881" s="128" t="n">
        <f aca="false">IF($A881=$A880,BN881+BO881+BP880,BN881+BO881)</f>
        <v>0</v>
      </c>
      <c r="BQ881" s="133"/>
      <c r="BR881" s="133"/>
      <c r="BS881" s="128" t="n">
        <f aca="false">IF($A881=$A880,BQ881+BR881+BS880,BQ881+BR881)</f>
        <v>0</v>
      </c>
      <c r="BT881" s="133"/>
      <c r="BU881" s="133"/>
      <c r="BV881" s="128" t="n">
        <f aca="false">IF($A881=$A880,BT881+BU881+BV880,BT881+BU881)</f>
        <v>0</v>
      </c>
      <c r="BW881" s="128" t="n">
        <f aca="false">IF(W881=0,0,IF(W881&gt;F$4,1,(IF(W881=BW$2,0,(IF(F$4-W881&gt;2,1,0))))))</f>
        <v>0</v>
      </c>
    </row>
    <row r="882" customFormat="false" ht="42.95" hidden="false" customHeight="true" outlineLevel="0" collapsed="false">
      <c r="A882" s="124" t="str">
        <f aca="false">IF(D882=D881,IF(A881=0,"",A881),IF(AND(D882&gt;0,D882&lt;&gt;D881),A881+1,""))</f>
        <v/>
      </c>
      <c r="B882" s="129"/>
      <c r="C882" s="129"/>
      <c r="D882" s="96"/>
      <c r="E882" s="138"/>
      <c r="F882" s="128" t="str">
        <f aca="false">IFERROR(IF(OR(ISTEXT(D882),ISNUMBER(D882)),HLOOKUP(I882-23*INT(I882/23),[2]Hoja2!B$1:X$2,2),""),1)</f>
        <v/>
      </c>
      <c r="G882" s="128" t="str">
        <f aca="false">LEFT(D882,1)</f>
        <v/>
      </c>
      <c r="H882" s="129" t="str">
        <f aca="false">IF(UPPER(G882)="Z",2,IF(UPPER(G882)="Y",1,IF(UPPER(G882)="X",0,LEFT(D882))))</f>
        <v/>
      </c>
      <c r="I882" s="129" t="str">
        <f aca="false">REPLACE(D882,1,1,H882)</f>
        <v/>
      </c>
      <c r="J882" s="96"/>
      <c r="K882" s="124" t="str">
        <f aca="false">IF(N882&gt;0,ROW(L882)-7,"")</f>
        <v/>
      </c>
      <c r="L882" s="130"/>
      <c r="M882" s="130"/>
      <c r="N882" s="131"/>
      <c r="O882" s="132"/>
      <c r="P882" s="128" t="str">
        <f aca="false">IFERROR(IF(OR(ISTEXT(N882),ISNUMBER(N882)),HLOOKUP(S882-23*INT(S882/23),[2]Hoja2!B$1:X$2,2),""),1)</f>
        <v/>
      </c>
      <c r="Q882" s="128" t="str">
        <f aca="false">LEFT(N882,1)</f>
        <v/>
      </c>
      <c r="R882" s="129" t="str">
        <f aca="false">IF(UPPER(Q882)="Z",2,IF(UPPER(Q882)="Y",1,IF(UPPER(Q882)="X",0,LEFT(N882))))</f>
        <v/>
      </c>
      <c r="S882" s="129" t="str">
        <f aca="false">REPLACE(N882,1,1,R882)</f>
        <v/>
      </c>
      <c r="T882" s="96"/>
      <c r="U882" s="133"/>
      <c r="V882" s="124" t="str">
        <f aca="false">IF(OR(ISTEXT(N882),ISNUMBER(N882)),IF($AD882=1,U882,0),"")</f>
        <v/>
      </c>
      <c r="W882" s="75" t="n">
        <v>36892</v>
      </c>
      <c r="X882" s="134"/>
      <c r="Y882" s="134"/>
      <c r="AA882" s="128" t="n">
        <f aca="false">IF(E882&lt;&gt;F882,0,1)</f>
        <v>1</v>
      </c>
      <c r="AB882" s="128" t="n">
        <f aca="false">IF(OR(T882="SI",T882="Si",T882="si",T882="sI",T882="s",T882="S"),1,0)</f>
        <v>0</v>
      </c>
      <c r="AC882" s="128" t="n">
        <f aca="false">IF(OR(J882="SI",J882="Si",J882="si",J882="sI",J882="s",J882="S"),1,0)</f>
        <v>0</v>
      </c>
      <c r="AD882" s="128" t="n">
        <f aca="false">AK882*AA882*AB882*AC882</f>
        <v>0</v>
      </c>
      <c r="AF882" s="136" t="n">
        <f aca="false">COUNTIF(D$8:D882,D882)</f>
        <v>0</v>
      </c>
      <c r="AG882" s="136" t="n">
        <f aca="false">COUNTIFS(D$8:D882,D882,A$8:A882,A882)</f>
        <v>0</v>
      </c>
      <c r="AH882" s="128" t="n">
        <f aca="false">AF882-AG882</f>
        <v>0</v>
      </c>
      <c r="AI882" s="128" t="n">
        <f aca="false">IF(OR(O882&lt;&gt;P882,P882=1,AA882=0),1,0)</f>
        <v>0</v>
      </c>
      <c r="AJ882" s="128" t="n">
        <f aca="false">IF(AR882&gt;0,1,0)+AH882</f>
        <v>0</v>
      </c>
      <c r="AK882" s="128" t="n">
        <f aca="false">IF(O882&lt;&gt;P882,0,1)</f>
        <v>1</v>
      </c>
      <c r="AL882" s="128" t="n">
        <f aca="false">IF(U882&gt;1,1,0)</f>
        <v>0</v>
      </c>
      <c r="AM882" s="136"/>
      <c r="AN882" s="137"/>
      <c r="AO882" s="139"/>
      <c r="AP882" s="128" t="str">
        <f aca="false">IF(SUMIF(AS$7:BU$7,"&gt;0",AS882:BU882)&gt;0,SUMIF(AS$7:BU$7,"&gt;0",AS882:BU882),"")</f>
        <v/>
      </c>
      <c r="AQ882" s="128"/>
      <c r="AR882" s="136" t="n">
        <f aca="false">COUNTIF(N$8:N882,N882)-1</f>
        <v>-1</v>
      </c>
      <c r="AS882" s="133"/>
      <c r="AT882" s="133"/>
      <c r="AU882" s="128" t="n">
        <f aca="false">IF($A882=$A881,AS882+AT882+AU881,AS882+AT882)</f>
        <v>0</v>
      </c>
      <c r="AV882" s="133"/>
      <c r="AW882" s="133"/>
      <c r="AX882" s="128" t="n">
        <f aca="false">IF($A882=$A881,AV882+AW882+AX881,AV882+AW882)</f>
        <v>0</v>
      </c>
      <c r="AY882" s="133"/>
      <c r="AZ882" s="133"/>
      <c r="BA882" s="128" t="n">
        <f aca="false">IF($A882=$A881,AY882+AZ882+BA881,AY882+AZ882)</f>
        <v>0</v>
      </c>
      <c r="BB882" s="133"/>
      <c r="BC882" s="133"/>
      <c r="BD882" s="128" t="n">
        <f aca="false">IF($A882=$A881,BB882+BC882+BD881,BB882+BC882)</f>
        <v>0</v>
      </c>
      <c r="BE882" s="133"/>
      <c r="BF882" s="133"/>
      <c r="BG882" s="128" t="n">
        <f aca="false">IF($A882=$A881,BE882+BF882+BG881,BE882+BF882)</f>
        <v>0</v>
      </c>
      <c r="BH882" s="133"/>
      <c r="BI882" s="133"/>
      <c r="BJ882" s="128" t="n">
        <f aca="false">IF($A882=$A881,BH882+BI882+BJ881,BH882+BI882)</f>
        <v>0</v>
      </c>
      <c r="BK882" s="133"/>
      <c r="BL882" s="133"/>
      <c r="BM882" s="128" t="n">
        <f aca="false">IF($A882=$A881,BK882+BL882+BM881,BK882+BL882)</f>
        <v>0</v>
      </c>
      <c r="BN882" s="133"/>
      <c r="BO882" s="133"/>
      <c r="BP882" s="128" t="n">
        <f aca="false">IF($A882=$A881,BN882+BO882+BP881,BN882+BO882)</f>
        <v>0</v>
      </c>
      <c r="BQ882" s="133"/>
      <c r="BR882" s="133"/>
      <c r="BS882" s="128" t="n">
        <f aca="false">IF($A882=$A881,BQ882+BR882+BS881,BQ882+BR882)</f>
        <v>0</v>
      </c>
      <c r="BT882" s="133"/>
      <c r="BU882" s="133"/>
      <c r="BV882" s="128" t="n">
        <f aca="false">IF($A882=$A881,BT882+BU882+BV881,BT882+BU882)</f>
        <v>0</v>
      </c>
      <c r="BW882" s="128" t="n">
        <f aca="false">IF(W882=0,0,IF(W882&gt;F$4,1,(IF(W882=BW$2,0,(IF(F$4-W882&gt;2,1,0))))))</f>
        <v>0</v>
      </c>
    </row>
    <row r="883" customFormat="false" ht="42.95" hidden="false" customHeight="true" outlineLevel="0" collapsed="false">
      <c r="A883" s="124" t="str">
        <f aca="false">IF(D883=D882,IF(A882=0,"",A882),IF(AND(D883&gt;0,D883&lt;&gt;D882),A882+1,""))</f>
        <v/>
      </c>
      <c r="B883" s="129"/>
      <c r="C883" s="129"/>
      <c r="D883" s="96"/>
      <c r="E883" s="138"/>
      <c r="F883" s="128" t="str">
        <f aca="false">IFERROR(IF(OR(ISTEXT(D883),ISNUMBER(D883)),HLOOKUP(I883-23*INT(I883/23),[2]Hoja2!B$1:X$2,2),""),1)</f>
        <v/>
      </c>
      <c r="G883" s="128" t="str">
        <f aca="false">LEFT(D883,1)</f>
        <v/>
      </c>
      <c r="H883" s="129" t="str">
        <f aca="false">IF(UPPER(G883)="Z",2,IF(UPPER(G883)="Y",1,IF(UPPER(G883)="X",0,LEFT(D883))))</f>
        <v/>
      </c>
      <c r="I883" s="129" t="str">
        <f aca="false">REPLACE(D883,1,1,H883)</f>
        <v/>
      </c>
      <c r="J883" s="96"/>
      <c r="K883" s="124" t="str">
        <f aca="false">IF(N883&gt;0,ROW(L883)-7,"")</f>
        <v/>
      </c>
      <c r="L883" s="130"/>
      <c r="M883" s="130"/>
      <c r="N883" s="131"/>
      <c r="O883" s="132"/>
      <c r="P883" s="128" t="str">
        <f aca="false">IFERROR(IF(OR(ISTEXT(N883),ISNUMBER(N883)),HLOOKUP(S883-23*INT(S883/23),[2]Hoja2!B$1:X$2,2),""),1)</f>
        <v/>
      </c>
      <c r="Q883" s="128" t="str">
        <f aca="false">LEFT(N883,1)</f>
        <v/>
      </c>
      <c r="R883" s="129" t="str">
        <f aca="false">IF(UPPER(Q883)="Z",2,IF(UPPER(Q883)="Y",1,IF(UPPER(Q883)="X",0,LEFT(N883))))</f>
        <v/>
      </c>
      <c r="S883" s="129" t="str">
        <f aca="false">REPLACE(N883,1,1,R883)</f>
        <v/>
      </c>
      <c r="T883" s="96"/>
      <c r="U883" s="133"/>
      <c r="V883" s="124" t="str">
        <f aca="false">IF(OR(ISTEXT(N883),ISNUMBER(N883)),IF($AD883=1,U883,0),"")</f>
        <v/>
      </c>
      <c r="W883" s="75" t="n">
        <v>36892</v>
      </c>
      <c r="X883" s="134"/>
      <c r="Y883" s="134"/>
      <c r="AA883" s="128" t="n">
        <f aca="false">IF(E883&lt;&gt;F883,0,1)</f>
        <v>1</v>
      </c>
      <c r="AB883" s="128" t="n">
        <f aca="false">IF(OR(T883="SI",T883="Si",T883="si",T883="sI",T883="s",T883="S"),1,0)</f>
        <v>0</v>
      </c>
      <c r="AC883" s="128" t="n">
        <f aca="false">IF(OR(J883="SI",J883="Si",J883="si",J883="sI",J883="s",J883="S"),1,0)</f>
        <v>0</v>
      </c>
      <c r="AD883" s="128" t="n">
        <f aca="false">AK883*AA883*AB883*AC883</f>
        <v>0</v>
      </c>
      <c r="AF883" s="136" t="n">
        <f aca="false">COUNTIF(D$8:D883,D883)</f>
        <v>0</v>
      </c>
      <c r="AG883" s="136" t="n">
        <f aca="false">COUNTIFS(D$8:D883,D883,A$8:A883,A883)</f>
        <v>0</v>
      </c>
      <c r="AH883" s="128" t="n">
        <f aca="false">AF883-AG883</f>
        <v>0</v>
      </c>
      <c r="AI883" s="128" t="n">
        <f aca="false">IF(OR(O883&lt;&gt;P883,P883=1,AA883=0),1,0)</f>
        <v>0</v>
      </c>
      <c r="AJ883" s="128" t="n">
        <f aca="false">IF(AR883&gt;0,1,0)+AH883</f>
        <v>0</v>
      </c>
      <c r="AK883" s="128" t="n">
        <f aca="false">IF(O883&lt;&gt;P883,0,1)</f>
        <v>1</v>
      </c>
      <c r="AL883" s="128" t="n">
        <f aca="false">IF(U883&gt;1,1,0)</f>
        <v>0</v>
      </c>
      <c r="AM883" s="136"/>
      <c r="AN883" s="137"/>
      <c r="AO883" s="139"/>
      <c r="AP883" s="128" t="str">
        <f aca="false">IF(SUMIF(AS$7:BU$7,"&gt;0",AS883:BU883)&gt;0,SUMIF(AS$7:BU$7,"&gt;0",AS883:BU883),"")</f>
        <v/>
      </c>
      <c r="AQ883" s="128"/>
      <c r="AR883" s="136" t="n">
        <f aca="false">COUNTIF(N$8:N883,N883)-1</f>
        <v>-1</v>
      </c>
      <c r="AS883" s="133"/>
      <c r="AT883" s="133"/>
      <c r="AU883" s="128" t="n">
        <f aca="false">IF($A883=$A882,AS883+AT883+AU882,AS883+AT883)</f>
        <v>0</v>
      </c>
      <c r="AV883" s="133"/>
      <c r="AW883" s="133"/>
      <c r="AX883" s="128" t="n">
        <f aca="false">IF($A883=$A882,AV883+AW883+AX882,AV883+AW883)</f>
        <v>0</v>
      </c>
      <c r="AY883" s="133"/>
      <c r="AZ883" s="133"/>
      <c r="BA883" s="128" t="n">
        <f aca="false">IF($A883=$A882,AY883+AZ883+BA882,AY883+AZ883)</f>
        <v>0</v>
      </c>
      <c r="BB883" s="133"/>
      <c r="BC883" s="133"/>
      <c r="BD883" s="128" t="n">
        <f aca="false">IF($A883=$A882,BB883+BC883+BD882,BB883+BC883)</f>
        <v>0</v>
      </c>
      <c r="BE883" s="133"/>
      <c r="BF883" s="133"/>
      <c r="BG883" s="128" t="n">
        <f aca="false">IF($A883=$A882,BE883+BF883+BG882,BE883+BF883)</f>
        <v>0</v>
      </c>
      <c r="BH883" s="133"/>
      <c r="BI883" s="133"/>
      <c r="BJ883" s="128" t="n">
        <f aca="false">IF($A883=$A882,BH883+BI883+BJ882,BH883+BI883)</f>
        <v>0</v>
      </c>
      <c r="BK883" s="133"/>
      <c r="BL883" s="133"/>
      <c r="BM883" s="128" t="n">
        <f aca="false">IF($A883=$A882,BK883+BL883+BM882,BK883+BL883)</f>
        <v>0</v>
      </c>
      <c r="BN883" s="133"/>
      <c r="BO883" s="133"/>
      <c r="BP883" s="128" t="n">
        <f aca="false">IF($A883=$A882,BN883+BO883+BP882,BN883+BO883)</f>
        <v>0</v>
      </c>
      <c r="BQ883" s="133"/>
      <c r="BR883" s="133"/>
      <c r="BS883" s="128" t="n">
        <f aca="false">IF($A883=$A882,BQ883+BR883+BS882,BQ883+BR883)</f>
        <v>0</v>
      </c>
      <c r="BT883" s="133"/>
      <c r="BU883" s="133"/>
      <c r="BV883" s="128" t="n">
        <f aca="false">IF($A883=$A882,BT883+BU883+BV882,BT883+BU883)</f>
        <v>0</v>
      </c>
      <c r="BW883" s="128" t="n">
        <f aca="false">IF(W883=0,0,IF(W883&gt;F$4,1,(IF(W883=BW$2,0,(IF(F$4-W883&gt;2,1,0))))))</f>
        <v>0</v>
      </c>
    </row>
    <row r="884" customFormat="false" ht="42.95" hidden="false" customHeight="true" outlineLevel="0" collapsed="false">
      <c r="A884" s="124" t="str">
        <f aca="false">IF(D884=D883,IF(A883=0,"",A883),IF(AND(D884&gt;0,D884&lt;&gt;D883),A883+1,""))</f>
        <v/>
      </c>
      <c r="B884" s="129"/>
      <c r="C884" s="129"/>
      <c r="D884" s="96"/>
      <c r="E884" s="138"/>
      <c r="F884" s="128" t="str">
        <f aca="false">IFERROR(IF(OR(ISTEXT(D884),ISNUMBER(D884)),HLOOKUP(I884-23*INT(I884/23),[2]Hoja2!B$1:X$2,2),""),1)</f>
        <v/>
      </c>
      <c r="G884" s="128" t="str">
        <f aca="false">LEFT(D884,1)</f>
        <v/>
      </c>
      <c r="H884" s="129" t="str">
        <f aca="false">IF(UPPER(G884)="Z",2,IF(UPPER(G884)="Y",1,IF(UPPER(G884)="X",0,LEFT(D884))))</f>
        <v/>
      </c>
      <c r="I884" s="129" t="str">
        <f aca="false">REPLACE(D884,1,1,H884)</f>
        <v/>
      </c>
      <c r="J884" s="96"/>
      <c r="K884" s="124" t="str">
        <f aca="false">IF(N884&gt;0,ROW(L884)-7,"")</f>
        <v/>
      </c>
      <c r="L884" s="130"/>
      <c r="M884" s="130"/>
      <c r="N884" s="131"/>
      <c r="O884" s="132"/>
      <c r="P884" s="128" t="str">
        <f aca="false">IFERROR(IF(OR(ISTEXT(N884),ISNUMBER(N884)),HLOOKUP(S884-23*INT(S884/23),[2]Hoja2!B$1:X$2,2),""),1)</f>
        <v/>
      </c>
      <c r="Q884" s="128" t="str">
        <f aca="false">LEFT(N884,1)</f>
        <v/>
      </c>
      <c r="R884" s="129" t="str">
        <f aca="false">IF(UPPER(Q884)="Z",2,IF(UPPER(Q884)="Y",1,IF(UPPER(Q884)="X",0,LEFT(N884))))</f>
        <v/>
      </c>
      <c r="S884" s="129" t="str">
        <f aca="false">REPLACE(N884,1,1,R884)</f>
        <v/>
      </c>
      <c r="T884" s="96"/>
      <c r="U884" s="133"/>
      <c r="V884" s="124" t="str">
        <f aca="false">IF(OR(ISTEXT(N884),ISNUMBER(N884)),IF($AD884=1,U884,0),"")</f>
        <v/>
      </c>
      <c r="W884" s="75" t="n">
        <v>36892</v>
      </c>
      <c r="X884" s="134"/>
      <c r="Y884" s="134"/>
      <c r="AA884" s="128" t="n">
        <f aca="false">IF(E884&lt;&gt;F884,0,1)</f>
        <v>1</v>
      </c>
      <c r="AB884" s="128" t="n">
        <f aca="false">IF(OR(T884="SI",T884="Si",T884="si",T884="sI",T884="s",T884="S"),1,0)</f>
        <v>0</v>
      </c>
      <c r="AC884" s="128" t="n">
        <f aca="false">IF(OR(J884="SI",J884="Si",J884="si",J884="sI",J884="s",J884="S"),1,0)</f>
        <v>0</v>
      </c>
      <c r="AD884" s="128" t="n">
        <f aca="false">AK884*AA884*AB884*AC884</f>
        <v>0</v>
      </c>
      <c r="AF884" s="136" t="n">
        <f aca="false">COUNTIF(D$8:D884,D884)</f>
        <v>0</v>
      </c>
      <c r="AG884" s="136" t="n">
        <f aca="false">COUNTIFS(D$8:D884,D884,A$8:A884,A884)</f>
        <v>0</v>
      </c>
      <c r="AH884" s="128" t="n">
        <f aca="false">AF884-AG884</f>
        <v>0</v>
      </c>
      <c r="AI884" s="128" t="n">
        <f aca="false">IF(OR(O884&lt;&gt;P884,P884=1,AA884=0),1,0)</f>
        <v>0</v>
      </c>
      <c r="AJ884" s="128" t="n">
        <f aca="false">IF(AR884&gt;0,1,0)+AH884</f>
        <v>0</v>
      </c>
      <c r="AK884" s="128" t="n">
        <f aca="false">IF(O884&lt;&gt;P884,0,1)</f>
        <v>1</v>
      </c>
      <c r="AL884" s="128" t="n">
        <f aca="false">IF(U884&gt;1,1,0)</f>
        <v>0</v>
      </c>
      <c r="AM884" s="136"/>
      <c r="AN884" s="137"/>
      <c r="AO884" s="139"/>
      <c r="AP884" s="128" t="str">
        <f aca="false">IF(SUMIF(AS$7:BU$7,"&gt;0",AS884:BU884)&gt;0,SUMIF(AS$7:BU$7,"&gt;0",AS884:BU884),"")</f>
        <v/>
      </c>
      <c r="AQ884" s="128"/>
      <c r="AR884" s="136" t="n">
        <f aca="false">COUNTIF(N$8:N884,N884)-1</f>
        <v>-1</v>
      </c>
      <c r="AS884" s="133"/>
      <c r="AT884" s="133"/>
      <c r="AU884" s="128" t="n">
        <f aca="false">IF($A884=$A883,AS884+AT884+AU883,AS884+AT884)</f>
        <v>0</v>
      </c>
      <c r="AV884" s="133"/>
      <c r="AW884" s="133"/>
      <c r="AX884" s="128" t="n">
        <f aca="false">IF($A884=$A883,AV884+AW884+AX883,AV884+AW884)</f>
        <v>0</v>
      </c>
      <c r="AY884" s="133"/>
      <c r="AZ884" s="133"/>
      <c r="BA884" s="128" t="n">
        <f aca="false">IF($A884=$A883,AY884+AZ884+BA883,AY884+AZ884)</f>
        <v>0</v>
      </c>
      <c r="BB884" s="133"/>
      <c r="BC884" s="133"/>
      <c r="BD884" s="128" t="n">
        <f aca="false">IF($A884=$A883,BB884+BC884+BD883,BB884+BC884)</f>
        <v>0</v>
      </c>
      <c r="BE884" s="133"/>
      <c r="BF884" s="133"/>
      <c r="BG884" s="128" t="n">
        <f aca="false">IF($A884=$A883,BE884+BF884+BG883,BE884+BF884)</f>
        <v>0</v>
      </c>
      <c r="BH884" s="133"/>
      <c r="BI884" s="133"/>
      <c r="BJ884" s="128" t="n">
        <f aca="false">IF($A884=$A883,BH884+BI884+BJ883,BH884+BI884)</f>
        <v>0</v>
      </c>
      <c r="BK884" s="133"/>
      <c r="BL884" s="133"/>
      <c r="BM884" s="128" t="n">
        <f aca="false">IF($A884=$A883,BK884+BL884+BM883,BK884+BL884)</f>
        <v>0</v>
      </c>
      <c r="BN884" s="133"/>
      <c r="BO884" s="133"/>
      <c r="BP884" s="128" t="n">
        <f aca="false">IF($A884=$A883,BN884+BO884+BP883,BN884+BO884)</f>
        <v>0</v>
      </c>
      <c r="BQ884" s="133"/>
      <c r="BR884" s="133"/>
      <c r="BS884" s="128" t="n">
        <f aca="false">IF($A884=$A883,BQ884+BR884+BS883,BQ884+BR884)</f>
        <v>0</v>
      </c>
      <c r="BT884" s="133"/>
      <c r="BU884" s="133"/>
      <c r="BV884" s="128" t="n">
        <f aca="false">IF($A884=$A883,BT884+BU884+BV883,BT884+BU884)</f>
        <v>0</v>
      </c>
      <c r="BW884" s="128" t="n">
        <f aca="false">IF(W884=0,0,IF(W884&gt;F$4,1,(IF(W884=BW$2,0,(IF(F$4-W884&gt;2,1,0))))))</f>
        <v>0</v>
      </c>
    </row>
    <row r="885" customFormat="false" ht="42.95" hidden="false" customHeight="true" outlineLevel="0" collapsed="false">
      <c r="A885" s="124" t="str">
        <f aca="false">IF(D885=D884,IF(A884=0,"",A884),IF(AND(D885&gt;0,D885&lt;&gt;D884),A884+1,""))</f>
        <v/>
      </c>
      <c r="B885" s="129"/>
      <c r="C885" s="129"/>
      <c r="D885" s="96"/>
      <c r="E885" s="138"/>
      <c r="F885" s="128" t="str">
        <f aca="false">IFERROR(IF(OR(ISTEXT(D885),ISNUMBER(D885)),HLOOKUP(I885-23*INT(I885/23),[2]Hoja2!B$1:X$2,2),""),1)</f>
        <v/>
      </c>
      <c r="G885" s="128" t="str">
        <f aca="false">LEFT(D885,1)</f>
        <v/>
      </c>
      <c r="H885" s="129" t="str">
        <f aca="false">IF(UPPER(G885)="Z",2,IF(UPPER(G885)="Y",1,IF(UPPER(G885)="X",0,LEFT(D885))))</f>
        <v/>
      </c>
      <c r="I885" s="129" t="str">
        <f aca="false">REPLACE(D885,1,1,H885)</f>
        <v/>
      </c>
      <c r="J885" s="96"/>
      <c r="K885" s="124" t="str">
        <f aca="false">IF(N885&gt;0,ROW(L885)-7,"")</f>
        <v/>
      </c>
      <c r="L885" s="130"/>
      <c r="M885" s="130"/>
      <c r="N885" s="131"/>
      <c r="O885" s="132"/>
      <c r="P885" s="128" t="str">
        <f aca="false">IFERROR(IF(OR(ISTEXT(N885),ISNUMBER(N885)),HLOOKUP(S885-23*INT(S885/23),[2]Hoja2!B$1:X$2,2),""),1)</f>
        <v/>
      </c>
      <c r="Q885" s="128" t="str">
        <f aca="false">LEFT(N885,1)</f>
        <v/>
      </c>
      <c r="R885" s="129" t="str">
        <f aca="false">IF(UPPER(Q885)="Z",2,IF(UPPER(Q885)="Y",1,IF(UPPER(Q885)="X",0,LEFT(N885))))</f>
        <v/>
      </c>
      <c r="S885" s="129" t="str">
        <f aca="false">REPLACE(N885,1,1,R885)</f>
        <v/>
      </c>
      <c r="T885" s="96"/>
      <c r="U885" s="133"/>
      <c r="V885" s="124" t="str">
        <f aca="false">IF(OR(ISTEXT(N885),ISNUMBER(N885)),IF($AD885=1,U885,0),"")</f>
        <v/>
      </c>
      <c r="W885" s="75" t="n">
        <v>36892</v>
      </c>
      <c r="X885" s="134"/>
      <c r="Y885" s="134"/>
      <c r="AA885" s="128" t="n">
        <f aca="false">IF(E885&lt;&gt;F885,0,1)</f>
        <v>1</v>
      </c>
      <c r="AB885" s="128" t="n">
        <f aca="false">IF(OR(T885="SI",T885="Si",T885="si",T885="sI",T885="s",T885="S"),1,0)</f>
        <v>0</v>
      </c>
      <c r="AC885" s="128" t="n">
        <f aca="false">IF(OR(J885="SI",J885="Si",J885="si",J885="sI",J885="s",J885="S"),1,0)</f>
        <v>0</v>
      </c>
      <c r="AD885" s="128" t="n">
        <f aca="false">AK885*AA885*AB885*AC885</f>
        <v>0</v>
      </c>
      <c r="AF885" s="136" t="n">
        <f aca="false">COUNTIF(D$8:D885,D885)</f>
        <v>0</v>
      </c>
      <c r="AG885" s="136" t="n">
        <f aca="false">COUNTIFS(D$8:D885,D885,A$8:A885,A885)</f>
        <v>0</v>
      </c>
      <c r="AH885" s="128" t="n">
        <f aca="false">AF885-AG885</f>
        <v>0</v>
      </c>
      <c r="AI885" s="128" t="n">
        <f aca="false">IF(OR(O885&lt;&gt;P885,P885=1,AA885=0),1,0)</f>
        <v>0</v>
      </c>
      <c r="AJ885" s="128" t="n">
        <f aca="false">IF(AR885&gt;0,1,0)+AH885</f>
        <v>0</v>
      </c>
      <c r="AK885" s="128" t="n">
        <f aca="false">IF(O885&lt;&gt;P885,0,1)</f>
        <v>1</v>
      </c>
      <c r="AL885" s="128" t="n">
        <f aca="false">IF(U885&gt;1,1,0)</f>
        <v>0</v>
      </c>
      <c r="AM885" s="136"/>
      <c r="AN885" s="137"/>
      <c r="AO885" s="139"/>
      <c r="AP885" s="128" t="str">
        <f aca="false">IF(SUMIF(AS$7:BU$7,"&gt;0",AS885:BU885)&gt;0,SUMIF(AS$7:BU$7,"&gt;0",AS885:BU885),"")</f>
        <v/>
      </c>
      <c r="AQ885" s="128"/>
      <c r="AR885" s="136" t="n">
        <f aca="false">COUNTIF(N$8:N885,N885)-1</f>
        <v>-1</v>
      </c>
      <c r="AS885" s="133"/>
      <c r="AT885" s="133"/>
      <c r="AU885" s="128" t="n">
        <f aca="false">IF($A885=$A884,AS885+AT885+AU884,AS885+AT885)</f>
        <v>0</v>
      </c>
      <c r="AV885" s="133"/>
      <c r="AW885" s="133"/>
      <c r="AX885" s="128" t="n">
        <f aca="false">IF($A885=$A884,AV885+AW885+AX884,AV885+AW885)</f>
        <v>0</v>
      </c>
      <c r="AY885" s="133"/>
      <c r="AZ885" s="133"/>
      <c r="BA885" s="128" t="n">
        <f aca="false">IF($A885=$A884,AY885+AZ885+BA884,AY885+AZ885)</f>
        <v>0</v>
      </c>
      <c r="BB885" s="133"/>
      <c r="BC885" s="133"/>
      <c r="BD885" s="128" t="n">
        <f aca="false">IF($A885=$A884,BB885+BC885+BD884,BB885+BC885)</f>
        <v>0</v>
      </c>
      <c r="BE885" s="133"/>
      <c r="BF885" s="133"/>
      <c r="BG885" s="128" t="n">
        <f aca="false">IF($A885=$A884,BE885+BF885+BG884,BE885+BF885)</f>
        <v>0</v>
      </c>
      <c r="BH885" s="133"/>
      <c r="BI885" s="133"/>
      <c r="BJ885" s="128" t="n">
        <f aca="false">IF($A885=$A884,BH885+BI885+BJ884,BH885+BI885)</f>
        <v>0</v>
      </c>
      <c r="BK885" s="133"/>
      <c r="BL885" s="133"/>
      <c r="BM885" s="128" t="n">
        <f aca="false">IF($A885=$A884,BK885+BL885+BM884,BK885+BL885)</f>
        <v>0</v>
      </c>
      <c r="BN885" s="133"/>
      <c r="BO885" s="133"/>
      <c r="BP885" s="128" t="n">
        <f aca="false">IF($A885=$A884,BN885+BO885+BP884,BN885+BO885)</f>
        <v>0</v>
      </c>
      <c r="BQ885" s="133"/>
      <c r="BR885" s="133"/>
      <c r="BS885" s="128" t="n">
        <f aca="false">IF($A885=$A884,BQ885+BR885+BS884,BQ885+BR885)</f>
        <v>0</v>
      </c>
      <c r="BT885" s="133"/>
      <c r="BU885" s="133"/>
      <c r="BV885" s="128" t="n">
        <f aca="false">IF($A885=$A884,BT885+BU885+BV884,BT885+BU885)</f>
        <v>0</v>
      </c>
      <c r="BW885" s="128" t="n">
        <f aca="false">IF(W885=0,0,IF(W885&gt;F$4,1,(IF(W885=BW$2,0,(IF(F$4-W885&gt;2,1,0))))))</f>
        <v>0</v>
      </c>
    </row>
    <row r="886" customFormat="false" ht="42.95" hidden="false" customHeight="true" outlineLevel="0" collapsed="false">
      <c r="A886" s="124" t="str">
        <f aca="false">IF(D886=D885,IF(A885=0,"",A885),IF(AND(D886&gt;0,D886&lt;&gt;D885),A885+1,""))</f>
        <v/>
      </c>
      <c r="B886" s="129"/>
      <c r="C886" s="129"/>
      <c r="D886" s="96"/>
      <c r="E886" s="138"/>
      <c r="F886" s="128" t="str">
        <f aca="false">IFERROR(IF(OR(ISTEXT(D886),ISNUMBER(D886)),HLOOKUP(I886-23*INT(I886/23),[2]Hoja2!B$1:X$2,2),""),1)</f>
        <v/>
      </c>
      <c r="G886" s="128" t="str">
        <f aca="false">LEFT(D886,1)</f>
        <v/>
      </c>
      <c r="H886" s="129" t="str">
        <f aca="false">IF(UPPER(G886)="Z",2,IF(UPPER(G886)="Y",1,IF(UPPER(G886)="X",0,LEFT(D886))))</f>
        <v/>
      </c>
      <c r="I886" s="129" t="str">
        <f aca="false">REPLACE(D886,1,1,H886)</f>
        <v/>
      </c>
      <c r="J886" s="96"/>
      <c r="K886" s="124" t="str">
        <f aca="false">IF(N886&gt;0,ROW(L886)-7,"")</f>
        <v/>
      </c>
      <c r="L886" s="130"/>
      <c r="M886" s="130"/>
      <c r="N886" s="131"/>
      <c r="O886" s="132"/>
      <c r="P886" s="128" t="str">
        <f aca="false">IFERROR(IF(OR(ISTEXT(N886),ISNUMBER(N886)),HLOOKUP(S886-23*INT(S886/23),[2]Hoja2!B$1:X$2,2),""),1)</f>
        <v/>
      </c>
      <c r="Q886" s="128" t="str">
        <f aca="false">LEFT(N886,1)</f>
        <v/>
      </c>
      <c r="R886" s="129" t="str">
        <f aca="false">IF(UPPER(Q886)="Z",2,IF(UPPER(Q886)="Y",1,IF(UPPER(Q886)="X",0,LEFT(N886))))</f>
        <v/>
      </c>
      <c r="S886" s="129" t="str">
        <f aca="false">REPLACE(N886,1,1,R886)</f>
        <v/>
      </c>
      <c r="T886" s="96"/>
      <c r="U886" s="133"/>
      <c r="V886" s="124" t="str">
        <f aca="false">IF(OR(ISTEXT(N886),ISNUMBER(N886)),IF($AD886=1,U886,0),"")</f>
        <v/>
      </c>
      <c r="W886" s="75" t="n">
        <v>36892</v>
      </c>
      <c r="X886" s="134"/>
      <c r="Y886" s="134"/>
      <c r="AA886" s="128" t="n">
        <f aca="false">IF(E886&lt;&gt;F886,0,1)</f>
        <v>1</v>
      </c>
      <c r="AB886" s="128" t="n">
        <f aca="false">IF(OR(T886="SI",T886="Si",T886="si",T886="sI",T886="s",T886="S"),1,0)</f>
        <v>0</v>
      </c>
      <c r="AC886" s="128" t="n">
        <f aca="false">IF(OR(J886="SI",J886="Si",J886="si",J886="sI",J886="s",J886="S"),1,0)</f>
        <v>0</v>
      </c>
      <c r="AD886" s="128" t="n">
        <f aca="false">AK886*AA886*AB886*AC886</f>
        <v>0</v>
      </c>
      <c r="AF886" s="136" t="n">
        <f aca="false">COUNTIF(D$8:D886,D886)</f>
        <v>0</v>
      </c>
      <c r="AG886" s="136" t="n">
        <f aca="false">COUNTIFS(D$8:D886,D886,A$8:A886,A886)</f>
        <v>0</v>
      </c>
      <c r="AH886" s="128" t="n">
        <f aca="false">AF886-AG886</f>
        <v>0</v>
      </c>
      <c r="AI886" s="128" t="n">
        <f aca="false">IF(OR(O886&lt;&gt;P886,P886=1,AA886=0),1,0)</f>
        <v>0</v>
      </c>
      <c r="AJ886" s="128" t="n">
        <f aca="false">IF(AR886&gt;0,1,0)+AH886</f>
        <v>0</v>
      </c>
      <c r="AK886" s="128" t="n">
        <f aca="false">IF(O886&lt;&gt;P886,0,1)</f>
        <v>1</v>
      </c>
      <c r="AL886" s="128" t="n">
        <f aca="false">IF(U886&gt;1,1,0)</f>
        <v>0</v>
      </c>
      <c r="AM886" s="136"/>
      <c r="AN886" s="137"/>
      <c r="AO886" s="139"/>
      <c r="AP886" s="128" t="str">
        <f aca="false">IF(SUMIF(AS$7:BU$7,"&gt;0",AS886:BU886)&gt;0,SUMIF(AS$7:BU$7,"&gt;0",AS886:BU886),"")</f>
        <v/>
      </c>
      <c r="AQ886" s="128"/>
      <c r="AR886" s="136" t="n">
        <f aca="false">COUNTIF(N$8:N886,N886)-1</f>
        <v>-1</v>
      </c>
      <c r="AS886" s="133"/>
      <c r="AT886" s="133"/>
      <c r="AU886" s="128" t="n">
        <f aca="false">IF($A886=$A885,AS886+AT886+AU885,AS886+AT886)</f>
        <v>0</v>
      </c>
      <c r="AV886" s="133"/>
      <c r="AW886" s="133"/>
      <c r="AX886" s="128" t="n">
        <f aca="false">IF($A886=$A885,AV886+AW886+AX885,AV886+AW886)</f>
        <v>0</v>
      </c>
      <c r="AY886" s="133"/>
      <c r="AZ886" s="133"/>
      <c r="BA886" s="128" t="n">
        <f aca="false">IF($A886=$A885,AY886+AZ886+BA885,AY886+AZ886)</f>
        <v>0</v>
      </c>
      <c r="BB886" s="133"/>
      <c r="BC886" s="133"/>
      <c r="BD886" s="128" t="n">
        <f aca="false">IF($A886=$A885,BB886+BC886+BD885,BB886+BC886)</f>
        <v>0</v>
      </c>
      <c r="BE886" s="133"/>
      <c r="BF886" s="133"/>
      <c r="BG886" s="128" t="n">
        <f aca="false">IF($A886=$A885,BE886+BF886+BG885,BE886+BF886)</f>
        <v>0</v>
      </c>
      <c r="BH886" s="133"/>
      <c r="BI886" s="133"/>
      <c r="BJ886" s="128" t="n">
        <f aca="false">IF($A886=$A885,BH886+BI886+BJ885,BH886+BI886)</f>
        <v>0</v>
      </c>
      <c r="BK886" s="133"/>
      <c r="BL886" s="133"/>
      <c r="BM886" s="128" t="n">
        <f aca="false">IF($A886=$A885,BK886+BL886+BM885,BK886+BL886)</f>
        <v>0</v>
      </c>
      <c r="BN886" s="133"/>
      <c r="BO886" s="133"/>
      <c r="BP886" s="128" t="n">
        <f aca="false">IF($A886=$A885,BN886+BO886+BP885,BN886+BO886)</f>
        <v>0</v>
      </c>
      <c r="BQ886" s="133"/>
      <c r="BR886" s="133"/>
      <c r="BS886" s="128" t="n">
        <f aca="false">IF($A886=$A885,BQ886+BR886+BS885,BQ886+BR886)</f>
        <v>0</v>
      </c>
      <c r="BT886" s="133"/>
      <c r="BU886" s="133"/>
      <c r="BV886" s="128" t="n">
        <f aca="false">IF($A886=$A885,BT886+BU886+BV885,BT886+BU886)</f>
        <v>0</v>
      </c>
      <c r="BW886" s="128" t="n">
        <f aca="false">IF(W886=0,0,IF(W886&gt;F$4,1,(IF(W886=BW$2,0,(IF(F$4-W886&gt;2,1,0))))))</f>
        <v>0</v>
      </c>
    </row>
    <row r="887" customFormat="false" ht="42.95" hidden="false" customHeight="true" outlineLevel="0" collapsed="false">
      <c r="A887" s="124" t="str">
        <f aca="false">IF(D887=D886,IF(A886=0,"",A886),IF(AND(D887&gt;0,D887&lt;&gt;D886),A886+1,""))</f>
        <v/>
      </c>
      <c r="B887" s="129"/>
      <c r="C887" s="129"/>
      <c r="D887" s="96"/>
      <c r="E887" s="138"/>
      <c r="F887" s="128" t="str">
        <f aca="false">IFERROR(IF(OR(ISTEXT(D887),ISNUMBER(D887)),HLOOKUP(I887-23*INT(I887/23),[2]Hoja2!B$1:X$2,2),""),1)</f>
        <v/>
      </c>
      <c r="G887" s="128" t="str">
        <f aca="false">LEFT(D887,1)</f>
        <v/>
      </c>
      <c r="H887" s="129" t="str">
        <f aca="false">IF(UPPER(G887)="Z",2,IF(UPPER(G887)="Y",1,IF(UPPER(G887)="X",0,LEFT(D887))))</f>
        <v/>
      </c>
      <c r="I887" s="129" t="str">
        <f aca="false">REPLACE(D887,1,1,H887)</f>
        <v/>
      </c>
      <c r="J887" s="96"/>
      <c r="K887" s="124" t="str">
        <f aca="false">IF(N887&gt;0,ROW(L887)-7,"")</f>
        <v/>
      </c>
      <c r="L887" s="130"/>
      <c r="M887" s="130"/>
      <c r="N887" s="131"/>
      <c r="O887" s="132"/>
      <c r="P887" s="128" t="str">
        <f aca="false">IFERROR(IF(OR(ISTEXT(N887),ISNUMBER(N887)),HLOOKUP(S887-23*INT(S887/23),[2]Hoja2!B$1:X$2,2),""),1)</f>
        <v/>
      </c>
      <c r="Q887" s="128" t="str">
        <f aca="false">LEFT(N887,1)</f>
        <v/>
      </c>
      <c r="R887" s="129" t="str">
        <f aca="false">IF(UPPER(Q887)="Z",2,IF(UPPER(Q887)="Y",1,IF(UPPER(Q887)="X",0,LEFT(N887))))</f>
        <v/>
      </c>
      <c r="S887" s="129" t="str">
        <f aca="false">REPLACE(N887,1,1,R887)</f>
        <v/>
      </c>
      <c r="T887" s="96"/>
      <c r="U887" s="133"/>
      <c r="V887" s="124" t="str">
        <f aca="false">IF(OR(ISTEXT(N887),ISNUMBER(N887)),IF($AD887=1,U887,0),"")</f>
        <v/>
      </c>
      <c r="W887" s="75" t="n">
        <v>36892</v>
      </c>
      <c r="X887" s="134"/>
      <c r="Y887" s="134"/>
      <c r="AA887" s="128" t="n">
        <f aca="false">IF(E887&lt;&gt;F887,0,1)</f>
        <v>1</v>
      </c>
      <c r="AB887" s="128" t="n">
        <f aca="false">IF(OR(T887="SI",T887="Si",T887="si",T887="sI",T887="s",T887="S"),1,0)</f>
        <v>0</v>
      </c>
      <c r="AC887" s="128" t="n">
        <f aca="false">IF(OR(J887="SI",J887="Si",J887="si",J887="sI",J887="s",J887="S"),1,0)</f>
        <v>0</v>
      </c>
      <c r="AD887" s="128" t="n">
        <f aca="false">AK887*AA887*AB887*AC887</f>
        <v>0</v>
      </c>
      <c r="AF887" s="136" t="n">
        <f aca="false">COUNTIF(D$8:D887,D887)</f>
        <v>0</v>
      </c>
      <c r="AG887" s="136" t="n">
        <f aca="false">COUNTIFS(D$8:D887,D887,A$8:A887,A887)</f>
        <v>0</v>
      </c>
      <c r="AH887" s="128" t="n">
        <f aca="false">AF887-AG887</f>
        <v>0</v>
      </c>
      <c r="AI887" s="128" t="n">
        <f aca="false">IF(OR(O887&lt;&gt;P887,P887=1,AA887=0),1,0)</f>
        <v>0</v>
      </c>
      <c r="AJ887" s="128" t="n">
        <f aca="false">IF(AR887&gt;0,1,0)+AH887</f>
        <v>0</v>
      </c>
      <c r="AK887" s="128" t="n">
        <f aca="false">IF(O887&lt;&gt;P887,0,1)</f>
        <v>1</v>
      </c>
      <c r="AL887" s="128" t="n">
        <f aca="false">IF(U887&gt;1,1,0)</f>
        <v>0</v>
      </c>
      <c r="AM887" s="136"/>
      <c r="AN887" s="137"/>
      <c r="AO887" s="139"/>
      <c r="AP887" s="128" t="str">
        <f aca="false">IF(SUMIF(AS$7:BU$7,"&gt;0",AS887:BU887)&gt;0,SUMIF(AS$7:BU$7,"&gt;0",AS887:BU887),"")</f>
        <v/>
      </c>
      <c r="AQ887" s="128"/>
      <c r="AR887" s="136" t="n">
        <f aca="false">COUNTIF(N$8:N887,N887)-1</f>
        <v>-1</v>
      </c>
      <c r="AS887" s="133"/>
      <c r="AT887" s="133"/>
      <c r="AU887" s="128" t="n">
        <f aca="false">IF($A887=$A886,AS887+AT887+AU886,AS887+AT887)</f>
        <v>0</v>
      </c>
      <c r="AV887" s="133"/>
      <c r="AW887" s="133"/>
      <c r="AX887" s="128" t="n">
        <f aca="false">IF($A887=$A886,AV887+AW887+AX886,AV887+AW887)</f>
        <v>0</v>
      </c>
      <c r="AY887" s="133"/>
      <c r="AZ887" s="133"/>
      <c r="BA887" s="128" t="n">
        <f aca="false">IF($A887=$A886,AY887+AZ887+BA886,AY887+AZ887)</f>
        <v>0</v>
      </c>
      <c r="BB887" s="133"/>
      <c r="BC887" s="133"/>
      <c r="BD887" s="128" t="n">
        <f aca="false">IF($A887=$A886,BB887+BC887+BD886,BB887+BC887)</f>
        <v>0</v>
      </c>
      <c r="BE887" s="133"/>
      <c r="BF887" s="133"/>
      <c r="BG887" s="128" t="n">
        <f aca="false">IF($A887=$A886,BE887+BF887+BG886,BE887+BF887)</f>
        <v>0</v>
      </c>
      <c r="BH887" s="133"/>
      <c r="BI887" s="133"/>
      <c r="BJ887" s="128" t="n">
        <f aca="false">IF($A887=$A886,BH887+BI887+BJ886,BH887+BI887)</f>
        <v>0</v>
      </c>
      <c r="BK887" s="133"/>
      <c r="BL887" s="133"/>
      <c r="BM887" s="128" t="n">
        <f aca="false">IF($A887=$A886,BK887+BL887+BM886,BK887+BL887)</f>
        <v>0</v>
      </c>
      <c r="BN887" s="133"/>
      <c r="BO887" s="133"/>
      <c r="BP887" s="128" t="n">
        <f aca="false">IF($A887=$A886,BN887+BO887+BP886,BN887+BO887)</f>
        <v>0</v>
      </c>
      <c r="BQ887" s="133"/>
      <c r="BR887" s="133"/>
      <c r="BS887" s="128" t="n">
        <f aca="false">IF($A887=$A886,BQ887+BR887+BS886,BQ887+BR887)</f>
        <v>0</v>
      </c>
      <c r="BT887" s="133"/>
      <c r="BU887" s="133"/>
      <c r="BV887" s="128" t="n">
        <f aca="false">IF($A887=$A886,BT887+BU887+BV886,BT887+BU887)</f>
        <v>0</v>
      </c>
      <c r="BW887" s="128" t="n">
        <f aca="false">IF(W887=0,0,IF(W887&gt;F$4,1,(IF(W887=BW$2,0,(IF(F$4-W887&gt;2,1,0))))))</f>
        <v>0</v>
      </c>
    </row>
    <row r="888" customFormat="false" ht="42.95" hidden="false" customHeight="true" outlineLevel="0" collapsed="false">
      <c r="A888" s="124" t="str">
        <f aca="false">IF(D888=D887,IF(A887=0,"",A887),IF(AND(D888&gt;0,D888&lt;&gt;D887),A887+1,""))</f>
        <v/>
      </c>
      <c r="B888" s="129"/>
      <c r="C888" s="129"/>
      <c r="D888" s="96"/>
      <c r="E888" s="138"/>
      <c r="F888" s="128" t="str">
        <f aca="false">IFERROR(IF(OR(ISTEXT(D888),ISNUMBER(D888)),HLOOKUP(I888-23*INT(I888/23),[2]Hoja2!B$1:X$2,2),""),1)</f>
        <v/>
      </c>
      <c r="G888" s="128" t="str">
        <f aca="false">LEFT(D888,1)</f>
        <v/>
      </c>
      <c r="H888" s="129" t="str">
        <f aca="false">IF(UPPER(G888)="Z",2,IF(UPPER(G888)="Y",1,IF(UPPER(G888)="X",0,LEFT(D888))))</f>
        <v/>
      </c>
      <c r="I888" s="129" t="str">
        <f aca="false">REPLACE(D888,1,1,H888)</f>
        <v/>
      </c>
      <c r="J888" s="96"/>
      <c r="K888" s="124" t="str">
        <f aca="false">IF(N888&gt;0,ROW(L888)-7,"")</f>
        <v/>
      </c>
      <c r="L888" s="130"/>
      <c r="M888" s="130"/>
      <c r="N888" s="131"/>
      <c r="O888" s="132"/>
      <c r="P888" s="128" t="str">
        <f aca="false">IFERROR(IF(OR(ISTEXT(N888),ISNUMBER(N888)),HLOOKUP(S888-23*INT(S888/23),[2]Hoja2!B$1:X$2,2),""),1)</f>
        <v/>
      </c>
      <c r="Q888" s="128" t="str">
        <f aca="false">LEFT(N888,1)</f>
        <v/>
      </c>
      <c r="R888" s="129" t="str">
        <f aca="false">IF(UPPER(Q888)="Z",2,IF(UPPER(Q888)="Y",1,IF(UPPER(Q888)="X",0,LEFT(N888))))</f>
        <v/>
      </c>
      <c r="S888" s="129" t="str">
        <f aca="false">REPLACE(N888,1,1,R888)</f>
        <v/>
      </c>
      <c r="T888" s="96"/>
      <c r="U888" s="133"/>
      <c r="V888" s="124" t="str">
        <f aca="false">IF(OR(ISTEXT(N888),ISNUMBER(N888)),IF($AD888=1,U888,0),"")</f>
        <v/>
      </c>
      <c r="W888" s="75" t="n">
        <v>36892</v>
      </c>
      <c r="X888" s="134"/>
      <c r="Y888" s="134"/>
      <c r="AA888" s="128" t="n">
        <f aca="false">IF(E888&lt;&gt;F888,0,1)</f>
        <v>1</v>
      </c>
      <c r="AB888" s="128" t="n">
        <f aca="false">IF(OR(T888="SI",T888="Si",T888="si",T888="sI",T888="s",T888="S"),1,0)</f>
        <v>0</v>
      </c>
      <c r="AC888" s="128" t="n">
        <f aca="false">IF(OR(J888="SI",J888="Si",J888="si",J888="sI",J888="s",J888="S"),1,0)</f>
        <v>0</v>
      </c>
      <c r="AD888" s="128" t="n">
        <f aca="false">AK888*AA888*AB888*AC888</f>
        <v>0</v>
      </c>
      <c r="AF888" s="136" t="n">
        <f aca="false">COUNTIF(D$8:D888,D888)</f>
        <v>0</v>
      </c>
      <c r="AG888" s="136" t="n">
        <f aca="false">COUNTIFS(D$8:D888,D888,A$8:A888,A888)</f>
        <v>0</v>
      </c>
      <c r="AH888" s="128" t="n">
        <f aca="false">AF888-AG888</f>
        <v>0</v>
      </c>
      <c r="AI888" s="128" t="n">
        <f aca="false">IF(OR(O888&lt;&gt;P888,P888=1,AA888=0),1,0)</f>
        <v>0</v>
      </c>
      <c r="AJ888" s="128" t="n">
        <f aca="false">IF(AR888&gt;0,1,0)+AH888</f>
        <v>0</v>
      </c>
      <c r="AK888" s="128" t="n">
        <f aca="false">IF(O888&lt;&gt;P888,0,1)</f>
        <v>1</v>
      </c>
      <c r="AL888" s="128" t="n">
        <f aca="false">IF(U888&gt;1,1,0)</f>
        <v>0</v>
      </c>
      <c r="AM888" s="136"/>
      <c r="AN888" s="137"/>
      <c r="AO888" s="139"/>
      <c r="AP888" s="128" t="str">
        <f aca="false">IF(SUMIF(AS$7:BU$7,"&gt;0",AS888:BU888)&gt;0,SUMIF(AS$7:BU$7,"&gt;0",AS888:BU888),"")</f>
        <v/>
      </c>
      <c r="AQ888" s="128"/>
      <c r="AR888" s="136" t="n">
        <f aca="false">COUNTIF(N$8:N888,N888)-1</f>
        <v>-1</v>
      </c>
      <c r="AS888" s="133"/>
      <c r="AT888" s="133"/>
      <c r="AU888" s="128" t="n">
        <f aca="false">IF($A888=$A887,AS888+AT888+AU887,AS888+AT888)</f>
        <v>0</v>
      </c>
      <c r="AV888" s="133"/>
      <c r="AW888" s="133"/>
      <c r="AX888" s="128" t="n">
        <f aca="false">IF($A888=$A887,AV888+AW888+AX887,AV888+AW888)</f>
        <v>0</v>
      </c>
      <c r="AY888" s="133"/>
      <c r="AZ888" s="133"/>
      <c r="BA888" s="128" t="n">
        <f aca="false">IF($A888=$A887,AY888+AZ888+BA887,AY888+AZ888)</f>
        <v>0</v>
      </c>
      <c r="BB888" s="133"/>
      <c r="BC888" s="133"/>
      <c r="BD888" s="128" t="n">
        <f aca="false">IF($A888=$A887,BB888+BC888+BD887,BB888+BC888)</f>
        <v>0</v>
      </c>
      <c r="BE888" s="133"/>
      <c r="BF888" s="133"/>
      <c r="BG888" s="128" t="n">
        <f aca="false">IF($A888=$A887,BE888+BF888+BG887,BE888+BF888)</f>
        <v>0</v>
      </c>
      <c r="BH888" s="133"/>
      <c r="BI888" s="133"/>
      <c r="BJ888" s="128" t="n">
        <f aca="false">IF($A888=$A887,BH888+BI888+BJ887,BH888+BI888)</f>
        <v>0</v>
      </c>
      <c r="BK888" s="133"/>
      <c r="BL888" s="133"/>
      <c r="BM888" s="128" t="n">
        <f aca="false">IF($A888=$A887,BK888+BL888+BM887,BK888+BL888)</f>
        <v>0</v>
      </c>
      <c r="BN888" s="133"/>
      <c r="BO888" s="133"/>
      <c r="BP888" s="128" t="n">
        <f aca="false">IF($A888=$A887,BN888+BO888+BP887,BN888+BO888)</f>
        <v>0</v>
      </c>
      <c r="BQ888" s="133"/>
      <c r="BR888" s="133"/>
      <c r="BS888" s="128" t="n">
        <f aca="false">IF($A888=$A887,BQ888+BR888+BS887,BQ888+BR888)</f>
        <v>0</v>
      </c>
      <c r="BT888" s="133"/>
      <c r="BU888" s="133"/>
      <c r="BV888" s="128" t="n">
        <f aca="false">IF($A888=$A887,BT888+BU888+BV887,BT888+BU888)</f>
        <v>0</v>
      </c>
      <c r="BW888" s="128" t="n">
        <f aca="false">IF(W888=0,0,IF(W888&gt;F$4,1,(IF(W888=BW$2,0,(IF(F$4-W888&gt;2,1,0))))))</f>
        <v>0</v>
      </c>
    </row>
    <row r="889" customFormat="false" ht="42.95" hidden="false" customHeight="true" outlineLevel="0" collapsed="false">
      <c r="A889" s="124" t="str">
        <f aca="false">IF(D889=D888,IF(A888=0,"",A888),IF(AND(D889&gt;0,D889&lt;&gt;D888),A888+1,""))</f>
        <v/>
      </c>
      <c r="B889" s="129"/>
      <c r="C889" s="129"/>
      <c r="D889" s="96"/>
      <c r="E889" s="138"/>
      <c r="F889" s="128" t="str">
        <f aca="false">IFERROR(IF(OR(ISTEXT(D889),ISNUMBER(D889)),HLOOKUP(I889-23*INT(I889/23),[2]Hoja2!B$1:X$2,2),""),1)</f>
        <v/>
      </c>
      <c r="G889" s="128" t="str">
        <f aca="false">LEFT(D889,1)</f>
        <v/>
      </c>
      <c r="H889" s="129" t="str">
        <f aca="false">IF(UPPER(G889)="Z",2,IF(UPPER(G889)="Y",1,IF(UPPER(G889)="X",0,LEFT(D889))))</f>
        <v/>
      </c>
      <c r="I889" s="129" t="str">
        <f aca="false">REPLACE(D889,1,1,H889)</f>
        <v/>
      </c>
      <c r="J889" s="96"/>
      <c r="K889" s="124" t="str">
        <f aca="false">IF(N889&gt;0,ROW(L889)-7,"")</f>
        <v/>
      </c>
      <c r="L889" s="130"/>
      <c r="M889" s="130"/>
      <c r="N889" s="131"/>
      <c r="O889" s="132"/>
      <c r="P889" s="128" t="str">
        <f aca="false">IFERROR(IF(OR(ISTEXT(N889),ISNUMBER(N889)),HLOOKUP(S889-23*INT(S889/23),[2]Hoja2!B$1:X$2,2),""),1)</f>
        <v/>
      </c>
      <c r="Q889" s="128" t="str">
        <f aca="false">LEFT(N889,1)</f>
        <v/>
      </c>
      <c r="R889" s="129" t="str">
        <f aca="false">IF(UPPER(Q889)="Z",2,IF(UPPER(Q889)="Y",1,IF(UPPER(Q889)="X",0,LEFT(N889))))</f>
        <v/>
      </c>
      <c r="S889" s="129" t="str">
        <f aca="false">REPLACE(N889,1,1,R889)</f>
        <v/>
      </c>
      <c r="T889" s="96"/>
      <c r="U889" s="133"/>
      <c r="V889" s="124" t="str">
        <f aca="false">IF(OR(ISTEXT(N889),ISNUMBER(N889)),IF($AD889=1,U889,0),"")</f>
        <v/>
      </c>
      <c r="W889" s="75" t="n">
        <v>36892</v>
      </c>
      <c r="X889" s="134"/>
      <c r="Y889" s="134"/>
      <c r="AA889" s="128" t="n">
        <f aca="false">IF(E889&lt;&gt;F889,0,1)</f>
        <v>1</v>
      </c>
      <c r="AB889" s="128" t="n">
        <f aca="false">IF(OR(T889="SI",T889="Si",T889="si",T889="sI",T889="s",T889="S"),1,0)</f>
        <v>0</v>
      </c>
      <c r="AC889" s="128" t="n">
        <f aca="false">IF(OR(J889="SI",J889="Si",J889="si",J889="sI",J889="s",J889="S"),1,0)</f>
        <v>0</v>
      </c>
      <c r="AD889" s="128" t="n">
        <f aca="false">AK889*AA889*AB889*AC889</f>
        <v>0</v>
      </c>
      <c r="AF889" s="136" t="n">
        <f aca="false">COUNTIF(D$8:D889,D889)</f>
        <v>0</v>
      </c>
      <c r="AG889" s="136" t="n">
        <f aca="false">COUNTIFS(D$8:D889,D889,A$8:A889,A889)</f>
        <v>0</v>
      </c>
      <c r="AH889" s="128" t="n">
        <f aca="false">AF889-AG889</f>
        <v>0</v>
      </c>
      <c r="AI889" s="128" t="n">
        <f aca="false">IF(OR(O889&lt;&gt;P889,P889=1,AA889=0),1,0)</f>
        <v>0</v>
      </c>
      <c r="AJ889" s="128" t="n">
        <f aca="false">IF(AR889&gt;0,1,0)+AH889</f>
        <v>0</v>
      </c>
      <c r="AK889" s="128" t="n">
        <f aca="false">IF(O889&lt;&gt;P889,0,1)</f>
        <v>1</v>
      </c>
      <c r="AL889" s="128" t="n">
        <f aca="false">IF(U889&gt;1,1,0)</f>
        <v>0</v>
      </c>
      <c r="AM889" s="136"/>
      <c r="AN889" s="137"/>
      <c r="AO889" s="139"/>
      <c r="AP889" s="128" t="str">
        <f aca="false">IF(SUMIF(AS$7:BU$7,"&gt;0",AS889:BU889)&gt;0,SUMIF(AS$7:BU$7,"&gt;0",AS889:BU889),"")</f>
        <v/>
      </c>
      <c r="AQ889" s="128"/>
      <c r="AR889" s="136" t="n">
        <f aca="false">COUNTIF(N$8:N889,N889)-1</f>
        <v>-1</v>
      </c>
      <c r="AS889" s="133"/>
      <c r="AT889" s="133"/>
      <c r="AU889" s="128" t="n">
        <f aca="false">IF($A889=$A888,AS889+AT889+AU888,AS889+AT889)</f>
        <v>0</v>
      </c>
      <c r="AV889" s="133"/>
      <c r="AW889" s="133"/>
      <c r="AX889" s="128" t="n">
        <f aca="false">IF($A889=$A888,AV889+AW889+AX888,AV889+AW889)</f>
        <v>0</v>
      </c>
      <c r="AY889" s="133"/>
      <c r="AZ889" s="133"/>
      <c r="BA889" s="128" t="n">
        <f aca="false">IF($A889=$A888,AY889+AZ889+BA888,AY889+AZ889)</f>
        <v>0</v>
      </c>
      <c r="BB889" s="133"/>
      <c r="BC889" s="133"/>
      <c r="BD889" s="128" t="n">
        <f aca="false">IF($A889=$A888,BB889+BC889+BD888,BB889+BC889)</f>
        <v>0</v>
      </c>
      <c r="BE889" s="133"/>
      <c r="BF889" s="133"/>
      <c r="BG889" s="128" t="n">
        <f aca="false">IF($A889=$A888,BE889+BF889+BG888,BE889+BF889)</f>
        <v>0</v>
      </c>
      <c r="BH889" s="133"/>
      <c r="BI889" s="133"/>
      <c r="BJ889" s="128" t="n">
        <f aca="false">IF($A889=$A888,BH889+BI889+BJ888,BH889+BI889)</f>
        <v>0</v>
      </c>
      <c r="BK889" s="133"/>
      <c r="BL889" s="133"/>
      <c r="BM889" s="128" t="n">
        <f aca="false">IF($A889=$A888,BK889+BL889+BM888,BK889+BL889)</f>
        <v>0</v>
      </c>
      <c r="BN889" s="133"/>
      <c r="BO889" s="133"/>
      <c r="BP889" s="128" t="n">
        <f aca="false">IF($A889=$A888,BN889+BO889+BP888,BN889+BO889)</f>
        <v>0</v>
      </c>
      <c r="BQ889" s="133"/>
      <c r="BR889" s="133"/>
      <c r="BS889" s="128" t="n">
        <f aca="false">IF($A889=$A888,BQ889+BR889+BS888,BQ889+BR889)</f>
        <v>0</v>
      </c>
      <c r="BT889" s="133"/>
      <c r="BU889" s="133"/>
      <c r="BV889" s="128" t="n">
        <f aca="false">IF($A889=$A888,BT889+BU889+BV888,BT889+BU889)</f>
        <v>0</v>
      </c>
      <c r="BW889" s="128" t="n">
        <f aca="false">IF(W889=0,0,IF(W889&gt;F$4,1,(IF(W889=BW$2,0,(IF(F$4-W889&gt;2,1,0))))))</f>
        <v>0</v>
      </c>
    </row>
    <row r="890" customFormat="false" ht="42.95" hidden="false" customHeight="true" outlineLevel="0" collapsed="false">
      <c r="A890" s="124" t="str">
        <f aca="false">IF(D890=D889,IF(A889=0,"",A889),IF(AND(D890&gt;0,D890&lt;&gt;D889),A889+1,""))</f>
        <v/>
      </c>
      <c r="B890" s="129"/>
      <c r="C890" s="129"/>
      <c r="D890" s="96"/>
      <c r="E890" s="138"/>
      <c r="F890" s="128" t="str">
        <f aca="false">IFERROR(IF(OR(ISTEXT(D890),ISNUMBER(D890)),HLOOKUP(I890-23*INT(I890/23),[2]Hoja2!B$1:X$2,2),""),1)</f>
        <v/>
      </c>
      <c r="G890" s="128" t="str">
        <f aca="false">LEFT(D890,1)</f>
        <v/>
      </c>
      <c r="H890" s="129" t="str">
        <f aca="false">IF(UPPER(G890)="Z",2,IF(UPPER(G890)="Y",1,IF(UPPER(G890)="X",0,LEFT(D890))))</f>
        <v/>
      </c>
      <c r="I890" s="129" t="str">
        <f aca="false">REPLACE(D890,1,1,H890)</f>
        <v/>
      </c>
      <c r="J890" s="96"/>
      <c r="K890" s="124" t="str">
        <f aca="false">IF(N890&gt;0,ROW(L890)-7,"")</f>
        <v/>
      </c>
      <c r="L890" s="130"/>
      <c r="M890" s="130"/>
      <c r="N890" s="131"/>
      <c r="O890" s="132"/>
      <c r="P890" s="128" t="str">
        <f aca="false">IFERROR(IF(OR(ISTEXT(N890),ISNUMBER(N890)),HLOOKUP(S890-23*INT(S890/23),[2]Hoja2!B$1:X$2,2),""),1)</f>
        <v/>
      </c>
      <c r="Q890" s="128" t="str">
        <f aca="false">LEFT(N890,1)</f>
        <v/>
      </c>
      <c r="R890" s="129" t="str">
        <f aca="false">IF(UPPER(Q890)="Z",2,IF(UPPER(Q890)="Y",1,IF(UPPER(Q890)="X",0,LEFT(N890))))</f>
        <v/>
      </c>
      <c r="S890" s="129" t="str">
        <f aca="false">REPLACE(N890,1,1,R890)</f>
        <v/>
      </c>
      <c r="T890" s="96"/>
      <c r="U890" s="133"/>
      <c r="V890" s="124" t="str">
        <f aca="false">IF(OR(ISTEXT(N890),ISNUMBER(N890)),IF($AD890=1,U890,0),"")</f>
        <v/>
      </c>
      <c r="W890" s="75" t="n">
        <v>36892</v>
      </c>
      <c r="X890" s="134"/>
      <c r="Y890" s="134"/>
      <c r="AA890" s="128" t="n">
        <f aca="false">IF(E890&lt;&gt;F890,0,1)</f>
        <v>1</v>
      </c>
      <c r="AB890" s="128" t="n">
        <f aca="false">IF(OR(T890="SI",T890="Si",T890="si",T890="sI",T890="s",T890="S"),1,0)</f>
        <v>0</v>
      </c>
      <c r="AC890" s="128" t="n">
        <f aca="false">IF(OR(J890="SI",J890="Si",J890="si",J890="sI",J890="s",J890="S"),1,0)</f>
        <v>0</v>
      </c>
      <c r="AD890" s="128" t="n">
        <f aca="false">AK890*AA890*AB890*AC890</f>
        <v>0</v>
      </c>
      <c r="AF890" s="136" t="n">
        <f aca="false">COUNTIF(D$8:D890,D890)</f>
        <v>0</v>
      </c>
      <c r="AG890" s="136" t="n">
        <f aca="false">COUNTIFS(D$8:D890,D890,A$8:A890,A890)</f>
        <v>0</v>
      </c>
      <c r="AH890" s="128" t="n">
        <f aca="false">AF890-AG890</f>
        <v>0</v>
      </c>
      <c r="AI890" s="128" t="n">
        <f aca="false">IF(OR(O890&lt;&gt;P890,P890=1,AA890=0),1,0)</f>
        <v>0</v>
      </c>
      <c r="AJ890" s="128" t="n">
        <f aca="false">IF(AR890&gt;0,1,0)+AH890</f>
        <v>0</v>
      </c>
      <c r="AK890" s="128" t="n">
        <f aca="false">IF(O890&lt;&gt;P890,0,1)</f>
        <v>1</v>
      </c>
      <c r="AL890" s="128" t="n">
        <f aca="false">IF(U890&gt;1,1,0)</f>
        <v>0</v>
      </c>
      <c r="AM890" s="136"/>
      <c r="AN890" s="137"/>
      <c r="AO890" s="139"/>
      <c r="AP890" s="128" t="str">
        <f aca="false">IF(SUMIF(AS$7:BU$7,"&gt;0",AS890:BU890)&gt;0,SUMIF(AS$7:BU$7,"&gt;0",AS890:BU890),"")</f>
        <v/>
      </c>
      <c r="AQ890" s="128"/>
      <c r="AR890" s="136" t="n">
        <f aca="false">COUNTIF(N$8:N890,N890)-1</f>
        <v>-1</v>
      </c>
      <c r="AS890" s="133"/>
      <c r="AT890" s="133"/>
      <c r="AU890" s="128" t="n">
        <f aca="false">IF($A890=$A889,AS890+AT890+AU889,AS890+AT890)</f>
        <v>0</v>
      </c>
      <c r="AV890" s="133"/>
      <c r="AW890" s="133"/>
      <c r="AX890" s="128" t="n">
        <f aca="false">IF($A890=$A889,AV890+AW890+AX889,AV890+AW890)</f>
        <v>0</v>
      </c>
      <c r="AY890" s="133"/>
      <c r="AZ890" s="133"/>
      <c r="BA890" s="128" t="n">
        <f aca="false">IF($A890=$A889,AY890+AZ890+BA889,AY890+AZ890)</f>
        <v>0</v>
      </c>
      <c r="BB890" s="133"/>
      <c r="BC890" s="133"/>
      <c r="BD890" s="128" t="n">
        <f aca="false">IF($A890=$A889,BB890+BC890+BD889,BB890+BC890)</f>
        <v>0</v>
      </c>
      <c r="BE890" s="133"/>
      <c r="BF890" s="133"/>
      <c r="BG890" s="128" t="n">
        <f aca="false">IF($A890=$A889,BE890+BF890+BG889,BE890+BF890)</f>
        <v>0</v>
      </c>
      <c r="BH890" s="133"/>
      <c r="BI890" s="133"/>
      <c r="BJ890" s="128" t="n">
        <f aca="false">IF($A890=$A889,BH890+BI890+BJ889,BH890+BI890)</f>
        <v>0</v>
      </c>
      <c r="BK890" s="133"/>
      <c r="BL890" s="133"/>
      <c r="BM890" s="128" t="n">
        <f aca="false">IF($A890=$A889,BK890+BL890+BM889,BK890+BL890)</f>
        <v>0</v>
      </c>
      <c r="BN890" s="133"/>
      <c r="BO890" s="133"/>
      <c r="BP890" s="128" t="n">
        <f aca="false">IF($A890=$A889,BN890+BO890+BP889,BN890+BO890)</f>
        <v>0</v>
      </c>
      <c r="BQ890" s="133"/>
      <c r="BR890" s="133"/>
      <c r="BS890" s="128" t="n">
        <f aca="false">IF($A890=$A889,BQ890+BR890+BS889,BQ890+BR890)</f>
        <v>0</v>
      </c>
      <c r="BT890" s="133"/>
      <c r="BU890" s="133"/>
      <c r="BV890" s="128" t="n">
        <f aca="false">IF($A890=$A889,BT890+BU890+BV889,BT890+BU890)</f>
        <v>0</v>
      </c>
      <c r="BW890" s="128" t="n">
        <f aca="false">IF(W890=0,0,IF(W890&gt;F$4,1,(IF(W890=BW$2,0,(IF(F$4-W890&gt;2,1,0))))))</f>
        <v>0</v>
      </c>
    </row>
    <row r="891" customFormat="false" ht="42.95" hidden="false" customHeight="true" outlineLevel="0" collapsed="false">
      <c r="A891" s="124" t="str">
        <f aca="false">IF(D891=D890,IF(A890=0,"",A890),IF(AND(D891&gt;0,D891&lt;&gt;D890),A890+1,""))</f>
        <v/>
      </c>
      <c r="B891" s="129"/>
      <c r="C891" s="129"/>
      <c r="D891" s="96"/>
      <c r="E891" s="138"/>
      <c r="F891" s="128" t="str">
        <f aca="false">IFERROR(IF(OR(ISTEXT(D891),ISNUMBER(D891)),HLOOKUP(I891-23*INT(I891/23),[2]Hoja2!B$1:X$2,2),""),1)</f>
        <v/>
      </c>
      <c r="G891" s="128" t="str">
        <f aca="false">LEFT(D891,1)</f>
        <v/>
      </c>
      <c r="H891" s="129" t="str">
        <f aca="false">IF(UPPER(G891)="Z",2,IF(UPPER(G891)="Y",1,IF(UPPER(G891)="X",0,LEFT(D891))))</f>
        <v/>
      </c>
      <c r="I891" s="129" t="str">
        <f aca="false">REPLACE(D891,1,1,H891)</f>
        <v/>
      </c>
      <c r="J891" s="96"/>
      <c r="K891" s="124" t="str">
        <f aca="false">IF(N891&gt;0,ROW(L891)-7,"")</f>
        <v/>
      </c>
      <c r="L891" s="130"/>
      <c r="M891" s="130"/>
      <c r="N891" s="131"/>
      <c r="O891" s="132"/>
      <c r="P891" s="128" t="str">
        <f aca="false">IFERROR(IF(OR(ISTEXT(N891),ISNUMBER(N891)),HLOOKUP(S891-23*INT(S891/23),[2]Hoja2!B$1:X$2,2),""),1)</f>
        <v/>
      </c>
      <c r="Q891" s="128" t="str">
        <f aca="false">LEFT(N891,1)</f>
        <v/>
      </c>
      <c r="R891" s="129" t="str">
        <f aca="false">IF(UPPER(Q891)="Z",2,IF(UPPER(Q891)="Y",1,IF(UPPER(Q891)="X",0,LEFT(N891))))</f>
        <v/>
      </c>
      <c r="S891" s="129" t="str">
        <f aca="false">REPLACE(N891,1,1,R891)</f>
        <v/>
      </c>
      <c r="T891" s="96"/>
      <c r="U891" s="133"/>
      <c r="V891" s="124" t="str">
        <f aca="false">IF(OR(ISTEXT(N891),ISNUMBER(N891)),IF($AD891=1,U891,0),"")</f>
        <v/>
      </c>
      <c r="W891" s="75" t="n">
        <v>36892</v>
      </c>
      <c r="X891" s="134"/>
      <c r="Y891" s="134"/>
      <c r="AA891" s="128" t="n">
        <f aca="false">IF(E891&lt;&gt;F891,0,1)</f>
        <v>1</v>
      </c>
      <c r="AB891" s="128" t="n">
        <f aca="false">IF(OR(T891="SI",T891="Si",T891="si",T891="sI",T891="s",T891="S"),1,0)</f>
        <v>0</v>
      </c>
      <c r="AC891" s="128" t="n">
        <f aca="false">IF(OR(J891="SI",J891="Si",J891="si",J891="sI",J891="s",J891="S"),1,0)</f>
        <v>0</v>
      </c>
      <c r="AD891" s="128" t="n">
        <f aca="false">AK891*AA891*AB891*AC891</f>
        <v>0</v>
      </c>
      <c r="AF891" s="136" t="n">
        <f aca="false">COUNTIF(D$8:D891,D891)</f>
        <v>0</v>
      </c>
      <c r="AG891" s="136" t="n">
        <f aca="false">COUNTIFS(D$8:D891,D891,A$8:A891,A891)</f>
        <v>0</v>
      </c>
      <c r="AH891" s="128" t="n">
        <f aca="false">AF891-AG891</f>
        <v>0</v>
      </c>
      <c r="AI891" s="128" t="n">
        <f aca="false">IF(OR(O891&lt;&gt;P891,P891=1,AA891=0),1,0)</f>
        <v>0</v>
      </c>
      <c r="AJ891" s="128" t="n">
        <f aca="false">IF(AR891&gt;0,1,0)+AH891</f>
        <v>0</v>
      </c>
      <c r="AK891" s="128" t="n">
        <f aca="false">IF(O891&lt;&gt;P891,0,1)</f>
        <v>1</v>
      </c>
      <c r="AL891" s="128" t="n">
        <f aca="false">IF(U891&gt;1,1,0)</f>
        <v>0</v>
      </c>
      <c r="AM891" s="136"/>
      <c r="AN891" s="137"/>
      <c r="AO891" s="139"/>
      <c r="AP891" s="128" t="str">
        <f aca="false">IF(SUMIF(AS$7:BU$7,"&gt;0",AS891:BU891)&gt;0,SUMIF(AS$7:BU$7,"&gt;0",AS891:BU891),"")</f>
        <v/>
      </c>
      <c r="AQ891" s="128"/>
      <c r="AR891" s="136" t="n">
        <f aca="false">COUNTIF(N$8:N891,N891)-1</f>
        <v>-1</v>
      </c>
      <c r="AS891" s="133"/>
      <c r="AT891" s="133"/>
      <c r="AU891" s="128" t="n">
        <f aca="false">IF($A891=$A890,AS891+AT891+AU890,AS891+AT891)</f>
        <v>0</v>
      </c>
      <c r="AV891" s="133"/>
      <c r="AW891" s="133"/>
      <c r="AX891" s="128" t="n">
        <f aca="false">IF($A891=$A890,AV891+AW891+AX890,AV891+AW891)</f>
        <v>0</v>
      </c>
      <c r="AY891" s="133"/>
      <c r="AZ891" s="133"/>
      <c r="BA891" s="128" t="n">
        <f aca="false">IF($A891=$A890,AY891+AZ891+BA890,AY891+AZ891)</f>
        <v>0</v>
      </c>
      <c r="BB891" s="133"/>
      <c r="BC891" s="133"/>
      <c r="BD891" s="128" t="n">
        <f aca="false">IF($A891=$A890,BB891+BC891+BD890,BB891+BC891)</f>
        <v>0</v>
      </c>
      <c r="BE891" s="133"/>
      <c r="BF891" s="133"/>
      <c r="BG891" s="128" t="n">
        <f aca="false">IF($A891=$A890,BE891+BF891+BG890,BE891+BF891)</f>
        <v>0</v>
      </c>
      <c r="BH891" s="133"/>
      <c r="BI891" s="133"/>
      <c r="BJ891" s="128" t="n">
        <f aca="false">IF($A891=$A890,BH891+BI891+BJ890,BH891+BI891)</f>
        <v>0</v>
      </c>
      <c r="BK891" s="133"/>
      <c r="BL891" s="133"/>
      <c r="BM891" s="128" t="n">
        <f aca="false">IF($A891=$A890,BK891+BL891+BM890,BK891+BL891)</f>
        <v>0</v>
      </c>
      <c r="BN891" s="133"/>
      <c r="BO891" s="133"/>
      <c r="BP891" s="128" t="n">
        <f aca="false">IF($A891=$A890,BN891+BO891+BP890,BN891+BO891)</f>
        <v>0</v>
      </c>
      <c r="BQ891" s="133"/>
      <c r="BR891" s="133"/>
      <c r="BS891" s="128" t="n">
        <f aca="false">IF($A891=$A890,BQ891+BR891+BS890,BQ891+BR891)</f>
        <v>0</v>
      </c>
      <c r="BT891" s="133"/>
      <c r="BU891" s="133"/>
      <c r="BV891" s="128" t="n">
        <f aca="false">IF($A891=$A890,BT891+BU891+BV890,BT891+BU891)</f>
        <v>0</v>
      </c>
      <c r="BW891" s="128" t="n">
        <f aca="false">IF(W891=0,0,IF(W891&gt;F$4,1,(IF(W891=BW$2,0,(IF(F$4-W891&gt;2,1,0))))))</f>
        <v>0</v>
      </c>
    </row>
    <row r="892" customFormat="false" ht="42.95" hidden="false" customHeight="true" outlineLevel="0" collapsed="false">
      <c r="A892" s="124" t="str">
        <f aca="false">IF(D892=D891,IF(A891=0,"",A891),IF(AND(D892&gt;0,D892&lt;&gt;D891),A891+1,""))</f>
        <v/>
      </c>
      <c r="B892" s="129"/>
      <c r="C892" s="129"/>
      <c r="D892" s="96"/>
      <c r="E892" s="138"/>
      <c r="F892" s="128" t="str">
        <f aca="false">IFERROR(IF(OR(ISTEXT(D892),ISNUMBER(D892)),HLOOKUP(I892-23*INT(I892/23),[2]Hoja2!B$1:X$2,2),""),1)</f>
        <v/>
      </c>
      <c r="G892" s="128" t="str">
        <f aca="false">LEFT(D892,1)</f>
        <v/>
      </c>
      <c r="H892" s="129" t="str">
        <f aca="false">IF(UPPER(G892)="Z",2,IF(UPPER(G892)="Y",1,IF(UPPER(G892)="X",0,LEFT(D892))))</f>
        <v/>
      </c>
      <c r="I892" s="129" t="str">
        <f aca="false">REPLACE(D892,1,1,H892)</f>
        <v/>
      </c>
      <c r="J892" s="96"/>
      <c r="K892" s="124" t="str">
        <f aca="false">IF(N892&gt;0,ROW(L892)-7,"")</f>
        <v/>
      </c>
      <c r="L892" s="130"/>
      <c r="M892" s="130"/>
      <c r="N892" s="131"/>
      <c r="O892" s="132"/>
      <c r="P892" s="128" t="str">
        <f aca="false">IFERROR(IF(OR(ISTEXT(N892),ISNUMBER(N892)),HLOOKUP(S892-23*INT(S892/23),[2]Hoja2!B$1:X$2,2),""),1)</f>
        <v/>
      </c>
      <c r="Q892" s="128" t="str">
        <f aca="false">LEFT(N892,1)</f>
        <v/>
      </c>
      <c r="R892" s="129" t="str">
        <f aca="false">IF(UPPER(Q892)="Z",2,IF(UPPER(Q892)="Y",1,IF(UPPER(Q892)="X",0,LEFT(N892))))</f>
        <v/>
      </c>
      <c r="S892" s="129" t="str">
        <f aca="false">REPLACE(N892,1,1,R892)</f>
        <v/>
      </c>
      <c r="T892" s="96"/>
      <c r="U892" s="133"/>
      <c r="V892" s="124" t="str">
        <f aca="false">IF(OR(ISTEXT(N892),ISNUMBER(N892)),IF($AD892=1,U892,0),"")</f>
        <v/>
      </c>
      <c r="W892" s="75" t="n">
        <v>36892</v>
      </c>
      <c r="X892" s="134"/>
      <c r="Y892" s="134"/>
      <c r="AA892" s="128" t="n">
        <f aca="false">IF(E892&lt;&gt;F892,0,1)</f>
        <v>1</v>
      </c>
      <c r="AB892" s="128" t="n">
        <f aca="false">IF(OR(T892="SI",T892="Si",T892="si",T892="sI",T892="s",T892="S"),1,0)</f>
        <v>0</v>
      </c>
      <c r="AC892" s="128" t="n">
        <f aca="false">IF(OR(J892="SI",J892="Si",J892="si",J892="sI",J892="s",J892="S"),1,0)</f>
        <v>0</v>
      </c>
      <c r="AD892" s="128" t="n">
        <f aca="false">AK892*AA892*AB892*AC892</f>
        <v>0</v>
      </c>
      <c r="AF892" s="136" t="n">
        <f aca="false">COUNTIF(D$8:D892,D892)</f>
        <v>0</v>
      </c>
      <c r="AG892" s="136" t="n">
        <f aca="false">COUNTIFS(D$8:D892,D892,A$8:A892,A892)</f>
        <v>0</v>
      </c>
      <c r="AH892" s="128" t="n">
        <f aca="false">AF892-AG892</f>
        <v>0</v>
      </c>
      <c r="AI892" s="128" t="n">
        <f aca="false">IF(OR(O892&lt;&gt;P892,P892=1,AA892=0),1,0)</f>
        <v>0</v>
      </c>
      <c r="AJ892" s="128" t="n">
        <f aca="false">IF(AR892&gt;0,1,0)+AH892</f>
        <v>0</v>
      </c>
      <c r="AK892" s="128" t="n">
        <f aca="false">IF(O892&lt;&gt;P892,0,1)</f>
        <v>1</v>
      </c>
      <c r="AL892" s="128" t="n">
        <f aca="false">IF(U892&gt;1,1,0)</f>
        <v>0</v>
      </c>
      <c r="AM892" s="136"/>
      <c r="AN892" s="137"/>
      <c r="AO892" s="139"/>
      <c r="AP892" s="128" t="str">
        <f aca="false">IF(SUMIF(AS$7:BU$7,"&gt;0",AS892:BU892)&gt;0,SUMIF(AS$7:BU$7,"&gt;0",AS892:BU892),"")</f>
        <v/>
      </c>
      <c r="AQ892" s="128"/>
      <c r="AR892" s="136" t="n">
        <f aca="false">COUNTIF(N$8:N892,N892)-1</f>
        <v>-1</v>
      </c>
      <c r="AS892" s="133"/>
      <c r="AT892" s="133"/>
      <c r="AU892" s="128" t="n">
        <f aca="false">IF($A892=$A891,AS892+AT892+AU891,AS892+AT892)</f>
        <v>0</v>
      </c>
      <c r="AV892" s="133"/>
      <c r="AW892" s="133"/>
      <c r="AX892" s="128" t="n">
        <f aca="false">IF($A892=$A891,AV892+AW892+AX891,AV892+AW892)</f>
        <v>0</v>
      </c>
      <c r="AY892" s="133"/>
      <c r="AZ892" s="133"/>
      <c r="BA892" s="128" t="n">
        <f aca="false">IF($A892=$A891,AY892+AZ892+BA891,AY892+AZ892)</f>
        <v>0</v>
      </c>
      <c r="BB892" s="133"/>
      <c r="BC892" s="133"/>
      <c r="BD892" s="128" t="n">
        <f aca="false">IF($A892=$A891,BB892+BC892+BD891,BB892+BC892)</f>
        <v>0</v>
      </c>
      <c r="BE892" s="133"/>
      <c r="BF892" s="133"/>
      <c r="BG892" s="128" t="n">
        <f aca="false">IF($A892=$A891,BE892+BF892+BG891,BE892+BF892)</f>
        <v>0</v>
      </c>
      <c r="BH892" s="133"/>
      <c r="BI892" s="133"/>
      <c r="BJ892" s="128" t="n">
        <f aca="false">IF($A892=$A891,BH892+BI892+BJ891,BH892+BI892)</f>
        <v>0</v>
      </c>
      <c r="BK892" s="133"/>
      <c r="BL892" s="133"/>
      <c r="BM892" s="128" t="n">
        <f aca="false">IF($A892=$A891,BK892+BL892+BM891,BK892+BL892)</f>
        <v>0</v>
      </c>
      <c r="BN892" s="133"/>
      <c r="BO892" s="133"/>
      <c r="BP892" s="128" t="n">
        <f aca="false">IF($A892=$A891,BN892+BO892+BP891,BN892+BO892)</f>
        <v>0</v>
      </c>
      <c r="BQ892" s="133"/>
      <c r="BR892" s="133"/>
      <c r="BS892" s="128" t="n">
        <f aca="false">IF($A892=$A891,BQ892+BR892+BS891,BQ892+BR892)</f>
        <v>0</v>
      </c>
      <c r="BT892" s="133"/>
      <c r="BU892" s="133"/>
      <c r="BV892" s="128" t="n">
        <f aca="false">IF($A892=$A891,BT892+BU892+BV891,BT892+BU892)</f>
        <v>0</v>
      </c>
      <c r="BW892" s="128" t="n">
        <f aca="false">IF(W892=0,0,IF(W892&gt;F$4,1,(IF(W892=BW$2,0,(IF(F$4-W892&gt;2,1,0))))))</f>
        <v>0</v>
      </c>
    </row>
    <row r="893" customFormat="false" ht="42.95" hidden="false" customHeight="true" outlineLevel="0" collapsed="false">
      <c r="A893" s="124" t="str">
        <f aca="false">IF(D893=D892,IF(A892=0,"",A892),IF(AND(D893&gt;0,D893&lt;&gt;D892),A892+1,""))</f>
        <v/>
      </c>
      <c r="B893" s="129"/>
      <c r="C893" s="129"/>
      <c r="D893" s="96"/>
      <c r="E893" s="138"/>
      <c r="F893" s="128" t="str">
        <f aca="false">IFERROR(IF(OR(ISTEXT(D893),ISNUMBER(D893)),HLOOKUP(I893-23*INT(I893/23),[2]Hoja2!B$1:X$2,2),""),1)</f>
        <v/>
      </c>
      <c r="G893" s="128" t="str">
        <f aca="false">LEFT(D893,1)</f>
        <v/>
      </c>
      <c r="H893" s="129" t="str">
        <f aca="false">IF(UPPER(G893)="Z",2,IF(UPPER(G893)="Y",1,IF(UPPER(G893)="X",0,LEFT(D893))))</f>
        <v/>
      </c>
      <c r="I893" s="129" t="str">
        <f aca="false">REPLACE(D893,1,1,H893)</f>
        <v/>
      </c>
      <c r="J893" s="96"/>
      <c r="K893" s="124" t="str">
        <f aca="false">IF(N893&gt;0,ROW(L893)-7,"")</f>
        <v/>
      </c>
      <c r="L893" s="130"/>
      <c r="M893" s="130"/>
      <c r="N893" s="131"/>
      <c r="O893" s="132"/>
      <c r="P893" s="128" t="str">
        <f aca="false">IFERROR(IF(OR(ISTEXT(N893),ISNUMBER(N893)),HLOOKUP(S893-23*INT(S893/23),[2]Hoja2!B$1:X$2,2),""),1)</f>
        <v/>
      </c>
      <c r="Q893" s="128" t="str">
        <f aca="false">LEFT(N893,1)</f>
        <v/>
      </c>
      <c r="R893" s="129" t="str">
        <f aca="false">IF(UPPER(Q893)="Z",2,IF(UPPER(Q893)="Y",1,IF(UPPER(Q893)="X",0,LEFT(N893))))</f>
        <v/>
      </c>
      <c r="S893" s="129" t="str">
        <f aca="false">REPLACE(N893,1,1,R893)</f>
        <v/>
      </c>
      <c r="T893" s="96"/>
      <c r="U893" s="133"/>
      <c r="V893" s="124" t="str">
        <f aca="false">IF(OR(ISTEXT(N893),ISNUMBER(N893)),IF($AD893=1,U893,0),"")</f>
        <v/>
      </c>
      <c r="W893" s="75" t="n">
        <v>36892</v>
      </c>
      <c r="X893" s="134"/>
      <c r="Y893" s="134"/>
      <c r="AA893" s="128" t="n">
        <f aca="false">IF(E893&lt;&gt;F893,0,1)</f>
        <v>1</v>
      </c>
      <c r="AB893" s="128" t="n">
        <f aca="false">IF(OR(T893="SI",T893="Si",T893="si",T893="sI",T893="s",T893="S"),1,0)</f>
        <v>0</v>
      </c>
      <c r="AC893" s="128" t="n">
        <f aca="false">IF(OR(J893="SI",J893="Si",J893="si",J893="sI",J893="s",J893="S"),1,0)</f>
        <v>0</v>
      </c>
      <c r="AD893" s="128" t="n">
        <f aca="false">AK893*AA893*AB893*AC893</f>
        <v>0</v>
      </c>
      <c r="AF893" s="136" t="n">
        <f aca="false">COUNTIF(D$8:D893,D893)</f>
        <v>0</v>
      </c>
      <c r="AG893" s="136" t="n">
        <f aca="false">COUNTIFS(D$8:D893,D893,A$8:A893,A893)</f>
        <v>0</v>
      </c>
      <c r="AH893" s="128" t="n">
        <f aca="false">AF893-AG893</f>
        <v>0</v>
      </c>
      <c r="AI893" s="128" t="n">
        <f aca="false">IF(OR(O893&lt;&gt;P893,P893=1,AA893=0),1,0)</f>
        <v>0</v>
      </c>
      <c r="AJ893" s="128" t="n">
        <f aca="false">IF(AR893&gt;0,1,0)+AH893</f>
        <v>0</v>
      </c>
      <c r="AK893" s="128" t="n">
        <f aca="false">IF(O893&lt;&gt;P893,0,1)</f>
        <v>1</v>
      </c>
      <c r="AL893" s="128" t="n">
        <f aca="false">IF(U893&gt;1,1,0)</f>
        <v>0</v>
      </c>
      <c r="AM893" s="136"/>
      <c r="AN893" s="137"/>
      <c r="AO893" s="139"/>
      <c r="AP893" s="128" t="str">
        <f aca="false">IF(SUMIF(AS$7:BU$7,"&gt;0",AS893:BU893)&gt;0,SUMIF(AS$7:BU$7,"&gt;0",AS893:BU893),"")</f>
        <v/>
      </c>
      <c r="AQ893" s="128"/>
      <c r="AR893" s="136" t="n">
        <f aca="false">COUNTIF(N$8:N893,N893)-1</f>
        <v>-1</v>
      </c>
      <c r="AS893" s="133"/>
      <c r="AT893" s="133"/>
      <c r="AU893" s="128" t="n">
        <f aca="false">IF($A893=$A892,AS893+AT893+AU892,AS893+AT893)</f>
        <v>0</v>
      </c>
      <c r="AV893" s="133"/>
      <c r="AW893" s="133"/>
      <c r="AX893" s="128" t="n">
        <f aca="false">IF($A893=$A892,AV893+AW893+AX892,AV893+AW893)</f>
        <v>0</v>
      </c>
      <c r="AY893" s="133"/>
      <c r="AZ893" s="133"/>
      <c r="BA893" s="128" t="n">
        <f aca="false">IF($A893=$A892,AY893+AZ893+BA892,AY893+AZ893)</f>
        <v>0</v>
      </c>
      <c r="BB893" s="133"/>
      <c r="BC893" s="133"/>
      <c r="BD893" s="128" t="n">
        <f aca="false">IF($A893=$A892,BB893+BC893+BD892,BB893+BC893)</f>
        <v>0</v>
      </c>
      <c r="BE893" s="133"/>
      <c r="BF893" s="133"/>
      <c r="BG893" s="128" t="n">
        <f aca="false">IF($A893=$A892,BE893+BF893+BG892,BE893+BF893)</f>
        <v>0</v>
      </c>
      <c r="BH893" s="133"/>
      <c r="BI893" s="133"/>
      <c r="BJ893" s="128" t="n">
        <f aca="false">IF($A893=$A892,BH893+BI893+BJ892,BH893+BI893)</f>
        <v>0</v>
      </c>
      <c r="BK893" s="133"/>
      <c r="BL893" s="133"/>
      <c r="BM893" s="128" t="n">
        <f aca="false">IF($A893=$A892,BK893+BL893+BM892,BK893+BL893)</f>
        <v>0</v>
      </c>
      <c r="BN893" s="133"/>
      <c r="BO893" s="133"/>
      <c r="BP893" s="128" t="n">
        <f aca="false">IF($A893=$A892,BN893+BO893+BP892,BN893+BO893)</f>
        <v>0</v>
      </c>
      <c r="BQ893" s="133"/>
      <c r="BR893" s="133"/>
      <c r="BS893" s="128" t="n">
        <f aca="false">IF($A893=$A892,BQ893+BR893+BS892,BQ893+BR893)</f>
        <v>0</v>
      </c>
      <c r="BT893" s="133"/>
      <c r="BU893" s="133"/>
      <c r="BV893" s="128" t="n">
        <f aca="false">IF($A893=$A892,BT893+BU893+BV892,BT893+BU893)</f>
        <v>0</v>
      </c>
      <c r="BW893" s="128" t="n">
        <f aca="false">IF(W893=0,0,IF(W893&gt;F$4,1,(IF(W893=BW$2,0,(IF(F$4-W893&gt;2,1,0))))))</f>
        <v>0</v>
      </c>
    </row>
    <row r="894" customFormat="false" ht="42.95" hidden="false" customHeight="true" outlineLevel="0" collapsed="false">
      <c r="A894" s="124" t="str">
        <f aca="false">IF(D894=D893,IF(A893=0,"",A893),IF(AND(D894&gt;0,D894&lt;&gt;D893),A893+1,""))</f>
        <v/>
      </c>
      <c r="B894" s="129"/>
      <c r="C894" s="129"/>
      <c r="D894" s="96"/>
      <c r="E894" s="138"/>
      <c r="F894" s="128" t="str">
        <f aca="false">IFERROR(IF(OR(ISTEXT(D894),ISNUMBER(D894)),HLOOKUP(I894-23*INT(I894/23),[2]Hoja2!B$1:X$2,2),""),1)</f>
        <v/>
      </c>
      <c r="G894" s="128" t="str">
        <f aca="false">LEFT(D894,1)</f>
        <v/>
      </c>
      <c r="H894" s="129" t="str">
        <f aca="false">IF(UPPER(G894)="Z",2,IF(UPPER(G894)="Y",1,IF(UPPER(G894)="X",0,LEFT(D894))))</f>
        <v/>
      </c>
      <c r="I894" s="129" t="str">
        <f aca="false">REPLACE(D894,1,1,H894)</f>
        <v/>
      </c>
      <c r="J894" s="96"/>
      <c r="K894" s="124" t="str">
        <f aca="false">IF(N894&gt;0,ROW(L894)-7,"")</f>
        <v/>
      </c>
      <c r="L894" s="130"/>
      <c r="M894" s="130"/>
      <c r="N894" s="131"/>
      <c r="O894" s="132"/>
      <c r="P894" s="128" t="str">
        <f aca="false">IFERROR(IF(OR(ISTEXT(N894),ISNUMBER(N894)),HLOOKUP(S894-23*INT(S894/23),[2]Hoja2!B$1:X$2,2),""),1)</f>
        <v/>
      </c>
      <c r="Q894" s="128" t="str">
        <f aca="false">LEFT(N894,1)</f>
        <v/>
      </c>
      <c r="R894" s="129" t="str">
        <f aca="false">IF(UPPER(Q894)="Z",2,IF(UPPER(Q894)="Y",1,IF(UPPER(Q894)="X",0,LEFT(N894))))</f>
        <v/>
      </c>
      <c r="S894" s="129" t="str">
        <f aca="false">REPLACE(N894,1,1,R894)</f>
        <v/>
      </c>
      <c r="T894" s="96"/>
      <c r="U894" s="133"/>
      <c r="V894" s="124" t="str">
        <f aca="false">IF(OR(ISTEXT(N894),ISNUMBER(N894)),IF($AD894=1,U894,0),"")</f>
        <v/>
      </c>
      <c r="W894" s="75" t="n">
        <v>36892</v>
      </c>
      <c r="X894" s="134"/>
      <c r="Y894" s="134"/>
      <c r="AA894" s="128" t="n">
        <f aca="false">IF(E894&lt;&gt;F894,0,1)</f>
        <v>1</v>
      </c>
      <c r="AB894" s="128" t="n">
        <f aca="false">IF(OR(T894="SI",T894="Si",T894="si",T894="sI",T894="s",T894="S"),1,0)</f>
        <v>0</v>
      </c>
      <c r="AC894" s="128" t="n">
        <f aca="false">IF(OR(J894="SI",J894="Si",J894="si",J894="sI",J894="s",J894="S"),1,0)</f>
        <v>0</v>
      </c>
      <c r="AD894" s="128" t="n">
        <f aca="false">AK894*AA894*AB894*AC894</f>
        <v>0</v>
      </c>
      <c r="AF894" s="136" t="n">
        <f aca="false">COUNTIF(D$8:D894,D894)</f>
        <v>0</v>
      </c>
      <c r="AG894" s="136" t="n">
        <f aca="false">COUNTIFS(D$8:D894,D894,A$8:A894,A894)</f>
        <v>0</v>
      </c>
      <c r="AH894" s="128" t="n">
        <f aca="false">AF894-AG894</f>
        <v>0</v>
      </c>
      <c r="AI894" s="128" t="n">
        <f aca="false">IF(OR(O894&lt;&gt;P894,P894=1,AA894=0),1,0)</f>
        <v>0</v>
      </c>
      <c r="AJ894" s="128" t="n">
        <f aca="false">IF(AR894&gt;0,1,0)+AH894</f>
        <v>0</v>
      </c>
      <c r="AK894" s="128" t="n">
        <f aca="false">IF(O894&lt;&gt;P894,0,1)</f>
        <v>1</v>
      </c>
      <c r="AL894" s="128" t="n">
        <f aca="false">IF(U894&gt;1,1,0)</f>
        <v>0</v>
      </c>
      <c r="AM894" s="136"/>
      <c r="AN894" s="137"/>
      <c r="AO894" s="139"/>
      <c r="AP894" s="128" t="str">
        <f aca="false">IF(SUMIF(AS$7:BU$7,"&gt;0",AS894:BU894)&gt;0,SUMIF(AS$7:BU$7,"&gt;0",AS894:BU894),"")</f>
        <v/>
      </c>
      <c r="AQ894" s="128"/>
      <c r="AR894" s="136" t="n">
        <f aca="false">COUNTIF(N$8:N894,N894)-1</f>
        <v>-1</v>
      </c>
      <c r="AS894" s="133"/>
      <c r="AT894" s="133"/>
      <c r="AU894" s="128" t="n">
        <f aca="false">IF($A894=$A893,AS894+AT894+AU893,AS894+AT894)</f>
        <v>0</v>
      </c>
      <c r="AV894" s="133"/>
      <c r="AW894" s="133"/>
      <c r="AX894" s="128" t="n">
        <f aca="false">IF($A894=$A893,AV894+AW894+AX893,AV894+AW894)</f>
        <v>0</v>
      </c>
      <c r="AY894" s="133"/>
      <c r="AZ894" s="133"/>
      <c r="BA894" s="128" t="n">
        <f aca="false">IF($A894=$A893,AY894+AZ894+BA893,AY894+AZ894)</f>
        <v>0</v>
      </c>
      <c r="BB894" s="133"/>
      <c r="BC894" s="133"/>
      <c r="BD894" s="128" t="n">
        <f aca="false">IF($A894=$A893,BB894+BC894+BD893,BB894+BC894)</f>
        <v>0</v>
      </c>
      <c r="BE894" s="133"/>
      <c r="BF894" s="133"/>
      <c r="BG894" s="128" t="n">
        <f aca="false">IF($A894=$A893,BE894+BF894+BG893,BE894+BF894)</f>
        <v>0</v>
      </c>
      <c r="BH894" s="133"/>
      <c r="BI894" s="133"/>
      <c r="BJ894" s="128" t="n">
        <f aca="false">IF($A894=$A893,BH894+BI894+BJ893,BH894+BI894)</f>
        <v>0</v>
      </c>
      <c r="BK894" s="133"/>
      <c r="BL894" s="133"/>
      <c r="BM894" s="128" t="n">
        <f aca="false">IF($A894=$A893,BK894+BL894+BM893,BK894+BL894)</f>
        <v>0</v>
      </c>
      <c r="BN894" s="133"/>
      <c r="BO894" s="133"/>
      <c r="BP894" s="128" t="n">
        <f aca="false">IF($A894=$A893,BN894+BO894+BP893,BN894+BO894)</f>
        <v>0</v>
      </c>
      <c r="BQ894" s="133"/>
      <c r="BR894" s="133"/>
      <c r="BS894" s="128" t="n">
        <f aca="false">IF($A894=$A893,BQ894+BR894+BS893,BQ894+BR894)</f>
        <v>0</v>
      </c>
      <c r="BT894" s="133"/>
      <c r="BU894" s="133"/>
      <c r="BV894" s="128" t="n">
        <f aca="false">IF($A894=$A893,BT894+BU894+BV893,BT894+BU894)</f>
        <v>0</v>
      </c>
      <c r="BW894" s="128" t="n">
        <f aca="false">IF(W894=0,0,IF(W894&gt;F$4,1,(IF(W894=BW$2,0,(IF(F$4-W894&gt;2,1,0))))))</f>
        <v>0</v>
      </c>
    </row>
    <row r="895" customFormat="false" ht="42.95" hidden="false" customHeight="true" outlineLevel="0" collapsed="false">
      <c r="A895" s="124" t="str">
        <f aca="false">IF(D895=D894,IF(A894=0,"",A894),IF(AND(D895&gt;0,D895&lt;&gt;D894),A894+1,""))</f>
        <v/>
      </c>
      <c r="B895" s="129"/>
      <c r="C895" s="129"/>
      <c r="D895" s="96"/>
      <c r="E895" s="138"/>
      <c r="F895" s="128" t="str">
        <f aca="false">IFERROR(IF(OR(ISTEXT(D895),ISNUMBER(D895)),HLOOKUP(I895-23*INT(I895/23),[2]Hoja2!B$1:X$2,2),""),1)</f>
        <v/>
      </c>
      <c r="G895" s="128" t="str">
        <f aca="false">LEFT(D895,1)</f>
        <v/>
      </c>
      <c r="H895" s="129" t="str">
        <f aca="false">IF(UPPER(G895)="Z",2,IF(UPPER(G895)="Y",1,IF(UPPER(G895)="X",0,LEFT(D895))))</f>
        <v/>
      </c>
      <c r="I895" s="129" t="str">
        <f aca="false">REPLACE(D895,1,1,H895)</f>
        <v/>
      </c>
      <c r="J895" s="96"/>
      <c r="K895" s="124" t="str">
        <f aca="false">IF(N895&gt;0,ROW(L895)-7,"")</f>
        <v/>
      </c>
      <c r="L895" s="130"/>
      <c r="M895" s="130"/>
      <c r="N895" s="131"/>
      <c r="O895" s="132"/>
      <c r="P895" s="128" t="str">
        <f aca="false">IFERROR(IF(OR(ISTEXT(N895),ISNUMBER(N895)),HLOOKUP(S895-23*INT(S895/23),[2]Hoja2!B$1:X$2,2),""),1)</f>
        <v/>
      </c>
      <c r="Q895" s="128" t="str">
        <f aca="false">LEFT(N895,1)</f>
        <v/>
      </c>
      <c r="R895" s="129" t="str">
        <f aca="false">IF(UPPER(Q895)="Z",2,IF(UPPER(Q895)="Y",1,IF(UPPER(Q895)="X",0,LEFT(N895))))</f>
        <v/>
      </c>
      <c r="S895" s="129" t="str">
        <f aca="false">REPLACE(N895,1,1,R895)</f>
        <v/>
      </c>
      <c r="T895" s="96"/>
      <c r="U895" s="133"/>
      <c r="V895" s="124" t="str">
        <f aca="false">IF(OR(ISTEXT(N895),ISNUMBER(N895)),IF($AD895=1,U895,0),"")</f>
        <v/>
      </c>
      <c r="W895" s="75" t="n">
        <v>36892</v>
      </c>
      <c r="X895" s="134"/>
      <c r="Y895" s="134"/>
      <c r="AA895" s="128" t="n">
        <f aca="false">IF(E895&lt;&gt;F895,0,1)</f>
        <v>1</v>
      </c>
      <c r="AB895" s="128" t="n">
        <f aca="false">IF(OR(T895="SI",T895="Si",T895="si",T895="sI",T895="s",T895="S"),1,0)</f>
        <v>0</v>
      </c>
      <c r="AC895" s="128" t="n">
        <f aca="false">IF(OR(J895="SI",J895="Si",J895="si",J895="sI",J895="s",J895="S"),1,0)</f>
        <v>0</v>
      </c>
      <c r="AD895" s="128" t="n">
        <f aca="false">AK895*AA895*AB895*AC895</f>
        <v>0</v>
      </c>
      <c r="AF895" s="136" t="n">
        <f aca="false">COUNTIF(D$8:D895,D895)</f>
        <v>0</v>
      </c>
      <c r="AG895" s="136" t="n">
        <f aca="false">COUNTIFS(D$8:D895,D895,A$8:A895,A895)</f>
        <v>0</v>
      </c>
      <c r="AH895" s="128" t="n">
        <f aca="false">AF895-AG895</f>
        <v>0</v>
      </c>
      <c r="AI895" s="128" t="n">
        <f aca="false">IF(OR(O895&lt;&gt;P895,P895=1,AA895=0),1,0)</f>
        <v>0</v>
      </c>
      <c r="AJ895" s="128" t="n">
        <f aca="false">IF(AR895&gt;0,1,0)+AH895</f>
        <v>0</v>
      </c>
      <c r="AK895" s="128" t="n">
        <f aca="false">IF(O895&lt;&gt;P895,0,1)</f>
        <v>1</v>
      </c>
      <c r="AL895" s="128" t="n">
        <f aca="false">IF(U895&gt;1,1,0)</f>
        <v>0</v>
      </c>
      <c r="AM895" s="136"/>
      <c r="AN895" s="137"/>
      <c r="AO895" s="139"/>
      <c r="AP895" s="128" t="str">
        <f aca="false">IF(SUMIF(AS$7:BU$7,"&gt;0",AS895:BU895)&gt;0,SUMIF(AS$7:BU$7,"&gt;0",AS895:BU895),"")</f>
        <v/>
      </c>
      <c r="AQ895" s="128"/>
      <c r="AR895" s="136" t="n">
        <f aca="false">COUNTIF(N$8:N895,N895)-1</f>
        <v>-1</v>
      </c>
      <c r="AS895" s="133"/>
      <c r="AT895" s="133"/>
      <c r="AU895" s="128" t="n">
        <f aca="false">IF($A895=$A894,AS895+AT895+AU894,AS895+AT895)</f>
        <v>0</v>
      </c>
      <c r="AV895" s="133"/>
      <c r="AW895" s="133"/>
      <c r="AX895" s="128" t="n">
        <f aca="false">IF($A895=$A894,AV895+AW895+AX894,AV895+AW895)</f>
        <v>0</v>
      </c>
      <c r="AY895" s="133"/>
      <c r="AZ895" s="133"/>
      <c r="BA895" s="128" t="n">
        <f aca="false">IF($A895=$A894,AY895+AZ895+BA894,AY895+AZ895)</f>
        <v>0</v>
      </c>
      <c r="BB895" s="133"/>
      <c r="BC895" s="133"/>
      <c r="BD895" s="128" t="n">
        <f aca="false">IF($A895=$A894,BB895+BC895+BD894,BB895+BC895)</f>
        <v>0</v>
      </c>
      <c r="BE895" s="133"/>
      <c r="BF895" s="133"/>
      <c r="BG895" s="128" t="n">
        <f aca="false">IF($A895=$A894,BE895+BF895+BG894,BE895+BF895)</f>
        <v>0</v>
      </c>
      <c r="BH895" s="133"/>
      <c r="BI895" s="133"/>
      <c r="BJ895" s="128" t="n">
        <f aca="false">IF($A895=$A894,BH895+BI895+BJ894,BH895+BI895)</f>
        <v>0</v>
      </c>
      <c r="BK895" s="133"/>
      <c r="BL895" s="133"/>
      <c r="BM895" s="128" t="n">
        <f aca="false">IF($A895=$A894,BK895+BL895+BM894,BK895+BL895)</f>
        <v>0</v>
      </c>
      <c r="BN895" s="133"/>
      <c r="BO895" s="133"/>
      <c r="BP895" s="128" t="n">
        <f aca="false">IF($A895=$A894,BN895+BO895+BP894,BN895+BO895)</f>
        <v>0</v>
      </c>
      <c r="BQ895" s="133"/>
      <c r="BR895" s="133"/>
      <c r="BS895" s="128" t="n">
        <f aca="false">IF($A895=$A894,BQ895+BR895+BS894,BQ895+BR895)</f>
        <v>0</v>
      </c>
      <c r="BT895" s="133"/>
      <c r="BU895" s="133"/>
      <c r="BV895" s="128" t="n">
        <f aca="false">IF($A895=$A894,BT895+BU895+BV894,BT895+BU895)</f>
        <v>0</v>
      </c>
      <c r="BW895" s="128" t="n">
        <f aca="false">IF(W895=0,0,IF(W895&gt;F$4,1,(IF(W895=BW$2,0,(IF(F$4-W895&gt;2,1,0))))))</f>
        <v>0</v>
      </c>
    </row>
    <row r="896" customFormat="false" ht="42.95" hidden="false" customHeight="true" outlineLevel="0" collapsed="false">
      <c r="A896" s="124" t="str">
        <f aca="false">IF(D896=D895,IF(A895=0,"",A895),IF(AND(D896&gt;0,D896&lt;&gt;D895),A895+1,""))</f>
        <v/>
      </c>
      <c r="B896" s="129"/>
      <c r="C896" s="129"/>
      <c r="D896" s="96"/>
      <c r="E896" s="138"/>
      <c r="F896" s="128" t="str">
        <f aca="false">IFERROR(IF(OR(ISTEXT(D896),ISNUMBER(D896)),HLOOKUP(I896-23*INT(I896/23),[2]Hoja2!B$1:X$2,2),""),1)</f>
        <v/>
      </c>
      <c r="G896" s="128" t="str">
        <f aca="false">LEFT(D896,1)</f>
        <v/>
      </c>
      <c r="H896" s="129" t="str">
        <f aca="false">IF(UPPER(G896)="Z",2,IF(UPPER(G896)="Y",1,IF(UPPER(G896)="X",0,LEFT(D896))))</f>
        <v/>
      </c>
      <c r="I896" s="129" t="str">
        <f aca="false">REPLACE(D896,1,1,H896)</f>
        <v/>
      </c>
      <c r="J896" s="96"/>
      <c r="K896" s="124" t="str">
        <f aca="false">IF(N896&gt;0,ROW(L896)-7,"")</f>
        <v/>
      </c>
      <c r="L896" s="130"/>
      <c r="M896" s="130"/>
      <c r="N896" s="131"/>
      <c r="O896" s="132"/>
      <c r="P896" s="128" t="str">
        <f aca="false">IFERROR(IF(OR(ISTEXT(N896),ISNUMBER(N896)),HLOOKUP(S896-23*INT(S896/23),[2]Hoja2!B$1:X$2,2),""),1)</f>
        <v/>
      </c>
      <c r="Q896" s="128" t="str">
        <f aca="false">LEFT(N896,1)</f>
        <v/>
      </c>
      <c r="R896" s="129" t="str">
        <f aca="false">IF(UPPER(Q896)="Z",2,IF(UPPER(Q896)="Y",1,IF(UPPER(Q896)="X",0,LEFT(N896))))</f>
        <v/>
      </c>
      <c r="S896" s="129" t="str">
        <f aca="false">REPLACE(N896,1,1,R896)</f>
        <v/>
      </c>
      <c r="T896" s="96"/>
      <c r="U896" s="133"/>
      <c r="V896" s="124" t="str">
        <f aca="false">IF(OR(ISTEXT(N896),ISNUMBER(N896)),IF($AD896=1,U896,0),"")</f>
        <v/>
      </c>
      <c r="W896" s="75" t="n">
        <v>36892</v>
      </c>
      <c r="X896" s="134"/>
      <c r="Y896" s="134"/>
      <c r="AA896" s="128" t="n">
        <f aca="false">IF(E896&lt;&gt;F896,0,1)</f>
        <v>1</v>
      </c>
      <c r="AB896" s="128" t="n">
        <f aca="false">IF(OR(T896="SI",T896="Si",T896="si",T896="sI",T896="s",T896="S"),1,0)</f>
        <v>0</v>
      </c>
      <c r="AC896" s="128" t="n">
        <f aca="false">IF(OR(J896="SI",J896="Si",J896="si",J896="sI",J896="s",J896="S"),1,0)</f>
        <v>0</v>
      </c>
      <c r="AD896" s="128" t="n">
        <f aca="false">AK896*AA896*AB896*AC896</f>
        <v>0</v>
      </c>
      <c r="AF896" s="136" t="n">
        <f aca="false">COUNTIF(D$8:D896,D896)</f>
        <v>0</v>
      </c>
      <c r="AG896" s="136" t="n">
        <f aca="false">COUNTIFS(D$8:D896,D896,A$8:A896,A896)</f>
        <v>0</v>
      </c>
      <c r="AH896" s="128" t="n">
        <f aca="false">AF896-AG896</f>
        <v>0</v>
      </c>
      <c r="AI896" s="128" t="n">
        <f aca="false">IF(OR(O896&lt;&gt;P896,P896=1,AA896=0),1,0)</f>
        <v>0</v>
      </c>
      <c r="AJ896" s="128" t="n">
        <f aca="false">IF(AR896&gt;0,1,0)+AH896</f>
        <v>0</v>
      </c>
      <c r="AK896" s="128" t="n">
        <f aca="false">IF(O896&lt;&gt;P896,0,1)</f>
        <v>1</v>
      </c>
      <c r="AL896" s="128" t="n">
        <f aca="false">IF(U896&gt;1,1,0)</f>
        <v>0</v>
      </c>
      <c r="AM896" s="136"/>
      <c r="AN896" s="137"/>
      <c r="AO896" s="139"/>
      <c r="AP896" s="128" t="str">
        <f aca="false">IF(SUMIF(AS$7:BU$7,"&gt;0",AS896:BU896)&gt;0,SUMIF(AS$7:BU$7,"&gt;0",AS896:BU896),"")</f>
        <v/>
      </c>
      <c r="AQ896" s="128"/>
      <c r="AR896" s="136" t="n">
        <f aca="false">COUNTIF(N$8:N896,N896)-1</f>
        <v>-1</v>
      </c>
      <c r="AS896" s="133"/>
      <c r="AT896" s="133"/>
      <c r="AU896" s="128" t="n">
        <f aca="false">IF($A896=$A895,AS896+AT896+AU895,AS896+AT896)</f>
        <v>0</v>
      </c>
      <c r="AV896" s="133"/>
      <c r="AW896" s="133"/>
      <c r="AX896" s="128" t="n">
        <f aca="false">IF($A896=$A895,AV896+AW896+AX895,AV896+AW896)</f>
        <v>0</v>
      </c>
      <c r="AY896" s="133"/>
      <c r="AZ896" s="133"/>
      <c r="BA896" s="128" t="n">
        <f aca="false">IF($A896=$A895,AY896+AZ896+BA895,AY896+AZ896)</f>
        <v>0</v>
      </c>
      <c r="BB896" s="133"/>
      <c r="BC896" s="133"/>
      <c r="BD896" s="128" t="n">
        <f aca="false">IF($A896=$A895,BB896+BC896+BD895,BB896+BC896)</f>
        <v>0</v>
      </c>
      <c r="BE896" s="133"/>
      <c r="BF896" s="133"/>
      <c r="BG896" s="128" t="n">
        <f aca="false">IF($A896=$A895,BE896+BF896+BG895,BE896+BF896)</f>
        <v>0</v>
      </c>
      <c r="BH896" s="133"/>
      <c r="BI896" s="133"/>
      <c r="BJ896" s="128" t="n">
        <f aca="false">IF($A896=$A895,BH896+BI896+BJ895,BH896+BI896)</f>
        <v>0</v>
      </c>
      <c r="BK896" s="133"/>
      <c r="BL896" s="133"/>
      <c r="BM896" s="128" t="n">
        <f aca="false">IF($A896=$A895,BK896+BL896+BM895,BK896+BL896)</f>
        <v>0</v>
      </c>
      <c r="BN896" s="133"/>
      <c r="BO896" s="133"/>
      <c r="BP896" s="128" t="n">
        <f aca="false">IF($A896=$A895,BN896+BO896+BP895,BN896+BO896)</f>
        <v>0</v>
      </c>
      <c r="BQ896" s="133"/>
      <c r="BR896" s="133"/>
      <c r="BS896" s="128" t="n">
        <f aca="false">IF($A896=$A895,BQ896+BR896+BS895,BQ896+BR896)</f>
        <v>0</v>
      </c>
      <c r="BT896" s="133"/>
      <c r="BU896" s="133"/>
      <c r="BV896" s="128" t="n">
        <f aca="false">IF($A896=$A895,BT896+BU896+BV895,BT896+BU896)</f>
        <v>0</v>
      </c>
      <c r="BW896" s="128" t="n">
        <f aca="false">IF(W896=0,0,IF(W896&gt;F$4,1,(IF(W896=BW$2,0,(IF(F$4-W896&gt;2,1,0))))))</f>
        <v>0</v>
      </c>
    </row>
    <row r="897" customFormat="false" ht="42.95" hidden="false" customHeight="true" outlineLevel="0" collapsed="false">
      <c r="A897" s="124" t="str">
        <f aca="false">IF(D897=D896,IF(A896=0,"",A896),IF(AND(D897&gt;0,D897&lt;&gt;D896),A896+1,""))</f>
        <v/>
      </c>
      <c r="B897" s="129"/>
      <c r="C897" s="129"/>
      <c r="D897" s="96"/>
      <c r="E897" s="138"/>
      <c r="F897" s="128" t="str">
        <f aca="false">IFERROR(IF(OR(ISTEXT(D897),ISNUMBER(D897)),HLOOKUP(I897-23*INT(I897/23),[2]Hoja2!B$1:X$2,2),""),1)</f>
        <v/>
      </c>
      <c r="G897" s="128" t="str">
        <f aca="false">LEFT(D897,1)</f>
        <v/>
      </c>
      <c r="H897" s="129" t="str">
        <f aca="false">IF(UPPER(G897)="Z",2,IF(UPPER(G897)="Y",1,IF(UPPER(G897)="X",0,LEFT(D897))))</f>
        <v/>
      </c>
      <c r="I897" s="129" t="str">
        <f aca="false">REPLACE(D897,1,1,H897)</f>
        <v/>
      </c>
      <c r="J897" s="96"/>
      <c r="K897" s="124" t="str">
        <f aca="false">IF(N897&gt;0,ROW(L897)-7,"")</f>
        <v/>
      </c>
      <c r="L897" s="130"/>
      <c r="M897" s="130"/>
      <c r="N897" s="131"/>
      <c r="O897" s="132"/>
      <c r="P897" s="128" t="str">
        <f aca="false">IFERROR(IF(OR(ISTEXT(N897),ISNUMBER(N897)),HLOOKUP(S897-23*INT(S897/23),[2]Hoja2!B$1:X$2,2),""),1)</f>
        <v/>
      </c>
      <c r="Q897" s="128" t="str">
        <f aca="false">LEFT(N897,1)</f>
        <v/>
      </c>
      <c r="R897" s="129" t="str">
        <f aca="false">IF(UPPER(Q897)="Z",2,IF(UPPER(Q897)="Y",1,IF(UPPER(Q897)="X",0,LEFT(N897))))</f>
        <v/>
      </c>
      <c r="S897" s="129" t="str">
        <f aca="false">REPLACE(N897,1,1,R897)</f>
        <v/>
      </c>
      <c r="T897" s="96"/>
      <c r="U897" s="133"/>
      <c r="V897" s="124" t="str">
        <f aca="false">IF(OR(ISTEXT(N897),ISNUMBER(N897)),IF($AD897=1,U897,0),"")</f>
        <v/>
      </c>
      <c r="W897" s="75" t="n">
        <v>36892</v>
      </c>
      <c r="X897" s="134"/>
      <c r="Y897" s="134"/>
      <c r="AA897" s="128" t="n">
        <f aca="false">IF(E897&lt;&gt;F897,0,1)</f>
        <v>1</v>
      </c>
      <c r="AB897" s="128" t="n">
        <f aca="false">IF(OR(T897="SI",T897="Si",T897="si",T897="sI",T897="s",T897="S"),1,0)</f>
        <v>0</v>
      </c>
      <c r="AC897" s="128" t="n">
        <f aca="false">IF(OR(J897="SI",J897="Si",J897="si",J897="sI",J897="s",J897="S"),1,0)</f>
        <v>0</v>
      </c>
      <c r="AD897" s="128" t="n">
        <f aca="false">AK897*AA897*AB897*AC897</f>
        <v>0</v>
      </c>
      <c r="AF897" s="136" t="n">
        <f aca="false">COUNTIF(D$8:D897,D897)</f>
        <v>0</v>
      </c>
      <c r="AG897" s="136" t="n">
        <f aca="false">COUNTIFS(D$8:D897,D897,A$8:A897,A897)</f>
        <v>0</v>
      </c>
      <c r="AH897" s="128" t="n">
        <f aca="false">AF897-AG897</f>
        <v>0</v>
      </c>
      <c r="AI897" s="128" t="n">
        <f aca="false">IF(OR(O897&lt;&gt;P897,P897=1,AA897=0),1,0)</f>
        <v>0</v>
      </c>
      <c r="AJ897" s="128" t="n">
        <f aca="false">IF(AR897&gt;0,1,0)+AH897</f>
        <v>0</v>
      </c>
      <c r="AK897" s="128" t="n">
        <f aca="false">IF(O897&lt;&gt;P897,0,1)</f>
        <v>1</v>
      </c>
      <c r="AL897" s="128" t="n">
        <f aca="false">IF(U897&gt;1,1,0)</f>
        <v>0</v>
      </c>
      <c r="AM897" s="136"/>
      <c r="AN897" s="137"/>
      <c r="AO897" s="139"/>
      <c r="AP897" s="128" t="str">
        <f aca="false">IF(SUMIF(AS$7:BU$7,"&gt;0",AS897:BU897)&gt;0,SUMIF(AS$7:BU$7,"&gt;0",AS897:BU897),"")</f>
        <v/>
      </c>
      <c r="AQ897" s="128"/>
      <c r="AR897" s="136" t="n">
        <f aca="false">COUNTIF(N$8:N897,N897)-1</f>
        <v>-1</v>
      </c>
      <c r="AS897" s="133"/>
      <c r="AT897" s="133"/>
      <c r="AU897" s="128" t="n">
        <f aca="false">IF($A897=$A896,AS897+AT897+AU896,AS897+AT897)</f>
        <v>0</v>
      </c>
      <c r="AV897" s="133"/>
      <c r="AW897" s="133"/>
      <c r="AX897" s="128" t="n">
        <f aca="false">IF($A897=$A896,AV897+AW897+AX896,AV897+AW897)</f>
        <v>0</v>
      </c>
      <c r="AY897" s="133"/>
      <c r="AZ897" s="133"/>
      <c r="BA897" s="128" t="n">
        <f aca="false">IF($A897=$A896,AY897+AZ897+BA896,AY897+AZ897)</f>
        <v>0</v>
      </c>
      <c r="BB897" s="133"/>
      <c r="BC897" s="133"/>
      <c r="BD897" s="128" t="n">
        <f aca="false">IF($A897=$A896,BB897+BC897+BD896,BB897+BC897)</f>
        <v>0</v>
      </c>
      <c r="BE897" s="133"/>
      <c r="BF897" s="133"/>
      <c r="BG897" s="128" t="n">
        <f aca="false">IF($A897=$A896,BE897+BF897+BG896,BE897+BF897)</f>
        <v>0</v>
      </c>
      <c r="BH897" s="133"/>
      <c r="BI897" s="133"/>
      <c r="BJ897" s="128" t="n">
        <f aca="false">IF($A897=$A896,BH897+BI897+BJ896,BH897+BI897)</f>
        <v>0</v>
      </c>
      <c r="BK897" s="133"/>
      <c r="BL897" s="133"/>
      <c r="BM897" s="128" t="n">
        <f aca="false">IF($A897=$A896,BK897+BL897+BM896,BK897+BL897)</f>
        <v>0</v>
      </c>
      <c r="BN897" s="133"/>
      <c r="BO897" s="133"/>
      <c r="BP897" s="128" t="n">
        <f aca="false">IF($A897=$A896,BN897+BO897+BP896,BN897+BO897)</f>
        <v>0</v>
      </c>
      <c r="BQ897" s="133"/>
      <c r="BR897" s="133"/>
      <c r="BS897" s="128" t="n">
        <f aca="false">IF($A897=$A896,BQ897+BR897+BS896,BQ897+BR897)</f>
        <v>0</v>
      </c>
      <c r="BT897" s="133"/>
      <c r="BU897" s="133"/>
      <c r="BV897" s="128" t="n">
        <f aca="false">IF($A897=$A896,BT897+BU897+BV896,BT897+BU897)</f>
        <v>0</v>
      </c>
      <c r="BW897" s="128" t="n">
        <f aca="false">IF(W897=0,0,IF(W897&gt;F$4,1,(IF(W897=BW$2,0,(IF(F$4-W897&gt;2,1,0))))))</f>
        <v>0</v>
      </c>
    </row>
    <row r="898" customFormat="false" ht="42.95" hidden="false" customHeight="true" outlineLevel="0" collapsed="false">
      <c r="A898" s="124" t="str">
        <f aca="false">IF(D898=D897,IF(A897=0,"",A897),IF(AND(D898&gt;0,D898&lt;&gt;D897),A897+1,""))</f>
        <v/>
      </c>
      <c r="B898" s="129"/>
      <c r="C898" s="129"/>
      <c r="D898" s="96"/>
      <c r="E898" s="138"/>
      <c r="F898" s="128" t="str">
        <f aca="false">IFERROR(IF(OR(ISTEXT(D898),ISNUMBER(D898)),HLOOKUP(I898-23*INT(I898/23),[2]Hoja2!B$1:X$2,2),""),1)</f>
        <v/>
      </c>
      <c r="G898" s="128" t="str">
        <f aca="false">LEFT(D898,1)</f>
        <v/>
      </c>
      <c r="H898" s="129" t="str">
        <f aca="false">IF(UPPER(G898)="Z",2,IF(UPPER(G898)="Y",1,IF(UPPER(G898)="X",0,LEFT(D898))))</f>
        <v/>
      </c>
      <c r="I898" s="129" t="str">
        <f aca="false">REPLACE(D898,1,1,H898)</f>
        <v/>
      </c>
      <c r="J898" s="96"/>
      <c r="K898" s="124" t="str">
        <f aca="false">IF(N898&gt;0,ROW(L898)-7,"")</f>
        <v/>
      </c>
      <c r="L898" s="130"/>
      <c r="M898" s="130"/>
      <c r="N898" s="131"/>
      <c r="O898" s="132"/>
      <c r="P898" s="128" t="str">
        <f aca="false">IFERROR(IF(OR(ISTEXT(N898),ISNUMBER(N898)),HLOOKUP(S898-23*INT(S898/23),[2]Hoja2!B$1:X$2,2),""),1)</f>
        <v/>
      </c>
      <c r="Q898" s="128" t="str">
        <f aca="false">LEFT(N898,1)</f>
        <v/>
      </c>
      <c r="R898" s="129" t="str">
        <f aca="false">IF(UPPER(Q898)="Z",2,IF(UPPER(Q898)="Y",1,IF(UPPER(Q898)="X",0,LEFT(N898))))</f>
        <v/>
      </c>
      <c r="S898" s="129" t="str">
        <f aca="false">REPLACE(N898,1,1,R898)</f>
        <v/>
      </c>
      <c r="T898" s="96"/>
      <c r="U898" s="133"/>
      <c r="V898" s="124" t="str">
        <f aca="false">IF(OR(ISTEXT(N898),ISNUMBER(N898)),IF($AD898=1,U898,0),"")</f>
        <v/>
      </c>
      <c r="W898" s="75" t="n">
        <v>36892</v>
      </c>
      <c r="X898" s="134"/>
      <c r="Y898" s="134"/>
      <c r="AA898" s="128" t="n">
        <f aca="false">IF(E898&lt;&gt;F898,0,1)</f>
        <v>1</v>
      </c>
      <c r="AB898" s="128" t="n">
        <f aca="false">IF(OR(T898="SI",T898="Si",T898="si",T898="sI",T898="s",T898="S"),1,0)</f>
        <v>0</v>
      </c>
      <c r="AC898" s="128" t="n">
        <f aca="false">IF(OR(J898="SI",J898="Si",J898="si",J898="sI",J898="s",J898="S"),1,0)</f>
        <v>0</v>
      </c>
      <c r="AD898" s="128" t="n">
        <f aca="false">AK898*AA898*AB898*AC898</f>
        <v>0</v>
      </c>
      <c r="AF898" s="136" t="n">
        <f aca="false">COUNTIF(D$8:D898,D898)</f>
        <v>0</v>
      </c>
      <c r="AG898" s="136" t="n">
        <f aca="false">COUNTIFS(D$8:D898,D898,A$8:A898,A898)</f>
        <v>0</v>
      </c>
      <c r="AH898" s="128" t="n">
        <f aca="false">AF898-AG898</f>
        <v>0</v>
      </c>
      <c r="AI898" s="128" t="n">
        <f aca="false">IF(OR(O898&lt;&gt;P898,P898=1,AA898=0),1,0)</f>
        <v>0</v>
      </c>
      <c r="AJ898" s="128" t="n">
        <f aca="false">IF(AR898&gt;0,1,0)+AH898</f>
        <v>0</v>
      </c>
      <c r="AK898" s="128" t="n">
        <f aca="false">IF(O898&lt;&gt;P898,0,1)</f>
        <v>1</v>
      </c>
      <c r="AL898" s="128" t="n">
        <f aca="false">IF(U898&gt;1,1,0)</f>
        <v>0</v>
      </c>
      <c r="AM898" s="136"/>
      <c r="AN898" s="137"/>
      <c r="AO898" s="139"/>
      <c r="AP898" s="128" t="str">
        <f aca="false">IF(SUMIF(AS$7:BU$7,"&gt;0",AS898:BU898)&gt;0,SUMIF(AS$7:BU$7,"&gt;0",AS898:BU898),"")</f>
        <v/>
      </c>
      <c r="AQ898" s="128"/>
      <c r="AR898" s="136" t="n">
        <f aca="false">COUNTIF(N$8:N898,N898)-1</f>
        <v>-1</v>
      </c>
      <c r="AS898" s="133"/>
      <c r="AT898" s="133"/>
      <c r="AU898" s="128" t="n">
        <f aca="false">IF($A898=$A897,AS898+AT898+AU897,AS898+AT898)</f>
        <v>0</v>
      </c>
      <c r="AV898" s="133"/>
      <c r="AW898" s="133"/>
      <c r="AX898" s="128" t="n">
        <f aca="false">IF($A898=$A897,AV898+AW898+AX897,AV898+AW898)</f>
        <v>0</v>
      </c>
      <c r="AY898" s="133"/>
      <c r="AZ898" s="133"/>
      <c r="BA898" s="128" t="n">
        <f aca="false">IF($A898=$A897,AY898+AZ898+BA897,AY898+AZ898)</f>
        <v>0</v>
      </c>
      <c r="BB898" s="133"/>
      <c r="BC898" s="133"/>
      <c r="BD898" s="128" t="n">
        <f aca="false">IF($A898=$A897,BB898+BC898+BD897,BB898+BC898)</f>
        <v>0</v>
      </c>
      <c r="BE898" s="133"/>
      <c r="BF898" s="133"/>
      <c r="BG898" s="128" t="n">
        <f aca="false">IF($A898=$A897,BE898+BF898+BG897,BE898+BF898)</f>
        <v>0</v>
      </c>
      <c r="BH898" s="133"/>
      <c r="BI898" s="133"/>
      <c r="BJ898" s="128" t="n">
        <f aca="false">IF($A898=$A897,BH898+BI898+BJ897,BH898+BI898)</f>
        <v>0</v>
      </c>
      <c r="BK898" s="133"/>
      <c r="BL898" s="133"/>
      <c r="BM898" s="128" t="n">
        <f aca="false">IF($A898=$A897,BK898+BL898+BM897,BK898+BL898)</f>
        <v>0</v>
      </c>
      <c r="BN898" s="133"/>
      <c r="BO898" s="133"/>
      <c r="BP898" s="128" t="n">
        <f aca="false">IF($A898=$A897,BN898+BO898+BP897,BN898+BO898)</f>
        <v>0</v>
      </c>
      <c r="BQ898" s="133"/>
      <c r="BR898" s="133"/>
      <c r="BS898" s="128" t="n">
        <f aca="false">IF($A898=$A897,BQ898+BR898+BS897,BQ898+BR898)</f>
        <v>0</v>
      </c>
      <c r="BT898" s="133"/>
      <c r="BU898" s="133"/>
      <c r="BV898" s="128" t="n">
        <f aca="false">IF($A898=$A897,BT898+BU898+BV897,BT898+BU898)</f>
        <v>0</v>
      </c>
      <c r="BW898" s="128" t="n">
        <f aca="false">IF(W898=0,0,IF(W898&gt;F$4,1,(IF(W898=BW$2,0,(IF(F$4-W898&gt;2,1,0))))))</f>
        <v>0</v>
      </c>
    </row>
    <row r="899" customFormat="false" ht="42.95" hidden="false" customHeight="true" outlineLevel="0" collapsed="false">
      <c r="A899" s="124" t="str">
        <f aca="false">IF(D899=D898,IF(A898=0,"",A898),IF(AND(D899&gt;0,D899&lt;&gt;D898),A898+1,""))</f>
        <v/>
      </c>
      <c r="B899" s="129"/>
      <c r="C899" s="129"/>
      <c r="D899" s="96"/>
      <c r="E899" s="138"/>
      <c r="F899" s="128" t="str">
        <f aca="false">IFERROR(IF(OR(ISTEXT(D899),ISNUMBER(D899)),HLOOKUP(I899-23*INT(I899/23),[2]Hoja2!B$1:X$2,2),""),1)</f>
        <v/>
      </c>
      <c r="G899" s="128" t="str">
        <f aca="false">LEFT(D899,1)</f>
        <v/>
      </c>
      <c r="H899" s="129" t="str">
        <f aca="false">IF(UPPER(G899)="Z",2,IF(UPPER(G899)="Y",1,IF(UPPER(G899)="X",0,LEFT(D899))))</f>
        <v/>
      </c>
      <c r="I899" s="129" t="str">
        <f aca="false">REPLACE(D899,1,1,H899)</f>
        <v/>
      </c>
      <c r="J899" s="96"/>
      <c r="K899" s="124" t="str">
        <f aca="false">IF(N899&gt;0,ROW(L899)-7,"")</f>
        <v/>
      </c>
      <c r="L899" s="130"/>
      <c r="M899" s="130"/>
      <c r="N899" s="131"/>
      <c r="O899" s="132"/>
      <c r="P899" s="128" t="str">
        <f aca="false">IFERROR(IF(OR(ISTEXT(N899),ISNUMBER(N899)),HLOOKUP(S899-23*INT(S899/23),[2]Hoja2!B$1:X$2,2),""),1)</f>
        <v/>
      </c>
      <c r="Q899" s="128" t="str">
        <f aca="false">LEFT(N899,1)</f>
        <v/>
      </c>
      <c r="R899" s="129" t="str">
        <f aca="false">IF(UPPER(Q899)="Z",2,IF(UPPER(Q899)="Y",1,IF(UPPER(Q899)="X",0,LEFT(N899))))</f>
        <v/>
      </c>
      <c r="S899" s="129" t="str">
        <f aca="false">REPLACE(N899,1,1,R899)</f>
        <v/>
      </c>
      <c r="T899" s="96"/>
      <c r="U899" s="133"/>
      <c r="V899" s="124" t="str">
        <f aca="false">IF(OR(ISTEXT(N899),ISNUMBER(N899)),IF($AD899=1,U899,0),"")</f>
        <v/>
      </c>
      <c r="W899" s="75" t="n">
        <v>36892</v>
      </c>
      <c r="X899" s="134"/>
      <c r="Y899" s="134"/>
      <c r="AA899" s="128" t="n">
        <f aca="false">IF(E899&lt;&gt;F899,0,1)</f>
        <v>1</v>
      </c>
      <c r="AB899" s="128" t="n">
        <f aca="false">IF(OR(T899="SI",T899="Si",T899="si",T899="sI",T899="s",T899="S"),1,0)</f>
        <v>0</v>
      </c>
      <c r="AC899" s="128" t="n">
        <f aca="false">IF(OR(J899="SI",J899="Si",J899="si",J899="sI",J899="s",J899="S"),1,0)</f>
        <v>0</v>
      </c>
      <c r="AD899" s="128" t="n">
        <f aca="false">AK899*AA899*AB899*AC899</f>
        <v>0</v>
      </c>
      <c r="AF899" s="136" t="n">
        <f aca="false">COUNTIF(D$8:D899,D899)</f>
        <v>0</v>
      </c>
      <c r="AG899" s="136" t="n">
        <f aca="false">COUNTIFS(D$8:D899,D899,A$8:A899,A899)</f>
        <v>0</v>
      </c>
      <c r="AH899" s="128" t="n">
        <f aca="false">AF899-AG899</f>
        <v>0</v>
      </c>
      <c r="AI899" s="128" t="n">
        <f aca="false">IF(OR(O899&lt;&gt;P899,P899=1,AA899=0),1,0)</f>
        <v>0</v>
      </c>
      <c r="AJ899" s="128" t="n">
        <f aca="false">IF(AR899&gt;0,1,0)+AH899</f>
        <v>0</v>
      </c>
      <c r="AK899" s="128" t="n">
        <f aca="false">IF(O899&lt;&gt;P899,0,1)</f>
        <v>1</v>
      </c>
      <c r="AL899" s="128" t="n">
        <f aca="false">IF(U899&gt;1,1,0)</f>
        <v>0</v>
      </c>
      <c r="AM899" s="136"/>
      <c r="AN899" s="137"/>
      <c r="AO899" s="139"/>
      <c r="AP899" s="128" t="str">
        <f aca="false">IF(SUMIF(AS$7:BU$7,"&gt;0",AS899:BU899)&gt;0,SUMIF(AS$7:BU$7,"&gt;0",AS899:BU899),"")</f>
        <v/>
      </c>
      <c r="AQ899" s="128"/>
      <c r="AR899" s="136" t="n">
        <f aca="false">COUNTIF(N$8:N899,N899)-1</f>
        <v>-1</v>
      </c>
      <c r="AS899" s="133"/>
      <c r="AT899" s="133"/>
      <c r="AU899" s="128" t="n">
        <f aca="false">IF($A899=$A898,AS899+AT899+AU898,AS899+AT899)</f>
        <v>0</v>
      </c>
      <c r="AV899" s="133"/>
      <c r="AW899" s="133"/>
      <c r="AX899" s="128" t="n">
        <f aca="false">IF($A899=$A898,AV899+AW899+AX898,AV899+AW899)</f>
        <v>0</v>
      </c>
      <c r="AY899" s="133"/>
      <c r="AZ899" s="133"/>
      <c r="BA899" s="128" t="n">
        <f aca="false">IF($A899=$A898,AY899+AZ899+BA898,AY899+AZ899)</f>
        <v>0</v>
      </c>
      <c r="BB899" s="133"/>
      <c r="BC899" s="133"/>
      <c r="BD899" s="128" t="n">
        <f aca="false">IF($A899=$A898,BB899+BC899+BD898,BB899+BC899)</f>
        <v>0</v>
      </c>
      <c r="BE899" s="133"/>
      <c r="BF899" s="133"/>
      <c r="BG899" s="128" t="n">
        <f aca="false">IF($A899=$A898,BE899+BF899+BG898,BE899+BF899)</f>
        <v>0</v>
      </c>
      <c r="BH899" s="133"/>
      <c r="BI899" s="133"/>
      <c r="BJ899" s="128" t="n">
        <f aca="false">IF($A899=$A898,BH899+BI899+BJ898,BH899+BI899)</f>
        <v>0</v>
      </c>
      <c r="BK899" s="133"/>
      <c r="BL899" s="133"/>
      <c r="BM899" s="128" t="n">
        <f aca="false">IF($A899=$A898,BK899+BL899+BM898,BK899+BL899)</f>
        <v>0</v>
      </c>
      <c r="BN899" s="133"/>
      <c r="BO899" s="133"/>
      <c r="BP899" s="128" t="n">
        <f aca="false">IF($A899=$A898,BN899+BO899+BP898,BN899+BO899)</f>
        <v>0</v>
      </c>
      <c r="BQ899" s="133"/>
      <c r="BR899" s="133"/>
      <c r="BS899" s="128" t="n">
        <f aca="false">IF($A899=$A898,BQ899+BR899+BS898,BQ899+BR899)</f>
        <v>0</v>
      </c>
      <c r="BT899" s="133"/>
      <c r="BU899" s="133"/>
      <c r="BV899" s="128" t="n">
        <f aca="false">IF($A899=$A898,BT899+BU899+BV898,BT899+BU899)</f>
        <v>0</v>
      </c>
      <c r="BW899" s="128" t="n">
        <f aca="false">IF(W899=0,0,IF(W899&gt;F$4,1,(IF(W899=BW$2,0,(IF(F$4-W899&gt;2,1,0))))))</f>
        <v>0</v>
      </c>
    </row>
    <row r="900" customFormat="false" ht="42.95" hidden="false" customHeight="true" outlineLevel="0" collapsed="false">
      <c r="A900" s="124" t="str">
        <f aca="false">IF(D900=D899,IF(A899=0,"",A899),IF(AND(D900&gt;0,D900&lt;&gt;D899),A899+1,""))</f>
        <v/>
      </c>
      <c r="B900" s="129"/>
      <c r="C900" s="129"/>
      <c r="D900" s="96"/>
      <c r="E900" s="138"/>
      <c r="F900" s="128" t="str">
        <f aca="false">IFERROR(IF(OR(ISTEXT(D900),ISNUMBER(D900)),HLOOKUP(I900-23*INT(I900/23),[2]Hoja2!B$1:X$2,2),""),1)</f>
        <v/>
      </c>
      <c r="G900" s="128" t="str">
        <f aca="false">LEFT(D900,1)</f>
        <v/>
      </c>
      <c r="H900" s="129" t="str">
        <f aca="false">IF(UPPER(G900)="Z",2,IF(UPPER(G900)="Y",1,IF(UPPER(G900)="X",0,LEFT(D900))))</f>
        <v/>
      </c>
      <c r="I900" s="129" t="str">
        <f aca="false">REPLACE(D900,1,1,H900)</f>
        <v/>
      </c>
      <c r="J900" s="96"/>
      <c r="K900" s="124" t="str">
        <f aca="false">IF(N900&gt;0,ROW(L900)-7,"")</f>
        <v/>
      </c>
      <c r="L900" s="130"/>
      <c r="M900" s="130"/>
      <c r="N900" s="131"/>
      <c r="O900" s="132"/>
      <c r="P900" s="128" t="str">
        <f aca="false">IFERROR(IF(OR(ISTEXT(N900),ISNUMBER(N900)),HLOOKUP(S900-23*INT(S900/23),[2]Hoja2!B$1:X$2,2),""),1)</f>
        <v/>
      </c>
      <c r="Q900" s="128" t="str">
        <f aca="false">LEFT(N900,1)</f>
        <v/>
      </c>
      <c r="R900" s="129" t="str">
        <f aca="false">IF(UPPER(Q900)="Z",2,IF(UPPER(Q900)="Y",1,IF(UPPER(Q900)="X",0,LEFT(N900))))</f>
        <v/>
      </c>
      <c r="S900" s="129" t="str">
        <f aca="false">REPLACE(N900,1,1,R900)</f>
        <v/>
      </c>
      <c r="T900" s="96"/>
      <c r="U900" s="133"/>
      <c r="V900" s="124" t="str">
        <f aca="false">IF(OR(ISTEXT(N900),ISNUMBER(N900)),IF($AD900=1,U900,0),"")</f>
        <v/>
      </c>
      <c r="W900" s="75" t="n">
        <v>36892</v>
      </c>
      <c r="X900" s="134"/>
      <c r="Y900" s="134"/>
      <c r="AA900" s="128" t="n">
        <f aca="false">IF(E900&lt;&gt;F900,0,1)</f>
        <v>1</v>
      </c>
      <c r="AB900" s="128" t="n">
        <f aca="false">IF(OR(T900="SI",T900="Si",T900="si",T900="sI",T900="s",T900="S"),1,0)</f>
        <v>0</v>
      </c>
      <c r="AC900" s="128" t="n">
        <f aca="false">IF(OR(J900="SI",J900="Si",J900="si",J900="sI",J900="s",J900="S"),1,0)</f>
        <v>0</v>
      </c>
      <c r="AD900" s="128" t="n">
        <f aca="false">AK900*AA900*AB900*AC900</f>
        <v>0</v>
      </c>
      <c r="AF900" s="136" t="n">
        <f aca="false">COUNTIF(D$8:D900,D900)</f>
        <v>0</v>
      </c>
      <c r="AG900" s="136" t="n">
        <f aca="false">COUNTIFS(D$8:D900,D900,A$8:A900,A900)</f>
        <v>0</v>
      </c>
      <c r="AH900" s="128" t="n">
        <f aca="false">AF900-AG900</f>
        <v>0</v>
      </c>
      <c r="AI900" s="128" t="n">
        <f aca="false">IF(OR(O900&lt;&gt;P900,P900=1,AA900=0),1,0)</f>
        <v>0</v>
      </c>
      <c r="AJ900" s="128" t="n">
        <f aca="false">IF(AR900&gt;0,1,0)+AH900</f>
        <v>0</v>
      </c>
      <c r="AK900" s="128" t="n">
        <f aca="false">IF(O900&lt;&gt;P900,0,1)</f>
        <v>1</v>
      </c>
      <c r="AL900" s="128" t="n">
        <f aca="false">IF(U900&gt;1,1,0)</f>
        <v>0</v>
      </c>
      <c r="AM900" s="136"/>
      <c r="AN900" s="137"/>
      <c r="AO900" s="139"/>
      <c r="AP900" s="128" t="str">
        <f aca="false">IF(SUMIF(AS$7:BU$7,"&gt;0",AS900:BU900)&gt;0,SUMIF(AS$7:BU$7,"&gt;0",AS900:BU900),"")</f>
        <v/>
      </c>
      <c r="AQ900" s="128"/>
      <c r="AR900" s="136" t="n">
        <f aca="false">COUNTIF(N$8:N900,N900)-1</f>
        <v>-1</v>
      </c>
      <c r="AS900" s="133"/>
      <c r="AT900" s="133"/>
      <c r="AU900" s="128" t="n">
        <f aca="false">IF($A900=$A899,AS900+AT900+AU899,AS900+AT900)</f>
        <v>0</v>
      </c>
      <c r="AV900" s="133"/>
      <c r="AW900" s="133"/>
      <c r="AX900" s="128" t="n">
        <f aca="false">IF($A900=$A899,AV900+AW900+AX899,AV900+AW900)</f>
        <v>0</v>
      </c>
      <c r="AY900" s="133"/>
      <c r="AZ900" s="133"/>
      <c r="BA900" s="128" t="n">
        <f aca="false">IF($A900=$A899,AY900+AZ900+BA899,AY900+AZ900)</f>
        <v>0</v>
      </c>
      <c r="BB900" s="133"/>
      <c r="BC900" s="133"/>
      <c r="BD900" s="128" t="n">
        <f aca="false">IF($A900=$A899,BB900+BC900+BD899,BB900+BC900)</f>
        <v>0</v>
      </c>
      <c r="BE900" s="133"/>
      <c r="BF900" s="133"/>
      <c r="BG900" s="128" t="n">
        <f aca="false">IF($A900=$A899,BE900+BF900+BG899,BE900+BF900)</f>
        <v>0</v>
      </c>
      <c r="BH900" s="133"/>
      <c r="BI900" s="133"/>
      <c r="BJ900" s="128" t="n">
        <f aca="false">IF($A900=$A899,BH900+BI900+BJ899,BH900+BI900)</f>
        <v>0</v>
      </c>
      <c r="BK900" s="133"/>
      <c r="BL900" s="133"/>
      <c r="BM900" s="128" t="n">
        <f aca="false">IF($A900=$A899,BK900+BL900+BM899,BK900+BL900)</f>
        <v>0</v>
      </c>
      <c r="BN900" s="133"/>
      <c r="BO900" s="133"/>
      <c r="BP900" s="128" t="n">
        <f aca="false">IF($A900=$A899,BN900+BO900+BP899,BN900+BO900)</f>
        <v>0</v>
      </c>
      <c r="BQ900" s="133"/>
      <c r="BR900" s="133"/>
      <c r="BS900" s="128" t="n">
        <f aca="false">IF($A900=$A899,BQ900+BR900+BS899,BQ900+BR900)</f>
        <v>0</v>
      </c>
      <c r="BT900" s="133"/>
      <c r="BU900" s="133"/>
      <c r="BV900" s="128" t="n">
        <f aca="false">IF($A900=$A899,BT900+BU900+BV899,BT900+BU900)</f>
        <v>0</v>
      </c>
      <c r="BW900" s="128" t="n">
        <f aca="false">IF(W900=0,0,IF(W900&gt;F$4,1,(IF(W900=BW$2,0,(IF(F$4-W900&gt;2,1,0))))))</f>
        <v>0</v>
      </c>
    </row>
    <row r="901" customFormat="false" ht="42.95" hidden="false" customHeight="true" outlineLevel="0" collapsed="false">
      <c r="A901" s="124" t="str">
        <f aca="false">IF(D901=D900,IF(A900=0,"",A900),IF(AND(D901&gt;0,D901&lt;&gt;D900),A900+1,""))</f>
        <v/>
      </c>
      <c r="B901" s="129"/>
      <c r="C901" s="129"/>
      <c r="D901" s="96"/>
      <c r="E901" s="138"/>
      <c r="F901" s="128" t="str">
        <f aca="false">IFERROR(IF(OR(ISTEXT(D901),ISNUMBER(D901)),HLOOKUP(I901-23*INT(I901/23),[2]Hoja2!B$1:X$2,2),""),1)</f>
        <v/>
      </c>
      <c r="G901" s="128" t="str">
        <f aca="false">LEFT(D901,1)</f>
        <v/>
      </c>
      <c r="H901" s="129" t="str">
        <f aca="false">IF(UPPER(G901)="Z",2,IF(UPPER(G901)="Y",1,IF(UPPER(G901)="X",0,LEFT(D901))))</f>
        <v/>
      </c>
      <c r="I901" s="129" t="str">
        <f aca="false">REPLACE(D901,1,1,H901)</f>
        <v/>
      </c>
      <c r="J901" s="96"/>
      <c r="K901" s="124" t="str">
        <f aca="false">IF(N901&gt;0,ROW(L901)-7,"")</f>
        <v/>
      </c>
      <c r="L901" s="130"/>
      <c r="M901" s="130"/>
      <c r="N901" s="131"/>
      <c r="O901" s="132"/>
      <c r="P901" s="128" t="str">
        <f aca="false">IFERROR(IF(OR(ISTEXT(N901),ISNUMBER(N901)),HLOOKUP(S901-23*INT(S901/23),[2]Hoja2!B$1:X$2,2),""),1)</f>
        <v/>
      </c>
      <c r="Q901" s="128" t="str">
        <f aca="false">LEFT(N901,1)</f>
        <v/>
      </c>
      <c r="R901" s="129" t="str">
        <f aca="false">IF(UPPER(Q901)="Z",2,IF(UPPER(Q901)="Y",1,IF(UPPER(Q901)="X",0,LEFT(N901))))</f>
        <v/>
      </c>
      <c r="S901" s="129" t="str">
        <f aca="false">REPLACE(N901,1,1,R901)</f>
        <v/>
      </c>
      <c r="T901" s="96"/>
      <c r="U901" s="133"/>
      <c r="V901" s="124" t="str">
        <f aca="false">IF(OR(ISTEXT(N901),ISNUMBER(N901)),IF($AD901=1,U901,0),"")</f>
        <v/>
      </c>
      <c r="W901" s="75" t="n">
        <v>36892</v>
      </c>
      <c r="X901" s="134"/>
      <c r="Y901" s="134"/>
      <c r="AA901" s="128" t="n">
        <f aca="false">IF(E901&lt;&gt;F901,0,1)</f>
        <v>1</v>
      </c>
      <c r="AB901" s="128" t="n">
        <f aca="false">IF(OR(T901="SI",T901="Si",T901="si",T901="sI",T901="s",T901="S"),1,0)</f>
        <v>0</v>
      </c>
      <c r="AC901" s="128" t="n">
        <f aca="false">IF(OR(J901="SI",J901="Si",J901="si",J901="sI",J901="s",J901="S"),1,0)</f>
        <v>0</v>
      </c>
      <c r="AD901" s="128" t="n">
        <f aca="false">AK901*AA901*AB901*AC901</f>
        <v>0</v>
      </c>
      <c r="AF901" s="136" t="n">
        <f aca="false">COUNTIF(D$8:D901,D901)</f>
        <v>0</v>
      </c>
      <c r="AG901" s="136" t="n">
        <f aca="false">COUNTIFS(D$8:D901,D901,A$8:A901,A901)</f>
        <v>0</v>
      </c>
      <c r="AH901" s="128" t="n">
        <f aca="false">AF901-AG901</f>
        <v>0</v>
      </c>
      <c r="AI901" s="128" t="n">
        <f aca="false">IF(OR(O901&lt;&gt;P901,P901=1,AA901=0),1,0)</f>
        <v>0</v>
      </c>
      <c r="AJ901" s="128" t="n">
        <f aca="false">IF(AR901&gt;0,1,0)+AH901</f>
        <v>0</v>
      </c>
      <c r="AK901" s="128" t="n">
        <f aca="false">IF(O901&lt;&gt;P901,0,1)</f>
        <v>1</v>
      </c>
      <c r="AL901" s="128" t="n">
        <f aca="false">IF(U901&gt;1,1,0)</f>
        <v>0</v>
      </c>
      <c r="AM901" s="136"/>
      <c r="AN901" s="137"/>
      <c r="AO901" s="139"/>
      <c r="AP901" s="128" t="str">
        <f aca="false">IF(SUMIF(AS$7:BU$7,"&gt;0",AS901:BU901)&gt;0,SUMIF(AS$7:BU$7,"&gt;0",AS901:BU901),"")</f>
        <v/>
      </c>
      <c r="AQ901" s="128"/>
      <c r="AR901" s="136" t="n">
        <f aca="false">COUNTIF(N$8:N901,N901)-1</f>
        <v>-1</v>
      </c>
      <c r="AS901" s="133"/>
      <c r="AT901" s="133"/>
      <c r="AU901" s="128" t="n">
        <f aca="false">IF($A901=$A900,AS901+AT901+AU900,AS901+AT901)</f>
        <v>0</v>
      </c>
      <c r="AV901" s="133"/>
      <c r="AW901" s="133"/>
      <c r="AX901" s="128" t="n">
        <f aca="false">IF($A901=$A900,AV901+AW901+AX900,AV901+AW901)</f>
        <v>0</v>
      </c>
      <c r="AY901" s="133"/>
      <c r="AZ901" s="133"/>
      <c r="BA901" s="128" t="n">
        <f aca="false">IF($A901=$A900,AY901+AZ901+BA900,AY901+AZ901)</f>
        <v>0</v>
      </c>
      <c r="BB901" s="133"/>
      <c r="BC901" s="133"/>
      <c r="BD901" s="128" t="n">
        <f aca="false">IF($A901=$A900,BB901+BC901+BD900,BB901+BC901)</f>
        <v>0</v>
      </c>
      <c r="BE901" s="133"/>
      <c r="BF901" s="133"/>
      <c r="BG901" s="128" t="n">
        <f aca="false">IF($A901=$A900,BE901+BF901+BG900,BE901+BF901)</f>
        <v>0</v>
      </c>
      <c r="BH901" s="133"/>
      <c r="BI901" s="133"/>
      <c r="BJ901" s="128" t="n">
        <f aca="false">IF($A901=$A900,BH901+BI901+BJ900,BH901+BI901)</f>
        <v>0</v>
      </c>
      <c r="BK901" s="133"/>
      <c r="BL901" s="133"/>
      <c r="BM901" s="128" t="n">
        <f aca="false">IF($A901=$A900,BK901+BL901+BM900,BK901+BL901)</f>
        <v>0</v>
      </c>
      <c r="BN901" s="133"/>
      <c r="BO901" s="133"/>
      <c r="BP901" s="128" t="n">
        <f aca="false">IF($A901=$A900,BN901+BO901+BP900,BN901+BO901)</f>
        <v>0</v>
      </c>
      <c r="BQ901" s="133"/>
      <c r="BR901" s="133"/>
      <c r="BS901" s="128" t="n">
        <f aca="false">IF($A901=$A900,BQ901+BR901+BS900,BQ901+BR901)</f>
        <v>0</v>
      </c>
      <c r="BT901" s="133"/>
      <c r="BU901" s="133"/>
      <c r="BV901" s="128" t="n">
        <f aca="false">IF($A901=$A900,BT901+BU901+BV900,BT901+BU901)</f>
        <v>0</v>
      </c>
      <c r="BW901" s="128" t="n">
        <f aca="false">IF(W901=0,0,IF(W901&gt;F$4,1,(IF(W901=BW$2,0,(IF(F$4-W901&gt;2,1,0))))))</f>
        <v>0</v>
      </c>
    </row>
    <row r="902" customFormat="false" ht="42.95" hidden="false" customHeight="true" outlineLevel="0" collapsed="false">
      <c r="A902" s="124" t="str">
        <f aca="false">IF(D902=D901,IF(A901=0,"",A901),IF(AND(D902&gt;0,D902&lt;&gt;D901),A901+1,""))</f>
        <v/>
      </c>
      <c r="B902" s="129"/>
      <c r="C902" s="129"/>
      <c r="D902" s="96"/>
      <c r="E902" s="138"/>
      <c r="F902" s="128" t="str">
        <f aca="false">IFERROR(IF(OR(ISTEXT(D902),ISNUMBER(D902)),HLOOKUP(I902-23*INT(I902/23),[2]Hoja2!B$1:X$2,2),""),1)</f>
        <v/>
      </c>
      <c r="G902" s="128" t="str">
        <f aca="false">LEFT(D902,1)</f>
        <v/>
      </c>
      <c r="H902" s="129" t="str">
        <f aca="false">IF(UPPER(G902)="Z",2,IF(UPPER(G902)="Y",1,IF(UPPER(G902)="X",0,LEFT(D902))))</f>
        <v/>
      </c>
      <c r="I902" s="129" t="str">
        <f aca="false">REPLACE(D902,1,1,H902)</f>
        <v/>
      </c>
      <c r="J902" s="96"/>
      <c r="K902" s="124" t="str">
        <f aca="false">IF(N902&gt;0,ROW(L902)-7,"")</f>
        <v/>
      </c>
      <c r="L902" s="130"/>
      <c r="M902" s="130"/>
      <c r="N902" s="131"/>
      <c r="O902" s="132"/>
      <c r="P902" s="128" t="str">
        <f aca="false">IFERROR(IF(OR(ISTEXT(N902),ISNUMBER(N902)),HLOOKUP(S902-23*INT(S902/23),[2]Hoja2!B$1:X$2,2),""),1)</f>
        <v/>
      </c>
      <c r="Q902" s="128" t="str">
        <f aca="false">LEFT(N902,1)</f>
        <v/>
      </c>
      <c r="R902" s="129" t="str">
        <f aca="false">IF(UPPER(Q902)="Z",2,IF(UPPER(Q902)="Y",1,IF(UPPER(Q902)="X",0,LEFT(N902))))</f>
        <v/>
      </c>
      <c r="S902" s="129" t="str">
        <f aca="false">REPLACE(N902,1,1,R902)</f>
        <v/>
      </c>
      <c r="T902" s="96"/>
      <c r="U902" s="133"/>
      <c r="V902" s="124" t="str">
        <f aca="false">IF(OR(ISTEXT(N902),ISNUMBER(N902)),IF($AD902=1,U902,0),"")</f>
        <v/>
      </c>
      <c r="W902" s="75" t="n">
        <v>36892</v>
      </c>
      <c r="X902" s="134"/>
      <c r="Y902" s="134"/>
      <c r="AA902" s="128" t="n">
        <f aca="false">IF(E902&lt;&gt;F902,0,1)</f>
        <v>1</v>
      </c>
      <c r="AB902" s="128" t="n">
        <f aca="false">IF(OR(T902="SI",T902="Si",T902="si",T902="sI",T902="s",T902="S"),1,0)</f>
        <v>0</v>
      </c>
      <c r="AC902" s="128" t="n">
        <f aca="false">IF(OR(J902="SI",J902="Si",J902="si",J902="sI",J902="s",J902="S"),1,0)</f>
        <v>0</v>
      </c>
      <c r="AD902" s="128" t="n">
        <f aca="false">AK902*AA902*AB902*AC902</f>
        <v>0</v>
      </c>
      <c r="AF902" s="136" t="n">
        <f aca="false">COUNTIF(D$8:D902,D902)</f>
        <v>0</v>
      </c>
      <c r="AG902" s="136" t="n">
        <f aca="false">COUNTIFS(D$8:D902,D902,A$8:A902,A902)</f>
        <v>0</v>
      </c>
      <c r="AH902" s="128" t="n">
        <f aca="false">AF902-AG902</f>
        <v>0</v>
      </c>
      <c r="AI902" s="128" t="n">
        <f aca="false">IF(OR(O902&lt;&gt;P902,P902=1,AA902=0),1,0)</f>
        <v>0</v>
      </c>
      <c r="AJ902" s="128" t="n">
        <f aca="false">IF(AR902&gt;0,1,0)+AH902</f>
        <v>0</v>
      </c>
      <c r="AK902" s="128" t="n">
        <f aca="false">IF(O902&lt;&gt;P902,0,1)</f>
        <v>1</v>
      </c>
      <c r="AL902" s="128" t="n">
        <f aca="false">IF(U902&gt;1,1,0)</f>
        <v>0</v>
      </c>
      <c r="AM902" s="136"/>
      <c r="AN902" s="137"/>
      <c r="AO902" s="139"/>
      <c r="AP902" s="128" t="str">
        <f aca="false">IF(SUMIF(AS$7:BU$7,"&gt;0",AS902:BU902)&gt;0,SUMIF(AS$7:BU$7,"&gt;0",AS902:BU902),"")</f>
        <v/>
      </c>
      <c r="AQ902" s="128"/>
      <c r="AR902" s="136" t="n">
        <f aca="false">COUNTIF(N$8:N902,N902)-1</f>
        <v>-1</v>
      </c>
      <c r="AS902" s="133"/>
      <c r="AT902" s="133"/>
      <c r="AU902" s="128" t="n">
        <f aca="false">IF($A902=$A901,AS902+AT902+AU901,AS902+AT902)</f>
        <v>0</v>
      </c>
      <c r="AV902" s="133"/>
      <c r="AW902" s="133"/>
      <c r="AX902" s="128" t="n">
        <f aca="false">IF($A902=$A901,AV902+AW902+AX901,AV902+AW902)</f>
        <v>0</v>
      </c>
      <c r="AY902" s="133"/>
      <c r="AZ902" s="133"/>
      <c r="BA902" s="128" t="n">
        <f aca="false">IF($A902=$A901,AY902+AZ902+BA901,AY902+AZ902)</f>
        <v>0</v>
      </c>
      <c r="BB902" s="133"/>
      <c r="BC902" s="133"/>
      <c r="BD902" s="128" t="n">
        <f aca="false">IF($A902=$A901,BB902+BC902+BD901,BB902+BC902)</f>
        <v>0</v>
      </c>
      <c r="BE902" s="133"/>
      <c r="BF902" s="133"/>
      <c r="BG902" s="128" t="n">
        <f aca="false">IF($A902=$A901,BE902+BF902+BG901,BE902+BF902)</f>
        <v>0</v>
      </c>
      <c r="BH902" s="133"/>
      <c r="BI902" s="133"/>
      <c r="BJ902" s="128" t="n">
        <f aca="false">IF($A902=$A901,BH902+BI902+BJ901,BH902+BI902)</f>
        <v>0</v>
      </c>
      <c r="BK902" s="133"/>
      <c r="BL902" s="133"/>
      <c r="BM902" s="128" t="n">
        <f aca="false">IF($A902=$A901,BK902+BL902+BM901,BK902+BL902)</f>
        <v>0</v>
      </c>
      <c r="BN902" s="133"/>
      <c r="BO902" s="133"/>
      <c r="BP902" s="128" t="n">
        <f aca="false">IF($A902=$A901,BN902+BO902+BP901,BN902+BO902)</f>
        <v>0</v>
      </c>
      <c r="BQ902" s="133"/>
      <c r="BR902" s="133"/>
      <c r="BS902" s="128" t="n">
        <f aca="false">IF($A902=$A901,BQ902+BR902+BS901,BQ902+BR902)</f>
        <v>0</v>
      </c>
      <c r="BT902" s="133"/>
      <c r="BU902" s="133"/>
      <c r="BV902" s="128" t="n">
        <f aca="false">IF($A902=$A901,BT902+BU902+BV901,BT902+BU902)</f>
        <v>0</v>
      </c>
      <c r="BW902" s="128" t="n">
        <f aca="false">IF(W902=0,0,IF(W902&gt;F$4,1,(IF(W902=BW$2,0,(IF(F$4-W902&gt;2,1,0))))))</f>
        <v>0</v>
      </c>
    </row>
    <row r="903" customFormat="false" ht="42.95" hidden="false" customHeight="true" outlineLevel="0" collapsed="false">
      <c r="A903" s="124" t="str">
        <f aca="false">IF(D903=D902,IF(A902=0,"",A902),IF(AND(D903&gt;0,D903&lt;&gt;D902),A902+1,""))</f>
        <v/>
      </c>
      <c r="B903" s="129"/>
      <c r="C903" s="129"/>
      <c r="D903" s="96"/>
      <c r="E903" s="138"/>
      <c r="F903" s="128" t="str">
        <f aca="false">IFERROR(IF(OR(ISTEXT(D903),ISNUMBER(D903)),HLOOKUP(I903-23*INT(I903/23),[2]Hoja2!B$1:X$2,2),""),1)</f>
        <v/>
      </c>
      <c r="G903" s="128" t="str">
        <f aca="false">LEFT(D903,1)</f>
        <v/>
      </c>
      <c r="H903" s="129" t="str">
        <f aca="false">IF(UPPER(G903)="Z",2,IF(UPPER(G903)="Y",1,IF(UPPER(G903)="X",0,LEFT(D903))))</f>
        <v/>
      </c>
      <c r="I903" s="129" t="str">
        <f aca="false">REPLACE(D903,1,1,H903)</f>
        <v/>
      </c>
      <c r="J903" s="96"/>
      <c r="K903" s="124" t="str">
        <f aca="false">IF(N903&gt;0,ROW(L903)-7,"")</f>
        <v/>
      </c>
      <c r="L903" s="130"/>
      <c r="M903" s="130"/>
      <c r="N903" s="131"/>
      <c r="O903" s="132"/>
      <c r="P903" s="128" t="str">
        <f aca="false">IFERROR(IF(OR(ISTEXT(N903),ISNUMBER(N903)),HLOOKUP(S903-23*INT(S903/23),[2]Hoja2!B$1:X$2,2),""),1)</f>
        <v/>
      </c>
      <c r="Q903" s="128" t="str">
        <f aca="false">LEFT(N903,1)</f>
        <v/>
      </c>
      <c r="R903" s="129" t="str">
        <f aca="false">IF(UPPER(Q903)="Z",2,IF(UPPER(Q903)="Y",1,IF(UPPER(Q903)="X",0,LEFT(N903))))</f>
        <v/>
      </c>
      <c r="S903" s="129" t="str">
        <f aca="false">REPLACE(N903,1,1,R903)</f>
        <v/>
      </c>
      <c r="T903" s="96"/>
      <c r="U903" s="133"/>
      <c r="V903" s="124" t="str">
        <f aca="false">IF(OR(ISTEXT(N903),ISNUMBER(N903)),IF($AD903=1,U903,0),"")</f>
        <v/>
      </c>
      <c r="W903" s="75" t="n">
        <v>36892</v>
      </c>
      <c r="X903" s="134"/>
      <c r="Y903" s="134"/>
      <c r="AA903" s="128" t="n">
        <f aca="false">IF(E903&lt;&gt;F903,0,1)</f>
        <v>1</v>
      </c>
      <c r="AB903" s="128" t="n">
        <f aca="false">IF(OR(T903="SI",T903="Si",T903="si",T903="sI",T903="s",T903="S"),1,0)</f>
        <v>0</v>
      </c>
      <c r="AC903" s="128" t="n">
        <f aca="false">IF(OR(J903="SI",J903="Si",J903="si",J903="sI",J903="s",J903="S"),1,0)</f>
        <v>0</v>
      </c>
      <c r="AD903" s="128" t="n">
        <f aca="false">AK903*AA903*AB903*AC903</f>
        <v>0</v>
      </c>
      <c r="AF903" s="136" t="n">
        <f aca="false">COUNTIF(D$8:D903,D903)</f>
        <v>0</v>
      </c>
      <c r="AG903" s="136" t="n">
        <f aca="false">COUNTIFS(D$8:D903,D903,A$8:A903,A903)</f>
        <v>0</v>
      </c>
      <c r="AH903" s="128" t="n">
        <f aca="false">AF903-AG903</f>
        <v>0</v>
      </c>
      <c r="AI903" s="128" t="n">
        <f aca="false">IF(OR(O903&lt;&gt;P903,P903=1,AA903=0),1,0)</f>
        <v>0</v>
      </c>
      <c r="AJ903" s="128" t="n">
        <f aca="false">IF(AR903&gt;0,1,0)+AH903</f>
        <v>0</v>
      </c>
      <c r="AK903" s="128" t="n">
        <f aca="false">IF(O903&lt;&gt;P903,0,1)</f>
        <v>1</v>
      </c>
      <c r="AL903" s="128" t="n">
        <f aca="false">IF(U903&gt;1,1,0)</f>
        <v>0</v>
      </c>
      <c r="AM903" s="136"/>
      <c r="AN903" s="137"/>
      <c r="AO903" s="139"/>
      <c r="AP903" s="128" t="str">
        <f aca="false">IF(SUMIF(AS$7:BU$7,"&gt;0",AS903:BU903)&gt;0,SUMIF(AS$7:BU$7,"&gt;0",AS903:BU903),"")</f>
        <v/>
      </c>
      <c r="AQ903" s="128"/>
      <c r="AR903" s="136" t="n">
        <f aca="false">COUNTIF(N$8:N903,N903)-1</f>
        <v>-1</v>
      </c>
      <c r="AS903" s="133"/>
      <c r="AT903" s="133"/>
      <c r="AU903" s="128" t="n">
        <f aca="false">IF($A903=$A902,AS903+AT903+AU902,AS903+AT903)</f>
        <v>0</v>
      </c>
      <c r="AV903" s="133"/>
      <c r="AW903" s="133"/>
      <c r="AX903" s="128" t="n">
        <f aca="false">IF($A903=$A902,AV903+AW903+AX902,AV903+AW903)</f>
        <v>0</v>
      </c>
      <c r="AY903" s="133"/>
      <c r="AZ903" s="133"/>
      <c r="BA903" s="128" t="n">
        <f aca="false">IF($A903=$A902,AY903+AZ903+BA902,AY903+AZ903)</f>
        <v>0</v>
      </c>
      <c r="BB903" s="133"/>
      <c r="BC903" s="133"/>
      <c r="BD903" s="128" t="n">
        <f aca="false">IF($A903=$A902,BB903+BC903+BD902,BB903+BC903)</f>
        <v>0</v>
      </c>
      <c r="BE903" s="133"/>
      <c r="BF903" s="133"/>
      <c r="BG903" s="128" t="n">
        <f aca="false">IF($A903=$A902,BE903+BF903+BG902,BE903+BF903)</f>
        <v>0</v>
      </c>
      <c r="BH903" s="133"/>
      <c r="BI903" s="133"/>
      <c r="BJ903" s="128" t="n">
        <f aca="false">IF($A903=$A902,BH903+BI903+BJ902,BH903+BI903)</f>
        <v>0</v>
      </c>
      <c r="BK903" s="133"/>
      <c r="BL903" s="133"/>
      <c r="BM903" s="128" t="n">
        <f aca="false">IF($A903=$A902,BK903+BL903+BM902,BK903+BL903)</f>
        <v>0</v>
      </c>
      <c r="BN903" s="133"/>
      <c r="BO903" s="133"/>
      <c r="BP903" s="128" t="n">
        <f aca="false">IF($A903=$A902,BN903+BO903+BP902,BN903+BO903)</f>
        <v>0</v>
      </c>
      <c r="BQ903" s="133"/>
      <c r="BR903" s="133"/>
      <c r="BS903" s="128" t="n">
        <f aca="false">IF($A903=$A902,BQ903+BR903+BS902,BQ903+BR903)</f>
        <v>0</v>
      </c>
      <c r="BT903" s="133"/>
      <c r="BU903" s="133"/>
      <c r="BV903" s="128" t="n">
        <f aca="false">IF($A903=$A902,BT903+BU903+BV902,BT903+BU903)</f>
        <v>0</v>
      </c>
      <c r="BW903" s="128" t="n">
        <f aca="false">IF(W903=0,0,IF(W903&gt;F$4,1,(IF(W903=BW$2,0,(IF(F$4-W903&gt;2,1,0))))))</f>
        <v>0</v>
      </c>
    </row>
    <row r="904" customFormat="false" ht="42.95" hidden="false" customHeight="true" outlineLevel="0" collapsed="false">
      <c r="A904" s="124" t="str">
        <f aca="false">IF(D904=D903,IF(A903=0,"",A903),IF(AND(D904&gt;0,D904&lt;&gt;D903),A903+1,""))</f>
        <v/>
      </c>
      <c r="B904" s="129"/>
      <c r="C904" s="129"/>
      <c r="D904" s="96"/>
      <c r="E904" s="138"/>
      <c r="F904" s="128" t="str">
        <f aca="false">IFERROR(IF(OR(ISTEXT(D904),ISNUMBER(D904)),HLOOKUP(I904-23*INT(I904/23),[2]Hoja2!B$1:X$2,2),""),1)</f>
        <v/>
      </c>
      <c r="G904" s="128" t="str">
        <f aca="false">LEFT(D904,1)</f>
        <v/>
      </c>
      <c r="H904" s="129" t="str">
        <f aca="false">IF(UPPER(G904)="Z",2,IF(UPPER(G904)="Y",1,IF(UPPER(G904)="X",0,LEFT(D904))))</f>
        <v/>
      </c>
      <c r="I904" s="129" t="str">
        <f aca="false">REPLACE(D904,1,1,H904)</f>
        <v/>
      </c>
      <c r="J904" s="96"/>
      <c r="K904" s="124" t="str">
        <f aca="false">IF(N904&gt;0,ROW(L904)-7,"")</f>
        <v/>
      </c>
      <c r="L904" s="130"/>
      <c r="M904" s="130"/>
      <c r="N904" s="131"/>
      <c r="O904" s="132"/>
      <c r="P904" s="128" t="str">
        <f aca="false">IFERROR(IF(OR(ISTEXT(N904),ISNUMBER(N904)),HLOOKUP(S904-23*INT(S904/23),[2]Hoja2!B$1:X$2,2),""),1)</f>
        <v/>
      </c>
      <c r="Q904" s="128" t="str">
        <f aca="false">LEFT(N904,1)</f>
        <v/>
      </c>
      <c r="R904" s="129" t="str">
        <f aca="false">IF(UPPER(Q904)="Z",2,IF(UPPER(Q904)="Y",1,IF(UPPER(Q904)="X",0,LEFT(N904))))</f>
        <v/>
      </c>
      <c r="S904" s="129" t="str">
        <f aca="false">REPLACE(N904,1,1,R904)</f>
        <v/>
      </c>
      <c r="T904" s="96"/>
      <c r="U904" s="133"/>
      <c r="V904" s="124" t="str">
        <f aca="false">IF(OR(ISTEXT(N904),ISNUMBER(N904)),IF($AD904=1,U904,0),"")</f>
        <v/>
      </c>
      <c r="W904" s="75" t="n">
        <v>36892</v>
      </c>
      <c r="X904" s="134"/>
      <c r="Y904" s="134"/>
      <c r="AA904" s="128" t="n">
        <f aca="false">IF(E904&lt;&gt;F904,0,1)</f>
        <v>1</v>
      </c>
      <c r="AB904" s="128" t="n">
        <f aca="false">IF(OR(T904="SI",T904="Si",T904="si",T904="sI",T904="s",T904="S"),1,0)</f>
        <v>0</v>
      </c>
      <c r="AC904" s="128" t="n">
        <f aca="false">IF(OR(J904="SI",J904="Si",J904="si",J904="sI",J904="s",J904="S"),1,0)</f>
        <v>0</v>
      </c>
      <c r="AD904" s="128" t="n">
        <f aca="false">AK904*AA904*AB904*AC904</f>
        <v>0</v>
      </c>
      <c r="AF904" s="136" t="n">
        <f aca="false">COUNTIF(D$8:D904,D904)</f>
        <v>0</v>
      </c>
      <c r="AG904" s="136" t="n">
        <f aca="false">COUNTIFS(D$8:D904,D904,A$8:A904,A904)</f>
        <v>0</v>
      </c>
      <c r="AH904" s="128" t="n">
        <f aca="false">AF904-AG904</f>
        <v>0</v>
      </c>
      <c r="AI904" s="128" t="n">
        <f aca="false">IF(OR(O904&lt;&gt;P904,P904=1,AA904=0),1,0)</f>
        <v>0</v>
      </c>
      <c r="AJ904" s="128" t="n">
        <f aca="false">IF(AR904&gt;0,1,0)+AH904</f>
        <v>0</v>
      </c>
      <c r="AK904" s="128" t="n">
        <f aca="false">IF(O904&lt;&gt;P904,0,1)</f>
        <v>1</v>
      </c>
      <c r="AL904" s="128" t="n">
        <f aca="false">IF(U904&gt;1,1,0)</f>
        <v>0</v>
      </c>
      <c r="AM904" s="136"/>
      <c r="AN904" s="137"/>
      <c r="AO904" s="139"/>
      <c r="AP904" s="128" t="str">
        <f aca="false">IF(SUMIF(AS$7:BU$7,"&gt;0",AS904:BU904)&gt;0,SUMIF(AS$7:BU$7,"&gt;0",AS904:BU904),"")</f>
        <v/>
      </c>
      <c r="AQ904" s="128"/>
      <c r="AR904" s="136" t="n">
        <f aca="false">COUNTIF(N$8:N904,N904)-1</f>
        <v>-1</v>
      </c>
      <c r="AS904" s="133"/>
      <c r="AT904" s="133"/>
      <c r="AU904" s="128" t="n">
        <f aca="false">IF($A904=$A903,AS904+AT904+AU903,AS904+AT904)</f>
        <v>0</v>
      </c>
      <c r="AV904" s="133"/>
      <c r="AW904" s="133"/>
      <c r="AX904" s="128" t="n">
        <f aca="false">IF($A904=$A903,AV904+AW904+AX903,AV904+AW904)</f>
        <v>0</v>
      </c>
      <c r="AY904" s="133"/>
      <c r="AZ904" s="133"/>
      <c r="BA904" s="128" t="n">
        <f aca="false">IF($A904=$A903,AY904+AZ904+BA903,AY904+AZ904)</f>
        <v>0</v>
      </c>
      <c r="BB904" s="133"/>
      <c r="BC904" s="133"/>
      <c r="BD904" s="128" t="n">
        <f aca="false">IF($A904=$A903,BB904+BC904+BD903,BB904+BC904)</f>
        <v>0</v>
      </c>
      <c r="BE904" s="133"/>
      <c r="BF904" s="133"/>
      <c r="BG904" s="128" t="n">
        <f aca="false">IF($A904=$A903,BE904+BF904+BG903,BE904+BF904)</f>
        <v>0</v>
      </c>
      <c r="BH904" s="133"/>
      <c r="BI904" s="133"/>
      <c r="BJ904" s="128" t="n">
        <f aca="false">IF($A904=$A903,BH904+BI904+BJ903,BH904+BI904)</f>
        <v>0</v>
      </c>
      <c r="BK904" s="133"/>
      <c r="BL904" s="133"/>
      <c r="BM904" s="128" t="n">
        <f aca="false">IF($A904=$A903,BK904+BL904+BM903,BK904+BL904)</f>
        <v>0</v>
      </c>
      <c r="BN904" s="133"/>
      <c r="BO904" s="133"/>
      <c r="BP904" s="128" t="n">
        <f aca="false">IF($A904=$A903,BN904+BO904+BP903,BN904+BO904)</f>
        <v>0</v>
      </c>
      <c r="BQ904" s="133"/>
      <c r="BR904" s="133"/>
      <c r="BS904" s="128" t="n">
        <f aca="false">IF($A904=$A903,BQ904+BR904+BS903,BQ904+BR904)</f>
        <v>0</v>
      </c>
      <c r="BT904" s="133"/>
      <c r="BU904" s="133"/>
      <c r="BV904" s="128" t="n">
        <f aca="false">IF($A904=$A903,BT904+BU904+BV903,BT904+BU904)</f>
        <v>0</v>
      </c>
      <c r="BW904" s="128" t="n">
        <f aca="false">IF(W904=0,0,IF(W904&gt;F$4,1,(IF(W904=BW$2,0,(IF(F$4-W904&gt;2,1,0))))))</f>
        <v>0</v>
      </c>
    </row>
    <row r="905" customFormat="false" ht="42.95" hidden="false" customHeight="true" outlineLevel="0" collapsed="false">
      <c r="A905" s="124" t="str">
        <f aca="false">IF(D905=D904,IF(A904=0,"",A904),IF(AND(D905&gt;0,D905&lt;&gt;D904),A904+1,""))</f>
        <v/>
      </c>
      <c r="B905" s="129"/>
      <c r="C905" s="129"/>
      <c r="D905" s="96"/>
      <c r="E905" s="138"/>
      <c r="F905" s="128" t="str">
        <f aca="false">IFERROR(IF(OR(ISTEXT(D905),ISNUMBER(D905)),HLOOKUP(I905-23*INT(I905/23),[2]Hoja2!B$1:X$2,2),""),1)</f>
        <v/>
      </c>
      <c r="G905" s="128" t="str">
        <f aca="false">LEFT(D905,1)</f>
        <v/>
      </c>
      <c r="H905" s="129" t="str">
        <f aca="false">IF(UPPER(G905)="Z",2,IF(UPPER(G905)="Y",1,IF(UPPER(G905)="X",0,LEFT(D905))))</f>
        <v/>
      </c>
      <c r="I905" s="129" t="str">
        <f aca="false">REPLACE(D905,1,1,H905)</f>
        <v/>
      </c>
      <c r="J905" s="96"/>
      <c r="K905" s="124" t="str">
        <f aca="false">IF(N905&gt;0,ROW(L905)-7,"")</f>
        <v/>
      </c>
      <c r="L905" s="130"/>
      <c r="M905" s="130"/>
      <c r="N905" s="131"/>
      <c r="O905" s="132"/>
      <c r="P905" s="128" t="str">
        <f aca="false">IFERROR(IF(OR(ISTEXT(N905),ISNUMBER(N905)),HLOOKUP(S905-23*INT(S905/23),[2]Hoja2!B$1:X$2,2),""),1)</f>
        <v/>
      </c>
      <c r="Q905" s="128" t="str">
        <f aca="false">LEFT(N905,1)</f>
        <v/>
      </c>
      <c r="R905" s="129" t="str">
        <f aca="false">IF(UPPER(Q905)="Z",2,IF(UPPER(Q905)="Y",1,IF(UPPER(Q905)="X",0,LEFT(N905))))</f>
        <v/>
      </c>
      <c r="S905" s="129" t="str">
        <f aca="false">REPLACE(N905,1,1,R905)</f>
        <v/>
      </c>
      <c r="T905" s="96"/>
      <c r="U905" s="133"/>
      <c r="V905" s="124" t="str">
        <f aca="false">IF(OR(ISTEXT(N905),ISNUMBER(N905)),IF($AD905=1,U905,0),"")</f>
        <v/>
      </c>
      <c r="W905" s="75" t="n">
        <v>36892</v>
      </c>
      <c r="X905" s="134"/>
      <c r="Y905" s="134"/>
      <c r="AA905" s="128" t="n">
        <f aca="false">IF(E905&lt;&gt;F905,0,1)</f>
        <v>1</v>
      </c>
      <c r="AB905" s="128" t="n">
        <f aca="false">IF(OR(T905="SI",T905="Si",T905="si",T905="sI",T905="s",T905="S"),1,0)</f>
        <v>0</v>
      </c>
      <c r="AC905" s="128" t="n">
        <f aca="false">IF(OR(J905="SI",J905="Si",J905="si",J905="sI",J905="s",J905="S"),1,0)</f>
        <v>0</v>
      </c>
      <c r="AD905" s="128" t="n">
        <f aca="false">AK905*AA905*AB905*AC905</f>
        <v>0</v>
      </c>
      <c r="AF905" s="136" t="n">
        <f aca="false">COUNTIF(D$8:D905,D905)</f>
        <v>0</v>
      </c>
      <c r="AG905" s="136" t="n">
        <f aca="false">COUNTIFS(D$8:D905,D905,A$8:A905,A905)</f>
        <v>0</v>
      </c>
      <c r="AH905" s="128" t="n">
        <f aca="false">AF905-AG905</f>
        <v>0</v>
      </c>
      <c r="AI905" s="128" t="n">
        <f aca="false">IF(OR(O905&lt;&gt;P905,P905=1,AA905=0),1,0)</f>
        <v>0</v>
      </c>
      <c r="AJ905" s="128" t="n">
        <f aca="false">IF(AR905&gt;0,1,0)+AH905</f>
        <v>0</v>
      </c>
      <c r="AK905" s="128" t="n">
        <f aca="false">IF(O905&lt;&gt;P905,0,1)</f>
        <v>1</v>
      </c>
      <c r="AL905" s="128" t="n">
        <f aca="false">IF(U905&gt;1,1,0)</f>
        <v>0</v>
      </c>
      <c r="AM905" s="136"/>
      <c r="AN905" s="137"/>
      <c r="AO905" s="139"/>
      <c r="AP905" s="128" t="str">
        <f aca="false">IF(SUMIF(AS$7:BU$7,"&gt;0",AS905:BU905)&gt;0,SUMIF(AS$7:BU$7,"&gt;0",AS905:BU905),"")</f>
        <v/>
      </c>
      <c r="AQ905" s="128"/>
      <c r="AR905" s="136" t="n">
        <f aca="false">COUNTIF(N$8:N905,N905)-1</f>
        <v>-1</v>
      </c>
      <c r="AS905" s="133"/>
      <c r="AT905" s="133"/>
      <c r="AU905" s="128" t="n">
        <f aca="false">IF($A905=$A904,AS905+AT905+AU904,AS905+AT905)</f>
        <v>0</v>
      </c>
      <c r="AV905" s="133"/>
      <c r="AW905" s="133"/>
      <c r="AX905" s="128" t="n">
        <f aca="false">IF($A905=$A904,AV905+AW905+AX904,AV905+AW905)</f>
        <v>0</v>
      </c>
      <c r="AY905" s="133"/>
      <c r="AZ905" s="133"/>
      <c r="BA905" s="128" t="n">
        <f aca="false">IF($A905=$A904,AY905+AZ905+BA904,AY905+AZ905)</f>
        <v>0</v>
      </c>
      <c r="BB905" s="133"/>
      <c r="BC905" s="133"/>
      <c r="BD905" s="128" t="n">
        <f aca="false">IF($A905=$A904,BB905+BC905+BD904,BB905+BC905)</f>
        <v>0</v>
      </c>
      <c r="BE905" s="133"/>
      <c r="BF905" s="133"/>
      <c r="BG905" s="128" t="n">
        <f aca="false">IF($A905=$A904,BE905+BF905+BG904,BE905+BF905)</f>
        <v>0</v>
      </c>
      <c r="BH905" s="133"/>
      <c r="BI905" s="133"/>
      <c r="BJ905" s="128" t="n">
        <f aca="false">IF($A905=$A904,BH905+BI905+BJ904,BH905+BI905)</f>
        <v>0</v>
      </c>
      <c r="BK905" s="133"/>
      <c r="BL905" s="133"/>
      <c r="BM905" s="128" t="n">
        <f aca="false">IF($A905=$A904,BK905+BL905+BM904,BK905+BL905)</f>
        <v>0</v>
      </c>
      <c r="BN905" s="133"/>
      <c r="BO905" s="133"/>
      <c r="BP905" s="128" t="n">
        <f aca="false">IF($A905=$A904,BN905+BO905+BP904,BN905+BO905)</f>
        <v>0</v>
      </c>
      <c r="BQ905" s="133"/>
      <c r="BR905" s="133"/>
      <c r="BS905" s="128" t="n">
        <f aca="false">IF($A905=$A904,BQ905+BR905+BS904,BQ905+BR905)</f>
        <v>0</v>
      </c>
      <c r="BT905" s="133"/>
      <c r="BU905" s="133"/>
      <c r="BV905" s="128" t="n">
        <f aca="false">IF($A905=$A904,BT905+BU905+BV904,BT905+BU905)</f>
        <v>0</v>
      </c>
      <c r="BW905" s="128" t="n">
        <f aca="false">IF(W905=0,0,IF(W905&gt;F$4,1,(IF(W905=BW$2,0,(IF(F$4-W905&gt;2,1,0))))))</f>
        <v>0</v>
      </c>
    </row>
    <row r="906" customFormat="false" ht="42.95" hidden="false" customHeight="true" outlineLevel="0" collapsed="false">
      <c r="A906" s="124" t="str">
        <f aca="false">IF(D906=D905,IF(A905=0,"",A905),IF(AND(D906&gt;0,D906&lt;&gt;D905),A905+1,""))</f>
        <v/>
      </c>
      <c r="B906" s="129"/>
      <c r="C906" s="129"/>
      <c r="D906" s="96"/>
      <c r="E906" s="138"/>
      <c r="F906" s="128" t="str">
        <f aca="false">IFERROR(IF(OR(ISTEXT(D906),ISNUMBER(D906)),HLOOKUP(I906-23*INT(I906/23),[2]Hoja2!B$1:X$2,2),""),1)</f>
        <v/>
      </c>
      <c r="G906" s="128" t="str">
        <f aca="false">LEFT(D906,1)</f>
        <v/>
      </c>
      <c r="H906" s="129" t="str">
        <f aca="false">IF(UPPER(G906)="Z",2,IF(UPPER(G906)="Y",1,IF(UPPER(G906)="X",0,LEFT(D906))))</f>
        <v/>
      </c>
      <c r="I906" s="129" t="str">
        <f aca="false">REPLACE(D906,1,1,H906)</f>
        <v/>
      </c>
      <c r="J906" s="96"/>
      <c r="K906" s="124" t="str">
        <f aca="false">IF(N906&gt;0,ROW(L906)-7,"")</f>
        <v/>
      </c>
      <c r="L906" s="130"/>
      <c r="M906" s="130"/>
      <c r="N906" s="131"/>
      <c r="O906" s="132"/>
      <c r="P906" s="128" t="str">
        <f aca="false">IFERROR(IF(OR(ISTEXT(N906),ISNUMBER(N906)),HLOOKUP(S906-23*INT(S906/23),[2]Hoja2!B$1:X$2,2),""),1)</f>
        <v/>
      </c>
      <c r="Q906" s="128" t="str">
        <f aca="false">LEFT(N906,1)</f>
        <v/>
      </c>
      <c r="R906" s="129" t="str">
        <f aca="false">IF(UPPER(Q906)="Z",2,IF(UPPER(Q906)="Y",1,IF(UPPER(Q906)="X",0,LEFT(N906))))</f>
        <v/>
      </c>
      <c r="S906" s="129" t="str">
        <f aca="false">REPLACE(N906,1,1,R906)</f>
        <v/>
      </c>
      <c r="T906" s="96"/>
      <c r="U906" s="133"/>
      <c r="V906" s="124" t="str">
        <f aca="false">IF(OR(ISTEXT(N906),ISNUMBER(N906)),IF($AD906=1,U906,0),"")</f>
        <v/>
      </c>
      <c r="W906" s="75" t="n">
        <v>36892</v>
      </c>
      <c r="X906" s="134"/>
      <c r="Y906" s="134"/>
      <c r="AA906" s="128" t="n">
        <f aca="false">IF(E906&lt;&gt;F906,0,1)</f>
        <v>1</v>
      </c>
      <c r="AB906" s="128" t="n">
        <f aca="false">IF(OR(T906="SI",T906="Si",T906="si",T906="sI",T906="s",T906="S"),1,0)</f>
        <v>0</v>
      </c>
      <c r="AC906" s="128" t="n">
        <f aca="false">IF(OR(J906="SI",J906="Si",J906="si",J906="sI",J906="s",J906="S"),1,0)</f>
        <v>0</v>
      </c>
      <c r="AD906" s="128" t="n">
        <f aca="false">AK906*AA906*AB906*AC906</f>
        <v>0</v>
      </c>
      <c r="AF906" s="136" t="n">
        <f aca="false">COUNTIF(D$8:D906,D906)</f>
        <v>0</v>
      </c>
      <c r="AG906" s="136" t="n">
        <f aca="false">COUNTIFS(D$8:D906,D906,A$8:A906,A906)</f>
        <v>0</v>
      </c>
      <c r="AH906" s="128" t="n">
        <f aca="false">AF906-AG906</f>
        <v>0</v>
      </c>
      <c r="AI906" s="128" t="n">
        <f aca="false">IF(OR(O906&lt;&gt;P906,P906=1,AA906=0),1,0)</f>
        <v>0</v>
      </c>
      <c r="AJ906" s="128" t="n">
        <f aca="false">IF(AR906&gt;0,1,0)+AH906</f>
        <v>0</v>
      </c>
      <c r="AK906" s="128" t="n">
        <f aca="false">IF(O906&lt;&gt;P906,0,1)</f>
        <v>1</v>
      </c>
      <c r="AL906" s="128" t="n">
        <f aca="false">IF(U906&gt;1,1,0)</f>
        <v>0</v>
      </c>
      <c r="AM906" s="136"/>
      <c r="AN906" s="137"/>
      <c r="AO906" s="139"/>
      <c r="AP906" s="128" t="str">
        <f aca="false">IF(SUMIF(AS$7:BU$7,"&gt;0",AS906:BU906)&gt;0,SUMIF(AS$7:BU$7,"&gt;0",AS906:BU906),"")</f>
        <v/>
      </c>
      <c r="AQ906" s="128"/>
      <c r="AR906" s="136" t="n">
        <f aca="false">COUNTIF(N$8:N906,N906)-1</f>
        <v>-1</v>
      </c>
      <c r="AS906" s="133"/>
      <c r="AT906" s="133"/>
      <c r="AU906" s="128" t="n">
        <f aca="false">IF($A906=$A905,AS906+AT906+AU905,AS906+AT906)</f>
        <v>0</v>
      </c>
      <c r="AV906" s="133"/>
      <c r="AW906" s="133"/>
      <c r="AX906" s="128" t="n">
        <f aca="false">IF($A906=$A905,AV906+AW906+AX905,AV906+AW906)</f>
        <v>0</v>
      </c>
      <c r="AY906" s="133"/>
      <c r="AZ906" s="133"/>
      <c r="BA906" s="128" t="n">
        <f aca="false">IF($A906=$A905,AY906+AZ906+BA905,AY906+AZ906)</f>
        <v>0</v>
      </c>
      <c r="BB906" s="133"/>
      <c r="BC906" s="133"/>
      <c r="BD906" s="128" t="n">
        <f aca="false">IF($A906=$A905,BB906+BC906+BD905,BB906+BC906)</f>
        <v>0</v>
      </c>
      <c r="BE906" s="133"/>
      <c r="BF906" s="133"/>
      <c r="BG906" s="128" t="n">
        <f aca="false">IF($A906=$A905,BE906+BF906+BG905,BE906+BF906)</f>
        <v>0</v>
      </c>
      <c r="BH906" s="133"/>
      <c r="BI906" s="133"/>
      <c r="BJ906" s="128" t="n">
        <f aca="false">IF($A906=$A905,BH906+BI906+BJ905,BH906+BI906)</f>
        <v>0</v>
      </c>
      <c r="BK906" s="133"/>
      <c r="BL906" s="133"/>
      <c r="BM906" s="128" t="n">
        <f aca="false">IF($A906=$A905,BK906+BL906+BM905,BK906+BL906)</f>
        <v>0</v>
      </c>
      <c r="BN906" s="133"/>
      <c r="BO906" s="133"/>
      <c r="BP906" s="128" t="n">
        <f aca="false">IF($A906=$A905,BN906+BO906+BP905,BN906+BO906)</f>
        <v>0</v>
      </c>
      <c r="BQ906" s="133"/>
      <c r="BR906" s="133"/>
      <c r="BS906" s="128" t="n">
        <f aca="false">IF($A906=$A905,BQ906+BR906+BS905,BQ906+BR906)</f>
        <v>0</v>
      </c>
      <c r="BT906" s="133"/>
      <c r="BU906" s="133"/>
      <c r="BV906" s="128" t="n">
        <f aca="false">IF($A906=$A905,BT906+BU906+BV905,BT906+BU906)</f>
        <v>0</v>
      </c>
      <c r="BW906" s="128" t="n">
        <f aca="false">IF(W906=0,0,IF(W906&gt;F$4,1,(IF(W906=BW$2,0,(IF(F$4-W906&gt;2,1,0))))))</f>
        <v>0</v>
      </c>
    </row>
    <row r="907" customFormat="false" ht="42.95" hidden="false" customHeight="true" outlineLevel="0" collapsed="false">
      <c r="A907" s="124" t="str">
        <f aca="false">IF(D907=D906,IF(A906=0,"",A906),IF(AND(D907&gt;0,D907&lt;&gt;D906),A906+1,""))</f>
        <v/>
      </c>
      <c r="B907" s="129"/>
      <c r="C907" s="129"/>
      <c r="D907" s="96"/>
      <c r="E907" s="138"/>
      <c r="F907" s="128" t="str">
        <f aca="false">IFERROR(IF(OR(ISTEXT(D907),ISNUMBER(D907)),HLOOKUP(I907-23*INT(I907/23),[2]Hoja2!B$1:X$2,2),""),1)</f>
        <v/>
      </c>
      <c r="G907" s="128" t="str">
        <f aca="false">LEFT(D907,1)</f>
        <v/>
      </c>
      <c r="H907" s="129" t="str">
        <f aca="false">IF(UPPER(G907)="Z",2,IF(UPPER(G907)="Y",1,IF(UPPER(G907)="X",0,LEFT(D907))))</f>
        <v/>
      </c>
      <c r="I907" s="129" t="str">
        <f aca="false">REPLACE(D907,1,1,H907)</f>
        <v/>
      </c>
      <c r="J907" s="96"/>
      <c r="K907" s="124" t="str">
        <f aca="false">IF(N907&gt;0,ROW(L907)-7,"")</f>
        <v/>
      </c>
      <c r="L907" s="130"/>
      <c r="M907" s="130"/>
      <c r="N907" s="131"/>
      <c r="O907" s="132"/>
      <c r="P907" s="128" t="str">
        <f aca="false">IFERROR(IF(OR(ISTEXT(N907),ISNUMBER(N907)),HLOOKUP(S907-23*INT(S907/23),[2]Hoja2!B$1:X$2,2),""),1)</f>
        <v/>
      </c>
      <c r="Q907" s="128" t="str">
        <f aca="false">LEFT(N907,1)</f>
        <v/>
      </c>
      <c r="R907" s="129" t="str">
        <f aca="false">IF(UPPER(Q907)="Z",2,IF(UPPER(Q907)="Y",1,IF(UPPER(Q907)="X",0,LEFT(N907))))</f>
        <v/>
      </c>
      <c r="S907" s="129" t="str">
        <f aca="false">REPLACE(N907,1,1,R907)</f>
        <v/>
      </c>
      <c r="T907" s="96"/>
      <c r="U907" s="133"/>
      <c r="V907" s="124" t="str">
        <f aca="false">IF(OR(ISTEXT(N907),ISNUMBER(N907)),IF($AD907=1,U907,0),"")</f>
        <v/>
      </c>
      <c r="W907" s="75" t="n">
        <v>36892</v>
      </c>
      <c r="X907" s="134"/>
      <c r="Y907" s="134"/>
      <c r="AA907" s="128" t="n">
        <f aca="false">IF(E907&lt;&gt;F907,0,1)</f>
        <v>1</v>
      </c>
      <c r="AB907" s="128" t="n">
        <f aca="false">IF(OR(T907="SI",T907="Si",T907="si",T907="sI",T907="s",T907="S"),1,0)</f>
        <v>0</v>
      </c>
      <c r="AC907" s="128" t="n">
        <f aca="false">IF(OR(J907="SI",J907="Si",J907="si",J907="sI",J907="s",J907="S"),1,0)</f>
        <v>0</v>
      </c>
      <c r="AD907" s="128" t="n">
        <f aca="false">AK907*AA907*AB907*AC907</f>
        <v>0</v>
      </c>
      <c r="AF907" s="136" t="n">
        <f aca="false">COUNTIF(D$8:D907,D907)</f>
        <v>0</v>
      </c>
      <c r="AG907" s="136" t="n">
        <f aca="false">COUNTIFS(D$8:D907,D907,A$8:A907,A907)</f>
        <v>0</v>
      </c>
      <c r="AH907" s="128" t="n">
        <f aca="false">AF907-AG907</f>
        <v>0</v>
      </c>
      <c r="AI907" s="128" t="n">
        <f aca="false">IF(OR(O907&lt;&gt;P907,P907=1,AA907=0),1,0)</f>
        <v>0</v>
      </c>
      <c r="AJ907" s="128" t="n">
        <f aca="false">IF(AR907&gt;0,1,0)+AH907</f>
        <v>0</v>
      </c>
      <c r="AK907" s="128" t="n">
        <f aca="false">IF(O907&lt;&gt;P907,0,1)</f>
        <v>1</v>
      </c>
      <c r="AL907" s="128" t="n">
        <f aca="false">IF(U907&gt;1,1,0)</f>
        <v>0</v>
      </c>
      <c r="AM907" s="136"/>
      <c r="AN907" s="137"/>
      <c r="AO907" s="139"/>
      <c r="AP907" s="128" t="str">
        <f aca="false">IF(SUMIF(AS$7:BU$7,"&gt;0",AS907:BU907)&gt;0,SUMIF(AS$7:BU$7,"&gt;0",AS907:BU907),"")</f>
        <v/>
      </c>
      <c r="AQ907" s="128"/>
      <c r="AR907" s="136" t="n">
        <f aca="false">COUNTIF(N$8:N907,N907)-1</f>
        <v>-1</v>
      </c>
      <c r="AS907" s="133"/>
      <c r="AT907" s="133"/>
      <c r="AU907" s="128" t="n">
        <f aca="false">IF($A907=$A906,AS907+AT907+AU906,AS907+AT907)</f>
        <v>0</v>
      </c>
      <c r="AV907" s="133"/>
      <c r="AW907" s="133"/>
      <c r="AX907" s="128" t="n">
        <f aca="false">IF($A907=$A906,AV907+AW907+AX906,AV907+AW907)</f>
        <v>0</v>
      </c>
      <c r="AY907" s="133"/>
      <c r="AZ907" s="133"/>
      <c r="BA907" s="128" t="n">
        <f aca="false">IF($A907=$A906,AY907+AZ907+BA906,AY907+AZ907)</f>
        <v>0</v>
      </c>
      <c r="BB907" s="133"/>
      <c r="BC907" s="133"/>
      <c r="BD907" s="128" t="n">
        <f aca="false">IF($A907=$A906,BB907+BC907+BD906,BB907+BC907)</f>
        <v>0</v>
      </c>
      <c r="BE907" s="133"/>
      <c r="BF907" s="133"/>
      <c r="BG907" s="128" t="n">
        <f aca="false">IF($A907=$A906,BE907+BF907+BG906,BE907+BF907)</f>
        <v>0</v>
      </c>
      <c r="BH907" s="133"/>
      <c r="BI907" s="133"/>
      <c r="BJ907" s="128" t="n">
        <f aca="false">IF($A907=$A906,BH907+BI907+BJ906,BH907+BI907)</f>
        <v>0</v>
      </c>
      <c r="BK907" s="133"/>
      <c r="BL907" s="133"/>
      <c r="BM907" s="128" t="n">
        <f aca="false">IF($A907=$A906,BK907+BL907+BM906,BK907+BL907)</f>
        <v>0</v>
      </c>
      <c r="BN907" s="133"/>
      <c r="BO907" s="133"/>
      <c r="BP907" s="128" t="n">
        <f aca="false">IF($A907=$A906,BN907+BO907+BP906,BN907+BO907)</f>
        <v>0</v>
      </c>
      <c r="BQ907" s="133"/>
      <c r="BR907" s="133"/>
      <c r="BS907" s="128" t="n">
        <f aca="false">IF($A907=$A906,BQ907+BR907+BS906,BQ907+BR907)</f>
        <v>0</v>
      </c>
      <c r="BT907" s="133"/>
      <c r="BU907" s="133"/>
      <c r="BV907" s="128" t="n">
        <f aca="false">IF($A907=$A906,BT907+BU907+BV906,BT907+BU907)</f>
        <v>0</v>
      </c>
      <c r="BW907" s="128" t="n">
        <f aca="false">IF(W907=0,0,IF(W907&gt;F$4,1,(IF(W907=BW$2,0,(IF(F$4-W907&gt;2,1,0))))))</f>
        <v>0</v>
      </c>
    </row>
    <row r="908" customFormat="false" ht="42.95" hidden="false" customHeight="true" outlineLevel="0" collapsed="false">
      <c r="A908" s="124" t="str">
        <f aca="false">IF(D908=D907,IF(A907=0,"",A907),IF(AND(D908&gt;0,D908&lt;&gt;D907),A907+1,""))</f>
        <v/>
      </c>
      <c r="B908" s="129"/>
      <c r="C908" s="129"/>
      <c r="D908" s="96"/>
      <c r="E908" s="138"/>
      <c r="F908" s="128" t="str">
        <f aca="false">IFERROR(IF(OR(ISTEXT(D908),ISNUMBER(D908)),HLOOKUP(I908-23*INT(I908/23),[2]Hoja2!B$1:X$2,2),""),1)</f>
        <v/>
      </c>
      <c r="G908" s="128" t="str">
        <f aca="false">LEFT(D908,1)</f>
        <v/>
      </c>
      <c r="H908" s="129" t="str">
        <f aca="false">IF(UPPER(G908)="Z",2,IF(UPPER(G908)="Y",1,IF(UPPER(G908)="X",0,LEFT(D908))))</f>
        <v/>
      </c>
      <c r="I908" s="129" t="str">
        <f aca="false">REPLACE(D908,1,1,H908)</f>
        <v/>
      </c>
      <c r="J908" s="96"/>
      <c r="K908" s="124" t="str">
        <f aca="false">IF(N908&gt;0,ROW(L908)-7,"")</f>
        <v/>
      </c>
      <c r="L908" s="130"/>
      <c r="M908" s="130"/>
      <c r="N908" s="131"/>
      <c r="O908" s="132"/>
      <c r="P908" s="128" t="str">
        <f aca="false">IFERROR(IF(OR(ISTEXT(N908),ISNUMBER(N908)),HLOOKUP(S908-23*INT(S908/23),[2]Hoja2!B$1:X$2,2),""),1)</f>
        <v/>
      </c>
      <c r="Q908" s="128" t="str">
        <f aca="false">LEFT(N908,1)</f>
        <v/>
      </c>
      <c r="R908" s="129" t="str">
        <f aca="false">IF(UPPER(Q908)="Z",2,IF(UPPER(Q908)="Y",1,IF(UPPER(Q908)="X",0,LEFT(N908))))</f>
        <v/>
      </c>
      <c r="S908" s="129" t="str">
        <f aca="false">REPLACE(N908,1,1,R908)</f>
        <v/>
      </c>
      <c r="T908" s="96"/>
      <c r="U908" s="133"/>
      <c r="V908" s="124" t="str">
        <f aca="false">IF(OR(ISTEXT(N908),ISNUMBER(N908)),IF($AD908=1,U908,0),"")</f>
        <v/>
      </c>
      <c r="W908" s="75" t="n">
        <v>36892</v>
      </c>
      <c r="X908" s="134"/>
      <c r="Y908" s="134"/>
      <c r="AA908" s="128" t="n">
        <f aca="false">IF(E908&lt;&gt;F908,0,1)</f>
        <v>1</v>
      </c>
      <c r="AB908" s="128" t="n">
        <f aca="false">IF(OR(T908="SI",T908="Si",T908="si",T908="sI",T908="s",T908="S"),1,0)</f>
        <v>0</v>
      </c>
      <c r="AC908" s="128" t="n">
        <f aca="false">IF(OR(J908="SI",J908="Si",J908="si",J908="sI",J908="s",J908="S"),1,0)</f>
        <v>0</v>
      </c>
      <c r="AD908" s="128" t="n">
        <f aca="false">AK908*AA908*AB908*AC908</f>
        <v>0</v>
      </c>
      <c r="AF908" s="136" t="n">
        <f aca="false">COUNTIF(D$8:D908,D908)</f>
        <v>0</v>
      </c>
      <c r="AG908" s="136" t="n">
        <f aca="false">COUNTIFS(D$8:D908,D908,A$8:A908,A908)</f>
        <v>0</v>
      </c>
      <c r="AH908" s="128" t="n">
        <f aca="false">AF908-AG908</f>
        <v>0</v>
      </c>
      <c r="AI908" s="128" t="n">
        <f aca="false">IF(OR(O908&lt;&gt;P908,P908=1,AA908=0),1,0)</f>
        <v>0</v>
      </c>
      <c r="AJ908" s="128" t="n">
        <f aca="false">IF(AR908&gt;0,1,0)+AH908</f>
        <v>0</v>
      </c>
      <c r="AK908" s="128" t="n">
        <f aca="false">IF(O908&lt;&gt;P908,0,1)</f>
        <v>1</v>
      </c>
      <c r="AL908" s="128" t="n">
        <f aca="false">IF(U908&gt;1,1,0)</f>
        <v>0</v>
      </c>
      <c r="AM908" s="136"/>
      <c r="AN908" s="137"/>
      <c r="AO908" s="139"/>
      <c r="AP908" s="128" t="str">
        <f aca="false">IF(SUMIF(AS$7:BU$7,"&gt;0",AS908:BU908)&gt;0,SUMIF(AS$7:BU$7,"&gt;0",AS908:BU908),"")</f>
        <v/>
      </c>
      <c r="AQ908" s="128"/>
      <c r="AR908" s="136" t="n">
        <f aca="false">COUNTIF(N$8:N908,N908)-1</f>
        <v>-1</v>
      </c>
      <c r="AS908" s="133"/>
      <c r="AT908" s="133"/>
      <c r="AU908" s="128" t="n">
        <f aca="false">IF($A908=$A907,AS908+AT908+AU907,AS908+AT908)</f>
        <v>0</v>
      </c>
      <c r="AV908" s="133"/>
      <c r="AW908" s="133"/>
      <c r="AX908" s="128" t="n">
        <f aca="false">IF($A908=$A907,AV908+AW908+AX907,AV908+AW908)</f>
        <v>0</v>
      </c>
      <c r="AY908" s="133"/>
      <c r="AZ908" s="133"/>
      <c r="BA908" s="128" t="n">
        <f aca="false">IF($A908=$A907,AY908+AZ908+BA907,AY908+AZ908)</f>
        <v>0</v>
      </c>
      <c r="BB908" s="133"/>
      <c r="BC908" s="133"/>
      <c r="BD908" s="128" t="n">
        <f aca="false">IF($A908=$A907,BB908+BC908+BD907,BB908+BC908)</f>
        <v>0</v>
      </c>
      <c r="BE908" s="133"/>
      <c r="BF908" s="133"/>
      <c r="BG908" s="128" t="n">
        <f aca="false">IF($A908=$A907,BE908+BF908+BG907,BE908+BF908)</f>
        <v>0</v>
      </c>
      <c r="BH908" s="133"/>
      <c r="BI908" s="133"/>
      <c r="BJ908" s="128" t="n">
        <f aca="false">IF($A908=$A907,BH908+BI908+BJ907,BH908+BI908)</f>
        <v>0</v>
      </c>
      <c r="BK908" s="133"/>
      <c r="BL908" s="133"/>
      <c r="BM908" s="128" t="n">
        <f aca="false">IF($A908=$A907,BK908+BL908+BM907,BK908+BL908)</f>
        <v>0</v>
      </c>
      <c r="BN908" s="133"/>
      <c r="BO908" s="133"/>
      <c r="BP908" s="128" t="n">
        <f aca="false">IF($A908=$A907,BN908+BO908+BP907,BN908+BO908)</f>
        <v>0</v>
      </c>
      <c r="BQ908" s="133"/>
      <c r="BR908" s="133"/>
      <c r="BS908" s="128" t="n">
        <f aca="false">IF($A908=$A907,BQ908+BR908+BS907,BQ908+BR908)</f>
        <v>0</v>
      </c>
      <c r="BT908" s="133"/>
      <c r="BU908" s="133"/>
      <c r="BV908" s="128" t="n">
        <f aca="false">IF($A908=$A907,BT908+BU908+BV907,BT908+BU908)</f>
        <v>0</v>
      </c>
      <c r="BW908" s="128" t="n">
        <f aca="false">IF(W908=0,0,IF(W908&gt;F$4,1,(IF(W908=BW$2,0,(IF(F$4-W908&gt;2,1,0))))))</f>
        <v>0</v>
      </c>
    </row>
    <row r="909" customFormat="false" ht="42.95" hidden="false" customHeight="true" outlineLevel="0" collapsed="false">
      <c r="A909" s="124" t="str">
        <f aca="false">IF(D909=D908,IF(A908=0,"",A908),IF(AND(D909&gt;0,D909&lt;&gt;D908),A908+1,""))</f>
        <v/>
      </c>
      <c r="B909" s="129"/>
      <c r="C909" s="129"/>
      <c r="D909" s="96"/>
      <c r="E909" s="138"/>
      <c r="F909" s="128" t="str">
        <f aca="false">IFERROR(IF(OR(ISTEXT(D909),ISNUMBER(D909)),HLOOKUP(I909-23*INT(I909/23),[2]Hoja2!B$1:X$2,2),""),1)</f>
        <v/>
      </c>
      <c r="G909" s="128" t="str">
        <f aca="false">LEFT(D909,1)</f>
        <v/>
      </c>
      <c r="H909" s="129" t="str">
        <f aca="false">IF(UPPER(G909)="Z",2,IF(UPPER(G909)="Y",1,IF(UPPER(G909)="X",0,LEFT(D909))))</f>
        <v/>
      </c>
      <c r="I909" s="129" t="str">
        <f aca="false">REPLACE(D909,1,1,H909)</f>
        <v/>
      </c>
      <c r="J909" s="96"/>
      <c r="K909" s="124" t="str">
        <f aca="false">IF(N909&gt;0,ROW(L909)-7,"")</f>
        <v/>
      </c>
      <c r="L909" s="130"/>
      <c r="M909" s="130"/>
      <c r="N909" s="131"/>
      <c r="O909" s="132"/>
      <c r="P909" s="128" t="str">
        <f aca="false">IFERROR(IF(OR(ISTEXT(N909),ISNUMBER(N909)),HLOOKUP(S909-23*INT(S909/23),[2]Hoja2!B$1:X$2,2),""),1)</f>
        <v/>
      </c>
      <c r="Q909" s="128" t="str">
        <f aca="false">LEFT(N909,1)</f>
        <v/>
      </c>
      <c r="R909" s="129" t="str">
        <f aca="false">IF(UPPER(Q909)="Z",2,IF(UPPER(Q909)="Y",1,IF(UPPER(Q909)="X",0,LEFT(N909))))</f>
        <v/>
      </c>
      <c r="S909" s="129" t="str">
        <f aca="false">REPLACE(N909,1,1,R909)</f>
        <v/>
      </c>
      <c r="T909" s="96"/>
      <c r="U909" s="133"/>
      <c r="V909" s="124" t="str">
        <f aca="false">IF(OR(ISTEXT(N909),ISNUMBER(N909)),IF($AD909=1,U909,0),"")</f>
        <v/>
      </c>
      <c r="W909" s="75" t="n">
        <v>36892</v>
      </c>
      <c r="X909" s="134"/>
      <c r="Y909" s="134"/>
      <c r="AA909" s="128" t="n">
        <f aca="false">IF(E909&lt;&gt;F909,0,1)</f>
        <v>1</v>
      </c>
      <c r="AB909" s="128" t="n">
        <f aca="false">IF(OR(T909="SI",T909="Si",T909="si",T909="sI",T909="s",T909="S"),1,0)</f>
        <v>0</v>
      </c>
      <c r="AC909" s="128" t="n">
        <f aca="false">IF(OR(J909="SI",J909="Si",J909="si",J909="sI",J909="s",J909="S"),1,0)</f>
        <v>0</v>
      </c>
      <c r="AD909" s="128" t="n">
        <f aca="false">AK909*AA909*AB909*AC909</f>
        <v>0</v>
      </c>
      <c r="AF909" s="136" t="n">
        <f aca="false">COUNTIF(D$8:D909,D909)</f>
        <v>0</v>
      </c>
      <c r="AG909" s="136" t="n">
        <f aca="false">COUNTIFS(D$8:D909,D909,A$8:A909,A909)</f>
        <v>0</v>
      </c>
      <c r="AH909" s="128" t="n">
        <f aca="false">AF909-AG909</f>
        <v>0</v>
      </c>
      <c r="AI909" s="128" t="n">
        <f aca="false">IF(OR(O909&lt;&gt;P909,P909=1,AA909=0),1,0)</f>
        <v>0</v>
      </c>
      <c r="AJ909" s="128" t="n">
        <f aca="false">IF(AR909&gt;0,1,0)+AH909</f>
        <v>0</v>
      </c>
      <c r="AK909" s="128" t="n">
        <f aca="false">IF(O909&lt;&gt;P909,0,1)</f>
        <v>1</v>
      </c>
      <c r="AL909" s="128" t="n">
        <f aca="false">IF(U909&gt;1,1,0)</f>
        <v>0</v>
      </c>
      <c r="AM909" s="136"/>
      <c r="AN909" s="137"/>
      <c r="AO909" s="139"/>
      <c r="AP909" s="128" t="str">
        <f aca="false">IF(SUMIF(AS$7:BU$7,"&gt;0",AS909:BU909)&gt;0,SUMIF(AS$7:BU$7,"&gt;0",AS909:BU909),"")</f>
        <v/>
      </c>
      <c r="AQ909" s="128"/>
      <c r="AR909" s="136" t="n">
        <f aca="false">COUNTIF(N$8:N909,N909)-1</f>
        <v>-1</v>
      </c>
      <c r="AS909" s="133"/>
      <c r="AT909" s="133"/>
      <c r="AU909" s="128" t="n">
        <f aca="false">IF($A909=$A908,AS909+AT909+AU908,AS909+AT909)</f>
        <v>0</v>
      </c>
      <c r="AV909" s="133"/>
      <c r="AW909" s="133"/>
      <c r="AX909" s="128" t="n">
        <f aca="false">IF($A909=$A908,AV909+AW909+AX908,AV909+AW909)</f>
        <v>0</v>
      </c>
      <c r="AY909" s="133"/>
      <c r="AZ909" s="133"/>
      <c r="BA909" s="128" t="n">
        <f aca="false">IF($A909=$A908,AY909+AZ909+BA908,AY909+AZ909)</f>
        <v>0</v>
      </c>
      <c r="BB909" s="133"/>
      <c r="BC909" s="133"/>
      <c r="BD909" s="128" t="n">
        <f aca="false">IF($A909=$A908,BB909+BC909+BD908,BB909+BC909)</f>
        <v>0</v>
      </c>
      <c r="BE909" s="133"/>
      <c r="BF909" s="133"/>
      <c r="BG909" s="128" t="n">
        <f aca="false">IF($A909=$A908,BE909+BF909+BG908,BE909+BF909)</f>
        <v>0</v>
      </c>
      <c r="BH909" s="133"/>
      <c r="BI909" s="133"/>
      <c r="BJ909" s="128" t="n">
        <f aca="false">IF($A909=$A908,BH909+BI909+BJ908,BH909+BI909)</f>
        <v>0</v>
      </c>
      <c r="BK909" s="133"/>
      <c r="BL909" s="133"/>
      <c r="BM909" s="128" t="n">
        <f aca="false">IF($A909=$A908,BK909+BL909+BM908,BK909+BL909)</f>
        <v>0</v>
      </c>
      <c r="BN909" s="133"/>
      <c r="BO909" s="133"/>
      <c r="BP909" s="128" t="n">
        <f aca="false">IF($A909=$A908,BN909+BO909+BP908,BN909+BO909)</f>
        <v>0</v>
      </c>
      <c r="BQ909" s="133"/>
      <c r="BR909" s="133"/>
      <c r="BS909" s="128" t="n">
        <f aca="false">IF($A909=$A908,BQ909+BR909+BS908,BQ909+BR909)</f>
        <v>0</v>
      </c>
      <c r="BT909" s="133"/>
      <c r="BU909" s="133"/>
      <c r="BV909" s="128" t="n">
        <f aca="false">IF($A909=$A908,BT909+BU909+BV908,BT909+BU909)</f>
        <v>0</v>
      </c>
      <c r="BW909" s="128" t="n">
        <f aca="false">IF(W909=0,0,IF(W909&gt;F$4,1,(IF(W909=BW$2,0,(IF(F$4-W909&gt;2,1,0))))))</f>
        <v>0</v>
      </c>
    </row>
    <row r="910" customFormat="false" ht="42.95" hidden="false" customHeight="true" outlineLevel="0" collapsed="false">
      <c r="A910" s="124" t="str">
        <f aca="false">IF(D910=D909,IF(A909=0,"",A909),IF(AND(D910&gt;0,D910&lt;&gt;D909),A909+1,""))</f>
        <v/>
      </c>
      <c r="B910" s="129"/>
      <c r="C910" s="129"/>
      <c r="D910" s="96"/>
      <c r="E910" s="138"/>
      <c r="F910" s="128" t="str">
        <f aca="false">IFERROR(IF(OR(ISTEXT(D910),ISNUMBER(D910)),HLOOKUP(I910-23*INT(I910/23),[2]Hoja2!B$1:X$2,2),""),1)</f>
        <v/>
      </c>
      <c r="G910" s="128" t="str">
        <f aca="false">LEFT(D910,1)</f>
        <v/>
      </c>
      <c r="H910" s="129" t="str">
        <f aca="false">IF(UPPER(G910)="Z",2,IF(UPPER(G910)="Y",1,IF(UPPER(G910)="X",0,LEFT(D910))))</f>
        <v/>
      </c>
      <c r="I910" s="129" t="str">
        <f aca="false">REPLACE(D910,1,1,H910)</f>
        <v/>
      </c>
      <c r="J910" s="96"/>
      <c r="K910" s="124" t="str">
        <f aca="false">IF(N910&gt;0,ROW(L910)-7,"")</f>
        <v/>
      </c>
      <c r="L910" s="130"/>
      <c r="M910" s="130"/>
      <c r="N910" s="131"/>
      <c r="O910" s="132"/>
      <c r="P910" s="128" t="str">
        <f aca="false">IFERROR(IF(OR(ISTEXT(N910),ISNUMBER(N910)),HLOOKUP(S910-23*INT(S910/23),[2]Hoja2!B$1:X$2,2),""),1)</f>
        <v/>
      </c>
      <c r="Q910" s="128" t="str">
        <f aca="false">LEFT(N910,1)</f>
        <v/>
      </c>
      <c r="R910" s="129" t="str">
        <f aca="false">IF(UPPER(Q910)="Z",2,IF(UPPER(Q910)="Y",1,IF(UPPER(Q910)="X",0,LEFT(N910))))</f>
        <v/>
      </c>
      <c r="S910" s="129" t="str">
        <f aca="false">REPLACE(N910,1,1,R910)</f>
        <v/>
      </c>
      <c r="T910" s="96"/>
      <c r="U910" s="133"/>
      <c r="V910" s="124" t="str">
        <f aca="false">IF(OR(ISTEXT(N910),ISNUMBER(N910)),IF($AD910=1,U910,0),"")</f>
        <v/>
      </c>
      <c r="W910" s="75" t="n">
        <v>36892</v>
      </c>
      <c r="X910" s="134"/>
      <c r="Y910" s="134"/>
      <c r="AA910" s="128" t="n">
        <f aca="false">IF(E910&lt;&gt;F910,0,1)</f>
        <v>1</v>
      </c>
      <c r="AB910" s="128" t="n">
        <f aca="false">IF(OR(T910="SI",T910="Si",T910="si",T910="sI",T910="s",T910="S"),1,0)</f>
        <v>0</v>
      </c>
      <c r="AC910" s="128" t="n">
        <f aca="false">IF(OR(J910="SI",J910="Si",J910="si",J910="sI",J910="s",J910="S"),1,0)</f>
        <v>0</v>
      </c>
      <c r="AD910" s="128" t="n">
        <f aca="false">AK910*AA910*AB910*AC910</f>
        <v>0</v>
      </c>
      <c r="AF910" s="136" t="n">
        <f aca="false">COUNTIF(D$8:D910,D910)</f>
        <v>0</v>
      </c>
      <c r="AG910" s="136" t="n">
        <f aca="false">COUNTIFS(D$8:D910,D910,A$8:A910,A910)</f>
        <v>0</v>
      </c>
      <c r="AH910" s="128" t="n">
        <f aca="false">AF910-AG910</f>
        <v>0</v>
      </c>
      <c r="AI910" s="128" t="n">
        <f aca="false">IF(OR(O910&lt;&gt;P910,P910=1,AA910=0),1,0)</f>
        <v>0</v>
      </c>
      <c r="AJ910" s="128" t="n">
        <f aca="false">IF(AR910&gt;0,1,0)+AH910</f>
        <v>0</v>
      </c>
      <c r="AK910" s="128" t="n">
        <f aca="false">IF(O910&lt;&gt;P910,0,1)</f>
        <v>1</v>
      </c>
      <c r="AL910" s="128" t="n">
        <f aca="false">IF(U910&gt;1,1,0)</f>
        <v>0</v>
      </c>
      <c r="AM910" s="136"/>
      <c r="AN910" s="137"/>
      <c r="AO910" s="139"/>
      <c r="AP910" s="128" t="str">
        <f aca="false">IF(SUMIF(AS$7:BU$7,"&gt;0",AS910:BU910)&gt;0,SUMIF(AS$7:BU$7,"&gt;0",AS910:BU910),"")</f>
        <v/>
      </c>
      <c r="AQ910" s="128"/>
      <c r="AR910" s="136" t="n">
        <f aca="false">COUNTIF(N$8:N910,N910)-1</f>
        <v>-1</v>
      </c>
      <c r="AS910" s="133"/>
      <c r="AT910" s="133"/>
      <c r="AU910" s="128" t="n">
        <f aca="false">IF($A910=$A909,AS910+AT910+AU909,AS910+AT910)</f>
        <v>0</v>
      </c>
      <c r="AV910" s="133"/>
      <c r="AW910" s="133"/>
      <c r="AX910" s="128" t="n">
        <f aca="false">IF($A910=$A909,AV910+AW910+AX909,AV910+AW910)</f>
        <v>0</v>
      </c>
      <c r="AY910" s="133"/>
      <c r="AZ910" s="133"/>
      <c r="BA910" s="128" t="n">
        <f aca="false">IF($A910=$A909,AY910+AZ910+BA909,AY910+AZ910)</f>
        <v>0</v>
      </c>
      <c r="BB910" s="133"/>
      <c r="BC910" s="133"/>
      <c r="BD910" s="128" t="n">
        <f aca="false">IF($A910=$A909,BB910+BC910+BD909,BB910+BC910)</f>
        <v>0</v>
      </c>
      <c r="BE910" s="133"/>
      <c r="BF910" s="133"/>
      <c r="BG910" s="128" t="n">
        <f aca="false">IF($A910=$A909,BE910+BF910+BG909,BE910+BF910)</f>
        <v>0</v>
      </c>
      <c r="BH910" s="133"/>
      <c r="BI910" s="133"/>
      <c r="BJ910" s="128" t="n">
        <f aca="false">IF($A910=$A909,BH910+BI910+BJ909,BH910+BI910)</f>
        <v>0</v>
      </c>
      <c r="BK910" s="133"/>
      <c r="BL910" s="133"/>
      <c r="BM910" s="128" t="n">
        <f aca="false">IF($A910=$A909,BK910+BL910+BM909,BK910+BL910)</f>
        <v>0</v>
      </c>
      <c r="BN910" s="133"/>
      <c r="BO910" s="133"/>
      <c r="BP910" s="128" t="n">
        <f aca="false">IF($A910=$A909,BN910+BO910+BP909,BN910+BO910)</f>
        <v>0</v>
      </c>
      <c r="BQ910" s="133"/>
      <c r="BR910" s="133"/>
      <c r="BS910" s="128" t="n">
        <f aca="false">IF($A910=$A909,BQ910+BR910+BS909,BQ910+BR910)</f>
        <v>0</v>
      </c>
      <c r="BT910" s="133"/>
      <c r="BU910" s="133"/>
      <c r="BV910" s="128" t="n">
        <f aca="false">IF($A910=$A909,BT910+BU910+BV909,BT910+BU910)</f>
        <v>0</v>
      </c>
      <c r="BW910" s="128" t="n">
        <f aca="false">IF(W910=0,0,IF(W910&gt;F$4,1,(IF(W910=BW$2,0,(IF(F$4-W910&gt;2,1,0))))))</f>
        <v>0</v>
      </c>
    </row>
    <row r="911" customFormat="false" ht="42.95" hidden="false" customHeight="true" outlineLevel="0" collapsed="false">
      <c r="A911" s="124" t="str">
        <f aca="false">IF(D911=D910,IF(A910=0,"",A910),IF(AND(D911&gt;0,D911&lt;&gt;D910),A910+1,""))</f>
        <v/>
      </c>
      <c r="B911" s="129"/>
      <c r="C911" s="129"/>
      <c r="D911" s="96"/>
      <c r="E911" s="138"/>
      <c r="F911" s="128" t="str">
        <f aca="false">IFERROR(IF(OR(ISTEXT(D911),ISNUMBER(D911)),HLOOKUP(I911-23*INT(I911/23),[2]Hoja2!B$1:X$2,2),""),1)</f>
        <v/>
      </c>
      <c r="G911" s="128" t="str">
        <f aca="false">LEFT(D911,1)</f>
        <v/>
      </c>
      <c r="H911" s="129" t="str">
        <f aca="false">IF(UPPER(G911)="Z",2,IF(UPPER(G911)="Y",1,IF(UPPER(G911)="X",0,LEFT(D911))))</f>
        <v/>
      </c>
      <c r="I911" s="129" t="str">
        <f aca="false">REPLACE(D911,1,1,H911)</f>
        <v/>
      </c>
      <c r="J911" s="96"/>
      <c r="K911" s="124" t="str">
        <f aca="false">IF(N911&gt;0,ROW(L911)-7,"")</f>
        <v/>
      </c>
      <c r="L911" s="130"/>
      <c r="M911" s="130"/>
      <c r="N911" s="131"/>
      <c r="O911" s="132"/>
      <c r="P911" s="128" t="str">
        <f aca="false">IFERROR(IF(OR(ISTEXT(N911),ISNUMBER(N911)),HLOOKUP(S911-23*INT(S911/23),[2]Hoja2!B$1:X$2,2),""),1)</f>
        <v/>
      </c>
      <c r="Q911" s="128" t="str">
        <f aca="false">LEFT(N911,1)</f>
        <v/>
      </c>
      <c r="R911" s="129" t="str">
        <f aca="false">IF(UPPER(Q911)="Z",2,IF(UPPER(Q911)="Y",1,IF(UPPER(Q911)="X",0,LEFT(N911))))</f>
        <v/>
      </c>
      <c r="S911" s="129" t="str">
        <f aca="false">REPLACE(N911,1,1,R911)</f>
        <v/>
      </c>
      <c r="T911" s="96"/>
      <c r="U911" s="133"/>
      <c r="V911" s="124" t="str">
        <f aca="false">IF(OR(ISTEXT(N911),ISNUMBER(N911)),IF($AD911=1,U911,0),"")</f>
        <v/>
      </c>
      <c r="W911" s="75" t="n">
        <v>36892</v>
      </c>
      <c r="X911" s="134"/>
      <c r="Y911" s="134"/>
      <c r="AA911" s="128" t="n">
        <f aca="false">IF(E911&lt;&gt;F911,0,1)</f>
        <v>1</v>
      </c>
      <c r="AB911" s="128" t="n">
        <f aca="false">IF(OR(T911="SI",T911="Si",T911="si",T911="sI",T911="s",T911="S"),1,0)</f>
        <v>0</v>
      </c>
      <c r="AC911" s="128" t="n">
        <f aca="false">IF(OR(J911="SI",J911="Si",J911="si",J911="sI",J911="s",J911="S"),1,0)</f>
        <v>0</v>
      </c>
      <c r="AD911" s="128" t="n">
        <f aca="false">AK911*AA911*AB911*AC911</f>
        <v>0</v>
      </c>
      <c r="AF911" s="136" t="n">
        <f aca="false">COUNTIF(D$8:D911,D911)</f>
        <v>0</v>
      </c>
      <c r="AG911" s="136" t="n">
        <f aca="false">COUNTIFS(D$8:D911,D911,A$8:A911,A911)</f>
        <v>0</v>
      </c>
      <c r="AH911" s="128" t="n">
        <f aca="false">AF911-AG911</f>
        <v>0</v>
      </c>
      <c r="AI911" s="128" t="n">
        <f aca="false">IF(OR(O911&lt;&gt;P911,P911=1,AA911=0),1,0)</f>
        <v>0</v>
      </c>
      <c r="AJ911" s="128" t="n">
        <f aca="false">IF(AR911&gt;0,1,0)+AH911</f>
        <v>0</v>
      </c>
      <c r="AK911" s="128" t="n">
        <f aca="false">IF(O911&lt;&gt;P911,0,1)</f>
        <v>1</v>
      </c>
      <c r="AL911" s="128" t="n">
        <f aca="false">IF(U911&gt;1,1,0)</f>
        <v>0</v>
      </c>
      <c r="AM911" s="136"/>
      <c r="AN911" s="137"/>
      <c r="AO911" s="139"/>
      <c r="AP911" s="128" t="str">
        <f aca="false">IF(SUMIF(AS$7:BU$7,"&gt;0",AS911:BU911)&gt;0,SUMIF(AS$7:BU$7,"&gt;0",AS911:BU911),"")</f>
        <v/>
      </c>
      <c r="AQ911" s="128"/>
      <c r="AR911" s="136" t="n">
        <f aca="false">COUNTIF(N$8:N911,N911)-1</f>
        <v>-1</v>
      </c>
      <c r="AS911" s="133"/>
      <c r="AT911" s="133"/>
      <c r="AU911" s="128" t="n">
        <f aca="false">IF($A911=$A910,AS911+AT911+AU910,AS911+AT911)</f>
        <v>0</v>
      </c>
      <c r="AV911" s="133"/>
      <c r="AW911" s="133"/>
      <c r="AX911" s="128" t="n">
        <f aca="false">IF($A911=$A910,AV911+AW911+AX910,AV911+AW911)</f>
        <v>0</v>
      </c>
      <c r="AY911" s="133"/>
      <c r="AZ911" s="133"/>
      <c r="BA911" s="128" t="n">
        <f aca="false">IF($A911=$A910,AY911+AZ911+BA910,AY911+AZ911)</f>
        <v>0</v>
      </c>
      <c r="BB911" s="133"/>
      <c r="BC911" s="133"/>
      <c r="BD911" s="128" t="n">
        <f aca="false">IF($A911=$A910,BB911+BC911+BD910,BB911+BC911)</f>
        <v>0</v>
      </c>
      <c r="BE911" s="133"/>
      <c r="BF911" s="133"/>
      <c r="BG911" s="128" t="n">
        <f aca="false">IF($A911=$A910,BE911+BF911+BG910,BE911+BF911)</f>
        <v>0</v>
      </c>
      <c r="BH911" s="133"/>
      <c r="BI911" s="133"/>
      <c r="BJ911" s="128" t="n">
        <f aca="false">IF($A911=$A910,BH911+BI911+BJ910,BH911+BI911)</f>
        <v>0</v>
      </c>
      <c r="BK911" s="133"/>
      <c r="BL911" s="133"/>
      <c r="BM911" s="128" t="n">
        <f aca="false">IF($A911=$A910,BK911+BL911+BM910,BK911+BL911)</f>
        <v>0</v>
      </c>
      <c r="BN911" s="133"/>
      <c r="BO911" s="133"/>
      <c r="BP911" s="128" t="n">
        <f aca="false">IF($A911=$A910,BN911+BO911+BP910,BN911+BO911)</f>
        <v>0</v>
      </c>
      <c r="BQ911" s="133"/>
      <c r="BR911" s="133"/>
      <c r="BS911" s="128" t="n">
        <f aca="false">IF($A911=$A910,BQ911+BR911+BS910,BQ911+BR911)</f>
        <v>0</v>
      </c>
      <c r="BT911" s="133"/>
      <c r="BU911" s="133"/>
      <c r="BV911" s="128" t="n">
        <f aca="false">IF($A911=$A910,BT911+BU911+BV910,BT911+BU911)</f>
        <v>0</v>
      </c>
      <c r="BW911" s="128" t="n">
        <f aca="false">IF(W911=0,0,IF(W911&gt;F$4,1,(IF(W911=BW$2,0,(IF(F$4-W911&gt;2,1,0))))))</f>
        <v>0</v>
      </c>
    </row>
    <row r="912" customFormat="false" ht="42.95" hidden="false" customHeight="true" outlineLevel="0" collapsed="false">
      <c r="A912" s="124" t="str">
        <f aca="false">IF(D912=D911,IF(A911=0,"",A911),IF(AND(D912&gt;0,D912&lt;&gt;D911),A911+1,""))</f>
        <v/>
      </c>
      <c r="B912" s="129"/>
      <c r="C912" s="129"/>
      <c r="D912" s="96"/>
      <c r="E912" s="138"/>
      <c r="F912" s="128" t="str">
        <f aca="false">IFERROR(IF(OR(ISTEXT(D912),ISNUMBER(D912)),HLOOKUP(I912-23*INT(I912/23),[2]Hoja2!B$1:X$2,2),""),1)</f>
        <v/>
      </c>
      <c r="G912" s="128" t="str">
        <f aca="false">LEFT(D912,1)</f>
        <v/>
      </c>
      <c r="H912" s="129" t="str">
        <f aca="false">IF(UPPER(G912)="Z",2,IF(UPPER(G912)="Y",1,IF(UPPER(G912)="X",0,LEFT(D912))))</f>
        <v/>
      </c>
      <c r="I912" s="129" t="str">
        <f aca="false">REPLACE(D912,1,1,H912)</f>
        <v/>
      </c>
      <c r="J912" s="96"/>
      <c r="K912" s="124" t="str">
        <f aca="false">IF(N912&gt;0,ROW(L912)-7,"")</f>
        <v/>
      </c>
      <c r="L912" s="130"/>
      <c r="M912" s="130"/>
      <c r="N912" s="131"/>
      <c r="O912" s="132"/>
      <c r="P912" s="128" t="str">
        <f aca="false">IFERROR(IF(OR(ISTEXT(N912),ISNUMBER(N912)),HLOOKUP(S912-23*INT(S912/23),[2]Hoja2!B$1:X$2,2),""),1)</f>
        <v/>
      </c>
      <c r="Q912" s="128" t="str">
        <f aca="false">LEFT(N912,1)</f>
        <v/>
      </c>
      <c r="R912" s="129" t="str">
        <f aca="false">IF(UPPER(Q912)="Z",2,IF(UPPER(Q912)="Y",1,IF(UPPER(Q912)="X",0,LEFT(N912))))</f>
        <v/>
      </c>
      <c r="S912" s="129" t="str">
        <f aca="false">REPLACE(N912,1,1,R912)</f>
        <v/>
      </c>
      <c r="T912" s="96"/>
      <c r="U912" s="133"/>
      <c r="V912" s="124" t="str">
        <f aca="false">IF(OR(ISTEXT(N912),ISNUMBER(N912)),IF($AD912=1,U912,0),"")</f>
        <v/>
      </c>
      <c r="W912" s="75" t="n">
        <v>36892</v>
      </c>
      <c r="X912" s="134"/>
      <c r="Y912" s="134"/>
      <c r="AA912" s="128" t="n">
        <f aca="false">IF(E912&lt;&gt;F912,0,1)</f>
        <v>1</v>
      </c>
      <c r="AB912" s="128" t="n">
        <f aca="false">IF(OR(T912="SI",T912="Si",T912="si",T912="sI",T912="s",T912="S"),1,0)</f>
        <v>0</v>
      </c>
      <c r="AC912" s="128" t="n">
        <f aca="false">IF(OR(J912="SI",J912="Si",J912="si",J912="sI",J912="s",J912="S"),1,0)</f>
        <v>0</v>
      </c>
      <c r="AD912" s="128" t="n">
        <f aca="false">AK912*AA912*AB912*AC912</f>
        <v>0</v>
      </c>
      <c r="AF912" s="136" t="n">
        <f aca="false">COUNTIF(D$8:D912,D912)</f>
        <v>0</v>
      </c>
      <c r="AG912" s="136" t="n">
        <f aca="false">COUNTIFS(D$8:D912,D912,A$8:A912,A912)</f>
        <v>0</v>
      </c>
      <c r="AH912" s="128" t="n">
        <f aca="false">AF912-AG912</f>
        <v>0</v>
      </c>
      <c r="AI912" s="128" t="n">
        <f aca="false">IF(OR(O912&lt;&gt;P912,P912=1,AA912=0),1,0)</f>
        <v>0</v>
      </c>
      <c r="AJ912" s="128" t="n">
        <f aca="false">IF(AR912&gt;0,1,0)+AH912</f>
        <v>0</v>
      </c>
      <c r="AK912" s="128" t="n">
        <f aca="false">IF(O912&lt;&gt;P912,0,1)</f>
        <v>1</v>
      </c>
      <c r="AL912" s="128" t="n">
        <f aca="false">IF(U912&gt;1,1,0)</f>
        <v>0</v>
      </c>
      <c r="AM912" s="136"/>
      <c r="AN912" s="137"/>
      <c r="AO912" s="139"/>
      <c r="AP912" s="128" t="str">
        <f aca="false">IF(SUMIF(AS$7:BU$7,"&gt;0",AS912:BU912)&gt;0,SUMIF(AS$7:BU$7,"&gt;0",AS912:BU912),"")</f>
        <v/>
      </c>
      <c r="AQ912" s="128"/>
      <c r="AR912" s="136" t="n">
        <f aca="false">COUNTIF(N$8:N912,N912)-1</f>
        <v>-1</v>
      </c>
      <c r="AS912" s="133"/>
      <c r="AT912" s="133"/>
      <c r="AU912" s="128" t="n">
        <f aca="false">IF($A912=$A911,AS912+AT912+AU911,AS912+AT912)</f>
        <v>0</v>
      </c>
      <c r="AV912" s="133"/>
      <c r="AW912" s="133"/>
      <c r="AX912" s="128" t="n">
        <f aca="false">IF($A912=$A911,AV912+AW912+AX911,AV912+AW912)</f>
        <v>0</v>
      </c>
      <c r="AY912" s="133"/>
      <c r="AZ912" s="133"/>
      <c r="BA912" s="128" t="n">
        <f aca="false">IF($A912=$A911,AY912+AZ912+BA911,AY912+AZ912)</f>
        <v>0</v>
      </c>
      <c r="BB912" s="133"/>
      <c r="BC912" s="133"/>
      <c r="BD912" s="128" t="n">
        <f aca="false">IF($A912=$A911,BB912+BC912+BD911,BB912+BC912)</f>
        <v>0</v>
      </c>
      <c r="BE912" s="133"/>
      <c r="BF912" s="133"/>
      <c r="BG912" s="128" t="n">
        <f aca="false">IF($A912=$A911,BE912+BF912+BG911,BE912+BF912)</f>
        <v>0</v>
      </c>
      <c r="BH912" s="133"/>
      <c r="BI912" s="133"/>
      <c r="BJ912" s="128" t="n">
        <f aca="false">IF($A912=$A911,BH912+BI912+BJ911,BH912+BI912)</f>
        <v>0</v>
      </c>
      <c r="BK912" s="133"/>
      <c r="BL912" s="133"/>
      <c r="BM912" s="128" t="n">
        <f aca="false">IF($A912=$A911,BK912+BL912+BM911,BK912+BL912)</f>
        <v>0</v>
      </c>
      <c r="BN912" s="133"/>
      <c r="BO912" s="133"/>
      <c r="BP912" s="128" t="n">
        <f aca="false">IF($A912=$A911,BN912+BO912+BP911,BN912+BO912)</f>
        <v>0</v>
      </c>
      <c r="BQ912" s="133"/>
      <c r="BR912" s="133"/>
      <c r="BS912" s="128" t="n">
        <f aca="false">IF($A912=$A911,BQ912+BR912+BS911,BQ912+BR912)</f>
        <v>0</v>
      </c>
      <c r="BT912" s="133"/>
      <c r="BU912" s="133"/>
      <c r="BV912" s="128" t="n">
        <f aca="false">IF($A912=$A911,BT912+BU912+BV911,BT912+BU912)</f>
        <v>0</v>
      </c>
      <c r="BW912" s="128" t="n">
        <f aca="false">IF(W912=0,0,IF(W912&gt;F$4,1,(IF(W912=BW$2,0,(IF(F$4-W912&gt;2,1,0))))))</f>
        <v>0</v>
      </c>
    </row>
    <row r="913" customFormat="false" ht="42.95" hidden="false" customHeight="true" outlineLevel="0" collapsed="false">
      <c r="A913" s="124" t="str">
        <f aca="false">IF(D913=D912,IF(A912=0,"",A912),IF(AND(D913&gt;0,D913&lt;&gt;D912),A912+1,""))</f>
        <v/>
      </c>
      <c r="B913" s="129"/>
      <c r="C913" s="129"/>
      <c r="D913" s="96"/>
      <c r="E913" s="138"/>
      <c r="F913" s="128" t="str">
        <f aca="false">IFERROR(IF(OR(ISTEXT(D913),ISNUMBER(D913)),HLOOKUP(I913-23*INT(I913/23),[2]Hoja2!B$1:X$2,2),""),1)</f>
        <v/>
      </c>
      <c r="G913" s="128" t="str">
        <f aca="false">LEFT(D913,1)</f>
        <v/>
      </c>
      <c r="H913" s="129" t="str">
        <f aca="false">IF(UPPER(G913)="Z",2,IF(UPPER(G913)="Y",1,IF(UPPER(G913)="X",0,LEFT(D913))))</f>
        <v/>
      </c>
      <c r="I913" s="129" t="str">
        <f aca="false">REPLACE(D913,1,1,H913)</f>
        <v/>
      </c>
      <c r="J913" s="96"/>
      <c r="K913" s="124" t="str">
        <f aca="false">IF(N913&gt;0,ROW(L913)-7,"")</f>
        <v/>
      </c>
      <c r="L913" s="130"/>
      <c r="M913" s="130"/>
      <c r="N913" s="131"/>
      <c r="O913" s="132"/>
      <c r="P913" s="128" t="str">
        <f aca="false">IFERROR(IF(OR(ISTEXT(N913),ISNUMBER(N913)),HLOOKUP(S913-23*INT(S913/23),[2]Hoja2!B$1:X$2,2),""),1)</f>
        <v/>
      </c>
      <c r="Q913" s="128" t="str">
        <f aca="false">LEFT(N913,1)</f>
        <v/>
      </c>
      <c r="R913" s="129" t="str">
        <f aca="false">IF(UPPER(Q913)="Z",2,IF(UPPER(Q913)="Y",1,IF(UPPER(Q913)="X",0,LEFT(N913))))</f>
        <v/>
      </c>
      <c r="S913" s="129" t="str">
        <f aca="false">REPLACE(N913,1,1,R913)</f>
        <v/>
      </c>
      <c r="T913" s="96"/>
      <c r="U913" s="133"/>
      <c r="V913" s="124" t="str">
        <f aca="false">IF(OR(ISTEXT(N913),ISNUMBER(N913)),IF($AD913=1,U913,0),"")</f>
        <v/>
      </c>
      <c r="W913" s="75" t="n">
        <v>36892</v>
      </c>
      <c r="X913" s="134"/>
      <c r="Y913" s="134"/>
      <c r="AA913" s="128" t="n">
        <f aca="false">IF(E913&lt;&gt;F913,0,1)</f>
        <v>1</v>
      </c>
      <c r="AB913" s="128" t="n">
        <f aca="false">IF(OR(T913="SI",T913="Si",T913="si",T913="sI",T913="s",T913="S"),1,0)</f>
        <v>0</v>
      </c>
      <c r="AC913" s="128" t="n">
        <f aca="false">IF(OR(J913="SI",J913="Si",J913="si",J913="sI",J913="s",J913="S"),1,0)</f>
        <v>0</v>
      </c>
      <c r="AD913" s="128" t="n">
        <f aca="false">AK913*AA913*AB913*AC913</f>
        <v>0</v>
      </c>
      <c r="AF913" s="136" t="n">
        <f aca="false">COUNTIF(D$8:D913,D913)</f>
        <v>0</v>
      </c>
      <c r="AG913" s="136" t="n">
        <f aca="false">COUNTIFS(D$8:D913,D913,A$8:A913,A913)</f>
        <v>0</v>
      </c>
      <c r="AH913" s="128" t="n">
        <f aca="false">AF913-AG913</f>
        <v>0</v>
      </c>
      <c r="AI913" s="128" t="n">
        <f aca="false">IF(OR(O913&lt;&gt;P913,P913=1,AA913=0),1,0)</f>
        <v>0</v>
      </c>
      <c r="AJ913" s="128" t="n">
        <f aca="false">IF(AR913&gt;0,1,0)+AH913</f>
        <v>0</v>
      </c>
      <c r="AK913" s="128" t="n">
        <f aca="false">IF(O913&lt;&gt;P913,0,1)</f>
        <v>1</v>
      </c>
      <c r="AL913" s="128" t="n">
        <f aca="false">IF(U913&gt;1,1,0)</f>
        <v>0</v>
      </c>
      <c r="AM913" s="136"/>
      <c r="AN913" s="137"/>
      <c r="AO913" s="139"/>
      <c r="AP913" s="128" t="str">
        <f aca="false">IF(SUMIF(AS$7:BU$7,"&gt;0",AS913:BU913)&gt;0,SUMIF(AS$7:BU$7,"&gt;0",AS913:BU913),"")</f>
        <v/>
      </c>
      <c r="AQ913" s="128"/>
      <c r="AR913" s="136" t="n">
        <f aca="false">COUNTIF(N$8:N913,N913)-1</f>
        <v>-1</v>
      </c>
      <c r="AS913" s="133"/>
      <c r="AT913" s="133"/>
      <c r="AU913" s="128" t="n">
        <f aca="false">IF($A913=$A912,AS913+AT913+AU912,AS913+AT913)</f>
        <v>0</v>
      </c>
      <c r="AV913" s="133"/>
      <c r="AW913" s="133"/>
      <c r="AX913" s="128" t="n">
        <f aca="false">IF($A913=$A912,AV913+AW913+AX912,AV913+AW913)</f>
        <v>0</v>
      </c>
      <c r="AY913" s="133"/>
      <c r="AZ913" s="133"/>
      <c r="BA913" s="128" t="n">
        <f aca="false">IF($A913=$A912,AY913+AZ913+BA912,AY913+AZ913)</f>
        <v>0</v>
      </c>
      <c r="BB913" s="133"/>
      <c r="BC913" s="133"/>
      <c r="BD913" s="128" t="n">
        <f aca="false">IF($A913=$A912,BB913+BC913+BD912,BB913+BC913)</f>
        <v>0</v>
      </c>
      <c r="BE913" s="133"/>
      <c r="BF913" s="133"/>
      <c r="BG913" s="128" t="n">
        <f aca="false">IF($A913=$A912,BE913+BF913+BG912,BE913+BF913)</f>
        <v>0</v>
      </c>
      <c r="BH913" s="133"/>
      <c r="BI913" s="133"/>
      <c r="BJ913" s="128" t="n">
        <f aca="false">IF($A913=$A912,BH913+BI913+BJ912,BH913+BI913)</f>
        <v>0</v>
      </c>
      <c r="BK913" s="133"/>
      <c r="BL913" s="133"/>
      <c r="BM913" s="128" t="n">
        <f aca="false">IF($A913=$A912,BK913+BL913+BM912,BK913+BL913)</f>
        <v>0</v>
      </c>
      <c r="BN913" s="133"/>
      <c r="BO913" s="133"/>
      <c r="BP913" s="128" t="n">
        <f aca="false">IF($A913=$A912,BN913+BO913+BP912,BN913+BO913)</f>
        <v>0</v>
      </c>
      <c r="BQ913" s="133"/>
      <c r="BR913" s="133"/>
      <c r="BS913" s="128" t="n">
        <f aca="false">IF($A913=$A912,BQ913+BR913+BS912,BQ913+BR913)</f>
        <v>0</v>
      </c>
      <c r="BT913" s="133"/>
      <c r="BU913" s="133"/>
      <c r="BV913" s="128" t="n">
        <f aca="false">IF($A913=$A912,BT913+BU913+BV912,BT913+BU913)</f>
        <v>0</v>
      </c>
      <c r="BW913" s="128" t="n">
        <f aca="false">IF(W913=0,0,IF(W913&gt;F$4,1,(IF(W913=BW$2,0,(IF(F$4-W913&gt;2,1,0))))))</f>
        <v>0</v>
      </c>
    </row>
    <row r="914" customFormat="false" ht="42.95" hidden="false" customHeight="true" outlineLevel="0" collapsed="false">
      <c r="A914" s="124" t="str">
        <f aca="false">IF(D914=D913,IF(A913=0,"",A913),IF(AND(D914&gt;0,D914&lt;&gt;D913),A913+1,""))</f>
        <v/>
      </c>
      <c r="B914" s="129"/>
      <c r="C914" s="129"/>
      <c r="D914" s="96"/>
      <c r="E914" s="138"/>
      <c r="F914" s="128" t="str">
        <f aca="false">IFERROR(IF(OR(ISTEXT(D914),ISNUMBER(D914)),HLOOKUP(I914-23*INT(I914/23),[2]Hoja2!B$1:X$2,2),""),1)</f>
        <v/>
      </c>
      <c r="G914" s="128" t="str">
        <f aca="false">LEFT(D914,1)</f>
        <v/>
      </c>
      <c r="H914" s="129" t="str">
        <f aca="false">IF(UPPER(G914)="Z",2,IF(UPPER(G914)="Y",1,IF(UPPER(G914)="X",0,LEFT(D914))))</f>
        <v/>
      </c>
      <c r="I914" s="129" t="str">
        <f aca="false">REPLACE(D914,1,1,H914)</f>
        <v/>
      </c>
      <c r="J914" s="96"/>
      <c r="K914" s="124" t="str">
        <f aca="false">IF(N914&gt;0,ROW(L914)-7,"")</f>
        <v/>
      </c>
      <c r="L914" s="130"/>
      <c r="M914" s="130"/>
      <c r="N914" s="131"/>
      <c r="O914" s="132"/>
      <c r="P914" s="128" t="str">
        <f aca="false">IFERROR(IF(OR(ISTEXT(N914),ISNUMBER(N914)),HLOOKUP(S914-23*INT(S914/23),[2]Hoja2!B$1:X$2,2),""),1)</f>
        <v/>
      </c>
      <c r="Q914" s="128" t="str">
        <f aca="false">LEFT(N914,1)</f>
        <v/>
      </c>
      <c r="R914" s="129" t="str">
        <f aca="false">IF(UPPER(Q914)="Z",2,IF(UPPER(Q914)="Y",1,IF(UPPER(Q914)="X",0,LEFT(N914))))</f>
        <v/>
      </c>
      <c r="S914" s="129" t="str">
        <f aca="false">REPLACE(N914,1,1,R914)</f>
        <v/>
      </c>
      <c r="T914" s="96"/>
      <c r="U914" s="133"/>
      <c r="V914" s="124" t="str">
        <f aca="false">IF(OR(ISTEXT(N914),ISNUMBER(N914)),IF($AD914=1,U914,0),"")</f>
        <v/>
      </c>
      <c r="W914" s="75" t="n">
        <v>36892</v>
      </c>
      <c r="X914" s="134"/>
      <c r="Y914" s="134"/>
      <c r="AA914" s="128" t="n">
        <f aca="false">IF(E914&lt;&gt;F914,0,1)</f>
        <v>1</v>
      </c>
      <c r="AB914" s="128" t="n">
        <f aca="false">IF(OR(T914="SI",T914="Si",T914="si",T914="sI",T914="s",T914="S"),1,0)</f>
        <v>0</v>
      </c>
      <c r="AC914" s="128" t="n">
        <f aca="false">IF(OR(J914="SI",J914="Si",J914="si",J914="sI",J914="s",J914="S"),1,0)</f>
        <v>0</v>
      </c>
      <c r="AD914" s="128" t="n">
        <f aca="false">AK914*AA914*AB914*AC914</f>
        <v>0</v>
      </c>
      <c r="AF914" s="136" t="n">
        <f aca="false">COUNTIF(D$8:D914,D914)</f>
        <v>0</v>
      </c>
      <c r="AG914" s="136" t="n">
        <f aca="false">COUNTIFS(D$8:D914,D914,A$8:A914,A914)</f>
        <v>0</v>
      </c>
      <c r="AH914" s="128" t="n">
        <f aca="false">AF914-AG914</f>
        <v>0</v>
      </c>
      <c r="AI914" s="128" t="n">
        <f aca="false">IF(OR(O914&lt;&gt;P914,P914=1,AA914=0),1,0)</f>
        <v>0</v>
      </c>
      <c r="AJ914" s="128" t="n">
        <f aca="false">IF(AR914&gt;0,1,0)+AH914</f>
        <v>0</v>
      </c>
      <c r="AK914" s="128" t="n">
        <f aca="false">IF(O914&lt;&gt;P914,0,1)</f>
        <v>1</v>
      </c>
      <c r="AL914" s="128" t="n">
        <f aca="false">IF(U914&gt;1,1,0)</f>
        <v>0</v>
      </c>
      <c r="AM914" s="136"/>
      <c r="AN914" s="137"/>
      <c r="AO914" s="139"/>
      <c r="AP914" s="128" t="str">
        <f aca="false">IF(SUMIF(AS$7:BU$7,"&gt;0",AS914:BU914)&gt;0,SUMIF(AS$7:BU$7,"&gt;0",AS914:BU914),"")</f>
        <v/>
      </c>
      <c r="AQ914" s="128"/>
      <c r="AR914" s="136" t="n">
        <f aca="false">COUNTIF(N$8:N914,N914)-1</f>
        <v>-1</v>
      </c>
      <c r="AS914" s="133"/>
      <c r="AT914" s="133"/>
      <c r="AU914" s="128" t="n">
        <f aca="false">IF($A914=$A913,AS914+AT914+AU913,AS914+AT914)</f>
        <v>0</v>
      </c>
      <c r="AV914" s="133"/>
      <c r="AW914" s="133"/>
      <c r="AX914" s="128" t="n">
        <f aca="false">IF($A914=$A913,AV914+AW914+AX913,AV914+AW914)</f>
        <v>0</v>
      </c>
      <c r="AY914" s="133"/>
      <c r="AZ914" s="133"/>
      <c r="BA914" s="128" t="n">
        <f aca="false">IF($A914=$A913,AY914+AZ914+BA913,AY914+AZ914)</f>
        <v>0</v>
      </c>
      <c r="BB914" s="133"/>
      <c r="BC914" s="133"/>
      <c r="BD914" s="128" t="n">
        <f aca="false">IF($A914=$A913,BB914+BC914+BD913,BB914+BC914)</f>
        <v>0</v>
      </c>
      <c r="BE914" s="133"/>
      <c r="BF914" s="133"/>
      <c r="BG914" s="128" t="n">
        <f aca="false">IF($A914=$A913,BE914+BF914+BG913,BE914+BF914)</f>
        <v>0</v>
      </c>
      <c r="BH914" s="133"/>
      <c r="BI914" s="133"/>
      <c r="BJ914" s="128" t="n">
        <f aca="false">IF($A914=$A913,BH914+BI914+BJ913,BH914+BI914)</f>
        <v>0</v>
      </c>
      <c r="BK914" s="133"/>
      <c r="BL914" s="133"/>
      <c r="BM914" s="128" t="n">
        <f aca="false">IF($A914=$A913,BK914+BL914+BM913,BK914+BL914)</f>
        <v>0</v>
      </c>
      <c r="BN914" s="133"/>
      <c r="BO914" s="133"/>
      <c r="BP914" s="128" t="n">
        <f aca="false">IF($A914=$A913,BN914+BO914+BP913,BN914+BO914)</f>
        <v>0</v>
      </c>
      <c r="BQ914" s="133"/>
      <c r="BR914" s="133"/>
      <c r="BS914" s="128" t="n">
        <f aca="false">IF($A914=$A913,BQ914+BR914+BS913,BQ914+BR914)</f>
        <v>0</v>
      </c>
      <c r="BT914" s="133"/>
      <c r="BU914" s="133"/>
      <c r="BV914" s="128" t="n">
        <f aca="false">IF($A914=$A913,BT914+BU914+BV913,BT914+BU914)</f>
        <v>0</v>
      </c>
      <c r="BW914" s="128" t="n">
        <f aca="false">IF(W914=0,0,IF(W914&gt;F$4,1,(IF(W914=BW$2,0,(IF(F$4-W914&gt;2,1,0))))))</f>
        <v>0</v>
      </c>
    </row>
    <row r="915" customFormat="false" ht="42.95" hidden="false" customHeight="true" outlineLevel="0" collapsed="false">
      <c r="A915" s="124" t="str">
        <f aca="false">IF(D915=D914,IF(A914=0,"",A914),IF(AND(D915&gt;0,D915&lt;&gt;D914),A914+1,""))</f>
        <v/>
      </c>
      <c r="B915" s="129"/>
      <c r="C915" s="129"/>
      <c r="D915" s="96"/>
      <c r="E915" s="138"/>
      <c r="F915" s="128" t="str">
        <f aca="false">IFERROR(IF(OR(ISTEXT(D915),ISNUMBER(D915)),HLOOKUP(I915-23*INT(I915/23),[2]Hoja2!B$1:X$2,2),""),1)</f>
        <v/>
      </c>
      <c r="G915" s="128" t="str">
        <f aca="false">LEFT(D915,1)</f>
        <v/>
      </c>
      <c r="H915" s="129" t="str">
        <f aca="false">IF(UPPER(G915)="Z",2,IF(UPPER(G915)="Y",1,IF(UPPER(G915)="X",0,LEFT(D915))))</f>
        <v/>
      </c>
      <c r="I915" s="129" t="str">
        <f aca="false">REPLACE(D915,1,1,H915)</f>
        <v/>
      </c>
      <c r="J915" s="96"/>
      <c r="K915" s="124" t="str">
        <f aca="false">IF(N915&gt;0,ROW(L915)-7,"")</f>
        <v/>
      </c>
      <c r="L915" s="130"/>
      <c r="M915" s="130"/>
      <c r="N915" s="131"/>
      <c r="O915" s="132"/>
      <c r="P915" s="128" t="str">
        <f aca="false">IFERROR(IF(OR(ISTEXT(N915),ISNUMBER(N915)),HLOOKUP(S915-23*INT(S915/23),[2]Hoja2!B$1:X$2,2),""),1)</f>
        <v/>
      </c>
      <c r="Q915" s="128" t="str">
        <f aca="false">LEFT(N915,1)</f>
        <v/>
      </c>
      <c r="R915" s="129" t="str">
        <f aca="false">IF(UPPER(Q915)="Z",2,IF(UPPER(Q915)="Y",1,IF(UPPER(Q915)="X",0,LEFT(N915))))</f>
        <v/>
      </c>
      <c r="S915" s="129" t="str">
        <f aca="false">REPLACE(N915,1,1,R915)</f>
        <v/>
      </c>
      <c r="T915" s="96"/>
      <c r="U915" s="133"/>
      <c r="V915" s="124" t="str">
        <f aca="false">IF(OR(ISTEXT(N915),ISNUMBER(N915)),IF($AD915=1,U915,0),"")</f>
        <v/>
      </c>
      <c r="W915" s="75" t="n">
        <v>36892</v>
      </c>
      <c r="X915" s="134"/>
      <c r="Y915" s="134"/>
      <c r="AA915" s="128" t="n">
        <f aca="false">IF(E915&lt;&gt;F915,0,1)</f>
        <v>1</v>
      </c>
      <c r="AB915" s="128" t="n">
        <f aca="false">IF(OR(T915="SI",T915="Si",T915="si",T915="sI",T915="s",T915="S"),1,0)</f>
        <v>0</v>
      </c>
      <c r="AC915" s="128" t="n">
        <f aca="false">IF(OR(J915="SI",J915="Si",J915="si",J915="sI",J915="s",J915="S"),1,0)</f>
        <v>0</v>
      </c>
      <c r="AD915" s="128" t="n">
        <f aca="false">AK915*AA915*AB915*AC915</f>
        <v>0</v>
      </c>
      <c r="AF915" s="136" t="n">
        <f aca="false">COUNTIF(D$8:D915,D915)</f>
        <v>0</v>
      </c>
      <c r="AG915" s="136" t="n">
        <f aca="false">COUNTIFS(D$8:D915,D915,A$8:A915,A915)</f>
        <v>0</v>
      </c>
      <c r="AH915" s="128" t="n">
        <f aca="false">AF915-AG915</f>
        <v>0</v>
      </c>
      <c r="AI915" s="128" t="n">
        <f aca="false">IF(OR(O915&lt;&gt;P915,P915=1,AA915=0),1,0)</f>
        <v>0</v>
      </c>
      <c r="AJ915" s="128" t="n">
        <f aca="false">IF(AR915&gt;0,1,0)+AH915</f>
        <v>0</v>
      </c>
      <c r="AK915" s="128" t="n">
        <f aca="false">IF(O915&lt;&gt;P915,0,1)</f>
        <v>1</v>
      </c>
      <c r="AL915" s="128" t="n">
        <f aca="false">IF(U915&gt;1,1,0)</f>
        <v>0</v>
      </c>
      <c r="AM915" s="136"/>
      <c r="AN915" s="137"/>
      <c r="AO915" s="139"/>
      <c r="AP915" s="128" t="str">
        <f aca="false">IF(SUMIF(AS$7:BU$7,"&gt;0",AS915:BU915)&gt;0,SUMIF(AS$7:BU$7,"&gt;0",AS915:BU915),"")</f>
        <v/>
      </c>
      <c r="AQ915" s="128"/>
      <c r="AR915" s="136" t="n">
        <f aca="false">COUNTIF(N$8:N915,N915)-1</f>
        <v>-1</v>
      </c>
      <c r="AS915" s="133"/>
      <c r="AT915" s="133"/>
      <c r="AU915" s="128" t="n">
        <f aca="false">IF($A915=$A914,AS915+AT915+AU914,AS915+AT915)</f>
        <v>0</v>
      </c>
      <c r="AV915" s="133"/>
      <c r="AW915" s="133"/>
      <c r="AX915" s="128" t="n">
        <f aca="false">IF($A915=$A914,AV915+AW915+AX914,AV915+AW915)</f>
        <v>0</v>
      </c>
      <c r="AY915" s="133"/>
      <c r="AZ915" s="133"/>
      <c r="BA915" s="128" t="n">
        <f aca="false">IF($A915=$A914,AY915+AZ915+BA914,AY915+AZ915)</f>
        <v>0</v>
      </c>
      <c r="BB915" s="133"/>
      <c r="BC915" s="133"/>
      <c r="BD915" s="128" t="n">
        <f aca="false">IF($A915=$A914,BB915+BC915+BD914,BB915+BC915)</f>
        <v>0</v>
      </c>
      <c r="BE915" s="133"/>
      <c r="BF915" s="133"/>
      <c r="BG915" s="128" t="n">
        <f aca="false">IF($A915=$A914,BE915+BF915+BG914,BE915+BF915)</f>
        <v>0</v>
      </c>
      <c r="BH915" s="133"/>
      <c r="BI915" s="133"/>
      <c r="BJ915" s="128" t="n">
        <f aca="false">IF($A915=$A914,BH915+BI915+BJ914,BH915+BI915)</f>
        <v>0</v>
      </c>
      <c r="BK915" s="133"/>
      <c r="BL915" s="133"/>
      <c r="BM915" s="128" t="n">
        <f aca="false">IF($A915=$A914,BK915+BL915+BM914,BK915+BL915)</f>
        <v>0</v>
      </c>
      <c r="BN915" s="133"/>
      <c r="BO915" s="133"/>
      <c r="BP915" s="128" t="n">
        <f aca="false">IF($A915=$A914,BN915+BO915+BP914,BN915+BO915)</f>
        <v>0</v>
      </c>
      <c r="BQ915" s="133"/>
      <c r="BR915" s="133"/>
      <c r="BS915" s="128" t="n">
        <f aca="false">IF($A915=$A914,BQ915+BR915+BS914,BQ915+BR915)</f>
        <v>0</v>
      </c>
      <c r="BT915" s="133"/>
      <c r="BU915" s="133"/>
      <c r="BV915" s="128" t="n">
        <f aca="false">IF($A915=$A914,BT915+BU915+BV914,BT915+BU915)</f>
        <v>0</v>
      </c>
      <c r="BW915" s="128" t="n">
        <f aca="false">IF(W915=0,0,IF(W915&gt;F$4,1,(IF(W915=BW$2,0,(IF(F$4-W915&gt;2,1,0))))))</f>
        <v>0</v>
      </c>
    </row>
    <row r="916" customFormat="false" ht="42.95" hidden="false" customHeight="true" outlineLevel="0" collapsed="false">
      <c r="A916" s="124" t="str">
        <f aca="false">IF(D916=D915,IF(A915=0,"",A915),IF(AND(D916&gt;0,D916&lt;&gt;D915),A915+1,""))</f>
        <v/>
      </c>
      <c r="B916" s="129"/>
      <c r="C916" s="129"/>
      <c r="D916" s="96"/>
      <c r="E916" s="138"/>
      <c r="F916" s="128" t="str">
        <f aca="false">IFERROR(IF(OR(ISTEXT(D916),ISNUMBER(D916)),HLOOKUP(I916-23*INT(I916/23),[2]Hoja2!B$1:X$2,2),""),1)</f>
        <v/>
      </c>
      <c r="G916" s="128" t="str">
        <f aca="false">LEFT(D916,1)</f>
        <v/>
      </c>
      <c r="H916" s="129" t="str">
        <f aca="false">IF(UPPER(G916)="Z",2,IF(UPPER(G916)="Y",1,IF(UPPER(G916)="X",0,LEFT(D916))))</f>
        <v/>
      </c>
      <c r="I916" s="129" t="str">
        <f aca="false">REPLACE(D916,1,1,H916)</f>
        <v/>
      </c>
      <c r="J916" s="96"/>
      <c r="K916" s="124" t="str">
        <f aca="false">IF(N916&gt;0,ROW(L916)-7,"")</f>
        <v/>
      </c>
      <c r="L916" s="130"/>
      <c r="M916" s="130"/>
      <c r="N916" s="131"/>
      <c r="O916" s="132"/>
      <c r="P916" s="128" t="str">
        <f aca="false">IFERROR(IF(OR(ISTEXT(N916),ISNUMBER(N916)),HLOOKUP(S916-23*INT(S916/23),[2]Hoja2!B$1:X$2,2),""),1)</f>
        <v/>
      </c>
      <c r="Q916" s="128" t="str">
        <f aca="false">LEFT(N916,1)</f>
        <v/>
      </c>
      <c r="R916" s="129" t="str">
        <f aca="false">IF(UPPER(Q916)="Z",2,IF(UPPER(Q916)="Y",1,IF(UPPER(Q916)="X",0,LEFT(N916))))</f>
        <v/>
      </c>
      <c r="S916" s="129" t="str">
        <f aca="false">REPLACE(N916,1,1,R916)</f>
        <v/>
      </c>
      <c r="T916" s="96"/>
      <c r="U916" s="133"/>
      <c r="V916" s="124" t="str">
        <f aca="false">IF(OR(ISTEXT(N916),ISNUMBER(N916)),IF($AD916=1,U916,0),"")</f>
        <v/>
      </c>
      <c r="W916" s="75" t="n">
        <v>36892</v>
      </c>
      <c r="X916" s="134"/>
      <c r="Y916" s="134"/>
      <c r="AA916" s="128" t="n">
        <f aca="false">IF(E916&lt;&gt;F916,0,1)</f>
        <v>1</v>
      </c>
      <c r="AB916" s="128" t="n">
        <f aca="false">IF(OR(T916="SI",T916="Si",T916="si",T916="sI",T916="s",T916="S"),1,0)</f>
        <v>0</v>
      </c>
      <c r="AC916" s="128" t="n">
        <f aca="false">IF(OR(J916="SI",J916="Si",J916="si",J916="sI",J916="s",J916="S"),1,0)</f>
        <v>0</v>
      </c>
      <c r="AD916" s="128" t="n">
        <f aca="false">AK916*AA916*AB916*AC916</f>
        <v>0</v>
      </c>
      <c r="AF916" s="136" t="n">
        <f aca="false">COUNTIF(D$8:D916,D916)</f>
        <v>0</v>
      </c>
      <c r="AG916" s="136" t="n">
        <f aca="false">COUNTIFS(D$8:D916,D916,A$8:A916,A916)</f>
        <v>0</v>
      </c>
      <c r="AH916" s="128" t="n">
        <f aca="false">AF916-AG916</f>
        <v>0</v>
      </c>
      <c r="AI916" s="128" t="n">
        <f aca="false">IF(OR(O916&lt;&gt;P916,P916=1,AA916=0),1,0)</f>
        <v>0</v>
      </c>
      <c r="AJ916" s="128" t="n">
        <f aca="false">IF(AR916&gt;0,1,0)+AH916</f>
        <v>0</v>
      </c>
      <c r="AK916" s="128" t="n">
        <f aca="false">IF(O916&lt;&gt;P916,0,1)</f>
        <v>1</v>
      </c>
      <c r="AL916" s="128" t="n">
        <f aca="false">IF(U916&gt;1,1,0)</f>
        <v>0</v>
      </c>
      <c r="AM916" s="136"/>
      <c r="AN916" s="137"/>
      <c r="AO916" s="139"/>
      <c r="AP916" s="128" t="str">
        <f aca="false">IF(SUMIF(AS$7:BU$7,"&gt;0",AS916:BU916)&gt;0,SUMIF(AS$7:BU$7,"&gt;0",AS916:BU916),"")</f>
        <v/>
      </c>
      <c r="AQ916" s="128"/>
      <c r="AR916" s="136" t="n">
        <f aca="false">COUNTIF(N$8:N916,N916)-1</f>
        <v>-1</v>
      </c>
      <c r="AS916" s="133"/>
      <c r="AT916" s="133"/>
      <c r="AU916" s="128" t="n">
        <f aca="false">IF($A916=$A915,AS916+AT916+AU915,AS916+AT916)</f>
        <v>0</v>
      </c>
      <c r="AV916" s="133"/>
      <c r="AW916" s="133"/>
      <c r="AX916" s="128" t="n">
        <f aca="false">IF($A916=$A915,AV916+AW916+AX915,AV916+AW916)</f>
        <v>0</v>
      </c>
      <c r="AY916" s="133"/>
      <c r="AZ916" s="133"/>
      <c r="BA916" s="128" t="n">
        <f aca="false">IF($A916=$A915,AY916+AZ916+BA915,AY916+AZ916)</f>
        <v>0</v>
      </c>
      <c r="BB916" s="133"/>
      <c r="BC916" s="133"/>
      <c r="BD916" s="128" t="n">
        <f aca="false">IF($A916=$A915,BB916+BC916+BD915,BB916+BC916)</f>
        <v>0</v>
      </c>
      <c r="BE916" s="133"/>
      <c r="BF916" s="133"/>
      <c r="BG916" s="128" t="n">
        <f aca="false">IF($A916=$A915,BE916+BF916+BG915,BE916+BF916)</f>
        <v>0</v>
      </c>
      <c r="BH916" s="133"/>
      <c r="BI916" s="133"/>
      <c r="BJ916" s="128" t="n">
        <f aca="false">IF($A916=$A915,BH916+BI916+BJ915,BH916+BI916)</f>
        <v>0</v>
      </c>
      <c r="BK916" s="133"/>
      <c r="BL916" s="133"/>
      <c r="BM916" s="128" t="n">
        <f aca="false">IF($A916=$A915,BK916+BL916+BM915,BK916+BL916)</f>
        <v>0</v>
      </c>
      <c r="BN916" s="133"/>
      <c r="BO916" s="133"/>
      <c r="BP916" s="128" t="n">
        <f aca="false">IF($A916=$A915,BN916+BO916+BP915,BN916+BO916)</f>
        <v>0</v>
      </c>
      <c r="BQ916" s="133"/>
      <c r="BR916" s="133"/>
      <c r="BS916" s="128" t="n">
        <f aca="false">IF($A916=$A915,BQ916+BR916+BS915,BQ916+BR916)</f>
        <v>0</v>
      </c>
      <c r="BT916" s="133"/>
      <c r="BU916" s="133"/>
      <c r="BV916" s="128" t="n">
        <f aca="false">IF($A916=$A915,BT916+BU916+BV915,BT916+BU916)</f>
        <v>0</v>
      </c>
      <c r="BW916" s="128" t="n">
        <f aca="false">IF(W916=0,0,IF(W916&gt;F$4,1,(IF(W916=BW$2,0,(IF(F$4-W916&gt;2,1,0))))))</f>
        <v>0</v>
      </c>
    </row>
    <row r="917" customFormat="false" ht="42.95" hidden="false" customHeight="true" outlineLevel="0" collapsed="false">
      <c r="A917" s="124" t="str">
        <f aca="false">IF(D917=D916,IF(A916=0,"",A916),IF(AND(D917&gt;0,D917&lt;&gt;D916),A916+1,""))</f>
        <v/>
      </c>
      <c r="B917" s="129"/>
      <c r="C917" s="129"/>
      <c r="D917" s="96"/>
      <c r="E917" s="138"/>
      <c r="F917" s="128" t="str">
        <f aca="false">IFERROR(IF(OR(ISTEXT(D917),ISNUMBER(D917)),HLOOKUP(I917-23*INT(I917/23),[2]Hoja2!B$1:X$2,2),""),1)</f>
        <v/>
      </c>
      <c r="G917" s="128" t="str">
        <f aca="false">LEFT(D917,1)</f>
        <v/>
      </c>
      <c r="H917" s="129" t="str">
        <f aca="false">IF(UPPER(G917)="Z",2,IF(UPPER(G917)="Y",1,IF(UPPER(G917)="X",0,LEFT(D917))))</f>
        <v/>
      </c>
      <c r="I917" s="129" t="str">
        <f aca="false">REPLACE(D917,1,1,H917)</f>
        <v/>
      </c>
      <c r="J917" s="96"/>
      <c r="K917" s="124" t="str">
        <f aca="false">IF(N917&gt;0,ROW(L917)-7,"")</f>
        <v/>
      </c>
      <c r="L917" s="130"/>
      <c r="M917" s="130"/>
      <c r="N917" s="131"/>
      <c r="O917" s="132"/>
      <c r="P917" s="128" t="str">
        <f aca="false">IFERROR(IF(OR(ISTEXT(N917),ISNUMBER(N917)),HLOOKUP(S917-23*INT(S917/23),[2]Hoja2!B$1:X$2,2),""),1)</f>
        <v/>
      </c>
      <c r="Q917" s="128" t="str">
        <f aca="false">LEFT(N917,1)</f>
        <v/>
      </c>
      <c r="R917" s="129" t="str">
        <f aca="false">IF(UPPER(Q917)="Z",2,IF(UPPER(Q917)="Y",1,IF(UPPER(Q917)="X",0,LEFT(N917))))</f>
        <v/>
      </c>
      <c r="S917" s="129" t="str">
        <f aca="false">REPLACE(N917,1,1,R917)</f>
        <v/>
      </c>
      <c r="T917" s="96"/>
      <c r="U917" s="133"/>
      <c r="V917" s="124" t="str">
        <f aca="false">IF(OR(ISTEXT(N917),ISNUMBER(N917)),IF($AD917=1,U917,0),"")</f>
        <v/>
      </c>
      <c r="W917" s="75" t="n">
        <v>36892</v>
      </c>
      <c r="X917" s="134"/>
      <c r="Y917" s="134"/>
      <c r="AA917" s="128" t="n">
        <f aca="false">IF(E917&lt;&gt;F917,0,1)</f>
        <v>1</v>
      </c>
      <c r="AB917" s="128" t="n">
        <f aca="false">IF(OR(T917="SI",T917="Si",T917="si",T917="sI",T917="s",T917="S"),1,0)</f>
        <v>0</v>
      </c>
      <c r="AC917" s="128" t="n">
        <f aca="false">IF(OR(J917="SI",J917="Si",J917="si",J917="sI",J917="s",J917="S"),1,0)</f>
        <v>0</v>
      </c>
      <c r="AD917" s="128" t="n">
        <f aca="false">AK917*AA917*AB917*AC917</f>
        <v>0</v>
      </c>
      <c r="AF917" s="136" t="n">
        <f aca="false">COUNTIF(D$8:D917,D917)</f>
        <v>0</v>
      </c>
      <c r="AG917" s="136" t="n">
        <f aca="false">COUNTIFS(D$8:D917,D917,A$8:A917,A917)</f>
        <v>0</v>
      </c>
      <c r="AH917" s="128" t="n">
        <f aca="false">AF917-AG917</f>
        <v>0</v>
      </c>
      <c r="AI917" s="128" t="n">
        <f aca="false">IF(OR(O917&lt;&gt;P917,P917=1,AA917=0),1,0)</f>
        <v>0</v>
      </c>
      <c r="AJ917" s="128" t="n">
        <f aca="false">IF(AR917&gt;0,1,0)+AH917</f>
        <v>0</v>
      </c>
      <c r="AK917" s="128" t="n">
        <f aca="false">IF(O917&lt;&gt;P917,0,1)</f>
        <v>1</v>
      </c>
      <c r="AL917" s="128" t="n">
        <f aca="false">IF(U917&gt;1,1,0)</f>
        <v>0</v>
      </c>
      <c r="AM917" s="136"/>
      <c r="AN917" s="137"/>
      <c r="AO917" s="139"/>
      <c r="AP917" s="128" t="str">
        <f aca="false">IF(SUMIF(AS$7:BU$7,"&gt;0",AS917:BU917)&gt;0,SUMIF(AS$7:BU$7,"&gt;0",AS917:BU917),"")</f>
        <v/>
      </c>
      <c r="AQ917" s="128"/>
      <c r="AR917" s="136" t="n">
        <f aca="false">COUNTIF(N$8:N917,N917)-1</f>
        <v>-1</v>
      </c>
      <c r="AS917" s="133"/>
      <c r="AT917" s="133"/>
      <c r="AU917" s="128" t="n">
        <f aca="false">IF($A917=$A916,AS917+AT917+AU916,AS917+AT917)</f>
        <v>0</v>
      </c>
      <c r="AV917" s="133"/>
      <c r="AW917" s="133"/>
      <c r="AX917" s="128" t="n">
        <f aca="false">IF($A917=$A916,AV917+AW917+AX916,AV917+AW917)</f>
        <v>0</v>
      </c>
      <c r="AY917" s="133"/>
      <c r="AZ917" s="133"/>
      <c r="BA917" s="128" t="n">
        <f aca="false">IF($A917=$A916,AY917+AZ917+BA916,AY917+AZ917)</f>
        <v>0</v>
      </c>
      <c r="BB917" s="133"/>
      <c r="BC917" s="133"/>
      <c r="BD917" s="128" t="n">
        <f aca="false">IF($A917=$A916,BB917+BC917+BD916,BB917+BC917)</f>
        <v>0</v>
      </c>
      <c r="BE917" s="133"/>
      <c r="BF917" s="133"/>
      <c r="BG917" s="128" t="n">
        <f aca="false">IF($A917=$A916,BE917+BF917+BG916,BE917+BF917)</f>
        <v>0</v>
      </c>
      <c r="BH917" s="133"/>
      <c r="BI917" s="133"/>
      <c r="BJ917" s="128" t="n">
        <f aca="false">IF($A917=$A916,BH917+BI917+BJ916,BH917+BI917)</f>
        <v>0</v>
      </c>
      <c r="BK917" s="133"/>
      <c r="BL917" s="133"/>
      <c r="BM917" s="128" t="n">
        <f aca="false">IF($A917=$A916,BK917+BL917+BM916,BK917+BL917)</f>
        <v>0</v>
      </c>
      <c r="BN917" s="133"/>
      <c r="BO917" s="133"/>
      <c r="BP917" s="128" t="n">
        <f aca="false">IF($A917=$A916,BN917+BO917+BP916,BN917+BO917)</f>
        <v>0</v>
      </c>
      <c r="BQ917" s="133"/>
      <c r="BR917" s="133"/>
      <c r="BS917" s="128" t="n">
        <f aca="false">IF($A917=$A916,BQ917+BR917+BS916,BQ917+BR917)</f>
        <v>0</v>
      </c>
      <c r="BT917" s="133"/>
      <c r="BU917" s="133"/>
      <c r="BV917" s="128" t="n">
        <f aca="false">IF($A917=$A916,BT917+BU917+BV916,BT917+BU917)</f>
        <v>0</v>
      </c>
      <c r="BW917" s="128" t="n">
        <f aca="false">IF(W917=0,0,IF(W917&gt;F$4,1,(IF(W917=BW$2,0,(IF(F$4-W917&gt;2,1,0))))))</f>
        <v>0</v>
      </c>
    </row>
    <row r="918" customFormat="false" ht="42.95" hidden="false" customHeight="true" outlineLevel="0" collapsed="false">
      <c r="A918" s="124" t="str">
        <f aca="false">IF(D918=D917,IF(A917=0,"",A917),IF(AND(D918&gt;0,D918&lt;&gt;D917),A917+1,""))</f>
        <v/>
      </c>
      <c r="B918" s="129"/>
      <c r="C918" s="129"/>
      <c r="D918" s="96"/>
      <c r="E918" s="138"/>
      <c r="F918" s="128" t="str">
        <f aca="false">IFERROR(IF(OR(ISTEXT(D918),ISNUMBER(D918)),HLOOKUP(I918-23*INT(I918/23),[2]Hoja2!B$1:X$2,2),""),1)</f>
        <v/>
      </c>
      <c r="G918" s="128" t="str">
        <f aca="false">LEFT(D918,1)</f>
        <v/>
      </c>
      <c r="H918" s="129" t="str">
        <f aca="false">IF(UPPER(G918)="Z",2,IF(UPPER(G918)="Y",1,IF(UPPER(G918)="X",0,LEFT(D918))))</f>
        <v/>
      </c>
      <c r="I918" s="129" t="str">
        <f aca="false">REPLACE(D918,1,1,H918)</f>
        <v/>
      </c>
      <c r="J918" s="96"/>
      <c r="K918" s="124" t="str">
        <f aca="false">IF(N918&gt;0,ROW(L918)-7,"")</f>
        <v/>
      </c>
      <c r="L918" s="130"/>
      <c r="M918" s="130"/>
      <c r="N918" s="131"/>
      <c r="O918" s="132"/>
      <c r="P918" s="128" t="str">
        <f aca="false">IFERROR(IF(OR(ISTEXT(N918),ISNUMBER(N918)),HLOOKUP(S918-23*INT(S918/23),[2]Hoja2!B$1:X$2,2),""),1)</f>
        <v/>
      </c>
      <c r="Q918" s="128" t="str">
        <f aca="false">LEFT(N918,1)</f>
        <v/>
      </c>
      <c r="R918" s="129" t="str">
        <f aca="false">IF(UPPER(Q918)="Z",2,IF(UPPER(Q918)="Y",1,IF(UPPER(Q918)="X",0,LEFT(N918))))</f>
        <v/>
      </c>
      <c r="S918" s="129" t="str">
        <f aca="false">REPLACE(N918,1,1,R918)</f>
        <v/>
      </c>
      <c r="T918" s="96"/>
      <c r="U918" s="133"/>
      <c r="V918" s="124" t="str">
        <f aca="false">IF(OR(ISTEXT(N918),ISNUMBER(N918)),IF($AD918=1,U918,0),"")</f>
        <v/>
      </c>
      <c r="W918" s="75" t="n">
        <v>36892</v>
      </c>
      <c r="X918" s="134"/>
      <c r="Y918" s="134"/>
      <c r="AA918" s="128" t="n">
        <f aca="false">IF(E918&lt;&gt;F918,0,1)</f>
        <v>1</v>
      </c>
      <c r="AB918" s="128" t="n">
        <f aca="false">IF(OR(T918="SI",T918="Si",T918="si",T918="sI",T918="s",T918="S"),1,0)</f>
        <v>0</v>
      </c>
      <c r="AC918" s="128" t="n">
        <f aca="false">IF(OR(J918="SI",J918="Si",J918="si",J918="sI",J918="s",J918="S"),1,0)</f>
        <v>0</v>
      </c>
      <c r="AD918" s="128" t="n">
        <f aca="false">AK918*AA918*AB918*AC918</f>
        <v>0</v>
      </c>
      <c r="AF918" s="136" t="n">
        <f aca="false">COUNTIF(D$8:D918,D918)</f>
        <v>0</v>
      </c>
      <c r="AG918" s="136" t="n">
        <f aca="false">COUNTIFS(D$8:D918,D918,A$8:A918,A918)</f>
        <v>0</v>
      </c>
      <c r="AH918" s="128" t="n">
        <f aca="false">AF918-AG918</f>
        <v>0</v>
      </c>
      <c r="AI918" s="128" t="n">
        <f aca="false">IF(OR(O918&lt;&gt;P918,P918=1,AA918=0),1,0)</f>
        <v>0</v>
      </c>
      <c r="AJ918" s="128" t="n">
        <f aca="false">IF(AR918&gt;0,1,0)+AH918</f>
        <v>0</v>
      </c>
      <c r="AK918" s="128" t="n">
        <f aca="false">IF(O918&lt;&gt;P918,0,1)</f>
        <v>1</v>
      </c>
      <c r="AL918" s="128" t="n">
        <f aca="false">IF(U918&gt;1,1,0)</f>
        <v>0</v>
      </c>
      <c r="AM918" s="136"/>
      <c r="AN918" s="137"/>
      <c r="AO918" s="139"/>
      <c r="AP918" s="128" t="str">
        <f aca="false">IF(SUMIF(AS$7:BU$7,"&gt;0",AS918:BU918)&gt;0,SUMIF(AS$7:BU$7,"&gt;0",AS918:BU918),"")</f>
        <v/>
      </c>
      <c r="AQ918" s="128"/>
      <c r="AR918" s="136" t="n">
        <f aca="false">COUNTIF(N$8:N918,N918)-1</f>
        <v>-1</v>
      </c>
      <c r="AS918" s="133"/>
      <c r="AT918" s="133"/>
      <c r="AU918" s="128" t="n">
        <f aca="false">IF($A918=$A917,AS918+AT918+AU917,AS918+AT918)</f>
        <v>0</v>
      </c>
      <c r="AV918" s="133"/>
      <c r="AW918" s="133"/>
      <c r="AX918" s="128" t="n">
        <f aca="false">IF($A918=$A917,AV918+AW918+AX917,AV918+AW918)</f>
        <v>0</v>
      </c>
      <c r="AY918" s="133"/>
      <c r="AZ918" s="133"/>
      <c r="BA918" s="128" t="n">
        <f aca="false">IF($A918=$A917,AY918+AZ918+BA917,AY918+AZ918)</f>
        <v>0</v>
      </c>
      <c r="BB918" s="133"/>
      <c r="BC918" s="133"/>
      <c r="BD918" s="128" t="n">
        <f aca="false">IF($A918=$A917,BB918+BC918+BD917,BB918+BC918)</f>
        <v>0</v>
      </c>
      <c r="BE918" s="133"/>
      <c r="BF918" s="133"/>
      <c r="BG918" s="128" t="n">
        <f aca="false">IF($A918=$A917,BE918+BF918+BG917,BE918+BF918)</f>
        <v>0</v>
      </c>
      <c r="BH918" s="133"/>
      <c r="BI918" s="133"/>
      <c r="BJ918" s="128" t="n">
        <f aca="false">IF($A918=$A917,BH918+BI918+BJ917,BH918+BI918)</f>
        <v>0</v>
      </c>
      <c r="BK918" s="133"/>
      <c r="BL918" s="133"/>
      <c r="BM918" s="128" t="n">
        <f aca="false">IF($A918=$A917,BK918+BL918+BM917,BK918+BL918)</f>
        <v>0</v>
      </c>
      <c r="BN918" s="133"/>
      <c r="BO918" s="133"/>
      <c r="BP918" s="128" t="n">
        <f aca="false">IF($A918=$A917,BN918+BO918+BP917,BN918+BO918)</f>
        <v>0</v>
      </c>
      <c r="BQ918" s="133"/>
      <c r="BR918" s="133"/>
      <c r="BS918" s="128" t="n">
        <f aca="false">IF($A918=$A917,BQ918+BR918+BS917,BQ918+BR918)</f>
        <v>0</v>
      </c>
      <c r="BT918" s="133"/>
      <c r="BU918" s="133"/>
      <c r="BV918" s="128" t="n">
        <f aca="false">IF($A918=$A917,BT918+BU918+BV917,BT918+BU918)</f>
        <v>0</v>
      </c>
      <c r="BW918" s="128" t="n">
        <f aca="false">IF(W918=0,0,IF(W918&gt;F$4,1,(IF(W918=BW$2,0,(IF(F$4-W918&gt;2,1,0))))))</f>
        <v>0</v>
      </c>
    </row>
    <row r="919" customFormat="false" ht="42.95" hidden="false" customHeight="true" outlineLevel="0" collapsed="false">
      <c r="A919" s="124" t="str">
        <f aca="false">IF(D919=D918,IF(A918=0,"",A918),IF(AND(D919&gt;0,D919&lt;&gt;D918),A918+1,""))</f>
        <v/>
      </c>
      <c r="B919" s="129"/>
      <c r="C919" s="129"/>
      <c r="D919" s="96"/>
      <c r="E919" s="138"/>
      <c r="F919" s="128" t="str">
        <f aca="false">IFERROR(IF(OR(ISTEXT(D919),ISNUMBER(D919)),HLOOKUP(I919-23*INT(I919/23),[2]Hoja2!B$1:X$2,2),""),1)</f>
        <v/>
      </c>
      <c r="G919" s="128" t="str">
        <f aca="false">LEFT(D919,1)</f>
        <v/>
      </c>
      <c r="H919" s="129" t="str">
        <f aca="false">IF(UPPER(G919)="Z",2,IF(UPPER(G919)="Y",1,IF(UPPER(G919)="X",0,LEFT(D919))))</f>
        <v/>
      </c>
      <c r="I919" s="129" t="str">
        <f aca="false">REPLACE(D919,1,1,H919)</f>
        <v/>
      </c>
      <c r="J919" s="96"/>
      <c r="K919" s="124" t="str">
        <f aca="false">IF(N919&gt;0,ROW(L919)-7,"")</f>
        <v/>
      </c>
      <c r="L919" s="130"/>
      <c r="M919" s="130"/>
      <c r="N919" s="131"/>
      <c r="O919" s="132"/>
      <c r="P919" s="128" t="str">
        <f aca="false">IFERROR(IF(OR(ISTEXT(N919),ISNUMBER(N919)),HLOOKUP(S919-23*INT(S919/23),[2]Hoja2!B$1:X$2,2),""),1)</f>
        <v/>
      </c>
      <c r="Q919" s="128" t="str">
        <f aca="false">LEFT(N919,1)</f>
        <v/>
      </c>
      <c r="R919" s="129" t="str">
        <f aca="false">IF(UPPER(Q919)="Z",2,IF(UPPER(Q919)="Y",1,IF(UPPER(Q919)="X",0,LEFT(N919))))</f>
        <v/>
      </c>
      <c r="S919" s="129" t="str">
        <f aca="false">REPLACE(N919,1,1,R919)</f>
        <v/>
      </c>
      <c r="T919" s="96"/>
      <c r="U919" s="133"/>
      <c r="V919" s="124" t="str">
        <f aca="false">IF(OR(ISTEXT(N919),ISNUMBER(N919)),IF($AD919=1,U919,0),"")</f>
        <v/>
      </c>
      <c r="W919" s="75" t="n">
        <v>36892</v>
      </c>
      <c r="X919" s="134"/>
      <c r="Y919" s="134"/>
      <c r="AA919" s="128" t="n">
        <f aca="false">IF(E919&lt;&gt;F919,0,1)</f>
        <v>1</v>
      </c>
      <c r="AB919" s="128" t="n">
        <f aca="false">IF(OR(T919="SI",T919="Si",T919="si",T919="sI",T919="s",T919="S"),1,0)</f>
        <v>0</v>
      </c>
      <c r="AC919" s="128" t="n">
        <f aca="false">IF(OR(J919="SI",J919="Si",J919="si",J919="sI",J919="s",J919="S"),1,0)</f>
        <v>0</v>
      </c>
      <c r="AD919" s="128" t="n">
        <f aca="false">AK919*AA919*AB919*AC919</f>
        <v>0</v>
      </c>
      <c r="AF919" s="136" t="n">
        <f aca="false">COUNTIF(D$8:D919,D919)</f>
        <v>0</v>
      </c>
      <c r="AG919" s="136" t="n">
        <f aca="false">COUNTIFS(D$8:D919,D919,A$8:A919,A919)</f>
        <v>0</v>
      </c>
      <c r="AH919" s="128" t="n">
        <f aca="false">AF919-AG919</f>
        <v>0</v>
      </c>
      <c r="AI919" s="128" t="n">
        <f aca="false">IF(OR(O919&lt;&gt;P919,P919=1,AA919=0),1,0)</f>
        <v>0</v>
      </c>
      <c r="AJ919" s="128" t="n">
        <f aca="false">IF(AR919&gt;0,1,0)+AH919</f>
        <v>0</v>
      </c>
      <c r="AK919" s="128" t="n">
        <f aca="false">IF(O919&lt;&gt;P919,0,1)</f>
        <v>1</v>
      </c>
      <c r="AL919" s="128" t="n">
        <f aca="false">IF(U919&gt;1,1,0)</f>
        <v>0</v>
      </c>
      <c r="AM919" s="136"/>
      <c r="AN919" s="137"/>
      <c r="AO919" s="139"/>
      <c r="AP919" s="128" t="str">
        <f aca="false">IF(SUMIF(AS$7:BU$7,"&gt;0",AS919:BU919)&gt;0,SUMIF(AS$7:BU$7,"&gt;0",AS919:BU919),"")</f>
        <v/>
      </c>
      <c r="AQ919" s="128"/>
      <c r="AR919" s="136" t="n">
        <f aca="false">COUNTIF(N$8:N919,N919)-1</f>
        <v>-1</v>
      </c>
      <c r="AS919" s="133"/>
      <c r="AT919" s="133"/>
      <c r="AU919" s="128" t="n">
        <f aca="false">IF($A919=$A918,AS919+AT919+AU918,AS919+AT919)</f>
        <v>0</v>
      </c>
      <c r="AV919" s="133"/>
      <c r="AW919" s="133"/>
      <c r="AX919" s="128" t="n">
        <f aca="false">IF($A919=$A918,AV919+AW919+AX918,AV919+AW919)</f>
        <v>0</v>
      </c>
      <c r="AY919" s="133"/>
      <c r="AZ919" s="133"/>
      <c r="BA919" s="128" t="n">
        <f aca="false">IF($A919=$A918,AY919+AZ919+BA918,AY919+AZ919)</f>
        <v>0</v>
      </c>
      <c r="BB919" s="133"/>
      <c r="BC919" s="133"/>
      <c r="BD919" s="128" t="n">
        <f aca="false">IF($A919=$A918,BB919+BC919+BD918,BB919+BC919)</f>
        <v>0</v>
      </c>
      <c r="BE919" s="133"/>
      <c r="BF919" s="133"/>
      <c r="BG919" s="128" t="n">
        <f aca="false">IF($A919=$A918,BE919+BF919+BG918,BE919+BF919)</f>
        <v>0</v>
      </c>
      <c r="BH919" s="133"/>
      <c r="BI919" s="133"/>
      <c r="BJ919" s="128" t="n">
        <f aca="false">IF($A919=$A918,BH919+BI919+BJ918,BH919+BI919)</f>
        <v>0</v>
      </c>
      <c r="BK919" s="133"/>
      <c r="BL919" s="133"/>
      <c r="BM919" s="128" t="n">
        <f aca="false">IF($A919=$A918,BK919+BL919+BM918,BK919+BL919)</f>
        <v>0</v>
      </c>
      <c r="BN919" s="133"/>
      <c r="BO919" s="133"/>
      <c r="BP919" s="128" t="n">
        <f aca="false">IF($A919=$A918,BN919+BO919+BP918,BN919+BO919)</f>
        <v>0</v>
      </c>
      <c r="BQ919" s="133"/>
      <c r="BR919" s="133"/>
      <c r="BS919" s="128" t="n">
        <f aca="false">IF($A919=$A918,BQ919+BR919+BS918,BQ919+BR919)</f>
        <v>0</v>
      </c>
      <c r="BT919" s="133"/>
      <c r="BU919" s="133"/>
      <c r="BV919" s="128" t="n">
        <f aca="false">IF($A919=$A918,BT919+BU919+BV918,BT919+BU919)</f>
        <v>0</v>
      </c>
      <c r="BW919" s="128" t="n">
        <f aca="false">IF(W919=0,0,IF(W919&gt;F$4,1,(IF(W919=BW$2,0,(IF(F$4-W919&gt;2,1,0))))))</f>
        <v>0</v>
      </c>
    </row>
    <row r="920" customFormat="false" ht="42.95" hidden="false" customHeight="true" outlineLevel="0" collapsed="false">
      <c r="A920" s="124" t="str">
        <f aca="false">IF(D920=D919,IF(A919=0,"",A919),IF(AND(D920&gt;0,D920&lt;&gt;D919),A919+1,""))</f>
        <v/>
      </c>
      <c r="B920" s="129"/>
      <c r="C920" s="129"/>
      <c r="D920" s="96"/>
      <c r="E920" s="138"/>
      <c r="F920" s="128" t="str">
        <f aca="false">IFERROR(IF(OR(ISTEXT(D920),ISNUMBER(D920)),HLOOKUP(I920-23*INT(I920/23),[2]Hoja2!B$1:X$2,2),""),1)</f>
        <v/>
      </c>
      <c r="G920" s="128" t="str">
        <f aca="false">LEFT(D920,1)</f>
        <v/>
      </c>
      <c r="H920" s="129" t="str">
        <f aca="false">IF(UPPER(G920)="Z",2,IF(UPPER(G920)="Y",1,IF(UPPER(G920)="X",0,LEFT(D920))))</f>
        <v/>
      </c>
      <c r="I920" s="129" t="str">
        <f aca="false">REPLACE(D920,1,1,H920)</f>
        <v/>
      </c>
      <c r="J920" s="96"/>
      <c r="K920" s="124" t="str">
        <f aca="false">IF(N920&gt;0,ROW(L920)-7,"")</f>
        <v/>
      </c>
      <c r="L920" s="130"/>
      <c r="M920" s="130"/>
      <c r="N920" s="131"/>
      <c r="O920" s="132"/>
      <c r="P920" s="128" t="str">
        <f aca="false">IFERROR(IF(OR(ISTEXT(N920),ISNUMBER(N920)),HLOOKUP(S920-23*INT(S920/23),[2]Hoja2!B$1:X$2,2),""),1)</f>
        <v/>
      </c>
      <c r="Q920" s="128" t="str">
        <f aca="false">LEFT(N920,1)</f>
        <v/>
      </c>
      <c r="R920" s="129" t="str">
        <f aca="false">IF(UPPER(Q920)="Z",2,IF(UPPER(Q920)="Y",1,IF(UPPER(Q920)="X",0,LEFT(N920))))</f>
        <v/>
      </c>
      <c r="S920" s="129" t="str">
        <f aca="false">REPLACE(N920,1,1,R920)</f>
        <v/>
      </c>
      <c r="T920" s="96"/>
      <c r="U920" s="133"/>
      <c r="V920" s="124" t="str">
        <f aca="false">IF(OR(ISTEXT(N920),ISNUMBER(N920)),IF($AD920=1,U920,0),"")</f>
        <v/>
      </c>
      <c r="W920" s="75" t="n">
        <v>36892</v>
      </c>
      <c r="X920" s="134"/>
      <c r="Y920" s="134"/>
      <c r="AA920" s="128" t="n">
        <f aca="false">IF(E920&lt;&gt;F920,0,1)</f>
        <v>1</v>
      </c>
      <c r="AB920" s="128" t="n">
        <f aca="false">IF(OR(T920="SI",T920="Si",T920="si",T920="sI",T920="s",T920="S"),1,0)</f>
        <v>0</v>
      </c>
      <c r="AC920" s="128" t="n">
        <f aca="false">IF(OR(J920="SI",J920="Si",J920="si",J920="sI",J920="s",J920="S"),1,0)</f>
        <v>0</v>
      </c>
      <c r="AD920" s="128" t="n">
        <f aca="false">AK920*AA920*AB920*AC920</f>
        <v>0</v>
      </c>
      <c r="AF920" s="136" t="n">
        <f aca="false">COUNTIF(D$8:D920,D920)</f>
        <v>0</v>
      </c>
      <c r="AG920" s="136" t="n">
        <f aca="false">COUNTIFS(D$8:D920,D920,A$8:A920,A920)</f>
        <v>0</v>
      </c>
      <c r="AH920" s="128" t="n">
        <f aca="false">AF920-AG920</f>
        <v>0</v>
      </c>
      <c r="AI920" s="128" t="n">
        <f aca="false">IF(OR(O920&lt;&gt;P920,P920=1,AA920=0),1,0)</f>
        <v>0</v>
      </c>
      <c r="AJ920" s="128" t="n">
        <f aca="false">IF(AR920&gt;0,1,0)+AH920</f>
        <v>0</v>
      </c>
      <c r="AK920" s="128" t="n">
        <f aca="false">IF(O920&lt;&gt;P920,0,1)</f>
        <v>1</v>
      </c>
      <c r="AL920" s="128" t="n">
        <f aca="false">IF(U920&gt;1,1,0)</f>
        <v>0</v>
      </c>
      <c r="AM920" s="136"/>
      <c r="AN920" s="137"/>
      <c r="AO920" s="139"/>
      <c r="AP920" s="128" t="str">
        <f aca="false">IF(SUMIF(AS$7:BU$7,"&gt;0",AS920:BU920)&gt;0,SUMIF(AS$7:BU$7,"&gt;0",AS920:BU920),"")</f>
        <v/>
      </c>
      <c r="AQ920" s="128"/>
      <c r="AR920" s="136" t="n">
        <f aca="false">COUNTIF(N$8:N920,N920)-1</f>
        <v>-1</v>
      </c>
      <c r="AS920" s="133"/>
      <c r="AT920" s="133"/>
      <c r="AU920" s="128" t="n">
        <f aca="false">IF($A920=$A919,AS920+AT920+AU919,AS920+AT920)</f>
        <v>0</v>
      </c>
      <c r="AV920" s="133"/>
      <c r="AW920" s="133"/>
      <c r="AX920" s="128" t="n">
        <f aca="false">IF($A920=$A919,AV920+AW920+AX919,AV920+AW920)</f>
        <v>0</v>
      </c>
      <c r="AY920" s="133"/>
      <c r="AZ920" s="133"/>
      <c r="BA920" s="128" t="n">
        <f aca="false">IF($A920=$A919,AY920+AZ920+BA919,AY920+AZ920)</f>
        <v>0</v>
      </c>
      <c r="BB920" s="133"/>
      <c r="BC920" s="133"/>
      <c r="BD920" s="128" t="n">
        <f aca="false">IF($A920=$A919,BB920+BC920+BD919,BB920+BC920)</f>
        <v>0</v>
      </c>
      <c r="BE920" s="133"/>
      <c r="BF920" s="133"/>
      <c r="BG920" s="128" t="n">
        <f aca="false">IF($A920=$A919,BE920+BF920+BG919,BE920+BF920)</f>
        <v>0</v>
      </c>
      <c r="BH920" s="133"/>
      <c r="BI920" s="133"/>
      <c r="BJ920" s="128" t="n">
        <f aca="false">IF($A920=$A919,BH920+BI920+BJ919,BH920+BI920)</f>
        <v>0</v>
      </c>
      <c r="BK920" s="133"/>
      <c r="BL920" s="133"/>
      <c r="BM920" s="128" t="n">
        <f aca="false">IF($A920=$A919,BK920+BL920+BM919,BK920+BL920)</f>
        <v>0</v>
      </c>
      <c r="BN920" s="133"/>
      <c r="BO920" s="133"/>
      <c r="BP920" s="128" t="n">
        <f aca="false">IF($A920=$A919,BN920+BO920+BP919,BN920+BO920)</f>
        <v>0</v>
      </c>
      <c r="BQ920" s="133"/>
      <c r="BR920" s="133"/>
      <c r="BS920" s="128" t="n">
        <f aca="false">IF($A920=$A919,BQ920+BR920+BS919,BQ920+BR920)</f>
        <v>0</v>
      </c>
      <c r="BT920" s="133"/>
      <c r="BU920" s="133"/>
      <c r="BV920" s="128" t="n">
        <f aca="false">IF($A920=$A919,BT920+BU920+BV919,BT920+BU920)</f>
        <v>0</v>
      </c>
      <c r="BW920" s="128" t="n">
        <f aca="false">IF(W920=0,0,IF(W920&gt;F$4,1,(IF(W920=BW$2,0,(IF(F$4-W920&gt;2,1,0))))))</f>
        <v>0</v>
      </c>
    </row>
    <row r="921" customFormat="false" ht="42.95" hidden="false" customHeight="true" outlineLevel="0" collapsed="false">
      <c r="A921" s="124" t="str">
        <f aca="false">IF(D921=D920,IF(A920=0,"",A920),IF(AND(D921&gt;0,D921&lt;&gt;D920),A920+1,""))</f>
        <v/>
      </c>
      <c r="B921" s="129"/>
      <c r="C921" s="129"/>
      <c r="D921" s="96"/>
      <c r="E921" s="138"/>
      <c r="F921" s="128" t="str">
        <f aca="false">IFERROR(IF(OR(ISTEXT(D921),ISNUMBER(D921)),HLOOKUP(I921-23*INT(I921/23),[2]Hoja2!B$1:X$2,2),""),1)</f>
        <v/>
      </c>
      <c r="G921" s="128" t="str">
        <f aca="false">LEFT(D921,1)</f>
        <v/>
      </c>
      <c r="H921" s="129" t="str">
        <f aca="false">IF(UPPER(G921)="Z",2,IF(UPPER(G921)="Y",1,IF(UPPER(G921)="X",0,LEFT(D921))))</f>
        <v/>
      </c>
      <c r="I921" s="129" t="str">
        <f aca="false">REPLACE(D921,1,1,H921)</f>
        <v/>
      </c>
      <c r="J921" s="96"/>
      <c r="K921" s="124" t="str">
        <f aca="false">IF(N921&gt;0,ROW(L921)-7,"")</f>
        <v/>
      </c>
      <c r="L921" s="130"/>
      <c r="M921" s="130"/>
      <c r="N921" s="131"/>
      <c r="O921" s="132"/>
      <c r="P921" s="128" t="str">
        <f aca="false">IFERROR(IF(OR(ISTEXT(N921),ISNUMBER(N921)),HLOOKUP(S921-23*INT(S921/23),[2]Hoja2!B$1:X$2,2),""),1)</f>
        <v/>
      </c>
      <c r="Q921" s="128" t="str">
        <f aca="false">LEFT(N921,1)</f>
        <v/>
      </c>
      <c r="R921" s="129" t="str">
        <f aca="false">IF(UPPER(Q921)="Z",2,IF(UPPER(Q921)="Y",1,IF(UPPER(Q921)="X",0,LEFT(N921))))</f>
        <v/>
      </c>
      <c r="S921" s="129" t="str">
        <f aca="false">REPLACE(N921,1,1,R921)</f>
        <v/>
      </c>
      <c r="T921" s="96"/>
      <c r="U921" s="133"/>
      <c r="V921" s="124" t="str">
        <f aca="false">IF(OR(ISTEXT(N921),ISNUMBER(N921)),IF($AD921=1,U921,0),"")</f>
        <v/>
      </c>
      <c r="W921" s="75" t="n">
        <v>36892</v>
      </c>
      <c r="X921" s="134"/>
      <c r="Y921" s="134"/>
      <c r="AA921" s="128" t="n">
        <f aca="false">IF(E921&lt;&gt;F921,0,1)</f>
        <v>1</v>
      </c>
      <c r="AB921" s="128" t="n">
        <f aca="false">IF(OR(T921="SI",T921="Si",T921="si",T921="sI",T921="s",T921="S"),1,0)</f>
        <v>0</v>
      </c>
      <c r="AC921" s="128" t="n">
        <f aca="false">IF(OR(J921="SI",J921="Si",J921="si",J921="sI",J921="s",J921="S"),1,0)</f>
        <v>0</v>
      </c>
      <c r="AD921" s="128" t="n">
        <f aca="false">AK921*AA921*AB921*AC921</f>
        <v>0</v>
      </c>
      <c r="AF921" s="136" t="n">
        <f aca="false">COUNTIF(D$8:D921,D921)</f>
        <v>0</v>
      </c>
      <c r="AG921" s="136" t="n">
        <f aca="false">COUNTIFS(D$8:D921,D921,A$8:A921,A921)</f>
        <v>0</v>
      </c>
      <c r="AH921" s="128" t="n">
        <f aca="false">AF921-AG921</f>
        <v>0</v>
      </c>
      <c r="AI921" s="128" t="n">
        <f aca="false">IF(OR(O921&lt;&gt;P921,P921=1,AA921=0),1,0)</f>
        <v>0</v>
      </c>
      <c r="AJ921" s="128" t="n">
        <f aca="false">IF(AR921&gt;0,1,0)+AH921</f>
        <v>0</v>
      </c>
      <c r="AK921" s="128" t="n">
        <f aca="false">IF(O921&lt;&gt;P921,0,1)</f>
        <v>1</v>
      </c>
      <c r="AL921" s="128" t="n">
        <f aca="false">IF(U921&gt;1,1,0)</f>
        <v>0</v>
      </c>
      <c r="AM921" s="136"/>
      <c r="AN921" s="137"/>
      <c r="AO921" s="139"/>
      <c r="AP921" s="128" t="str">
        <f aca="false">IF(SUMIF(AS$7:BU$7,"&gt;0",AS921:BU921)&gt;0,SUMIF(AS$7:BU$7,"&gt;0",AS921:BU921),"")</f>
        <v/>
      </c>
      <c r="AQ921" s="128"/>
      <c r="AR921" s="136" t="n">
        <f aca="false">COUNTIF(N$8:N921,N921)-1</f>
        <v>-1</v>
      </c>
      <c r="AS921" s="133"/>
      <c r="AT921" s="133"/>
      <c r="AU921" s="128" t="n">
        <f aca="false">IF($A921=$A920,AS921+AT921+AU920,AS921+AT921)</f>
        <v>0</v>
      </c>
      <c r="AV921" s="133"/>
      <c r="AW921" s="133"/>
      <c r="AX921" s="128" t="n">
        <f aca="false">IF($A921=$A920,AV921+AW921+AX920,AV921+AW921)</f>
        <v>0</v>
      </c>
      <c r="AY921" s="133"/>
      <c r="AZ921" s="133"/>
      <c r="BA921" s="128" t="n">
        <f aca="false">IF($A921=$A920,AY921+AZ921+BA920,AY921+AZ921)</f>
        <v>0</v>
      </c>
      <c r="BB921" s="133"/>
      <c r="BC921" s="133"/>
      <c r="BD921" s="128" t="n">
        <f aca="false">IF($A921=$A920,BB921+BC921+BD920,BB921+BC921)</f>
        <v>0</v>
      </c>
      <c r="BE921" s="133"/>
      <c r="BF921" s="133"/>
      <c r="BG921" s="128" t="n">
        <f aca="false">IF($A921=$A920,BE921+BF921+BG920,BE921+BF921)</f>
        <v>0</v>
      </c>
      <c r="BH921" s="133"/>
      <c r="BI921" s="133"/>
      <c r="BJ921" s="128" t="n">
        <f aca="false">IF($A921=$A920,BH921+BI921+BJ920,BH921+BI921)</f>
        <v>0</v>
      </c>
      <c r="BK921" s="133"/>
      <c r="BL921" s="133"/>
      <c r="BM921" s="128" t="n">
        <f aca="false">IF($A921=$A920,BK921+BL921+BM920,BK921+BL921)</f>
        <v>0</v>
      </c>
      <c r="BN921" s="133"/>
      <c r="BO921" s="133"/>
      <c r="BP921" s="128" t="n">
        <f aca="false">IF($A921=$A920,BN921+BO921+BP920,BN921+BO921)</f>
        <v>0</v>
      </c>
      <c r="BQ921" s="133"/>
      <c r="BR921" s="133"/>
      <c r="BS921" s="128" t="n">
        <f aca="false">IF($A921=$A920,BQ921+BR921+BS920,BQ921+BR921)</f>
        <v>0</v>
      </c>
      <c r="BT921" s="133"/>
      <c r="BU921" s="133"/>
      <c r="BV921" s="128" t="n">
        <f aca="false">IF($A921=$A920,BT921+BU921+BV920,BT921+BU921)</f>
        <v>0</v>
      </c>
      <c r="BW921" s="128" t="n">
        <f aca="false">IF(W921=0,0,IF(W921&gt;F$4,1,(IF(W921=BW$2,0,(IF(F$4-W921&gt;2,1,0))))))</f>
        <v>0</v>
      </c>
    </row>
    <row r="922" customFormat="false" ht="42.95" hidden="false" customHeight="true" outlineLevel="0" collapsed="false">
      <c r="A922" s="124" t="str">
        <f aca="false">IF(D922=D921,IF(A921=0,"",A921),IF(AND(D922&gt;0,D922&lt;&gt;D921),A921+1,""))</f>
        <v/>
      </c>
      <c r="B922" s="129"/>
      <c r="C922" s="129"/>
      <c r="D922" s="96"/>
      <c r="E922" s="138"/>
      <c r="F922" s="128" t="str">
        <f aca="false">IFERROR(IF(OR(ISTEXT(D922),ISNUMBER(D922)),HLOOKUP(I922-23*INT(I922/23),[2]Hoja2!B$1:X$2,2),""),1)</f>
        <v/>
      </c>
      <c r="G922" s="128" t="str">
        <f aca="false">LEFT(D922,1)</f>
        <v/>
      </c>
      <c r="H922" s="129" t="str">
        <f aca="false">IF(UPPER(G922)="Z",2,IF(UPPER(G922)="Y",1,IF(UPPER(G922)="X",0,LEFT(D922))))</f>
        <v/>
      </c>
      <c r="I922" s="129" t="str">
        <f aca="false">REPLACE(D922,1,1,H922)</f>
        <v/>
      </c>
      <c r="J922" s="96"/>
      <c r="K922" s="124" t="str">
        <f aca="false">IF(N922&gt;0,ROW(L922)-7,"")</f>
        <v/>
      </c>
      <c r="L922" s="130"/>
      <c r="M922" s="130"/>
      <c r="N922" s="131"/>
      <c r="O922" s="132"/>
      <c r="P922" s="128" t="str">
        <f aca="false">IFERROR(IF(OR(ISTEXT(N922),ISNUMBER(N922)),HLOOKUP(S922-23*INT(S922/23),[2]Hoja2!B$1:X$2,2),""),1)</f>
        <v/>
      </c>
      <c r="Q922" s="128" t="str">
        <f aca="false">LEFT(N922,1)</f>
        <v/>
      </c>
      <c r="R922" s="129" t="str">
        <f aca="false">IF(UPPER(Q922)="Z",2,IF(UPPER(Q922)="Y",1,IF(UPPER(Q922)="X",0,LEFT(N922))))</f>
        <v/>
      </c>
      <c r="S922" s="129" t="str">
        <f aca="false">REPLACE(N922,1,1,R922)</f>
        <v/>
      </c>
      <c r="T922" s="96"/>
      <c r="U922" s="133"/>
      <c r="V922" s="124" t="str">
        <f aca="false">IF(OR(ISTEXT(N922),ISNUMBER(N922)),IF($AD922=1,U922,0),"")</f>
        <v/>
      </c>
      <c r="W922" s="75" t="n">
        <v>36892</v>
      </c>
      <c r="X922" s="134"/>
      <c r="Y922" s="134"/>
      <c r="AA922" s="128" t="n">
        <f aca="false">IF(E922&lt;&gt;F922,0,1)</f>
        <v>1</v>
      </c>
      <c r="AB922" s="128" t="n">
        <f aca="false">IF(OR(T922="SI",T922="Si",T922="si",T922="sI",T922="s",T922="S"),1,0)</f>
        <v>0</v>
      </c>
      <c r="AC922" s="128" t="n">
        <f aca="false">IF(OR(J922="SI",J922="Si",J922="si",J922="sI",J922="s",J922="S"),1,0)</f>
        <v>0</v>
      </c>
      <c r="AD922" s="128" t="n">
        <f aca="false">AK922*AA922*AB922*AC922</f>
        <v>0</v>
      </c>
      <c r="AF922" s="136" t="n">
        <f aca="false">COUNTIF(D$8:D922,D922)</f>
        <v>0</v>
      </c>
      <c r="AG922" s="136" t="n">
        <f aca="false">COUNTIFS(D$8:D922,D922,A$8:A922,A922)</f>
        <v>0</v>
      </c>
      <c r="AH922" s="128" t="n">
        <f aca="false">AF922-AG922</f>
        <v>0</v>
      </c>
      <c r="AI922" s="128" t="n">
        <f aca="false">IF(OR(O922&lt;&gt;P922,P922=1,AA922=0),1,0)</f>
        <v>0</v>
      </c>
      <c r="AJ922" s="128" t="n">
        <f aca="false">IF(AR922&gt;0,1,0)+AH922</f>
        <v>0</v>
      </c>
      <c r="AK922" s="128" t="n">
        <f aca="false">IF(O922&lt;&gt;P922,0,1)</f>
        <v>1</v>
      </c>
      <c r="AL922" s="128" t="n">
        <f aca="false">IF(U922&gt;1,1,0)</f>
        <v>0</v>
      </c>
      <c r="AM922" s="136"/>
      <c r="AN922" s="137"/>
      <c r="AO922" s="139"/>
      <c r="AP922" s="128" t="str">
        <f aca="false">IF(SUMIF(AS$7:BU$7,"&gt;0",AS922:BU922)&gt;0,SUMIF(AS$7:BU$7,"&gt;0",AS922:BU922),"")</f>
        <v/>
      </c>
      <c r="AQ922" s="128"/>
      <c r="AR922" s="136" t="n">
        <f aca="false">COUNTIF(N$8:N922,N922)-1</f>
        <v>-1</v>
      </c>
      <c r="AS922" s="133"/>
      <c r="AT922" s="133"/>
      <c r="AU922" s="128" t="n">
        <f aca="false">IF($A922=$A921,AS922+AT922+AU921,AS922+AT922)</f>
        <v>0</v>
      </c>
      <c r="AV922" s="133"/>
      <c r="AW922" s="133"/>
      <c r="AX922" s="128" t="n">
        <f aca="false">IF($A922=$A921,AV922+AW922+AX921,AV922+AW922)</f>
        <v>0</v>
      </c>
      <c r="AY922" s="133"/>
      <c r="AZ922" s="133"/>
      <c r="BA922" s="128" t="n">
        <f aca="false">IF($A922=$A921,AY922+AZ922+BA921,AY922+AZ922)</f>
        <v>0</v>
      </c>
      <c r="BB922" s="133"/>
      <c r="BC922" s="133"/>
      <c r="BD922" s="128" t="n">
        <f aca="false">IF($A922=$A921,BB922+BC922+BD921,BB922+BC922)</f>
        <v>0</v>
      </c>
      <c r="BE922" s="133"/>
      <c r="BF922" s="133"/>
      <c r="BG922" s="128" t="n">
        <f aca="false">IF($A922=$A921,BE922+BF922+BG921,BE922+BF922)</f>
        <v>0</v>
      </c>
      <c r="BH922" s="133"/>
      <c r="BI922" s="133"/>
      <c r="BJ922" s="128" t="n">
        <f aca="false">IF($A922=$A921,BH922+BI922+BJ921,BH922+BI922)</f>
        <v>0</v>
      </c>
      <c r="BK922" s="133"/>
      <c r="BL922" s="133"/>
      <c r="BM922" s="128" t="n">
        <f aca="false">IF($A922=$A921,BK922+BL922+BM921,BK922+BL922)</f>
        <v>0</v>
      </c>
      <c r="BN922" s="133"/>
      <c r="BO922" s="133"/>
      <c r="BP922" s="128" t="n">
        <f aca="false">IF($A922=$A921,BN922+BO922+BP921,BN922+BO922)</f>
        <v>0</v>
      </c>
      <c r="BQ922" s="133"/>
      <c r="BR922" s="133"/>
      <c r="BS922" s="128" t="n">
        <f aca="false">IF($A922=$A921,BQ922+BR922+BS921,BQ922+BR922)</f>
        <v>0</v>
      </c>
      <c r="BT922" s="133"/>
      <c r="BU922" s="133"/>
      <c r="BV922" s="128" t="n">
        <f aca="false">IF($A922=$A921,BT922+BU922+BV921,BT922+BU922)</f>
        <v>0</v>
      </c>
      <c r="BW922" s="128" t="n">
        <f aca="false">IF(W922=0,0,IF(W922&gt;F$4,1,(IF(W922=BW$2,0,(IF(F$4-W922&gt;2,1,0))))))</f>
        <v>0</v>
      </c>
    </row>
    <row r="923" customFormat="false" ht="42.95" hidden="false" customHeight="true" outlineLevel="0" collapsed="false">
      <c r="A923" s="124" t="str">
        <f aca="false">IF(D923=D922,IF(A922=0,"",A922),IF(AND(D923&gt;0,D923&lt;&gt;D922),A922+1,""))</f>
        <v/>
      </c>
      <c r="B923" s="129"/>
      <c r="C923" s="129"/>
      <c r="D923" s="96"/>
      <c r="E923" s="138"/>
      <c r="F923" s="128" t="str">
        <f aca="false">IFERROR(IF(OR(ISTEXT(D923),ISNUMBER(D923)),HLOOKUP(I923-23*INT(I923/23),[2]Hoja2!B$1:X$2,2),""),1)</f>
        <v/>
      </c>
      <c r="G923" s="128" t="str">
        <f aca="false">LEFT(D923,1)</f>
        <v/>
      </c>
      <c r="H923" s="129" t="str">
        <f aca="false">IF(UPPER(G923)="Z",2,IF(UPPER(G923)="Y",1,IF(UPPER(G923)="X",0,LEFT(D923))))</f>
        <v/>
      </c>
      <c r="I923" s="129" t="str">
        <f aca="false">REPLACE(D923,1,1,H923)</f>
        <v/>
      </c>
      <c r="J923" s="96"/>
      <c r="K923" s="124" t="str">
        <f aca="false">IF(N923&gt;0,ROW(L923)-7,"")</f>
        <v/>
      </c>
      <c r="L923" s="130"/>
      <c r="M923" s="130"/>
      <c r="N923" s="131"/>
      <c r="O923" s="132"/>
      <c r="P923" s="128" t="str">
        <f aca="false">IFERROR(IF(OR(ISTEXT(N923),ISNUMBER(N923)),HLOOKUP(S923-23*INT(S923/23),[2]Hoja2!B$1:X$2,2),""),1)</f>
        <v/>
      </c>
      <c r="Q923" s="128" t="str">
        <f aca="false">LEFT(N923,1)</f>
        <v/>
      </c>
      <c r="R923" s="129" t="str">
        <f aca="false">IF(UPPER(Q923)="Z",2,IF(UPPER(Q923)="Y",1,IF(UPPER(Q923)="X",0,LEFT(N923))))</f>
        <v/>
      </c>
      <c r="S923" s="129" t="str">
        <f aca="false">REPLACE(N923,1,1,R923)</f>
        <v/>
      </c>
      <c r="T923" s="96"/>
      <c r="U923" s="133"/>
      <c r="V923" s="124" t="str">
        <f aca="false">IF(OR(ISTEXT(N923),ISNUMBER(N923)),IF($AD923=1,U923,0),"")</f>
        <v/>
      </c>
      <c r="W923" s="75" t="n">
        <v>36892</v>
      </c>
      <c r="X923" s="134"/>
      <c r="Y923" s="134"/>
      <c r="AA923" s="128" t="n">
        <f aca="false">IF(E923&lt;&gt;F923,0,1)</f>
        <v>1</v>
      </c>
      <c r="AB923" s="128" t="n">
        <f aca="false">IF(OR(T923="SI",T923="Si",T923="si",T923="sI",T923="s",T923="S"),1,0)</f>
        <v>0</v>
      </c>
      <c r="AC923" s="128" t="n">
        <f aca="false">IF(OR(J923="SI",J923="Si",J923="si",J923="sI",J923="s",J923="S"),1,0)</f>
        <v>0</v>
      </c>
      <c r="AD923" s="128" t="n">
        <f aca="false">AK923*AA923*AB923*AC923</f>
        <v>0</v>
      </c>
      <c r="AF923" s="136" t="n">
        <f aca="false">COUNTIF(D$8:D923,D923)</f>
        <v>0</v>
      </c>
      <c r="AG923" s="136" t="n">
        <f aca="false">COUNTIFS(D$8:D923,D923,A$8:A923,A923)</f>
        <v>0</v>
      </c>
      <c r="AH923" s="128" t="n">
        <f aca="false">AF923-AG923</f>
        <v>0</v>
      </c>
      <c r="AI923" s="128" t="n">
        <f aca="false">IF(OR(O923&lt;&gt;P923,P923=1,AA923=0),1,0)</f>
        <v>0</v>
      </c>
      <c r="AJ923" s="128" t="n">
        <f aca="false">IF(AR923&gt;0,1,0)+AH923</f>
        <v>0</v>
      </c>
      <c r="AK923" s="128" t="n">
        <f aca="false">IF(O923&lt;&gt;P923,0,1)</f>
        <v>1</v>
      </c>
      <c r="AL923" s="128" t="n">
        <f aca="false">IF(U923&gt;1,1,0)</f>
        <v>0</v>
      </c>
      <c r="AM923" s="136"/>
      <c r="AN923" s="137"/>
      <c r="AO923" s="139"/>
      <c r="AP923" s="128" t="str">
        <f aca="false">IF(SUMIF(AS$7:BU$7,"&gt;0",AS923:BU923)&gt;0,SUMIF(AS$7:BU$7,"&gt;0",AS923:BU923),"")</f>
        <v/>
      </c>
      <c r="AQ923" s="128"/>
      <c r="AR923" s="136" t="n">
        <f aca="false">COUNTIF(N$8:N923,N923)-1</f>
        <v>-1</v>
      </c>
      <c r="AS923" s="133"/>
      <c r="AT923" s="133"/>
      <c r="AU923" s="128" t="n">
        <f aca="false">IF($A923=$A922,AS923+AT923+AU922,AS923+AT923)</f>
        <v>0</v>
      </c>
      <c r="AV923" s="133"/>
      <c r="AW923" s="133"/>
      <c r="AX923" s="128" t="n">
        <f aca="false">IF($A923=$A922,AV923+AW923+AX922,AV923+AW923)</f>
        <v>0</v>
      </c>
      <c r="AY923" s="133"/>
      <c r="AZ923" s="133"/>
      <c r="BA923" s="128" t="n">
        <f aca="false">IF($A923=$A922,AY923+AZ923+BA922,AY923+AZ923)</f>
        <v>0</v>
      </c>
      <c r="BB923" s="133"/>
      <c r="BC923" s="133"/>
      <c r="BD923" s="128" t="n">
        <f aca="false">IF($A923=$A922,BB923+BC923+BD922,BB923+BC923)</f>
        <v>0</v>
      </c>
      <c r="BE923" s="133"/>
      <c r="BF923" s="133"/>
      <c r="BG923" s="128" t="n">
        <f aca="false">IF($A923=$A922,BE923+BF923+BG922,BE923+BF923)</f>
        <v>0</v>
      </c>
      <c r="BH923" s="133"/>
      <c r="BI923" s="133"/>
      <c r="BJ923" s="128" t="n">
        <f aca="false">IF($A923=$A922,BH923+BI923+BJ922,BH923+BI923)</f>
        <v>0</v>
      </c>
      <c r="BK923" s="133"/>
      <c r="BL923" s="133"/>
      <c r="BM923" s="128" t="n">
        <f aca="false">IF($A923=$A922,BK923+BL923+BM922,BK923+BL923)</f>
        <v>0</v>
      </c>
      <c r="BN923" s="133"/>
      <c r="BO923" s="133"/>
      <c r="BP923" s="128" t="n">
        <f aca="false">IF($A923=$A922,BN923+BO923+BP922,BN923+BO923)</f>
        <v>0</v>
      </c>
      <c r="BQ923" s="133"/>
      <c r="BR923" s="133"/>
      <c r="BS923" s="128" t="n">
        <f aca="false">IF($A923=$A922,BQ923+BR923+BS922,BQ923+BR923)</f>
        <v>0</v>
      </c>
      <c r="BT923" s="133"/>
      <c r="BU923" s="133"/>
      <c r="BV923" s="128" t="n">
        <f aca="false">IF($A923=$A922,BT923+BU923+BV922,BT923+BU923)</f>
        <v>0</v>
      </c>
      <c r="BW923" s="128" t="n">
        <f aca="false">IF(W923=0,0,IF(W923&gt;F$4,1,(IF(W923=BW$2,0,(IF(F$4-W923&gt;2,1,0))))))</f>
        <v>0</v>
      </c>
    </row>
    <row r="924" customFormat="false" ht="42.95" hidden="false" customHeight="true" outlineLevel="0" collapsed="false">
      <c r="A924" s="124" t="str">
        <f aca="false">IF(D924=D923,IF(A923=0,"",A923),IF(AND(D924&gt;0,D924&lt;&gt;D923),A923+1,""))</f>
        <v/>
      </c>
      <c r="B924" s="129"/>
      <c r="C924" s="129"/>
      <c r="D924" s="96"/>
      <c r="E924" s="138"/>
      <c r="F924" s="128" t="str">
        <f aca="false">IFERROR(IF(OR(ISTEXT(D924),ISNUMBER(D924)),HLOOKUP(I924-23*INT(I924/23),[2]Hoja2!B$1:X$2,2),""),1)</f>
        <v/>
      </c>
      <c r="G924" s="128" t="str">
        <f aca="false">LEFT(D924,1)</f>
        <v/>
      </c>
      <c r="H924" s="129" t="str">
        <f aca="false">IF(UPPER(G924)="Z",2,IF(UPPER(G924)="Y",1,IF(UPPER(G924)="X",0,LEFT(D924))))</f>
        <v/>
      </c>
      <c r="I924" s="129" t="str">
        <f aca="false">REPLACE(D924,1,1,H924)</f>
        <v/>
      </c>
      <c r="J924" s="96"/>
      <c r="K924" s="124" t="str">
        <f aca="false">IF(N924&gt;0,ROW(L924)-7,"")</f>
        <v/>
      </c>
      <c r="L924" s="130"/>
      <c r="M924" s="130"/>
      <c r="N924" s="131"/>
      <c r="O924" s="132"/>
      <c r="P924" s="128" t="str">
        <f aca="false">IFERROR(IF(OR(ISTEXT(N924),ISNUMBER(N924)),HLOOKUP(S924-23*INT(S924/23),[2]Hoja2!B$1:X$2,2),""),1)</f>
        <v/>
      </c>
      <c r="Q924" s="128" t="str">
        <f aca="false">LEFT(N924,1)</f>
        <v/>
      </c>
      <c r="R924" s="129" t="str">
        <f aca="false">IF(UPPER(Q924)="Z",2,IF(UPPER(Q924)="Y",1,IF(UPPER(Q924)="X",0,LEFT(N924))))</f>
        <v/>
      </c>
      <c r="S924" s="129" t="str">
        <f aca="false">REPLACE(N924,1,1,R924)</f>
        <v/>
      </c>
      <c r="T924" s="96"/>
      <c r="U924" s="133"/>
      <c r="V924" s="124" t="str">
        <f aca="false">IF(OR(ISTEXT(N924),ISNUMBER(N924)),IF($AD924=1,U924,0),"")</f>
        <v/>
      </c>
      <c r="W924" s="75" t="n">
        <v>36892</v>
      </c>
      <c r="X924" s="134"/>
      <c r="Y924" s="134"/>
      <c r="AA924" s="128" t="n">
        <f aca="false">IF(E924&lt;&gt;F924,0,1)</f>
        <v>1</v>
      </c>
      <c r="AB924" s="128" t="n">
        <f aca="false">IF(OR(T924="SI",T924="Si",T924="si",T924="sI",T924="s",T924="S"),1,0)</f>
        <v>0</v>
      </c>
      <c r="AC924" s="128" t="n">
        <f aca="false">IF(OR(J924="SI",J924="Si",J924="si",J924="sI",J924="s",J924="S"),1,0)</f>
        <v>0</v>
      </c>
      <c r="AD924" s="128" t="n">
        <f aca="false">AK924*AA924*AB924*AC924</f>
        <v>0</v>
      </c>
      <c r="AF924" s="136" t="n">
        <f aca="false">COUNTIF(D$8:D924,D924)</f>
        <v>0</v>
      </c>
      <c r="AG924" s="136" t="n">
        <f aca="false">COUNTIFS(D$8:D924,D924,A$8:A924,A924)</f>
        <v>0</v>
      </c>
      <c r="AH924" s="128" t="n">
        <f aca="false">AF924-AG924</f>
        <v>0</v>
      </c>
      <c r="AI924" s="128" t="n">
        <f aca="false">IF(OR(O924&lt;&gt;P924,P924=1,AA924=0),1,0)</f>
        <v>0</v>
      </c>
      <c r="AJ924" s="128" t="n">
        <f aca="false">IF(AR924&gt;0,1,0)+AH924</f>
        <v>0</v>
      </c>
      <c r="AK924" s="128" t="n">
        <f aca="false">IF(O924&lt;&gt;P924,0,1)</f>
        <v>1</v>
      </c>
      <c r="AL924" s="128" t="n">
        <f aca="false">IF(U924&gt;1,1,0)</f>
        <v>0</v>
      </c>
      <c r="AM924" s="136"/>
      <c r="AN924" s="137"/>
      <c r="AO924" s="139"/>
      <c r="AP924" s="128" t="str">
        <f aca="false">IF(SUMIF(AS$7:BU$7,"&gt;0",AS924:BU924)&gt;0,SUMIF(AS$7:BU$7,"&gt;0",AS924:BU924),"")</f>
        <v/>
      </c>
      <c r="AQ924" s="128"/>
      <c r="AR924" s="136" t="n">
        <f aca="false">COUNTIF(N$8:N924,N924)-1</f>
        <v>-1</v>
      </c>
      <c r="AS924" s="133"/>
      <c r="AT924" s="133"/>
      <c r="AU924" s="128" t="n">
        <f aca="false">IF($A924=$A923,AS924+AT924+AU923,AS924+AT924)</f>
        <v>0</v>
      </c>
      <c r="AV924" s="133"/>
      <c r="AW924" s="133"/>
      <c r="AX924" s="128" t="n">
        <f aca="false">IF($A924=$A923,AV924+AW924+AX923,AV924+AW924)</f>
        <v>0</v>
      </c>
      <c r="AY924" s="133"/>
      <c r="AZ924" s="133"/>
      <c r="BA924" s="128" t="n">
        <f aca="false">IF($A924=$A923,AY924+AZ924+BA923,AY924+AZ924)</f>
        <v>0</v>
      </c>
      <c r="BB924" s="133"/>
      <c r="BC924" s="133"/>
      <c r="BD924" s="128" t="n">
        <f aca="false">IF($A924=$A923,BB924+BC924+BD923,BB924+BC924)</f>
        <v>0</v>
      </c>
      <c r="BE924" s="133"/>
      <c r="BF924" s="133"/>
      <c r="BG924" s="128" t="n">
        <f aca="false">IF($A924=$A923,BE924+BF924+BG923,BE924+BF924)</f>
        <v>0</v>
      </c>
      <c r="BH924" s="133"/>
      <c r="BI924" s="133"/>
      <c r="BJ924" s="128" t="n">
        <f aca="false">IF($A924=$A923,BH924+BI924+BJ923,BH924+BI924)</f>
        <v>0</v>
      </c>
      <c r="BK924" s="133"/>
      <c r="BL924" s="133"/>
      <c r="BM924" s="128" t="n">
        <f aca="false">IF($A924=$A923,BK924+BL924+BM923,BK924+BL924)</f>
        <v>0</v>
      </c>
      <c r="BN924" s="133"/>
      <c r="BO924" s="133"/>
      <c r="BP924" s="128" t="n">
        <f aca="false">IF($A924=$A923,BN924+BO924+BP923,BN924+BO924)</f>
        <v>0</v>
      </c>
      <c r="BQ924" s="133"/>
      <c r="BR924" s="133"/>
      <c r="BS924" s="128" t="n">
        <f aca="false">IF($A924=$A923,BQ924+BR924+BS923,BQ924+BR924)</f>
        <v>0</v>
      </c>
      <c r="BT924" s="133"/>
      <c r="BU924" s="133"/>
      <c r="BV924" s="128" t="n">
        <f aca="false">IF($A924=$A923,BT924+BU924+BV923,BT924+BU924)</f>
        <v>0</v>
      </c>
      <c r="BW924" s="128" t="n">
        <f aca="false">IF(W924=0,0,IF(W924&gt;F$4,1,(IF(W924=BW$2,0,(IF(F$4-W924&gt;2,1,0))))))</f>
        <v>0</v>
      </c>
    </row>
    <row r="925" customFormat="false" ht="42.95" hidden="false" customHeight="true" outlineLevel="0" collapsed="false">
      <c r="A925" s="124" t="str">
        <f aca="false">IF(D925=D924,IF(A924=0,"",A924),IF(AND(D925&gt;0,D925&lt;&gt;D924),A924+1,""))</f>
        <v/>
      </c>
      <c r="B925" s="129"/>
      <c r="C925" s="129"/>
      <c r="D925" s="96"/>
      <c r="E925" s="138"/>
      <c r="F925" s="128" t="str">
        <f aca="false">IFERROR(IF(OR(ISTEXT(D925),ISNUMBER(D925)),HLOOKUP(I925-23*INT(I925/23),[2]Hoja2!B$1:X$2,2),""),1)</f>
        <v/>
      </c>
      <c r="G925" s="128" t="str">
        <f aca="false">LEFT(D925,1)</f>
        <v/>
      </c>
      <c r="H925" s="129" t="str">
        <f aca="false">IF(UPPER(G925)="Z",2,IF(UPPER(G925)="Y",1,IF(UPPER(G925)="X",0,LEFT(D925))))</f>
        <v/>
      </c>
      <c r="I925" s="129" t="str">
        <f aca="false">REPLACE(D925,1,1,H925)</f>
        <v/>
      </c>
      <c r="J925" s="96"/>
      <c r="K925" s="124" t="str">
        <f aca="false">IF(N925&gt;0,ROW(L925)-7,"")</f>
        <v/>
      </c>
      <c r="L925" s="130"/>
      <c r="M925" s="130"/>
      <c r="N925" s="131"/>
      <c r="O925" s="132"/>
      <c r="P925" s="128" t="str">
        <f aca="false">IFERROR(IF(OR(ISTEXT(N925),ISNUMBER(N925)),HLOOKUP(S925-23*INT(S925/23),[2]Hoja2!B$1:X$2,2),""),1)</f>
        <v/>
      </c>
      <c r="Q925" s="128" t="str">
        <f aca="false">LEFT(N925,1)</f>
        <v/>
      </c>
      <c r="R925" s="129" t="str">
        <f aca="false">IF(UPPER(Q925)="Z",2,IF(UPPER(Q925)="Y",1,IF(UPPER(Q925)="X",0,LEFT(N925))))</f>
        <v/>
      </c>
      <c r="S925" s="129" t="str">
        <f aca="false">REPLACE(N925,1,1,R925)</f>
        <v/>
      </c>
      <c r="T925" s="96"/>
      <c r="U925" s="133"/>
      <c r="V925" s="124" t="str">
        <f aca="false">IF(OR(ISTEXT(N925),ISNUMBER(N925)),IF($AD925=1,U925,0),"")</f>
        <v/>
      </c>
      <c r="W925" s="75" t="n">
        <v>36892</v>
      </c>
      <c r="X925" s="134"/>
      <c r="Y925" s="134"/>
      <c r="AA925" s="128" t="n">
        <f aca="false">IF(E925&lt;&gt;F925,0,1)</f>
        <v>1</v>
      </c>
      <c r="AB925" s="128" t="n">
        <f aca="false">IF(OR(T925="SI",T925="Si",T925="si",T925="sI",T925="s",T925="S"),1,0)</f>
        <v>0</v>
      </c>
      <c r="AC925" s="128" t="n">
        <f aca="false">IF(OR(J925="SI",J925="Si",J925="si",J925="sI",J925="s",J925="S"),1,0)</f>
        <v>0</v>
      </c>
      <c r="AD925" s="128" t="n">
        <f aca="false">AK925*AA925*AB925*AC925</f>
        <v>0</v>
      </c>
      <c r="AF925" s="136" t="n">
        <f aca="false">COUNTIF(D$8:D925,D925)</f>
        <v>0</v>
      </c>
      <c r="AG925" s="136" t="n">
        <f aca="false">COUNTIFS(D$8:D925,D925,A$8:A925,A925)</f>
        <v>0</v>
      </c>
      <c r="AH925" s="128" t="n">
        <f aca="false">AF925-AG925</f>
        <v>0</v>
      </c>
      <c r="AI925" s="128" t="n">
        <f aca="false">IF(OR(O925&lt;&gt;P925,P925=1,AA925=0),1,0)</f>
        <v>0</v>
      </c>
      <c r="AJ925" s="128" t="n">
        <f aca="false">IF(AR925&gt;0,1,0)+AH925</f>
        <v>0</v>
      </c>
      <c r="AK925" s="128" t="n">
        <f aca="false">IF(O925&lt;&gt;P925,0,1)</f>
        <v>1</v>
      </c>
      <c r="AL925" s="128" t="n">
        <f aca="false">IF(U925&gt;1,1,0)</f>
        <v>0</v>
      </c>
      <c r="AM925" s="136"/>
      <c r="AN925" s="137"/>
      <c r="AO925" s="139"/>
      <c r="AP925" s="128" t="str">
        <f aca="false">IF(SUMIF(AS$7:BU$7,"&gt;0",AS925:BU925)&gt;0,SUMIF(AS$7:BU$7,"&gt;0",AS925:BU925),"")</f>
        <v/>
      </c>
      <c r="AQ925" s="128"/>
      <c r="AR925" s="136" t="n">
        <f aca="false">COUNTIF(N$8:N925,N925)-1</f>
        <v>-1</v>
      </c>
      <c r="AS925" s="133"/>
      <c r="AT925" s="133"/>
      <c r="AU925" s="128" t="n">
        <f aca="false">IF($A925=$A924,AS925+AT925+AU924,AS925+AT925)</f>
        <v>0</v>
      </c>
      <c r="AV925" s="133"/>
      <c r="AW925" s="133"/>
      <c r="AX925" s="128" t="n">
        <f aca="false">IF($A925=$A924,AV925+AW925+AX924,AV925+AW925)</f>
        <v>0</v>
      </c>
      <c r="AY925" s="133"/>
      <c r="AZ925" s="133"/>
      <c r="BA925" s="128" t="n">
        <f aca="false">IF($A925=$A924,AY925+AZ925+BA924,AY925+AZ925)</f>
        <v>0</v>
      </c>
      <c r="BB925" s="133"/>
      <c r="BC925" s="133"/>
      <c r="BD925" s="128" t="n">
        <f aca="false">IF($A925=$A924,BB925+BC925+BD924,BB925+BC925)</f>
        <v>0</v>
      </c>
      <c r="BE925" s="133"/>
      <c r="BF925" s="133"/>
      <c r="BG925" s="128" t="n">
        <f aca="false">IF($A925=$A924,BE925+BF925+BG924,BE925+BF925)</f>
        <v>0</v>
      </c>
      <c r="BH925" s="133"/>
      <c r="BI925" s="133"/>
      <c r="BJ925" s="128" t="n">
        <f aca="false">IF($A925=$A924,BH925+BI925+BJ924,BH925+BI925)</f>
        <v>0</v>
      </c>
      <c r="BK925" s="133"/>
      <c r="BL925" s="133"/>
      <c r="BM925" s="128" t="n">
        <f aca="false">IF($A925=$A924,BK925+BL925+BM924,BK925+BL925)</f>
        <v>0</v>
      </c>
      <c r="BN925" s="133"/>
      <c r="BO925" s="133"/>
      <c r="BP925" s="128" t="n">
        <f aca="false">IF($A925=$A924,BN925+BO925+BP924,BN925+BO925)</f>
        <v>0</v>
      </c>
      <c r="BQ925" s="133"/>
      <c r="BR925" s="133"/>
      <c r="BS925" s="128" t="n">
        <f aca="false">IF($A925=$A924,BQ925+BR925+BS924,BQ925+BR925)</f>
        <v>0</v>
      </c>
      <c r="BT925" s="133"/>
      <c r="BU925" s="133"/>
      <c r="BV925" s="128" t="n">
        <f aca="false">IF($A925=$A924,BT925+BU925+BV924,BT925+BU925)</f>
        <v>0</v>
      </c>
      <c r="BW925" s="128" t="n">
        <f aca="false">IF(W925=0,0,IF(W925&gt;F$4,1,(IF(W925=BW$2,0,(IF(F$4-W925&gt;2,1,0))))))</f>
        <v>0</v>
      </c>
    </row>
    <row r="926" customFormat="false" ht="42.95" hidden="false" customHeight="true" outlineLevel="0" collapsed="false">
      <c r="A926" s="124" t="str">
        <f aca="false">IF(D926=D925,IF(A925=0,"",A925),IF(AND(D926&gt;0,D926&lt;&gt;D925),A925+1,""))</f>
        <v/>
      </c>
      <c r="B926" s="129"/>
      <c r="C926" s="129"/>
      <c r="D926" s="96"/>
      <c r="E926" s="138"/>
      <c r="F926" s="128" t="str">
        <f aca="false">IFERROR(IF(OR(ISTEXT(D926),ISNUMBER(D926)),HLOOKUP(I926-23*INT(I926/23),[2]Hoja2!B$1:X$2,2),""),1)</f>
        <v/>
      </c>
      <c r="G926" s="128" t="str">
        <f aca="false">LEFT(D926,1)</f>
        <v/>
      </c>
      <c r="H926" s="129" t="str">
        <f aca="false">IF(UPPER(G926)="Z",2,IF(UPPER(G926)="Y",1,IF(UPPER(G926)="X",0,LEFT(D926))))</f>
        <v/>
      </c>
      <c r="I926" s="129" t="str">
        <f aca="false">REPLACE(D926,1,1,H926)</f>
        <v/>
      </c>
      <c r="J926" s="96"/>
      <c r="K926" s="124" t="str">
        <f aca="false">IF(N926&gt;0,ROW(L926)-7,"")</f>
        <v/>
      </c>
      <c r="L926" s="130"/>
      <c r="M926" s="130"/>
      <c r="N926" s="131"/>
      <c r="O926" s="132"/>
      <c r="P926" s="128" t="str">
        <f aca="false">IFERROR(IF(OR(ISTEXT(N926),ISNUMBER(N926)),HLOOKUP(S926-23*INT(S926/23),[2]Hoja2!B$1:X$2,2),""),1)</f>
        <v/>
      </c>
      <c r="Q926" s="128" t="str">
        <f aca="false">LEFT(N926,1)</f>
        <v/>
      </c>
      <c r="R926" s="129" t="str">
        <f aca="false">IF(UPPER(Q926)="Z",2,IF(UPPER(Q926)="Y",1,IF(UPPER(Q926)="X",0,LEFT(N926))))</f>
        <v/>
      </c>
      <c r="S926" s="129" t="str">
        <f aca="false">REPLACE(N926,1,1,R926)</f>
        <v/>
      </c>
      <c r="T926" s="96"/>
      <c r="U926" s="133"/>
      <c r="V926" s="124" t="str">
        <f aca="false">IF(OR(ISTEXT(N926),ISNUMBER(N926)),IF($AD926=1,U926,0),"")</f>
        <v/>
      </c>
      <c r="W926" s="75" t="n">
        <v>36892</v>
      </c>
      <c r="X926" s="134"/>
      <c r="Y926" s="134"/>
      <c r="AA926" s="128" t="n">
        <f aca="false">IF(E926&lt;&gt;F926,0,1)</f>
        <v>1</v>
      </c>
      <c r="AB926" s="128" t="n">
        <f aca="false">IF(OR(T926="SI",T926="Si",T926="si",T926="sI",T926="s",T926="S"),1,0)</f>
        <v>0</v>
      </c>
      <c r="AC926" s="128" t="n">
        <f aca="false">IF(OR(J926="SI",J926="Si",J926="si",J926="sI",J926="s",J926="S"),1,0)</f>
        <v>0</v>
      </c>
      <c r="AD926" s="128" t="n">
        <f aca="false">AK926*AA926*AB926*AC926</f>
        <v>0</v>
      </c>
      <c r="AF926" s="136" t="n">
        <f aca="false">COUNTIF(D$8:D926,D926)</f>
        <v>0</v>
      </c>
      <c r="AG926" s="136" t="n">
        <f aca="false">COUNTIFS(D$8:D926,D926,A$8:A926,A926)</f>
        <v>0</v>
      </c>
      <c r="AH926" s="128" t="n">
        <f aca="false">AF926-AG926</f>
        <v>0</v>
      </c>
      <c r="AI926" s="128" t="n">
        <f aca="false">IF(OR(O926&lt;&gt;P926,P926=1,AA926=0),1,0)</f>
        <v>0</v>
      </c>
      <c r="AJ926" s="128" t="n">
        <f aca="false">IF(AR926&gt;0,1,0)+AH926</f>
        <v>0</v>
      </c>
      <c r="AK926" s="128" t="n">
        <f aca="false">IF(O926&lt;&gt;P926,0,1)</f>
        <v>1</v>
      </c>
      <c r="AL926" s="128" t="n">
        <f aca="false">IF(U926&gt;1,1,0)</f>
        <v>0</v>
      </c>
      <c r="AM926" s="136"/>
      <c r="AN926" s="137"/>
      <c r="AO926" s="139"/>
      <c r="AP926" s="128" t="str">
        <f aca="false">IF(SUMIF(AS$7:BU$7,"&gt;0",AS926:BU926)&gt;0,SUMIF(AS$7:BU$7,"&gt;0",AS926:BU926),"")</f>
        <v/>
      </c>
      <c r="AQ926" s="128"/>
      <c r="AR926" s="136" t="n">
        <f aca="false">COUNTIF(N$8:N926,N926)-1</f>
        <v>-1</v>
      </c>
      <c r="AS926" s="133"/>
      <c r="AT926" s="133"/>
      <c r="AU926" s="128" t="n">
        <f aca="false">IF($A926=$A925,AS926+AT926+AU925,AS926+AT926)</f>
        <v>0</v>
      </c>
      <c r="AV926" s="133"/>
      <c r="AW926" s="133"/>
      <c r="AX926" s="128" t="n">
        <f aca="false">IF($A926=$A925,AV926+AW926+AX925,AV926+AW926)</f>
        <v>0</v>
      </c>
      <c r="AY926" s="133"/>
      <c r="AZ926" s="133"/>
      <c r="BA926" s="128" t="n">
        <f aca="false">IF($A926=$A925,AY926+AZ926+BA925,AY926+AZ926)</f>
        <v>0</v>
      </c>
      <c r="BB926" s="133"/>
      <c r="BC926" s="133"/>
      <c r="BD926" s="128" t="n">
        <f aca="false">IF($A926=$A925,BB926+BC926+BD925,BB926+BC926)</f>
        <v>0</v>
      </c>
      <c r="BE926" s="133"/>
      <c r="BF926" s="133"/>
      <c r="BG926" s="128" t="n">
        <f aca="false">IF($A926=$A925,BE926+BF926+BG925,BE926+BF926)</f>
        <v>0</v>
      </c>
      <c r="BH926" s="133"/>
      <c r="BI926" s="133"/>
      <c r="BJ926" s="128" t="n">
        <f aca="false">IF($A926=$A925,BH926+BI926+BJ925,BH926+BI926)</f>
        <v>0</v>
      </c>
      <c r="BK926" s="133"/>
      <c r="BL926" s="133"/>
      <c r="BM926" s="128" t="n">
        <f aca="false">IF($A926=$A925,BK926+BL926+BM925,BK926+BL926)</f>
        <v>0</v>
      </c>
      <c r="BN926" s="133"/>
      <c r="BO926" s="133"/>
      <c r="BP926" s="128" t="n">
        <f aca="false">IF($A926=$A925,BN926+BO926+BP925,BN926+BO926)</f>
        <v>0</v>
      </c>
      <c r="BQ926" s="133"/>
      <c r="BR926" s="133"/>
      <c r="BS926" s="128" t="n">
        <f aca="false">IF($A926=$A925,BQ926+BR926+BS925,BQ926+BR926)</f>
        <v>0</v>
      </c>
      <c r="BT926" s="133"/>
      <c r="BU926" s="133"/>
      <c r="BV926" s="128" t="n">
        <f aca="false">IF($A926=$A925,BT926+BU926+BV925,BT926+BU926)</f>
        <v>0</v>
      </c>
      <c r="BW926" s="128" t="n">
        <f aca="false">IF(W926=0,0,IF(W926&gt;F$4,1,(IF(W926=BW$2,0,(IF(F$4-W926&gt;2,1,0))))))</f>
        <v>0</v>
      </c>
    </row>
    <row r="927" customFormat="false" ht="42.95" hidden="false" customHeight="true" outlineLevel="0" collapsed="false">
      <c r="A927" s="124" t="str">
        <f aca="false">IF(D927=D926,IF(A926=0,"",A926),IF(AND(D927&gt;0,D927&lt;&gt;D926),A926+1,""))</f>
        <v/>
      </c>
      <c r="B927" s="129"/>
      <c r="C927" s="129"/>
      <c r="D927" s="96"/>
      <c r="E927" s="138"/>
      <c r="F927" s="128" t="str">
        <f aca="false">IFERROR(IF(OR(ISTEXT(D927),ISNUMBER(D927)),HLOOKUP(I927-23*INT(I927/23),[2]Hoja2!B$1:X$2,2),""),1)</f>
        <v/>
      </c>
      <c r="G927" s="128" t="str">
        <f aca="false">LEFT(D927,1)</f>
        <v/>
      </c>
      <c r="H927" s="129" t="str">
        <f aca="false">IF(UPPER(G927)="Z",2,IF(UPPER(G927)="Y",1,IF(UPPER(G927)="X",0,LEFT(D927))))</f>
        <v/>
      </c>
      <c r="I927" s="129" t="str">
        <f aca="false">REPLACE(D927,1,1,H927)</f>
        <v/>
      </c>
      <c r="J927" s="96"/>
      <c r="K927" s="124" t="str">
        <f aca="false">IF(N927&gt;0,ROW(L927)-7,"")</f>
        <v/>
      </c>
      <c r="L927" s="130"/>
      <c r="M927" s="130"/>
      <c r="N927" s="131"/>
      <c r="O927" s="132"/>
      <c r="P927" s="128" t="str">
        <f aca="false">IFERROR(IF(OR(ISTEXT(N927),ISNUMBER(N927)),HLOOKUP(S927-23*INT(S927/23),[2]Hoja2!B$1:X$2,2),""),1)</f>
        <v/>
      </c>
      <c r="Q927" s="128" t="str">
        <f aca="false">LEFT(N927,1)</f>
        <v/>
      </c>
      <c r="R927" s="129" t="str">
        <f aca="false">IF(UPPER(Q927)="Z",2,IF(UPPER(Q927)="Y",1,IF(UPPER(Q927)="X",0,LEFT(N927))))</f>
        <v/>
      </c>
      <c r="S927" s="129" t="str">
        <f aca="false">REPLACE(N927,1,1,R927)</f>
        <v/>
      </c>
      <c r="T927" s="96"/>
      <c r="U927" s="133"/>
      <c r="V927" s="124" t="str">
        <f aca="false">IF(OR(ISTEXT(N927),ISNUMBER(N927)),IF($AD927=1,U927,0),"")</f>
        <v/>
      </c>
      <c r="W927" s="75" t="n">
        <v>36892</v>
      </c>
      <c r="X927" s="134"/>
      <c r="Y927" s="134"/>
      <c r="AA927" s="128" t="n">
        <f aca="false">IF(E927&lt;&gt;F927,0,1)</f>
        <v>1</v>
      </c>
      <c r="AB927" s="128" t="n">
        <f aca="false">IF(OR(T927="SI",T927="Si",T927="si",T927="sI",T927="s",T927="S"),1,0)</f>
        <v>0</v>
      </c>
      <c r="AC927" s="128" t="n">
        <f aca="false">IF(OR(J927="SI",J927="Si",J927="si",J927="sI",J927="s",J927="S"),1,0)</f>
        <v>0</v>
      </c>
      <c r="AD927" s="128" t="n">
        <f aca="false">AK927*AA927*AB927*AC927</f>
        <v>0</v>
      </c>
      <c r="AF927" s="136" t="n">
        <f aca="false">COUNTIF(D$8:D927,D927)</f>
        <v>0</v>
      </c>
      <c r="AG927" s="136" t="n">
        <f aca="false">COUNTIFS(D$8:D927,D927,A$8:A927,A927)</f>
        <v>0</v>
      </c>
      <c r="AH927" s="128" t="n">
        <f aca="false">AF927-AG927</f>
        <v>0</v>
      </c>
      <c r="AI927" s="128" t="n">
        <f aca="false">IF(OR(O927&lt;&gt;P927,P927=1,AA927=0),1,0)</f>
        <v>0</v>
      </c>
      <c r="AJ927" s="128" t="n">
        <f aca="false">IF(AR927&gt;0,1,0)+AH927</f>
        <v>0</v>
      </c>
      <c r="AK927" s="128" t="n">
        <f aca="false">IF(O927&lt;&gt;P927,0,1)</f>
        <v>1</v>
      </c>
      <c r="AL927" s="128" t="n">
        <f aca="false">IF(U927&gt;1,1,0)</f>
        <v>0</v>
      </c>
      <c r="AM927" s="136"/>
      <c r="AN927" s="137"/>
      <c r="AO927" s="139"/>
      <c r="AP927" s="128" t="str">
        <f aca="false">IF(SUMIF(AS$7:BU$7,"&gt;0",AS927:BU927)&gt;0,SUMIF(AS$7:BU$7,"&gt;0",AS927:BU927),"")</f>
        <v/>
      </c>
      <c r="AQ927" s="128"/>
      <c r="AR927" s="136" t="n">
        <f aca="false">COUNTIF(N$8:N927,N927)-1</f>
        <v>-1</v>
      </c>
      <c r="AS927" s="133"/>
      <c r="AT927" s="133"/>
      <c r="AU927" s="128" t="n">
        <f aca="false">IF($A927=$A926,AS927+AT927+AU926,AS927+AT927)</f>
        <v>0</v>
      </c>
      <c r="AV927" s="133"/>
      <c r="AW927" s="133"/>
      <c r="AX927" s="128" t="n">
        <f aca="false">IF($A927=$A926,AV927+AW927+AX926,AV927+AW927)</f>
        <v>0</v>
      </c>
      <c r="AY927" s="133"/>
      <c r="AZ927" s="133"/>
      <c r="BA927" s="128" t="n">
        <f aca="false">IF($A927=$A926,AY927+AZ927+BA926,AY927+AZ927)</f>
        <v>0</v>
      </c>
      <c r="BB927" s="133"/>
      <c r="BC927" s="133"/>
      <c r="BD927" s="128" t="n">
        <f aca="false">IF($A927=$A926,BB927+BC927+BD926,BB927+BC927)</f>
        <v>0</v>
      </c>
      <c r="BE927" s="133"/>
      <c r="BF927" s="133"/>
      <c r="BG927" s="128" t="n">
        <f aca="false">IF($A927=$A926,BE927+BF927+BG926,BE927+BF927)</f>
        <v>0</v>
      </c>
      <c r="BH927" s="133"/>
      <c r="BI927" s="133"/>
      <c r="BJ927" s="128" t="n">
        <f aca="false">IF($A927=$A926,BH927+BI927+BJ926,BH927+BI927)</f>
        <v>0</v>
      </c>
      <c r="BK927" s="133"/>
      <c r="BL927" s="133"/>
      <c r="BM927" s="128" t="n">
        <f aca="false">IF($A927=$A926,BK927+BL927+BM926,BK927+BL927)</f>
        <v>0</v>
      </c>
      <c r="BN927" s="133"/>
      <c r="BO927" s="133"/>
      <c r="BP927" s="128" t="n">
        <f aca="false">IF($A927=$A926,BN927+BO927+BP926,BN927+BO927)</f>
        <v>0</v>
      </c>
      <c r="BQ927" s="133"/>
      <c r="BR927" s="133"/>
      <c r="BS927" s="128" t="n">
        <f aca="false">IF($A927=$A926,BQ927+BR927+BS926,BQ927+BR927)</f>
        <v>0</v>
      </c>
      <c r="BT927" s="133"/>
      <c r="BU927" s="133"/>
      <c r="BV927" s="128" t="n">
        <f aca="false">IF($A927=$A926,BT927+BU927+BV926,BT927+BU927)</f>
        <v>0</v>
      </c>
      <c r="BW927" s="128" t="n">
        <f aca="false">IF(W927=0,0,IF(W927&gt;F$4,1,(IF(W927=BW$2,0,(IF(F$4-W927&gt;2,1,0))))))</f>
        <v>0</v>
      </c>
    </row>
    <row r="928" customFormat="false" ht="42.95" hidden="false" customHeight="true" outlineLevel="0" collapsed="false">
      <c r="A928" s="124" t="str">
        <f aca="false">IF(D928=D927,IF(A927=0,"",A927),IF(AND(D928&gt;0,D928&lt;&gt;D927),A927+1,""))</f>
        <v/>
      </c>
      <c r="B928" s="129"/>
      <c r="C928" s="129"/>
      <c r="D928" s="96"/>
      <c r="E928" s="138"/>
      <c r="F928" s="128" t="str">
        <f aca="false">IFERROR(IF(OR(ISTEXT(D928),ISNUMBER(D928)),HLOOKUP(I928-23*INT(I928/23),[2]Hoja2!B$1:X$2,2),""),1)</f>
        <v/>
      </c>
      <c r="G928" s="128" t="str">
        <f aca="false">LEFT(D928,1)</f>
        <v/>
      </c>
      <c r="H928" s="129" t="str">
        <f aca="false">IF(UPPER(G928)="Z",2,IF(UPPER(G928)="Y",1,IF(UPPER(G928)="X",0,LEFT(D928))))</f>
        <v/>
      </c>
      <c r="I928" s="129" t="str">
        <f aca="false">REPLACE(D928,1,1,H928)</f>
        <v/>
      </c>
      <c r="J928" s="96"/>
      <c r="K928" s="124" t="str">
        <f aca="false">IF(N928&gt;0,ROW(L928)-7,"")</f>
        <v/>
      </c>
      <c r="L928" s="130"/>
      <c r="M928" s="130"/>
      <c r="N928" s="131"/>
      <c r="O928" s="132"/>
      <c r="P928" s="128" t="str">
        <f aca="false">IFERROR(IF(OR(ISTEXT(N928),ISNUMBER(N928)),HLOOKUP(S928-23*INT(S928/23),[2]Hoja2!B$1:X$2,2),""),1)</f>
        <v/>
      </c>
      <c r="Q928" s="128" t="str">
        <f aca="false">LEFT(N928,1)</f>
        <v/>
      </c>
      <c r="R928" s="129" t="str">
        <f aca="false">IF(UPPER(Q928)="Z",2,IF(UPPER(Q928)="Y",1,IF(UPPER(Q928)="X",0,LEFT(N928))))</f>
        <v/>
      </c>
      <c r="S928" s="129" t="str">
        <f aca="false">REPLACE(N928,1,1,R928)</f>
        <v/>
      </c>
      <c r="T928" s="96"/>
      <c r="U928" s="133"/>
      <c r="V928" s="124" t="str">
        <f aca="false">IF(OR(ISTEXT(N928),ISNUMBER(N928)),IF($AD928=1,U928,0),"")</f>
        <v/>
      </c>
      <c r="W928" s="75" t="n">
        <v>36892</v>
      </c>
      <c r="X928" s="134"/>
      <c r="Y928" s="134"/>
      <c r="AA928" s="128" t="n">
        <f aca="false">IF(E928&lt;&gt;F928,0,1)</f>
        <v>1</v>
      </c>
      <c r="AB928" s="128" t="n">
        <f aca="false">IF(OR(T928="SI",T928="Si",T928="si",T928="sI",T928="s",T928="S"),1,0)</f>
        <v>0</v>
      </c>
      <c r="AC928" s="128" t="n">
        <f aca="false">IF(OR(J928="SI",J928="Si",J928="si",J928="sI",J928="s",J928="S"),1,0)</f>
        <v>0</v>
      </c>
      <c r="AD928" s="128" t="n">
        <f aca="false">AK928*AA928*AB928*AC928</f>
        <v>0</v>
      </c>
      <c r="AF928" s="136" t="n">
        <f aca="false">COUNTIF(D$8:D928,D928)</f>
        <v>0</v>
      </c>
      <c r="AG928" s="136" t="n">
        <f aca="false">COUNTIFS(D$8:D928,D928,A$8:A928,A928)</f>
        <v>0</v>
      </c>
      <c r="AH928" s="128" t="n">
        <f aca="false">AF928-AG928</f>
        <v>0</v>
      </c>
      <c r="AI928" s="128" t="n">
        <f aca="false">IF(OR(O928&lt;&gt;P928,P928=1,AA928=0),1,0)</f>
        <v>0</v>
      </c>
      <c r="AJ928" s="128" t="n">
        <f aca="false">IF(AR928&gt;0,1,0)+AH928</f>
        <v>0</v>
      </c>
      <c r="AK928" s="128" t="n">
        <f aca="false">IF(O928&lt;&gt;P928,0,1)</f>
        <v>1</v>
      </c>
      <c r="AL928" s="128" t="n">
        <f aca="false">IF(U928&gt;1,1,0)</f>
        <v>0</v>
      </c>
      <c r="AM928" s="136"/>
      <c r="AN928" s="137"/>
      <c r="AO928" s="139"/>
      <c r="AP928" s="128" t="str">
        <f aca="false">IF(SUMIF(AS$7:BU$7,"&gt;0",AS928:BU928)&gt;0,SUMIF(AS$7:BU$7,"&gt;0",AS928:BU928),"")</f>
        <v/>
      </c>
      <c r="AQ928" s="128"/>
      <c r="AR928" s="136" t="n">
        <f aca="false">COUNTIF(N$8:N928,N928)-1</f>
        <v>-1</v>
      </c>
      <c r="AS928" s="133"/>
      <c r="AT928" s="133"/>
      <c r="AU928" s="128" t="n">
        <f aca="false">IF($A928=$A927,AS928+AT928+AU927,AS928+AT928)</f>
        <v>0</v>
      </c>
      <c r="AV928" s="133"/>
      <c r="AW928" s="133"/>
      <c r="AX928" s="128" t="n">
        <f aca="false">IF($A928=$A927,AV928+AW928+AX927,AV928+AW928)</f>
        <v>0</v>
      </c>
      <c r="AY928" s="133"/>
      <c r="AZ928" s="133"/>
      <c r="BA928" s="128" t="n">
        <f aca="false">IF($A928=$A927,AY928+AZ928+BA927,AY928+AZ928)</f>
        <v>0</v>
      </c>
      <c r="BB928" s="133"/>
      <c r="BC928" s="133"/>
      <c r="BD928" s="128" t="n">
        <f aca="false">IF($A928=$A927,BB928+BC928+BD927,BB928+BC928)</f>
        <v>0</v>
      </c>
      <c r="BE928" s="133"/>
      <c r="BF928" s="133"/>
      <c r="BG928" s="128" t="n">
        <f aca="false">IF($A928=$A927,BE928+BF928+BG927,BE928+BF928)</f>
        <v>0</v>
      </c>
      <c r="BH928" s="133"/>
      <c r="BI928" s="133"/>
      <c r="BJ928" s="128" t="n">
        <f aca="false">IF($A928=$A927,BH928+BI928+BJ927,BH928+BI928)</f>
        <v>0</v>
      </c>
      <c r="BK928" s="133"/>
      <c r="BL928" s="133"/>
      <c r="BM928" s="128" t="n">
        <f aca="false">IF($A928=$A927,BK928+BL928+BM927,BK928+BL928)</f>
        <v>0</v>
      </c>
      <c r="BN928" s="133"/>
      <c r="BO928" s="133"/>
      <c r="BP928" s="128" t="n">
        <f aca="false">IF($A928=$A927,BN928+BO928+BP927,BN928+BO928)</f>
        <v>0</v>
      </c>
      <c r="BQ928" s="133"/>
      <c r="BR928" s="133"/>
      <c r="BS928" s="128" t="n">
        <f aca="false">IF($A928=$A927,BQ928+BR928+BS927,BQ928+BR928)</f>
        <v>0</v>
      </c>
      <c r="BT928" s="133"/>
      <c r="BU928" s="133"/>
      <c r="BV928" s="128" t="n">
        <f aca="false">IF($A928=$A927,BT928+BU928+BV927,BT928+BU928)</f>
        <v>0</v>
      </c>
      <c r="BW928" s="128" t="n">
        <f aca="false">IF(W928=0,0,IF(W928&gt;F$4,1,(IF(W928=BW$2,0,(IF(F$4-W928&gt;2,1,0))))))</f>
        <v>0</v>
      </c>
    </row>
    <row r="929" customFormat="false" ht="42.95" hidden="false" customHeight="true" outlineLevel="0" collapsed="false">
      <c r="A929" s="124" t="str">
        <f aca="false">IF(D929=D928,IF(A928=0,"",A928),IF(AND(D929&gt;0,D929&lt;&gt;D928),A928+1,""))</f>
        <v/>
      </c>
      <c r="B929" s="129"/>
      <c r="C929" s="129"/>
      <c r="D929" s="96"/>
      <c r="E929" s="138"/>
      <c r="F929" s="128" t="str">
        <f aca="false">IFERROR(IF(OR(ISTEXT(D929),ISNUMBER(D929)),HLOOKUP(I929-23*INT(I929/23),[2]Hoja2!B$1:X$2,2),""),1)</f>
        <v/>
      </c>
      <c r="G929" s="128" t="str">
        <f aca="false">LEFT(D929,1)</f>
        <v/>
      </c>
      <c r="H929" s="129" t="str">
        <f aca="false">IF(UPPER(G929)="Z",2,IF(UPPER(G929)="Y",1,IF(UPPER(G929)="X",0,LEFT(D929))))</f>
        <v/>
      </c>
      <c r="I929" s="129" t="str">
        <f aca="false">REPLACE(D929,1,1,H929)</f>
        <v/>
      </c>
      <c r="J929" s="96"/>
      <c r="K929" s="124" t="str">
        <f aca="false">IF(N929&gt;0,ROW(L929)-7,"")</f>
        <v/>
      </c>
      <c r="L929" s="130"/>
      <c r="M929" s="130"/>
      <c r="N929" s="131"/>
      <c r="O929" s="132"/>
      <c r="P929" s="128" t="str">
        <f aca="false">IFERROR(IF(OR(ISTEXT(N929),ISNUMBER(N929)),HLOOKUP(S929-23*INT(S929/23),[2]Hoja2!B$1:X$2,2),""),1)</f>
        <v/>
      </c>
      <c r="Q929" s="128" t="str">
        <f aca="false">LEFT(N929,1)</f>
        <v/>
      </c>
      <c r="R929" s="129" t="str">
        <f aca="false">IF(UPPER(Q929)="Z",2,IF(UPPER(Q929)="Y",1,IF(UPPER(Q929)="X",0,LEFT(N929))))</f>
        <v/>
      </c>
      <c r="S929" s="129" t="str">
        <f aca="false">REPLACE(N929,1,1,R929)</f>
        <v/>
      </c>
      <c r="T929" s="96"/>
      <c r="U929" s="133"/>
      <c r="V929" s="124" t="str">
        <f aca="false">IF(OR(ISTEXT(N929),ISNUMBER(N929)),IF($AD929=1,U929,0),"")</f>
        <v/>
      </c>
      <c r="W929" s="75" t="n">
        <v>36892</v>
      </c>
      <c r="X929" s="134"/>
      <c r="Y929" s="134"/>
      <c r="AA929" s="128" t="n">
        <f aca="false">IF(E929&lt;&gt;F929,0,1)</f>
        <v>1</v>
      </c>
      <c r="AB929" s="128" t="n">
        <f aca="false">IF(OR(T929="SI",T929="Si",T929="si",T929="sI",T929="s",T929="S"),1,0)</f>
        <v>0</v>
      </c>
      <c r="AC929" s="128" t="n">
        <f aca="false">IF(OR(J929="SI",J929="Si",J929="si",J929="sI",J929="s",J929="S"),1,0)</f>
        <v>0</v>
      </c>
      <c r="AD929" s="128" t="n">
        <f aca="false">AK929*AA929*AB929*AC929</f>
        <v>0</v>
      </c>
      <c r="AF929" s="136" t="n">
        <f aca="false">COUNTIF(D$8:D929,D929)</f>
        <v>0</v>
      </c>
      <c r="AG929" s="136" t="n">
        <f aca="false">COUNTIFS(D$8:D929,D929,A$8:A929,A929)</f>
        <v>0</v>
      </c>
      <c r="AH929" s="128" t="n">
        <f aca="false">AF929-AG929</f>
        <v>0</v>
      </c>
      <c r="AI929" s="128" t="n">
        <f aca="false">IF(OR(O929&lt;&gt;P929,P929=1,AA929=0),1,0)</f>
        <v>0</v>
      </c>
      <c r="AJ929" s="128" t="n">
        <f aca="false">IF(AR929&gt;0,1,0)+AH929</f>
        <v>0</v>
      </c>
      <c r="AK929" s="128" t="n">
        <f aca="false">IF(O929&lt;&gt;P929,0,1)</f>
        <v>1</v>
      </c>
      <c r="AL929" s="128" t="n">
        <f aca="false">IF(U929&gt;1,1,0)</f>
        <v>0</v>
      </c>
      <c r="AM929" s="136"/>
      <c r="AN929" s="137"/>
      <c r="AO929" s="139"/>
      <c r="AP929" s="128" t="str">
        <f aca="false">IF(SUMIF(AS$7:BU$7,"&gt;0",AS929:BU929)&gt;0,SUMIF(AS$7:BU$7,"&gt;0",AS929:BU929),"")</f>
        <v/>
      </c>
      <c r="AQ929" s="128"/>
      <c r="AR929" s="136" t="n">
        <f aca="false">COUNTIF(N$8:N929,N929)-1</f>
        <v>-1</v>
      </c>
      <c r="AS929" s="133"/>
      <c r="AT929" s="133"/>
      <c r="AU929" s="128" t="n">
        <f aca="false">IF($A929=$A928,AS929+AT929+AU928,AS929+AT929)</f>
        <v>0</v>
      </c>
      <c r="AV929" s="133"/>
      <c r="AW929" s="133"/>
      <c r="AX929" s="128" t="n">
        <f aca="false">IF($A929=$A928,AV929+AW929+AX928,AV929+AW929)</f>
        <v>0</v>
      </c>
      <c r="AY929" s="133"/>
      <c r="AZ929" s="133"/>
      <c r="BA929" s="128" t="n">
        <f aca="false">IF($A929=$A928,AY929+AZ929+BA928,AY929+AZ929)</f>
        <v>0</v>
      </c>
      <c r="BB929" s="133"/>
      <c r="BC929" s="133"/>
      <c r="BD929" s="128" t="n">
        <f aca="false">IF($A929=$A928,BB929+BC929+BD928,BB929+BC929)</f>
        <v>0</v>
      </c>
      <c r="BE929" s="133"/>
      <c r="BF929" s="133"/>
      <c r="BG929" s="128" t="n">
        <f aca="false">IF($A929=$A928,BE929+BF929+BG928,BE929+BF929)</f>
        <v>0</v>
      </c>
      <c r="BH929" s="133"/>
      <c r="BI929" s="133"/>
      <c r="BJ929" s="128" t="n">
        <f aca="false">IF($A929=$A928,BH929+BI929+BJ928,BH929+BI929)</f>
        <v>0</v>
      </c>
      <c r="BK929" s="133"/>
      <c r="BL929" s="133"/>
      <c r="BM929" s="128" t="n">
        <f aca="false">IF($A929=$A928,BK929+BL929+BM928,BK929+BL929)</f>
        <v>0</v>
      </c>
      <c r="BN929" s="133"/>
      <c r="BO929" s="133"/>
      <c r="BP929" s="128" t="n">
        <f aca="false">IF($A929=$A928,BN929+BO929+BP928,BN929+BO929)</f>
        <v>0</v>
      </c>
      <c r="BQ929" s="133"/>
      <c r="BR929" s="133"/>
      <c r="BS929" s="128" t="n">
        <f aca="false">IF($A929=$A928,BQ929+BR929+BS928,BQ929+BR929)</f>
        <v>0</v>
      </c>
      <c r="BT929" s="133"/>
      <c r="BU929" s="133"/>
      <c r="BV929" s="128" t="n">
        <f aca="false">IF($A929=$A928,BT929+BU929+BV928,BT929+BU929)</f>
        <v>0</v>
      </c>
      <c r="BW929" s="128" t="n">
        <f aca="false">IF(W929=0,0,IF(W929&gt;F$4,1,(IF(W929=BW$2,0,(IF(F$4-W929&gt;2,1,0))))))</f>
        <v>0</v>
      </c>
    </row>
    <row r="930" customFormat="false" ht="42.95" hidden="false" customHeight="true" outlineLevel="0" collapsed="false">
      <c r="A930" s="124" t="str">
        <f aca="false">IF(D930=D929,IF(A929=0,"",A929),IF(AND(D930&gt;0,D930&lt;&gt;D929),A929+1,""))</f>
        <v/>
      </c>
      <c r="B930" s="129"/>
      <c r="C930" s="129"/>
      <c r="D930" s="96"/>
      <c r="E930" s="138"/>
      <c r="F930" s="128" t="str">
        <f aca="false">IFERROR(IF(OR(ISTEXT(D930),ISNUMBER(D930)),HLOOKUP(I930-23*INT(I930/23),[2]Hoja2!B$1:X$2,2),""),1)</f>
        <v/>
      </c>
      <c r="G930" s="128" t="str">
        <f aca="false">LEFT(D930,1)</f>
        <v/>
      </c>
      <c r="H930" s="129" t="str">
        <f aca="false">IF(UPPER(G930)="Z",2,IF(UPPER(G930)="Y",1,IF(UPPER(G930)="X",0,LEFT(D930))))</f>
        <v/>
      </c>
      <c r="I930" s="129" t="str">
        <f aca="false">REPLACE(D930,1,1,H930)</f>
        <v/>
      </c>
      <c r="J930" s="96"/>
      <c r="K930" s="124" t="str">
        <f aca="false">IF(N930&gt;0,ROW(L930)-7,"")</f>
        <v/>
      </c>
      <c r="L930" s="130"/>
      <c r="M930" s="130"/>
      <c r="N930" s="131"/>
      <c r="O930" s="132"/>
      <c r="P930" s="128" t="str">
        <f aca="false">IFERROR(IF(OR(ISTEXT(N930),ISNUMBER(N930)),HLOOKUP(S930-23*INT(S930/23),[2]Hoja2!B$1:X$2,2),""),1)</f>
        <v/>
      </c>
      <c r="Q930" s="128" t="str">
        <f aca="false">LEFT(N930,1)</f>
        <v/>
      </c>
      <c r="R930" s="129" t="str">
        <f aca="false">IF(UPPER(Q930)="Z",2,IF(UPPER(Q930)="Y",1,IF(UPPER(Q930)="X",0,LEFT(N930))))</f>
        <v/>
      </c>
      <c r="S930" s="129" t="str">
        <f aca="false">REPLACE(N930,1,1,R930)</f>
        <v/>
      </c>
      <c r="T930" s="96"/>
      <c r="U930" s="133"/>
      <c r="V930" s="124" t="str">
        <f aca="false">IF(OR(ISTEXT(N930),ISNUMBER(N930)),IF($AD930=1,U930,0),"")</f>
        <v/>
      </c>
      <c r="W930" s="75" t="n">
        <v>36892</v>
      </c>
      <c r="X930" s="134"/>
      <c r="Y930" s="134"/>
      <c r="AA930" s="128" t="n">
        <f aca="false">IF(E930&lt;&gt;F930,0,1)</f>
        <v>1</v>
      </c>
      <c r="AB930" s="128" t="n">
        <f aca="false">IF(OR(T930="SI",T930="Si",T930="si",T930="sI",T930="s",T930="S"),1,0)</f>
        <v>0</v>
      </c>
      <c r="AC930" s="128" t="n">
        <f aca="false">IF(OR(J930="SI",J930="Si",J930="si",J930="sI",J930="s",J930="S"),1,0)</f>
        <v>0</v>
      </c>
      <c r="AD930" s="128" t="n">
        <f aca="false">AK930*AA930*AB930*AC930</f>
        <v>0</v>
      </c>
      <c r="AF930" s="136" t="n">
        <f aca="false">COUNTIF(D$8:D930,D930)</f>
        <v>0</v>
      </c>
      <c r="AG930" s="136" t="n">
        <f aca="false">COUNTIFS(D$8:D930,D930,A$8:A930,A930)</f>
        <v>0</v>
      </c>
      <c r="AH930" s="128" t="n">
        <f aca="false">AF930-AG930</f>
        <v>0</v>
      </c>
      <c r="AI930" s="128" t="n">
        <f aca="false">IF(OR(O930&lt;&gt;P930,P930=1,AA930=0),1,0)</f>
        <v>0</v>
      </c>
      <c r="AJ930" s="128" t="n">
        <f aca="false">IF(AR930&gt;0,1,0)+AH930</f>
        <v>0</v>
      </c>
      <c r="AK930" s="128" t="n">
        <f aca="false">IF(O930&lt;&gt;P930,0,1)</f>
        <v>1</v>
      </c>
      <c r="AL930" s="128" t="n">
        <f aca="false">IF(U930&gt;1,1,0)</f>
        <v>0</v>
      </c>
      <c r="AM930" s="136"/>
      <c r="AN930" s="137"/>
      <c r="AO930" s="139"/>
      <c r="AP930" s="128" t="str">
        <f aca="false">IF(SUMIF(AS$7:BU$7,"&gt;0",AS930:BU930)&gt;0,SUMIF(AS$7:BU$7,"&gt;0",AS930:BU930),"")</f>
        <v/>
      </c>
      <c r="AQ930" s="128"/>
      <c r="AR930" s="136" t="n">
        <f aca="false">COUNTIF(N$8:N930,N930)-1</f>
        <v>-1</v>
      </c>
      <c r="AS930" s="133"/>
      <c r="AT930" s="133"/>
      <c r="AU930" s="128" t="n">
        <f aca="false">IF($A930=$A929,AS930+AT930+AU929,AS930+AT930)</f>
        <v>0</v>
      </c>
      <c r="AV930" s="133"/>
      <c r="AW930" s="133"/>
      <c r="AX930" s="128" t="n">
        <f aca="false">IF($A930=$A929,AV930+AW930+AX929,AV930+AW930)</f>
        <v>0</v>
      </c>
      <c r="AY930" s="133"/>
      <c r="AZ930" s="133"/>
      <c r="BA930" s="128" t="n">
        <f aca="false">IF($A930=$A929,AY930+AZ930+BA929,AY930+AZ930)</f>
        <v>0</v>
      </c>
      <c r="BB930" s="133"/>
      <c r="BC930" s="133"/>
      <c r="BD930" s="128" t="n">
        <f aca="false">IF($A930=$A929,BB930+BC930+BD929,BB930+BC930)</f>
        <v>0</v>
      </c>
      <c r="BE930" s="133"/>
      <c r="BF930" s="133"/>
      <c r="BG930" s="128" t="n">
        <f aca="false">IF($A930=$A929,BE930+BF930+BG929,BE930+BF930)</f>
        <v>0</v>
      </c>
      <c r="BH930" s="133"/>
      <c r="BI930" s="133"/>
      <c r="BJ930" s="128" t="n">
        <f aca="false">IF($A930=$A929,BH930+BI930+BJ929,BH930+BI930)</f>
        <v>0</v>
      </c>
      <c r="BK930" s="133"/>
      <c r="BL930" s="133"/>
      <c r="BM930" s="128" t="n">
        <f aca="false">IF($A930=$A929,BK930+BL930+BM929,BK930+BL930)</f>
        <v>0</v>
      </c>
      <c r="BN930" s="133"/>
      <c r="BO930" s="133"/>
      <c r="BP930" s="128" t="n">
        <f aca="false">IF($A930=$A929,BN930+BO930+BP929,BN930+BO930)</f>
        <v>0</v>
      </c>
      <c r="BQ930" s="133"/>
      <c r="BR930" s="133"/>
      <c r="BS930" s="128" t="n">
        <f aca="false">IF($A930=$A929,BQ930+BR930+BS929,BQ930+BR930)</f>
        <v>0</v>
      </c>
      <c r="BT930" s="133"/>
      <c r="BU930" s="133"/>
      <c r="BV930" s="128" t="n">
        <f aca="false">IF($A930=$A929,BT930+BU930+BV929,BT930+BU930)</f>
        <v>0</v>
      </c>
      <c r="BW930" s="128" t="n">
        <f aca="false">IF(W930=0,0,IF(W930&gt;F$4,1,(IF(W930=BW$2,0,(IF(F$4-W930&gt;2,1,0))))))</f>
        <v>0</v>
      </c>
    </row>
    <row r="931" customFormat="false" ht="42.95" hidden="false" customHeight="true" outlineLevel="0" collapsed="false">
      <c r="A931" s="124" t="str">
        <f aca="false">IF(D931=D930,IF(A930=0,"",A930),IF(AND(D931&gt;0,D931&lt;&gt;D930),A930+1,""))</f>
        <v/>
      </c>
      <c r="B931" s="129"/>
      <c r="C931" s="129"/>
      <c r="D931" s="96"/>
      <c r="E931" s="138"/>
      <c r="F931" s="128" t="str">
        <f aca="false">IFERROR(IF(OR(ISTEXT(D931),ISNUMBER(D931)),HLOOKUP(I931-23*INT(I931/23),[2]Hoja2!B$1:X$2,2),""),1)</f>
        <v/>
      </c>
      <c r="G931" s="128" t="str">
        <f aca="false">LEFT(D931,1)</f>
        <v/>
      </c>
      <c r="H931" s="129" t="str">
        <f aca="false">IF(UPPER(G931)="Z",2,IF(UPPER(G931)="Y",1,IF(UPPER(G931)="X",0,LEFT(D931))))</f>
        <v/>
      </c>
      <c r="I931" s="129" t="str">
        <f aca="false">REPLACE(D931,1,1,H931)</f>
        <v/>
      </c>
      <c r="J931" s="96"/>
      <c r="K931" s="124" t="str">
        <f aca="false">IF(N931&gt;0,ROW(L931)-7,"")</f>
        <v/>
      </c>
      <c r="L931" s="130"/>
      <c r="M931" s="130"/>
      <c r="N931" s="131"/>
      <c r="O931" s="132"/>
      <c r="P931" s="128" t="str">
        <f aca="false">IFERROR(IF(OR(ISTEXT(N931),ISNUMBER(N931)),HLOOKUP(S931-23*INT(S931/23),[2]Hoja2!B$1:X$2,2),""),1)</f>
        <v/>
      </c>
      <c r="Q931" s="128" t="str">
        <f aca="false">LEFT(N931,1)</f>
        <v/>
      </c>
      <c r="R931" s="129" t="str">
        <f aca="false">IF(UPPER(Q931)="Z",2,IF(UPPER(Q931)="Y",1,IF(UPPER(Q931)="X",0,LEFT(N931))))</f>
        <v/>
      </c>
      <c r="S931" s="129" t="str">
        <f aca="false">REPLACE(N931,1,1,R931)</f>
        <v/>
      </c>
      <c r="T931" s="96"/>
      <c r="U931" s="133"/>
      <c r="V931" s="124" t="str">
        <f aca="false">IF(OR(ISTEXT(N931),ISNUMBER(N931)),IF($AD931=1,U931,0),"")</f>
        <v/>
      </c>
      <c r="W931" s="75" t="n">
        <v>36892</v>
      </c>
      <c r="X931" s="134"/>
      <c r="Y931" s="134"/>
      <c r="AA931" s="128" t="n">
        <f aca="false">IF(E931&lt;&gt;F931,0,1)</f>
        <v>1</v>
      </c>
      <c r="AB931" s="128" t="n">
        <f aca="false">IF(OR(T931="SI",T931="Si",T931="si",T931="sI",T931="s",T931="S"),1,0)</f>
        <v>0</v>
      </c>
      <c r="AC931" s="128" t="n">
        <f aca="false">IF(OR(J931="SI",J931="Si",J931="si",J931="sI",J931="s",J931="S"),1,0)</f>
        <v>0</v>
      </c>
      <c r="AD931" s="128" t="n">
        <f aca="false">AK931*AA931*AB931*AC931</f>
        <v>0</v>
      </c>
      <c r="AF931" s="136" t="n">
        <f aca="false">COUNTIF(D$8:D931,D931)</f>
        <v>0</v>
      </c>
      <c r="AG931" s="136" t="n">
        <f aca="false">COUNTIFS(D$8:D931,D931,A$8:A931,A931)</f>
        <v>0</v>
      </c>
      <c r="AH931" s="128" t="n">
        <f aca="false">AF931-AG931</f>
        <v>0</v>
      </c>
      <c r="AI931" s="128" t="n">
        <f aca="false">IF(OR(O931&lt;&gt;P931,P931=1,AA931=0),1,0)</f>
        <v>0</v>
      </c>
      <c r="AJ931" s="128" t="n">
        <f aca="false">IF(AR931&gt;0,1,0)+AH931</f>
        <v>0</v>
      </c>
      <c r="AK931" s="128" t="n">
        <f aca="false">IF(O931&lt;&gt;P931,0,1)</f>
        <v>1</v>
      </c>
      <c r="AL931" s="128" t="n">
        <f aca="false">IF(U931&gt;1,1,0)</f>
        <v>0</v>
      </c>
      <c r="AM931" s="136"/>
      <c r="AN931" s="137"/>
      <c r="AO931" s="139"/>
      <c r="AP931" s="128" t="str">
        <f aca="false">IF(SUMIF(AS$7:BU$7,"&gt;0",AS931:BU931)&gt;0,SUMIF(AS$7:BU$7,"&gt;0",AS931:BU931),"")</f>
        <v/>
      </c>
      <c r="AQ931" s="128"/>
      <c r="AR931" s="136" t="n">
        <f aca="false">COUNTIF(N$8:N931,N931)-1</f>
        <v>-1</v>
      </c>
      <c r="AS931" s="133"/>
      <c r="AT931" s="133"/>
      <c r="AU931" s="128" t="n">
        <f aca="false">IF($A931=$A930,AS931+AT931+AU930,AS931+AT931)</f>
        <v>0</v>
      </c>
      <c r="AV931" s="133"/>
      <c r="AW931" s="133"/>
      <c r="AX931" s="128" t="n">
        <f aca="false">IF($A931=$A930,AV931+AW931+AX930,AV931+AW931)</f>
        <v>0</v>
      </c>
      <c r="AY931" s="133"/>
      <c r="AZ931" s="133"/>
      <c r="BA931" s="128" t="n">
        <f aca="false">IF($A931=$A930,AY931+AZ931+BA930,AY931+AZ931)</f>
        <v>0</v>
      </c>
      <c r="BB931" s="133"/>
      <c r="BC931" s="133"/>
      <c r="BD931" s="128" t="n">
        <f aca="false">IF($A931=$A930,BB931+BC931+BD930,BB931+BC931)</f>
        <v>0</v>
      </c>
      <c r="BE931" s="133"/>
      <c r="BF931" s="133"/>
      <c r="BG931" s="128" t="n">
        <f aca="false">IF($A931=$A930,BE931+BF931+BG930,BE931+BF931)</f>
        <v>0</v>
      </c>
      <c r="BH931" s="133"/>
      <c r="BI931" s="133"/>
      <c r="BJ931" s="128" t="n">
        <f aca="false">IF($A931=$A930,BH931+BI931+BJ930,BH931+BI931)</f>
        <v>0</v>
      </c>
      <c r="BK931" s="133"/>
      <c r="BL931" s="133"/>
      <c r="BM931" s="128" t="n">
        <f aca="false">IF($A931=$A930,BK931+BL931+BM930,BK931+BL931)</f>
        <v>0</v>
      </c>
      <c r="BN931" s="133"/>
      <c r="BO931" s="133"/>
      <c r="BP931" s="128" t="n">
        <f aca="false">IF($A931=$A930,BN931+BO931+BP930,BN931+BO931)</f>
        <v>0</v>
      </c>
      <c r="BQ931" s="133"/>
      <c r="BR931" s="133"/>
      <c r="BS931" s="128" t="n">
        <f aca="false">IF($A931=$A930,BQ931+BR931+BS930,BQ931+BR931)</f>
        <v>0</v>
      </c>
      <c r="BT931" s="133"/>
      <c r="BU931" s="133"/>
      <c r="BV931" s="128" t="n">
        <f aca="false">IF($A931=$A930,BT931+BU931+BV930,BT931+BU931)</f>
        <v>0</v>
      </c>
      <c r="BW931" s="128" t="n">
        <f aca="false">IF(W931=0,0,IF(W931&gt;F$4,1,(IF(W931=BW$2,0,(IF(F$4-W931&gt;2,1,0))))))</f>
        <v>0</v>
      </c>
    </row>
    <row r="932" customFormat="false" ht="42.95" hidden="false" customHeight="true" outlineLevel="0" collapsed="false">
      <c r="A932" s="124" t="str">
        <f aca="false">IF(D932=D931,IF(A931=0,"",A931),IF(AND(D932&gt;0,D932&lt;&gt;D931),A931+1,""))</f>
        <v/>
      </c>
      <c r="B932" s="129"/>
      <c r="C932" s="129"/>
      <c r="D932" s="96"/>
      <c r="E932" s="138"/>
      <c r="F932" s="128" t="str">
        <f aca="false">IFERROR(IF(OR(ISTEXT(D932),ISNUMBER(D932)),HLOOKUP(I932-23*INT(I932/23),[2]Hoja2!B$1:X$2,2),""),1)</f>
        <v/>
      </c>
      <c r="G932" s="128" t="str">
        <f aca="false">LEFT(D932,1)</f>
        <v/>
      </c>
      <c r="H932" s="129" t="str">
        <f aca="false">IF(UPPER(G932)="Z",2,IF(UPPER(G932)="Y",1,IF(UPPER(G932)="X",0,LEFT(D932))))</f>
        <v/>
      </c>
      <c r="I932" s="129" t="str">
        <f aca="false">REPLACE(D932,1,1,H932)</f>
        <v/>
      </c>
      <c r="J932" s="96"/>
      <c r="K932" s="124" t="str">
        <f aca="false">IF(N932&gt;0,ROW(L932)-7,"")</f>
        <v/>
      </c>
      <c r="L932" s="130"/>
      <c r="M932" s="130"/>
      <c r="N932" s="131"/>
      <c r="O932" s="132"/>
      <c r="P932" s="128" t="str">
        <f aca="false">IFERROR(IF(OR(ISTEXT(N932),ISNUMBER(N932)),HLOOKUP(S932-23*INT(S932/23),[2]Hoja2!B$1:X$2,2),""),1)</f>
        <v/>
      </c>
      <c r="Q932" s="128" t="str">
        <f aca="false">LEFT(N932,1)</f>
        <v/>
      </c>
      <c r="R932" s="129" t="str">
        <f aca="false">IF(UPPER(Q932)="Z",2,IF(UPPER(Q932)="Y",1,IF(UPPER(Q932)="X",0,LEFT(N932))))</f>
        <v/>
      </c>
      <c r="S932" s="129" t="str">
        <f aca="false">REPLACE(N932,1,1,R932)</f>
        <v/>
      </c>
      <c r="T932" s="96"/>
      <c r="U932" s="133"/>
      <c r="V932" s="124" t="str">
        <f aca="false">IF(OR(ISTEXT(N932),ISNUMBER(N932)),IF($AD932=1,U932,0),"")</f>
        <v/>
      </c>
      <c r="W932" s="75" t="n">
        <v>36892</v>
      </c>
      <c r="X932" s="134"/>
      <c r="Y932" s="134"/>
      <c r="AA932" s="128" t="n">
        <f aca="false">IF(E932&lt;&gt;F932,0,1)</f>
        <v>1</v>
      </c>
      <c r="AB932" s="128" t="n">
        <f aca="false">IF(OR(T932="SI",T932="Si",T932="si",T932="sI",T932="s",T932="S"),1,0)</f>
        <v>0</v>
      </c>
      <c r="AC932" s="128" t="n">
        <f aca="false">IF(OR(J932="SI",J932="Si",J932="si",J932="sI",J932="s",J932="S"),1,0)</f>
        <v>0</v>
      </c>
      <c r="AD932" s="128" t="n">
        <f aca="false">AK932*AA932*AB932*AC932</f>
        <v>0</v>
      </c>
      <c r="AF932" s="136" t="n">
        <f aca="false">COUNTIF(D$8:D932,D932)</f>
        <v>0</v>
      </c>
      <c r="AG932" s="136" t="n">
        <f aca="false">COUNTIFS(D$8:D932,D932,A$8:A932,A932)</f>
        <v>0</v>
      </c>
      <c r="AH932" s="128" t="n">
        <f aca="false">AF932-AG932</f>
        <v>0</v>
      </c>
      <c r="AI932" s="128" t="n">
        <f aca="false">IF(OR(O932&lt;&gt;P932,P932=1,AA932=0),1,0)</f>
        <v>0</v>
      </c>
      <c r="AJ932" s="128" t="n">
        <f aca="false">IF(AR932&gt;0,1,0)+AH932</f>
        <v>0</v>
      </c>
      <c r="AK932" s="128" t="n">
        <f aca="false">IF(O932&lt;&gt;P932,0,1)</f>
        <v>1</v>
      </c>
      <c r="AL932" s="128" t="n">
        <f aca="false">IF(U932&gt;1,1,0)</f>
        <v>0</v>
      </c>
      <c r="AM932" s="136"/>
      <c r="AN932" s="137"/>
      <c r="AO932" s="139"/>
      <c r="AP932" s="128" t="str">
        <f aca="false">IF(SUMIF(AS$7:BU$7,"&gt;0",AS932:BU932)&gt;0,SUMIF(AS$7:BU$7,"&gt;0",AS932:BU932),"")</f>
        <v/>
      </c>
      <c r="AQ932" s="128"/>
      <c r="AR932" s="136" t="n">
        <f aca="false">COUNTIF(N$8:N932,N932)-1</f>
        <v>-1</v>
      </c>
      <c r="AS932" s="133"/>
      <c r="AT932" s="133"/>
      <c r="AU932" s="128" t="n">
        <f aca="false">IF($A932=$A931,AS932+AT932+AU931,AS932+AT932)</f>
        <v>0</v>
      </c>
      <c r="AV932" s="133"/>
      <c r="AW932" s="133"/>
      <c r="AX932" s="128" t="n">
        <f aca="false">IF($A932=$A931,AV932+AW932+AX931,AV932+AW932)</f>
        <v>0</v>
      </c>
      <c r="AY932" s="133"/>
      <c r="AZ932" s="133"/>
      <c r="BA932" s="128" t="n">
        <f aca="false">IF($A932=$A931,AY932+AZ932+BA931,AY932+AZ932)</f>
        <v>0</v>
      </c>
      <c r="BB932" s="133"/>
      <c r="BC932" s="133"/>
      <c r="BD932" s="128" t="n">
        <f aca="false">IF($A932=$A931,BB932+BC932+BD931,BB932+BC932)</f>
        <v>0</v>
      </c>
      <c r="BE932" s="133"/>
      <c r="BF932" s="133"/>
      <c r="BG932" s="128" t="n">
        <f aca="false">IF($A932=$A931,BE932+BF932+BG931,BE932+BF932)</f>
        <v>0</v>
      </c>
      <c r="BH932" s="133"/>
      <c r="BI932" s="133"/>
      <c r="BJ932" s="128" t="n">
        <f aca="false">IF($A932=$A931,BH932+BI932+BJ931,BH932+BI932)</f>
        <v>0</v>
      </c>
      <c r="BK932" s="133"/>
      <c r="BL932" s="133"/>
      <c r="BM932" s="128" t="n">
        <f aca="false">IF($A932=$A931,BK932+BL932+BM931,BK932+BL932)</f>
        <v>0</v>
      </c>
      <c r="BN932" s="133"/>
      <c r="BO932" s="133"/>
      <c r="BP932" s="128" t="n">
        <f aca="false">IF($A932=$A931,BN932+BO932+BP931,BN932+BO932)</f>
        <v>0</v>
      </c>
      <c r="BQ932" s="133"/>
      <c r="BR932" s="133"/>
      <c r="BS932" s="128" t="n">
        <f aca="false">IF($A932=$A931,BQ932+BR932+BS931,BQ932+BR932)</f>
        <v>0</v>
      </c>
      <c r="BT932" s="133"/>
      <c r="BU932" s="133"/>
      <c r="BV932" s="128" t="n">
        <f aca="false">IF($A932=$A931,BT932+BU932+BV931,BT932+BU932)</f>
        <v>0</v>
      </c>
      <c r="BW932" s="128" t="n">
        <f aca="false">IF(W932=0,0,IF(W932&gt;F$4,1,(IF(W932=BW$2,0,(IF(F$4-W932&gt;2,1,0))))))</f>
        <v>0</v>
      </c>
    </row>
    <row r="933" customFormat="false" ht="42.95" hidden="false" customHeight="true" outlineLevel="0" collapsed="false">
      <c r="A933" s="124" t="str">
        <f aca="false">IF(D933=D932,IF(A932=0,"",A932),IF(AND(D933&gt;0,D933&lt;&gt;D932),A932+1,""))</f>
        <v/>
      </c>
      <c r="B933" s="129"/>
      <c r="C933" s="129"/>
      <c r="D933" s="96"/>
      <c r="E933" s="138"/>
      <c r="F933" s="128" t="str">
        <f aca="false">IFERROR(IF(OR(ISTEXT(D933),ISNUMBER(D933)),HLOOKUP(I933-23*INT(I933/23),[2]Hoja2!B$1:X$2,2),""),1)</f>
        <v/>
      </c>
      <c r="G933" s="128" t="str">
        <f aca="false">LEFT(D933,1)</f>
        <v/>
      </c>
      <c r="H933" s="129" t="str">
        <f aca="false">IF(UPPER(G933)="Z",2,IF(UPPER(G933)="Y",1,IF(UPPER(G933)="X",0,LEFT(D933))))</f>
        <v/>
      </c>
      <c r="I933" s="129" t="str">
        <f aca="false">REPLACE(D933,1,1,H933)</f>
        <v/>
      </c>
      <c r="J933" s="96"/>
      <c r="K933" s="124" t="str">
        <f aca="false">IF(N933&gt;0,ROW(L933)-7,"")</f>
        <v/>
      </c>
      <c r="L933" s="130"/>
      <c r="M933" s="130"/>
      <c r="N933" s="131"/>
      <c r="O933" s="132"/>
      <c r="P933" s="128" t="str">
        <f aca="false">IFERROR(IF(OR(ISTEXT(N933),ISNUMBER(N933)),HLOOKUP(S933-23*INT(S933/23),[2]Hoja2!B$1:X$2,2),""),1)</f>
        <v/>
      </c>
      <c r="Q933" s="128" t="str">
        <f aca="false">LEFT(N933,1)</f>
        <v/>
      </c>
      <c r="R933" s="129" t="str">
        <f aca="false">IF(UPPER(Q933)="Z",2,IF(UPPER(Q933)="Y",1,IF(UPPER(Q933)="X",0,LEFT(N933))))</f>
        <v/>
      </c>
      <c r="S933" s="129" t="str">
        <f aca="false">REPLACE(N933,1,1,R933)</f>
        <v/>
      </c>
      <c r="T933" s="96"/>
      <c r="U933" s="133"/>
      <c r="V933" s="124" t="str">
        <f aca="false">IF(OR(ISTEXT(N933),ISNUMBER(N933)),IF($AD933=1,U933,0),"")</f>
        <v/>
      </c>
      <c r="W933" s="75" t="n">
        <v>36892</v>
      </c>
      <c r="X933" s="134"/>
      <c r="Y933" s="134"/>
      <c r="AA933" s="128" t="n">
        <f aca="false">IF(E933&lt;&gt;F933,0,1)</f>
        <v>1</v>
      </c>
      <c r="AB933" s="128" t="n">
        <f aca="false">IF(OR(T933="SI",T933="Si",T933="si",T933="sI",T933="s",T933="S"),1,0)</f>
        <v>0</v>
      </c>
      <c r="AC933" s="128" t="n">
        <f aca="false">IF(OR(J933="SI",J933="Si",J933="si",J933="sI",J933="s",J933="S"),1,0)</f>
        <v>0</v>
      </c>
      <c r="AD933" s="128" t="n">
        <f aca="false">AK933*AA933*AB933*AC933</f>
        <v>0</v>
      </c>
      <c r="AF933" s="136" t="n">
        <f aca="false">COUNTIF(D$8:D933,D933)</f>
        <v>0</v>
      </c>
      <c r="AG933" s="136" t="n">
        <f aca="false">COUNTIFS(D$8:D933,D933,A$8:A933,A933)</f>
        <v>0</v>
      </c>
      <c r="AH933" s="128" t="n">
        <f aca="false">AF933-AG933</f>
        <v>0</v>
      </c>
      <c r="AI933" s="128" t="n">
        <f aca="false">IF(OR(O933&lt;&gt;P933,P933=1,AA933=0),1,0)</f>
        <v>0</v>
      </c>
      <c r="AJ933" s="128" t="n">
        <f aca="false">IF(AR933&gt;0,1,0)+AH933</f>
        <v>0</v>
      </c>
      <c r="AK933" s="128" t="n">
        <f aca="false">IF(O933&lt;&gt;P933,0,1)</f>
        <v>1</v>
      </c>
      <c r="AL933" s="128" t="n">
        <f aca="false">IF(U933&gt;1,1,0)</f>
        <v>0</v>
      </c>
      <c r="AM933" s="136"/>
      <c r="AN933" s="137"/>
      <c r="AO933" s="139"/>
      <c r="AP933" s="128" t="str">
        <f aca="false">IF(SUMIF(AS$7:BU$7,"&gt;0",AS933:BU933)&gt;0,SUMIF(AS$7:BU$7,"&gt;0",AS933:BU933),"")</f>
        <v/>
      </c>
      <c r="AQ933" s="128"/>
      <c r="AR933" s="136" t="n">
        <f aca="false">COUNTIF(N$8:N933,N933)-1</f>
        <v>-1</v>
      </c>
      <c r="AS933" s="133"/>
      <c r="AT933" s="133"/>
      <c r="AU933" s="128" t="n">
        <f aca="false">IF($A933=$A932,AS933+AT933+AU932,AS933+AT933)</f>
        <v>0</v>
      </c>
      <c r="AV933" s="133"/>
      <c r="AW933" s="133"/>
      <c r="AX933" s="128" t="n">
        <f aca="false">IF($A933=$A932,AV933+AW933+AX932,AV933+AW933)</f>
        <v>0</v>
      </c>
      <c r="AY933" s="133"/>
      <c r="AZ933" s="133"/>
      <c r="BA933" s="128" t="n">
        <f aca="false">IF($A933=$A932,AY933+AZ933+BA932,AY933+AZ933)</f>
        <v>0</v>
      </c>
      <c r="BB933" s="133"/>
      <c r="BC933" s="133"/>
      <c r="BD933" s="128" t="n">
        <f aca="false">IF($A933=$A932,BB933+BC933+BD932,BB933+BC933)</f>
        <v>0</v>
      </c>
      <c r="BE933" s="133"/>
      <c r="BF933" s="133"/>
      <c r="BG933" s="128" t="n">
        <f aca="false">IF($A933=$A932,BE933+BF933+BG932,BE933+BF933)</f>
        <v>0</v>
      </c>
      <c r="BH933" s="133"/>
      <c r="BI933" s="133"/>
      <c r="BJ933" s="128" t="n">
        <f aca="false">IF($A933=$A932,BH933+BI933+BJ932,BH933+BI933)</f>
        <v>0</v>
      </c>
      <c r="BK933" s="133"/>
      <c r="BL933" s="133"/>
      <c r="BM933" s="128" t="n">
        <f aca="false">IF($A933=$A932,BK933+BL933+BM932,BK933+BL933)</f>
        <v>0</v>
      </c>
      <c r="BN933" s="133"/>
      <c r="BO933" s="133"/>
      <c r="BP933" s="128" t="n">
        <f aca="false">IF($A933=$A932,BN933+BO933+BP932,BN933+BO933)</f>
        <v>0</v>
      </c>
      <c r="BQ933" s="133"/>
      <c r="BR933" s="133"/>
      <c r="BS933" s="128" t="n">
        <f aca="false">IF($A933=$A932,BQ933+BR933+BS932,BQ933+BR933)</f>
        <v>0</v>
      </c>
      <c r="BT933" s="133"/>
      <c r="BU933" s="133"/>
      <c r="BV933" s="128" t="n">
        <f aca="false">IF($A933=$A932,BT933+BU933+BV932,BT933+BU933)</f>
        <v>0</v>
      </c>
      <c r="BW933" s="128" t="n">
        <f aca="false">IF(W933=0,0,IF(W933&gt;F$4,1,(IF(W933=BW$2,0,(IF(F$4-W933&gt;2,1,0))))))</f>
        <v>0</v>
      </c>
    </row>
    <row r="934" customFormat="false" ht="42.95" hidden="false" customHeight="true" outlineLevel="0" collapsed="false">
      <c r="A934" s="124" t="str">
        <f aca="false">IF(D934=D933,IF(A933=0,"",A933),IF(AND(D934&gt;0,D934&lt;&gt;D933),A933+1,""))</f>
        <v/>
      </c>
      <c r="B934" s="129"/>
      <c r="C934" s="129"/>
      <c r="D934" s="96"/>
      <c r="E934" s="138"/>
      <c r="F934" s="128" t="str">
        <f aca="false">IFERROR(IF(OR(ISTEXT(D934),ISNUMBER(D934)),HLOOKUP(I934-23*INT(I934/23),[2]Hoja2!B$1:X$2,2),""),1)</f>
        <v/>
      </c>
      <c r="G934" s="128" t="str">
        <f aca="false">LEFT(D934,1)</f>
        <v/>
      </c>
      <c r="H934" s="129" t="str">
        <f aca="false">IF(UPPER(G934)="Z",2,IF(UPPER(G934)="Y",1,IF(UPPER(G934)="X",0,LEFT(D934))))</f>
        <v/>
      </c>
      <c r="I934" s="129" t="str">
        <f aca="false">REPLACE(D934,1,1,H934)</f>
        <v/>
      </c>
      <c r="J934" s="96"/>
      <c r="K934" s="124" t="str">
        <f aca="false">IF(N934&gt;0,ROW(L934)-7,"")</f>
        <v/>
      </c>
      <c r="L934" s="130"/>
      <c r="M934" s="130"/>
      <c r="N934" s="131"/>
      <c r="O934" s="132"/>
      <c r="P934" s="128" t="str">
        <f aca="false">IFERROR(IF(OR(ISTEXT(N934),ISNUMBER(N934)),HLOOKUP(S934-23*INT(S934/23),[2]Hoja2!B$1:X$2,2),""),1)</f>
        <v/>
      </c>
      <c r="Q934" s="128" t="str">
        <f aca="false">LEFT(N934,1)</f>
        <v/>
      </c>
      <c r="R934" s="129" t="str">
        <f aca="false">IF(UPPER(Q934)="Z",2,IF(UPPER(Q934)="Y",1,IF(UPPER(Q934)="X",0,LEFT(N934))))</f>
        <v/>
      </c>
      <c r="S934" s="129" t="str">
        <f aca="false">REPLACE(N934,1,1,R934)</f>
        <v/>
      </c>
      <c r="T934" s="96"/>
      <c r="U934" s="133"/>
      <c r="V934" s="124" t="str">
        <f aca="false">IF(OR(ISTEXT(N934),ISNUMBER(N934)),IF($AD934=1,U934,0),"")</f>
        <v/>
      </c>
      <c r="W934" s="75" t="n">
        <v>36892</v>
      </c>
      <c r="X934" s="134"/>
      <c r="Y934" s="134"/>
      <c r="AA934" s="128" t="n">
        <f aca="false">IF(E934&lt;&gt;F934,0,1)</f>
        <v>1</v>
      </c>
      <c r="AB934" s="128" t="n">
        <f aca="false">IF(OR(T934="SI",T934="Si",T934="si",T934="sI",T934="s",T934="S"),1,0)</f>
        <v>0</v>
      </c>
      <c r="AC934" s="128" t="n">
        <f aca="false">IF(OR(J934="SI",J934="Si",J934="si",J934="sI",J934="s",J934="S"),1,0)</f>
        <v>0</v>
      </c>
      <c r="AD934" s="128" t="n">
        <f aca="false">AK934*AA934*AB934*AC934</f>
        <v>0</v>
      </c>
      <c r="AF934" s="136" t="n">
        <f aca="false">COUNTIF(D$8:D934,D934)</f>
        <v>0</v>
      </c>
      <c r="AG934" s="136" t="n">
        <f aca="false">COUNTIFS(D$8:D934,D934,A$8:A934,A934)</f>
        <v>0</v>
      </c>
      <c r="AH934" s="128" t="n">
        <f aca="false">AF934-AG934</f>
        <v>0</v>
      </c>
      <c r="AI934" s="128" t="n">
        <f aca="false">IF(OR(O934&lt;&gt;P934,P934=1,AA934=0),1,0)</f>
        <v>0</v>
      </c>
      <c r="AJ934" s="128" t="n">
        <f aca="false">IF(AR934&gt;0,1,0)+AH934</f>
        <v>0</v>
      </c>
      <c r="AK934" s="128" t="n">
        <f aca="false">IF(O934&lt;&gt;P934,0,1)</f>
        <v>1</v>
      </c>
      <c r="AL934" s="128" t="n">
        <f aca="false">IF(U934&gt;1,1,0)</f>
        <v>0</v>
      </c>
      <c r="AM934" s="136"/>
      <c r="AN934" s="137"/>
      <c r="AO934" s="139"/>
      <c r="AP934" s="128" t="str">
        <f aca="false">IF(SUMIF(AS$7:BU$7,"&gt;0",AS934:BU934)&gt;0,SUMIF(AS$7:BU$7,"&gt;0",AS934:BU934),"")</f>
        <v/>
      </c>
      <c r="AQ934" s="128"/>
      <c r="AR934" s="136" t="n">
        <f aca="false">COUNTIF(N$8:N934,N934)-1</f>
        <v>-1</v>
      </c>
      <c r="AS934" s="133"/>
      <c r="AT934" s="133"/>
      <c r="AU934" s="128" t="n">
        <f aca="false">IF($A934=$A933,AS934+AT934+AU933,AS934+AT934)</f>
        <v>0</v>
      </c>
      <c r="AV934" s="133"/>
      <c r="AW934" s="133"/>
      <c r="AX934" s="128" t="n">
        <f aca="false">IF($A934=$A933,AV934+AW934+AX933,AV934+AW934)</f>
        <v>0</v>
      </c>
      <c r="AY934" s="133"/>
      <c r="AZ934" s="133"/>
      <c r="BA934" s="128" t="n">
        <f aca="false">IF($A934=$A933,AY934+AZ934+BA933,AY934+AZ934)</f>
        <v>0</v>
      </c>
      <c r="BB934" s="133"/>
      <c r="BC934" s="133"/>
      <c r="BD934" s="128" t="n">
        <f aca="false">IF($A934=$A933,BB934+BC934+BD933,BB934+BC934)</f>
        <v>0</v>
      </c>
      <c r="BE934" s="133"/>
      <c r="BF934" s="133"/>
      <c r="BG934" s="128" t="n">
        <f aca="false">IF($A934=$A933,BE934+BF934+BG933,BE934+BF934)</f>
        <v>0</v>
      </c>
      <c r="BH934" s="133"/>
      <c r="BI934" s="133"/>
      <c r="BJ934" s="128" t="n">
        <f aca="false">IF($A934=$A933,BH934+BI934+BJ933,BH934+BI934)</f>
        <v>0</v>
      </c>
      <c r="BK934" s="133"/>
      <c r="BL934" s="133"/>
      <c r="BM934" s="128" t="n">
        <f aca="false">IF($A934=$A933,BK934+BL934+BM933,BK934+BL934)</f>
        <v>0</v>
      </c>
      <c r="BN934" s="133"/>
      <c r="BO934" s="133"/>
      <c r="BP934" s="128" t="n">
        <f aca="false">IF($A934=$A933,BN934+BO934+BP933,BN934+BO934)</f>
        <v>0</v>
      </c>
      <c r="BQ934" s="133"/>
      <c r="BR934" s="133"/>
      <c r="BS934" s="128" t="n">
        <f aca="false">IF($A934=$A933,BQ934+BR934+BS933,BQ934+BR934)</f>
        <v>0</v>
      </c>
      <c r="BT934" s="133"/>
      <c r="BU934" s="133"/>
      <c r="BV934" s="128" t="n">
        <f aca="false">IF($A934=$A933,BT934+BU934+BV933,BT934+BU934)</f>
        <v>0</v>
      </c>
      <c r="BW934" s="128" t="n">
        <f aca="false">IF(W934=0,0,IF(W934&gt;F$4,1,(IF(W934=BW$2,0,(IF(F$4-W934&gt;2,1,0))))))</f>
        <v>0</v>
      </c>
    </row>
    <row r="935" customFormat="false" ht="42.95" hidden="false" customHeight="true" outlineLevel="0" collapsed="false">
      <c r="A935" s="124" t="str">
        <f aca="false">IF(D935=D934,IF(A934=0,"",A934),IF(AND(D935&gt;0,D935&lt;&gt;D934),A934+1,""))</f>
        <v/>
      </c>
      <c r="B935" s="129"/>
      <c r="C935" s="129"/>
      <c r="D935" s="96"/>
      <c r="E935" s="138"/>
      <c r="F935" s="128" t="str">
        <f aca="false">IFERROR(IF(OR(ISTEXT(D935),ISNUMBER(D935)),HLOOKUP(I935-23*INT(I935/23),[2]Hoja2!B$1:X$2,2),""),1)</f>
        <v/>
      </c>
      <c r="G935" s="128" t="str">
        <f aca="false">LEFT(D935,1)</f>
        <v/>
      </c>
      <c r="H935" s="129" t="str">
        <f aca="false">IF(UPPER(G935)="Z",2,IF(UPPER(G935)="Y",1,IF(UPPER(G935)="X",0,LEFT(D935))))</f>
        <v/>
      </c>
      <c r="I935" s="129" t="str">
        <f aca="false">REPLACE(D935,1,1,H935)</f>
        <v/>
      </c>
      <c r="J935" s="96"/>
      <c r="K935" s="124" t="str">
        <f aca="false">IF(N935&gt;0,ROW(L935)-7,"")</f>
        <v/>
      </c>
      <c r="L935" s="130"/>
      <c r="M935" s="130"/>
      <c r="N935" s="131"/>
      <c r="O935" s="132"/>
      <c r="P935" s="128" t="str">
        <f aca="false">IFERROR(IF(OR(ISTEXT(N935),ISNUMBER(N935)),HLOOKUP(S935-23*INT(S935/23),[2]Hoja2!B$1:X$2,2),""),1)</f>
        <v/>
      </c>
      <c r="Q935" s="128" t="str">
        <f aca="false">LEFT(N935,1)</f>
        <v/>
      </c>
      <c r="R935" s="129" t="str">
        <f aca="false">IF(UPPER(Q935)="Z",2,IF(UPPER(Q935)="Y",1,IF(UPPER(Q935)="X",0,LEFT(N935))))</f>
        <v/>
      </c>
      <c r="S935" s="129" t="str">
        <f aca="false">REPLACE(N935,1,1,R935)</f>
        <v/>
      </c>
      <c r="T935" s="96"/>
      <c r="U935" s="133"/>
      <c r="V935" s="124" t="str">
        <f aca="false">IF(OR(ISTEXT(N935),ISNUMBER(N935)),IF($AD935=1,U935,0),"")</f>
        <v/>
      </c>
      <c r="W935" s="75" t="n">
        <v>36892</v>
      </c>
      <c r="X935" s="134"/>
      <c r="Y935" s="134"/>
      <c r="AA935" s="128" t="n">
        <f aca="false">IF(E935&lt;&gt;F935,0,1)</f>
        <v>1</v>
      </c>
      <c r="AB935" s="128" t="n">
        <f aca="false">IF(OR(T935="SI",T935="Si",T935="si",T935="sI",T935="s",T935="S"),1,0)</f>
        <v>0</v>
      </c>
      <c r="AC935" s="128" t="n">
        <f aca="false">IF(OR(J935="SI",J935="Si",J935="si",J935="sI",J935="s",J935="S"),1,0)</f>
        <v>0</v>
      </c>
      <c r="AD935" s="128" t="n">
        <f aca="false">AK935*AA935*AB935*AC935</f>
        <v>0</v>
      </c>
      <c r="AF935" s="136" t="n">
        <f aca="false">COUNTIF(D$8:D935,D935)</f>
        <v>0</v>
      </c>
      <c r="AG935" s="136" t="n">
        <f aca="false">COUNTIFS(D$8:D935,D935,A$8:A935,A935)</f>
        <v>0</v>
      </c>
      <c r="AH935" s="128" t="n">
        <f aca="false">AF935-AG935</f>
        <v>0</v>
      </c>
      <c r="AI935" s="128" t="n">
        <f aca="false">IF(OR(O935&lt;&gt;P935,P935=1,AA935=0),1,0)</f>
        <v>0</v>
      </c>
      <c r="AJ935" s="128" t="n">
        <f aca="false">IF(AR935&gt;0,1,0)+AH935</f>
        <v>0</v>
      </c>
      <c r="AK935" s="128" t="n">
        <f aca="false">IF(O935&lt;&gt;P935,0,1)</f>
        <v>1</v>
      </c>
      <c r="AL935" s="128" t="n">
        <f aca="false">IF(U935&gt;1,1,0)</f>
        <v>0</v>
      </c>
      <c r="AM935" s="136"/>
      <c r="AN935" s="137"/>
      <c r="AO935" s="139"/>
      <c r="AP935" s="128" t="str">
        <f aca="false">IF(SUMIF(AS$7:BU$7,"&gt;0",AS935:BU935)&gt;0,SUMIF(AS$7:BU$7,"&gt;0",AS935:BU935),"")</f>
        <v/>
      </c>
      <c r="AQ935" s="128"/>
      <c r="AR935" s="136" t="n">
        <f aca="false">COUNTIF(N$8:N935,N935)-1</f>
        <v>-1</v>
      </c>
      <c r="AS935" s="133"/>
      <c r="AT935" s="133"/>
      <c r="AU935" s="128" t="n">
        <f aca="false">IF($A935=$A934,AS935+AT935+AU934,AS935+AT935)</f>
        <v>0</v>
      </c>
      <c r="AV935" s="133"/>
      <c r="AW935" s="133"/>
      <c r="AX935" s="128" t="n">
        <f aca="false">IF($A935=$A934,AV935+AW935+AX934,AV935+AW935)</f>
        <v>0</v>
      </c>
      <c r="AY935" s="133"/>
      <c r="AZ935" s="133"/>
      <c r="BA935" s="128" t="n">
        <f aca="false">IF($A935=$A934,AY935+AZ935+BA934,AY935+AZ935)</f>
        <v>0</v>
      </c>
      <c r="BB935" s="133"/>
      <c r="BC935" s="133"/>
      <c r="BD935" s="128" t="n">
        <f aca="false">IF($A935=$A934,BB935+BC935+BD934,BB935+BC935)</f>
        <v>0</v>
      </c>
      <c r="BE935" s="133"/>
      <c r="BF935" s="133"/>
      <c r="BG935" s="128" t="n">
        <f aca="false">IF($A935=$A934,BE935+BF935+BG934,BE935+BF935)</f>
        <v>0</v>
      </c>
      <c r="BH935" s="133"/>
      <c r="BI935" s="133"/>
      <c r="BJ935" s="128" t="n">
        <f aca="false">IF($A935=$A934,BH935+BI935+BJ934,BH935+BI935)</f>
        <v>0</v>
      </c>
      <c r="BK935" s="133"/>
      <c r="BL935" s="133"/>
      <c r="BM935" s="128" t="n">
        <f aca="false">IF($A935=$A934,BK935+BL935+BM934,BK935+BL935)</f>
        <v>0</v>
      </c>
      <c r="BN935" s="133"/>
      <c r="BO935" s="133"/>
      <c r="BP935" s="128" t="n">
        <f aca="false">IF($A935=$A934,BN935+BO935+BP934,BN935+BO935)</f>
        <v>0</v>
      </c>
      <c r="BQ935" s="133"/>
      <c r="BR935" s="133"/>
      <c r="BS935" s="128" t="n">
        <f aca="false">IF($A935=$A934,BQ935+BR935+BS934,BQ935+BR935)</f>
        <v>0</v>
      </c>
      <c r="BT935" s="133"/>
      <c r="BU935" s="133"/>
      <c r="BV935" s="128" t="n">
        <f aca="false">IF($A935=$A934,BT935+BU935+BV934,BT935+BU935)</f>
        <v>0</v>
      </c>
      <c r="BW935" s="128" t="n">
        <f aca="false">IF(W935=0,0,IF(W935&gt;F$4,1,(IF(W935=BW$2,0,(IF(F$4-W935&gt;2,1,0))))))</f>
        <v>0</v>
      </c>
    </row>
    <row r="936" customFormat="false" ht="42.95" hidden="false" customHeight="true" outlineLevel="0" collapsed="false">
      <c r="A936" s="124" t="str">
        <f aca="false">IF(D936=D935,IF(A935=0,"",A935),IF(AND(D936&gt;0,D936&lt;&gt;D935),A935+1,""))</f>
        <v/>
      </c>
      <c r="B936" s="129"/>
      <c r="C936" s="129"/>
      <c r="D936" s="96"/>
      <c r="E936" s="138"/>
      <c r="F936" s="128" t="str">
        <f aca="false">IFERROR(IF(OR(ISTEXT(D936),ISNUMBER(D936)),HLOOKUP(I936-23*INT(I936/23),[2]Hoja2!B$1:X$2,2),""),1)</f>
        <v/>
      </c>
      <c r="G936" s="128" t="str">
        <f aca="false">LEFT(D936,1)</f>
        <v/>
      </c>
      <c r="H936" s="129" t="str">
        <f aca="false">IF(UPPER(G936)="Z",2,IF(UPPER(G936)="Y",1,IF(UPPER(G936)="X",0,LEFT(D936))))</f>
        <v/>
      </c>
      <c r="I936" s="129" t="str">
        <f aca="false">REPLACE(D936,1,1,H936)</f>
        <v/>
      </c>
      <c r="J936" s="96"/>
      <c r="K936" s="124" t="str">
        <f aca="false">IF(N936&gt;0,ROW(L936)-7,"")</f>
        <v/>
      </c>
      <c r="L936" s="130"/>
      <c r="M936" s="130"/>
      <c r="N936" s="131"/>
      <c r="O936" s="132"/>
      <c r="P936" s="128" t="str">
        <f aca="false">IFERROR(IF(OR(ISTEXT(N936),ISNUMBER(N936)),HLOOKUP(S936-23*INT(S936/23),[2]Hoja2!B$1:X$2,2),""),1)</f>
        <v/>
      </c>
      <c r="Q936" s="128" t="str">
        <f aca="false">LEFT(N936,1)</f>
        <v/>
      </c>
      <c r="R936" s="129" t="str">
        <f aca="false">IF(UPPER(Q936)="Z",2,IF(UPPER(Q936)="Y",1,IF(UPPER(Q936)="X",0,LEFT(N936))))</f>
        <v/>
      </c>
      <c r="S936" s="129" t="str">
        <f aca="false">REPLACE(N936,1,1,R936)</f>
        <v/>
      </c>
      <c r="T936" s="96"/>
      <c r="U936" s="133"/>
      <c r="V936" s="124" t="str">
        <f aca="false">IF(OR(ISTEXT(N936),ISNUMBER(N936)),IF($AD936=1,U936,0),"")</f>
        <v/>
      </c>
      <c r="W936" s="75" t="n">
        <v>36892</v>
      </c>
      <c r="X936" s="134"/>
      <c r="Y936" s="134"/>
      <c r="AA936" s="128" t="n">
        <f aca="false">IF(E936&lt;&gt;F936,0,1)</f>
        <v>1</v>
      </c>
      <c r="AB936" s="128" t="n">
        <f aca="false">IF(OR(T936="SI",T936="Si",T936="si",T936="sI",T936="s",T936="S"),1,0)</f>
        <v>0</v>
      </c>
      <c r="AC936" s="128" t="n">
        <f aca="false">IF(OR(J936="SI",J936="Si",J936="si",J936="sI",J936="s",J936="S"),1,0)</f>
        <v>0</v>
      </c>
      <c r="AD936" s="128" t="n">
        <f aca="false">AK936*AA936*AB936*AC936</f>
        <v>0</v>
      </c>
      <c r="AF936" s="136" t="n">
        <f aca="false">COUNTIF(D$8:D936,D936)</f>
        <v>0</v>
      </c>
      <c r="AG936" s="136" t="n">
        <f aca="false">COUNTIFS(D$8:D936,D936,A$8:A936,A936)</f>
        <v>0</v>
      </c>
      <c r="AH936" s="128" t="n">
        <f aca="false">AF936-AG936</f>
        <v>0</v>
      </c>
      <c r="AI936" s="128" t="n">
        <f aca="false">IF(OR(O936&lt;&gt;P936,P936=1,AA936=0),1,0)</f>
        <v>0</v>
      </c>
      <c r="AJ936" s="128" t="n">
        <f aca="false">IF(AR936&gt;0,1,0)+AH936</f>
        <v>0</v>
      </c>
      <c r="AK936" s="128" t="n">
        <f aca="false">IF(O936&lt;&gt;P936,0,1)</f>
        <v>1</v>
      </c>
      <c r="AL936" s="128" t="n">
        <f aca="false">IF(U936&gt;1,1,0)</f>
        <v>0</v>
      </c>
      <c r="AM936" s="136"/>
      <c r="AN936" s="137"/>
      <c r="AO936" s="139"/>
      <c r="AP936" s="128" t="str">
        <f aca="false">IF(SUMIF(AS$7:BU$7,"&gt;0",AS936:BU936)&gt;0,SUMIF(AS$7:BU$7,"&gt;0",AS936:BU936),"")</f>
        <v/>
      </c>
      <c r="AQ936" s="128"/>
      <c r="AR936" s="136" t="n">
        <f aca="false">COUNTIF(N$8:N936,N936)-1</f>
        <v>-1</v>
      </c>
      <c r="AS936" s="133"/>
      <c r="AT936" s="133"/>
      <c r="AU936" s="128" t="n">
        <f aca="false">IF($A936=$A935,AS936+AT936+AU935,AS936+AT936)</f>
        <v>0</v>
      </c>
      <c r="AV936" s="133"/>
      <c r="AW936" s="133"/>
      <c r="AX936" s="128" t="n">
        <f aca="false">IF($A936=$A935,AV936+AW936+AX935,AV936+AW936)</f>
        <v>0</v>
      </c>
      <c r="AY936" s="133"/>
      <c r="AZ936" s="133"/>
      <c r="BA936" s="128" t="n">
        <f aca="false">IF($A936=$A935,AY936+AZ936+BA935,AY936+AZ936)</f>
        <v>0</v>
      </c>
      <c r="BB936" s="133"/>
      <c r="BC936" s="133"/>
      <c r="BD936" s="128" t="n">
        <f aca="false">IF($A936=$A935,BB936+BC936+BD935,BB936+BC936)</f>
        <v>0</v>
      </c>
      <c r="BE936" s="133"/>
      <c r="BF936" s="133"/>
      <c r="BG936" s="128" t="n">
        <f aca="false">IF($A936=$A935,BE936+BF936+BG935,BE936+BF936)</f>
        <v>0</v>
      </c>
      <c r="BH936" s="133"/>
      <c r="BI936" s="133"/>
      <c r="BJ936" s="128" t="n">
        <f aca="false">IF($A936=$A935,BH936+BI936+BJ935,BH936+BI936)</f>
        <v>0</v>
      </c>
      <c r="BK936" s="133"/>
      <c r="BL936" s="133"/>
      <c r="BM936" s="128" t="n">
        <f aca="false">IF($A936=$A935,BK936+BL936+BM935,BK936+BL936)</f>
        <v>0</v>
      </c>
      <c r="BN936" s="133"/>
      <c r="BO936" s="133"/>
      <c r="BP936" s="128" t="n">
        <f aca="false">IF($A936=$A935,BN936+BO936+BP935,BN936+BO936)</f>
        <v>0</v>
      </c>
      <c r="BQ936" s="133"/>
      <c r="BR936" s="133"/>
      <c r="BS936" s="128" t="n">
        <f aca="false">IF($A936=$A935,BQ936+BR936+BS935,BQ936+BR936)</f>
        <v>0</v>
      </c>
      <c r="BT936" s="133"/>
      <c r="BU936" s="133"/>
      <c r="BV936" s="128" t="n">
        <f aca="false">IF($A936=$A935,BT936+BU936+BV935,BT936+BU936)</f>
        <v>0</v>
      </c>
      <c r="BW936" s="128" t="n">
        <f aca="false">IF(W936=0,0,IF(W936&gt;F$4,1,(IF(W936=BW$2,0,(IF(F$4-W936&gt;2,1,0))))))</f>
        <v>0</v>
      </c>
    </row>
    <row r="937" customFormat="false" ht="42.95" hidden="false" customHeight="true" outlineLevel="0" collapsed="false">
      <c r="A937" s="124" t="str">
        <f aca="false">IF(D937=D936,IF(A936=0,"",A936),IF(AND(D937&gt;0,D937&lt;&gt;D936),A936+1,""))</f>
        <v/>
      </c>
      <c r="B937" s="129"/>
      <c r="C937" s="129"/>
      <c r="D937" s="96"/>
      <c r="E937" s="138"/>
      <c r="F937" s="128" t="str">
        <f aca="false">IFERROR(IF(OR(ISTEXT(D937),ISNUMBER(D937)),HLOOKUP(I937-23*INT(I937/23),[2]Hoja2!B$1:X$2,2),""),1)</f>
        <v/>
      </c>
      <c r="G937" s="128" t="str">
        <f aca="false">LEFT(D937,1)</f>
        <v/>
      </c>
      <c r="H937" s="129" t="str">
        <f aca="false">IF(UPPER(G937)="Z",2,IF(UPPER(G937)="Y",1,IF(UPPER(G937)="X",0,LEFT(D937))))</f>
        <v/>
      </c>
      <c r="I937" s="129" t="str">
        <f aca="false">REPLACE(D937,1,1,H937)</f>
        <v/>
      </c>
      <c r="J937" s="96"/>
      <c r="K937" s="124" t="str">
        <f aca="false">IF(N937&gt;0,ROW(L937)-7,"")</f>
        <v/>
      </c>
      <c r="L937" s="130"/>
      <c r="M937" s="130"/>
      <c r="N937" s="131"/>
      <c r="O937" s="132"/>
      <c r="P937" s="128" t="str">
        <f aca="false">IFERROR(IF(OR(ISTEXT(N937),ISNUMBER(N937)),HLOOKUP(S937-23*INT(S937/23),[2]Hoja2!B$1:X$2,2),""),1)</f>
        <v/>
      </c>
      <c r="Q937" s="128" t="str">
        <f aca="false">LEFT(N937,1)</f>
        <v/>
      </c>
      <c r="R937" s="129" t="str">
        <f aca="false">IF(UPPER(Q937)="Z",2,IF(UPPER(Q937)="Y",1,IF(UPPER(Q937)="X",0,LEFT(N937))))</f>
        <v/>
      </c>
      <c r="S937" s="129" t="str">
        <f aca="false">REPLACE(N937,1,1,R937)</f>
        <v/>
      </c>
      <c r="T937" s="96"/>
      <c r="U937" s="133"/>
      <c r="V937" s="124" t="str">
        <f aca="false">IF(OR(ISTEXT(N937),ISNUMBER(N937)),IF($AD937=1,U937,0),"")</f>
        <v/>
      </c>
      <c r="W937" s="75" t="n">
        <v>36892</v>
      </c>
      <c r="X937" s="134"/>
      <c r="Y937" s="134"/>
      <c r="AA937" s="128" t="n">
        <f aca="false">IF(E937&lt;&gt;F937,0,1)</f>
        <v>1</v>
      </c>
      <c r="AB937" s="128" t="n">
        <f aca="false">IF(OR(T937="SI",T937="Si",T937="si",T937="sI",T937="s",T937="S"),1,0)</f>
        <v>0</v>
      </c>
      <c r="AC937" s="128" t="n">
        <f aca="false">IF(OR(J937="SI",J937="Si",J937="si",J937="sI",J937="s",J937="S"),1,0)</f>
        <v>0</v>
      </c>
      <c r="AD937" s="128" t="n">
        <f aca="false">AK937*AA937*AB937*AC937</f>
        <v>0</v>
      </c>
      <c r="AF937" s="136" t="n">
        <f aca="false">COUNTIF(D$8:D937,D937)</f>
        <v>0</v>
      </c>
      <c r="AG937" s="136" t="n">
        <f aca="false">COUNTIFS(D$8:D937,D937,A$8:A937,A937)</f>
        <v>0</v>
      </c>
      <c r="AH937" s="128" t="n">
        <f aca="false">AF937-AG937</f>
        <v>0</v>
      </c>
      <c r="AI937" s="128" t="n">
        <f aca="false">IF(OR(O937&lt;&gt;P937,P937=1,AA937=0),1,0)</f>
        <v>0</v>
      </c>
      <c r="AJ937" s="128" t="n">
        <f aca="false">IF(AR937&gt;0,1,0)+AH937</f>
        <v>0</v>
      </c>
      <c r="AK937" s="128" t="n">
        <f aca="false">IF(O937&lt;&gt;P937,0,1)</f>
        <v>1</v>
      </c>
      <c r="AL937" s="128" t="n">
        <f aca="false">IF(U937&gt;1,1,0)</f>
        <v>0</v>
      </c>
      <c r="AM937" s="136"/>
      <c r="AN937" s="137"/>
      <c r="AO937" s="139"/>
      <c r="AP937" s="128" t="str">
        <f aca="false">IF(SUMIF(AS$7:BU$7,"&gt;0",AS937:BU937)&gt;0,SUMIF(AS$7:BU$7,"&gt;0",AS937:BU937),"")</f>
        <v/>
      </c>
      <c r="AQ937" s="128"/>
      <c r="AR937" s="136" t="n">
        <f aca="false">COUNTIF(N$8:N937,N937)-1</f>
        <v>-1</v>
      </c>
      <c r="AS937" s="133"/>
      <c r="AT937" s="133"/>
      <c r="AU937" s="128" t="n">
        <f aca="false">IF($A937=$A936,AS937+AT937+AU936,AS937+AT937)</f>
        <v>0</v>
      </c>
      <c r="AV937" s="133"/>
      <c r="AW937" s="133"/>
      <c r="AX937" s="128" t="n">
        <f aca="false">IF($A937=$A936,AV937+AW937+AX936,AV937+AW937)</f>
        <v>0</v>
      </c>
      <c r="AY937" s="133"/>
      <c r="AZ937" s="133"/>
      <c r="BA937" s="128" t="n">
        <f aca="false">IF($A937=$A936,AY937+AZ937+BA936,AY937+AZ937)</f>
        <v>0</v>
      </c>
      <c r="BB937" s="133"/>
      <c r="BC937" s="133"/>
      <c r="BD937" s="128" t="n">
        <f aca="false">IF($A937=$A936,BB937+BC937+BD936,BB937+BC937)</f>
        <v>0</v>
      </c>
      <c r="BE937" s="133"/>
      <c r="BF937" s="133"/>
      <c r="BG937" s="128" t="n">
        <f aca="false">IF($A937=$A936,BE937+BF937+BG936,BE937+BF937)</f>
        <v>0</v>
      </c>
      <c r="BH937" s="133"/>
      <c r="BI937" s="133"/>
      <c r="BJ937" s="128" t="n">
        <f aca="false">IF($A937=$A936,BH937+BI937+BJ936,BH937+BI937)</f>
        <v>0</v>
      </c>
      <c r="BK937" s="133"/>
      <c r="BL937" s="133"/>
      <c r="BM937" s="128" t="n">
        <f aca="false">IF($A937=$A936,BK937+BL937+BM936,BK937+BL937)</f>
        <v>0</v>
      </c>
      <c r="BN937" s="133"/>
      <c r="BO937" s="133"/>
      <c r="BP937" s="128" t="n">
        <f aca="false">IF($A937=$A936,BN937+BO937+BP936,BN937+BO937)</f>
        <v>0</v>
      </c>
      <c r="BQ937" s="133"/>
      <c r="BR937" s="133"/>
      <c r="BS937" s="128" t="n">
        <f aca="false">IF($A937=$A936,BQ937+BR937+BS936,BQ937+BR937)</f>
        <v>0</v>
      </c>
      <c r="BT937" s="133"/>
      <c r="BU937" s="133"/>
      <c r="BV937" s="128" t="n">
        <f aca="false">IF($A937=$A936,BT937+BU937+BV936,BT937+BU937)</f>
        <v>0</v>
      </c>
      <c r="BW937" s="128" t="n">
        <f aca="false">IF(W937=0,0,IF(W937&gt;F$4,1,(IF(W937=BW$2,0,(IF(F$4-W937&gt;2,1,0))))))</f>
        <v>0</v>
      </c>
    </row>
    <row r="938" customFormat="false" ht="42.95" hidden="false" customHeight="true" outlineLevel="0" collapsed="false">
      <c r="A938" s="124" t="str">
        <f aca="false">IF(D938=D937,IF(A937=0,"",A937),IF(AND(D938&gt;0,D938&lt;&gt;D937),A937+1,""))</f>
        <v/>
      </c>
      <c r="B938" s="129"/>
      <c r="C938" s="129"/>
      <c r="D938" s="96"/>
      <c r="E938" s="138"/>
      <c r="F938" s="128" t="str">
        <f aca="false">IFERROR(IF(OR(ISTEXT(D938),ISNUMBER(D938)),HLOOKUP(I938-23*INT(I938/23),[2]Hoja2!B$1:X$2,2),""),1)</f>
        <v/>
      </c>
      <c r="G938" s="128" t="str">
        <f aca="false">LEFT(D938,1)</f>
        <v/>
      </c>
      <c r="H938" s="129" t="str">
        <f aca="false">IF(UPPER(G938)="Z",2,IF(UPPER(G938)="Y",1,IF(UPPER(G938)="X",0,LEFT(D938))))</f>
        <v/>
      </c>
      <c r="I938" s="129" t="str">
        <f aca="false">REPLACE(D938,1,1,H938)</f>
        <v/>
      </c>
      <c r="J938" s="96"/>
      <c r="K938" s="124" t="str">
        <f aca="false">IF(N938&gt;0,ROW(L938)-7,"")</f>
        <v/>
      </c>
      <c r="L938" s="130"/>
      <c r="M938" s="130"/>
      <c r="N938" s="131"/>
      <c r="O938" s="132"/>
      <c r="P938" s="128" t="str">
        <f aca="false">IFERROR(IF(OR(ISTEXT(N938),ISNUMBER(N938)),HLOOKUP(S938-23*INT(S938/23),[2]Hoja2!B$1:X$2,2),""),1)</f>
        <v/>
      </c>
      <c r="Q938" s="128" t="str">
        <f aca="false">LEFT(N938,1)</f>
        <v/>
      </c>
      <c r="R938" s="129" t="str">
        <f aca="false">IF(UPPER(Q938)="Z",2,IF(UPPER(Q938)="Y",1,IF(UPPER(Q938)="X",0,LEFT(N938))))</f>
        <v/>
      </c>
      <c r="S938" s="129" t="str">
        <f aca="false">REPLACE(N938,1,1,R938)</f>
        <v/>
      </c>
      <c r="T938" s="96"/>
      <c r="U938" s="133"/>
      <c r="V938" s="124" t="str">
        <f aca="false">IF(OR(ISTEXT(N938),ISNUMBER(N938)),IF($AD938=1,U938,0),"")</f>
        <v/>
      </c>
      <c r="W938" s="75" t="n">
        <v>36892</v>
      </c>
      <c r="X938" s="134"/>
      <c r="Y938" s="134"/>
      <c r="AA938" s="128" t="n">
        <f aca="false">IF(E938&lt;&gt;F938,0,1)</f>
        <v>1</v>
      </c>
      <c r="AB938" s="128" t="n">
        <f aca="false">IF(OR(T938="SI",T938="Si",T938="si",T938="sI",T938="s",T938="S"),1,0)</f>
        <v>0</v>
      </c>
      <c r="AC938" s="128" t="n">
        <f aca="false">IF(OR(J938="SI",J938="Si",J938="si",J938="sI",J938="s",J938="S"),1,0)</f>
        <v>0</v>
      </c>
      <c r="AD938" s="128" t="n">
        <f aca="false">AK938*AA938*AB938*AC938</f>
        <v>0</v>
      </c>
      <c r="AF938" s="136" t="n">
        <f aca="false">COUNTIF(D$8:D938,D938)</f>
        <v>0</v>
      </c>
      <c r="AG938" s="136" t="n">
        <f aca="false">COUNTIFS(D$8:D938,D938,A$8:A938,A938)</f>
        <v>0</v>
      </c>
      <c r="AH938" s="128" t="n">
        <f aca="false">AF938-AG938</f>
        <v>0</v>
      </c>
      <c r="AI938" s="128" t="n">
        <f aca="false">IF(OR(O938&lt;&gt;P938,P938=1,AA938=0),1,0)</f>
        <v>0</v>
      </c>
      <c r="AJ938" s="128" t="n">
        <f aca="false">IF(AR938&gt;0,1,0)+AH938</f>
        <v>0</v>
      </c>
      <c r="AK938" s="128" t="n">
        <f aca="false">IF(O938&lt;&gt;P938,0,1)</f>
        <v>1</v>
      </c>
      <c r="AL938" s="128" t="n">
        <f aca="false">IF(U938&gt;1,1,0)</f>
        <v>0</v>
      </c>
      <c r="AM938" s="136"/>
      <c r="AN938" s="137"/>
      <c r="AO938" s="139"/>
      <c r="AP938" s="128" t="str">
        <f aca="false">IF(SUMIF(AS$7:BU$7,"&gt;0",AS938:BU938)&gt;0,SUMIF(AS$7:BU$7,"&gt;0",AS938:BU938),"")</f>
        <v/>
      </c>
      <c r="AQ938" s="128"/>
      <c r="AR938" s="136" t="n">
        <f aca="false">COUNTIF(N$8:N938,N938)-1</f>
        <v>-1</v>
      </c>
      <c r="AS938" s="133"/>
      <c r="AT938" s="133"/>
      <c r="AU938" s="128" t="n">
        <f aca="false">IF($A938=$A937,AS938+AT938+AU937,AS938+AT938)</f>
        <v>0</v>
      </c>
      <c r="AV938" s="133"/>
      <c r="AW938" s="133"/>
      <c r="AX938" s="128" t="n">
        <f aca="false">IF($A938=$A937,AV938+AW938+AX937,AV938+AW938)</f>
        <v>0</v>
      </c>
      <c r="AY938" s="133"/>
      <c r="AZ938" s="133"/>
      <c r="BA938" s="128" t="n">
        <f aca="false">IF($A938=$A937,AY938+AZ938+BA937,AY938+AZ938)</f>
        <v>0</v>
      </c>
      <c r="BB938" s="133"/>
      <c r="BC938" s="133"/>
      <c r="BD938" s="128" t="n">
        <f aca="false">IF($A938=$A937,BB938+BC938+BD937,BB938+BC938)</f>
        <v>0</v>
      </c>
      <c r="BE938" s="133"/>
      <c r="BF938" s="133"/>
      <c r="BG938" s="128" t="n">
        <f aca="false">IF($A938=$A937,BE938+BF938+BG937,BE938+BF938)</f>
        <v>0</v>
      </c>
      <c r="BH938" s="133"/>
      <c r="BI938" s="133"/>
      <c r="BJ938" s="128" t="n">
        <f aca="false">IF($A938=$A937,BH938+BI938+BJ937,BH938+BI938)</f>
        <v>0</v>
      </c>
      <c r="BK938" s="133"/>
      <c r="BL938" s="133"/>
      <c r="BM938" s="128" t="n">
        <f aca="false">IF($A938=$A937,BK938+BL938+BM937,BK938+BL938)</f>
        <v>0</v>
      </c>
      <c r="BN938" s="133"/>
      <c r="BO938" s="133"/>
      <c r="BP938" s="128" t="n">
        <f aca="false">IF($A938=$A937,BN938+BO938+BP937,BN938+BO938)</f>
        <v>0</v>
      </c>
      <c r="BQ938" s="133"/>
      <c r="BR938" s="133"/>
      <c r="BS938" s="128" t="n">
        <f aca="false">IF($A938=$A937,BQ938+BR938+BS937,BQ938+BR938)</f>
        <v>0</v>
      </c>
      <c r="BT938" s="133"/>
      <c r="BU938" s="133"/>
      <c r="BV938" s="128" t="n">
        <f aca="false">IF($A938=$A937,BT938+BU938+BV937,BT938+BU938)</f>
        <v>0</v>
      </c>
      <c r="BW938" s="128" t="n">
        <f aca="false">IF(W938=0,0,IF(W938&gt;F$4,1,(IF(W938=BW$2,0,(IF(F$4-W938&gt;2,1,0))))))</f>
        <v>0</v>
      </c>
    </row>
    <row r="939" customFormat="false" ht="42.95" hidden="false" customHeight="true" outlineLevel="0" collapsed="false">
      <c r="A939" s="124" t="str">
        <f aca="false">IF(D939=D938,IF(A938=0,"",A938),IF(AND(D939&gt;0,D939&lt;&gt;D938),A938+1,""))</f>
        <v/>
      </c>
      <c r="B939" s="129"/>
      <c r="C939" s="129"/>
      <c r="D939" s="96"/>
      <c r="E939" s="138"/>
      <c r="F939" s="128" t="str">
        <f aca="false">IFERROR(IF(OR(ISTEXT(D939),ISNUMBER(D939)),HLOOKUP(I939-23*INT(I939/23),[2]Hoja2!B$1:X$2,2),""),1)</f>
        <v/>
      </c>
      <c r="G939" s="128" t="str">
        <f aca="false">LEFT(D939,1)</f>
        <v/>
      </c>
      <c r="H939" s="129" t="str">
        <f aca="false">IF(UPPER(G939)="Z",2,IF(UPPER(G939)="Y",1,IF(UPPER(G939)="X",0,LEFT(D939))))</f>
        <v/>
      </c>
      <c r="I939" s="129" t="str">
        <f aca="false">REPLACE(D939,1,1,H939)</f>
        <v/>
      </c>
      <c r="J939" s="96"/>
      <c r="K939" s="124" t="str">
        <f aca="false">IF(N939&gt;0,ROW(L939)-7,"")</f>
        <v/>
      </c>
      <c r="L939" s="130"/>
      <c r="M939" s="130"/>
      <c r="N939" s="131"/>
      <c r="O939" s="132"/>
      <c r="P939" s="128" t="str">
        <f aca="false">IFERROR(IF(OR(ISTEXT(N939),ISNUMBER(N939)),HLOOKUP(S939-23*INT(S939/23),[2]Hoja2!B$1:X$2,2),""),1)</f>
        <v/>
      </c>
      <c r="Q939" s="128" t="str">
        <f aca="false">LEFT(N939,1)</f>
        <v/>
      </c>
      <c r="R939" s="129" t="str">
        <f aca="false">IF(UPPER(Q939)="Z",2,IF(UPPER(Q939)="Y",1,IF(UPPER(Q939)="X",0,LEFT(N939))))</f>
        <v/>
      </c>
      <c r="S939" s="129" t="str">
        <f aca="false">REPLACE(N939,1,1,R939)</f>
        <v/>
      </c>
      <c r="T939" s="96"/>
      <c r="U939" s="133"/>
      <c r="V939" s="124" t="str">
        <f aca="false">IF(OR(ISTEXT(N939),ISNUMBER(N939)),IF($AD939=1,U939,0),"")</f>
        <v/>
      </c>
      <c r="W939" s="75" t="n">
        <v>36892</v>
      </c>
      <c r="X939" s="134"/>
      <c r="Y939" s="134"/>
      <c r="AA939" s="128" t="n">
        <f aca="false">IF(E939&lt;&gt;F939,0,1)</f>
        <v>1</v>
      </c>
      <c r="AB939" s="128" t="n">
        <f aca="false">IF(OR(T939="SI",T939="Si",T939="si",T939="sI",T939="s",T939="S"),1,0)</f>
        <v>0</v>
      </c>
      <c r="AC939" s="128" t="n">
        <f aca="false">IF(OR(J939="SI",J939="Si",J939="si",J939="sI",J939="s",J939="S"),1,0)</f>
        <v>0</v>
      </c>
      <c r="AD939" s="128" t="n">
        <f aca="false">AK939*AA939*AB939*AC939</f>
        <v>0</v>
      </c>
      <c r="AF939" s="136" t="n">
        <f aca="false">COUNTIF(D$8:D939,D939)</f>
        <v>0</v>
      </c>
      <c r="AG939" s="136" t="n">
        <f aca="false">COUNTIFS(D$8:D939,D939,A$8:A939,A939)</f>
        <v>0</v>
      </c>
      <c r="AH939" s="128" t="n">
        <f aca="false">AF939-AG939</f>
        <v>0</v>
      </c>
      <c r="AI939" s="128" t="n">
        <f aca="false">IF(OR(O939&lt;&gt;P939,P939=1,AA939=0),1,0)</f>
        <v>0</v>
      </c>
      <c r="AJ939" s="128" t="n">
        <f aca="false">IF(AR939&gt;0,1,0)+AH939</f>
        <v>0</v>
      </c>
      <c r="AK939" s="128" t="n">
        <f aca="false">IF(O939&lt;&gt;P939,0,1)</f>
        <v>1</v>
      </c>
      <c r="AL939" s="128" t="n">
        <f aca="false">IF(U939&gt;1,1,0)</f>
        <v>0</v>
      </c>
      <c r="AM939" s="136"/>
      <c r="AN939" s="137"/>
      <c r="AO939" s="139"/>
      <c r="AP939" s="128" t="str">
        <f aca="false">IF(SUMIF(AS$7:BU$7,"&gt;0",AS939:BU939)&gt;0,SUMIF(AS$7:BU$7,"&gt;0",AS939:BU939),"")</f>
        <v/>
      </c>
      <c r="AQ939" s="128"/>
      <c r="AR939" s="136" t="n">
        <f aca="false">COUNTIF(N$8:N939,N939)-1</f>
        <v>-1</v>
      </c>
      <c r="AS939" s="133"/>
      <c r="AT939" s="133"/>
      <c r="AU939" s="128" t="n">
        <f aca="false">IF($A939=$A938,AS939+AT939+AU938,AS939+AT939)</f>
        <v>0</v>
      </c>
      <c r="AV939" s="133"/>
      <c r="AW939" s="133"/>
      <c r="AX939" s="128" t="n">
        <f aca="false">IF($A939=$A938,AV939+AW939+AX938,AV939+AW939)</f>
        <v>0</v>
      </c>
      <c r="AY939" s="133"/>
      <c r="AZ939" s="133"/>
      <c r="BA939" s="128" t="n">
        <f aca="false">IF($A939=$A938,AY939+AZ939+BA938,AY939+AZ939)</f>
        <v>0</v>
      </c>
      <c r="BB939" s="133"/>
      <c r="BC939" s="133"/>
      <c r="BD939" s="128" t="n">
        <f aca="false">IF($A939=$A938,BB939+BC939+BD938,BB939+BC939)</f>
        <v>0</v>
      </c>
      <c r="BE939" s="133"/>
      <c r="BF939" s="133"/>
      <c r="BG939" s="128" t="n">
        <f aca="false">IF($A939=$A938,BE939+BF939+BG938,BE939+BF939)</f>
        <v>0</v>
      </c>
      <c r="BH939" s="133"/>
      <c r="BI939" s="133"/>
      <c r="BJ939" s="128" t="n">
        <f aca="false">IF($A939=$A938,BH939+BI939+BJ938,BH939+BI939)</f>
        <v>0</v>
      </c>
      <c r="BK939" s="133"/>
      <c r="BL939" s="133"/>
      <c r="BM939" s="128" t="n">
        <f aca="false">IF($A939=$A938,BK939+BL939+BM938,BK939+BL939)</f>
        <v>0</v>
      </c>
      <c r="BN939" s="133"/>
      <c r="BO939" s="133"/>
      <c r="BP939" s="128" t="n">
        <f aca="false">IF($A939=$A938,BN939+BO939+BP938,BN939+BO939)</f>
        <v>0</v>
      </c>
      <c r="BQ939" s="133"/>
      <c r="BR939" s="133"/>
      <c r="BS939" s="128" t="n">
        <f aca="false">IF($A939=$A938,BQ939+BR939+BS938,BQ939+BR939)</f>
        <v>0</v>
      </c>
      <c r="BT939" s="133"/>
      <c r="BU939" s="133"/>
      <c r="BV939" s="128" t="n">
        <f aca="false">IF($A939=$A938,BT939+BU939+BV938,BT939+BU939)</f>
        <v>0</v>
      </c>
      <c r="BW939" s="128" t="n">
        <f aca="false">IF(W939=0,0,IF(W939&gt;F$4,1,(IF(W939=BW$2,0,(IF(F$4-W939&gt;2,1,0))))))</f>
        <v>0</v>
      </c>
    </row>
    <row r="940" customFormat="false" ht="42.95" hidden="false" customHeight="true" outlineLevel="0" collapsed="false">
      <c r="A940" s="124" t="str">
        <f aca="false">IF(D940=D939,IF(A939=0,"",A939),IF(AND(D940&gt;0,D940&lt;&gt;D939),A939+1,""))</f>
        <v/>
      </c>
      <c r="B940" s="129"/>
      <c r="C940" s="129"/>
      <c r="D940" s="96"/>
      <c r="E940" s="138"/>
      <c r="F940" s="128" t="str">
        <f aca="false">IFERROR(IF(OR(ISTEXT(D940),ISNUMBER(D940)),HLOOKUP(I940-23*INT(I940/23),[2]Hoja2!B$1:X$2,2),""),1)</f>
        <v/>
      </c>
      <c r="G940" s="128" t="str">
        <f aca="false">LEFT(D940,1)</f>
        <v/>
      </c>
      <c r="H940" s="129" t="str">
        <f aca="false">IF(UPPER(G940)="Z",2,IF(UPPER(G940)="Y",1,IF(UPPER(G940)="X",0,LEFT(D940))))</f>
        <v/>
      </c>
      <c r="I940" s="129" t="str">
        <f aca="false">REPLACE(D940,1,1,H940)</f>
        <v/>
      </c>
      <c r="J940" s="96"/>
      <c r="K940" s="124" t="str">
        <f aca="false">IF(N940&gt;0,ROW(L940)-7,"")</f>
        <v/>
      </c>
      <c r="L940" s="130"/>
      <c r="M940" s="130"/>
      <c r="N940" s="131"/>
      <c r="O940" s="132"/>
      <c r="P940" s="128" t="str">
        <f aca="false">IFERROR(IF(OR(ISTEXT(N940),ISNUMBER(N940)),HLOOKUP(S940-23*INT(S940/23),[2]Hoja2!B$1:X$2,2),""),1)</f>
        <v/>
      </c>
      <c r="Q940" s="128" t="str">
        <f aca="false">LEFT(N940,1)</f>
        <v/>
      </c>
      <c r="R940" s="129" t="str">
        <f aca="false">IF(UPPER(Q940)="Z",2,IF(UPPER(Q940)="Y",1,IF(UPPER(Q940)="X",0,LEFT(N940))))</f>
        <v/>
      </c>
      <c r="S940" s="129" t="str">
        <f aca="false">REPLACE(N940,1,1,R940)</f>
        <v/>
      </c>
      <c r="T940" s="96"/>
      <c r="U940" s="133"/>
      <c r="V940" s="124" t="str">
        <f aca="false">IF(OR(ISTEXT(N940),ISNUMBER(N940)),IF($AD940=1,U940,0),"")</f>
        <v/>
      </c>
      <c r="W940" s="75" t="n">
        <v>36892</v>
      </c>
      <c r="X940" s="134"/>
      <c r="Y940" s="134"/>
      <c r="AA940" s="128" t="n">
        <f aca="false">IF(E940&lt;&gt;F940,0,1)</f>
        <v>1</v>
      </c>
      <c r="AB940" s="128" t="n">
        <f aca="false">IF(OR(T940="SI",T940="Si",T940="si",T940="sI",T940="s",T940="S"),1,0)</f>
        <v>0</v>
      </c>
      <c r="AC940" s="128" t="n">
        <f aca="false">IF(OR(J940="SI",J940="Si",J940="si",J940="sI",J940="s",J940="S"),1,0)</f>
        <v>0</v>
      </c>
      <c r="AD940" s="128" t="n">
        <f aca="false">AK940*AA940*AB940*AC940</f>
        <v>0</v>
      </c>
      <c r="AF940" s="136" t="n">
        <f aca="false">COUNTIF(D$8:D940,D940)</f>
        <v>0</v>
      </c>
      <c r="AG940" s="136" t="n">
        <f aca="false">COUNTIFS(D$8:D940,D940,A$8:A940,A940)</f>
        <v>0</v>
      </c>
      <c r="AH940" s="128" t="n">
        <f aca="false">AF940-AG940</f>
        <v>0</v>
      </c>
      <c r="AI940" s="128" t="n">
        <f aca="false">IF(OR(O940&lt;&gt;P940,P940=1,AA940=0),1,0)</f>
        <v>0</v>
      </c>
      <c r="AJ940" s="128" t="n">
        <f aca="false">IF(AR940&gt;0,1,0)+AH940</f>
        <v>0</v>
      </c>
      <c r="AK940" s="128" t="n">
        <f aca="false">IF(O940&lt;&gt;P940,0,1)</f>
        <v>1</v>
      </c>
      <c r="AL940" s="128" t="n">
        <f aca="false">IF(U940&gt;1,1,0)</f>
        <v>0</v>
      </c>
      <c r="AM940" s="136"/>
      <c r="AN940" s="137"/>
      <c r="AO940" s="139"/>
      <c r="AP940" s="128" t="str">
        <f aca="false">IF(SUMIF(AS$7:BU$7,"&gt;0",AS940:BU940)&gt;0,SUMIF(AS$7:BU$7,"&gt;0",AS940:BU940),"")</f>
        <v/>
      </c>
      <c r="AQ940" s="128"/>
      <c r="AR940" s="136" t="n">
        <f aca="false">COUNTIF(N$8:N940,N940)-1</f>
        <v>-1</v>
      </c>
      <c r="AS940" s="133"/>
      <c r="AT940" s="133"/>
      <c r="AU940" s="128" t="n">
        <f aca="false">IF($A940=$A939,AS940+AT940+AU939,AS940+AT940)</f>
        <v>0</v>
      </c>
      <c r="AV940" s="133"/>
      <c r="AW940" s="133"/>
      <c r="AX940" s="128" t="n">
        <f aca="false">IF($A940=$A939,AV940+AW940+AX939,AV940+AW940)</f>
        <v>0</v>
      </c>
      <c r="AY940" s="133"/>
      <c r="AZ940" s="133"/>
      <c r="BA940" s="128" t="n">
        <f aca="false">IF($A940=$A939,AY940+AZ940+BA939,AY940+AZ940)</f>
        <v>0</v>
      </c>
      <c r="BB940" s="133"/>
      <c r="BC940" s="133"/>
      <c r="BD940" s="128" t="n">
        <f aca="false">IF($A940=$A939,BB940+BC940+BD939,BB940+BC940)</f>
        <v>0</v>
      </c>
      <c r="BE940" s="133"/>
      <c r="BF940" s="133"/>
      <c r="BG940" s="128" t="n">
        <f aca="false">IF($A940=$A939,BE940+BF940+BG939,BE940+BF940)</f>
        <v>0</v>
      </c>
      <c r="BH940" s="133"/>
      <c r="BI940" s="133"/>
      <c r="BJ940" s="128" t="n">
        <f aca="false">IF($A940=$A939,BH940+BI940+BJ939,BH940+BI940)</f>
        <v>0</v>
      </c>
      <c r="BK940" s="133"/>
      <c r="BL940" s="133"/>
      <c r="BM940" s="128" t="n">
        <f aca="false">IF($A940=$A939,BK940+BL940+BM939,BK940+BL940)</f>
        <v>0</v>
      </c>
      <c r="BN940" s="133"/>
      <c r="BO940" s="133"/>
      <c r="BP940" s="128" t="n">
        <f aca="false">IF($A940=$A939,BN940+BO940+BP939,BN940+BO940)</f>
        <v>0</v>
      </c>
      <c r="BQ940" s="133"/>
      <c r="BR940" s="133"/>
      <c r="BS940" s="128" t="n">
        <f aca="false">IF($A940=$A939,BQ940+BR940+BS939,BQ940+BR940)</f>
        <v>0</v>
      </c>
      <c r="BT940" s="133"/>
      <c r="BU940" s="133"/>
      <c r="BV940" s="128" t="n">
        <f aca="false">IF($A940=$A939,BT940+BU940+BV939,BT940+BU940)</f>
        <v>0</v>
      </c>
      <c r="BW940" s="128" t="n">
        <f aca="false">IF(W940=0,0,IF(W940&gt;F$4,1,(IF(W940=BW$2,0,(IF(F$4-W940&gt;2,1,0))))))</f>
        <v>0</v>
      </c>
    </row>
    <row r="941" customFormat="false" ht="42.95" hidden="false" customHeight="true" outlineLevel="0" collapsed="false">
      <c r="A941" s="124" t="str">
        <f aca="false">IF(D941=D940,IF(A940=0,"",A940),IF(AND(D941&gt;0,D941&lt;&gt;D940),A940+1,""))</f>
        <v/>
      </c>
      <c r="B941" s="129"/>
      <c r="C941" s="129"/>
      <c r="D941" s="96"/>
      <c r="E941" s="138"/>
      <c r="F941" s="128" t="str">
        <f aca="false">IFERROR(IF(OR(ISTEXT(D941),ISNUMBER(D941)),HLOOKUP(I941-23*INT(I941/23),[2]Hoja2!B$1:X$2,2),""),1)</f>
        <v/>
      </c>
      <c r="G941" s="128" t="str">
        <f aca="false">LEFT(D941,1)</f>
        <v/>
      </c>
      <c r="H941" s="129" t="str">
        <f aca="false">IF(UPPER(G941)="Z",2,IF(UPPER(G941)="Y",1,IF(UPPER(G941)="X",0,LEFT(D941))))</f>
        <v/>
      </c>
      <c r="I941" s="129" t="str">
        <f aca="false">REPLACE(D941,1,1,H941)</f>
        <v/>
      </c>
      <c r="J941" s="96"/>
      <c r="K941" s="124" t="str">
        <f aca="false">IF(N941&gt;0,ROW(L941)-7,"")</f>
        <v/>
      </c>
      <c r="L941" s="130"/>
      <c r="M941" s="130"/>
      <c r="N941" s="131"/>
      <c r="O941" s="132"/>
      <c r="P941" s="128" t="str">
        <f aca="false">IFERROR(IF(OR(ISTEXT(N941),ISNUMBER(N941)),HLOOKUP(S941-23*INT(S941/23),[2]Hoja2!B$1:X$2,2),""),1)</f>
        <v/>
      </c>
      <c r="Q941" s="128" t="str">
        <f aca="false">LEFT(N941,1)</f>
        <v/>
      </c>
      <c r="R941" s="129" t="str">
        <f aca="false">IF(UPPER(Q941)="Z",2,IF(UPPER(Q941)="Y",1,IF(UPPER(Q941)="X",0,LEFT(N941))))</f>
        <v/>
      </c>
      <c r="S941" s="129" t="str">
        <f aca="false">REPLACE(N941,1,1,R941)</f>
        <v/>
      </c>
      <c r="T941" s="96"/>
      <c r="U941" s="133"/>
      <c r="V941" s="124" t="str">
        <f aca="false">IF(OR(ISTEXT(N941),ISNUMBER(N941)),IF($AD941=1,U941,0),"")</f>
        <v/>
      </c>
      <c r="W941" s="75" t="n">
        <v>36892</v>
      </c>
      <c r="X941" s="134"/>
      <c r="Y941" s="134"/>
      <c r="AA941" s="128" t="n">
        <f aca="false">IF(E941&lt;&gt;F941,0,1)</f>
        <v>1</v>
      </c>
      <c r="AB941" s="128" t="n">
        <f aca="false">IF(OR(T941="SI",T941="Si",T941="si",T941="sI",T941="s",T941="S"),1,0)</f>
        <v>0</v>
      </c>
      <c r="AC941" s="128" t="n">
        <f aca="false">IF(OR(J941="SI",J941="Si",J941="si",J941="sI",J941="s",J941="S"),1,0)</f>
        <v>0</v>
      </c>
      <c r="AD941" s="128" t="n">
        <f aca="false">AK941*AA941*AB941*AC941</f>
        <v>0</v>
      </c>
      <c r="AF941" s="136" t="n">
        <f aca="false">COUNTIF(D$8:D941,D941)</f>
        <v>0</v>
      </c>
      <c r="AG941" s="136" t="n">
        <f aca="false">COUNTIFS(D$8:D941,D941,A$8:A941,A941)</f>
        <v>0</v>
      </c>
      <c r="AH941" s="128" t="n">
        <f aca="false">AF941-AG941</f>
        <v>0</v>
      </c>
      <c r="AI941" s="128" t="n">
        <f aca="false">IF(OR(O941&lt;&gt;P941,P941=1,AA941=0),1,0)</f>
        <v>0</v>
      </c>
      <c r="AJ941" s="128" t="n">
        <f aca="false">IF(AR941&gt;0,1,0)+AH941</f>
        <v>0</v>
      </c>
      <c r="AK941" s="128" t="n">
        <f aca="false">IF(O941&lt;&gt;P941,0,1)</f>
        <v>1</v>
      </c>
      <c r="AL941" s="128" t="n">
        <f aca="false">IF(U941&gt;1,1,0)</f>
        <v>0</v>
      </c>
      <c r="AM941" s="136"/>
      <c r="AN941" s="137"/>
      <c r="AO941" s="139"/>
      <c r="AP941" s="128" t="str">
        <f aca="false">IF(SUMIF(AS$7:BU$7,"&gt;0",AS941:BU941)&gt;0,SUMIF(AS$7:BU$7,"&gt;0",AS941:BU941),"")</f>
        <v/>
      </c>
      <c r="AQ941" s="128"/>
      <c r="AR941" s="136" t="n">
        <f aca="false">COUNTIF(N$8:N941,N941)-1</f>
        <v>-1</v>
      </c>
      <c r="AS941" s="133"/>
      <c r="AT941" s="133"/>
      <c r="AU941" s="128" t="n">
        <f aca="false">IF($A941=$A940,AS941+AT941+AU940,AS941+AT941)</f>
        <v>0</v>
      </c>
      <c r="AV941" s="133"/>
      <c r="AW941" s="133"/>
      <c r="AX941" s="128" t="n">
        <f aca="false">IF($A941=$A940,AV941+AW941+AX940,AV941+AW941)</f>
        <v>0</v>
      </c>
      <c r="AY941" s="133"/>
      <c r="AZ941" s="133"/>
      <c r="BA941" s="128" t="n">
        <f aca="false">IF($A941=$A940,AY941+AZ941+BA940,AY941+AZ941)</f>
        <v>0</v>
      </c>
      <c r="BB941" s="133"/>
      <c r="BC941" s="133"/>
      <c r="BD941" s="128" t="n">
        <f aca="false">IF($A941=$A940,BB941+BC941+BD940,BB941+BC941)</f>
        <v>0</v>
      </c>
      <c r="BE941" s="133"/>
      <c r="BF941" s="133"/>
      <c r="BG941" s="128" t="n">
        <f aca="false">IF($A941=$A940,BE941+BF941+BG940,BE941+BF941)</f>
        <v>0</v>
      </c>
      <c r="BH941" s="133"/>
      <c r="BI941" s="133"/>
      <c r="BJ941" s="128" t="n">
        <f aca="false">IF($A941=$A940,BH941+BI941+BJ940,BH941+BI941)</f>
        <v>0</v>
      </c>
      <c r="BK941" s="133"/>
      <c r="BL941" s="133"/>
      <c r="BM941" s="128" t="n">
        <f aca="false">IF($A941=$A940,BK941+BL941+BM940,BK941+BL941)</f>
        <v>0</v>
      </c>
      <c r="BN941" s="133"/>
      <c r="BO941" s="133"/>
      <c r="BP941" s="128" t="n">
        <f aca="false">IF($A941=$A940,BN941+BO941+BP940,BN941+BO941)</f>
        <v>0</v>
      </c>
      <c r="BQ941" s="133"/>
      <c r="BR941" s="133"/>
      <c r="BS941" s="128" t="n">
        <f aca="false">IF($A941=$A940,BQ941+BR941+BS940,BQ941+BR941)</f>
        <v>0</v>
      </c>
      <c r="BT941" s="133"/>
      <c r="BU941" s="133"/>
      <c r="BV941" s="128" t="n">
        <f aca="false">IF($A941=$A940,BT941+BU941+BV940,BT941+BU941)</f>
        <v>0</v>
      </c>
      <c r="BW941" s="128" t="n">
        <f aca="false">IF(W941=0,0,IF(W941&gt;F$4,1,(IF(W941=BW$2,0,(IF(F$4-W941&gt;2,1,0))))))</f>
        <v>0</v>
      </c>
    </row>
    <row r="942" customFormat="false" ht="42.95" hidden="false" customHeight="true" outlineLevel="0" collapsed="false">
      <c r="A942" s="124" t="str">
        <f aca="false">IF(D942=D941,IF(A941=0,"",A941),IF(AND(D942&gt;0,D942&lt;&gt;D941),A941+1,""))</f>
        <v/>
      </c>
      <c r="B942" s="129"/>
      <c r="C942" s="129"/>
      <c r="D942" s="96"/>
      <c r="E942" s="138"/>
      <c r="F942" s="128" t="str">
        <f aca="false">IFERROR(IF(OR(ISTEXT(D942),ISNUMBER(D942)),HLOOKUP(I942-23*INT(I942/23),[2]Hoja2!B$1:X$2,2),""),1)</f>
        <v/>
      </c>
      <c r="G942" s="128" t="str">
        <f aca="false">LEFT(D942,1)</f>
        <v/>
      </c>
      <c r="H942" s="129" t="str">
        <f aca="false">IF(UPPER(G942)="Z",2,IF(UPPER(G942)="Y",1,IF(UPPER(G942)="X",0,LEFT(D942))))</f>
        <v/>
      </c>
      <c r="I942" s="129" t="str">
        <f aca="false">REPLACE(D942,1,1,H942)</f>
        <v/>
      </c>
      <c r="J942" s="96"/>
      <c r="K942" s="124" t="str">
        <f aca="false">IF(N942&gt;0,ROW(L942)-7,"")</f>
        <v/>
      </c>
      <c r="L942" s="130"/>
      <c r="M942" s="130"/>
      <c r="N942" s="131"/>
      <c r="O942" s="132"/>
      <c r="P942" s="128" t="str">
        <f aca="false">IFERROR(IF(OR(ISTEXT(N942),ISNUMBER(N942)),HLOOKUP(S942-23*INT(S942/23),[2]Hoja2!B$1:X$2,2),""),1)</f>
        <v/>
      </c>
      <c r="Q942" s="128" t="str">
        <f aca="false">LEFT(N942,1)</f>
        <v/>
      </c>
      <c r="R942" s="129" t="str">
        <f aca="false">IF(UPPER(Q942)="Z",2,IF(UPPER(Q942)="Y",1,IF(UPPER(Q942)="X",0,LEFT(N942))))</f>
        <v/>
      </c>
      <c r="S942" s="129" t="str">
        <f aca="false">REPLACE(N942,1,1,R942)</f>
        <v/>
      </c>
      <c r="T942" s="96"/>
      <c r="U942" s="133"/>
      <c r="V942" s="124" t="str">
        <f aca="false">IF(OR(ISTEXT(N942),ISNUMBER(N942)),IF($AD942=1,U942,0),"")</f>
        <v/>
      </c>
      <c r="W942" s="75" t="n">
        <v>36892</v>
      </c>
      <c r="X942" s="134"/>
      <c r="Y942" s="134"/>
      <c r="AA942" s="128" t="n">
        <f aca="false">IF(E942&lt;&gt;F942,0,1)</f>
        <v>1</v>
      </c>
      <c r="AB942" s="128" t="n">
        <f aca="false">IF(OR(T942="SI",T942="Si",T942="si",T942="sI",T942="s",T942="S"),1,0)</f>
        <v>0</v>
      </c>
      <c r="AC942" s="128" t="n">
        <f aca="false">IF(OR(J942="SI",J942="Si",J942="si",J942="sI",J942="s",J942="S"),1,0)</f>
        <v>0</v>
      </c>
      <c r="AD942" s="128" t="n">
        <f aca="false">AK942*AA942*AB942*AC942</f>
        <v>0</v>
      </c>
      <c r="AF942" s="136" t="n">
        <f aca="false">COUNTIF(D$8:D942,D942)</f>
        <v>0</v>
      </c>
      <c r="AG942" s="136" t="n">
        <f aca="false">COUNTIFS(D$8:D942,D942,A$8:A942,A942)</f>
        <v>0</v>
      </c>
      <c r="AH942" s="128" t="n">
        <f aca="false">AF942-AG942</f>
        <v>0</v>
      </c>
      <c r="AI942" s="128" t="n">
        <f aca="false">IF(OR(O942&lt;&gt;P942,P942=1,AA942=0),1,0)</f>
        <v>0</v>
      </c>
      <c r="AJ942" s="128" t="n">
        <f aca="false">IF(AR942&gt;0,1,0)+AH942</f>
        <v>0</v>
      </c>
      <c r="AK942" s="128" t="n">
        <f aca="false">IF(O942&lt;&gt;P942,0,1)</f>
        <v>1</v>
      </c>
      <c r="AL942" s="128" t="n">
        <f aca="false">IF(U942&gt;1,1,0)</f>
        <v>0</v>
      </c>
      <c r="AM942" s="136"/>
      <c r="AN942" s="137"/>
      <c r="AO942" s="139"/>
      <c r="AP942" s="128" t="str">
        <f aca="false">IF(SUMIF(AS$7:BU$7,"&gt;0",AS942:BU942)&gt;0,SUMIF(AS$7:BU$7,"&gt;0",AS942:BU942),"")</f>
        <v/>
      </c>
      <c r="AQ942" s="128"/>
      <c r="AR942" s="136" t="n">
        <f aca="false">COUNTIF(N$8:N942,N942)-1</f>
        <v>-1</v>
      </c>
      <c r="AS942" s="133"/>
      <c r="AT942" s="133"/>
      <c r="AU942" s="128" t="n">
        <f aca="false">IF($A942=$A941,AS942+AT942+AU941,AS942+AT942)</f>
        <v>0</v>
      </c>
      <c r="AV942" s="133"/>
      <c r="AW942" s="133"/>
      <c r="AX942" s="128" t="n">
        <f aca="false">IF($A942=$A941,AV942+AW942+AX941,AV942+AW942)</f>
        <v>0</v>
      </c>
      <c r="AY942" s="133"/>
      <c r="AZ942" s="133"/>
      <c r="BA942" s="128" t="n">
        <f aca="false">IF($A942=$A941,AY942+AZ942+BA941,AY942+AZ942)</f>
        <v>0</v>
      </c>
      <c r="BB942" s="133"/>
      <c r="BC942" s="133"/>
      <c r="BD942" s="128" t="n">
        <f aca="false">IF($A942=$A941,BB942+BC942+BD941,BB942+BC942)</f>
        <v>0</v>
      </c>
      <c r="BE942" s="133"/>
      <c r="BF942" s="133"/>
      <c r="BG942" s="128" t="n">
        <f aca="false">IF($A942=$A941,BE942+BF942+BG941,BE942+BF942)</f>
        <v>0</v>
      </c>
      <c r="BH942" s="133"/>
      <c r="BI942" s="133"/>
      <c r="BJ942" s="128" t="n">
        <f aca="false">IF($A942=$A941,BH942+BI942+BJ941,BH942+BI942)</f>
        <v>0</v>
      </c>
      <c r="BK942" s="133"/>
      <c r="BL942" s="133"/>
      <c r="BM942" s="128" t="n">
        <f aca="false">IF($A942=$A941,BK942+BL942+BM941,BK942+BL942)</f>
        <v>0</v>
      </c>
      <c r="BN942" s="133"/>
      <c r="BO942" s="133"/>
      <c r="BP942" s="128" t="n">
        <f aca="false">IF($A942=$A941,BN942+BO942+BP941,BN942+BO942)</f>
        <v>0</v>
      </c>
      <c r="BQ942" s="133"/>
      <c r="BR942" s="133"/>
      <c r="BS942" s="128" t="n">
        <f aca="false">IF($A942=$A941,BQ942+BR942+BS941,BQ942+BR942)</f>
        <v>0</v>
      </c>
      <c r="BT942" s="133"/>
      <c r="BU942" s="133"/>
      <c r="BV942" s="128" t="n">
        <f aca="false">IF($A942=$A941,BT942+BU942+BV941,BT942+BU942)</f>
        <v>0</v>
      </c>
      <c r="BW942" s="128" t="n">
        <f aca="false">IF(W942=0,0,IF(W942&gt;F$4,1,(IF(W942=BW$2,0,(IF(F$4-W942&gt;2,1,0))))))</f>
        <v>0</v>
      </c>
    </row>
    <row r="943" customFormat="false" ht="42.95" hidden="false" customHeight="true" outlineLevel="0" collapsed="false">
      <c r="A943" s="124" t="str">
        <f aca="false">IF(D943=D942,IF(A942=0,"",A942),IF(AND(D943&gt;0,D943&lt;&gt;D942),A942+1,""))</f>
        <v/>
      </c>
      <c r="B943" s="129"/>
      <c r="C943" s="129"/>
      <c r="D943" s="96"/>
      <c r="E943" s="138"/>
      <c r="F943" s="128" t="str">
        <f aca="false">IFERROR(IF(OR(ISTEXT(D943),ISNUMBER(D943)),HLOOKUP(I943-23*INT(I943/23),[2]Hoja2!B$1:X$2,2),""),1)</f>
        <v/>
      </c>
      <c r="G943" s="128" t="str">
        <f aca="false">LEFT(D943,1)</f>
        <v/>
      </c>
      <c r="H943" s="129" t="str">
        <f aca="false">IF(UPPER(G943)="Z",2,IF(UPPER(G943)="Y",1,IF(UPPER(G943)="X",0,LEFT(D943))))</f>
        <v/>
      </c>
      <c r="I943" s="129" t="str">
        <f aca="false">REPLACE(D943,1,1,H943)</f>
        <v/>
      </c>
      <c r="J943" s="96"/>
      <c r="K943" s="124" t="str">
        <f aca="false">IF(N943&gt;0,ROW(L943)-7,"")</f>
        <v/>
      </c>
      <c r="L943" s="130"/>
      <c r="M943" s="130"/>
      <c r="N943" s="131"/>
      <c r="O943" s="132"/>
      <c r="P943" s="128" t="str">
        <f aca="false">IFERROR(IF(OR(ISTEXT(N943),ISNUMBER(N943)),HLOOKUP(S943-23*INT(S943/23),[2]Hoja2!B$1:X$2,2),""),1)</f>
        <v/>
      </c>
      <c r="Q943" s="128" t="str">
        <f aca="false">LEFT(N943,1)</f>
        <v/>
      </c>
      <c r="R943" s="129" t="str">
        <f aca="false">IF(UPPER(Q943)="Z",2,IF(UPPER(Q943)="Y",1,IF(UPPER(Q943)="X",0,LEFT(N943))))</f>
        <v/>
      </c>
      <c r="S943" s="129" t="str">
        <f aca="false">REPLACE(N943,1,1,R943)</f>
        <v/>
      </c>
      <c r="T943" s="96"/>
      <c r="U943" s="133"/>
      <c r="V943" s="124" t="str">
        <f aca="false">IF(OR(ISTEXT(N943),ISNUMBER(N943)),IF($AD943=1,U943,0),"")</f>
        <v/>
      </c>
      <c r="W943" s="75" t="n">
        <v>36892</v>
      </c>
      <c r="X943" s="134"/>
      <c r="Y943" s="134"/>
      <c r="AA943" s="128" t="n">
        <f aca="false">IF(E943&lt;&gt;F943,0,1)</f>
        <v>1</v>
      </c>
      <c r="AB943" s="128" t="n">
        <f aca="false">IF(OR(T943="SI",T943="Si",T943="si",T943="sI",T943="s",T943="S"),1,0)</f>
        <v>0</v>
      </c>
      <c r="AC943" s="128" t="n">
        <f aca="false">IF(OR(J943="SI",J943="Si",J943="si",J943="sI",J943="s",J943="S"),1,0)</f>
        <v>0</v>
      </c>
      <c r="AD943" s="128" t="n">
        <f aca="false">AK943*AA943*AB943*AC943</f>
        <v>0</v>
      </c>
      <c r="AF943" s="136" t="n">
        <f aca="false">COUNTIF(D$8:D943,D943)</f>
        <v>0</v>
      </c>
      <c r="AG943" s="136" t="n">
        <f aca="false">COUNTIFS(D$8:D943,D943,A$8:A943,A943)</f>
        <v>0</v>
      </c>
      <c r="AH943" s="128" t="n">
        <f aca="false">AF943-AG943</f>
        <v>0</v>
      </c>
      <c r="AI943" s="128" t="n">
        <f aca="false">IF(OR(O943&lt;&gt;P943,P943=1,AA943=0),1,0)</f>
        <v>0</v>
      </c>
      <c r="AJ943" s="128" t="n">
        <f aca="false">IF(AR943&gt;0,1,0)+AH943</f>
        <v>0</v>
      </c>
      <c r="AK943" s="128" t="n">
        <f aca="false">IF(O943&lt;&gt;P943,0,1)</f>
        <v>1</v>
      </c>
      <c r="AL943" s="128" t="n">
        <f aca="false">IF(U943&gt;1,1,0)</f>
        <v>0</v>
      </c>
      <c r="AM943" s="136"/>
      <c r="AN943" s="137"/>
      <c r="AO943" s="139"/>
      <c r="AP943" s="128" t="str">
        <f aca="false">IF(SUMIF(AS$7:BU$7,"&gt;0",AS943:BU943)&gt;0,SUMIF(AS$7:BU$7,"&gt;0",AS943:BU943),"")</f>
        <v/>
      </c>
      <c r="AQ943" s="128"/>
      <c r="AR943" s="136" t="n">
        <f aca="false">COUNTIF(N$8:N943,N943)-1</f>
        <v>-1</v>
      </c>
      <c r="AS943" s="133"/>
      <c r="AT943" s="133"/>
      <c r="AU943" s="128" t="n">
        <f aca="false">IF($A943=$A942,AS943+AT943+AU942,AS943+AT943)</f>
        <v>0</v>
      </c>
      <c r="AV943" s="133"/>
      <c r="AW943" s="133"/>
      <c r="AX943" s="128" t="n">
        <f aca="false">IF($A943=$A942,AV943+AW943+AX942,AV943+AW943)</f>
        <v>0</v>
      </c>
      <c r="AY943" s="133"/>
      <c r="AZ943" s="133"/>
      <c r="BA943" s="128" t="n">
        <f aca="false">IF($A943=$A942,AY943+AZ943+BA942,AY943+AZ943)</f>
        <v>0</v>
      </c>
      <c r="BB943" s="133"/>
      <c r="BC943" s="133"/>
      <c r="BD943" s="128" t="n">
        <f aca="false">IF($A943=$A942,BB943+BC943+BD942,BB943+BC943)</f>
        <v>0</v>
      </c>
      <c r="BE943" s="133"/>
      <c r="BF943" s="133"/>
      <c r="BG943" s="128" t="n">
        <f aca="false">IF($A943=$A942,BE943+BF943+BG942,BE943+BF943)</f>
        <v>0</v>
      </c>
      <c r="BH943" s="133"/>
      <c r="BI943" s="133"/>
      <c r="BJ943" s="128" t="n">
        <f aca="false">IF($A943=$A942,BH943+BI943+BJ942,BH943+BI943)</f>
        <v>0</v>
      </c>
      <c r="BK943" s="133"/>
      <c r="BL943" s="133"/>
      <c r="BM943" s="128" t="n">
        <f aca="false">IF($A943=$A942,BK943+BL943+BM942,BK943+BL943)</f>
        <v>0</v>
      </c>
      <c r="BN943" s="133"/>
      <c r="BO943" s="133"/>
      <c r="BP943" s="128" t="n">
        <f aca="false">IF($A943=$A942,BN943+BO943+BP942,BN943+BO943)</f>
        <v>0</v>
      </c>
      <c r="BQ943" s="133"/>
      <c r="BR943" s="133"/>
      <c r="BS943" s="128" t="n">
        <f aca="false">IF($A943=$A942,BQ943+BR943+BS942,BQ943+BR943)</f>
        <v>0</v>
      </c>
      <c r="BT943" s="133"/>
      <c r="BU943" s="133"/>
      <c r="BV943" s="128" t="n">
        <f aca="false">IF($A943=$A942,BT943+BU943+BV942,BT943+BU943)</f>
        <v>0</v>
      </c>
      <c r="BW943" s="128" t="n">
        <f aca="false">IF(W943=0,0,IF(W943&gt;F$4,1,(IF(W943=BW$2,0,(IF(F$4-W943&gt;2,1,0))))))</f>
        <v>0</v>
      </c>
    </row>
    <row r="944" customFormat="false" ht="42.95" hidden="false" customHeight="true" outlineLevel="0" collapsed="false">
      <c r="A944" s="124" t="str">
        <f aca="false">IF(D944=D943,IF(A943=0,"",A943),IF(AND(D944&gt;0,D944&lt;&gt;D943),A943+1,""))</f>
        <v/>
      </c>
      <c r="B944" s="129"/>
      <c r="C944" s="129"/>
      <c r="D944" s="96"/>
      <c r="E944" s="138"/>
      <c r="F944" s="128" t="str">
        <f aca="false">IFERROR(IF(OR(ISTEXT(D944),ISNUMBER(D944)),HLOOKUP(I944-23*INT(I944/23),[2]Hoja2!B$1:X$2,2),""),1)</f>
        <v/>
      </c>
      <c r="G944" s="128" t="str">
        <f aca="false">LEFT(D944,1)</f>
        <v/>
      </c>
      <c r="H944" s="129" t="str">
        <f aca="false">IF(UPPER(G944)="Z",2,IF(UPPER(G944)="Y",1,IF(UPPER(G944)="X",0,LEFT(D944))))</f>
        <v/>
      </c>
      <c r="I944" s="129" t="str">
        <f aca="false">REPLACE(D944,1,1,H944)</f>
        <v/>
      </c>
      <c r="J944" s="96"/>
      <c r="K944" s="124" t="str">
        <f aca="false">IF(N944&gt;0,ROW(L944)-7,"")</f>
        <v/>
      </c>
      <c r="L944" s="130"/>
      <c r="M944" s="130"/>
      <c r="N944" s="131"/>
      <c r="O944" s="132"/>
      <c r="P944" s="128" t="str">
        <f aca="false">IFERROR(IF(OR(ISTEXT(N944),ISNUMBER(N944)),HLOOKUP(S944-23*INT(S944/23),[2]Hoja2!B$1:X$2,2),""),1)</f>
        <v/>
      </c>
      <c r="Q944" s="128" t="str">
        <f aca="false">LEFT(N944,1)</f>
        <v/>
      </c>
      <c r="R944" s="129" t="str">
        <f aca="false">IF(UPPER(Q944)="Z",2,IF(UPPER(Q944)="Y",1,IF(UPPER(Q944)="X",0,LEFT(N944))))</f>
        <v/>
      </c>
      <c r="S944" s="129" t="str">
        <f aca="false">REPLACE(N944,1,1,R944)</f>
        <v/>
      </c>
      <c r="T944" s="96"/>
      <c r="U944" s="133"/>
      <c r="V944" s="124" t="str">
        <f aca="false">IF(OR(ISTEXT(N944),ISNUMBER(N944)),IF($AD944=1,U944,0),"")</f>
        <v/>
      </c>
      <c r="W944" s="75" t="n">
        <v>36892</v>
      </c>
      <c r="X944" s="134"/>
      <c r="Y944" s="134"/>
      <c r="AA944" s="128" t="n">
        <f aca="false">IF(E944&lt;&gt;F944,0,1)</f>
        <v>1</v>
      </c>
      <c r="AB944" s="128" t="n">
        <f aca="false">IF(OR(T944="SI",T944="Si",T944="si",T944="sI",T944="s",T944="S"),1,0)</f>
        <v>0</v>
      </c>
      <c r="AC944" s="128" t="n">
        <f aca="false">IF(OR(J944="SI",J944="Si",J944="si",J944="sI",J944="s",J944="S"),1,0)</f>
        <v>0</v>
      </c>
      <c r="AD944" s="128" t="n">
        <f aca="false">AK944*AA944*AB944*AC944</f>
        <v>0</v>
      </c>
      <c r="AF944" s="136" t="n">
        <f aca="false">COUNTIF(D$8:D944,D944)</f>
        <v>0</v>
      </c>
      <c r="AG944" s="136" t="n">
        <f aca="false">COUNTIFS(D$8:D944,D944,A$8:A944,A944)</f>
        <v>0</v>
      </c>
      <c r="AH944" s="128" t="n">
        <f aca="false">AF944-AG944</f>
        <v>0</v>
      </c>
      <c r="AI944" s="128" t="n">
        <f aca="false">IF(OR(O944&lt;&gt;P944,P944=1,AA944=0),1,0)</f>
        <v>0</v>
      </c>
      <c r="AJ944" s="128" t="n">
        <f aca="false">IF(AR944&gt;0,1,0)+AH944</f>
        <v>0</v>
      </c>
      <c r="AK944" s="128" t="n">
        <f aca="false">IF(O944&lt;&gt;P944,0,1)</f>
        <v>1</v>
      </c>
      <c r="AL944" s="128" t="n">
        <f aca="false">IF(U944&gt;1,1,0)</f>
        <v>0</v>
      </c>
      <c r="AM944" s="136"/>
      <c r="AN944" s="137"/>
      <c r="AO944" s="139"/>
      <c r="AP944" s="128" t="str">
        <f aca="false">IF(SUMIF(AS$7:BU$7,"&gt;0",AS944:BU944)&gt;0,SUMIF(AS$7:BU$7,"&gt;0",AS944:BU944),"")</f>
        <v/>
      </c>
      <c r="AQ944" s="128"/>
      <c r="AR944" s="136" t="n">
        <f aca="false">COUNTIF(N$8:N944,N944)-1</f>
        <v>-1</v>
      </c>
      <c r="AS944" s="133"/>
      <c r="AT944" s="133"/>
      <c r="AU944" s="128" t="n">
        <f aca="false">IF($A944=$A943,AS944+AT944+AU943,AS944+AT944)</f>
        <v>0</v>
      </c>
      <c r="AV944" s="133"/>
      <c r="AW944" s="133"/>
      <c r="AX944" s="128" t="n">
        <f aca="false">IF($A944=$A943,AV944+AW944+AX943,AV944+AW944)</f>
        <v>0</v>
      </c>
      <c r="AY944" s="133"/>
      <c r="AZ944" s="133"/>
      <c r="BA944" s="128" t="n">
        <f aca="false">IF($A944=$A943,AY944+AZ944+BA943,AY944+AZ944)</f>
        <v>0</v>
      </c>
      <c r="BB944" s="133"/>
      <c r="BC944" s="133"/>
      <c r="BD944" s="128" t="n">
        <f aca="false">IF($A944=$A943,BB944+BC944+BD943,BB944+BC944)</f>
        <v>0</v>
      </c>
      <c r="BE944" s="133"/>
      <c r="BF944" s="133"/>
      <c r="BG944" s="128" t="n">
        <f aca="false">IF($A944=$A943,BE944+BF944+BG943,BE944+BF944)</f>
        <v>0</v>
      </c>
      <c r="BH944" s="133"/>
      <c r="BI944" s="133"/>
      <c r="BJ944" s="128" t="n">
        <f aca="false">IF($A944=$A943,BH944+BI944+BJ943,BH944+BI944)</f>
        <v>0</v>
      </c>
      <c r="BK944" s="133"/>
      <c r="BL944" s="133"/>
      <c r="BM944" s="128" t="n">
        <f aca="false">IF($A944=$A943,BK944+BL944+BM943,BK944+BL944)</f>
        <v>0</v>
      </c>
      <c r="BN944" s="133"/>
      <c r="BO944" s="133"/>
      <c r="BP944" s="128" t="n">
        <f aca="false">IF($A944=$A943,BN944+BO944+BP943,BN944+BO944)</f>
        <v>0</v>
      </c>
      <c r="BQ944" s="133"/>
      <c r="BR944" s="133"/>
      <c r="BS944" s="128" t="n">
        <f aca="false">IF($A944=$A943,BQ944+BR944+BS943,BQ944+BR944)</f>
        <v>0</v>
      </c>
      <c r="BT944" s="133"/>
      <c r="BU944" s="133"/>
      <c r="BV944" s="128" t="n">
        <f aca="false">IF($A944=$A943,BT944+BU944+BV943,BT944+BU944)</f>
        <v>0</v>
      </c>
      <c r="BW944" s="128" t="n">
        <f aca="false">IF(W944=0,0,IF(W944&gt;F$4,1,(IF(W944=BW$2,0,(IF(F$4-W944&gt;2,1,0))))))</f>
        <v>0</v>
      </c>
    </row>
    <row r="945" customFormat="false" ht="42.95" hidden="false" customHeight="true" outlineLevel="0" collapsed="false">
      <c r="A945" s="124" t="str">
        <f aca="false">IF(D945=D944,IF(A944=0,"",A944),IF(AND(D945&gt;0,D945&lt;&gt;D944),A944+1,""))</f>
        <v/>
      </c>
      <c r="B945" s="129"/>
      <c r="C945" s="129"/>
      <c r="D945" s="96"/>
      <c r="E945" s="138"/>
      <c r="F945" s="128" t="str">
        <f aca="false">IFERROR(IF(OR(ISTEXT(D945),ISNUMBER(D945)),HLOOKUP(I945-23*INT(I945/23),[2]Hoja2!B$1:X$2,2),""),1)</f>
        <v/>
      </c>
      <c r="G945" s="128" t="str">
        <f aca="false">LEFT(D945,1)</f>
        <v/>
      </c>
      <c r="H945" s="129" t="str">
        <f aca="false">IF(UPPER(G945)="Z",2,IF(UPPER(G945)="Y",1,IF(UPPER(G945)="X",0,LEFT(D945))))</f>
        <v/>
      </c>
      <c r="I945" s="129" t="str">
        <f aca="false">REPLACE(D945,1,1,H945)</f>
        <v/>
      </c>
      <c r="J945" s="96"/>
      <c r="K945" s="124" t="str">
        <f aca="false">IF(N945&gt;0,ROW(L945)-7,"")</f>
        <v/>
      </c>
      <c r="L945" s="130"/>
      <c r="M945" s="130"/>
      <c r="N945" s="131"/>
      <c r="O945" s="132"/>
      <c r="P945" s="128" t="str">
        <f aca="false">IFERROR(IF(OR(ISTEXT(N945),ISNUMBER(N945)),HLOOKUP(S945-23*INT(S945/23),[2]Hoja2!B$1:X$2,2),""),1)</f>
        <v/>
      </c>
      <c r="Q945" s="128" t="str">
        <f aca="false">LEFT(N945,1)</f>
        <v/>
      </c>
      <c r="R945" s="129" t="str">
        <f aca="false">IF(UPPER(Q945)="Z",2,IF(UPPER(Q945)="Y",1,IF(UPPER(Q945)="X",0,LEFT(N945))))</f>
        <v/>
      </c>
      <c r="S945" s="129" t="str">
        <f aca="false">REPLACE(N945,1,1,R945)</f>
        <v/>
      </c>
      <c r="T945" s="96"/>
      <c r="U945" s="133"/>
      <c r="V945" s="124" t="str">
        <f aca="false">IF(OR(ISTEXT(N945),ISNUMBER(N945)),IF($AD945=1,U945,0),"")</f>
        <v/>
      </c>
      <c r="W945" s="75" t="n">
        <v>36892</v>
      </c>
      <c r="X945" s="134"/>
      <c r="Y945" s="134"/>
      <c r="AA945" s="128" t="n">
        <f aca="false">IF(E945&lt;&gt;F945,0,1)</f>
        <v>1</v>
      </c>
      <c r="AB945" s="128" t="n">
        <f aca="false">IF(OR(T945="SI",T945="Si",T945="si",T945="sI",T945="s",T945="S"),1,0)</f>
        <v>0</v>
      </c>
      <c r="AC945" s="128" t="n">
        <f aca="false">IF(OR(J945="SI",J945="Si",J945="si",J945="sI",J945="s",J945="S"),1,0)</f>
        <v>0</v>
      </c>
      <c r="AD945" s="128" t="n">
        <f aca="false">AK945*AA945*AB945*AC945</f>
        <v>0</v>
      </c>
      <c r="AF945" s="136" t="n">
        <f aca="false">COUNTIF(D$8:D945,D945)</f>
        <v>0</v>
      </c>
      <c r="AG945" s="136" t="n">
        <f aca="false">COUNTIFS(D$8:D945,D945,A$8:A945,A945)</f>
        <v>0</v>
      </c>
      <c r="AH945" s="128" t="n">
        <f aca="false">AF945-AG945</f>
        <v>0</v>
      </c>
      <c r="AI945" s="128" t="n">
        <f aca="false">IF(OR(O945&lt;&gt;P945,P945=1,AA945=0),1,0)</f>
        <v>0</v>
      </c>
      <c r="AJ945" s="128" t="n">
        <f aca="false">IF(AR945&gt;0,1,0)+AH945</f>
        <v>0</v>
      </c>
      <c r="AK945" s="128" t="n">
        <f aca="false">IF(O945&lt;&gt;P945,0,1)</f>
        <v>1</v>
      </c>
      <c r="AL945" s="128" t="n">
        <f aca="false">IF(U945&gt;1,1,0)</f>
        <v>0</v>
      </c>
      <c r="AM945" s="136"/>
      <c r="AN945" s="137"/>
      <c r="AO945" s="139"/>
      <c r="AP945" s="128" t="str">
        <f aca="false">IF(SUMIF(AS$7:BU$7,"&gt;0",AS945:BU945)&gt;0,SUMIF(AS$7:BU$7,"&gt;0",AS945:BU945),"")</f>
        <v/>
      </c>
      <c r="AQ945" s="128"/>
      <c r="AR945" s="136" t="n">
        <f aca="false">COUNTIF(N$8:N945,N945)-1</f>
        <v>-1</v>
      </c>
      <c r="AS945" s="133"/>
      <c r="AT945" s="133"/>
      <c r="AU945" s="128" t="n">
        <f aca="false">IF($A945=$A944,AS945+AT945+AU944,AS945+AT945)</f>
        <v>0</v>
      </c>
      <c r="AV945" s="133"/>
      <c r="AW945" s="133"/>
      <c r="AX945" s="128" t="n">
        <f aca="false">IF($A945=$A944,AV945+AW945+AX944,AV945+AW945)</f>
        <v>0</v>
      </c>
      <c r="AY945" s="133"/>
      <c r="AZ945" s="133"/>
      <c r="BA945" s="128" t="n">
        <f aca="false">IF($A945=$A944,AY945+AZ945+BA944,AY945+AZ945)</f>
        <v>0</v>
      </c>
      <c r="BB945" s="133"/>
      <c r="BC945" s="133"/>
      <c r="BD945" s="128" t="n">
        <f aca="false">IF($A945=$A944,BB945+BC945+BD944,BB945+BC945)</f>
        <v>0</v>
      </c>
      <c r="BE945" s="133"/>
      <c r="BF945" s="133"/>
      <c r="BG945" s="128" t="n">
        <f aca="false">IF($A945=$A944,BE945+BF945+BG944,BE945+BF945)</f>
        <v>0</v>
      </c>
      <c r="BH945" s="133"/>
      <c r="BI945" s="133"/>
      <c r="BJ945" s="128" t="n">
        <f aca="false">IF($A945=$A944,BH945+BI945+BJ944,BH945+BI945)</f>
        <v>0</v>
      </c>
      <c r="BK945" s="133"/>
      <c r="BL945" s="133"/>
      <c r="BM945" s="128" t="n">
        <f aca="false">IF($A945=$A944,BK945+BL945+BM944,BK945+BL945)</f>
        <v>0</v>
      </c>
      <c r="BN945" s="133"/>
      <c r="BO945" s="133"/>
      <c r="BP945" s="128" t="n">
        <f aca="false">IF($A945=$A944,BN945+BO945+BP944,BN945+BO945)</f>
        <v>0</v>
      </c>
      <c r="BQ945" s="133"/>
      <c r="BR945" s="133"/>
      <c r="BS945" s="128" t="n">
        <f aca="false">IF($A945=$A944,BQ945+BR945+BS944,BQ945+BR945)</f>
        <v>0</v>
      </c>
      <c r="BT945" s="133"/>
      <c r="BU945" s="133"/>
      <c r="BV945" s="128" t="n">
        <f aca="false">IF($A945=$A944,BT945+BU945+BV944,BT945+BU945)</f>
        <v>0</v>
      </c>
      <c r="BW945" s="128" t="n">
        <f aca="false">IF(W945=0,0,IF(W945&gt;F$4,1,(IF(W945=BW$2,0,(IF(F$4-W945&gt;2,1,0))))))</f>
        <v>0</v>
      </c>
    </row>
    <row r="946" customFormat="false" ht="42.95" hidden="false" customHeight="true" outlineLevel="0" collapsed="false">
      <c r="A946" s="124" t="str">
        <f aca="false">IF(D946=D945,IF(A945=0,"",A945),IF(AND(D946&gt;0,D946&lt;&gt;D945),A945+1,""))</f>
        <v/>
      </c>
      <c r="B946" s="129"/>
      <c r="C946" s="129"/>
      <c r="D946" s="96"/>
      <c r="E946" s="138"/>
      <c r="F946" s="128" t="str">
        <f aca="false">IFERROR(IF(OR(ISTEXT(D946),ISNUMBER(D946)),HLOOKUP(I946-23*INT(I946/23),[2]Hoja2!B$1:X$2,2),""),1)</f>
        <v/>
      </c>
      <c r="G946" s="128" t="str">
        <f aca="false">LEFT(D946,1)</f>
        <v/>
      </c>
      <c r="H946" s="129" t="str">
        <f aca="false">IF(UPPER(G946)="Z",2,IF(UPPER(G946)="Y",1,IF(UPPER(G946)="X",0,LEFT(D946))))</f>
        <v/>
      </c>
      <c r="I946" s="129" t="str">
        <f aca="false">REPLACE(D946,1,1,H946)</f>
        <v/>
      </c>
      <c r="J946" s="96"/>
      <c r="K946" s="124" t="str">
        <f aca="false">IF(N946&gt;0,ROW(L946)-7,"")</f>
        <v/>
      </c>
      <c r="L946" s="130"/>
      <c r="M946" s="130"/>
      <c r="N946" s="131"/>
      <c r="O946" s="132"/>
      <c r="P946" s="128" t="str">
        <f aca="false">IFERROR(IF(OR(ISTEXT(N946),ISNUMBER(N946)),HLOOKUP(S946-23*INT(S946/23),[2]Hoja2!B$1:X$2,2),""),1)</f>
        <v/>
      </c>
      <c r="Q946" s="128" t="str">
        <f aca="false">LEFT(N946,1)</f>
        <v/>
      </c>
      <c r="R946" s="129" t="str">
        <f aca="false">IF(UPPER(Q946)="Z",2,IF(UPPER(Q946)="Y",1,IF(UPPER(Q946)="X",0,LEFT(N946))))</f>
        <v/>
      </c>
      <c r="S946" s="129" t="str">
        <f aca="false">REPLACE(N946,1,1,R946)</f>
        <v/>
      </c>
      <c r="T946" s="96"/>
      <c r="U946" s="133"/>
      <c r="V946" s="124" t="str">
        <f aca="false">IF(OR(ISTEXT(N946),ISNUMBER(N946)),IF($AD946=1,U946,0),"")</f>
        <v/>
      </c>
      <c r="W946" s="75" t="n">
        <v>36892</v>
      </c>
      <c r="X946" s="134"/>
      <c r="Y946" s="134"/>
      <c r="AA946" s="128" t="n">
        <f aca="false">IF(E946&lt;&gt;F946,0,1)</f>
        <v>1</v>
      </c>
      <c r="AB946" s="128" t="n">
        <f aca="false">IF(OR(T946="SI",T946="Si",T946="si",T946="sI",T946="s",T946="S"),1,0)</f>
        <v>0</v>
      </c>
      <c r="AC946" s="128" t="n">
        <f aca="false">IF(OR(J946="SI",J946="Si",J946="si",J946="sI",J946="s",J946="S"),1,0)</f>
        <v>0</v>
      </c>
      <c r="AD946" s="128" t="n">
        <f aca="false">AK946*AA946*AB946*AC946</f>
        <v>0</v>
      </c>
      <c r="AF946" s="136" t="n">
        <f aca="false">COUNTIF(D$8:D946,D946)</f>
        <v>0</v>
      </c>
      <c r="AG946" s="136" t="n">
        <f aca="false">COUNTIFS(D$8:D946,D946,A$8:A946,A946)</f>
        <v>0</v>
      </c>
      <c r="AH946" s="128" t="n">
        <f aca="false">AF946-AG946</f>
        <v>0</v>
      </c>
      <c r="AI946" s="128" t="n">
        <f aca="false">IF(OR(O946&lt;&gt;P946,P946=1,AA946=0),1,0)</f>
        <v>0</v>
      </c>
      <c r="AJ946" s="128" t="n">
        <f aca="false">IF(AR946&gt;0,1,0)+AH946</f>
        <v>0</v>
      </c>
      <c r="AK946" s="128" t="n">
        <f aca="false">IF(O946&lt;&gt;P946,0,1)</f>
        <v>1</v>
      </c>
      <c r="AL946" s="128" t="n">
        <f aca="false">IF(U946&gt;1,1,0)</f>
        <v>0</v>
      </c>
      <c r="AM946" s="136"/>
      <c r="AN946" s="137"/>
      <c r="AO946" s="139"/>
      <c r="AP946" s="128" t="str">
        <f aca="false">IF(SUMIF(AS$7:BU$7,"&gt;0",AS946:BU946)&gt;0,SUMIF(AS$7:BU$7,"&gt;0",AS946:BU946),"")</f>
        <v/>
      </c>
      <c r="AQ946" s="128"/>
      <c r="AR946" s="136" t="n">
        <f aca="false">COUNTIF(N$8:N946,N946)-1</f>
        <v>-1</v>
      </c>
      <c r="AS946" s="133"/>
      <c r="AT946" s="133"/>
      <c r="AU946" s="128" t="n">
        <f aca="false">IF($A946=$A945,AS946+AT946+AU945,AS946+AT946)</f>
        <v>0</v>
      </c>
      <c r="AV946" s="133"/>
      <c r="AW946" s="133"/>
      <c r="AX946" s="128" t="n">
        <f aca="false">IF($A946=$A945,AV946+AW946+AX945,AV946+AW946)</f>
        <v>0</v>
      </c>
      <c r="AY946" s="133"/>
      <c r="AZ946" s="133"/>
      <c r="BA946" s="128" t="n">
        <f aca="false">IF($A946=$A945,AY946+AZ946+BA945,AY946+AZ946)</f>
        <v>0</v>
      </c>
      <c r="BB946" s="133"/>
      <c r="BC946" s="133"/>
      <c r="BD946" s="128" t="n">
        <f aca="false">IF($A946=$A945,BB946+BC946+BD945,BB946+BC946)</f>
        <v>0</v>
      </c>
      <c r="BE946" s="133"/>
      <c r="BF946" s="133"/>
      <c r="BG946" s="128" t="n">
        <f aca="false">IF($A946=$A945,BE946+BF946+BG945,BE946+BF946)</f>
        <v>0</v>
      </c>
      <c r="BH946" s="133"/>
      <c r="BI946" s="133"/>
      <c r="BJ946" s="128" t="n">
        <f aca="false">IF($A946=$A945,BH946+BI946+BJ945,BH946+BI946)</f>
        <v>0</v>
      </c>
      <c r="BK946" s="133"/>
      <c r="BL946" s="133"/>
      <c r="BM946" s="128" t="n">
        <f aca="false">IF($A946=$A945,BK946+BL946+BM945,BK946+BL946)</f>
        <v>0</v>
      </c>
      <c r="BN946" s="133"/>
      <c r="BO946" s="133"/>
      <c r="BP946" s="128" t="n">
        <f aca="false">IF($A946=$A945,BN946+BO946+BP945,BN946+BO946)</f>
        <v>0</v>
      </c>
      <c r="BQ946" s="133"/>
      <c r="BR946" s="133"/>
      <c r="BS946" s="128" t="n">
        <f aca="false">IF($A946=$A945,BQ946+BR946+BS945,BQ946+BR946)</f>
        <v>0</v>
      </c>
      <c r="BT946" s="133"/>
      <c r="BU946" s="133"/>
      <c r="BV946" s="128" t="n">
        <f aca="false">IF($A946=$A945,BT946+BU946+BV945,BT946+BU946)</f>
        <v>0</v>
      </c>
      <c r="BW946" s="128" t="n">
        <f aca="false">IF(W946=0,0,IF(W946&gt;F$4,1,(IF(W946=BW$2,0,(IF(F$4-W946&gt;2,1,0))))))</f>
        <v>0</v>
      </c>
    </row>
    <row r="947" customFormat="false" ht="42.95" hidden="false" customHeight="true" outlineLevel="0" collapsed="false">
      <c r="A947" s="124" t="str">
        <f aca="false">IF(D947=D946,IF(A946=0,"",A946),IF(AND(D947&gt;0,D947&lt;&gt;D946),A946+1,""))</f>
        <v/>
      </c>
      <c r="B947" s="129"/>
      <c r="C947" s="129"/>
      <c r="D947" s="96"/>
      <c r="E947" s="138"/>
      <c r="F947" s="128" t="str">
        <f aca="false">IFERROR(IF(OR(ISTEXT(D947),ISNUMBER(D947)),HLOOKUP(I947-23*INT(I947/23),[2]Hoja2!B$1:X$2,2),""),1)</f>
        <v/>
      </c>
      <c r="G947" s="128" t="str">
        <f aca="false">LEFT(D947,1)</f>
        <v/>
      </c>
      <c r="H947" s="129" t="str">
        <f aca="false">IF(UPPER(G947)="Z",2,IF(UPPER(G947)="Y",1,IF(UPPER(G947)="X",0,LEFT(D947))))</f>
        <v/>
      </c>
      <c r="I947" s="129" t="str">
        <f aca="false">REPLACE(D947,1,1,H947)</f>
        <v/>
      </c>
      <c r="J947" s="96"/>
      <c r="K947" s="124" t="str">
        <f aca="false">IF(N947&gt;0,ROW(L947)-7,"")</f>
        <v/>
      </c>
      <c r="L947" s="130"/>
      <c r="M947" s="130"/>
      <c r="N947" s="131"/>
      <c r="O947" s="132"/>
      <c r="P947" s="128" t="str">
        <f aca="false">IFERROR(IF(OR(ISTEXT(N947),ISNUMBER(N947)),HLOOKUP(S947-23*INT(S947/23),[2]Hoja2!B$1:X$2,2),""),1)</f>
        <v/>
      </c>
      <c r="Q947" s="128" t="str">
        <f aca="false">LEFT(N947,1)</f>
        <v/>
      </c>
      <c r="R947" s="129" t="str">
        <f aca="false">IF(UPPER(Q947)="Z",2,IF(UPPER(Q947)="Y",1,IF(UPPER(Q947)="X",0,LEFT(N947))))</f>
        <v/>
      </c>
      <c r="S947" s="129" t="str">
        <f aca="false">REPLACE(N947,1,1,R947)</f>
        <v/>
      </c>
      <c r="T947" s="96"/>
      <c r="U947" s="133"/>
      <c r="V947" s="124" t="str">
        <f aca="false">IF(OR(ISTEXT(N947),ISNUMBER(N947)),IF($AD947=1,U947,0),"")</f>
        <v/>
      </c>
      <c r="W947" s="75" t="n">
        <v>36892</v>
      </c>
      <c r="X947" s="134"/>
      <c r="Y947" s="134"/>
      <c r="AA947" s="128" t="n">
        <f aca="false">IF(E947&lt;&gt;F947,0,1)</f>
        <v>1</v>
      </c>
      <c r="AB947" s="128" t="n">
        <f aca="false">IF(OR(T947="SI",T947="Si",T947="si",T947="sI",T947="s",T947="S"),1,0)</f>
        <v>0</v>
      </c>
      <c r="AC947" s="128" t="n">
        <f aca="false">IF(OR(J947="SI",J947="Si",J947="si",J947="sI",J947="s",J947="S"),1,0)</f>
        <v>0</v>
      </c>
      <c r="AD947" s="128" t="n">
        <f aca="false">AK947*AA947*AB947*AC947</f>
        <v>0</v>
      </c>
      <c r="AF947" s="136" t="n">
        <f aca="false">COUNTIF(D$8:D947,D947)</f>
        <v>0</v>
      </c>
      <c r="AG947" s="136" t="n">
        <f aca="false">COUNTIFS(D$8:D947,D947,A$8:A947,A947)</f>
        <v>0</v>
      </c>
      <c r="AH947" s="128" t="n">
        <f aca="false">AF947-AG947</f>
        <v>0</v>
      </c>
      <c r="AI947" s="128" t="n">
        <f aca="false">IF(OR(O947&lt;&gt;P947,P947=1,AA947=0),1,0)</f>
        <v>0</v>
      </c>
      <c r="AJ947" s="128" t="n">
        <f aca="false">IF(AR947&gt;0,1,0)+AH947</f>
        <v>0</v>
      </c>
      <c r="AK947" s="128" t="n">
        <f aca="false">IF(O947&lt;&gt;P947,0,1)</f>
        <v>1</v>
      </c>
      <c r="AL947" s="128" t="n">
        <f aca="false">IF(U947&gt;1,1,0)</f>
        <v>0</v>
      </c>
      <c r="AM947" s="136"/>
      <c r="AN947" s="137"/>
      <c r="AO947" s="139"/>
      <c r="AP947" s="128" t="str">
        <f aca="false">IF(SUMIF(AS$7:BU$7,"&gt;0",AS947:BU947)&gt;0,SUMIF(AS$7:BU$7,"&gt;0",AS947:BU947),"")</f>
        <v/>
      </c>
      <c r="AQ947" s="128"/>
      <c r="AR947" s="136" t="n">
        <f aca="false">COUNTIF(N$8:N947,N947)-1</f>
        <v>-1</v>
      </c>
      <c r="AS947" s="133"/>
      <c r="AT947" s="133"/>
      <c r="AU947" s="128" t="n">
        <f aca="false">IF($A947=$A946,AS947+AT947+AU946,AS947+AT947)</f>
        <v>0</v>
      </c>
      <c r="AV947" s="133"/>
      <c r="AW947" s="133"/>
      <c r="AX947" s="128" t="n">
        <f aca="false">IF($A947=$A946,AV947+AW947+AX946,AV947+AW947)</f>
        <v>0</v>
      </c>
      <c r="AY947" s="133"/>
      <c r="AZ947" s="133"/>
      <c r="BA947" s="128" t="n">
        <f aca="false">IF($A947=$A946,AY947+AZ947+BA946,AY947+AZ947)</f>
        <v>0</v>
      </c>
      <c r="BB947" s="133"/>
      <c r="BC947" s="133"/>
      <c r="BD947" s="128" t="n">
        <f aca="false">IF($A947=$A946,BB947+BC947+BD946,BB947+BC947)</f>
        <v>0</v>
      </c>
      <c r="BE947" s="133"/>
      <c r="BF947" s="133"/>
      <c r="BG947" s="128" t="n">
        <f aca="false">IF($A947=$A946,BE947+BF947+BG946,BE947+BF947)</f>
        <v>0</v>
      </c>
      <c r="BH947" s="133"/>
      <c r="BI947" s="133"/>
      <c r="BJ947" s="128" t="n">
        <f aca="false">IF($A947=$A946,BH947+BI947+BJ946,BH947+BI947)</f>
        <v>0</v>
      </c>
      <c r="BK947" s="133"/>
      <c r="BL947" s="133"/>
      <c r="BM947" s="128" t="n">
        <f aca="false">IF($A947=$A946,BK947+BL947+BM946,BK947+BL947)</f>
        <v>0</v>
      </c>
      <c r="BN947" s="133"/>
      <c r="BO947" s="133"/>
      <c r="BP947" s="128" t="n">
        <f aca="false">IF($A947=$A946,BN947+BO947+BP946,BN947+BO947)</f>
        <v>0</v>
      </c>
      <c r="BQ947" s="133"/>
      <c r="BR947" s="133"/>
      <c r="BS947" s="128" t="n">
        <f aca="false">IF($A947=$A946,BQ947+BR947+BS946,BQ947+BR947)</f>
        <v>0</v>
      </c>
      <c r="BT947" s="133"/>
      <c r="BU947" s="133"/>
      <c r="BV947" s="128" t="n">
        <f aca="false">IF($A947=$A946,BT947+BU947+BV946,BT947+BU947)</f>
        <v>0</v>
      </c>
      <c r="BW947" s="128" t="n">
        <f aca="false">IF(W947=0,0,IF(W947&gt;F$4,1,(IF(W947=BW$2,0,(IF(F$4-W947&gt;2,1,0))))))</f>
        <v>0</v>
      </c>
    </row>
    <row r="948" customFormat="false" ht="42.95" hidden="false" customHeight="true" outlineLevel="0" collapsed="false">
      <c r="A948" s="124" t="str">
        <f aca="false">IF(D948=D947,IF(A947=0,"",A947),IF(AND(D948&gt;0,D948&lt;&gt;D947),A947+1,""))</f>
        <v/>
      </c>
      <c r="B948" s="129"/>
      <c r="C948" s="129"/>
      <c r="D948" s="96"/>
      <c r="E948" s="138"/>
      <c r="F948" s="128" t="str">
        <f aca="false">IFERROR(IF(OR(ISTEXT(D948),ISNUMBER(D948)),HLOOKUP(I948-23*INT(I948/23),[2]Hoja2!B$1:X$2,2),""),1)</f>
        <v/>
      </c>
      <c r="G948" s="128" t="str">
        <f aca="false">LEFT(D948,1)</f>
        <v/>
      </c>
      <c r="H948" s="129" t="str">
        <f aca="false">IF(UPPER(G948)="Z",2,IF(UPPER(G948)="Y",1,IF(UPPER(G948)="X",0,LEFT(D948))))</f>
        <v/>
      </c>
      <c r="I948" s="129" t="str">
        <f aca="false">REPLACE(D948,1,1,H948)</f>
        <v/>
      </c>
      <c r="J948" s="96"/>
      <c r="K948" s="124" t="str">
        <f aca="false">IF(N948&gt;0,ROW(L948)-7,"")</f>
        <v/>
      </c>
      <c r="L948" s="130"/>
      <c r="M948" s="130"/>
      <c r="N948" s="131"/>
      <c r="O948" s="132"/>
      <c r="P948" s="128" t="str">
        <f aca="false">IFERROR(IF(OR(ISTEXT(N948),ISNUMBER(N948)),HLOOKUP(S948-23*INT(S948/23),[2]Hoja2!B$1:X$2,2),""),1)</f>
        <v/>
      </c>
      <c r="Q948" s="128" t="str">
        <f aca="false">LEFT(N948,1)</f>
        <v/>
      </c>
      <c r="R948" s="129" t="str">
        <f aca="false">IF(UPPER(Q948)="Z",2,IF(UPPER(Q948)="Y",1,IF(UPPER(Q948)="X",0,LEFT(N948))))</f>
        <v/>
      </c>
      <c r="S948" s="129" t="str">
        <f aca="false">REPLACE(N948,1,1,R948)</f>
        <v/>
      </c>
      <c r="T948" s="96"/>
      <c r="U948" s="133"/>
      <c r="V948" s="124" t="str">
        <f aca="false">IF(OR(ISTEXT(N948),ISNUMBER(N948)),IF($AD948=1,U948,0),"")</f>
        <v/>
      </c>
      <c r="W948" s="75" t="n">
        <v>36892</v>
      </c>
      <c r="X948" s="134"/>
      <c r="Y948" s="134"/>
      <c r="AA948" s="128" t="n">
        <f aca="false">IF(E948&lt;&gt;F948,0,1)</f>
        <v>1</v>
      </c>
      <c r="AB948" s="128" t="n">
        <f aca="false">IF(OR(T948="SI",T948="Si",T948="si",T948="sI",T948="s",T948="S"),1,0)</f>
        <v>0</v>
      </c>
      <c r="AC948" s="128" t="n">
        <f aca="false">IF(OR(J948="SI",J948="Si",J948="si",J948="sI",J948="s",J948="S"),1,0)</f>
        <v>0</v>
      </c>
      <c r="AD948" s="128" t="n">
        <f aca="false">AK948*AA948*AB948*AC948</f>
        <v>0</v>
      </c>
      <c r="AF948" s="136" t="n">
        <f aca="false">COUNTIF(D$8:D948,D948)</f>
        <v>0</v>
      </c>
      <c r="AG948" s="136" t="n">
        <f aca="false">COUNTIFS(D$8:D948,D948,A$8:A948,A948)</f>
        <v>0</v>
      </c>
      <c r="AH948" s="128" t="n">
        <f aca="false">AF948-AG948</f>
        <v>0</v>
      </c>
      <c r="AI948" s="128" t="n">
        <f aca="false">IF(OR(O948&lt;&gt;P948,P948=1,AA948=0),1,0)</f>
        <v>0</v>
      </c>
      <c r="AJ948" s="128" t="n">
        <f aca="false">IF(AR948&gt;0,1,0)+AH948</f>
        <v>0</v>
      </c>
      <c r="AK948" s="128" t="n">
        <f aca="false">IF(O948&lt;&gt;P948,0,1)</f>
        <v>1</v>
      </c>
      <c r="AL948" s="128" t="n">
        <f aca="false">IF(U948&gt;1,1,0)</f>
        <v>0</v>
      </c>
      <c r="AM948" s="136"/>
      <c r="AN948" s="137"/>
      <c r="AO948" s="139"/>
      <c r="AP948" s="128" t="str">
        <f aca="false">IF(SUMIF(AS$7:BU$7,"&gt;0",AS948:BU948)&gt;0,SUMIF(AS$7:BU$7,"&gt;0",AS948:BU948),"")</f>
        <v/>
      </c>
      <c r="AQ948" s="128"/>
      <c r="AR948" s="136" t="n">
        <f aca="false">COUNTIF(N$8:N948,N948)-1</f>
        <v>-1</v>
      </c>
      <c r="AS948" s="133"/>
      <c r="AT948" s="133"/>
      <c r="AU948" s="128" t="n">
        <f aca="false">IF($A948=$A947,AS948+AT948+AU947,AS948+AT948)</f>
        <v>0</v>
      </c>
      <c r="AV948" s="133"/>
      <c r="AW948" s="133"/>
      <c r="AX948" s="128" t="n">
        <f aca="false">IF($A948=$A947,AV948+AW948+AX947,AV948+AW948)</f>
        <v>0</v>
      </c>
      <c r="AY948" s="133"/>
      <c r="AZ948" s="133"/>
      <c r="BA948" s="128" t="n">
        <f aca="false">IF($A948=$A947,AY948+AZ948+BA947,AY948+AZ948)</f>
        <v>0</v>
      </c>
      <c r="BB948" s="133"/>
      <c r="BC948" s="133"/>
      <c r="BD948" s="128" t="n">
        <f aca="false">IF($A948=$A947,BB948+BC948+BD947,BB948+BC948)</f>
        <v>0</v>
      </c>
      <c r="BE948" s="133"/>
      <c r="BF948" s="133"/>
      <c r="BG948" s="128" t="n">
        <f aca="false">IF($A948=$A947,BE948+BF948+BG947,BE948+BF948)</f>
        <v>0</v>
      </c>
      <c r="BH948" s="133"/>
      <c r="BI948" s="133"/>
      <c r="BJ948" s="128" t="n">
        <f aca="false">IF($A948=$A947,BH948+BI948+BJ947,BH948+BI948)</f>
        <v>0</v>
      </c>
      <c r="BK948" s="133"/>
      <c r="BL948" s="133"/>
      <c r="BM948" s="128" t="n">
        <f aca="false">IF($A948=$A947,BK948+BL948+BM947,BK948+BL948)</f>
        <v>0</v>
      </c>
      <c r="BN948" s="133"/>
      <c r="BO948" s="133"/>
      <c r="BP948" s="128" t="n">
        <f aca="false">IF($A948=$A947,BN948+BO948+BP947,BN948+BO948)</f>
        <v>0</v>
      </c>
      <c r="BQ948" s="133"/>
      <c r="BR948" s="133"/>
      <c r="BS948" s="128" t="n">
        <f aca="false">IF($A948=$A947,BQ948+BR948+BS947,BQ948+BR948)</f>
        <v>0</v>
      </c>
      <c r="BT948" s="133"/>
      <c r="BU948" s="133"/>
      <c r="BV948" s="128" t="n">
        <f aca="false">IF($A948=$A947,BT948+BU948+BV947,BT948+BU948)</f>
        <v>0</v>
      </c>
      <c r="BW948" s="128" t="n">
        <f aca="false">IF(W948=0,0,IF(W948&gt;F$4,1,(IF(W948=BW$2,0,(IF(F$4-W948&gt;2,1,0))))))</f>
        <v>0</v>
      </c>
    </row>
    <row r="949" customFormat="false" ht="42.95" hidden="false" customHeight="true" outlineLevel="0" collapsed="false">
      <c r="A949" s="124" t="str">
        <f aca="false">IF(D949=D948,IF(A948=0,"",A948),IF(AND(D949&gt;0,D949&lt;&gt;D948),A948+1,""))</f>
        <v/>
      </c>
      <c r="B949" s="129"/>
      <c r="C949" s="129"/>
      <c r="D949" s="96"/>
      <c r="E949" s="138"/>
      <c r="F949" s="128" t="str">
        <f aca="false">IFERROR(IF(OR(ISTEXT(D949),ISNUMBER(D949)),HLOOKUP(I949-23*INT(I949/23),[2]Hoja2!B$1:X$2,2),""),1)</f>
        <v/>
      </c>
      <c r="G949" s="128" t="str">
        <f aca="false">LEFT(D949,1)</f>
        <v/>
      </c>
      <c r="H949" s="129" t="str">
        <f aca="false">IF(UPPER(G949)="Z",2,IF(UPPER(G949)="Y",1,IF(UPPER(G949)="X",0,LEFT(D949))))</f>
        <v/>
      </c>
      <c r="I949" s="129" t="str">
        <f aca="false">REPLACE(D949,1,1,H949)</f>
        <v/>
      </c>
      <c r="J949" s="96"/>
      <c r="K949" s="124" t="str">
        <f aca="false">IF(N949&gt;0,ROW(L949)-7,"")</f>
        <v/>
      </c>
      <c r="L949" s="130"/>
      <c r="M949" s="130"/>
      <c r="N949" s="131"/>
      <c r="O949" s="132"/>
      <c r="P949" s="128" t="str">
        <f aca="false">IFERROR(IF(OR(ISTEXT(N949),ISNUMBER(N949)),HLOOKUP(S949-23*INT(S949/23),[2]Hoja2!B$1:X$2,2),""),1)</f>
        <v/>
      </c>
      <c r="Q949" s="128" t="str">
        <f aca="false">LEFT(N949,1)</f>
        <v/>
      </c>
      <c r="R949" s="129" t="str">
        <f aca="false">IF(UPPER(Q949)="Z",2,IF(UPPER(Q949)="Y",1,IF(UPPER(Q949)="X",0,LEFT(N949))))</f>
        <v/>
      </c>
      <c r="S949" s="129" t="str">
        <f aca="false">REPLACE(N949,1,1,R949)</f>
        <v/>
      </c>
      <c r="T949" s="96"/>
      <c r="U949" s="133"/>
      <c r="V949" s="124" t="str">
        <f aca="false">IF(OR(ISTEXT(N949),ISNUMBER(N949)),IF($AD949=1,U949,0),"")</f>
        <v/>
      </c>
      <c r="W949" s="75" t="n">
        <v>36892</v>
      </c>
      <c r="X949" s="134"/>
      <c r="Y949" s="134"/>
      <c r="AA949" s="128" t="n">
        <f aca="false">IF(E949&lt;&gt;F949,0,1)</f>
        <v>1</v>
      </c>
      <c r="AB949" s="128" t="n">
        <f aca="false">IF(OR(T949="SI",T949="Si",T949="si",T949="sI",T949="s",T949="S"),1,0)</f>
        <v>0</v>
      </c>
      <c r="AC949" s="128" t="n">
        <f aca="false">IF(OR(J949="SI",J949="Si",J949="si",J949="sI",J949="s",J949="S"),1,0)</f>
        <v>0</v>
      </c>
      <c r="AD949" s="128" t="n">
        <f aca="false">AK949*AA949*AB949*AC949</f>
        <v>0</v>
      </c>
      <c r="AF949" s="136" t="n">
        <f aca="false">COUNTIF(D$8:D949,D949)</f>
        <v>0</v>
      </c>
      <c r="AG949" s="136" t="n">
        <f aca="false">COUNTIFS(D$8:D949,D949,A$8:A949,A949)</f>
        <v>0</v>
      </c>
      <c r="AH949" s="128" t="n">
        <f aca="false">AF949-AG949</f>
        <v>0</v>
      </c>
      <c r="AI949" s="128" t="n">
        <f aca="false">IF(OR(O949&lt;&gt;P949,P949=1,AA949=0),1,0)</f>
        <v>0</v>
      </c>
      <c r="AJ949" s="128" t="n">
        <f aca="false">IF(AR949&gt;0,1,0)+AH949</f>
        <v>0</v>
      </c>
      <c r="AK949" s="128" t="n">
        <f aca="false">IF(O949&lt;&gt;P949,0,1)</f>
        <v>1</v>
      </c>
      <c r="AL949" s="128" t="n">
        <f aca="false">IF(U949&gt;1,1,0)</f>
        <v>0</v>
      </c>
      <c r="AM949" s="136"/>
      <c r="AN949" s="137"/>
      <c r="AO949" s="139"/>
      <c r="AP949" s="128" t="str">
        <f aca="false">IF(SUMIF(AS$7:BU$7,"&gt;0",AS949:BU949)&gt;0,SUMIF(AS$7:BU$7,"&gt;0",AS949:BU949),"")</f>
        <v/>
      </c>
      <c r="AQ949" s="128"/>
      <c r="AR949" s="136" t="n">
        <f aca="false">COUNTIF(N$8:N949,N949)-1</f>
        <v>-1</v>
      </c>
      <c r="AS949" s="133"/>
      <c r="AT949" s="133"/>
      <c r="AU949" s="128" t="n">
        <f aca="false">IF($A949=$A948,AS949+AT949+AU948,AS949+AT949)</f>
        <v>0</v>
      </c>
      <c r="AV949" s="133"/>
      <c r="AW949" s="133"/>
      <c r="AX949" s="128" t="n">
        <f aca="false">IF($A949=$A948,AV949+AW949+AX948,AV949+AW949)</f>
        <v>0</v>
      </c>
      <c r="AY949" s="133"/>
      <c r="AZ949" s="133"/>
      <c r="BA949" s="128" t="n">
        <f aca="false">IF($A949=$A948,AY949+AZ949+BA948,AY949+AZ949)</f>
        <v>0</v>
      </c>
      <c r="BB949" s="133"/>
      <c r="BC949" s="133"/>
      <c r="BD949" s="128" t="n">
        <f aca="false">IF($A949=$A948,BB949+BC949+BD948,BB949+BC949)</f>
        <v>0</v>
      </c>
      <c r="BE949" s="133"/>
      <c r="BF949" s="133"/>
      <c r="BG949" s="128" t="n">
        <f aca="false">IF($A949=$A948,BE949+BF949+BG948,BE949+BF949)</f>
        <v>0</v>
      </c>
      <c r="BH949" s="133"/>
      <c r="BI949" s="133"/>
      <c r="BJ949" s="128" t="n">
        <f aca="false">IF($A949=$A948,BH949+BI949+BJ948,BH949+BI949)</f>
        <v>0</v>
      </c>
      <c r="BK949" s="133"/>
      <c r="BL949" s="133"/>
      <c r="BM949" s="128" t="n">
        <f aca="false">IF($A949=$A948,BK949+BL949+BM948,BK949+BL949)</f>
        <v>0</v>
      </c>
      <c r="BN949" s="133"/>
      <c r="BO949" s="133"/>
      <c r="BP949" s="128" t="n">
        <f aca="false">IF($A949=$A948,BN949+BO949+BP948,BN949+BO949)</f>
        <v>0</v>
      </c>
      <c r="BQ949" s="133"/>
      <c r="BR949" s="133"/>
      <c r="BS949" s="128" t="n">
        <f aca="false">IF($A949=$A948,BQ949+BR949+BS948,BQ949+BR949)</f>
        <v>0</v>
      </c>
      <c r="BT949" s="133"/>
      <c r="BU949" s="133"/>
      <c r="BV949" s="128" t="n">
        <f aca="false">IF($A949=$A948,BT949+BU949+BV948,BT949+BU949)</f>
        <v>0</v>
      </c>
      <c r="BW949" s="128" t="n">
        <f aca="false">IF(W949=0,0,IF(W949&gt;F$4,1,(IF(W949=BW$2,0,(IF(F$4-W949&gt;2,1,0))))))</f>
        <v>0</v>
      </c>
    </row>
    <row r="950" customFormat="false" ht="42.95" hidden="false" customHeight="true" outlineLevel="0" collapsed="false">
      <c r="A950" s="124" t="str">
        <f aca="false">IF(D950=D949,IF(A949=0,"",A949),IF(AND(D950&gt;0,D950&lt;&gt;D949),A949+1,""))</f>
        <v/>
      </c>
      <c r="B950" s="129"/>
      <c r="C950" s="129"/>
      <c r="D950" s="96"/>
      <c r="E950" s="138"/>
      <c r="F950" s="128" t="str">
        <f aca="false">IFERROR(IF(OR(ISTEXT(D950),ISNUMBER(D950)),HLOOKUP(I950-23*INT(I950/23),[2]Hoja2!B$1:X$2,2),""),1)</f>
        <v/>
      </c>
      <c r="G950" s="128" t="str">
        <f aca="false">LEFT(D950,1)</f>
        <v/>
      </c>
      <c r="H950" s="129" t="str">
        <f aca="false">IF(UPPER(G950)="Z",2,IF(UPPER(G950)="Y",1,IF(UPPER(G950)="X",0,LEFT(D950))))</f>
        <v/>
      </c>
      <c r="I950" s="129" t="str">
        <f aca="false">REPLACE(D950,1,1,H950)</f>
        <v/>
      </c>
      <c r="J950" s="96"/>
      <c r="K950" s="124" t="str">
        <f aca="false">IF(N950&gt;0,ROW(L950)-7,"")</f>
        <v/>
      </c>
      <c r="L950" s="130"/>
      <c r="M950" s="130"/>
      <c r="N950" s="131"/>
      <c r="O950" s="132"/>
      <c r="P950" s="128" t="str">
        <f aca="false">IFERROR(IF(OR(ISTEXT(N950),ISNUMBER(N950)),HLOOKUP(S950-23*INT(S950/23),[2]Hoja2!B$1:X$2,2),""),1)</f>
        <v/>
      </c>
      <c r="Q950" s="128" t="str">
        <f aca="false">LEFT(N950,1)</f>
        <v/>
      </c>
      <c r="R950" s="129" t="str">
        <f aca="false">IF(UPPER(Q950)="Z",2,IF(UPPER(Q950)="Y",1,IF(UPPER(Q950)="X",0,LEFT(N950))))</f>
        <v/>
      </c>
      <c r="S950" s="129" t="str">
        <f aca="false">REPLACE(N950,1,1,R950)</f>
        <v/>
      </c>
      <c r="T950" s="96"/>
      <c r="U950" s="133"/>
      <c r="V950" s="124" t="str">
        <f aca="false">IF(OR(ISTEXT(N950),ISNUMBER(N950)),IF($AD950=1,U950,0),"")</f>
        <v/>
      </c>
      <c r="W950" s="75" t="n">
        <v>36892</v>
      </c>
      <c r="X950" s="134"/>
      <c r="Y950" s="134"/>
      <c r="AA950" s="128" t="n">
        <f aca="false">IF(E950&lt;&gt;F950,0,1)</f>
        <v>1</v>
      </c>
      <c r="AB950" s="128" t="n">
        <f aca="false">IF(OR(T950="SI",T950="Si",T950="si",T950="sI",T950="s",T950="S"),1,0)</f>
        <v>0</v>
      </c>
      <c r="AC950" s="128" t="n">
        <f aca="false">IF(OR(J950="SI",J950="Si",J950="si",J950="sI",J950="s",J950="S"),1,0)</f>
        <v>0</v>
      </c>
      <c r="AD950" s="128" t="n">
        <f aca="false">AK950*AA950*AB950*AC950</f>
        <v>0</v>
      </c>
      <c r="AF950" s="136" t="n">
        <f aca="false">COUNTIF(D$8:D950,D950)</f>
        <v>0</v>
      </c>
      <c r="AG950" s="136" t="n">
        <f aca="false">COUNTIFS(D$8:D950,D950,A$8:A950,A950)</f>
        <v>0</v>
      </c>
      <c r="AH950" s="128" t="n">
        <f aca="false">AF950-AG950</f>
        <v>0</v>
      </c>
      <c r="AI950" s="128" t="n">
        <f aca="false">IF(OR(O950&lt;&gt;P950,P950=1,AA950=0),1,0)</f>
        <v>0</v>
      </c>
      <c r="AJ950" s="128" t="n">
        <f aca="false">IF(AR950&gt;0,1,0)+AH950</f>
        <v>0</v>
      </c>
      <c r="AK950" s="128" t="n">
        <f aca="false">IF(O950&lt;&gt;P950,0,1)</f>
        <v>1</v>
      </c>
      <c r="AL950" s="128" t="n">
        <f aca="false">IF(U950&gt;1,1,0)</f>
        <v>0</v>
      </c>
      <c r="AM950" s="136"/>
      <c r="AN950" s="137"/>
      <c r="AO950" s="139"/>
      <c r="AP950" s="128" t="str">
        <f aca="false">IF(SUMIF(AS$7:BU$7,"&gt;0",AS950:BU950)&gt;0,SUMIF(AS$7:BU$7,"&gt;0",AS950:BU950),"")</f>
        <v/>
      </c>
      <c r="AQ950" s="128"/>
      <c r="AR950" s="136" t="n">
        <f aca="false">COUNTIF(N$8:N950,N950)-1</f>
        <v>-1</v>
      </c>
      <c r="AS950" s="133"/>
      <c r="AT950" s="133"/>
      <c r="AU950" s="128" t="n">
        <f aca="false">IF($A950=$A949,AS950+AT950+AU949,AS950+AT950)</f>
        <v>0</v>
      </c>
      <c r="AV950" s="133"/>
      <c r="AW950" s="133"/>
      <c r="AX950" s="128" t="n">
        <f aca="false">IF($A950=$A949,AV950+AW950+AX949,AV950+AW950)</f>
        <v>0</v>
      </c>
      <c r="AY950" s="133"/>
      <c r="AZ950" s="133"/>
      <c r="BA950" s="128" t="n">
        <f aca="false">IF($A950=$A949,AY950+AZ950+BA949,AY950+AZ950)</f>
        <v>0</v>
      </c>
      <c r="BB950" s="133"/>
      <c r="BC950" s="133"/>
      <c r="BD950" s="128" t="n">
        <f aca="false">IF($A950=$A949,BB950+BC950+BD949,BB950+BC950)</f>
        <v>0</v>
      </c>
      <c r="BE950" s="133"/>
      <c r="BF950" s="133"/>
      <c r="BG950" s="128" t="n">
        <f aca="false">IF($A950=$A949,BE950+BF950+BG949,BE950+BF950)</f>
        <v>0</v>
      </c>
      <c r="BH950" s="133"/>
      <c r="BI950" s="133"/>
      <c r="BJ950" s="128" t="n">
        <f aca="false">IF($A950=$A949,BH950+BI950+BJ949,BH950+BI950)</f>
        <v>0</v>
      </c>
      <c r="BK950" s="133"/>
      <c r="BL950" s="133"/>
      <c r="BM950" s="128" t="n">
        <f aca="false">IF($A950=$A949,BK950+BL950+BM949,BK950+BL950)</f>
        <v>0</v>
      </c>
      <c r="BN950" s="133"/>
      <c r="BO950" s="133"/>
      <c r="BP950" s="128" t="n">
        <f aca="false">IF($A950=$A949,BN950+BO950+BP949,BN950+BO950)</f>
        <v>0</v>
      </c>
      <c r="BQ950" s="133"/>
      <c r="BR950" s="133"/>
      <c r="BS950" s="128" t="n">
        <f aca="false">IF($A950=$A949,BQ950+BR950+BS949,BQ950+BR950)</f>
        <v>0</v>
      </c>
      <c r="BT950" s="133"/>
      <c r="BU950" s="133"/>
      <c r="BV950" s="128" t="n">
        <f aca="false">IF($A950=$A949,BT950+BU950+BV949,BT950+BU950)</f>
        <v>0</v>
      </c>
      <c r="BW950" s="128" t="n">
        <f aca="false">IF(W950=0,0,IF(W950&gt;F$4,1,(IF(W950=BW$2,0,(IF(F$4-W950&gt;2,1,0))))))</f>
        <v>0</v>
      </c>
    </row>
    <row r="951" customFormat="false" ht="42.95" hidden="false" customHeight="true" outlineLevel="0" collapsed="false">
      <c r="A951" s="124" t="str">
        <f aca="false">IF(D951=D950,IF(A950=0,"",A950),IF(AND(D951&gt;0,D951&lt;&gt;D950),A950+1,""))</f>
        <v/>
      </c>
      <c r="B951" s="129"/>
      <c r="C951" s="129"/>
      <c r="D951" s="96"/>
      <c r="E951" s="138"/>
      <c r="F951" s="128" t="str">
        <f aca="false">IFERROR(IF(OR(ISTEXT(D951),ISNUMBER(D951)),HLOOKUP(I951-23*INT(I951/23),[2]Hoja2!B$1:X$2,2),""),1)</f>
        <v/>
      </c>
      <c r="G951" s="128" t="str">
        <f aca="false">LEFT(D951,1)</f>
        <v/>
      </c>
      <c r="H951" s="129" t="str">
        <f aca="false">IF(UPPER(G951)="Z",2,IF(UPPER(G951)="Y",1,IF(UPPER(G951)="X",0,LEFT(D951))))</f>
        <v/>
      </c>
      <c r="I951" s="129" t="str">
        <f aca="false">REPLACE(D951,1,1,H951)</f>
        <v/>
      </c>
      <c r="J951" s="96"/>
      <c r="K951" s="124" t="str">
        <f aca="false">IF(N951&gt;0,ROW(L951)-7,"")</f>
        <v/>
      </c>
      <c r="L951" s="130"/>
      <c r="M951" s="130"/>
      <c r="N951" s="131"/>
      <c r="O951" s="132"/>
      <c r="P951" s="128" t="str">
        <f aca="false">IFERROR(IF(OR(ISTEXT(N951),ISNUMBER(N951)),HLOOKUP(S951-23*INT(S951/23),[2]Hoja2!B$1:X$2,2),""),1)</f>
        <v/>
      </c>
      <c r="Q951" s="128" t="str">
        <f aca="false">LEFT(N951,1)</f>
        <v/>
      </c>
      <c r="R951" s="129" t="str">
        <f aca="false">IF(UPPER(Q951)="Z",2,IF(UPPER(Q951)="Y",1,IF(UPPER(Q951)="X",0,LEFT(N951))))</f>
        <v/>
      </c>
      <c r="S951" s="129" t="str">
        <f aca="false">REPLACE(N951,1,1,R951)</f>
        <v/>
      </c>
      <c r="T951" s="96"/>
      <c r="U951" s="133"/>
      <c r="V951" s="124" t="str">
        <f aca="false">IF(OR(ISTEXT(N951),ISNUMBER(N951)),IF($AD951=1,U951,0),"")</f>
        <v/>
      </c>
      <c r="W951" s="75" t="n">
        <v>36892</v>
      </c>
      <c r="X951" s="134"/>
      <c r="Y951" s="134"/>
      <c r="AA951" s="128" t="n">
        <f aca="false">IF(E951&lt;&gt;F951,0,1)</f>
        <v>1</v>
      </c>
      <c r="AB951" s="128" t="n">
        <f aca="false">IF(OR(T951="SI",T951="Si",T951="si",T951="sI",T951="s",T951="S"),1,0)</f>
        <v>0</v>
      </c>
      <c r="AC951" s="128" t="n">
        <f aca="false">IF(OR(J951="SI",J951="Si",J951="si",J951="sI",J951="s",J951="S"),1,0)</f>
        <v>0</v>
      </c>
      <c r="AD951" s="128" t="n">
        <f aca="false">AK951*AA951*AB951*AC951</f>
        <v>0</v>
      </c>
      <c r="AF951" s="136" t="n">
        <f aca="false">COUNTIF(D$8:D951,D951)</f>
        <v>0</v>
      </c>
      <c r="AG951" s="136" t="n">
        <f aca="false">COUNTIFS(D$8:D951,D951,A$8:A951,A951)</f>
        <v>0</v>
      </c>
      <c r="AH951" s="128" t="n">
        <f aca="false">AF951-AG951</f>
        <v>0</v>
      </c>
      <c r="AI951" s="128" t="n">
        <f aca="false">IF(OR(O951&lt;&gt;P951,P951=1,AA951=0),1,0)</f>
        <v>0</v>
      </c>
      <c r="AJ951" s="128" t="n">
        <f aca="false">IF(AR951&gt;0,1,0)+AH951</f>
        <v>0</v>
      </c>
      <c r="AK951" s="128" t="n">
        <f aca="false">IF(O951&lt;&gt;P951,0,1)</f>
        <v>1</v>
      </c>
      <c r="AL951" s="128" t="n">
        <f aca="false">IF(U951&gt;1,1,0)</f>
        <v>0</v>
      </c>
      <c r="AM951" s="136"/>
      <c r="AN951" s="137"/>
      <c r="AO951" s="139"/>
      <c r="AP951" s="128" t="str">
        <f aca="false">IF(SUMIF(AS$7:BU$7,"&gt;0",AS951:BU951)&gt;0,SUMIF(AS$7:BU$7,"&gt;0",AS951:BU951),"")</f>
        <v/>
      </c>
      <c r="AQ951" s="128"/>
      <c r="AR951" s="136" t="n">
        <f aca="false">COUNTIF(N$8:N951,N951)-1</f>
        <v>-1</v>
      </c>
      <c r="AS951" s="133"/>
      <c r="AT951" s="133"/>
      <c r="AU951" s="128" t="n">
        <f aca="false">IF($A951=$A950,AS951+AT951+AU950,AS951+AT951)</f>
        <v>0</v>
      </c>
      <c r="AV951" s="133"/>
      <c r="AW951" s="133"/>
      <c r="AX951" s="128" t="n">
        <f aca="false">IF($A951=$A950,AV951+AW951+AX950,AV951+AW951)</f>
        <v>0</v>
      </c>
      <c r="AY951" s="133"/>
      <c r="AZ951" s="133"/>
      <c r="BA951" s="128" t="n">
        <f aca="false">IF($A951=$A950,AY951+AZ951+BA950,AY951+AZ951)</f>
        <v>0</v>
      </c>
      <c r="BB951" s="133"/>
      <c r="BC951" s="133"/>
      <c r="BD951" s="128" t="n">
        <f aca="false">IF($A951=$A950,BB951+BC951+BD950,BB951+BC951)</f>
        <v>0</v>
      </c>
      <c r="BE951" s="133"/>
      <c r="BF951" s="133"/>
      <c r="BG951" s="128" t="n">
        <f aca="false">IF($A951=$A950,BE951+BF951+BG950,BE951+BF951)</f>
        <v>0</v>
      </c>
      <c r="BH951" s="133"/>
      <c r="BI951" s="133"/>
      <c r="BJ951" s="128" t="n">
        <f aca="false">IF($A951=$A950,BH951+BI951+BJ950,BH951+BI951)</f>
        <v>0</v>
      </c>
      <c r="BK951" s="133"/>
      <c r="BL951" s="133"/>
      <c r="BM951" s="128" t="n">
        <f aca="false">IF($A951=$A950,BK951+BL951+BM950,BK951+BL951)</f>
        <v>0</v>
      </c>
      <c r="BN951" s="133"/>
      <c r="BO951" s="133"/>
      <c r="BP951" s="128" t="n">
        <f aca="false">IF($A951=$A950,BN951+BO951+BP950,BN951+BO951)</f>
        <v>0</v>
      </c>
      <c r="BQ951" s="133"/>
      <c r="BR951" s="133"/>
      <c r="BS951" s="128" t="n">
        <f aca="false">IF($A951=$A950,BQ951+BR951+BS950,BQ951+BR951)</f>
        <v>0</v>
      </c>
      <c r="BT951" s="133"/>
      <c r="BU951" s="133"/>
      <c r="BV951" s="128" t="n">
        <f aca="false">IF($A951=$A950,BT951+BU951+BV950,BT951+BU951)</f>
        <v>0</v>
      </c>
      <c r="BW951" s="128" t="n">
        <f aca="false">IF(W951=0,0,IF(W951&gt;F$4,1,(IF(W951=BW$2,0,(IF(F$4-W951&gt;2,1,0))))))</f>
        <v>0</v>
      </c>
    </row>
    <row r="952" customFormat="false" ht="42.95" hidden="false" customHeight="true" outlineLevel="0" collapsed="false">
      <c r="A952" s="124" t="str">
        <f aca="false">IF(D952=D951,IF(A951=0,"",A951),IF(AND(D952&gt;0,D952&lt;&gt;D951),A951+1,""))</f>
        <v/>
      </c>
      <c r="B952" s="129"/>
      <c r="C952" s="129"/>
      <c r="D952" s="96"/>
      <c r="E952" s="138"/>
      <c r="F952" s="128" t="str">
        <f aca="false">IFERROR(IF(OR(ISTEXT(D952),ISNUMBER(D952)),HLOOKUP(I952-23*INT(I952/23),[2]Hoja2!B$1:X$2,2),""),1)</f>
        <v/>
      </c>
      <c r="G952" s="128" t="str">
        <f aca="false">LEFT(D952,1)</f>
        <v/>
      </c>
      <c r="H952" s="129" t="str">
        <f aca="false">IF(UPPER(G952)="Z",2,IF(UPPER(G952)="Y",1,IF(UPPER(G952)="X",0,LEFT(D952))))</f>
        <v/>
      </c>
      <c r="I952" s="129" t="str">
        <f aca="false">REPLACE(D952,1,1,H952)</f>
        <v/>
      </c>
      <c r="J952" s="96"/>
      <c r="K952" s="124" t="str">
        <f aca="false">IF(N952&gt;0,ROW(L952)-7,"")</f>
        <v/>
      </c>
      <c r="L952" s="130"/>
      <c r="M952" s="130"/>
      <c r="N952" s="131"/>
      <c r="O952" s="132"/>
      <c r="P952" s="128" t="str">
        <f aca="false">IFERROR(IF(OR(ISTEXT(N952),ISNUMBER(N952)),HLOOKUP(S952-23*INT(S952/23),[2]Hoja2!B$1:X$2,2),""),1)</f>
        <v/>
      </c>
      <c r="Q952" s="128" t="str">
        <f aca="false">LEFT(N952,1)</f>
        <v/>
      </c>
      <c r="R952" s="129" t="str">
        <f aca="false">IF(UPPER(Q952)="Z",2,IF(UPPER(Q952)="Y",1,IF(UPPER(Q952)="X",0,LEFT(N952))))</f>
        <v/>
      </c>
      <c r="S952" s="129" t="str">
        <f aca="false">REPLACE(N952,1,1,R952)</f>
        <v/>
      </c>
      <c r="T952" s="96"/>
      <c r="U952" s="133"/>
      <c r="V952" s="124" t="str">
        <f aca="false">IF(OR(ISTEXT(N952),ISNUMBER(N952)),IF($AD952=1,U952,0),"")</f>
        <v/>
      </c>
      <c r="W952" s="75" t="n">
        <v>36892</v>
      </c>
      <c r="X952" s="134"/>
      <c r="Y952" s="134"/>
      <c r="AA952" s="128" t="n">
        <f aca="false">IF(E952&lt;&gt;F952,0,1)</f>
        <v>1</v>
      </c>
      <c r="AB952" s="128" t="n">
        <f aca="false">IF(OR(T952="SI",T952="Si",T952="si",T952="sI",T952="s",T952="S"),1,0)</f>
        <v>0</v>
      </c>
      <c r="AC952" s="128" t="n">
        <f aca="false">IF(OR(J952="SI",J952="Si",J952="si",J952="sI",J952="s",J952="S"),1,0)</f>
        <v>0</v>
      </c>
      <c r="AD952" s="128" t="n">
        <f aca="false">AK952*AA952*AB952*AC952</f>
        <v>0</v>
      </c>
      <c r="AF952" s="136" t="n">
        <f aca="false">COUNTIF(D$8:D952,D952)</f>
        <v>0</v>
      </c>
      <c r="AG952" s="136" t="n">
        <f aca="false">COUNTIFS(D$8:D952,D952,A$8:A952,A952)</f>
        <v>0</v>
      </c>
      <c r="AH952" s="128" t="n">
        <f aca="false">AF952-AG952</f>
        <v>0</v>
      </c>
      <c r="AI952" s="128" t="n">
        <f aca="false">IF(OR(O952&lt;&gt;P952,P952=1,AA952=0),1,0)</f>
        <v>0</v>
      </c>
      <c r="AJ952" s="128" t="n">
        <f aca="false">IF(AR952&gt;0,1,0)+AH952</f>
        <v>0</v>
      </c>
      <c r="AK952" s="128" t="n">
        <f aca="false">IF(O952&lt;&gt;P952,0,1)</f>
        <v>1</v>
      </c>
      <c r="AL952" s="128" t="n">
        <f aca="false">IF(U952&gt;1,1,0)</f>
        <v>0</v>
      </c>
      <c r="AM952" s="136"/>
      <c r="AN952" s="137"/>
      <c r="AO952" s="139"/>
      <c r="AP952" s="128" t="str">
        <f aca="false">IF(SUMIF(AS$7:BU$7,"&gt;0",AS952:BU952)&gt;0,SUMIF(AS$7:BU$7,"&gt;0",AS952:BU952),"")</f>
        <v/>
      </c>
      <c r="AQ952" s="128"/>
      <c r="AR952" s="136" t="n">
        <f aca="false">COUNTIF(N$8:N952,N952)-1</f>
        <v>-1</v>
      </c>
      <c r="AS952" s="133"/>
      <c r="AT952" s="133"/>
      <c r="AU952" s="128" t="n">
        <f aca="false">IF($A952=$A951,AS952+AT952+AU951,AS952+AT952)</f>
        <v>0</v>
      </c>
      <c r="AV952" s="133"/>
      <c r="AW952" s="133"/>
      <c r="AX952" s="128" t="n">
        <f aca="false">IF($A952=$A951,AV952+AW952+AX951,AV952+AW952)</f>
        <v>0</v>
      </c>
      <c r="AY952" s="133"/>
      <c r="AZ952" s="133"/>
      <c r="BA952" s="128" t="n">
        <f aca="false">IF($A952=$A951,AY952+AZ952+BA951,AY952+AZ952)</f>
        <v>0</v>
      </c>
      <c r="BB952" s="133"/>
      <c r="BC952" s="133"/>
      <c r="BD952" s="128" t="n">
        <f aca="false">IF($A952=$A951,BB952+BC952+BD951,BB952+BC952)</f>
        <v>0</v>
      </c>
      <c r="BE952" s="133"/>
      <c r="BF952" s="133"/>
      <c r="BG952" s="128" t="n">
        <f aca="false">IF($A952=$A951,BE952+BF952+BG951,BE952+BF952)</f>
        <v>0</v>
      </c>
      <c r="BH952" s="133"/>
      <c r="BI952" s="133"/>
      <c r="BJ952" s="128" t="n">
        <f aca="false">IF($A952=$A951,BH952+BI952+BJ951,BH952+BI952)</f>
        <v>0</v>
      </c>
      <c r="BK952" s="133"/>
      <c r="BL952" s="133"/>
      <c r="BM952" s="128" t="n">
        <f aca="false">IF($A952=$A951,BK952+BL952+BM951,BK952+BL952)</f>
        <v>0</v>
      </c>
      <c r="BN952" s="133"/>
      <c r="BO952" s="133"/>
      <c r="BP952" s="128" t="n">
        <f aca="false">IF($A952=$A951,BN952+BO952+BP951,BN952+BO952)</f>
        <v>0</v>
      </c>
      <c r="BQ952" s="133"/>
      <c r="BR952" s="133"/>
      <c r="BS952" s="128" t="n">
        <f aca="false">IF($A952=$A951,BQ952+BR952+BS951,BQ952+BR952)</f>
        <v>0</v>
      </c>
      <c r="BT952" s="133"/>
      <c r="BU952" s="133"/>
      <c r="BV952" s="128" t="n">
        <f aca="false">IF($A952=$A951,BT952+BU952+BV951,BT952+BU952)</f>
        <v>0</v>
      </c>
      <c r="BW952" s="128" t="n">
        <f aca="false">IF(W952=0,0,IF(W952&gt;F$4,1,(IF(W952=BW$2,0,(IF(F$4-W952&gt;2,1,0))))))</f>
        <v>0</v>
      </c>
    </row>
    <row r="953" customFormat="false" ht="42.95" hidden="false" customHeight="true" outlineLevel="0" collapsed="false">
      <c r="A953" s="124" t="str">
        <f aca="false">IF(D953=D952,IF(A952=0,"",A952),IF(AND(D953&gt;0,D953&lt;&gt;D952),A952+1,""))</f>
        <v/>
      </c>
      <c r="B953" s="129"/>
      <c r="C953" s="129"/>
      <c r="D953" s="96"/>
      <c r="E953" s="138"/>
      <c r="F953" s="128" t="str">
        <f aca="false">IFERROR(IF(OR(ISTEXT(D953),ISNUMBER(D953)),HLOOKUP(I953-23*INT(I953/23),[2]Hoja2!B$1:X$2,2),""),1)</f>
        <v/>
      </c>
      <c r="G953" s="128" t="str">
        <f aca="false">LEFT(D953,1)</f>
        <v/>
      </c>
      <c r="H953" s="129" t="str">
        <f aca="false">IF(UPPER(G953)="Z",2,IF(UPPER(G953)="Y",1,IF(UPPER(G953)="X",0,LEFT(D953))))</f>
        <v/>
      </c>
      <c r="I953" s="129" t="str">
        <f aca="false">REPLACE(D953,1,1,H953)</f>
        <v/>
      </c>
      <c r="J953" s="96"/>
      <c r="K953" s="124" t="str">
        <f aca="false">IF(N953&gt;0,ROW(L953)-7,"")</f>
        <v/>
      </c>
      <c r="L953" s="130"/>
      <c r="M953" s="130"/>
      <c r="N953" s="131"/>
      <c r="O953" s="132"/>
      <c r="P953" s="128" t="str">
        <f aca="false">IFERROR(IF(OR(ISTEXT(N953),ISNUMBER(N953)),HLOOKUP(S953-23*INT(S953/23),[2]Hoja2!B$1:X$2,2),""),1)</f>
        <v/>
      </c>
      <c r="Q953" s="128" t="str">
        <f aca="false">LEFT(N953,1)</f>
        <v/>
      </c>
      <c r="R953" s="129" t="str">
        <f aca="false">IF(UPPER(Q953)="Z",2,IF(UPPER(Q953)="Y",1,IF(UPPER(Q953)="X",0,LEFT(N953))))</f>
        <v/>
      </c>
      <c r="S953" s="129" t="str">
        <f aca="false">REPLACE(N953,1,1,R953)</f>
        <v/>
      </c>
      <c r="T953" s="96"/>
      <c r="U953" s="133"/>
      <c r="V953" s="124" t="str">
        <f aca="false">IF(OR(ISTEXT(N953),ISNUMBER(N953)),IF($AD953=1,U953,0),"")</f>
        <v/>
      </c>
      <c r="W953" s="75" t="n">
        <v>36892</v>
      </c>
      <c r="X953" s="134"/>
      <c r="Y953" s="134"/>
      <c r="AA953" s="128" t="n">
        <f aca="false">IF(E953&lt;&gt;F953,0,1)</f>
        <v>1</v>
      </c>
      <c r="AB953" s="128" t="n">
        <f aca="false">IF(OR(T953="SI",T953="Si",T953="si",T953="sI",T953="s",T953="S"),1,0)</f>
        <v>0</v>
      </c>
      <c r="AC953" s="128" t="n">
        <f aca="false">IF(OR(J953="SI",J953="Si",J953="si",J953="sI",J953="s",J953="S"),1,0)</f>
        <v>0</v>
      </c>
      <c r="AD953" s="128" t="n">
        <f aca="false">AK953*AA953*AB953*AC953</f>
        <v>0</v>
      </c>
      <c r="AF953" s="136" t="n">
        <f aca="false">COUNTIF(D$8:D953,D953)</f>
        <v>0</v>
      </c>
      <c r="AG953" s="136" t="n">
        <f aca="false">COUNTIFS(D$8:D953,D953,A$8:A953,A953)</f>
        <v>0</v>
      </c>
      <c r="AH953" s="128" t="n">
        <f aca="false">AF953-AG953</f>
        <v>0</v>
      </c>
      <c r="AI953" s="128" t="n">
        <f aca="false">IF(OR(O953&lt;&gt;P953,P953=1,AA953=0),1,0)</f>
        <v>0</v>
      </c>
      <c r="AJ953" s="128" t="n">
        <f aca="false">IF(AR953&gt;0,1,0)+AH953</f>
        <v>0</v>
      </c>
      <c r="AK953" s="128" t="n">
        <f aca="false">IF(O953&lt;&gt;P953,0,1)</f>
        <v>1</v>
      </c>
      <c r="AL953" s="128" t="n">
        <f aca="false">IF(U953&gt;1,1,0)</f>
        <v>0</v>
      </c>
      <c r="AM953" s="136"/>
      <c r="AN953" s="137"/>
      <c r="AO953" s="139"/>
      <c r="AP953" s="128" t="str">
        <f aca="false">IF(SUMIF(AS$7:BU$7,"&gt;0",AS953:BU953)&gt;0,SUMIF(AS$7:BU$7,"&gt;0",AS953:BU953),"")</f>
        <v/>
      </c>
      <c r="AQ953" s="128"/>
      <c r="AR953" s="136" t="n">
        <f aca="false">COUNTIF(N$8:N953,N953)-1</f>
        <v>-1</v>
      </c>
      <c r="AS953" s="133"/>
      <c r="AT953" s="133"/>
      <c r="AU953" s="128" t="n">
        <f aca="false">IF($A953=$A952,AS953+AT953+AU952,AS953+AT953)</f>
        <v>0</v>
      </c>
      <c r="AV953" s="133"/>
      <c r="AW953" s="133"/>
      <c r="AX953" s="128" t="n">
        <f aca="false">IF($A953=$A952,AV953+AW953+AX952,AV953+AW953)</f>
        <v>0</v>
      </c>
      <c r="AY953" s="133"/>
      <c r="AZ953" s="133"/>
      <c r="BA953" s="128" t="n">
        <f aca="false">IF($A953=$A952,AY953+AZ953+BA952,AY953+AZ953)</f>
        <v>0</v>
      </c>
      <c r="BB953" s="133"/>
      <c r="BC953" s="133"/>
      <c r="BD953" s="128" t="n">
        <f aca="false">IF($A953=$A952,BB953+BC953+BD952,BB953+BC953)</f>
        <v>0</v>
      </c>
      <c r="BE953" s="133"/>
      <c r="BF953" s="133"/>
      <c r="BG953" s="128" t="n">
        <f aca="false">IF($A953=$A952,BE953+BF953+BG952,BE953+BF953)</f>
        <v>0</v>
      </c>
      <c r="BH953" s="133"/>
      <c r="BI953" s="133"/>
      <c r="BJ953" s="128" t="n">
        <f aca="false">IF($A953=$A952,BH953+BI953+BJ952,BH953+BI953)</f>
        <v>0</v>
      </c>
      <c r="BK953" s="133"/>
      <c r="BL953" s="133"/>
      <c r="BM953" s="128" t="n">
        <f aca="false">IF($A953=$A952,BK953+BL953+BM952,BK953+BL953)</f>
        <v>0</v>
      </c>
      <c r="BN953" s="133"/>
      <c r="BO953" s="133"/>
      <c r="BP953" s="128" t="n">
        <f aca="false">IF($A953=$A952,BN953+BO953+BP952,BN953+BO953)</f>
        <v>0</v>
      </c>
      <c r="BQ953" s="133"/>
      <c r="BR953" s="133"/>
      <c r="BS953" s="128" t="n">
        <f aca="false">IF($A953=$A952,BQ953+BR953+BS952,BQ953+BR953)</f>
        <v>0</v>
      </c>
      <c r="BT953" s="133"/>
      <c r="BU953" s="133"/>
      <c r="BV953" s="128" t="n">
        <f aca="false">IF($A953=$A952,BT953+BU953+BV952,BT953+BU953)</f>
        <v>0</v>
      </c>
      <c r="BW953" s="128" t="n">
        <f aca="false">IF(W953=0,0,IF(W953&gt;F$4,1,(IF(W953=BW$2,0,(IF(F$4-W953&gt;2,1,0))))))</f>
        <v>0</v>
      </c>
    </row>
    <row r="954" customFormat="false" ht="42.95" hidden="false" customHeight="true" outlineLevel="0" collapsed="false">
      <c r="A954" s="124" t="str">
        <f aca="false">IF(D954=D953,IF(A953=0,"",A953),IF(AND(D954&gt;0,D954&lt;&gt;D953),A953+1,""))</f>
        <v/>
      </c>
      <c r="B954" s="129"/>
      <c r="C954" s="129"/>
      <c r="D954" s="96"/>
      <c r="E954" s="138"/>
      <c r="F954" s="128" t="str">
        <f aca="false">IFERROR(IF(OR(ISTEXT(D954),ISNUMBER(D954)),HLOOKUP(I954-23*INT(I954/23),[2]Hoja2!B$1:X$2,2),""),1)</f>
        <v/>
      </c>
      <c r="G954" s="128" t="str">
        <f aca="false">LEFT(D954,1)</f>
        <v/>
      </c>
      <c r="H954" s="129" t="str">
        <f aca="false">IF(UPPER(G954)="Z",2,IF(UPPER(G954)="Y",1,IF(UPPER(G954)="X",0,LEFT(D954))))</f>
        <v/>
      </c>
      <c r="I954" s="129" t="str">
        <f aca="false">REPLACE(D954,1,1,H954)</f>
        <v/>
      </c>
      <c r="J954" s="96"/>
      <c r="K954" s="124" t="str">
        <f aca="false">IF(N954&gt;0,ROW(L954)-7,"")</f>
        <v/>
      </c>
      <c r="L954" s="130"/>
      <c r="M954" s="130"/>
      <c r="N954" s="131"/>
      <c r="O954" s="132"/>
      <c r="P954" s="128" t="str">
        <f aca="false">IFERROR(IF(OR(ISTEXT(N954),ISNUMBER(N954)),HLOOKUP(S954-23*INT(S954/23),[2]Hoja2!B$1:X$2,2),""),1)</f>
        <v/>
      </c>
      <c r="Q954" s="128" t="str">
        <f aca="false">LEFT(N954,1)</f>
        <v/>
      </c>
      <c r="R954" s="129" t="str">
        <f aca="false">IF(UPPER(Q954)="Z",2,IF(UPPER(Q954)="Y",1,IF(UPPER(Q954)="X",0,LEFT(N954))))</f>
        <v/>
      </c>
      <c r="S954" s="129" t="str">
        <f aca="false">REPLACE(N954,1,1,R954)</f>
        <v/>
      </c>
      <c r="T954" s="96"/>
      <c r="U954" s="133"/>
      <c r="V954" s="124" t="str">
        <f aca="false">IF(OR(ISTEXT(N954),ISNUMBER(N954)),IF($AD954=1,U954,0),"")</f>
        <v/>
      </c>
      <c r="W954" s="75" t="n">
        <v>36892</v>
      </c>
      <c r="X954" s="134"/>
      <c r="Y954" s="134"/>
      <c r="AA954" s="128" t="n">
        <f aca="false">IF(E954&lt;&gt;F954,0,1)</f>
        <v>1</v>
      </c>
      <c r="AB954" s="128" t="n">
        <f aca="false">IF(OR(T954="SI",T954="Si",T954="si",T954="sI",T954="s",T954="S"),1,0)</f>
        <v>0</v>
      </c>
      <c r="AC954" s="128" t="n">
        <f aca="false">IF(OR(J954="SI",J954="Si",J954="si",J954="sI",J954="s",J954="S"),1,0)</f>
        <v>0</v>
      </c>
      <c r="AD954" s="128" t="n">
        <f aca="false">AK954*AA954*AB954*AC954</f>
        <v>0</v>
      </c>
      <c r="AF954" s="136" t="n">
        <f aca="false">COUNTIF(D$8:D954,D954)</f>
        <v>0</v>
      </c>
      <c r="AG954" s="136" t="n">
        <f aca="false">COUNTIFS(D$8:D954,D954,A$8:A954,A954)</f>
        <v>0</v>
      </c>
      <c r="AH954" s="128" t="n">
        <f aca="false">AF954-AG954</f>
        <v>0</v>
      </c>
      <c r="AI954" s="128" t="n">
        <f aca="false">IF(OR(O954&lt;&gt;P954,P954=1,AA954=0),1,0)</f>
        <v>0</v>
      </c>
      <c r="AJ954" s="128" t="n">
        <f aca="false">IF(AR954&gt;0,1,0)+AH954</f>
        <v>0</v>
      </c>
      <c r="AK954" s="128" t="n">
        <f aca="false">IF(O954&lt;&gt;P954,0,1)</f>
        <v>1</v>
      </c>
      <c r="AL954" s="128" t="n">
        <f aca="false">IF(U954&gt;1,1,0)</f>
        <v>0</v>
      </c>
      <c r="AM954" s="136"/>
      <c r="AN954" s="137"/>
      <c r="AO954" s="139"/>
      <c r="AP954" s="128" t="str">
        <f aca="false">IF(SUMIF(AS$7:BU$7,"&gt;0",AS954:BU954)&gt;0,SUMIF(AS$7:BU$7,"&gt;0",AS954:BU954),"")</f>
        <v/>
      </c>
      <c r="AQ954" s="128"/>
      <c r="AR954" s="136" t="n">
        <f aca="false">COUNTIF(N$8:N954,N954)-1</f>
        <v>-1</v>
      </c>
      <c r="AS954" s="133"/>
      <c r="AT954" s="133"/>
      <c r="AU954" s="128" t="n">
        <f aca="false">IF($A954=$A953,AS954+AT954+AU953,AS954+AT954)</f>
        <v>0</v>
      </c>
      <c r="AV954" s="133"/>
      <c r="AW954" s="133"/>
      <c r="AX954" s="128" t="n">
        <f aca="false">IF($A954=$A953,AV954+AW954+AX953,AV954+AW954)</f>
        <v>0</v>
      </c>
      <c r="AY954" s="133"/>
      <c r="AZ954" s="133"/>
      <c r="BA954" s="128" t="n">
        <f aca="false">IF($A954=$A953,AY954+AZ954+BA953,AY954+AZ954)</f>
        <v>0</v>
      </c>
      <c r="BB954" s="133"/>
      <c r="BC954" s="133"/>
      <c r="BD954" s="128" t="n">
        <f aca="false">IF($A954=$A953,BB954+BC954+BD953,BB954+BC954)</f>
        <v>0</v>
      </c>
      <c r="BE954" s="133"/>
      <c r="BF954" s="133"/>
      <c r="BG954" s="128" t="n">
        <f aca="false">IF($A954=$A953,BE954+BF954+BG953,BE954+BF954)</f>
        <v>0</v>
      </c>
      <c r="BH954" s="133"/>
      <c r="BI954" s="133"/>
      <c r="BJ954" s="128" t="n">
        <f aca="false">IF($A954=$A953,BH954+BI954+BJ953,BH954+BI954)</f>
        <v>0</v>
      </c>
      <c r="BK954" s="133"/>
      <c r="BL954" s="133"/>
      <c r="BM954" s="128" t="n">
        <f aca="false">IF($A954=$A953,BK954+BL954+BM953,BK954+BL954)</f>
        <v>0</v>
      </c>
      <c r="BN954" s="133"/>
      <c r="BO954" s="133"/>
      <c r="BP954" s="128" t="n">
        <f aca="false">IF($A954=$A953,BN954+BO954+BP953,BN954+BO954)</f>
        <v>0</v>
      </c>
      <c r="BQ954" s="133"/>
      <c r="BR954" s="133"/>
      <c r="BS954" s="128" t="n">
        <f aca="false">IF($A954=$A953,BQ954+BR954+BS953,BQ954+BR954)</f>
        <v>0</v>
      </c>
      <c r="BT954" s="133"/>
      <c r="BU954" s="133"/>
      <c r="BV954" s="128" t="n">
        <f aca="false">IF($A954=$A953,BT954+BU954+BV953,BT954+BU954)</f>
        <v>0</v>
      </c>
      <c r="BW954" s="128" t="n">
        <f aca="false">IF(W954=0,0,IF(W954&gt;F$4,1,(IF(W954=BW$2,0,(IF(F$4-W954&gt;2,1,0))))))</f>
        <v>0</v>
      </c>
    </row>
    <row r="955" customFormat="false" ht="42.95" hidden="false" customHeight="true" outlineLevel="0" collapsed="false">
      <c r="A955" s="124" t="str">
        <f aca="false">IF(D955=D954,IF(A954=0,"",A954),IF(AND(D955&gt;0,D955&lt;&gt;D954),A954+1,""))</f>
        <v/>
      </c>
      <c r="B955" s="129"/>
      <c r="C955" s="129"/>
      <c r="D955" s="96"/>
      <c r="E955" s="138"/>
      <c r="F955" s="128" t="str">
        <f aca="false">IFERROR(IF(OR(ISTEXT(D955),ISNUMBER(D955)),HLOOKUP(I955-23*INT(I955/23),[2]Hoja2!B$1:X$2,2),""),1)</f>
        <v/>
      </c>
      <c r="G955" s="128" t="str">
        <f aca="false">LEFT(D955,1)</f>
        <v/>
      </c>
      <c r="H955" s="129" t="str">
        <f aca="false">IF(UPPER(G955)="Z",2,IF(UPPER(G955)="Y",1,IF(UPPER(G955)="X",0,LEFT(D955))))</f>
        <v/>
      </c>
      <c r="I955" s="129" t="str">
        <f aca="false">REPLACE(D955,1,1,H955)</f>
        <v/>
      </c>
      <c r="J955" s="96"/>
      <c r="K955" s="124" t="str">
        <f aca="false">IF(N955&gt;0,ROW(L955)-7,"")</f>
        <v/>
      </c>
      <c r="L955" s="130"/>
      <c r="M955" s="130"/>
      <c r="N955" s="131"/>
      <c r="O955" s="132"/>
      <c r="P955" s="128" t="str">
        <f aca="false">IFERROR(IF(OR(ISTEXT(N955),ISNUMBER(N955)),HLOOKUP(S955-23*INT(S955/23),[2]Hoja2!B$1:X$2,2),""),1)</f>
        <v/>
      </c>
      <c r="Q955" s="128" t="str">
        <f aca="false">LEFT(N955,1)</f>
        <v/>
      </c>
      <c r="R955" s="129" t="str">
        <f aca="false">IF(UPPER(Q955)="Z",2,IF(UPPER(Q955)="Y",1,IF(UPPER(Q955)="X",0,LEFT(N955))))</f>
        <v/>
      </c>
      <c r="S955" s="129" t="str">
        <f aca="false">REPLACE(N955,1,1,R955)</f>
        <v/>
      </c>
      <c r="T955" s="96"/>
      <c r="U955" s="133"/>
      <c r="V955" s="124" t="str">
        <f aca="false">IF(OR(ISTEXT(N955),ISNUMBER(N955)),IF($AD955=1,U955,0),"")</f>
        <v/>
      </c>
      <c r="W955" s="75" t="n">
        <v>36892</v>
      </c>
      <c r="X955" s="134"/>
      <c r="Y955" s="134"/>
      <c r="AA955" s="128" t="n">
        <f aca="false">IF(E955&lt;&gt;F955,0,1)</f>
        <v>1</v>
      </c>
      <c r="AB955" s="128" t="n">
        <f aca="false">IF(OR(T955="SI",T955="Si",T955="si",T955="sI",T955="s",T955="S"),1,0)</f>
        <v>0</v>
      </c>
      <c r="AC955" s="128" t="n">
        <f aca="false">IF(OR(J955="SI",J955="Si",J955="si",J955="sI",J955="s",J955="S"),1,0)</f>
        <v>0</v>
      </c>
      <c r="AD955" s="128" t="n">
        <f aca="false">AK955*AA955*AB955*AC955</f>
        <v>0</v>
      </c>
      <c r="AF955" s="136" t="n">
        <f aca="false">COUNTIF(D$8:D955,D955)</f>
        <v>0</v>
      </c>
      <c r="AG955" s="136" t="n">
        <f aca="false">COUNTIFS(D$8:D955,D955,A$8:A955,A955)</f>
        <v>0</v>
      </c>
      <c r="AH955" s="128" t="n">
        <f aca="false">AF955-AG955</f>
        <v>0</v>
      </c>
      <c r="AI955" s="128" t="n">
        <f aca="false">IF(OR(O955&lt;&gt;P955,P955=1,AA955=0),1,0)</f>
        <v>0</v>
      </c>
      <c r="AJ955" s="128" t="n">
        <f aca="false">IF(AR955&gt;0,1,0)+AH955</f>
        <v>0</v>
      </c>
      <c r="AK955" s="128" t="n">
        <f aca="false">IF(O955&lt;&gt;P955,0,1)</f>
        <v>1</v>
      </c>
      <c r="AL955" s="128" t="n">
        <f aca="false">IF(U955&gt;1,1,0)</f>
        <v>0</v>
      </c>
      <c r="AM955" s="136"/>
      <c r="AN955" s="137"/>
      <c r="AO955" s="139"/>
      <c r="AP955" s="128" t="str">
        <f aca="false">IF(SUMIF(AS$7:BU$7,"&gt;0",AS955:BU955)&gt;0,SUMIF(AS$7:BU$7,"&gt;0",AS955:BU955),"")</f>
        <v/>
      </c>
      <c r="AQ955" s="128"/>
      <c r="AR955" s="136" t="n">
        <f aca="false">COUNTIF(N$8:N955,N955)-1</f>
        <v>-1</v>
      </c>
      <c r="AS955" s="133"/>
      <c r="AT955" s="133"/>
      <c r="AU955" s="128" t="n">
        <f aca="false">IF($A955=$A954,AS955+AT955+AU954,AS955+AT955)</f>
        <v>0</v>
      </c>
      <c r="AV955" s="133"/>
      <c r="AW955" s="133"/>
      <c r="AX955" s="128" t="n">
        <f aca="false">IF($A955=$A954,AV955+AW955+AX954,AV955+AW955)</f>
        <v>0</v>
      </c>
      <c r="AY955" s="133"/>
      <c r="AZ955" s="133"/>
      <c r="BA955" s="128" t="n">
        <f aca="false">IF($A955=$A954,AY955+AZ955+BA954,AY955+AZ955)</f>
        <v>0</v>
      </c>
      <c r="BB955" s="133"/>
      <c r="BC955" s="133"/>
      <c r="BD955" s="128" t="n">
        <f aca="false">IF($A955=$A954,BB955+BC955+BD954,BB955+BC955)</f>
        <v>0</v>
      </c>
      <c r="BE955" s="133"/>
      <c r="BF955" s="133"/>
      <c r="BG955" s="128" t="n">
        <f aca="false">IF($A955=$A954,BE955+BF955+BG954,BE955+BF955)</f>
        <v>0</v>
      </c>
      <c r="BH955" s="133"/>
      <c r="BI955" s="133"/>
      <c r="BJ955" s="128" t="n">
        <f aca="false">IF($A955=$A954,BH955+BI955+BJ954,BH955+BI955)</f>
        <v>0</v>
      </c>
      <c r="BK955" s="133"/>
      <c r="BL955" s="133"/>
      <c r="BM955" s="128" t="n">
        <f aca="false">IF($A955=$A954,BK955+BL955+BM954,BK955+BL955)</f>
        <v>0</v>
      </c>
      <c r="BN955" s="133"/>
      <c r="BO955" s="133"/>
      <c r="BP955" s="128" t="n">
        <f aca="false">IF($A955=$A954,BN955+BO955+BP954,BN955+BO955)</f>
        <v>0</v>
      </c>
      <c r="BQ955" s="133"/>
      <c r="BR955" s="133"/>
      <c r="BS955" s="128" t="n">
        <f aca="false">IF($A955=$A954,BQ955+BR955+BS954,BQ955+BR955)</f>
        <v>0</v>
      </c>
      <c r="BT955" s="133"/>
      <c r="BU955" s="133"/>
      <c r="BV955" s="128" t="n">
        <f aca="false">IF($A955=$A954,BT955+BU955+BV954,BT955+BU955)</f>
        <v>0</v>
      </c>
      <c r="BW955" s="128" t="n">
        <f aca="false">IF(W955=0,0,IF(W955&gt;F$4,1,(IF(W955=BW$2,0,(IF(F$4-W955&gt;2,1,0))))))</f>
        <v>0</v>
      </c>
    </row>
    <row r="956" customFormat="false" ht="42.95" hidden="false" customHeight="true" outlineLevel="0" collapsed="false">
      <c r="A956" s="124" t="str">
        <f aca="false">IF(D956=D955,IF(A955=0,"",A955),IF(AND(D956&gt;0,D956&lt;&gt;D955),A955+1,""))</f>
        <v/>
      </c>
      <c r="B956" s="129"/>
      <c r="C956" s="129"/>
      <c r="D956" s="96"/>
      <c r="E956" s="138"/>
      <c r="F956" s="128" t="str">
        <f aca="false">IFERROR(IF(OR(ISTEXT(D956),ISNUMBER(D956)),HLOOKUP(I956-23*INT(I956/23),[2]Hoja2!B$1:X$2,2),""),1)</f>
        <v/>
      </c>
      <c r="G956" s="128" t="str">
        <f aca="false">LEFT(D956,1)</f>
        <v/>
      </c>
      <c r="H956" s="129" t="str">
        <f aca="false">IF(UPPER(G956)="Z",2,IF(UPPER(G956)="Y",1,IF(UPPER(G956)="X",0,LEFT(D956))))</f>
        <v/>
      </c>
      <c r="I956" s="129" t="str">
        <f aca="false">REPLACE(D956,1,1,H956)</f>
        <v/>
      </c>
      <c r="J956" s="96"/>
      <c r="K956" s="124" t="str">
        <f aca="false">IF(N956&gt;0,ROW(L956)-7,"")</f>
        <v/>
      </c>
      <c r="L956" s="130"/>
      <c r="M956" s="130"/>
      <c r="N956" s="131"/>
      <c r="O956" s="132"/>
      <c r="P956" s="128" t="str">
        <f aca="false">IFERROR(IF(OR(ISTEXT(N956),ISNUMBER(N956)),HLOOKUP(S956-23*INT(S956/23),[2]Hoja2!B$1:X$2,2),""),1)</f>
        <v/>
      </c>
      <c r="Q956" s="128" t="str">
        <f aca="false">LEFT(N956,1)</f>
        <v/>
      </c>
      <c r="R956" s="129" t="str">
        <f aca="false">IF(UPPER(Q956)="Z",2,IF(UPPER(Q956)="Y",1,IF(UPPER(Q956)="X",0,LEFT(N956))))</f>
        <v/>
      </c>
      <c r="S956" s="129" t="str">
        <f aca="false">REPLACE(N956,1,1,R956)</f>
        <v/>
      </c>
      <c r="T956" s="96"/>
      <c r="U956" s="133"/>
      <c r="V956" s="124" t="str">
        <f aca="false">IF(OR(ISTEXT(N956),ISNUMBER(N956)),IF($AD956=1,U956,0),"")</f>
        <v/>
      </c>
      <c r="W956" s="75" t="n">
        <v>36892</v>
      </c>
      <c r="X956" s="134"/>
      <c r="Y956" s="134"/>
      <c r="AA956" s="128" t="n">
        <f aca="false">IF(E956&lt;&gt;F956,0,1)</f>
        <v>1</v>
      </c>
      <c r="AB956" s="128" t="n">
        <f aca="false">IF(OR(T956="SI",T956="Si",T956="si",T956="sI",T956="s",T956="S"),1,0)</f>
        <v>0</v>
      </c>
      <c r="AC956" s="128" t="n">
        <f aca="false">IF(OR(J956="SI",J956="Si",J956="si",J956="sI",J956="s",J956="S"),1,0)</f>
        <v>0</v>
      </c>
      <c r="AD956" s="128" t="n">
        <f aca="false">AK956*AA956*AB956*AC956</f>
        <v>0</v>
      </c>
      <c r="AF956" s="136" t="n">
        <f aca="false">COUNTIF(D$8:D956,D956)</f>
        <v>0</v>
      </c>
      <c r="AG956" s="136" t="n">
        <f aca="false">COUNTIFS(D$8:D956,D956,A$8:A956,A956)</f>
        <v>0</v>
      </c>
      <c r="AH956" s="128" t="n">
        <f aca="false">AF956-AG956</f>
        <v>0</v>
      </c>
      <c r="AI956" s="128" t="n">
        <f aca="false">IF(OR(O956&lt;&gt;P956,P956=1,AA956=0),1,0)</f>
        <v>0</v>
      </c>
      <c r="AJ956" s="128" t="n">
        <f aca="false">IF(AR956&gt;0,1,0)+AH956</f>
        <v>0</v>
      </c>
      <c r="AK956" s="128" t="n">
        <f aca="false">IF(O956&lt;&gt;P956,0,1)</f>
        <v>1</v>
      </c>
      <c r="AL956" s="128" t="n">
        <f aca="false">IF(U956&gt;1,1,0)</f>
        <v>0</v>
      </c>
      <c r="AM956" s="136"/>
      <c r="AN956" s="137"/>
      <c r="AO956" s="139"/>
      <c r="AP956" s="128" t="str">
        <f aca="false">IF(SUMIF(AS$7:BU$7,"&gt;0",AS956:BU956)&gt;0,SUMIF(AS$7:BU$7,"&gt;0",AS956:BU956),"")</f>
        <v/>
      </c>
      <c r="AQ956" s="128"/>
      <c r="AR956" s="136" t="n">
        <f aca="false">COUNTIF(N$8:N956,N956)-1</f>
        <v>-1</v>
      </c>
      <c r="AS956" s="133"/>
      <c r="AT956" s="133"/>
      <c r="AU956" s="128" t="n">
        <f aca="false">IF($A956=$A955,AS956+AT956+AU955,AS956+AT956)</f>
        <v>0</v>
      </c>
      <c r="AV956" s="133"/>
      <c r="AW956" s="133"/>
      <c r="AX956" s="128" t="n">
        <f aca="false">IF($A956=$A955,AV956+AW956+AX955,AV956+AW956)</f>
        <v>0</v>
      </c>
      <c r="AY956" s="133"/>
      <c r="AZ956" s="133"/>
      <c r="BA956" s="128" t="n">
        <f aca="false">IF($A956=$A955,AY956+AZ956+BA955,AY956+AZ956)</f>
        <v>0</v>
      </c>
      <c r="BB956" s="133"/>
      <c r="BC956" s="133"/>
      <c r="BD956" s="128" t="n">
        <f aca="false">IF($A956=$A955,BB956+BC956+BD955,BB956+BC956)</f>
        <v>0</v>
      </c>
      <c r="BE956" s="133"/>
      <c r="BF956" s="133"/>
      <c r="BG956" s="128" t="n">
        <f aca="false">IF($A956=$A955,BE956+BF956+BG955,BE956+BF956)</f>
        <v>0</v>
      </c>
      <c r="BH956" s="133"/>
      <c r="BI956" s="133"/>
      <c r="BJ956" s="128" t="n">
        <f aca="false">IF($A956=$A955,BH956+BI956+BJ955,BH956+BI956)</f>
        <v>0</v>
      </c>
      <c r="BK956" s="133"/>
      <c r="BL956" s="133"/>
      <c r="BM956" s="128" t="n">
        <f aca="false">IF($A956=$A955,BK956+BL956+BM955,BK956+BL956)</f>
        <v>0</v>
      </c>
      <c r="BN956" s="133"/>
      <c r="BO956" s="133"/>
      <c r="BP956" s="128" t="n">
        <f aca="false">IF($A956=$A955,BN956+BO956+BP955,BN956+BO956)</f>
        <v>0</v>
      </c>
      <c r="BQ956" s="133"/>
      <c r="BR956" s="133"/>
      <c r="BS956" s="128" t="n">
        <f aca="false">IF($A956=$A955,BQ956+BR956+BS955,BQ956+BR956)</f>
        <v>0</v>
      </c>
      <c r="BT956" s="133"/>
      <c r="BU956" s="133"/>
      <c r="BV956" s="128" t="n">
        <f aca="false">IF($A956=$A955,BT956+BU956+BV955,BT956+BU956)</f>
        <v>0</v>
      </c>
      <c r="BW956" s="128" t="n">
        <f aca="false">IF(W956=0,0,IF(W956&gt;F$4,1,(IF(W956=BW$2,0,(IF(F$4-W956&gt;2,1,0))))))</f>
        <v>0</v>
      </c>
    </row>
    <row r="957" customFormat="false" ht="42.95" hidden="false" customHeight="true" outlineLevel="0" collapsed="false">
      <c r="A957" s="124" t="str">
        <f aca="false">IF(D957=D956,IF(A956=0,"",A956),IF(AND(D957&gt;0,D957&lt;&gt;D956),A956+1,""))</f>
        <v/>
      </c>
      <c r="B957" s="129"/>
      <c r="C957" s="129"/>
      <c r="D957" s="96"/>
      <c r="E957" s="138"/>
      <c r="F957" s="128" t="str">
        <f aca="false">IFERROR(IF(OR(ISTEXT(D957),ISNUMBER(D957)),HLOOKUP(I957-23*INT(I957/23),[2]Hoja2!B$1:X$2,2),""),1)</f>
        <v/>
      </c>
      <c r="G957" s="128" t="str">
        <f aca="false">LEFT(D957,1)</f>
        <v/>
      </c>
      <c r="H957" s="129" t="str">
        <f aca="false">IF(UPPER(G957)="Z",2,IF(UPPER(G957)="Y",1,IF(UPPER(G957)="X",0,LEFT(D957))))</f>
        <v/>
      </c>
      <c r="I957" s="129" t="str">
        <f aca="false">REPLACE(D957,1,1,H957)</f>
        <v/>
      </c>
      <c r="J957" s="96"/>
      <c r="K957" s="124" t="str">
        <f aca="false">IF(N957&gt;0,ROW(L957)-7,"")</f>
        <v/>
      </c>
      <c r="L957" s="130"/>
      <c r="M957" s="130"/>
      <c r="N957" s="131"/>
      <c r="O957" s="132"/>
      <c r="P957" s="128" t="str">
        <f aca="false">IFERROR(IF(OR(ISTEXT(N957),ISNUMBER(N957)),HLOOKUP(S957-23*INT(S957/23),[2]Hoja2!B$1:X$2,2),""),1)</f>
        <v/>
      </c>
      <c r="Q957" s="128" t="str">
        <f aca="false">LEFT(N957,1)</f>
        <v/>
      </c>
      <c r="R957" s="129" t="str">
        <f aca="false">IF(UPPER(Q957)="Z",2,IF(UPPER(Q957)="Y",1,IF(UPPER(Q957)="X",0,LEFT(N957))))</f>
        <v/>
      </c>
      <c r="S957" s="129" t="str">
        <f aca="false">REPLACE(N957,1,1,R957)</f>
        <v/>
      </c>
      <c r="T957" s="96"/>
      <c r="U957" s="133"/>
      <c r="V957" s="124" t="str">
        <f aca="false">IF(OR(ISTEXT(N957),ISNUMBER(N957)),IF($AD957=1,U957,0),"")</f>
        <v/>
      </c>
      <c r="W957" s="75" t="n">
        <v>36892</v>
      </c>
      <c r="X957" s="134"/>
      <c r="Y957" s="134"/>
      <c r="AA957" s="128" t="n">
        <f aca="false">IF(E957&lt;&gt;F957,0,1)</f>
        <v>1</v>
      </c>
      <c r="AB957" s="128" t="n">
        <f aca="false">IF(OR(T957="SI",T957="Si",T957="si",T957="sI",T957="s",T957="S"),1,0)</f>
        <v>0</v>
      </c>
      <c r="AC957" s="128" t="n">
        <f aca="false">IF(OR(J957="SI",J957="Si",J957="si",J957="sI",J957="s",J957="S"),1,0)</f>
        <v>0</v>
      </c>
      <c r="AD957" s="128" t="n">
        <f aca="false">AK957*AA957*AB957*AC957</f>
        <v>0</v>
      </c>
      <c r="AF957" s="136" t="n">
        <f aca="false">COUNTIF(D$8:D957,D957)</f>
        <v>0</v>
      </c>
      <c r="AG957" s="136" t="n">
        <f aca="false">COUNTIFS(D$8:D957,D957,A$8:A957,A957)</f>
        <v>0</v>
      </c>
      <c r="AH957" s="128" t="n">
        <f aca="false">AF957-AG957</f>
        <v>0</v>
      </c>
      <c r="AI957" s="128" t="n">
        <f aca="false">IF(OR(O957&lt;&gt;P957,P957=1,AA957=0),1,0)</f>
        <v>0</v>
      </c>
      <c r="AJ957" s="128" t="n">
        <f aca="false">IF(AR957&gt;0,1,0)+AH957</f>
        <v>0</v>
      </c>
      <c r="AK957" s="128" t="n">
        <f aca="false">IF(O957&lt;&gt;P957,0,1)</f>
        <v>1</v>
      </c>
      <c r="AL957" s="128" t="n">
        <f aca="false">IF(U957&gt;1,1,0)</f>
        <v>0</v>
      </c>
      <c r="AM957" s="136"/>
      <c r="AN957" s="137"/>
      <c r="AO957" s="139"/>
      <c r="AP957" s="128" t="str">
        <f aca="false">IF(SUMIF(AS$7:BU$7,"&gt;0",AS957:BU957)&gt;0,SUMIF(AS$7:BU$7,"&gt;0",AS957:BU957),"")</f>
        <v/>
      </c>
      <c r="AQ957" s="128"/>
      <c r="AR957" s="136" t="n">
        <f aca="false">COUNTIF(N$8:N957,N957)-1</f>
        <v>-1</v>
      </c>
      <c r="AS957" s="133"/>
      <c r="AT957" s="133"/>
      <c r="AU957" s="128" t="n">
        <f aca="false">IF($A957=$A956,AS957+AT957+AU956,AS957+AT957)</f>
        <v>0</v>
      </c>
      <c r="AV957" s="133"/>
      <c r="AW957" s="133"/>
      <c r="AX957" s="128" t="n">
        <f aca="false">IF($A957=$A956,AV957+AW957+AX956,AV957+AW957)</f>
        <v>0</v>
      </c>
      <c r="AY957" s="133"/>
      <c r="AZ957" s="133"/>
      <c r="BA957" s="128" t="n">
        <f aca="false">IF($A957=$A956,AY957+AZ957+BA956,AY957+AZ957)</f>
        <v>0</v>
      </c>
      <c r="BB957" s="133"/>
      <c r="BC957" s="133"/>
      <c r="BD957" s="128" t="n">
        <f aca="false">IF($A957=$A956,BB957+BC957+BD956,BB957+BC957)</f>
        <v>0</v>
      </c>
      <c r="BE957" s="133"/>
      <c r="BF957" s="133"/>
      <c r="BG957" s="128" t="n">
        <f aca="false">IF($A957=$A956,BE957+BF957+BG956,BE957+BF957)</f>
        <v>0</v>
      </c>
      <c r="BH957" s="133"/>
      <c r="BI957" s="133"/>
      <c r="BJ957" s="128" t="n">
        <f aca="false">IF($A957=$A956,BH957+BI957+BJ956,BH957+BI957)</f>
        <v>0</v>
      </c>
      <c r="BK957" s="133"/>
      <c r="BL957" s="133"/>
      <c r="BM957" s="128" t="n">
        <f aca="false">IF($A957=$A956,BK957+BL957+BM956,BK957+BL957)</f>
        <v>0</v>
      </c>
      <c r="BN957" s="133"/>
      <c r="BO957" s="133"/>
      <c r="BP957" s="128" t="n">
        <f aca="false">IF($A957=$A956,BN957+BO957+BP956,BN957+BO957)</f>
        <v>0</v>
      </c>
      <c r="BQ957" s="133"/>
      <c r="BR957" s="133"/>
      <c r="BS957" s="128" t="n">
        <f aca="false">IF($A957=$A956,BQ957+BR957+BS956,BQ957+BR957)</f>
        <v>0</v>
      </c>
      <c r="BT957" s="133"/>
      <c r="BU957" s="133"/>
      <c r="BV957" s="128" t="n">
        <f aca="false">IF($A957=$A956,BT957+BU957+BV956,BT957+BU957)</f>
        <v>0</v>
      </c>
      <c r="BW957" s="128" t="n">
        <f aca="false">IF(W957=0,0,IF(W957&gt;F$4,1,(IF(W957=BW$2,0,(IF(F$4-W957&gt;2,1,0))))))</f>
        <v>0</v>
      </c>
    </row>
    <row r="958" customFormat="false" ht="42.95" hidden="false" customHeight="true" outlineLevel="0" collapsed="false">
      <c r="A958" s="124" t="str">
        <f aca="false">IF(D958=D957,IF(A957=0,"",A957),IF(AND(D958&gt;0,D958&lt;&gt;D957),A957+1,""))</f>
        <v/>
      </c>
      <c r="B958" s="129"/>
      <c r="C958" s="129"/>
      <c r="D958" s="96"/>
      <c r="E958" s="138"/>
      <c r="F958" s="128" t="str">
        <f aca="false">IFERROR(IF(OR(ISTEXT(D958),ISNUMBER(D958)),HLOOKUP(I958-23*INT(I958/23),[2]Hoja2!B$1:X$2,2),""),1)</f>
        <v/>
      </c>
      <c r="G958" s="128" t="str">
        <f aca="false">LEFT(D958,1)</f>
        <v/>
      </c>
      <c r="H958" s="129" t="str">
        <f aca="false">IF(UPPER(G958)="Z",2,IF(UPPER(G958)="Y",1,IF(UPPER(G958)="X",0,LEFT(D958))))</f>
        <v/>
      </c>
      <c r="I958" s="129" t="str">
        <f aca="false">REPLACE(D958,1,1,H958)</f>
        <v/>
      </c>
      <c r="J958" s="96"/>
      <c r="K958" s="124" t="str">
        <f aca="false">IF(N958&gt;0,ROW(L958)-7,"")</f>
        <v/>
      </c>
      <c r="L958" s="130"/>
      <c r="M958" s="130"/>
      <c r="N958" s="131"/>
      <c r="O958" s="132"/>
      <c r="P958" s="128" t="str">
        <f aca="false">IFERROR(IF(OR(ISTEXT(N958),ISNUMBER(N958)),HLOOKUP(S958-23*INT(S958/23),[2]Hoja2!B$1:X$2,2),""),1)</f>
        <v/>
      </c>
      <c r="Q958" s="128" t="str">
        <f aca="false">LEFT(N958,1)</f>
        <v/>
      </c>
      <c r="R958" s="129" t="str">
        <f aca="false">IF(UPPER(Q958)="Z",2,IF(UPPER(Q958)="Y",1,IF(UPPER(Q958)="X",0,LEFT(N958))))</f>
        <v/>
      </c>
      <c r="S958" s="129" t="str">
        <f aca="false">REPLACE(N958,1,1,R958)</f>
        <v/>
      </c>
      <c r="T958" s="96"/>
      <c r="U958" s="133"/>
      <c r="V958" s="124" t="str">
        <f aca="false">IF(OR(ISTEXT(N958),ISNUMBER(N958)),IF($AD958=1,U958,0),"")</f>
        <v/>
      </c>
      <c r="W958" s="75" t="n">
        <v>36892</v>
      </c>
      <c r="X958" s="134"/>
      <c r="Y958" s="134"/>
      <c r="AA958" s="128" t="n">
        <f aca="false">IF(E958&lt;&gt;F958,0,1)</f>
        <v>1</v>
      </c>
      <c r="AB958" s="128" t="n">
        <f aca="false">IF(OR(T958="SI",T958="Si",T958="si",T958="sI",T958="s",T958="S"),1,0)</f>
        <v>0</v>
      </c>
      <c r="AC958" s="128" t="n">
        <f aca="false">IF(OR(J958="SI",J958="Si",J958="si",J958="sI",J958="s",J958="S"),1,0)</f>
        <v>0</v>
      </c>
      <c r="AD958" s="128" t="n">
        <f aca="false">AK958*AA958*AB958*AC958</f>
        <v>0</v>
      </c>
      <c r="AF958" s="136" t="n">
        <f aca="false">COUNTIF(D$8:D958,D958)</f>
        <v>0</v>
      </c>
      <c r="AG958" s="136" t="n">
        <f aca="false">COUNTIFS(D$8:D958,D958,A$8:A958,A958)</f>
        <v>0</v>
      </c>
      <c r="AH958" s="128" t="n">
        <f aca="false">AF958-AG958</f>
        <v>0</v>
      </c>
      <c r="AI958" s="128" t="n">
        <f aca="false">IF(OR(O958&lt;&gt;P958,P958=1,AA958=0),1,0)</f>
        <v>0</v>
      </c>
      <c r="AJ958" s="128" t="n">
        <f aca="false">IF(AR958&gt;0,1,0)+AH958</f>
        <v>0</v>
      </c>
      <c r="AK958" s="128" t="n">
        <f aca="false">IF(O958&lt;&gt;P958,0,1)</f>
        <v>1</v>
      </c>
      <c r="AL958" s="128" t="n">
        <f aca="false">IF(U958&gt;1,1,0)</f>
        <v>0</v>
      </c>
      <c r="AM958" s="136"/>
      <c r="AN958" s="137"/>
      <c r="AO958" s="139"/>
      <c r="AP958" s="128" t="str">
        <f aca="false">IF(SUMIF(AS$7:BU$7,"&gt;0",AS958:BU958)&gt;0,SUMIF(AS$7:BU$7,"&gt;0",AS958:BU958),"")</f>
        <v/>
      </c>
      <c r="AQ958" s="128"/>
      <c r="AR958" s="136" t="n">
        <f aca="false">COUNTIF(N$8:N958,N958)-1</f>
        <v>-1</v>
      </c>
      <c r="AS958" s="133"/>
      <c r="AT958" s="133"/>
      <c r="AU958" s="128" t="n">
        <f aca="false">IF($A958=$A957,AS958+AT958+AU957,AS958+AT958)</f>
        <v>0</v>
      </c>
      <c r="AV958" s="133"/>
      <c r="AW958" s="133"/>
      <c r="AX958" s="128" t="n">
        <f aca="false">IF($A958=$A957,AV958+AW958+AX957,AV958+AW958)</f>
        <v>0</v>
      </c>
      <c r="AY958" s="133"/>
      <c r="AZ958" s="133"/>
      <c r="BA958" s="128" t="n">
        <f aca="false">IF($A958=$A957,AY958+AZ958+BA957,AY958+AZ958)</f>
        <v>0</v>
      </c>
      <c r="BB958" s="133"/>
      <c r="BC958" s="133"/>
      <c r="BD958" s="128" t="n">
        <f aca="false">IF($A958=$A957,BB958+BC958+BD957,BB958+BC958)</f>
        <v>0</v>
      </c>
      <c r="BE958" s="133"/>
      <c r="BF958" s="133"/>
      <c r="BG958" s="128" t="n">
        <f aca="false">IF($A958=$A957,BE958+BF958+BG957,BE958+BF958)</f>
        <v>0</v>
      </c>
      <c r="BH958" s="133"/>
      <c r="BI958" s="133"/>
      <c r="BJ958" s="128" t="n">
        <f aca="false">IF($A958=$A957,BH958+BI958+BJ957,BH958+BI958)</f>
        <v>0</v>
      </c>
      <c r="BK958" s="133"/>
      <c r="BL958" s="133"/>
      <c r="BM958" s="128" t="n">
        <f aca="false">IF($A958=$A957,BK958+BL958+BM957,BK958+BL958)</f>
        <v>0</v>
      </c>
      <c r="BN958" s="133"/>
      <c r="BO958" s="133"/>
      <c r="BP958" s="128" t="n">
        <f aca="false">IF($A958=$A957,BN958+BO958+BP957,BN958+BO958)</f>
        <v>0</v>
      </c>
      <c r="BQ958" s="133"/>
      <c r="BR958" s="133"/>
      <c r="BS958" s="128" t="n">
        <f aca="false">IF($A958=$A957,BQ958+BR958+BS957,BQ958+BR958)</f>
        <v>0</v>
      </c>
      <c r="BT958" s="133"/>
      <c r="BU958" s="133"/>
      <c r="BV958" s="128" t="n">
        <f aca="false">IF($A958=$A957,BT958+BU958+BV957,BT958+BU958)</f>
        <v>0</v>
      </c>
      <c r="BW958" s="128" t="n">
        <f aca="false">IF(W958=0,0,IF(W958&gt;F$4,1,(IF(W958=BW$2,0,(IF(F$4-W958&gt;2,1,0))))))</f>
        <v>0</v>
      </c>
    </row>
    <row r="959" customFormat="false" ht="42.95" hidden="false" customHeight="true" outlineLevel="0" collapsed="false">
      <c r="A959" s="124" t="str">
        <f aca="false">IF(D959=D958,IF(A958=0,"",A958),IF(AND(D959&gt;0,D959&lt;&gt;D958),A958+1,""))</f>
        <v/>
      </c>
      <c r="B959" s="129"/>
      <c r="C959" s="129"/>
      <c r="D959" s="96"/>
      <c r="E959" s="138"/>
      <c r="F959" s="128" t="str">
        <f aca="false">IFERROR(IF(OR(ISTEXT(D959),ISNUMBER(D959)),HLOOKUP(I959-23*INT(I959/23),[2]Hoja2!B$1:X$2,2),""),1)</f>
        <v/>
      </c>
      <c r="G959" s="128" t="str">
        <f aca="false">LEFT(D959,1)</f>
        <v/>
      </c>
      <c r="H959" s="129" t="str">
        <f aca="false">IF(UPPER(G959)="Z",2,IF(UPPER(G959)="Y",1,IF(UPPER(G959)="X",0,LEFT(D959))))</f>
        <v/>
      </c>
      <c r="I959" s="129" t="str">
        <f aca="false">REPLACE(D959,1,1,H959)</f>
        <v/>
      </c>
      <c r="J959" s="96"/>
      <c r="K959" s="124" t="str">
        <f aca="false">IF(N959&gt;0,ROW(L959)-7,"")</f>
        <v/>
      </c>
      <c r="L959" s="130"/>
      <c r="M959" s="130"/>
      <c r="N959" s="131"/>
      <c r="O959" s="132"/>
      <c r="P959" s="128" t="str">
        <f aca="false">IFERROR(IF(OR(ISTEXT(N959),ISNUMBER(N959)),HLOOKUP(S959-23*INT(S959/23),[2]Hoja2!B$1:X$2,2),""),1)</f>
        <v/>
      </c>
      <c r="Q959" s="128" t="str">
        <f aca="false">LEFT(N959,1)</f>
        <v/>
      </c>
      <c r="R959" s="129" t="str">
        <f aca="false">IF(UPPER(Q959)="Z",2,IF(UPPER(Q959)="Y",1,IF(UPPER(Q959)="X",0,LEFT(N959))))</f>
        <v/>
      </c>
      <c r="S959" s="129" t="str">
        <f aca="false">REPLACE(N959,1,1,R959)</f>
        <v/>
      </c>
      <c r="T959" s="96"/>
      <c r="U959" s="133"/>
      <c r="V959" s="124" t="str">
        <f aca="false">IF(OR(ISTEXT(N959),ISNUMBER(N959)),IF($AD959=1,U959,0),"")</f>
        <v/>
      </c>
      <c r="W959" s="75" t="n">
        <v>36892</v>
      </c>
      <c r="X959" s="134"/>
      <c r="Y959" s="134"/>
      <c r="AA959" s="128" t="n">
        <f aca="false">IF(E959&lt;&gt;F959,0,1)</f>
        <v>1</v>
      </c>
      <c r="AB959" s="128" t="n">
        <f aca="false">IF(OR(T959="SI",T959="Si",T959="si",T959="sI",T959="s",T959="S"),1,0)</f>
        <v>0</v>
      </c>
      <c r="AC959" s="128" t="n">
        <f aca="false">IF(OR(J959="SI",J959="Si",J959="si",J959="sI",J959="s",J959="S"),1,0)</f>
        <v>0</v>
      </c>
      <c r="AD959" s="128" t="n">
        <f aca="false">AK959*AA959*AB959*AC959</f>
        <v>0</v>
      </c>
      <c r="AF959" s="136" t="n">
        <f aca="false">COUNTIF(D$8:D959,D959)</f>
        <v>0</v>
      </c>
      <c r="AG959" s="136" t="n">
        <f aca="false">COUNTIFS(D$8:D959,D959,A$8:A959,A959)</f>
        <v>0</v>
      </c>
      <c r="AH959" s="128" t="n">
        <f aca="false">AF959-AG959</f>
        <v>0</v>
      </c>
      <c r="AI959" s="128" t="n">
        <f aca="false">IF(OR(O959&lt;&gt;P959,P959=1,AA959=0),1,0)</f>
        <v>0</v>
      </c>
      <c r="AJ959" s="128" t="n">
        <f aca="false">IF(AR959&gt;0,1,0)+AH959</f>
        <v>0</v>
      </c>
      <c r="AK959" s="128" t="n">
        <f aca="false">IF(O959&lt;&gt;P959,0,1)</f>
        <v>1</v>
      </c>
      <c r="AL959" s="128" t="n">
        <f aca="false">IF(U959&gt;1,1,0)</f>
        <v>0</v>
      </c>
      <c r="AM959" s="136"/>
      <c r="AN959" s="137"/>
      <c r="AO959" s="139"/>
      <c r="AP959" s="128" t="str">
        <f aca="false">IF(SUMIF(AS$7:BU$7,"&gt;0",AS959:BU959)&gt;0,SUMIF(AS$7:BU$7,"&gt;0",AS959:BU959),"")</f>
        <v/>
      </c>
      <c r="AQ959" s="128"/>
      <c r="AR959" s="136" t="n">
        <f aca="false">COUNTIF(N$8:N959,N959)-1</f>
        <v>-1</v>
      </c>
      <c r="AS959" s="133"/>
      <c r="AT959" s="133"/>
      <c r="AU959" s="128" t="n">
        <f aca="false">IF($A959=$A958,AS959+AT959+AU958,AS959+AT959)</f>
        <v>0</v>
      </c>
      <c r="AV959" s="133"/>
      <c r="AW959" s="133"/>
      <c r="AX959" s="128" t="n">
        <f aca="false">IF($A959=$A958,AV959+AW959+AX958,AV959+AW959)</f>
        <v>0</v>
      </c>
      <c r="AY959" s="133"/>
      <c r="AZ959" s="133"/>
      <c r="BA959" s="128" t="n">
        <f aca="false">IF($A959=$A958,AY959+AZ959+BA958,AY959+AZ959)</f>
        <v>0</v>
      </c>
      <c r="BB959" s="133"/>
      <c r="BC959" s="133"/>
      <c r="BD959" s="128" t="n">
        <f aca="false">IF($A959=$A958,BB959+BC959+BD958,BB959+BC959)</f>
        <v>0</v>
      </c>
      <c r="BE959" s="133"/>
      <c r="BF959" s="133"/>
      <c r="BG959" s="128" t="n">
        <f aca="false">IF($A959=$A958,BE959+BF959+BG958,BE959+BF959)</f>
        <v>0</v>
      </c>
      <c r="BH959" s="133"/>
      <c r="BI959" s="133"/>
      <c r="BJ959" s="128" t="n">
        <f aca="false">IF($A959=$A958,BH959+BI959+BJ958,BH959+BI959)</f>
        <v>0</v>
      </c>
      <c r="BK959" s="133"/>
      <c r="BL959" s="133"/>
      <c r="BM959" s="128" t="n">
        <f aca="false">IF($A959=$A958,BK959+BL959+BM958,BK959+BL959)</f>
        <v>0</v>
      </c>
      <c r="BN959" s="133"/>
      <c r="BO959" s="133"/>
      <c r="BP959" s="128" t="n">
        <f aca="false">IF($A959=$A958,BN959+BO959+BP958,BN959+BO959)</f>
        <v>0</v>
      </c>
      <c r="BQ959" s="133"/>
      <c r="BR959" s="133"/>
      <c r="BS959" s="128" t="n">
        <f aca="false">IF($A959=$A958,BQ959+BR959+BS958,BQ959+BR959)</f>
        <v>0</v>
      </c>
      <c r="BT959" s="133"/>
      <c r="BU959" s="133"/>
      <c r="BV959" s="128" t="n">
        <f aca="false">IF($A959=$A958,BT959+BU959+BV958,BT959+BU959)</f>
        <v>0</v>
      </c>
      <c r="BW959" s="128" t="n">
        <f aca="false">IF(W959=0,0,IF(W959&gt;F$4,1,(IF(W959=BW$2,0,(IF(F$4-W959&gt;2,1,0))))))</f>
        <v>0</v>
      </c>
    </row>
    <row r="960" customFormat="false" ht="42.95" hidden="false" customHeight="true" outlineLevel="0" collapsed="false">
      <c r="A960" s="124" t="str">
        <f aca="false">IF(D960=D959,IF(A959=0,"",A959),IF(AND(D960&gt;0,D960&lt;&gt;D959),A959+1,""))</f>
        <v/>
      </c>
      <c r="B960" s="129"/>
      <c r="C960" s="129"/>
      <c r="D960" s="96"/>
      <c r="E960" s="138"/>
      <c r="F960" s="128" t="str">
        <f aca="false">IFERROR(IF(OR(ISTEXT(D960),ISNUMBER(D960)),HLOOKUP(I960-23*INT(I960/23),[2]Hoja2!B$1:X$2,2),""),1)</f>
        <v/>
      </c>
      <c r="G960" s="128" t="str">
        <f aca="false">LEFT(D960,1)</f>
        <v/>
      </c>
      <c r="H960" s="129" t="str">
        <f aca="false">IF(UPPER(G960)="Z",2,IF(UPPER(G960)="Y",1,IF(UPPER(G960)="X",0,LEFT(D960))))</f>
        <v/>
      </c>
      <c r="I960" s="129" t="str">
        <f aca="false">REPLACE(D960,1,1,H960)</f>
        <v/>
      </c>
      <c r="J960" s="96"/>
      <c r="K960" s="124" t="str">
        <f aca="false">IF(N960&gt;0,ROW(L960)-7,"")</f>
        <v/>
      </c>
      <c r="L960" s="130"/>
      <c r="M960" s="130"/>
      <c r="N960" s="131"/>
      <c r="O960" s="132"/>
      <c r="P960" s="128" t="str">
        <f aca="false">IFERROR(IF(OR(ISTEXT(N960),ISNUMBER(N960)),HLOOKUP(S960-23*INT(S960/23),[2]Hoja2!B$1:X$2,2),""),1)</f>
        <v/>
      </c>
      <c r="Q960" s="128" t="str">
        <f aca="false">LEFT(N960,1)</f>
        <v/>
      </c>
      <c r="R960" s="129" t="str">
        <f aca="false">IF(UPPER(Q960)="Z",2,IF(UPPER(Q960)="Y",1,IF(UPPER(Q960)="X",0,LEFT(N960))))</f>
        <v/>
      </c>
      <c r="S960" s="129" t="str">
        <f aca="false">REPLACE(N960,1,1,R960)</f>
        <v/>
      </c>
      <c r="T960" s="96"/>
      <c r="U960" s="133"/>
      <c r="V960" s="124" t="str">
        <f aca="false">IF(OR(ISTEXT(N960),ISNUMBER(N960)),IF($AD960=1,U960,0),"")</f>
        <v/>
      </c>
      <c r="W960" s="75" t="n">
        <v>36892</v>
      </c>
      <c r="X960" s="134"/>
      <c r="Y960" s="134"/>
      <c r="AA960" s="128" t="n">
        <f aca="false">IF(E960&lt;&gt;F960,0,1)</f>
        <v>1</v>
      </c>
      <c r="AB960" s="128" t="n">
        <f aca="false">IF(OR(T960="SI",T960="Si",T960="si",T960="sI",T960="s",T960="S"),1,0)</f>
        <v>0</v>
      </c>
      <c r="AC960" s="128" t="n">
        <f aca="false">IF(OR(J960="SI",J960="Si",J960="si",J960="sI",J960="s",J960="S"),1,0)</f>
        <v>0</v>
      </c>
      <c r="AD960" s="128" t="n">
        <f aca="false">AK960*AA960*AB960*AC960</f>
        <v>0</v>
      </c>
      <c r="AF960" s="136" t="n">
        <f aca="false">COUNTIF(D$8:D960,D960)</f>
        <v>0</v>
      </c>
      <c r="AG960" s="136" t="n">
        <f aca="false">COUNTIFS(D$8:D960,D960,A$8:A960,A960)</f>
        <v>0</v>
      </c>
      <c r="AH960" s="128" t="n">
        <f aca="false">AF960-AG960</f>
        <v>0</v>
      </c>
      <c r="AI960" s="128" t="n">
        <f aca="false">IF(OR(O960&lt;&gt;P960,P960=1,AA960=0),1,0)</f>
        <v>0</v>
      </c>
      <c r="AJ960" s="128" t="n">
        <f aca="false">IF(AR960&gt;0,1,0)+AH960</f>
        <v>0</v>
      </c>
      <c r="AK960" s="128" t="n">
        <f aca="false">IF(O960&lt;&gt;P960,0,1)</f>
        <v>1</v>
      </c>
      <c r="AL960" s="128" t="n">
        <f aca="false">IF(U960&gt;1,1,0)</f>
        <v>0</v>
      </c>
      <c r="AM960" s="136"/>
      <c r="AN960" s="137"/>
      <c r="AO960" s="139"/>
      <c r="AP960" s="128" t="str">
        <f aca="false">IF(SUMIF(AS$7:BU$7,"&gt;0",AS960:BU960)&gt;0,SUMIF(AS$7:BU$7,"&gt;0",AS960:BU960),"")</f>
        <v/>
      </c>
      <c r="AQ960" s="128"/>
      <c r="AR960" s="136" t="n">
        <f aca="false">COUNTIF(N$8:N960,N960)-1</f>
        <v>-1</v>
      </c>
      <c r="AS960" s="133"/>
      <c r="AT960" s="133"/>
      <c r="AU960" s="128" t="n">
        <f aca="false">IF($A960=$A959,AS960+AT960+AU959,AS960+AT960)</f>
        <v>0</v>
      </c>
      <c r="AV960" s="133"/>
      <c r="AW960" s="133"/>
      <c r="AX960" s="128" t="n">
        <f aca="false">IF($A960=$A959,AV960+AW960+AX959,AV960+AW960)</f>
        <v>0</v>
      </c>
      <c r="AY960" s="133"/>
      <c r="AZ960" s="133"/>
      <c r="BA960" s="128" t="n">
        <f aca="false">IF($A960=$A959,AY960+AZ960+BA959,AY960+AZ960)</f>
        <v>0</v>
      </c>
      <c r="BB960" s="133"/>
      <c r="BC960" s="133"/>
      <c r="BD960" s="128" t="n">
        <f aca="false">IF($A960=$A959,BB960+BC960+BD959,BB960+BC960)</f>
        <v>0</v>
      </c>
      <c r="BE960" s="133"/>
      <c r="BF960" s="133"/>
      <c r="BG960" s="128" t="n">
        <f aca="false">IF($A960=$A959,BE960+BF960+BG959,BE960+BF960)</f>
        <v>0</v>
      </c>
      <c r="BH960" s="133"/>
      <c r="BI960" s="133"/>
      <c r="BJ960" s="128" t="n">
        <f aca="false">IF($A960=$A959,BH960+BI960+BJ959,BH960+BI960)</f>
        <v>0</v>
      </c>
      <c r="BK960" s="133"/>
      <c r="BL960" s="133"/>
      <c r="BM960" s="128" t="n">
        <f aca="false">IF($A960=$A959,BK960+BL960+BM959,BK960+BL960)</f>
        <v>0</v>
      </c>
      <c r="BN960" s="133"/>
      <c r="BO960" s="133"/>
      <c r="BP960" s="128" t="n">
        <f aca="false">IF($A960=$A959,BN960+BO960+BP959,BN960+BO960)</f>
        <v>0</v>
      </c>
      <c r="BQ960" s="133"/>
      <c r="BR960" s="133"/>
      <c r="BS960" s="128" t="n">
        <f aca="false">IF($A960=$A959,BQ960+BR960+BS959,BQ960+BR960)</f>
        <v>0</v>
      </c>
      <c r="BT960" s="133"/>
      <c r="BU960" s="133"/>
      <c r="BV960" s="128" t="n">
        <f aca="false">IF($A960=$A959,BT960+BU960+BV959,BT960+BU960)</f>
        <v>0</v>
      </c>
      <c r="BW960" s="128" t="n">
        <f aca="false">IF(W960=0,0,IF(W960&gt;F$4,1,(IF(W960=BW$2,0,(IF(F$4-W960&gt;2,1,0))))))</f>
        <v>0</v>
      </c>
    </row>
    <row r="961" customFormat="false" ht="42.95" hidden="false" customHeight="true" outlineLevel="0" collapsed="false">
      <c r="A961" s="124" t="str">
        <f aca="false">IF(D961=D960,IF(A960=0,"",A960),IF(AND(D961&gt;0,D961&lt;&gt;D960),A960+1,""))</f>
        <v/>
      </c>
      <c r="B961" s="129"/>
      <c r="C961" s="129"/>
      <c r="D961" s="96"/>
      <c r="E961" s="138"/>
      <c r="F961" s="128" t="str">
        <f aca="false">IFERROR(IF(OR(ISTEXT(D961),ISNUMBER(D961)),HLOOKUP(I961-23*INT(I961/23),[2]Hoja2!B$1:X$2,2),""),1)</f>
        <v/>
      </c>
      <c r="G961" s="128" t="str">
        <f aca="false">LEFT(D961,1)</f>
        <v/>
      </c>
      <c r="H961" s="129" t="str">
        <f aca="false">IF(UPPER(G961)="Z",2,IF(UPPER(G961)="Y",1,IF(UPPER(G961)="X",0,LEFT(D961))))</f>
        <v/>
      </c>
      <c r="I961" s="129" t="str">
        <f aca="false">REPLACE(D961,1,1,H961)</f>
        <v/>
      </c>
      <c r="J961" s="96"/>
      <c r="K961" s="124" t="str">
        <f aca="false">IF(N961&gt;0,ROW(L961)-7,"")</f>
        <v/>
      </c>
      <c r="L961" s="130"/>
      <c r="M961" s="130"/>
      <c r="N961" s="131"/>
      <c r="O961" s="132"/>
      <c r="P961" s="128" t="str">
        <f aca="false">IFERROR(IF(OR(ISTEXT(N961),ISNUMBER(N961)),HLOOKUP(S961-23*INT(S961/23),[2]Hoja2!B$1:X$2,2),""),1)</f>
        <v/>
      </c>
      <c r="Q961" s="128" t="str">
        <f aca="false">LEFT(N961,1)</f>
        <v/>
      </c>
      <c r="R961" s="129" t="str">
        <f aca="false">IF(UPPER(Q961)="Z",2,IF(UPPER(Q961)="Y",1,IF(UPPER(Q961)="X",0,LEFT(N961))))</f>
        <v/>
      </c>
      <c r="S961" s="129" t="str">
        <f aca="false">REPLACE(N961,1,1,R961)</f>
        <v/>
      </c>
      <c r="T961" s="96"/>
      <c r="U961" s="133"/>
      <c r="V961" s="124" t="str">
        <f aca="false">IF(OR(ISTEXT(N961),ISNUMBER(N961)),IF($AD961=1,U961,0),"")</f>
        <v/>
      </c>
      <c r="W961" s="75" t="n">
        <v>36892</v>
      </c>
      <c r="X961" s="134"/>
      <c r="Y961" s="134"/>
      <c r="AA961" s="128" t="n">
        <f aca="false">IF(E961&lt;&gt;F961,0,1)</f>
        <v>1</v>
      </c>
      <c r="AB961" s="128" t="n">
        <f aca="false">IF(OR(T961="SI",T961="Si",T961="si",T961="sI",T961="s",T961="S"),1,0)</f>
        <v>0</v>
      </c>
      <c r="AC961" s="128" t="n">
        <f aca="false">IF(OR(J961="SI",J961="Si",J961="si",J961="sI",J961="s",J961="S"),1,0)</f>
        <v>0</v>
      </c>
      <c r="AD961" s="128" t="n">
        <f aca="false">AK961*AA961*AB961*AC961</f>
        <v>0</v>
      </c>
      <c r="AF961" s="136" t="n">
        <f aca="false">COUNTIF(D$8:D961,D961)</f>
        <v>0</v>
      </c>
      <c r="AG961" s="136" t="n">
        <f aca="false">COUNTIFS(D$8:D961,D961,A$8:A961,A961)</f>
        <v>0</v>
      </c>
      <c r="AH961" s="128" t="n">
        <f aca="false">AF961-AG961</f>
        <v>0</v>
      </c>
      <c r="AI961" s="128" t="n">
        <f aca="false">IF(OR(O961&lt;&gt;P961,P961=1,AA961=0),1,0)</f>
        <v>0</v>
      </c>
      <c r="AJ961" s="128" t="n">
        <f aca="false">IF(AR961&gt;0,1,0)+AH961</f>
        <v>0</v>
      </c>
      <c r="AK961" s="128" t="n">
        <f aca="false">IF(O961&lt;&gt;P961,0,1)</f>
        <v>1</v>
      </c>
      <c r="AL961" s="128" t="n">
        <f aca="false">IF(U961&gt;1,1,0)</f>
        <v>0</v>
      </c>
      <c r="AM961" s="136"/>
      <c r="AN961" s="137"/>
      <c r="AO961" s="139"/>
      <c r="AP961" s="128" t="str">
        <f aca="false">IF(SUMIF(AS$7:BU$7,"&gt;0",AS961:BU961)&gt;0,SUMIF(AS$7:BU$7,"&gt;0",AS961:BU961),"")</f>
        <v/>
      </c>
      <c r="AQ961" s="128"/>
      <c r="AR961" s="136" t="n">
        <f aca="false">COUNTIF(N$8:N961,N961)-1</f>
        <v>-1</v>
      </c>
      <c r="AS961" s="133"/>
      <c r="AT961" s="133"/>
      <c r="AU961" s="128" t="n">
        <f aca="false">IF($A961=$A960,AS961+AT961+AU960,AS961+AT961)</f>
        <v>0</v>
      </c>
      <c r="AV961" s="133"/>
      <c r="AW961" s="133"/>
      <c r="AX961" s="128" t="n">
        <f aca="false">IF($A961=$A960,AV961+AW961+AX960,AV961+AW961)</f>
        <v>0</v>
      </c>
      <c r="AY961" s="133"/>
      <c r="AZ961" s="133"/>
      <c r="BA961" s="128" t="n">
        <f aca="false">IF($A961=$A960,AY961+AZ961+BA960,AY961+AZ961)</f>
        <v>0</v>
      </c>
      <c r="BB961" s="133"/>
      <c r="BC961" s="133"/>
      <c r="BD961" s="128" t="n">
        <f aca="false">IF($A961=$A960,BB961+BC961+BD960,BB961+BC961)</f>
        <v>0</v>
      </c>
      <c r="BE961" s="133"/>
      <c r="BF961" s="133"/>
      <c r="BG961" s="128" t="n">
        <f aca="false">IF($A961=$A960,BE961+BF961+BG960,BE961+BF961)</f>
        <v>0</v>
      </c>
      <c r="BH961" s="133"/>
      <c r="BI961" s="133"/>
      <c r="BJ961" s="128" t="n">
        <f aca="false">IF($A961=$A960,BH961+BI961+BJ960,BH961+BI961)</f>
        <v>0</v>
      </c>
      <c r="BK961" s="133"/>
      <c r="BL961" s="133"/>
      <c r="BM961" s="128" t="n">
        <f aca="false">IF($A961=$A960,BK961+BL961+BM960,BK961+BL961)</f>
        <v>0</v>
      </c>
      <c r="BN961" s="133"/>
      <c r="BO961" s="133"/>
      <c r="BP961" s="128" t="n">
        <f aca="false">IF($A961=$A960,BN961+BO961+BP960,BN961+BO961)</f>
        <v>0</v>
      </c>
      <c r="BQ961" s="133"/>
      <c r="BR961" s="133"/>
      <c r="BS961" s="128" t="n">
        <f aca="false">IF($A961=$A960,BQ961+BR961+BS960,BQ961+BR961)</f>
        <v>0</v>
      </c>
      <c r="BT961" s="133"/>
      <c r="BU961" s="133"/>
      <c r="BV961" s="128" t="n">
        <f aca="false">IF($A961=$A960,BT961+BU961+BV960,BT961+BU961)</f>
        <v>0</v>
      </c>
      <c r="BW961" s="128" t="n">
        <f aca="false">IF(W961=0,0,IF(W961&gt;F$4,1,(IF(W961=BW$2,0,(IF(F$4-W961&gt;2,1,0))))))</f>
        <v>0</v>
      </c>
    </row>
    <row r="962" customFormat="false" ht="42.95" hidden="false" customHeight="true" outlineLevel="0" collapsed="false">
      <c r="A962" s="124" t="str">
        <f aca="false">IF(D962=D961,IF(A961=0,"",A961),IF(AND(D962&gt;0,D962&lt;&gt;D961),A961+1,""))</f>
        <v/>
      </c>
      <c r="B962" s="129"/>
      <c r="C962" s="129"/>
      <c r="D962" s="96"/>
      <c r="E962" s="138"/>
      <c r="F962" s="128" t="str">
        <f aca="false">IFERROR(IF(OR(ISTEXT(D962),ISNUMBER(D962)),HLOOKUP(I962-23*INT(I962/23),[2]Hoja2!B$1:X$2,2),""),1)</f>
        <v/>
      </c>
      <c r="G962" s="128" t="str">
        <f aca="false">LEFT(D962,1)</f>
        <v/>
      </c>
      <c r="H962" s="129" t="str">
        <f aca="false">IF(UPPER(G962)="Z",2,IF(UPPER(G962)="Y",1,IF(UPPER(G962)="X",0,LEFT(D962))))</f>
        <v/>
      </c>
      <c r="I962" s="129" t="str">
        <f aca="false">REPLACE(D962,1,1,H962)</f>
        <v/>
      </c>
      <c r="J962" s="96"/>
      <c r="K962" s="124" t="str">
        <f aca="false">IF(N962&gt;0,ROW(L962)-7,"")</f>
        <v/>
      </c>
      <c r="L962" s="130"/>
      <c r="M962" s="130"/>
      <c r="N962" s="131"/>
      <c r="O962" s="132"/>
      <c r="P962" s="128" t="str">
        <f aca="false">IFERROR(IF(OR(ISTEXT(N962),ISNUMBER(N962)),HLOOKUP(S962-23*INT(S962/23),[2]Hoja2!B$1:X$2,2),""),1)</f>
        <v/>
      </c>
      <c r="Q962" s="128" t="str">
        <f aca="false">LEFT(N962,1)</f>
        <v/>
      </c>
      <c r="R962" s="129" t="str">
        <f aca="false">IF(UPPER(Q962)="Z",2,IF(UPPER(Q962)="Y",1,IF(UPPER(Q962)="X",0,LEFT(N962))))</f>
        <v/>
      </c>
      <c r="S962" s="129" t="str">
        <f aca="false">REPLACE(N962,1,1,R962)</f>
        <v/>
      </c>
      <c r="T962" s="96"/>
      <c r="U962" s="133"/>
      <c r="V962" s="124" t="str">
        <f aca="false">IF(OR(ISTEXT(N962),ISNUMBER(N962)),IF($AD962=1,U962,0),"")</f>
        <v/>
      </c>
      <c r="W962" s="75" t="n">
        <v>36892</v>
      </c>
      <c r="X962" s="134"/>
      <c r="Y962" s="134"/>
      <c r="AA962" s="128" t="n">
        <f aca="false">IF(E962&lt;&gt;F962,0,1)</f>
        <v>1</v>
      </c>
      <c r="AB962" s="128" t="n">
        <f aca="false">IF(OR(T962="SI",T962="Si",T962="si",T962="sI",T962="s",T962="S"),1,0)</f>
        <v>0</v>
      </c>
      <c r="AC962" s="128" t="n">
        <f aca="false">IF(OR(J962="SI",J962="Si",J962="si",J962="sI",J962="s",J962="S"),1,0)</f>
        <v>0</v>
      </c>
      <c r="AD962" s="128" t="n">
        <f aca="false">AK962*AA962*AB962*AC962</f>
        <v>0</v>
      </c>
      <c r="AF962" s="136" t="n">
        <f aca="false">COUNTIF(D$8:D962,D962)</f>
        <v>0</v>
      </c>
      <c r="AG962" s="136" t="n">
        <f aca="false">COUNTIFS(D$8:D962,D962,A$8:A962,A962)</f>
        <v>0</v>
      </c>
      <c r="AH962" s="128" t="n">
        <f aca="false">AF962-AG962</f>
        <v>0</v>
      </c>
      <c r="AI962" s="128" t="n">
        <f aca="false">IF(OR(O962&lt;&gt;P962,P962=1,AA962=0),1,0)</f>
        <v>0</v>
      </c>
      <c r="AJ962" s="128" t="n">
        <f aca="false">IF(AR962&gt;0,1,0)+AH962</f>
        <v>0</v>
      </c>
      <c r="AK962" s="128" t="n">
        <f aca="false">IF(O962&lt;&gt;P962,0,1)</f>
        <v>1</v>
      </c>
      <c r="AL962" s="128" t="n">
        <f aca="false">IF(U962&gt;1,1,0)</f>
        <v>0</v>
      </c>
      <c r="AM962" s="136"/>
      <c r="AN962" s="137"/>
      <c r="AO962" s="139"/>
      <c r="AP962" s="128" t="str">
        <f aca="false">IF(SUMIF(AS$7:BU$7,"&gt;0",AS962:BU962)&gt;0,SUMIF(AS$7:BU$7,"&gt;0",AS962:BU962),"")</f>
        <v/>
      </c>
      <c r="AQ962" s="128"/>
      <c r="AR962" s="136" t="n">
        <f aca="false">COUNTIF(N$8:N962,N962)-1</f>
        <v>-1</v>
      </c>
      <c r="AS962" s="133"/>
      <c r="AT962" s="133"/>
      <c r="AU962" s="128" t="n">
        <f aca="false">IF($A962=$A961,AS962+AT962+AU961,AS962+AT962)</f>
        <v>0</v>
      </c>
      <c r="AV962" s="133"/>
      <c r="AW962" s="133"/>
      <c r="AX962" s="128" t="n">
        <f aca="false">IF($A962=$A961,AV962+AW962+AX961,AV962+AW962)</f>
        <v>0</v>
      </c>
      <c r="AY962" s="133"/>
      <c r="AZ962" s="133"/>
      <c r="BA962" s="128" t="n">
        <f aca="false">IF($A962=$A961,AY962+AZ962+BA961,AY962+AZ962)</f>
        <v>0</v>
      </c>
      <c r="BB962" s="133"/>
      <c r="BC962" s="133"/>
      <c r="BD962" s="128" t="n">
        <f aca="false">IF($A962=$A961,BB962+BC962+BD961,BB962+BC962)</f>
        <v>0</v>
      </c>
      <c r="BE962" s="133"/>
      <c r="BF962" s="133"/>
      <c r="BG962" s="128" t="n">
        <f aca="false">IF($A962=$A961,BE962+BF962+BG961,BE962+BF962)</f>
        <v>0</v>
      </c>
      <c r="BH962" s="133"/>
      <c r="BI962" s="133"/>
      <c r="BJ962" s="128" t="n">
        <f aca="false">IF($A962=$A961,BH962+BI962+BJ961,BH962+BI962)</f>
        <v>0</v>
      </c>
      <c r="BK962" s="133"/>
      <c r="BL962" s="133"/>
      <c r="BM962" s="128" t="n">
        <f aca="false">IF($A962=$A961,BK962+BL962+BM961,BK962+BL962)</f>
        <v>0</v>
      </c>
      <c r="BN962" s="133"/>
      <c r="BO962" s="133"/>
      <c r="BP962" s="128" t="n">
        <f aca="false">IF($A962=$A961,BN962+BO962+BP961,BN962+BO962)</f>
        <v>0</v>
      </c>
      <c r="BQ962" s="133"/>
      <c r="BR962" s="133"/>
      <c r="BS962" s="128" t="n">
        <f aca="false">IF($A962=$A961,BQ962+BR962+BS961,BQ962+BR962)</f>
        <v>0</v>
      </c>
      <c r="BT962" s="133"/>
      <c r="BU962" s="133"/>
      <c r="BV962" s="128" t="n">
        <f aca="false">IF($A962=$A961,BT962+BU962+BV961,BT962+BU962)</f>
        <v>0</v>
      </c>
      <c r="BW962" s="128" t="n">
        <f aca="false">IF(W962=0,0,IF(W962&gt;F$4,1,(IF(W962=BW$2,0,(IF(F$4-W962&gt;2,1,0))))))</f>
        <v>0</v>
      </c>
    </row>
    <row r="963" customFormat="false" ht="42.95" hidden="false" customHeight="true" outlineLevel="0" collapsed="false">
      <c r="A963" s="124" t="str">
        <f aca="false">IF(D963=D962,IF(A962=0,"",A962),IF(AND(D963&gt;0,D963&lt;&gt;D962),A962+1,""))</f>
        <v/>
      </c>
      <c r="B963" s="129"/>
      <c r="C963" s="129"/>
      <c r="D963" s="96"/>
      <c r="E963" s="138"/>
      <c r="F963" s="128" t="str">
        <f aca="false">IFERROR(IF(OR(ISTEXT(D963),ISNUMBER(D963)),HLOOKUP(I963-23*INT(I963/23),[2]Hoja2!B$1:X$2,2),""),1)</f>
        <v/>
      </c>
      <c r="G963" s="128" t="str">
        <f aca="false">LEFT(D963,1)</f>
        <v/>
      </c>
      <c r="H963" s="129" t="str">
        <f aca="false">IF(UPPER(G963)="Z",2,IF(UPPER(G963)="Y",1,IF(UPPER(G963)="X",0,LEFT(D963))))</f>
        <v/>
      </c>
      <c r="I963" s="129" t="str">
        <f aca="false">REPLACE(D963,1,1,H963)</f>
        <v/>
      </c>
      <c r="J963" s="96"/>
      <c r="K963" s="124" t="str">
        <f aca="false">IF(N963&gt;0,ROW(L963)-7,"")</f>
        <v/>
      </c>
      <c r="L963" s="130"/>
      <c r="M963" s="130"/>
      <c r="N963" s="131"/>
      <c r="O963" s="132"/>
      <c r="P963" s="128" t="str">
        <f aca="false">IFERROR(IF(OR(ISTEXT(N963),ISNUMBER(N963)),HLOOKUP(S963-23*INT(S963/23),[2]Hoja2!B$1:X$2,2),""),1)</f>
        <v/>
      </c>
      <c r="Q963" s="128" t="str">
        <f aca="false">LEFT(N963,1)</f>
        <v/>
      </c>
      <c r="R963" s="129" t="str">
        <f aca="false">IF(UPPER(Q963)="Z",2,IF(UPPER(Q963)="Y",1,IF(UPPER(Q963)="X",0,LEFT(N963))))</f>
        <v/>
      </c>
      <c r="S963" s="129" t="str">
        <f aca="false">REPLACE(N963,1,1,R963)</f>
        <v/>
      </c>
      <c r="T963" s="96"/>
      <c r="U963" s="133"/>
      <c r="V963" s="124" t="str">
        <f aca="false">IF(OR(ISTEXT(N963),ISNUMBER(N963)),IF($AD963=1,U963,0),"")</f>
        <v/>
      </c>
      <c r="W963" s="75" t="n">
        <v>36892</v>
      </c>
      <c r="X963" s="134"/>
      <c r="Y963" s="134"/>
      <c r="AA963" s="128" t="n">
        <f aca="false">IF(E963&lt;&gt;F963,0,1)</f>
        <v>1</v>
      </c>
      <c r="AB963" s="128" t="n">
        <f aca="false">IF(OR(T963="SI",T963="Si",T963="si",T963="sI",T963="s",T963="S"),1,0)</f>
        <v>0</v>
      </c>
      <c r="AC963" s="128" t="n">
        <f aca="false">IF(OR(J963="SI",J963="Si",J963="si",J963="sI",J963="s",J963="S"),1,0)</f>
        <v>0</v>
      </c>
      <c r="AD963" s="128" t="n">
        <f aca="false">AK963*AA963*AB963*AC963</f>
        <v>0</v>
      </c>
      <c r="AF963" s="136" t="n">
        <f aca="false">COUNTIF(D$8:D963,D963)</f>
        <v>0</v>
      </c>
      <c r="AG963" s="136" t="n">
        <f aca="false">COUNTIFS(D$8:D963,D963,A$8:A963,A963)</f>
        <v>0</v>
      </c>
      <c r="AH963" s="128" t="n">
        <f aca="false">AF963-AG963</f>
        <v>0</v>
      </c>
      <c r="AI963" s="128" t="n">
        <f aca="false">IF(OR(O963&lt;&gt;P963,P963=1,AA963=0),1,0)</f>
        <v>0</v>
      </c>
      <c r="AJ963" s="128" t="n">
        <f aca="false">IF(AR963&gt;0,1,0)+AH963</f>
        <v>0</v>
      </c>
      <c r="AK963" s="128" t="n">
        <f aca="false">IF(O963&lt;&gt;P963,0,1)</f>
        <v>1</v>
      </c>
      <c r="AL963" s="128" t="n">
        <f aca="false">IF(U963&gt;1,1,0)</f>
        <v>0</v>
      </c>
      <c r="AM963" s="136"/>
      <c r="AN963" s="137"/>
      <c r="AO963" s="139"/>
      <c r="AP963" s="128" t="str">
        <f aca="false">IF(SUMIF(AS$7:BU$7,"&gt;0",AS963:BU963)&gt;0,SUMIF(AS$7:BU$7,"&gt;0",AS963:BU963),"")</f>
        <v/>
      </c>
      <c r="AQ963" s="128"/>
      <c r="AR963" s="136" t="n">
        <f aca="false">COUNTIF(N$8:N963,N963)-1</f>
        <v>-1</v>
      </c>
      <c r="AS963" s="133"/>
      <c r="AT963" s="133"/>
      <c r="AU963" s="128" t="n">
        <f aca="false">IF($A963=$A962,AS963+AT963+AU962,AS963+AT963)</f>
        <v>0</v>
      </c>
      <c r="AV963" s="133"/>
      <c r="AW963" s="133"/>
      <c r="AX963" s="128" t="n">
        <f aca="false">IF($A963=$A962,AV963+AW963+AX962,AV963+AW963)</f>
        <v>0</v>
      </c>
      <c r="AY963" s="133"/>
      <c r="AZ963" s="133"/>
      <c r="BA963" s="128" t="n">
        <f aca="false">IF($A963=$A962,AY963+AZ963+BA962,AY963+AZ963)</f>
        <v>0</v>
      </c>
      <c r="BB963" s="133"/>
      <c r="BC963" s="133"/>
      <c r="BD963" s="128" t="n">
        <f aca="false">IF($A963=$A962,BB963+BC963+BD962,BB963+BC963)</f>
        <v>0</v>
      </c>
      <c r="BE963" s="133"/>
      <c r="BF963" s="133"/>
      <c r="BG963" s="128" t="n">
        <f aca="false">IF($A963=$A962,BE963+BF963+BG962,BE963+BF963)</f>
        <v>0</v>
      </c>
      <c r="BH963" s="133"/>
      <c r="BI963" s="133"/>
      <c r="BJ963" s="128" t="n">
        <f aca="false">IF($A963=$A962,BH963+BI963+BJ962,BH963+BI963)</f>
        <v>0</v>
      </c>
      <c r="BK963" s="133"/>
      <c r="BL963" s="133"/>
      <c r="BM963" s="128" t="n">
        <f aca="false">IF($A963=$A962,BK963+BL963+BM962,BK963+BL963)</f>
        <v>0</v>
      </c>
      <c r="BN963" s="133"/>
      <c r="BO963" s="133"/>
      <c r="BP963" s="128" t="n">
        <f aca="false">IF($A963=$A962,BN963+BO963+BP962,BN963+BO963)</f>
        <v>0</v>
      </c>
      <c r="BQ963" s="133"/>
      <c r="BR963" s="133"/>
      <c r="BS963" s="128" t="n">
        <f aca="false">IF($A963=$A962,BQ963+BR963+BS962,BQ963+BR963)</f>
        <v>0</v>
      </c>
      <c r="BT963" s="133"/>
      <c r="BU963" s="133"/>
      <c r="BV963" s="128" t="n">
        <f aca="false">IF($A963=$A962,BT963+BU963+BV962,BT963+BU963)</f>
        <v>0</v>
      </c>
      <c r="BW963" s="128" t="n">
        <f aca="false">IF(W963=0,0,IF(W963&gt;F$4,1,(IF(W963=BW$2,0,(IF(F$4-W963&gt;2,1,0))))))</f>
        <v>0</v>
      </c>
    </row>
    <row r="964" customFormat="false" ht="42.95" hidden="false" customHeight="true" outlineLevel="0" collapsed="false">
      <c r="A964" s="124" t="str">
        <f aca="false">IF(D964=D963,IF(A963=0,"",A963),IF(AND(D964&gt;0,D964&lt;&gt;D963),A963+1,""))</f>
        <v/>
      </c>
      <c r="B964" s="129"/>
      <c r="C964" s="129"/>
      <c r="D964" s="96"/>
      <c r="E964" s="138"/>
      <c r="F964" s="128" t="str">
        <f aca="false">IFERROR(IF(OR(ISTEXT(D964),ISNUMBER(D964)),HLOOKUP(I964-23*INT(I964/23),[2]Hoja2!B$1:X$2,2),""),1)</f>
        <v/>
      </c>
      <c r="G964" s="128" t="str">
        <f aca="false">LEFT(D964,1)</f>
        <v/>
      </c>
      <c r="H964" s="129" t="str">
        <f aca="false">IF(UPPER(G964)="Z",2,IF(UPPER(G964)="Y",1,IF(UPPER(G964)="X",0,LEFT(D964))))</f>
        <v/>
      </c>
      <c r="I964" s="129" t="str">
        <f aca="false">REPLACE(D964,1,1,H964)</f>
        <v/>
      </c>
      <c r="J964" s="96"/>
      <c r="K964" s="124" t="str">
        <f aca="false">IF(N964&gt;0,ROW(L964)-7,"")</f>
        <v/>
      </c>
      <c r="L964" s="130"/>
      <c r="M964" s="130"/>
      <c r="N964" s="131"/>
      <c r="O964" s="132"/>
      <c r="P964" s="128" t="str">
        <f aca="false">IFERROR(IF(OR(ISTEXT(N964),ISNUMBER(N964)),HLOOKUP(S964-23*INT(S964/23),[2]Hoja2!B$1:X$2,2),""),1)</f>
        <v/>
      </c>
      <c r="Q964" s="128" t="str">
        <f aca="false">LEFT(N964,1)</f>
        <v/>
      </c>
      <c r="R964" s="129" t="str">
        <f aca="false">IF(UPPER(Q964)="Z",2,IF(UPPER(Q964)="Y",1,IF(UPPER(Q964)="X",0,LEFT(N964))))</f>
        <v/>
      </c>
      <c r="S964" s="129" t="str">
        <f aca="false">REPLACE(N964,1,1,R964)</f>
        <v/>
      </c>
      <c r="T964" s="96"/>
      <c r="U964" s="133"/>
      <c r="V964" s="124" t="str">
        <f aca="false">IF(OR(ISTEXT(N964),ISNUMBER(N964)),IF($AD964=1,U964,0),"")</f>
        <v/>
      </c>
      <c r="W964" s="75" t="n">
        <v>36892</v>
      </c>
      <c r="X964" s="134"/>
      <c r="Y964" s="134"/>
      <c r="AA964" s="128" t="n">
        <f aca="false">IF(E964&lt;&gt;F964,0,1)</f>
        <v>1</v>
      </c>
      <c r="AB964" s="128" t="n">
        <f aca="false">IF(OR(T964="SI",T964="Si",T964="si",T964="sI",T964="s",T964="S"),1,0)</f>
        <v>0</v>
      </c>
      <c r="AC964" s="128" t="n">
        <f aca="false">IF(OR(J964="SI",J964="Si",J964="si",J964="sI",J964="s",J964="S"),1,0)</f>
        <v>0</v>
      </c>
      <c r="AD964" s="128" t="n">
        <f aca="false">AK964*AA964*AB964*AC964</f>
        <v>0</v>
      </c>
      <c r="AF964" s="136" t="n">
        <f aca="false">COUNTIF(D$8:D964,D964)</f>
        <v>0</v>
      </c>
      <c r="AG964" s="136" t="n">
        <f aca="false">COUNTIFS(D$8:D964,D964,A$8:A964,A964)</f>
        <v>0</v>
      </c>
      <c r="AH964" s="128" t="n">
        <f aca="false">AF964-AG964</f>
        <v>0</v>
      </c>
      <c r="AI964" s="128" t="n">
        <f aca="false">IF(OR(O964&lt;&gt;P964,P964=1,AA964=0),1,0)</f>
        <v>0</v>
      </c>
      <c r="AJ964" s="128" t="n">
        <f aca="false">IF(AR964&gt;0,1,0)+AH964</f>
        <v>0</v>
      </c>
      <c r="AK964" s="128" t="n">
        <f aca="false">IF(O964&lt;&gt;P964,0,1)</f>
        <v>1</v>
      </c>
      <c r="AL964" s="128" t="n">
        <f aca="false">IF(U964&gt;1,1,0)</f>
        <v>0</v>
      </c>
      <c r="AM964" s="136"/>
      <c r="AN964" s="137"/>
      <c r="AO964" s="139"/>
      <c r="AP964" s="128" t="str">
        <f aca="false">IF(SUMIF(AS$7:BU$7,"&gt;0",AS964:BU964)&gt;0,SUMIF(AS$7:BU$7,"&gt;0",AS964:BU964),"")</f>
        <v/>
      </c>
      <c r="AQ964" s="128"/>
      <c r="AR964" s="136" t="n">
        <f aca="false">COUNTIF(N$8:N964,N964)-1</f>
        <v>-1</v>
      </c>
      <c r="AS964" s="133"/>
      <c r="AT964" s="133"/>
      <c r="AU964" s="128" t="n">
        <f aca="false">IF($A964=$A963,AS964+AT964+AU963,AS964+AT964)</f>
        <v>0</v>
      </c>
      <c r="AV964" s="133"/>
      <c r="AW964" s="133"/>
      <c r="AX964" s="128" t="n">
        <f aca="false">IF($A964=$A963,AV964+AW964+AX963,AV964+AW964)</f>
        <v>0</v>
      </c>
      <c r="AY964" s="133"/>
      <c r="AZ964" s="133"/>
      <c r="BA964" s="128" t="n">
        <f aca="false">IF($A964=$A963,AY964+AZ964+BA963,AY964+AZ964)</f>
        <v>0</v>
      </c>
      <c r="BB964" s="133"/>
      <c r="BC964" s="133"/>
      <c r="BD964" s="128" t="n">
        <f aca="false">IF($A964=$A963,BB964+BC964+BD963,BB964+BC964)</f>
        <v>0</v>
      </c>
      <c r="BE964" s="133"/>
      <c r="BF964" s="133"/>
      <c r="BG964" s="128" t="n">
        <f aca="false">IF($A964=$A963,BE964+BF964+BG963,BE964+BF964)</f>
        <v>0</v>
      </c>
      <c r="BH964" s="133"/>
      <c r="BI964" s="133"/>
      <c r="BJ964" s="128" t="n">
        <f aca="false">IF($A964=$A963,BH964+BI964+BJ963,BH964+BI964)</f>
        <v>0</v>
      </c>
      <c r="BK964" s="133"/>
      <c r="BL964" s="133"/>
      <c r="BM964" s="128" t="n">
        <f aca="false">IF($A964=$A963,BK964+BL964+BM963,BK964+BL964)</f>
        <v>0</v>
      </c>
      <c r="BN964" s="133"/>
      <c r="BO964" s="133"/>
      <c r="BP964" s="128" t="n">
        <f aca="false">IF($A964=$A963,BN964+BO964+BP963,BN964+BO964)</f>
        <v>0</v>
      </c>
      <c r="BQ964" s="133"/>
      <c r="BR964" s="133"/>
      <c r="BS964" s="128" t="n">
        <f aca="false">IF($A964=$A963,BQ964+BR964+BS963,BQ964+BR964)</f>
        <v>0</v>
      </c>
      <c r="BT964" s="133"/>
      <c r="BU964" s="133"/>
      <c r="BV964" s="128" t="n">
        <f aca="false">IF($A964=$A963,BT964+BU964+BV963,BT964+BU964)</f>
        <v>0</v>
      </c>
      <c r="BW964" s="128" t="n">
        <f aca="false">IF(W964=0,0,IF(W964&gt;F$4,1,(IF(W964=BW$2,0,(IF(F$4-W964&gt;2,1,0))))))</f>
        <v>0</v>
      </c>
    </row>
    <row r="965" customFormat="false" ht="42.95" hidden="false" customHeight="true" outlineLevel="0" collapsed="false">
      <c r="A965" s="124" t="str">
        <f aca="false">IF(D965=D964,IF(A964=0,"",A964),IF(AND(D965&gt;0,D965&lt;&gt;D964),A964+1,""))</f>
        <v/>
      </c>
      <c r="B965" s="129"/>
      <c r="C965" s="129"/>
      <c r="D965" s="96"/>
      <c r="E965" s="138"/>
      <c r="F965" s="128" t="str">
        <f aca="false">IFERROR(IF(OR(ISTEXT(D965),ISNUMBER(D965)),HLOOKUP(I965-23*INT(I965/23),[2]Hoja2!B$1:X$2,2),""),1)</f>
        <v/>
      </c>
      <c r="G965" s="128" t="str">
        <f aca="false">LEFT(D965,1)</f>
        <v/>
      </c>
      <c r="H965" s="129" t="str">
        <f aca="false">IF(UPPER(G965)="Z",2,IF(UPPER(G965)="Y",1,IF(UPPER(G965)="X",0,LEFT(D965))))</f>
        <v/>
      </c>
      <c r="I965" s="129" t="str">
        <f aca="false">REPLACE(D965,1,1,H965)</f>
        <v/>
      </c>
      <c r="J965" s="96"/>
      <c r="K965" s="124" t="str">
        <f aca="false">IF(N965&gt;0,ROW(L965)-7,"")</f>
        <v/>
      </c>
      <c r="L965" s="130"/>
      <c r="M965" s="130"/>
      <c r="N965" s="131"/>
      <c r="O965" s="132"/>
      <c r="P965" s="128" t="str">
        <f aca="false">IFERROR(IF(OR(ISTEXT(N965),ISNUMBER(N965)),HLOOKUP(S965-23*INT(S965/23),[2]Hoja2!B$1:X$2,2),""),1)</f>
        <v/>
      </c>
      <c r="Q965" s="128" t="str">
        <f aca="false">LEFT(N965,1)</f>
        <v/>
      </c>
      <c r="R965" s="129" t="str">
        <f aca="false">IF(UPPER(Q965)="Z",2,IF(UPPER(Q965)="Y",1,IF(UPPER(Q965)="X",0,LEFT(N965))))</f>
        <v/>
      </c>
      <c r="S965" s="129" t="str">
        <f aca="false">REPLACE(N965,1,1,R965)</f>
        <v/>
      </c>
      <c r="T965" s="96"/>
      <c r="U965" s="133"/>
      <c r="V965" s="124" t="str">
        <f aca="false">IF(OR(ISTEXT(N965),ISNUMBER(N965)),IF($AD965=1,U965,0),"")</f>
        <v/>
      </c>
      <c r="W965" s="75" t="n">
        <v>36892</v>
      </c>
      <c r="X965" s="134"/>
      <c r="Y965" s="134"/>
      <c r="AA965" s="128" t="n">
        <f aca="false">IF(E965&lt;&gt;F965,0,1)</f>
        <v>1</v>
      </c>
      <c r="AB965" s="128" t="n">
        <f aca="false">IF(OR(T965="SI",T965="Si",T965="si",T965="sI",T965="s",T965="S"),1,0)</f>
        <v>0</v>
      </c>
      <c r="AC965" s="128" t="n">
        <f aca="false">IF(OR(J965="SI",J965="Si",J965="si",J965="sI",J965="s",J965="S"),1,0)</f>
        <v>0</v>
      </c>
      <c r="AD965" s="128" t="n">
        <f aca="false">AK965*AA965*AB965*AC965</f>
        <v>0</v>
      </c>
      <c r="AF965" s="136" t="n">
        <f aca="false">COUNTIF(D$8:D965,D965)</f>
        <v>0</v>
      </c>
      <c r="AG965" s="136" t="n">
        <f aca="false">COUNTIFS(D$8:D965,D965,A$8:A965,A965)</f>
        <v>0</v>
      </c>
      <c r="AH965" s="128" t="n">
        <f aca="false">AF965-AG965</f>
        <v>0</v>
      </c>
      <c r="AI965" s="128" t="n">
        <f aca="false">IF(OR(O965&lt;&gt;P965,P965=1,AA965=0),1,0)</f>
        <v>0</v>
      </c>
      <c r="AJ965" s="128" t="n">
        <f aca="false">IF(AR965&gt;0,1,0)+AH965</f>
        <v>0</v>
      </c>
      <c r="AK965" s="128" t="n">
        <f aca="false">IF(O965&lt;&gt;P965,0,1)</f>
        <v>1</v>
      </c>
      <c r="AL965" s="128" t="n">
        <f aca="false">IF(U965&gt;1,1,0)</f>
        <v>0</v>
      </c>
      <c r="AM965" s="136"/>
      <c r="AN965" s="137"/>
      <c r="AO965" s="139"/>
      <c r="AP965" s="128" t="str">
        <f aca="false">IF(SUMIF(AS$7:BU$7,"&gt;0",AS965:BU965)&gt;0,SUMIF(AS$7:BU$7,"&gt;0",AS965:BU965),"")</f>
        <v/>
      </c>
      <c r="AQ965" s="128"/>
      <c r="AR965" s="136" t="n">
        <f aca="false">COUNTIF(N$8:N965,N965)-1</f>
        <v>-1</v>
      </c>
      <c r="AS965" s="133"/>
      <c r="AT965" s="133"/>
      <c r="AU965" s="128" t="n">
        <f aca="false">IF($A965=$A964,AS965+AT965+AU964,AS965+AT965)</f>
        <v>0</v>
      </c>
      <c r="AV965" s="133"/>
      <c r="AW965" s="133"/>
      <c r="AX965" s="128" t="n">
        <f aca="false">IF($A965=$A964,AV965+AW965+AX964,AV965+AW965)</f>
        <v>0</v>
      </c>
      <c r="AY965" s="133"/>
      <c r="AZ965" s="133"/>
      <c r="BA965" s="128" t="n">
        <f aca="false">IF($A965=$A964,AY965+AZ965+BA964,AY965+AZ965)</f>
        <v>0</v>
      </c>
      <c r="BB965" s="133"/>
      <c r="BC965" s="133"/>
      <c r="BD965" s="128" t="n">
        <f aca="false">IF($A965=$A964,BB965+BC965+BD964,BB965+BC965)</f>
        <v>0</v>
      </c>
      <c r="BE965" s="133"/>
      <c r="BF965" s="133"/>
      <c r="BG965" s="128" t="n">
        <f aca="false">IF($A965=$A964,BE965+BF965+BG964,BE965+BF965)</f>
        <v>0</v>
      </c>
      <c r="BH965" s="133"/>
      <c r="BI965" s="133"/>
      <c r="BJ965" s="128" t="n">
        <f aca="false">IF($A965=$A964,BH965+BI965+BJ964,BH965+BI965)</f>
        <v>0</v>
      </c>
      <c r="BK965" s="133"/>
      <c r="BL965" s="133"/>
      <c r="BM965" s="128" t="n">
        <f aca="false">IF($A965=$A964,BK965+BL965+BM964,BK965+BL965)</f>
        <v>0</v>
      </c>
      <c r="BN965" s="133"/>
      <c r="BO965" s="133"/>
      <c r="BP965" s="128" t="n">
        <f aca="false">IF($A965=$A964,BN965+BO965+BP964,BN965+BO965)</f>
        <v>0</v>
      </c>
      <c r="BQ965" s="133"/>
      <c r="BR965" s="133"/>
      <c r="BS965" s="128" t="n">
        <f aca="false">IF($A965=$A964,BQ965+BR965+BS964,BQ965+BR965)</f>
        <v>0</v>
      </c>
      <c r="BT965" s="133"/>
      <c r="BU965" s="133"/>
      <c r="BV965" s="128" t="n">
        <f aca="false">IF($A965=$A964,BT965+BU965+BV964,BT965+BU965)</f>
        <v>0</v>
      </c>
      <c r="BW965" s="128" t="n">
        <f aca="false">IF(W965=0,0,IF(W965&gt;F$4,1,(IF(W965=BW$2,0,(IF(F$4-W965&gt;2,1,0))))))</f>
        <v>0</v>
      </c>
    </row>
    <row r="966" customFormat="false" ht="42.95" hidden="false" customHeight="true" outlineLevel="0" collapsed="false">
      <c r="A966" s="124" t="str">
        <f aca="false">IF(D966=D965,IF(A965=0,"",A965),IF(AND(D966&gt;0,D966&lt;&gt;D965),A965+1,""))</f>
        <v/>
      </c>
      <c r="B966" s="129"/>
      <c r="C966" s="129"/>
      <c r="D966" s="96"/>
      <c r="E966" s="138"/>
      <c r="F966" s="128" t="str">
        <f aca="false">IFERROR(IF(OR(ISTEXT(D966),ISNUMBER(D966)),HLOOKUP(I966-23*INT(I966/23),[2]Hoja2!B$1:X$2,2),""),1)</f>
        <v/>
      </c>
      <c r="G966" s="128" t="str">
        <f aca="false">LEFT(D966,1)</f>
        <v/>
      </c>
      <c r="H966" s="129" t="str">
        <f aca="false">IF(UPPER(G966)="Z",2,IF(UPPER(G966)="Y",1,IF(UPPER(G966)="X",0,LEFT(D966))))</f>
        <v/>
      </c>
      <c r="I966" s="129" t="str">
        <f aca="false">REPLACE(D966,1,1,H966)</f>
        <v/>
      </c>
      <c r="J966" s="96"/>
      <c r="K966" s="124" t="str">
        <f aca="false">IF(N966&gt;0,ROW(L966)-7,"")</f>
        <v/>
      </c>
      <c r="L966" s="130"/>
      <c r="M966" s="130"/>
      <c r="N966" s="131"/>
      <c r="O966" s="132"/>
      <c r="P966" s="128" t="str">
        <f aca="false">IFERROR(IF(OR(ISTEXT(N966),ISNUMBER(N966)),HLOOKUP(S966-23*INT(S966/23),[2]Hoja2!B$1:X$2,2),""),1)</f>
        <v/>
      </c>
      <c r="Q966" s="128" t="str">
        <f aca="false">LEFT(N966,1)</f>
        <v/>
      </c>
      <c r="R966" s="129" t="str">
        <f aca="false">IF(UPPER(Q966)="Z",2,IF(UPPER(Q966)="Y",1,IF(UPPER(Q966)="X",0,LEFT(N966))))</f>
        <v/>
      </c>
      <c r="S966" s="129" t="str">
        <f aca="false">REPLACE(N966,1,1,R966)</f>
        <v/>
      </c>
      <c r="T966" s="96"/>
      <c r="U966" s="133"/>
      <c r="V966" s="124" t="str">
        <f aca="false">IF(OR(ISTEXT(N966),ISNUMBER(N966)),IF($AD966=1,U966,0),"")</f>
        <v/>
      </c>
      <c r="W966" s="75" t="n">
        <v>36892</v>
      </c>
      <c r="X966" s="134"/>
      <c r="Y966" s="134"/>
      <c r="AA966" s="128" t="n">
        <f aca="false">IF(E966&lt;&gt;F966,0,1)</f>
        <v>1</v>
      </c>
      <c r="AB966" s="128" t="n">
        <f aca="false">IF(OR(T966="SI",T966="Si",T966="si",T966="sI",T966="s",T966="S"),1,0)</f>
        <v>0</v>
      </c>
      <c r="AC966" s="128" t="n">
        <f aca="false">IF(OR(J966="SI",J966="Si",J966="si",J966="sI",J966="s",J966="S"),1,0)</f>
        <v>0</v>
      </c>
      <c r="AD966" s="128" t="n">
        <f aca="false">AK966*AA966*AB966*AC966</f>
        <v>0</v>
      </c>
      <c r="AF966" s="136" t="n">
        <f aca="false">COUNTIF(D$8:D966,D966)</f>
        <v>0</v>
      </c>
      <c r="AG966" s="136" t="n">
        <f aca="false">COUNTIFS(D$8:D966,D966,A$8:A966,A966)</f>
        <v>0</v>
      </c>
      <c r="AH966" s="128" t="n">
        <f aca="false">AF966-AG966</f>
        <v>0</v>
      </c>
      <c r="AI966" s="128" t="n">
        <f aca="false">IF(OR(O966&lt;&gt;P966,P966=1,AA966=0),1,0)</f>
        <v>0</v>
      </c>
      <c r="AJ966" s="128" t="n">
        <f aca="false">IF(AR966&gt;0,1,0)+AH966</f>
        <v>0</v>
      </c>
      <c r="AK966" s="128" t="n">
        <f aca="false">IF(O966&lt;&gt;P966,0,1)</f>
        <v>1</v>
      </c>
      <c r="AL966" s="128" t="n">
        <f aca="false">IF(U966&gt;1,1,0)</f>
        <v>0</v>
      </c>
      <c r="AM966" s="136"/>
      <c r="AN966" s="137"/>
      <c r="AO966" s="139"/>
      <c r="AP966" s="128" t="str">
        <f aca="false">IF(SUMIF(AS$7:BU$7,"&gt;0",AS966:BU966)&gt;0,SUMIF(AS$7:BU$7,"&gt;0",AS966:BU966),"")</f>
        <v/>
      </c>
      <c r="AQ966" s="128"/>
      <c r="AR966" s="136" t="n">
        <f aca="false">COUNTIF(N$8:N966,N966)-1</f>
        <v>-1</v>
      </c>
      <c r="AS966" s="133"/>
      <c r="AT966" s="133"/>
      <c r="AU966" s="128" t="n">
        <f aca="false">IF($A966=$A965,AS966+AT966+AU965,AS966+AT966)</f>
        <v>0</v>
      </c>
      <c r="AV966" s="133"/>
      <c r="AW966" s="133"/>
      <c r="AX966" s="128" t="n">
        <f aca="false">IF($A966=$A965,AV966+AW966+AX965,AV966+AW966)</f>
        <v>0</v>
      </c>
      <c r="AY966" s="133"/>
      <c r="AZ966" s="133"/>
      <c r="BA966" s="128" t="n">
        <f aca="false">IF($A966=$A965,AY966+AZ966+BA965,AY966+AZ966)</f>
        <v>0</v>
      </c>
      <c r="BB966" s="133"/>
      <c r="BC966" s="133"/>
      <c r="BD966" s="128" t="n">
        <f aca="false">IF($A966=$A965,BB966+BC966+BD965,BB966+BC966)</f>
        <v>0</v>
      </c>
      <c r="BE966" s="133"/>
      <c r="BF966" s="133"/>
      <c r="BG966" s="128" t="n">
        <f aca="false">IF($A966=$A965,BE966+BF966+BG965,BE966+BF966)</f>
        <v>0</v>
      </c>
      <c r="BH966" s="133"/>
      <c r="BI966" s="133"/>
      <c r="BJ966" s="128" t="n">
        <f aca="false">IF($A966=$A965,BH966+BI966+BJ965,BH966+BI966)</f>
        <v>0</v>
      </c>
      <c r="BK966" s="133"/>
      <c r="BL966" s="133"/>
      <c r="BM966" s="128" t="n">
        <f aca="false">IF($A966=$A965,BK966+BL966+BM965,BK966+BL966)</f>
        <v>0</v>
      </c>
      <c r="BN966" s="133"/>
      <c r="BO966" s="133"/>
      <c r="BP966" s="128" t="n">
        <f aca="false">IF($A966=$A965,BN966+BO966+BP965,BN966+BO966)</f>
        <v>0</v>
      </c>
      <c r="BQ966" s="133"/>
      <c r="BR966" s="133"/>
      <c r="BS966" s="128" t="n">
        <f aca="false">IF($A966=$A965,BQ966+BR966+BS965,BQ966+BR966)</f>
        <v>0</v>
      </c>
      <c r="BT966" s="133"/>
      <c r="BU966" s="133"/>
      <c r="BV966" s="128" t="n">
        <f aca="false">IF($A966=$A965,BT966+BU966+BV965,BT966+BU966)</f>
        <v>0</v>
      </c>
      <c r="BW966" s="128" t="n">
        <f aca="false">IF(W966=0,0,IF(W966&gt;F$4,1,(IF(W966=BW$2,0,(IF(F$4-W966&gt;2,1,0))))))</f>
        <v>0</v>
      </c>
    </row>
    <row r="967" customFormat="false" ht="42.95" hidden="false" customHeight="true" outlineLevel="0" collapsed="false">
      <c r="A967" s="124" t="str">
        <f aca="false">IF(D967=D966,IF(A966=0,"",A966),IF(AND(D967&gt;0,D967&lt;&gt;D966),A966+1,""))</f>
        <v/>
      </c>
      <c r="B967" s="129"/>
      <c r="C967" s="129"/>
      <c r="D967" s="96"/>
      <c r="E967" s="138"/>
      <c r="F967" s="128" t="str">
        <f aca="false">IFERROR(IF(OR(ISTEXT(D967),ISNUMBER(D967)),HLOOKUP(I967-23*INT(I967/23),[2]Hoja2!B$1:X$2,2),""),1)</f>
        <v/>
      </c>
      <c r="G967" s="128" t="str">
        <f aca="false">LEFT(D967,1)</f>
        <v/>
      </c>
      <c r="H967" s="129" t="str">
        <f aca="false">IF(UPPER(G967)="Z",2,IF(UPPER(G967)="Y",1,IF(UPPER(G967)="X",0,LEFT(D967))))</f>
        <v/>
      </c>
      <c r="I967" s="129" t="str">
        <f aca="false">REPLACE(D967,1,1,H967)</f>
        <v/>
      </c>
      <c r="J967" s="96"/>
      <c r="K967" s="124" t="str">
        <f aca="false">IF(N967&gt;0,ROW(L967)-7,"")</f>
        <v/>
      </c>
      <c r="L967" s="130"/>
      <c r="M967" s="130"/>
      <c r="N967" s="131"/>
      <c r="O967" s="132"/>
      <c r="P967" s="128" t="str">
        <f aca="false">IFERROR(IF(OR(ISTEXT(N967),ISNUMBER(N967)),HLOOKUP(S967-23*INT(S967/23),[2]Hoja2!B$1:X$2,2),""),1)</f>
        <v/>
      </c>
      <c r="Q967" s="128" t="str">
        <f aca="false">LEFT(N967,1)</f>
        <v/>
      </c>
      <c r="R967" s="129" t="str">
        <f aca="false">IF(UPPER(Q967)="Z",2,IF(UPPER(Q967)="Y",1,IF(UPPER(Q967)="X",0,LEFT(N967))))</f>
        <v/>
      </c>
      <c r="S967" s="129" t="str">
        <f aca="false">REPLACE(N967,1,1,R967)</f>
        <v/>
      </c>
      <c r="T967" s="96"/>
      <c r="U967" s="133"/>
      <c r="V967" s="124" t="str">
        <f aca="false">IF(OR(ISTEXT(N967),ISNUMBER(N967)),IF($AD967=1,U967,0),"")</f>
        <v/>
      </c>
      <c r="W967" s="75" t="n">
        <v>36892</v>
      </c>
      <c r="X967" s="134"/>
      <c r="Y967" s="134"/>
      <c r="AA967" s="128" t="n">
        <f aca="false">IF(E967&lt;&gt;F967,0,1)</f>
        <v>1</v>
      </c>
      <c r="AB967" s="128" t="n">
        <f aca="false">IF(OR(T967="SI",T967="Si",T967="si",T967="sI",T967="s",T967="S"),1,0)</f>
        <v>0</v>
      </c>
      <c r="AC967" s="128" t="n">
        <f aca="false">IF(OR(J967="SI",J967="Si",J967="si",J967="sI",J967="s",J967="S"),1,0)</f>
        <v>0</v>
      </c>
      <c r="AD967" s="128" t="n">
        <f aca="false">AK967*AA967*AB967*AC967</f>
        <v>0</v>
      </c>
      <c r="AF967" s="136" t="n">
        <f aca="false">COUNTIF(D$8:D967,D967)</f>
        <v>0</v>
      </c>
      <c r="AG967" s="136" t="n">
        <f aca="false">COUNTIFS(D$8:D967,D967,A$8:A967,A967)</f>
        <v>0</v>
      </c>
      <c r="AH967" s="128" t="n">
        <f aca="false">AF967-AG967</f>
        <v>0</v>
      </c>
      <c r="AI967" s="128" t="n">
        <f aca="false">IF(OR(O967&lt;&gt;P967,P967=1,AA967=0),1,0)</f>
        <v>0</v>
      </c>
      <c r="AJ967" s="128" t="n">
        <f aca="false">IF(AR967&gt;0,1,0)+AH967</f>
        <v>0</v>
      </c>
      <c r="AK967" s="128" t="n">
        <f aca="false">IF(O967&lt;&gt;P967,0,1)</f>
        <v>1</v>
      </c>
      <c r="AL967" s="128" t="n">
        <f aca="false">IF(U967&gt;1,1,0)</f>
        <v>0</v>
      </c>
      <c r="AM967" s="136"/>
      <c r="AN967" s="137"/>
      <c r="AO967" s="139"/>
      <c r="AP967" s="128" t="str">
        <f aca="false">IF(SUMIF(AS$7:BU$7,"&gt;0",AS967:BU967)&gt;0,SUMIF(AS$7:BU$7,"&gt;0",AS967:BU967),"")</f>
        <v/>
      </c>
      <c r="AQ967" s="128"/>
      <c r="AR967" s="136" t="n">
        <f aca="false">COUNTIF(N$8:N967,N967)-1</f>
        <v>-1</v>
      </c>
      <c r="AS967" s="133"/>
      <c r="AT967" s="133"/>
      <c r="AU967" s="128" t="n">
        <f aca="false">IF($A967=$A966,AS967+AT967+AU966,AS967+AT967)</f>
        <v>0</v>
      </c>
      <c r="AV967" s="133"/>
      <c r="AW967" s="133"/>
      <c r="AX967" s="128" t="n">
        <f aca="false">IF($A967=$A966,AV967+AW967+AX966,AV967+AW967)</f>
        <v>0</v>
      </c>
      <c r="AY967" s="133"/>
      <c r="AZ967" s="133"/>
      <c r="BA967" s="128" t="n">
        <f aca="false">IF($A967=$A966,AY967+AZ967+BA966,AY967+AZ967)</f>
        <v>0</v>
      </c>
      <c r="BB967" s="133"/>
      <c r="BC967" s="133"/>
      <c r="BD967" s="128" t="n">
        <f aca="false">IF($A967=$A966,BB967+BC967+BD966,BB967+BC967)</f>
        <v>0</v>
      </c>
      <c r="BE967" s="133"/>
      <c r="BF967" s="133"/>
      <c r="BG967" s="128" t="n">
        <f aca="false">IF($A967=$A966,BE967+BF967+BG966,BE967+BF967)</f>
        <v>0</v>
      </c>
      <c r="BH967" s="133"/>
      <c r="BI967" s="133"/>
      <c r="BJ967" s="128" t="n">
        <f aca="false">IF($A967=$A966,BH967+BI967+BJ966,BH967+BI967)</f>
        <v>0</v>
      </c>
      <c r="BK967" s="133"/>
      <c r="BL967" s="133"/>
      <c r="BM967" s="128" t="n">
        <f aca="false">IF($A967=$A966,BK967+BL967+BM966,BK967+BL967)</f>
        <v>0</v>
      </c>
      <c r="BN967" s="133"/>
      <c r="BO967" s="133"/>
      <c r="BP967" s="128" t="n">
        <f aca="false">IF($A967=$A966,BN967+BO967+BP966,BN967+BO967)</f>
        <v>0</v>
      </c>
      <c r="BQ967" s="133"/>
      <c r="BR967" s="133"/>
      <c r="BS967" s="128" t="n">
        <f aca="false">IF($A967=$A966,BQ967+BR967+BS966,BQ967+BR967)</f>
        <v>0</v>
      </c>
      <c r="BT967" s="133"/>
      <c r="BU967" s="133"/>
      <c r="BV967" s="128" t="n">
        <f aca="false">IF($A967=$A966,BT967+BU967+BV966,BT967+BU967)</f>
        <v>0</v>
      </c>
      <c r="BW967" s="128" t="n">
        <f aca="false">IF(W967=0,0,IF(W967&gt;F$4,1,(IF(W967=BW$2,0,(IF(F$4-W967&gt;2,1,0))))))</f>
        <v>0</v>
      </c>
    </row>
    <row r="968" customFormat="false" ht="42.95" hidden="false" customHeight="true" outlineLevel="0" collapsed="false">
      <c r="A968" s="124" t="str">
        <f aca="false">IF(D968=D967,IF(A967=0,"",A967),IF(AND(D968&gt;0,D968&lt;&gt;D967),A967+1,""))</f>
        <v/>
      </c>
      <c r="B968" s="129"/>
      <c r="C968" s="129"/>
      <c r="D968" s="96"/>
      <c r="E968" s="138"/>
      <c r="F968" s="128" t="str">
        <f aca="false">IFERROR(IF(OR(ISTEXT(D968),ISNUMBER(D968)),HLOOKUP(I968-23*INT(I968/23),[2]Hoja2!B$1:X$2,2),""),1)</f>
        <v/>
      </c>
      <c r="G968" s="128" t="str">
        <f aca="false">LEFT(D968,1)</f>
        <v/>
      </c>
      <c r="H968" s="129" t="str">
        <f aca="false">IF(UPPER(G968)="Z",2,IF(UPPER(G968)="Y",1,IF(UPPER(G968)="X",0,LEFT(D968))))</f>
        <v/>
      </c>
      <c r="I968" s="129" t="str">
        <f aca="false">REPLACE(D968,1,1,H968)</f>
        <v/>
      </c>
      <c r="J968" s="96"/>
      <c r="K968" s="124" t="str">
        <f aca="false">IF(N968&gt;0,ROW(L968)-7,"")</f>
        <v/>
      </c>
      <c r="L968" s="130"/>
      <c r="M968" s="130"/>
      <c r="N968" s="131"/>
      <c r="O968" s="132"/>
      <c r="P968" s="128" t="str">
        <f aca="false">IFERROR(IF(OR(ISTEXT(N968),ISNUMBER(N968)),HLOOKUP(S968-23*INT(S968/23),[2]Hoja2!B$1:X$2,2),""),1)</f>
        <v/>
      </c>
      <c r="Q968" s="128" t="str">
        <f aca="false">LEFT(N968,1)</f>
        <v/>
      </c>
      <c r="R968" s="129" t="str">
        <f aca="false">IF(UPPER(Q968)="Z",2,IF(UPPER(Q968)="Y",1,IF(UPPER(Q968)="X",0,LEFT(N968))))</f>
        <v/>
      </c>
      <c r="S968" s="129" t="str">
        <f aca="false">REPLACE(N968,1,1,R968)</f>
        <v/>
      </c>
      <c r="T968" s="96"/>
      <c r="U968" s="133"/>
      <c r="V968" s="124" t="str">
        <f aca="false">IF(OR(ISTEXT(N968),ISNUMBER(N968)),IF($AD968=1,U968,0),"")</f>
        <v/>
      </c>
      <c r="W968" s="75" t="n">
        <v>36892</v>
      </c>
      <c r="X968" s="134"/>
      <c r="Y968" s="134"/>
      <c r="AA968" s="128" t="n">
        <f aca="false">IF(E968&lt;&gt;F968,0,1)</f>
        <v>1</v>
      </c>
      <c r="AB968" s="128" t="n">
        <f aca="false">IF(OR(T968="SI",T968="Si",T968="si",T968="sI",T968="s",T968="S"),1,0)</f>
        <v>0</v>
      </c>
      <c r="AC968" s="128" t="n">
        <f aca="false">IF(OR(J968="SI",J968="Si",J968="si",J968="sI",J968="s",J968="S"),1,0)</f>
        <v>0</v>
      </c>
      <c r="AD968" s="128" t="n">
        <f aca="false">AK968*AA968*AB968*AC968</f>
        <v>0</v>
      </c>
      <c r="AF968" s="136" t="n">
        <f aca="false">COUNTIF(D$8:D968,D968)</f>
        <v>0</v>
      </c>
      <c r="AG968" s="136" t="n">
        <f aca="false">COUNTIFS(D$8:D968,D968,A$8:A968,A968)</f>
        <v>0</v>
      </c>
      <c r="AH968" s="128" t="n">
        <f aca="false">AF968-AG968</f>
        <v>0</v>
      </c>
      <c r="AI968" s="128" t="n">
        <f aca="false">IF(OR(O968&lt;&gt;P968,P968=1,AA968=0),1,0)</f>
        <v>0</v>
      </c>
      <c r="AJ968" s="128" t="n">
        <f aca="false">IF(AR968&gt;0,1,0)+AH968</f>
        <v>0</v>
      </c>
      <c r="AK968" s="128" t="n">
        <f aca="false">IF(O968&lt;&gt;P968,0,1)</f>
        <v>1</v>
      </c>
      <c r="AL968" s="128" t="n">
        <f aca="false">IF(U968&gt;1,1,0)</f>
        <v>0</v>
      </c>
      <c r="AM968" s="136"/>
      <c r="AN968" s="137"/>
      <c r="AO968" s="139"/>
      <c r="AP968" s="128" t="str">
        <f aca="false">IF(SUMIF(AS$7:BU$7,"&gt;0",AS968:BU968)&gt;0,SUMIF(AS$7:BU$7,"&gt;0",AS968:BU968),"")</f>
        <v/>
      </c>
      <c r="AQ968" s="128"/>
      <c r="AR968" s="136" t="n">
        <f aca="false">COUNTIF(N$8:N968,N968)-1</f>
        <v>-1</v>
      </c>
      <c r="AS968" s="133"/>
      <c r="AT968" s="133"/>
      <c r="AU968" s="128" t="n">
        <f aca="false">IF($A968=$A967,AS968+AT968+AU967,AS968+AT968)</f>
        <v>0</v>
      </c>
      <c r="AV968" s="133"/>
      <c r="AW968" s="133"/>
      <c r="AX968" s="128" t="n">
        <f aca="false">IF($A968=$A967,AV968+AW968+AX967,AV968+AW968)</f>
        <v>0</v>
      </c>
      <c r="AY968" s="133"/>
      <c r="AZ968" s="133"/>
      <c r="BA968" s="128" t="n">
        <f aca="false">IF($A968=$A967,AY968+AZ968+BA967,AY968+AZ968)</f>
        <v>0</v>
      </c>
      <c r="BB968" s="133"/>
      <c r="BC968" s="133"/>
      <c r="BD968" s="128" t="n">
        <f aca="false">IF($A968=$A967,BB968+BC968+BD967,BB968+BC968)</f>
        <v>0</v>
      </c>
      <c r="BE968" s="133"/>
      <c r="BF968" s="133"/>
      <c r="BG968" s="128" t="n">
        <f aca="false">IF($A968=$A967,BE968+BF968+BG967,BE968+BF968)</f>
        <v>0</v>
      </c>
      <c r="BH968" s="133"/>
      <c r="BI968" s="133"/>
      <c r="BJ968" s="128" t="n">
        <f aca="false">IF($A968=$A967,BH968+BI968+BJ967,BH968+BI968)</f>
        <v>0</v>
      </c>
      <c r="BK968" s="133"/>
      <c r="BL968" s="133"/>
      <c r="BM968" s="128" t="n">
        <f aca="false">IF($A968=$A967,BK968+BL968+BM967,BK968+BL968)</f>
        <v>0</v>
      </c>
      <c r="BN968" s="133"/>
      <c r="BO968" s="133"/>
      <c r="BP968" s="128" t="n">
        <f aca="false">IF($A968=$A967,BN968+BO968+BP967,BN968+BO968)</f>
        <v>0</v>
      </c>
      <c r="BQ968" s="133"/>
      <c r="BR968" s="133"/>
      <c r="BS968" s="128" t="n">
        <f aca="false">IF($A968=$A967,BQ968+BR968+BS967,BQ968+BR968)</f>
        <v>0</v>
      </c>
      <c r="BT968" s="133"/>
      <c r="BU968" s="133"/>
      <c r="BV968" s="128" t="n">
        <f aca="false">IF($A968=$A967,BT968+BU968+BV967,BT968+BU968)</f>
        <v>0</v>
      </c>
      <c r="BW968" s="128" t="n">
        <f aca="false">IF(W968=0,0,IF(W968&gt;F$4,1,(IF(W968=BW$2,0,(IF(F$4-W968&gt;2,1,0))))))</f>
        <v>0</v>
      </c>
    </row>
    <row r="969" customFormat="false" ht="42.95" hidden="false" customHeight="true" outlineLevel="0" collapsed="false">
      <c r="A969" s="124" t="str">
        <f aca="false">IF(D969=D968,IF(A968=0,"",A968),IF(AND(D969&gt;0,D969&lt;&gt;D968),A968+1,""))</f>
        <v/>
      </c>
      <c r="B969" s="129"/>
      <c r="C969" s="129"/>
      <c r="D969" s="96"/>
      <c r="E969" s="138"/>
      <c r="F969" s="128" t="str">
        <f aca="false">IFERROR(IF(OR(ISTEXT(D969),ISNUMBER(D969)),HLOOKUP(I969-23*INT(I969/23),[2]Hoja2!B$1:X$2,2),""),1)</f>
        <v/>
      </c>
      <c r="G969" s="128" t="str">
        <f aca="false">LEFT(D969,1)</f>
        <v/>
      </c>
      <c r="H969" s="129" t="str">
        <f aca="false">IF(UPPER(G969)="Z",2,IF(UPPER(G969)="Y",1,IF(UPPER(G969)="X",0,LEFT(D969))))</f>
        <v/>
      </c>
      <c r="I969" s="129" t="str">
        <f aca="false">REPLACE(D969,1,1,H969)</f>
        <v/>
      </c>
      <c r="J969" s="96"/>
      <c r="K969" s="124" t="str">
        <f aca="false">IF(N969&gt;0,ROW(L969)-7,"")</f>
        <v/>
      </c>
      <c r="L969" s="130"/>
      <c r="M969" s="130"/>
      <c r="N969" s="131"/>
      <c r="O969" s="132"/>
      <c r="P969" s="128" t="str">
        <f aca="false">IFERROR(IF(OR(ISTEXT(N969),ISNUMBER(N969)),HLOOKUP(S969-23*INT(S969/23),[2]Hoja2!B$1:X$2,2),""),1)</f>
        <v/>
      </c>
      <c r="Q969" s="128" t="str">
        <f aca="false">LEFT(N969,1)</f>
        <v/>
      </c>
      <c r="R969" s="129" t="str">
        <f aca="false">IF(UPPER(Q969)="Z",2,IF(UPPER(Q969)="Y",1,IF(UPPER(Q969)="X",0,LEFT(N969))))</f>
        <v/>
      </c>
      <c r="S969" s="129" t="str">
        <f aca="false">REPLACE(N969,1,1,R969)</f>
        <v/>
      </c>
      <c r="T969" s="96"/>
      <c r="U969" s="133"/>
      <c r="V969" s="124" t="str">
        <f aca="false">IF(OR(ISTEXT(N969),ISNUMBER(N969)),IF($AD969=1,U969,0),"")</f>
        <v/>
      </c>
      <c r="W969" s="75" t="n">
        <v>36892</v>
      </c>
      <c r="X969" s="134"/>
      <c r="Y969" s="134"/>
      <c r="AA969" s="128" t="n">
        <f aca="false">IF(E969&lt;&gt;F969,0,1)</f>
        <v>1</v>
      </c>
      <c r="AB969" s="128" t="n">
        <f aca="false">IF(OR(T969="SI",T969="Si",T969="si",T969="sI",T969="s",T969="S"),1,0)</f>
        <v>0</v>
      </c>
      <c r="AC969" s="128" t="n">
        <f aca="false">IF(OR(J969="SI",J969="Si",J969="si",J969="sI",J969="s",J969="S"),1,0)</f>
        <v>0</v>
      </c>
      <c r="AD969" s="128" t="n">
        <f aca="false">AK969*AA969*AB969*AC969</f>
        <v>0</v>
      </c>
      <c r="AF969" s="136" t="n">
        <f aca="false">COUNTIF(D$8:D969,D969)</f>
        <v>0</v>
      </c>
      <c r="AG969" s="136" t="n">
        <f aca="false">COUNTIFS(D$8:D969,D969,A$8:A969,A969)</f>
        <v>0</v>
      </c>
      <c r="AH969" s="128" t="n">
        <f aca="false">AF969-AG969</f>
        <v>0</v>
      </c>
      <c r="AI969" s="128" t="n">
        <f aca="false">IF(OR(O969&lt;&gt;P969,P969=1,AA969=0),1,0)</f>
        <v>0</v>
      </c>
      <c r="AJ969" s="128" t="n">
        <f aca="false">IF(AR969&gt;0,1,0)+AH969</f>
        <v>0</v>
      </c>
      <c r="AK969" s="128" t="n">
        <f aca="false">IF(O969&lt;&gt;P969,0,1)</f>
        <v>1</v>
      </c>
      <c r="AL969" s="128" t="n">
        <f aca="false">IF(U969&gt;1,1,0)</f>
        <v>0</v>
      </c>
      <c r="AM969" s="136"/>
      <c r="AN969" s="137"/>
      <c r="AO969" s="139"/>
      <c r="AP969" s="128" t="str">
        <f aca="false">IF(SUMIF(AS$7:BU$7,"&gt;0",AS969:BU969)&gt;0,SUMIF(AS$7:BU$7,"&gt;0",AS969:BU969),"")</f>
        <v/>
      </c>
      <c r="AQ969" s="128"/>
      <c r="AR969" s="136" t="n">
        <f aca="false">COUNTIF(N$8:N969,N969)-1</f>
        <v>-1</v>
      </c>
      <c r="AS969" s="133"/>
      <c r="AT969" s="133"/>
      <c r="AU969" s="128" t="n">
        <f aca="false">IF($A969=$A968,AS969+AT969+AU968,AS969+AT969)</f>
        <v>0</v>
      </c>
      <c r="AV969" s="133"/>
      <c r="AW969" s="133"/>
      <c r="AX969" s="128" t="n">
        <f aca="false">IF($A969=$A968,AV969+AW969+AX968,AV969+AW969)</f>
        <v>0</v>
      </c>
      <c r="AY969" s="133"/>
      <c r="AZ969" s="133"/>
      <c r="BA969" s="128" t="n">
        <f aca="false">IF($A969=$A968,AY969+AZ969+BA968,AY969+AZ969)</f>
        <v>0</v>
      </c>
      <c r="BB969" s="133"/>
      <c r="BC969" s="133"/>
      <c r="BD969" s="128" t="n">
        <f aca="false">IF($A969=$A968,BB969+BC969+BD968,BB969+BC969)</f>
        <v>0</v>
      </c>
      <c r="BE969" s="133"/>
      <c r="BF969" s="133"/>
      <c r="BG969" s="128" t="n">
        <f aca="false">IF($A969=$A968,BE969+BF969+BG968,BE969+BF969)</f>
        <v>0</v>
      </c>
      <c r="BH969" s="133"/>
      <c r="BI969" s="133"/>
      <c r="BJ969" s="128" t="n">
        <f aca="false">IF($A969=$A968,BH969+BI969+BJ968,BH969+BI969)</f>
        <v>0</v>
      </c>
      <c r="BK969" s="133"/>
      <c r="BL969" s="133"/>
      <c r="BM969" s="128" t="n">
        <f aca="false">IF($A969=$A968,BK969+BL969+BM968,BK969+BL969)</f>
        <v>0</v>
      </c>
      <c r="BN969" s="133"/>
      <c r="BO969" s="133"/>
      <c r="BP969" s="128" t="n">
        <f aca="false">IF($A969=$A968,BN969+BO969+BP968,BN969+BO969)</f>
        <v>0</v>
      </c>
      <c r="BQ969" s="133"/>
      <c r="BR969" s="133"/>
      <c r="BS969" s="128" t="n">
        <f aca="false">IF($A969=$A968,BQ969+BR969+BS968,BQ969+BR969)</f>
        <v>0</v>
      </c>
      <c r="BT969" s="133"/>
      <c r="BU969" s="133"/>
      <c r="BV969" s="128" t="n">
        <f aca="false">IF($A969=$A968,BT969+BU969+BV968,BT969+BU969)</f>
        <v>0</v>
      </c>
      <c r="BW969" s="128" t="n">
        <f aca="false">IF(W969=0,0,IF(W969&gt;F$4,1,(IF(W969=BW$2,0,(IF(F$4-W969&gt;2,1,0))))))</f>
        <v>0</v>
      </c>
    </row>
    <row r="970" customFormat="false" ht="42.95" hidden="false" customHeight="true" outlineLevel="0" collapsed="false">
      <c r="A970" s="124" t="str">
        <f aca="false">IF(D970=D969,IF(A969=0,"",A969),IF(AND(D970&gt;0,D970&lt;&gt;D969),A969+1,""))</f>
        <v/>
      </c>
      <c r="B970" s="129"/>
      <c r="C970" s="129"/>
      <c r="D970" s="96"/>
      <c r="E970" s="138"/>
      <c r="F970" s="128" t="str">
        <f aca="false">IFERROR(IF(OR(ISTEXT(D970),ISNUMBER(D970)),HLOOKUP(I970-23*INT(I970/23),[2]Hoja2!B$1:X$2,2),""),1)</f>
        <v/>
      </c>
      <c r="G970" s="128" t="str">
        <f aca="false">LEFT(D970,1)</f>
        <v/>
      </c>
      <c r="H970" s="129" t="str">
        <f aca="false">IF(UPPER(G970)="Z",2,IF(UPPER(G970)="Y",1,IF(UPPER(G970)="X",0,LEFT(D970))))</f>
        <v/>
      </c>
      <c r="I970" s="129" t="str">
        <f aca="false">REPLACE(D970,1,1,H970)</f>
        <v/>
      </c>
      <c r="J970" s="96"/>
      <c r="K970" s="124" t="str">
        <f aca="false">IF(N970&gt;0,ROW(L970)-7,"")</f>
        <v/>
      </c>
      <c r="L970" s="130"/>
      <c r="M970" s="130"/>
      <c r="N970" s="131"/>
      <c r="O970" s="132"/>
      <c r="P970" s="128" t="str">
        <f aca="false">IFERROR(IF(OR(ISTEXT(N970),ISNUMBER(N970)),HLOOKUP(S970-23*INT(S970/23),[2]Hoja2!B$1:X$2,2),""),1)</f>
        <v/>
      </c>
      <c r="Q970" s="128" t="str">
        <f aca="false">LEFT(N970,1)</f>
        <v/>
      </c>
      <c r="R970" s="129" t="str">
        <f aca="false">IF(UPPER(Q970)="Z",2,IF(UPPER(Q970)="Y",1,IF(UPPER(Q970)="X",0,LEFT(N970))))</f>
        <v/>
      </c>
      <c r="S970" s="129" t="str">
        <f aca="false">REPLACE(N970,1,1,R970)</f>
        <v/>
      </c>
      <c r="T970" s="96"/>
      <c r="U970" s="133"/>
      <c r="V970" s="124" t="str">
        <f aca="false">IF(OR(ISTEXT(N970),ISNUMBER(N970)),IF($AD970=1,U970,0),"")</f>
        <v/>
      </c>
      <c r="W970" s="75" t="n">
        <v>36892</v>
      </c>
      <c r="X970" s="134"/>
      <c r="Y970" s="134"/>
      <c r="AA970" s="128" t="n">
        <f aca="false">IF(E970&lt;&gt;F970,0,1)</f>
        <v>1</v>
      </c>
      <c r="AB970" s="128" t="n">
        <f aca="false">IF(OR(T970="SI",T970="Si",T970="si",T970="sI",T970="s",T970="S"),1,0)</f>
        <v>0</v>
      </c>
      <c r="AC970" s="128" t="n">
        <f aca="false">IF(OR(J970="SI",J970="Si",J970="si",J970="sI",J970="s",J970="S"),1,0)</f>
        <v>0</v>
      </c>
      <c r="AD970" s="128" t="n">
        <f aca="false">AK970*AA970*AB970*AC970</f>
        <v>0</v>
      </c>
      <c r="AF970" s="136" t="n">
        <f aca="false">COUNTIF(D$8:D970,D970)</f>
        <v>0</v>
      </c>
      <c r="AG970" s="136" t="n">
        <f aca="false">COUNTIFS(D$8:D970,D970,A$8:A970,A970)</f>
        <v>0</v>
      </c>
      <c r="AH970" s="128" t="n">
        <f aca="false">AF970-AG970</f>
        <v>0</v>
      </c>
      <c r="AI970" s="128" t="n">
        <f aca="false">IF(OR(O970&lt;&gt;P970,P970=1,AA970=0),1,0)</f>
        <v>0</v>
      </c>
      <c r="AJ970" s="128" t="n">
        <f aca="false">IF(AR970&gt;0,1,0)+AH970</f>
        <v>0</v>
      </c>
      <c r="AK970" s="128" t="n">
        <f aca="false">IF(O970&lt;&gt;P970,0,1)</f>
        <v>1</v>
      </c>
      <c r="AL970" s="128" t="n">
        <f aca="false">IF(U970&gt;1,1,0)</f>
        <v>0</v>
      </c>
      <c r="AM970" s="136"/>
      <c r="AN970" s="137"/>
      <c r="AO970" s="139"/>
      <c r="AP970" s="128" t="str">
        <f aca="false">IF(SUMIF(AS$7:BU$7,"&gt;0",AS970:BU970)&gt;0,SUMIF(AS$7:BU$7,"&gt;0",AS970:BU970),"")</f>
        <v/>
      </c>
      <c r="AQ970" s="128"/>
      <c r="AR970" s="136" t="n">
        <f aca="false">COUNTIF(N$8:N970,N970)-1</f>
        <v>-1</v>
      </c>
      <c r="AS970" s="133"/>
      <c r="AT970" s="133"/>
      <c r="AU970" s="128" t="n">
        <f aca="false">IF($A970=$A969,AS970+AT970+AU969,AS970+AT970)</f>
        <v>0</v>
      </c>
      <c r="AV970" s="133"/>
      <c r="AW970" s="133"/>
      <c r="AX970" s="128" t="n">
        <f aca="false">IF($A970=$A969,AV970+AW970+AX969,AV970+AW970)</f>
        <v>0</v>
      </c>
      <c r="AY970" s="133"/>
      <c r="AZ970" s="133"/>
      <c r="BA970" s="128" t="n">
        <f aca="false">IF($A970=$A969,AY970+AZ970+BA969,AY970+AZ970)</f>
        <v>0</v>
      </c>
      <c r="BB970" s="133"/>
      <c r="BC970" s="133"/>
      <c r="BD970" s="128" t="n">
        <f aca="false">IF($A970=$A969,BB970+BC970+BD969,BB970+BC970)</f>
        <v>0</v>
      </c>
      <c r="BE970" s="133"/>
      <c r="BF970" s="133"/>
      <c r="BG970" s="128" t="n">
        <f aca="false">IF($A970=$A969,BE970+BF970+BG969,BE970+BF970)</f>
        <v>0</v>
      </c>
      <c r="BH970" s="133"/>
      <c r="BI970" s="133"/>
      <c r="BJ970" s="128" t="n">
        <f aca="false">IF($A970=$A969,BH970+BI970+BJ969,BH970+BI970)</f>
        <v>0</v>
      </c>
      <c r="BK970" s="133"/>
      <c r="BL970" s="133"/>
      <c r="BM970" s="128" t="n">
        <f aca="false">IF($A970=$A969,BK970+BL970+BM969,BK970+BL970)</f>
        <v>0</v>
      </c>
      <c r="BN970" s="133"/>
      <c r="BO970" s="133"/>
      <c r="BP970" s="128" t="n">
        <f aca="false">IF($A970=$A969,BN970+BO970+BP969,BN970+BO970)</f>
        <v>0</v>
      </c>
      <c r="BQ970" s="133"/>
      <c r="BR970" s="133"/>
      <c r="BS970" s="128" t="n">
        <f aca="false">IF($A970=$A969,BQ970+BR970+BS969,BQ970+BR970)</f>
        <v>0</v>
      </c>
      <c r="BT970" s="133"/>
      <c r="BU970" s="133"/>
      <c r="BV970" s="128" t="n">
        <f aca="false">IF($A970=$A969,BT970+BU970+BV969,BT970+BU970)</f>
        <v>0</v>
      </c>
      <c r="BW970" s="128" t="n">
        <f aca="false">IF(W970=0,0,IF(W970&gt;F$4,1,(IF(W970=BW$2,0,(IF(F$4-W970&gt;2,1,0))))))</f>
        <v>0</v>
      </c>
    </row>
    <row r="971" customFormat="false" ht="42.95" hidden="false" customHeight="true" outlineLevel="0" collapsed="false">
      <c r="A971" s="124" t="str">
        <f aca="false">IF(D971=D970,IF(A970=0,"",A970),IF(AND(D971&gt;0,D971&lt;&gt;D970),A970+1,""))</f>
        <v/>
      </c>
      <c r="B971" s="129"/>
      <c r="C971" s="129"/>
      <c r="D971" s="96"/>
      <c r="E971" s="138"/>
      <c r="F971" s="128" t="str">
        <f aca="false">IFERROR(IF(OR(ISTEXT(D971),ISNUMBER(D971)),HLOOKUP(I971-23*INT(I971/23),[2]Hoja2!B$1:X$2,2),""),1)</f>
        <v/>
      </c>
      <c r="G971" s="128" t="str">
        <f aca="false">LEFT(D971,1)</f>
        <v/>
      </c>
      <c r="H971" s="129" t="str">
        <f aca="false">IF(UPPER(G971)="Z",2,IF(UPPER(G971)="Y",1,IF(UPPER(G971)="X",0,LEFT(D971))))</f>
        <v/>
      </c>
      <c r="I971" s="129" t="str">
        <f aca="false">REPLACE(D971,1,1,H971)</f>
        <v/>
      </c>
      <c r="J971" s="96"/>
      <c r="K971" s="124" t="str">
        <f aca="false">IF(N971&gt;0,ROW(L971)-7,"")</f>
        <v/>
      </c>
      <c r="L971" s="130"/>
      <c r="M971" s="130"/>
      <c r="N971" s="131"/>
      <c r="O971" s="132"/>
      <c r="P971" s="128" t="str">
        <f aca="false">IFERROR(IF(OR(ISTEXT(N971),ISNUMBER(N971)),HLOOKUP(S971-23*INT(S971/23),[2]Hoja2!B$1:X$2,2),""),1)</f>
        <v/>
      </c>
      <c r="Q971" s="128" t="str">
        <f aca="false">LEFT(N971,1)</f>
        <v/>
      </c>
      <c r="R971" s="129" t="str">
        <f aca="false">IF(UPPER(Q971)="Z",2,IF(UPPER(Q971)="Y",1,IF(UPPER(Q971)="X",0,LEFT(N971))))</f>
        <v/>
      </c>
      <c r="S971" s="129" t="str">
        <f aca="false">REPLACE(N971,1,1,R971)</f>
        <v/>
      </c>
      <c r="T971" s="96"/>
      <c r="U971" s="133"/>
      <c r="V971" s="124" t="str">
        <f aca="false">IF(OR(ISTEXT(N971),ISNUMBER(N971)),IF($AD971=1,U971,0),"")</f>
        <v/>
      </c>
      <c r="W971" s="75" t="n">
        <v>36892</v>
      </c>
      <c r="X971" s="134"/>
      <c r="Y971" s="134"/>
      <c r="AA971" s="128" t="n">
        <f aca="false">IF(E971&lt;&gt;F971,0,1)</f>
        <v>1</v>
      </c>
      <c r="AB971" s="128" t="n">
        <f aca="false">IF(OR(T971="SI",T971="Si",T971="si",T971="sI",T971="s",T971="S"),1,0)</f>
        <v>0</v>
      </c>
      <c r="AC971" s="128" t="n">
        <f aca="false">IF(OR(J971="SI",J971="Si",J971="si",J971="sI",J971="s",J971="S"),1,0)</f>
        <v>0</v>
      </c>
      <c r="AD971" s="128" t="n">
        <f aca="false">AK971*AA971*AB971*AC971</f>
        <v>0</v>
      </c>
      <c r="AF971" s="136" t="n">
        <f aca="false">COUNTIF(D$8:D971,D971)</f>
        <v>0</v>
      </c>
      <c r="AG971" s="136" t="n">
        <f aca="false">COUNTIFS(D$8:D971,D971,A$8:A971,A971)</f>
        <v>0</v>
      </c>
      <c r="AH971" s="128" t="n">
        <f aca="false">AF971-AG971</f>
        <v>0</v>
      </c>
      <c r="AI971" s="128" t="n">
        <f aca="false">IF(OR(O971&lt;&gt;P971,P971=1,AA971=0),1,0)</f>
        <v>0</v>
      </c>
      <c r="AJ971" s="128" t="n">
        <f aca="false">IF(AR971&gt;0,1,0)+AH971</f>
        <v>0</v>
      </c>
      <c r="AK971" s="128" t="n">
        <f aca="false">IF(O971&lt;&gt;P971,0,1)</f>
        <v>1</v>
      </c>
      <c r="AL971" s="128" t="n">
        <f aca="false">IF(U971&gt;1,1,0)</f>
        <v>0</v>
      </c>
      <c r="AM971" s="136"/>
      <c r="AN971" s="137"/>
      <c r="AO971" s="139"/>
      <c r="AP971" s="128" t="str">
        <f aca="false">IF(SUMIF(AS$7:BU$7,"&gt;0",AS971:BU971)&gt;0,SUMIF(AS$7:BU$7,"&gt;0",AS971:BU971),"")</f>
        <v/>
      </c>
      <c r="AQ971" s="128"/>
      <c r="AR971" s="136" t="n">
        <f aca="false">COUNTIF(N$8:N971,N971)-1</f>
        <v>-1</v>
      </c>
      <c r="AS971" s="133"/>
      <c r="AT971" s="133"/>
      <c r="AU971" s="128" t="n">
        <f aca="false">IF($A971=$A970,AS971+AT971+AU970,AS971+AT971)</f>
        <v>0</v>
      </c>
      <c r="AV971" s="133"/>
      <c r="AW971" s="133"/>
      <c r="AX971" s="128" t="n">
        <f aca="false">IF($A971=$A970,AV971+AW971+AX970,AV971+AW971)</f>
        <v>0</v>
      </c>
      <c r="AY971" s="133"/>
      <c r="AZ971" s="133"/>
      <c r="BA971" s="128" t="n">
        <f aca="false">IF($A971=$A970,AY971+AZ971+BA970,AY971+AZ971)</f>
        <v>0</v>
      </c>
      <c r="BB971" s="133"/>
      <c r="BC971" s="133"/>
      <c r="BD971" s="128" t="n">
        <f aca="false">IF($A971=$A970,BB971+BC971+BD970,BB971+BC971)</f>
        <v>0</v>
      </c>
      <c r="BE971" s="133"/>
      <c r="BF971" s="133"/>
      <c r="BG971" s="128" t="n">
        <f aca="false">IF($A971=$A970,BE971+BF971+BG970,BE971+BF971)</f>
        <v>0</v>
      </c>
      <c r="BH971" s="133"/>
      <c r="BI971" s="133"/>
      <c r="BJ971" s="128" t="n">
        <f aca="false">IF($A971=$A970,BH971+BI971+BJ970,BH971+BI971)</f>
        <v>0</v>
      </c>
      <c r="BK971" s="133"/>
      <c r="BL971" s="133"/>
      <c r="BM971" s="128" t="n">
        <f aca="false">IF($A971=$A970,BK971+BL971+BM970,BK971+BL971)</f>
        <v>0</v>
      </c>
      <c r="BN971" s="133"/>
      <c r="BO971" s="133"/>
      <c r="BP971" s="128" t="n">
        <f aca="false">IF($A971=$A970,BN971+BO971+BP970,BN971+BO971)</f>
        <v>0</v>
      </c>
      <c r="BQ971" s="133"/>
      <c r="BR971" s="133"/>
      <c r="BS971" s="128" t="n">
        <f aca="false">IF($A971=$A970,BQ971+BR971+BS970,BQ971+BR971)</f>
        <v>0</v>
      </c>
      <c r="BT971" s="133"/>
      <c r="BU971" s="133"/>
      <c r="BV971" s="128" t="n">
        <f aca="false">IF($A971=$A970,BT971+BU971+BV970,BT971+BU971)</f>
        <v>0</v>
      </c>
      <c r="BW971" s="128" t="n">
        <f aca="false">IF(W971=0,0,IF(W971&gt;F$4,1,(IF(W971=BW$2,0,(IF(F$4-W971&gt;2,1,0))))))</f>
        <v>0</v>
      </c>
    </row>
    <row r="972" customFormat="false" ht="42.95" hidden="false" customHeight="true" outlineLevel="0" collapsed="false">
      <c r="A972" s="124" t="str">
        <f aca="false">IF(D972=D971,IF(A971=0,"",A971),IF(AND(D972&gt;0,D972&lt;&gt;D971),A971+1,""))</f>
        <v/>
      </c>
      <c r="B972" s="129"/>
      <c r="C972" s="129"/>
      <c r="D972" s="96"/>
      <c r="E972" s="138"/>
      <c r="F972" s="128" t="str">
        <f aca="false">IFERROR(IF(OR(ISTEXT(D972),ISNUMBER(D972)),HLOOKUP(I972-23*INT(I972/23),[2]Hoja2!B$1:X$2,2),""),1)</f>
        <v/>
      </c>
      <c r="G972" s="128" t="str">
        <f aca="false">LEFT(D972,1)</f>
        <v/>
      </c>
      <c r="H972" s="129" t="str">
        <f aca="false">IF(UPPER(G972)="Z",2,IF(UPPER(G972)="Y",1,IF(UPPER(G972)="X",0,LEFT(D972))))</f>
        <v/>
      </c>
      <c r="I972" s="129" t="str">
        <f aca="false">REPLACE(D972,1,1,H972)</f>
        <v/>
      </c>
      <c r="J972" s="96"/>
      <c r="K972" s="124" t="str">
        <f aca="false">IF(N972&gt;0,ROW(L972)-7,"")</f>
        <v/>
      </c>
      <c r="L972" s="130"/>
      <c r="M972" s="130"/>
      <c r="N972" s="131"/>
      <c r="O972" s="132"/>
      <c r="P972" s="128" t="str">
        <f aca="false">IFERROR(IF(OR(ISTEXT(N972),ISNUMBER(N972)),HLOOKUP(S972-23*INT(S972/23),[2]Hoja2!B$1:X$2,2),""),1)</f>
        <v/>
      </c>
      <c r="Q972" s="128" t="str">
        <f aca="false">LEFT(N972,1)</f>
        <v/>
      </c>
      <c r="R972" s="129" t="str">
        <f aca="false">IF(UPPER(Q972)="Z",2,IF(UPPER(Q972)="Y",1,IF(UPPER(Q972)="X",0,LEFT(N972))))</f>
        <v/>
      </c>
      <c r="S972" s="129" t="str">
        <f aca="false">REPLACE(N972,1,1,R972)</f>
        <v/>
      </c>
      <c r="T972" s="96"/>
      <c r="U972" s="133"/>
      <c r="V972" s="124" t="str">
        <f aca="false">IF(OR(ISTEXT(N972),ISNUMBER(N972)),IF($AD972=1,U972,0),"")</f>
        <v/>
      </c>
      <c r="W972" s="75" t="n">
        <v>36892</v>
      </c>
      <c r="X972" s="134"/>
      <c r="Y972" s="134"/>
      <c r="AA972" s="128" t="n">
        <f aca="false">IF(E972&lt;&gt;F972,0,1)</f>
        <v>1</v>
      </c>
      <c r="AB972" s="128" t="n">
        <f aca="false">IF(OR(T972="SI",T972="Si",T972="si",T972="sI",T972="s",T972="S"),1,0)</f>
        <v>0</v>
      </c>
      <c r="AC972" s="128" t="n">
        <f aca="false">IF(OR(J972="SI",J972="Si",J972="si",J972="sI",J972="s",J972="S"),1,0)</f>
        <v>0</v>
      </c>
      <c r="AD972" s="128" t="n">
        <f aca="false">AK972*AA972*AB972*AC972</f>
        <v>0</v>
      </c>
      <c r="AF972" s="136" t="n">
        <f aca="false">COUNTIF(D$8:D972,D972)</f>
        <v>0</v>
      </c>
      <c r="AG972" s="136" t="n">
        <f aca="false">COUNTIFS(D$8:D972,D972,A$8:A972,A972)</f>
        <v>0</v>
      </c>
      <c r="AH972" s="128" t="n">
        <f aca="false">AF972-AG972</f>
        <v>0</v>
      </c>
      <c r="AI972" s="128" t="n">
        <f aca="false">IF(OR(O972&lt;&gt;P972,P972=1,AA972=0),1,0)</f>
        <v>0</v>
      </c>
      <c r="AJ972" s="128" t="n">
        <f aca="false">IF(AR972&gt;0,1,0)+AH972</f>
        <v>0</v>
      </c>
      <c r="AK972" s="128" t="n">
        <f aca="false">IF(O972&lt;&gt;P972,0,1)</f>
        <v>1</v>
      </c>
      <c r="AL972" s="128" t="n">
        <f aca="false">IF(U972&gt;1,1,0)</f>
        <v>0</v>
      </c>
      <c r="AM972" s="136"/>
      <c r="AN972" s="137"/>
      <c r="AO972" s="139"/>
      <c r="AP972" s="128" t="str">
        <f aca="false">IF(SUMIF(AS$7:BU$7,"&gt;0",AS972:BU972)&gt;0,SUMIF(AS$7:BU$7,"&gt;0",AS972:BU972),"")</f>
        <v/>
      </c>
      <c r="AQ972" s="128"/>
      <c r="AR972" s="136" t="n">
        <f aca="false">COUNTIF(N$8:N972,N972)-1</f>
        <v>-1</v>
      </c>
      <c r="AS972" s="133"/>
      <c r="AT972" s="133"/>
      <c r="AU972" s="128" t="n">
        <f aca="false">IF($A972=$A971,AS972+AT972+AU971,AS972+AT972)</f>
        <v>0</v>
      </c>
      <c r="AV972" s="133"/>
      <c r="AW972" s="133"/>
      <c r="AX972" s="128" t="n">
        <f aca="false">IF($A972=$A971,AV972+AW972+AX971,AV972+AW972)</f>
        <v>0</v>
      </c>
      <c r="AY972" s="133"/>
      <c r="AZ972" s="133"/>
      <c r="BA972" s="128" t="n">
        <f aca="false">IF($A972=$A971,AY972+AZ972+BA971,AY972+AZ972)</f>
        <v>0</v>
      </c>
      <c r="BB972" s="133"/>
      <c r="BC972" s="133"/>
      <c r="BD972" s="128" t="n">
        <f aca="false">IF($A972=$A971,BB972+BC972+BD971,BB972+BC972)</f>
        <v>0</v>
      </c>
      <c r="BE972" s="133"/>
      <c r="BF972" s="133"/>
      <c r="BG972" s="128" t="n">
        <f aca="false">IF($A972=$A971,BE972+BF972+BG971,BE972+BF972)</f>
        <v>0</v>
      </c>
      <c r="BH972" s="133"/>
      <c r="BI972" s="133"/>
      <c r="BJ972" s="128" t="n">
        <f aca="false">IF($A972=$A971,BH972+BI972+BJ971,BH972+BI972)</f>
        <v>0</v>
      </c>
      <c r="BK972" s="133"/>
      <c r="BL972" s="133"/>
      <c r="BM972" s="128" t="n">
        <f aca="false">IF($A972=$A971,BK972+BL972+BM971,BK972+BL972)</f>
        <v>0</v>
      </c>
      <c r="BN972" s="133"/>
      <c r="BO972" s="133"/>
      <c r="BP972" s="128" t="n">
        <f aca="false">IF($A972=$A971,BN972+BO972+BP971,BN972+BO972)</f>
        <v>0</v>
      </c>
      <c r="BQ972" s="133"/>
      <c r="BR972" s="133"/>
      <c r="BS972" s="128" t="n">
        <f aca="false">IF($A972=$A971,BQ972+BR972+BS971,BQ972+BR972)</f>
        <v>0</v>
      </c>
      <c r="BT972" s="133"/>
      <c r="BU972" s="133"/>
      <c r="BV972" s="128" t="n">
        <f aca="false">IF($A972=$A971,BT972+BU972+BV971,BT972+BU972)</f>
        <v>0</v>
      </c>
      <c r="BW972" s="128" t="n">
        <f aca="false">IF(W972=0,0,IF(W972&gt;F$4,1,(IF(W972=BW$2,0,(IF(F$4-W972&gt;2,1,0))))))</f>
        <v>0</v>
      </c>
    </row>
    <row r="973" customFormat="false" ht="42.95" hidden="false" customHeight="true" outlineLevel="0" collapsed="false">
      <c r="A973" s="124" t="str">
        <f aca="false">IF(D973=D972,IF(A972=0,"",A972),IF(AND(D973&gt;0,D973&lt;&gt;D972),A972+1,""))</f>
        <v/>
      </c>
      <c r="B973" s="129"/>
      <c r="C973" s="129"/>
      <c r="D973" s="96"/>
      <c r="E973" s="138"/>
      <c r="F973" s="128" t="str">
        <f aca="false">IFERROR(IF(OR(ISTEXT(D973),ISNUMBER(D973)),HLOOKUP(I973-23*INT(I973/23),[2]Hoja2!B$1:X$2,2),""),1)</f>
        <v/>
      </c>
      <c r="G973" s="128" t="str">
        <f aca="false">LEFT(D973,1)</f>
        <v/>
      </c>
      <c r="H973" s="129" t="str">
        <f aca="false">IF(UPPER(G973)="Z",2,IF(UPPER(G973)="Y",1,IF(UPPER(G973)="X",0,LEFT(D973))))</f>
        <v/>
      </c>
      <c r="I973" s="129" t="str">
        <f aca="false">REPLACE(D973,1,1,H973)</f>
        <v/>
      </c>
      <c r="J973" s="96"/>
      <c r="K973" s="124" t="str">
        <f aca="false">IF(N973&gt;0,ROW(L973)-7,"")</f>
        <v/>
      </c>
      <c r="L973" s="130"/>
      <c r="M973" s="130"/>
      <c r="N973" s="131"/>
      <c r="O973" s="132"/>
      <c r="P973" s="128" t="str">
        <f aca="false">IFERROR(IF(OR(ISTEXT(N973),ISNUMBER(N973)),HLOOKUP(S973-23*INT(S973/23),[2]Hoja2!B$1:X$2,2),""),1)</f>
        <v/>
      </c>
      <c r="Q973" s="128" t="str">
        <f aca="false">LEFT(N973,1)</f>
        <v/>
      </c>
      <c r="R973" s="129" t="str">
        <f aca="false">IF(UPPER(Q973)="Z",2,IF(UPPER(Q973)="Y",1,IF(UPPER(Q973)="X",0,LEFT(N973))))</f>
        <v/>
      </c>
      <c r="S973" s="129" t="str">
        <f aca="false">REPLACE(N973,1,1,R973)</f>
        <v/>
      </c>
      <c r="T973" s="96"/>
      <c r="U973" s="133"/>
      <c r="V973" s="124" t="str">
        <f aca="false">IF(OR(ISTEXT(N973),ISNUMBER(N973)),IF($AD973=1,U973,0),"")</f>
        <v/>
      </c>
      <c r="W973" s="75" t="n">
        <v>36892</v>
      </c>
      <c r="X973" s="134"/>
      <c r="Y973" s="134"/>
      <c r="AA973" s="128" t="n">
        <f aca="false">IF(E973&lt;&gt;F973,0,1)</f>
        <v>1</v>
      </c>
      <c r="AB973" s="128" t="n">
        <f aca="false">IF(OR(T973="SI",T973="Si",T973="si",T973="sI",T973="s",T973="S"),1,0)</f>
        <v>0</v>
      </c>
      <c r="AC973" s="128" t="n">
        <f aca="false">IF(OR(J973="SI",J973="Si",J973="si",J973="sI",J973="s",J973="S"),1,0)</f>
        <v>0</v>
      </c>
      <c r="AD973" s="128" t="n">
        <f aca="false">AK973*AA973*AB973*AC973</f>
        <v>0</v>
      </c>
      <c r="AF973" s="136" t="n">
        <f aca="false">COUNTIF(D$8:D973,D973)</f>
        <v>0</v>
      </c>
      <c r="AG973" s="136" t="n">
        <f aca="false">COUNTIFS(D$8:D973,D973,A$8:A973,A973)</f>
        <v>0</v>
      </c>
      <c r="AH973" s="128" t="n">
        <f aca="false">AF973-AG973</f>
        <v>0</v>
      </c>
      <c r="AI973" s="128" t="n">
        <f aca="false">IF(OR(O973&lt;&gt;P973,P973=1,AA973=0),1,0)</f>
        <v>0</v>
      </c>
      <c r="AJ973" s="128" t="n">
        <f aca="false">IF(AR973&gt;0,1,0)+AH973</f>
        <v>0</v>
      </c>
      <c r="AK973" s="128" t="n">
        <f aca="false">IF(O973&lt;&gt;P973,0,1)</f>
        <v>1</v>
      </c>
      <c r="AL973" s="128" t="n">
        <f aca="false">IF(U973&gt;1,1,0)</f>
        <v>0</v>
      </c>
      <c r="AM973" s="136"/>
      <c r="AN973" s="137"/>
      <c r="AO973" s="139"/>
      <c r="AP973" s="128" t="str">
        <f aca="false">IF(SUMIF(AS$7:BU$7,"&gt;0",AS973:BU973)&gt;0,SUMIF(AS$7:BU$7,"&gt;0",AS973:BU973),"")</f>
        <v/>
      </c>
      <c r="AQ973" s="128"/>
      <c r="AR973" s="136" t="n">
        <f aca="false">COUNTIF(N$8:N973,N973)-1</f>
        <v>-1</v>
      </c>
      <c r="AS973" s="133"/>
      <c r="AT973" s="133"/>
      <c r="AU973" s="128" t="n">
        <f aca="false">IF($A973=$A972,AS973+AT973+AU972,AS973+AT973)</f>
        <v>0</v>
      </c>
      <c r="AV973" s="133"/>
      <c r="AW973" s="133"/>
      <c r="AX973" s="128" t="n">
        <f aca="false">IF($A973=$A972,AV973+AW973+AX972,AV973+AW973)</f>
        <v>0</v>
      </c>
      <c r="AY973" s="133"/>
      <c r="AZ973" s="133"/>
      <c r="BA973" s="128" t="n">
        <f aca="false">IF($A973=$A972,AY973+AZ973+BA972,AY973+AZ973)</f>
        <v>0</v>
      </c>
      <c r="BB973" s="133"/>
      <c r="BC973" s="133"/>
      <c r="BD973" s="128" t="n">
        <f aca="false">IF($A973=$A972,BB973+BC973+BD972,BB973+BC973)</f>
        <v>0</v>
      </c>
      <c r="BE973" s="133"/>
      <c r="BF973" s="133"/>
      <c r="BG973" s="128" t="n">
        <f aca="false">IF($A973=$A972,BE973+BF973+BG972,BE973+BF973)</f>
        <v>0</v>
      </c>
      <c r="BH973" s="133"/>
      <c r="BI973" s="133"/>
      <c r="BJ973" s="128" t="n">
        <f aca="false">IF($A973=$A972,BH973+BI973+BJ972,BH973+BI973)</f>
        <v>0</v>
      </c>
      <c r="BK973" s="133"/>
      <c r="BL973" s="133"/>
      <c r="BM973" s="128" t="n">
        <f aca="false">IF($A973=$A972,BK973+BL973+BM972,BK973+BL973)</f>
        <v>0</v>
      </c>
      <c r="BN973" s="133"/>
      <c r="BO973" s="133"/>
      <c r="BP973" s="128" t="n">
        <f aca="false">IF($A973=$A972,BN973+BO973+BP972,BN973+BO973)</f>
        <v>0</v>
      </c>
      <c r="BQ973" s="133"/>
      <c r="BR973" s="133"/>
      <c r="BS973" s="128" t="n">
        <f aca="false">IF($A973=$A972,BQ973+BR973+BS972,BQ973+BR973)</f>
        <v>0</v>
      </c>
      <c r="BT973" s="133"/>
      <c r="BU973" s="133"/>
      <c r="BV973" s="128" t="n">
        <f aca="false">IF($A973=$A972,BT973+BU973+BV972,BT973+BU973)</f>
        <v>0</v>
      </c>
      <c r="BW973" s="128" t="n">
        <f aca="false">IF(W973=0,0,IF(W973&gt;F$4,1,(IF(W973=BW$2,0,(IF(F$4-W973&gt;2,1,0))))))</f>
        <v>0</v>
      </c>
    </row>
    <row r="974" customFormat="false" ht="42.95" hidden="false" customHeight="true" outlineLevel="0" collapsed="false">
      <c r="A974" s="124" t="str">
        <f aca="false">IF(D974=D973,IF(A973=0,"",A973),IF(AND(D974&gt;0,D974&lt;&gt;D973),A973+1,""))</f>
        <v/>
      </c>
      <c r="B974" s="129"/>
      <c r="C974" s="129"/>
      <c r="D974" s="96"/>
      <c r="E974" s="138"/>
      <c r="F974" s="128" t="str">
        <f aca="false">IFERROR(IF(OR(ISTEXT(D974),ISNUMBER(D974)),HLOOKUP(I974-23*INT(I974/23),[2]Hoja2!B$1:X$2,2),""),1)</f>
        <v/>
      </c>
      <c r="G974" s="128" t="str">
        <f aca="false">LEFT(D974,1)</f>
        <v/>
      </c>
      <c r="H974" s="129" t="str">
        <f aca="false">IF(UPPER(G974)="Z",2,IF(UPPER(G974)="Y",1,IF(UPPER(G974)="X",0,LEFT(D974))))</f>
        <v/>
      </c>
      <c r="I974" s="129" t="str">
        <f aca="false">REPLACE(D974,1,1,H974)</f>
        <v/>
      </c>
      <c r="J974" s="96"/>
      <c r="K974" s="124" t="str">
        <f aca="false">IF(N974&gt;0,ROW(L974)-7,"")</f>
        <v/>
      </c>
      <c r="L974" s="130"/>
      <c r="M974" s="130"/>
      <c r="N974" s="131"/>
      <c r="O974" s="132"/>
      <c r="P974" s="128" t="str">
        <f aca="false">IFERROR(IF(OR(ISTEXT(N974),ISNUMBER(N974)),HLOOKUP(S974-23*INT(S974/23),[2]Hoja2!B$1:X$2,2),""),1)</f>
        <v/>
      </c>
      <c r="Q974" s="128" t="str">
        <f aca="false">LEFT(N974,1)</f>
        <v/>
      </c>
      <c r="R974" s="129" t="str">
        <f aca="false">IF(UPPER(Q974)="Z",2,IF(UPPER(Q974)="Y",1,IF(UPPER(Q974)="X",0,LEFT(N974))))</f>
        <v/>
      </c>
      <c r="S974" s="129" t="str">
        <f aca="false">REPLACE(N974,1,1,R974)</f>
        <v/>
      </c>
      <c r="T974" s="96"/>
      <c r="U974" s="133"/>
      <c r="V974" s="124" t="str">
        <f aca="false">IF(OR(ISTEXT(N974),ISNUMBER(N974)),IF($AD974=1,U974,0),"")</f>
        <v/>
      </c>
      <c r="W974" s="75" t="n">
        <v>36892</v>
      </c>
      <c r="X974" s="134"/>
      <c r="Y974" s="134"/>
      <c r="AA974" s="128" t="n">
        <f aca="false">IF(E974&lt;&gt;F974,0,1)</f>
        <v>1</v>
      </c>
      <c r="AB974" s="128" t="n">
        <f aca="false">IF(OR(T974="SI",T974="Si",T974="si",T974="sI",T974="s",T974="S"),1,0)</f>
        <v>0</v>
      </c>
      <c r="AC974" s="128" t="n">
        <f aca="false">IF(OR(J974="SI",J974="Si",J974="si",J974="sI",J974="s",J974="S"),1,0)</f>
        <v>0</v>
      </c>
      <c r="AD974" s="128" t="n">
        <f aca="false">AK974*AA974*AB974*AC974</f>
        <v>0</v>
      </c>
      <c r="AF974" s="136" t="n">
        <f aca="false">COUNTIF(D$8:D974,D974)</f>
        <v>0</v>
      </c>
      <c r="AG974" s="136" t="n">
        <f aca="false">COUNTIFS(D$8:D974,D974,A$8:A974,A974)</f>
        <v>0</v>
      </c>
      <c r="AH974" s="128" t="n">
        <f aca="false">AF974-AG974</f>
        <v>0</v>
      </c>
      <c r="AI974" s="128" t="n">
        <f aca="false">IF(OR(O974&lt;&gt;P974,P974=1,AA974=0),1,0)</f>
        <v>0</v>
      </c>
      <c r="AJ974" s="128" t="n">
        <f aca="false">IF(AR974&gt;0,1,0)+AH974</f>
        <v>0</v>
      </c>
      <c r="AK974" s="128" t="n">
        <f aca="false">IF(O974&lt;&gt;P974,0,1)</f>
        <v>1</v>
      </c>
      <c r="AL974" s="128" t="n">
        <f aca="false">IF(U974&gt;1,1,0)</f>
        <v>0</v>
      </c>
      <c r="AM974" s="136"/>
      <c r="AN974" s="137"/>
      <c r="AO974" s="139"/>
      <c r="AP974" s="128" t="str">
        <f aca="false">IF(SUMIF(AS$7:BU$7,"&gt;0",AS974:BU974)&gt;0,SUMIF(AS$7:BU$7,"&gt;0",AS974:BU974),"")</f>
        <v/>
      </c>
      <c r="AQ974" s="128"/>
      <c r="AR974" s="136" t="n">
        <f aca="false">COUNTIF(N$8:N974,N974)-1</f>
        <v>-1</v>
      </c>
      <c r="AS974" s="133"/>
      <c r="AT974" s="133"/>
      <c r="AU974" s="128" t="n">
        <f aca="false">IF($A974=$A973,AS974+AT974+AU973,AS974+AT974)</f>
        <v>0</v>
      </c>
      <c r="AV974" s="133"/>
      <c r="AW974" s="133"/>
      <c r="AX974" s="128" t="n">
        <f aca="false">IF($A974=$A973,AV974+AW974+AX973,AV974+AW974)</f>
        <v>0</v>
      </c>
      <c r="AY974" s="133"/>
      <c r="AZ974" s="133"/>
      <c r="BA974" s="128" t="n">
        <f aca="false">IF($A974=$A973,AY974+AZ974+BA973,AY974+AZ974)</f>
        <v>0</v>
      </c>
      <c r="BB974" s="133"/>
      <c r="BC974" s="133"/>
      <c r="BD974" s="128" t="n">
        <f aca="false">IF($A974=$A973,BB974+BC974+BD973,BB974+BC974)</f>
        <v>0</v>
      </c>
      <c r="BE974" s="133"/>
      <c r="BF974" s="133"/>
      <c r="BG974" s="128" t="n">
        <f aca="false">IF($A974=$A973,BE974+BF974+BG973,BE974+BF974)</f>
        <v>0</v>
      </c>
      <c r="BH974" s="133"/>
      <c r="BI974" s="133"/>
      <c r="BJ974" s="128" t="n">
        <f aca="false">IF($A974=$A973,BH974+BI974+BJ973,BH974+BI974)</f>
        <v>0</v>
      </c>
      <c r="BK974" s="133"/>
      <c r="BL974" s="133"/>
      <c r="BM974" s="128" t="n">
        <f aca="false">IF($A974=$A973,BK974+BL974+BM973,BK974+BL974)</f>
        <v>0</v>
      </c>
      <c r="BN974" s="133"/>
      <c r="BO974" s="133"/>
      <c r="BP974" s="128" t="n">
        <f aca="false">IF($A974=$A973,BN974+BO974+BP973,BN974+BO974)</f>
        <v>0</v>
      </c>
      <c r="BQ974" s="133"/>
      <c r="BR974" s="133"/>
      <c r="BS974" s="128" t="n">
        <f aca="false">IF($A974=$A973,BQ974+BR974+BS973,BQ974+BR974)</f>
        <v>0</v>
      </c>
      <c r="BT974" s="133"/>
      <c r="BU974" s="133"/>
      <c r="BV974" s="128" t="n">
        <f aca="false">IF($A974=$A973,BT974+BU974+BV973,BT974+BU974)</f>
        <v>0</v>
      </c>
      <c r="BW974" s="128" t="n">
        <f aca="false">IF(W974=0,0,IF(W974&gt;F$4,1,(IF(W974=BW$2,0,(IF(F$4-W974&gt;2,1,0))))))</f>
        <v>0</v>
      </c>
    </row>
    <row r="975" customFormat="false" ht="42.95" hidden="false" customHeight="true" outlineLevel="0" collapsed="false">
      <c r="A975" s="124" t="str">
        <f aca="false">IF(D975=D974,IF(A974=0,"",A974),IF(AND(D975&gt;0,D975&lt;&gt;D974),A974+1,""))</f>
        <v/>
      </c>
      <c r="B975" s="129"/>
      <c r="C975" s="129"/>
      <c r="D975" s="96"/>
      <c r="E975" s="138"/>
      <c r="F975" s="128" t="str">
        <f aca="false">IFERROR(IF(OR(ISTEXT(D975),ISNUMBER(D975)),HLOOKUP(I975-23*INT(I975/23),[2]Hoja2!B$1:X$2,2),""),1)</f>
        <v/>
      </c>
      <c r="G975" s="128" t="str">
        <f aca="false">LEFT(D975,1)</f>
        <v/>
      </c>
      <c r="H975" s="129" t="str">
        <f aca="false">IF(UPPER(G975)="Z",2,IF(UPPER(G975)="Y",1,IF(UPPER(G975)="X",0,LEFT(D975))))</f>
        <v/>
      </c>
      <c r="I975" s="129" t="str">
        <f aca="false">REPLACE(D975,1,1,H975)</f>
        <v/>
      </c>
      <c r="J975" s="96"/>
      <c r="K975" s="124" t="str">
        <f aca="false">IF(N975&gt;0,ROW(L975)-7,"")</f>
        <v/>
      </c>
      <c r="L975" s="130"/>
      <c r="M975" s="130"/>
      <c r="N975" s="131"/>
      <c r="O975" s="132"/>
      <c r="P975" s="128" t="str">
        <f aca="false">IFERROR(IF(OR(ISTEXT(N975),ISNUMBER(N975)),HLOOKUP(S975-23*INT(S975/23),[2]Hoja2!B$1:X$2,2),""),1)</f>
        <v/>
      </c>
      <c r="Q975" s="128" t="str">
        <f aca="false">LEFT(N975,1)</f>
        <v/>
      </c>
      <c r="R975" s="129" t="str">
        <f aca="false">IF(UPPER(Q975)="Z",2,IF(UPPER(Q975)="Y",1,IF(UPPER(Q975)="X",0,LEFT(N975))))</f>
        <v/>
      </c>
      <c r="S975" s="129" t="str">
        <f aca="false">REPLACE(N975,1,1,R975)</f>
        <v/>
      </c>
      <c r="T975" s="96"/>
      <c r="U975" s="133"/>
      <c r="V975" s="124" t="str">
        <f aca="false">IF(OR(ISTEXT(N975),ISNUMBER(N975)),IF($AD975=1,U975,0),"")</f>
        <v/>
      </c>
      <c r="W975" s="75" t="n">
        <v>36892</v>
      </c>
      <c r="X975" s="134"/>
      <c r="Y975" s="134"/>
      <c r="AA975" s="128" t="n">
        <f aca="false">IF(E975&lt;&gt;F975,0,1)</f>
        <v>1</v>
      </c>
      <c r="AB975" s="128" t="n">
        <f aca="false">IF(OR(T975="SI",T975="Si",T975="si",T975="sI",T975="s",T975="S"),1,0)</f>
        <v>0</v>
      </c>
      <c r="AC975" s="128" t="n">
        <f aca="false">IF(OR(J975="SI",J975="Si",J975="si",J975="sI",J975="s",J975="S"),1,0)</f>
        <v>0</v>
      </c>
      <c r="AD975" s="128" t="n">
        <f aca="false">AK975*AA975*AB975*AC975</f>
        <v>0</v>
      </c>
      <c r="AF975" s="136" t="n">
        <f aca="false">COUNTIF(D$8:D975,D975)</f>
        <v>0</v>
      </c>
      <c r="AG975" s="136" t="n">
        <f aca="false">COUNTIFS(D$8:D975,D975,A$8:A975,A975)</f>
        <v>0</v>
      </c>
      <c r="AH975" s="128" t="n">
        <f aca="false">AF975-AG975</f>
        <v>0</v>
      </c>
      <c r="AI975" s="128" t="n">
        <f aca="false">IF(OR(O975&lt;&gt;P975,P975=1,AA975=0),1,0)</f>
        <v>0</v>
      </c>
      <c r="AJ975" s="128" t="n">
        <f aca="false">IF(AR975&gt;0,1,0)+AH975</f>
        <v>0</v>
      </c>
      <c r="AK975" s="128" t="n">
        <f aca="false">IF(O975&lt;&gt;P975,0,1)</f>
        <v>1</v>
      </c>
      <c r="AL975" s="128" t="n">
        <f aca="false">IF(U975&gt;1,1,0)</f>
        <v>0</v>
      </c>
      <c r="AM975" s="136"/>
      <c r="AN975" s="137"/>
      <c r="AO975" s="139"/>
      <c r="AP975" s="128" t="str">
        <f aca="false">IF(SUMIF(AS$7:BU$7,"&gt;0",AS975:BU975)&gt;0,SUMIF(AS$7:BU$7,"&gt;0",AS975:BU975),"")</f>
        <v/>
      </c>
      <c r="AQ975" s="128"/>
      <c r="AR975" s="136" t="n">
        <f aca="false">COUNTIF(N$8:N975,N975)-1</f>
        <v>-1</v>
      </c>
      <c r="AS975" s="133"/>
      <c r="AT975" s="133"/>
      <c r="AU975" s="128" t="n">
        <f aca="false">IF($A975=$A974,AS975+AT975+AU974,AS975+AT975)</f>
        <v>0</v>
      </c>
      <c r="AV975" s="133"/>
      <c r="AW975" s="133"/>
      <c r="AX975" s="128" t="n">
        <f aca="false">IF($A975=$A974,AV975+AW975+AX974,AV975+AW975)</f>
        <v>0</v>
      </c>
      <c r="AY975" s="133"/>
      <c r="AZ975" s="133"/>
      <c r="BA975" s="128" t="n">
        <f aca="false">IF($A975=$A974,AY975+AZ975+BA974,AY975+AZ975)</f>
        <v>0</v>
      </c>
      <c r="BB975" s="133"/>
      <c r="BC975" s="133"/>
      <c r="BD975" s="128" t="n">
        <f aca="false">IF($A975=$A974,BB975+BC975+BD974,BB975+BC975)</f>
        <v>0</v>
      </c>
      <c r="BE975" s="133"/>
      <c r="BF975" s="133"/>
      <c r="BG975" s="128" t="n">
        <f aca="false">IF($A975=$A974,BE975+BF975+BG974,BE975+BF975)</f>
        <v>0</v>
      </c>
      <c r="BH975" s="133"/>
      <c r="BI975" s="133"/>
      <c r="BJ975" s="128" t="n">
        <f aca="false">IF($A975=$A974,BH975+BI975+BJ974,BH975+BI975)</f>
        <v>0</v>
      </c>
      <c r="BK975" s="133"/>
      <c r="BL975" s="133"/>
      <c r="BM975" s="128" t="n">
        <f aca="false">IF($A975=$A974,BK975+BL975+BM974,BK975+BL975)</f>
        <v>0</v>
      </c>
      <c r="BN975" s="133"/>
      <c r="BO975" s="133"/>
      <c r="BP975" s="128" t="n">
        <f aca="false">IF($A975=$A974,BN975+BO975+BP974,BN975+BO975)</f>
        <v>0</v>
      </c>
      <c r="BQ975" s="133"/>
      <c r="BR975" s="133"/>
      <c r="BS975" s="128" t="n">
        <f aca="false">IF($A975=$A974,BQ975+BR975+BS974,BQ975+BR975)</f>
        <v>0</v>
      </c>
      <c r="BT975" s="133"/>
      <c r="BU975" s="133"/>
      <c r="BV975" s="128" t="n">
        <f aca="false">IF($A975=$A974,BT975+BU975+BV974,BT975+BU975)</f>
        <v>0</v>
      </c>
      <c r="BW975" s="128" t="n">
        <f aca="false">IF(W975=0,0,IF(W975&gt;F$4,1,(IF(W975=BW$2,0,(IF(F$4-W975&gt;2,1,0))))))</f>
        <v>0</v>
      </c>
    </row>
    <row r="976" customFormat="false" ht="42.95" hidden="false" customHeight="true" outlineLevel="0" collapsed="false">
      <c r="A976" s="124" t="str">
        <f aca="false">IF(D976=D975,IF(A975=0,"",A975),IF(AND(D976&gt;0,D976&lt;&gt;D975),A975+1,""))</f>
        <v/>
      </c>
      <c r="B976" s="129"/>
      <c r="C976" s="129"/>
      <c r="D976" s="96"/>
      <c r="E976" s="138"/>
      <c r="F976" s="128" t="str">
        <f aca="false">IFERROR(IF(OR(ISTEXT(D976),ISNUMBER(D976)),HLOOKUP(I976-23*INT(I976/23),[2]Hoja2!B$1:X$2,2),""),1)</f>
        <v/>
      </c>
      <c r="G976" s="128" t="str">
        <f aca="false">LEFT(D976,1)</f>
        <v/>
      </c>
      <c r="H976" s="129" t="str">
        <f aca="false">IF(UPPER(G976)="Z",2,IF(UPPER(G976)="Y",1,IF(UPPER(G976)="X",0,LEFT(D976))))</f>
        <v/>
      </c>
      <c r="I976" s="129" t="str">
        <f aca="false">REPLACE(D976,1,1,H976)</f>
        <v/>
      </c>
      <c r="J976" s="96"/>
      <c r="K976" s="124" t="str">
        <f aca="false">IF(N976&gt;0,ROW(L976)-7,"")</f>
        <v/>
      </c>
      <c r="L976" s="130"/>
      <c r="M976" s="130"/>
      <c r="N976" s="131"/>
      <c r="O976" s="132"/>
      <c r="P976" s="128" t="str">
        <f aca="false">IFERROR(IF(OR(ISTEXT(N976),ISNUMBER(N976)),HLOOKUP(S976-23*INT(S976/23),[2]Hoja2!B$1:X$2,2),""),1)</f>
        <v/>
      </c>
      <c r="Q976" s="128" t="str">
        <f aca="false">LEFT(N976,1)</f>
        <v/>
      </c>
      <c r="R976" s="129" t="str">
        <f aca="false">IF(UPPER(Q976)="Z",2,IF(UPPER(Q976)="Y",1,IF(UPPER(Q976)="X",0,LEFT(N976))))</f>
        <v/>
      </c>
      <c r="S976" s="129" t="str">
        <f aca="false">REPLACE(N976,1,1,R976)</f>
        <v/>
      </c>
      <c r="T976" s="96"/>
      <c r="U976" s="133"/>
      <c r="V976" s="124" t="str">
        <f aca="false">IF(OR(ISTEXT(N976),ISNUMBER(N976)),IF($AD976=1,U976,0),"")</f>
        <v/>
      </c>
      <c r="W976" s="75" t="n">
        <v>36892</v>
      </c>
      <c r="X976" s="134"/>
      <c r="Y976" s="134"/>
      <c r="AA976" s="128" t="n">
        <f aca="false">IF(E976&lt;&gt;F976,0,1)</f>
        <v>1</v>
      </c>
      <c r="AB976" s="128" t="n">
        <f aca="false">IF(OR(T976="SI",T976="Si",T976="si",T976="sI",T976="s",T976="S"),1,0)</f>
        <v>0</v>
      </c>
      <c r="AC976" s="128" t="n">
        <f aca="false">IF(OR(J976="SI",J976="Si",J976="si",J976="sI",J976="s",J976="S"),1,0)</f>
        <v>0</v>
      </c>
      <c r="AD976" s="128" t="n">
        <f aca="false">AK976*AA976*AB976*AC976</f>
        <v>0</v>
      </c>
      <c r="AF976" s="136" t="n">
        <f aca="false">COUNTIF(D$8:D976,D976)</f>
        <v>0</v>
      </c>
      <c r="AG976" s="136" t="n">
        <f aca="false">COUNTIFS(D$8:D976,D976,A$8:A976,A976)</f>
        <v>0</v>
      </c>
      <c r="AH976" s="128" t="n">
        <f aca="false">AF976-AG976</f>
        <v>0</v>
      </c>
      <c r="AI976" s="128" t="n">
        <f aca="false">IF(OR(O976&lt;&gt;P976,P976=1,AA976=0),1,0)</f>
        <v>0</v>
      </c>
      <c r="AJ976" s="128" t="n">
        <f aca="false">IF(AR976&gt;0,1,0)+AH976</f>
        <v>0</v>
      </c>
      <c r="AK976" s="128" t="n">
        <f aca="false">IF(O976&lt;&gt;P976,0,1)</f>
        <v>1</v>
      </c>
      <c r="AL976" s="128" t="n">
        <f aca="false">IF(U976&gt;1,1,0)</f>
        <v>0</v>
      </c>
      <c r="AM976" s="136"/>
      <c r="AN976" s="137"/>
      <c r="AO976" s="139"/>
      <c r="AP976" s="128" t="str">
        <f aca="false">IF(SUMIF(AS$7:BU$7,"&gt;0",AS976:BU976)&gt;0,SUMIF(AS$7:BU$7,"&gt;0",AS976:BU976),"")</f>
        <v/>
      </c>
      <c r="AQ976" s="128"/>
      <c r="AR976" s="136" t="n">
        <f aca="false">COUNTIF(N$8:N976,N976)-1</f>
        <v>-1</v>
      </c>
      <c r="AS976" s="133"/>
      <c r="AT976" s="133"/>
      <c r="AU976" s="128" t="n">
        <f aca="false">IF($A976=$A975,AS976+AT976+AU975,AS976+AT976)</f>
        <v>0</v>
      </c>
      <c r="AV976" s="133"/>
      <c r="AW976" s="133"/>
      <c r="AX976" s="128" t="n">
        <f aca="false">IF($A976=$A975,AV976+AW976+AX975,AV976+AW976)</f>
        <v>0</v>
      </c>
      <c r="AY976" s="133"/>
      <c r="AZ976" s="133"/>
      <c r="BA976" s="128" t="n">
        <f aca="false">IF($A976=$A975,AY976+AZ976+BA975,AY976+AZ976)</f>
        <v>0</v>
      </c>
      <c r="BB976" s="133"/>
      <c r="BC976" s="133"/>
      <c r="BD976" s="128" t="n">
        <f aca="false">IF($A976=$A975,BB976+BC976+BD975,BB976+BC976)</f>
        <v>0</v>
      </c>
      <c r="BE976" s="133"/>
      <c r="BF976" s="133"/>
      <c r="BG976" s="128" t="n">
        <f aca="false">IF($A976=$A975,BE976+BF976+BG975,BE976+BF976)</f>
        <v>0</v>
      </c>
      <c r="BH976" s="133"/>
      <c r="BI976" s="133"/>
      <c r="BJ976" s="128" t="n">
        <f aca="false">IF($A976=$A975,BH976+BI976+BJ975,BH976+BI976)</f>
        <v>0</v>
      </c>
      <c r="BK976" s="133"/>
      <c r="BL976" s="133"/>
      <c r="BM976" s="128" t="n">
        <f aca="false">IF($A976=$A975,BK976+BL976+BM975,BK976+BL976)</f>
        <v>0</v>
      </c>
      <c r="BN976" s="133"/>
      <c r="BO976" s="133"/>
      <c r="BP976" s="128" t="n">
        <f aca="false">IF($A976=$A975,BN976+BO976+BP975,BN976+BO976)</f>
        <v>0</v>
      </c>
      <c r="BQ976" s="133"/>
      <c r="BR976" s="133"/>
      <c r="BS976" s="128" t="n">
        <f aca="false">IF($A976=$A975,BQ976+BR976+BS975,BQ976+BR976)</f>
        <v>0</v>
      </c>
      <c r="BT976" s="133"/>
      <c r="BU976" s="133"/>
      <c r="BV976" s="128" t="n">
        <f aca="false">IF($A976=$A975,BT976+BU976+BV975,BT976+BU976)</f>
        <v>0</v>
      </c>
      <c r="BW976" s="128" t="n">
        <f aca="false">IF(W976=0,0,IF(W976&gt;F$4,1,(IF(W976=BW$2,0,(IF(F$4-W976&gt;2,1,0))))))</f>
        <v>0</v>
      </c>
    </row>
    <row r="977" customFormat="false" ht="42.95" hidden="false" customHeight="true" outlineLevel="0" collapsed="false">
      <c r="A977" s="124" t="str">
        <f aca="false">IF(D977=D976,IF(A976=0,"",A976),IF(AND(D977&gt;0,D977&lt;&gt;D976),A976+1,""))</f>
        <v/>
      </c>
      <c r="B977" s="129"/>
      <c r="C977" s="129"/>
      <c r="D977" s="96"/>
      <c r="E977" s="138"/>
      <c r="F977" s="128" t="str">
        <f aca="false">IFERROR(IF(OR(ISTEXT(D977),ISNUMBER(D977)),HLOOKUP(I977-23*INT(I977/23),[2]Hoja2!B$1:X$2,2),""),1)</f>
        <v/>
      </c>
      <c r="G977" s="128" t="str">
        <f aca="false">LEFT(D977,1)</f>
        <v/>
      </c>
      <c r="H977" s="129" t="str">
        <f aca="false">IF(UPPER(G977)="Z",2,IF(UPPER(G977)="Y",1,IF(UPPER(G977)="X",0,LEFT(D977))))</f>
        <v/>
      </c>
      <c r="I977" s="129" t="str">
        <f aca="false">REPLACE(D977,1,1,H977)</f>
        <v/>
      </c>
      <c r="J977" s="96"/>
      <c r="K977" s="124" t="str">
        <f aca="false">IF(N977&gt;0,ROW(L977)-7,"")</f>
        <v/>
      </c>
      <c r="L977" s="130"/>
      <c r="M977" s="130"/>
      <c r="N977" s="131"/>
      <c r="O977" s="132"/>
      <c r="P977" s="128" t="str">
        <f aca="false">IFERROR(IF(OR(ISTEXT(N977),ISNUMBER(N977)),HLOOKUP(S977-23*INT(S977/23),[2]Hoja2!B$1:X$2,2),""),1)</f>
        <v/>
      </c>
      <c r="Q977" s="128" t="str">
        <f aca="false">LEFT(N977,1)</f>
        <v/>
      </c>
      <c r="R977" s="129" t="str">
        <f aca="false">IF(UPPER(Q977)="Z",2,IF(UPPER(Q977)="Y",1,IF(UPPER(Q977)="X",0,LEFT(N977))))</f>
        <v/>
      </c>
      <c r="S977" s="129" t="str">
        <f aca="false">REPLACE(N977,1,1,R977)</f>
        <v/>
      </c>
      <c r="T977" s="96"/>
      <c r="U977" s="133"/>
      <c r="V977" s="124" t="str">
        <f aca="false">IF(OR(ISTEXT(N977),ISNUMBER(N977)),IF($AD977=1,U977,0),"")</f>
        <v/>
      </c>
      <c r="W977" s="75" t="n">
        <v>36892</v>
      </c>
      <c r="X977" s="134"/>
      <c r="Y977" s="134"/>
      <c r="AA977" s="128" t="n">
        <f aca="false">IF(E977&lt;&gt;F977,0,1)</f>
        <v>1</v>
      </c>
      <c r="AB977" s="128" t="n">
        <f aca="false">IF(OR(T977="SI",T977="Si",T977="si",T977="sI",T977="s",T977="S"),1,0)</f>
        <v>0</v>
      </c>
      <c r="AC977" s="128" t="n">
        <f aca="false">IF(OR(J977="SI",J977="Si",J977="si",J977="sI",J977="s",J977="S"),1,0)</f>
        <v>0</v>
      </c>
      <c r="AD977" s="128" t="n">
        <f aca="false">AK977*AA977*AB977*AC977</f>
        <v>0</v>
      </c>
      <c r="AF977" s="136" t="n">
        <f aca="false">COUNTIF(D$8:D977,D977)</f>
        <v>0</v>
      </c>
      <c r="AG977" s="136" t="n">
        <f aca="false">COUNTIFS(D$8:D977,D977,A$8:A977,A977)</f>
        <v>0</v>
      </c>
      <c r="AH977" s="128" t="n">
        <f aca="false">AF977-AG977</f>
        <v>0</v>
      </c>
      <c r="AI977" s="128" t="n">
        <f aca="false">IF(OR(O977&lt;&gt;P977,P977=1,AA977=0),1,0)</f>
        <v>0</v>
      </c>
      <c r="AJ977" s="128" t="n">
        <f aca="false">IF(AR977&gt;0,1,0)+AH977</f>
        <v>0</v>
      </c>
      <c r="AK977" s="128" t="n">
        <f aca="false">IF(O977&lt;&gt;P977,0,1)</f>
        <v>1</v>
      </c>
      <c r="AL977" s="128" t="n">
        <f aca="false">IF(U977&gt;1,1,0)</f>
        <v>0</v>
      </c>
      <c r="AM977" s="136"/>
      <c r="AN977" s="137"/>
      <c r="AO977" s="139"/>
      <c r="AP977" s="128" t="str">
        <f aca="false">IF(SUMIF(AS$7:BU$7,"&gt;0",AS977:BU977)&gt;0,SUMIF(AS$7:BU$7,"&gt;0",AS977:BU977),"")</f>
        <v/>
      </c>
      <c r="AQ977" s="128"/>
      <c r="AR977" s="136" t="n">
        <f aca="false">COUNTIF(N$8:N977,N977)-1</f>
        <v>-1</v>
      </c>
      <c r="AS977" s="133"/>
      <c r="AT977" s="133"/>
      <c r="AU977" s="128" t="n">
        <f aca="false">IF($A977=$A976,AS977+AT977+AU976,AS977+AT977)</f>
        <v>0</v>
      </c>
      <c r="AV977" s="133"/>
      <c r="AW977" s="133"/>
      <c r="AX977" s="128" t="n">
        <f aca="false">IF($A977=$A976,AV977+AW977+AX976,AV977+AW977)</f>
        <v>0</v>
      </c>
      <c r="AY977" s="133"/>
      <c r="AZ977" s="133"/>
      <c r="BA977" s="128" t="n">
        <f aca="false">IF($A977=$A976,AY977+AZ977+BA976,AY977+AZ977)</f>
        <v>0</v>
      </c>
      <c r="BB977" s="133"/>
      <c r="BC977" s="133"/>
      <c r="BD977" s="128" t="n">
        <f aca="false">IF($A977=$A976,BB977+BC977+BD976,BB977+BC977)</f>
        <v>0</v>
      </c>
      <c r="BE977" s="133"/>
      <c r="BF977" s="133"/>
      <c r="BG977" s="128" t="n">
        <f aca="false">IF($A977=$A976,BE977+BF977+BG976,BE977+BF977)</f>
        <v>0</v>
      </c>
      <c r="BH977" s="133"/>
      <c r="BI977" s="133"/>
      <c r="BJ977" s="128" t="n">
        <f aca="false">IF($A977=$A976,BH977+BI977+BJ976,BH977+BI977)</f>
        <v>0</v>
      </c>
      <c r="BK977" s="133"/>
      <c r="BL977" s="133"/>
      <c r="BM977" s="128" t="n">
        <f aca="false">IF($A977=$A976,BK977+BL977+BM976,BK977+BL977)</f>
        <v>0</v>
      </c>
      <c r="BN977" s="133"/>
      <c r="BO977" s="133"/>
      <c r="BP977" s="128" t="n">
        <f aca="false">IF($A977=$A976,BN977+BO977+BP976,BN977+BO977)</f>
        <v>0</v>
      </c>
      <c r="BQ977" s="133"/>
      <c r="BR977" s="133"/>
      <c r="BS977" s="128" t="n">
        <f aca="false">IF($A977=$A976,BQ977+BR977+BS976,BQ977+BR977)</f>
        <v>0</v>
      </c>
      <c r="BT977" s="133"/>
      <c r="BU977" s="133"/>
      <c r="BV977" s="128" t="n">
        <f aca="false">IF($A977=$A976,BT977+BU977+BV976,BT977+BU977)</f>
        <v>0</v>
      </c>
      <c r="BW977" s="128" t="n">
        <f aca="false">IF(W977=0,0,IF(W977&gt;F$4,1,(IF(W977=BW$2,0,(IF(F$4-W977&gt;2,1,0))))))</f>
        <v>0</v>
      </c>
    </row>
    <row r="978" customFormat="false" ht="42.95" hidden="false" customHeight="true" outlineLevel="0" collapsed="false">
      <c r="A978" s="124" t="str">
        <f aca="false">IF(D978=D977,IF(A977=0,"",A977),IF(AND(D978&gt;0,D978&lt;&gt;D977),A977+1,""))</f>
        <v/>
      </c>
      <c r="B978" s="129"/>
      <c r="C978" s="129"/>
      <c r="D978" s="96"/>
      <c r="E978" s="138"/>
      <c r="F978" s="128" t="str">
        <f aca="false">IFERROR(IF(OR(ISTEXT(D978),ISNUMBER(D978)),HLOOKUP(I978-23*INT(I978/23),[2]Hoja2!B$1:X$2,2),""),1)</f>
        <v/>
      </c>
      <c r="G978" s="128" t="str">
        <f aca="false">LEFT(D978,1)</f>
        <v/>
      </c>
      <c r="H978" s="129" t="str">
        <f aca="false">IF(UPPER(G978)="Z",2,IF(UPPER(G978)="Y",1,IF(UPPER(G978)="X",0,LEFT(D978))))</f>
        <v/>
      </c>
      <c r="I978" s="129" t="str">
        <f aca="false">REPLACE(D978,1,1,H978)</f>
        <v/>
      </c>
      <c r="J978" s="96"/>
      <c r="K978" s="124" t="str">
        <f aca="false">IF(N978&gt;0,ROW(L978)-7,"")</f>
        <v/>
      </c>
      <c r="L978" s="130"/>
      <c r="M978" s="130"/>
      <c r="N978" s="131"/>
      <c r="O978" s="132"/>
      <c r="P978" s="128" t="str">
        <f aca="false">IFERROR(IF(OR(ISTEXT(N978),ISNUMBER(N978)),HLOOKUP(S978-23*INT(S978/23),[2]Hoja2!B$1:X$2,2),""),1)</f>
        <v/>
      </c>
      <c r="Q978" s="128" t="str">
        <f aca="false">LEFT(N978,1)</f>
        <v/>
      </c>
      <c r="R978" s="129" t="str">
        <f aca="false">IF(UPPER(Q978)="Z",2,IF(UPPER(Q978)="Y",1,IF(UPPER(Q978)="X",0,LEFT(N978))))</f>
        <v/>
      </c>
      <c r="S978" s="129" t="str">
        <f aca="false">REPLACE(N978,1,1,R978)</f>
        <v/>
      </c>
      <c r="T978" s="96"/>
      <c r="U978" s="133"/>
      <c r="V978" s="124" t="str">
        <f aca="false">IF(OR(ISTEXT(N978),ISNUMBER(N978)),IF($AD978=1,U978,0),"")</f>
        <v/>
      </c>
      <c r="W978" s="75" t="n">
        <v>36892</v>
      </c>
      <c r="X978" s="134"/>
      <c r="Y978" s="134"/>
      <c r="AA978" s="128" t="n">
        <f aca="false">IF(E978&lt;&gt;F978,0,1)</f>
        <v>1</v>
      </c>
      <c r="AB978" s="128" t="n">
        <f aca="false">IF(OR(T978="SI",T978="Si",T978="si",T978="sI",T978="s",T978="S"),1,0)</f>
        <v>0</v>
      </c>
      <c r="AC978" s="128" t="n">
        <f aca="false">IF(OR(J978="SI",J978="Si",J978="si",J978="sI",J978="s",J978="S"),1,0)</f>
        <v>0</v>
      </c>
      <c r="AD978" s="128" t="n">
        <f aca="false">AK978*AA978*AB978*AC978</f>
        <v>0</v>
      </c>
      <c r="AF978" s="136" t="n">
        <f aca="false">COUNTIF(D$8:D978,D978)</f>
        <v>0</v>
      </c>
      <c r="AG978" s="136" t="n">
        <f aca="false">COUNTIFS(D$8:D978,D978,A$8:A978,A978)</f>
        <v>0</v>
      </c>
      <c r="AH978" s="128" t="n">
        <f aca="false">AF978-AG978</f>
        <v>0</v>
      </c>
      <c r="AI978" s="128" t="n">
        <f aca="false">IF(OR(O978&lt;&gt;P978,P978=1,AA978=0),1,0)</f>
        <v>0</v>
      </c>
      <c r="AJ978" s="128" t="n">
        <f aca="false">IF(AR978&gt;0,1,0)+AH978</f>
        <v>0</v>
      </c>
      <c r="AK978" s="128" t="n">
        <f aca="false">IF(O978&lt;&gt;P978,0,1)</f>
        <v>1</v>
      </c>
      <c r="AL978" s="128" t="n">
        <f aca="false">IF(U978&gt;1,1,0)</f>
        <v>0</v>
      </c>
      <c r="AM978" s="136"/>
      <c r="AN978" s="137"/>
      <c r="AO978" s="139"/>
      <c r="AP978" s="128" t="str">
        <f aca="false">IF(SUMIF(AS$7:BU$7,"&gt;0",AS978:BU978)&gt;0,SUMIF(AS$7:BU$7,"&gt;0",AS978:BU978),"")</f>
        <v/>
      </c>
      <c r="AQ978" s="128"/>
      <c r="AR978" s="136" t="n">
        <f aca="false">COUNTIF(N$8:N978,N978)-1</f>
        <v>-1</v>
      </c>
      <c r="AS978" s="133"/>
      <c r="AT978" s="133"/>
      <c r="AU978" s="128" t="n">
        <f aca="false">IF($A978=$A977,AS978+AT978+AU977,AS978+AT978)</f>
        <v>0</v>
      </c>
      <c r="AV978" s="133"/>
      <c r="AW978" s="133"/>
      <c r="AX978" s="128" t="n">
        <f aca="false">IF($A978=$A977,AV978+AW978+AX977,AV978+AW978)</f>
        <v>0</v>
      </c>
      <c r="AY978" s="133"/>
      <c r="AZ978" s="133"/>
      <c r="BA978" s="128" t="n">
        <f aca="false">IF($A978=$A977,AY978+AZ978+BA977,AY978+AZ978)</f>
        <v>0</v>
      </c>
      <c r="BB978" s="133"/>
      <c r="BC978" s="133"/>
      <c r="BD978" s="128" t="n">
        <f aca="false">IF($A978=$A977,BB978+BC978+BD977,BB978+BC978)</f>
        <v>0</v>
      </c>
      <c r="BE978" s="133"/>
      <c r="BF978" s="133"/>
      <c r="BG978" s="128" t="n">
        <f aca="false">IF($A978=$A977,BE978+BF978+BG977,BE978+BF978)</f>
        <v>0</v>
      </c>
      <c r="BH978" s="133"/>
      <c r="BI978" s="133"/>
      <c r="BJ978" s="128" t="n">
        <f aca="false">IF($A978=$A977,BH978+BI978+BJ977,BH978+BI978)</f>
        <v>0</v>
      </c>
      <c r="BK978" s="133"/>
      <c r="BL978" s="133"/>
      <c r="BM978" s="128" t="n">
        <f aca="false">IF($A978=$A977,BK978+BL978+BM977,BK978+BL978)</f>
        <v>0</v>
      </c>
      <c r="BN978" s="133"/>
      <c r="BO978" s="133"/>
      <c r="BP978" s="128" t="n">
        <f aca="false">IF($A978=$A977,BN978+BO978+BP977,BN978+BO978)</f>
        <v>0</v>
      </c>
      <c r="BQ978" s="133"/>
      <c r="BR978" s="133"/>
      <c r="BS978" s="128" t="n">
        <f aca="false">IF($A978=$A977,BQ978+BR978+BS977,BQ978+BR978)</f>
        <v>0</v>
      </c>
      <c r="BT978" s="133"/>
      <c r="BU978" s="133"/>
      <c r="BV978" s="128" t="n">
        <f aca="false">IF($A978=$A977,BT978+BU978+BV977,BT978+BU978)</f>
        <v>0</v>
      </c>
      <c r="BW978" s="128" t="n">
        <f aca="false">IF(W978=0,0,IF(W978&gt;F$4,1,(IF(W978=BW$2,0,(IF(F$4-W978&gt;2,1,0))))))</f>
        <v>0</v>
      </c>
    </row>
    <row r="979" customFormat="false" ht="42.95" hidden="false" customHeight="true" outlineLevel="0" collapsed="false">
      <c r="A979" s="124" t="str">
        <f aca="false">IF(D979=D978,IF(A978=0,"",A978),IF(AND(D979&gt;0,D979&lt;&gt;D978),A978+1,""))</f>
        <v/>
      </c>
      <c r="B979" s="129"/>
      <c r="C979" s="129"/>
      <c r="D979" s="96"/>
      <c r="E979" s="138"/>
      <c r="F979" s="128" t="str">
        <f aca="false">IFERROR(IF(OR(ISTEXT(D979),ISNUMBER(D979)),HLOOKUP(I979-23*INT(I979/23),[2]Hoja2!B$1:X$2,2),""),1)</f>
        <v/>
      </c>
      <c r="G979" s="128" t="str">
        <f aca="false">LEFT(D979,1)</f>
        <v/>
      </c>
      <c r="H979" s="129" t="str">
        <f aca="false">IF(UPPER(G979)="Z",2,IF(UPPER(G979)="Y",1,IF(UPPER(G979)="X",0,LEFT(D979))))</f>
        <v/>
      </c>
      <c r="I979" s="129" t="str">
        <f aca="false">REPLACE(D979,1,1,H979)</f>
        <v/>
      </c>
      <c r="J979" s="96"/>
      <c r="K979" s="124" t="str">
        <f aca="false">IF(N979&gt;0,ROW(L979)-7,"")</f>
        <v/>
      </c>
      <c r="L979" s="130"/>
      <c r="M979" s="130"/>
      <c r="N979" s="131"/>
      <c r="O979" s="132"/>
      <c r="P979" s="128" t="str">
        <f aca="false">IFERROR(IF(OR(ISTEXT(N979),ISNUMBER(N979)),HLOOKUP(S979-23*INT(S979/23),[2]Hoja2!B$1:X$2,2),""),1)</f>
        <v/>
      </c>
      <c r="Q979" s="128" t="str">
        <f aca="false">LEFT(N979,1)</f>
        <v/>
      </c>
      <c r="R979" s="129" t="str">
        <f aca="false">IF(UPPER(Q979)="Z",2,IF(UPPER(Q979)="Y",1,IF(UPPER(Q979)="X",0,LEFT(N979))))</f>
        <v/>
      </c>
      <c r="S979" s="129" t="str">
        <f aca="false">REPLACE(N979,1,1,R979)</f>
        <v/>
      </c>
      <c r="T979" s="96"/>
      <c r="U979" s="133"/>
      <c r="V979" s="124" t="str">
        <f aca="false">IF(OR(ISTEXT(N979),ISNUMBER(N979)),IF($AD979=1,U979,0),"")</f>
        <v/>
      </c>
      <c r="W979" s="75" t="n">
        <v>36892</v>
      </c>
      <c r="X979" s="134"/>
      <c r="Y979" s="134"/>
      <c r="AA979" s="128" t="n">
        <f aca="false">IF(E979&lt;&gt;F979,0,1)</f>
        <v>1</v>
      </c>
      <c r="AB979" s="128" t="n">
        <f aca="false">IF(OR(T979="SI",T979="Si",T979="si",T979="sI",T979="s",T979="S"),1,0)</f>
        <v>0</v>
      </c>
      <c r="AC979" s="128" t="n">
        <f aca="false">IF(OR(J979="SI",J979="Si",J979="si",J979="sI",J979="s",J979="S"),1,0)</f>
        <v>0</v>
      </c>
      <c r="AD979" s="128" t="n">
        <f aca="false">AK979*AA979*AB979*AC979</f>
        <v>0</v>
      </c>
      <c r="AF979" s="136" t="n">
        <f aca="false">COUNTIF(D$8:D979,D979)</f>
        <v>0</v>
      </c>
      <c r="AG979" s="136" t="n">
        <f aca="false">COUNTIFS(D$8:D979,D979,A$8:A979,A979)</f>
        <v>0</v>
      </c>
      <c r="AH979" s="128" t="n">
        <f aca="false">AF979-AG979</f>
        <v>0</v>
      </c>
      <c r="AI979" s="128" t="n">
        <f aca="false">IF(OR(O979&lt;&gt;P979,P979=1,AA979=0),1,0)</f>
        <v>0</v>
      </c>
      <c r="AJ979" s="128" t="n">
        <f aca="false">IF(AR979&gt;0,1,0)+AH979</f>
        <v>0</v>
      </c>
      <c r="AK979" s="128" t="n">
        <f aca="false">IF(O979&lt;&gt;P979,0,1)</f>
        <v>1</v>
      </c>
      <c r="AL979" s="128" t="n">
        <f aca="false">IF(U979&gt;1,1,0)</f>
        <v>0</v>
      </c>
      <c r="AM979" s="136"/>
      <c r="AN979" s="137"/>
      <c r="AO979" s="139"/>
      <c r="AP979" s="128" t="str">
        <f aca="false">IF(SUMIF(AS$7:BU$7,"&gt;0",AS979:BU979)&gt;0,SUMIF(AS$7:BU$7,"&gt;0",AS979:BU979),"")</f>
        <v/>
      </c>
      <c r="AQ979" s="128"/>
      <c r="AR979" s="136" t="n">
        <f aca="false">COUNTIF(N$8:N979,N979)-1</f>
        <v>-1</v>
      </c>
      <c r="AS979" s="133"/>
      <c r="AT979" s="133"/>
      <c r="AU979" s="128" t="n">
        <f aca="false">IF($A979=$A978,AS979+AT979+AU978,AS979+AT979)</f>
        <v>0</v>
      </c>
      <c r="AV979" s="133"/>
      <c r="AW979" s="133"/>
      <c r="AX979" s="128" t="n">
        <f aca="false">IF($A979=$A978,AV979+AW979+AX978,AV979+AW979)</f>
        <v>0</v>
      </c>
      <c r="AY979" s="133"/>
      <c r="AZ979" s="133"/>
      <c r="BA979" s="128" t="n">
        <f aca="false">IF($A979=$A978,AY979+AZ979+BA978,AY979+AZ979)</f>
        <v>0</v>
      </c>
      <c r="BB979" s="133"/>
      <c r="BC979" s="133"/>
      <c r="BD979" s="128" t="n">
        <f aca="false">IF($A979=$A978,BB979+BC979+BD978,BB979+BC979)</f>
        <v>0</v>
      </c>
      <c r="BE979" s="133"/>
      <c r="BF979" s="133"/>
      <c r="BG979" s="128" t="n">
        <f aca="false">IF($A979=$A978,BE979+BF979+BG978,BE979+BF979)</f>
        <v>0</v>
      </c>
      <c r="BH979" s="133"/>
      <c r="BI979" s="133"/>
      <c r="BJ979" s="128" t="n">
        <f aca="false">IF($A979=$A978,BH979+BI979+BJ978,BH979+BI979)</f>
        <v>0</v>
      </c>
      <c r="BK979" s="133"/>
      <c r="BL979" s="133"/>
      <c r="BM979" s="128" t="n">
        <f aca="false">IF($A979=$A978,BK979+BL979+BM978,BK979+BL979)</f>
        <v>0</v>
      </c>
      <c r="BN979" s="133"/>
      <c r="BO979" s="133"/>
      <c r="BP979" s="128" t="n">
        <f aca="false">IF($A979=$A978,BN979+BO979+BP978,BN979+BO979)</f>
        <v>0</v>
      </c>
      <c r="BQ979" s="133"/>
      <c r="BR979" s="133"/>
      <c r="BS979" s="128" t="n">
        <f aca="false">IF($A979=$A978,BQ979+BR979+BS978,BQ979+BR979)</f>
        <v>0</v>
      </c>
      <c r="BT979" s="133"/>
      <c r="BU979" s="133"/>
      <c r="BV979" s="128" t="n">
        <f aca="false">IF($A979=$A978,BT979+BU979+BV978,BT979+BU979)</f>
        <v>0</v>
      </c>
      <c r="BW979" s="128" t="n">
        <f aca="false">IF(W979=0,0,IF(W979&gt;F$4,1,(IF(W979=BW$2,0,(IF(F$4-W979&gt;2,1,0))))))</f>
        <v>0</v>
      </c>
    </row>
    <row r="980" customFormat="false" ht="42.95" hidden="false" customHeight="true" outlineLevel="0" collapsed="false">
      <c r="A980" s="124" t="str">
        <f aca="false">IF(D980=D979,IF(A979=0,"",A979),IF(AND(D980&gt;0,D980&lt;&gt;D979),A979+1,""))</f>
        <v/>
      </c>
      <c r="B980" s="129"/>
      <c r="C980" s="129"/>
      <c r="D980" s="96"/>
      <c r="E980" s="138"/>
      <c r="F980" s="128" t="str">
        <f aca="false">IFERROR(IF(OR(ISTEXT(D980),ISNUMBER(D980)),HLOOKUP(I980-23*INT(I980/23),[2]Hoja2!B$1:X$2,2),""),1)</f>
        <v/>
      </c>
      <c r="G980" s="128" t="str">
        <f aca="false">LEFT(D980,1)</f>
        <v/>
      </c>
      <c r="H980" s="129" t="str">
        <f aca="false">IF(UPPER(G980)="Z",2,IF(UPPER(G980)="Y",1,IF(UPPER(G980)="X",0,LEFT(D980))))</f>
        <v/>
      </c>
      <c r="I980" s="129" t="str">
        <f aca="false">REPLACE(D980,1,1,H980)</f>
        <v/>
      </c>
      <c r="J980" s="96"/>
      <c r="K980" s="124" t="str">
        <f aca="false">IF(N980&gt;0,ROW(L980)-7,"")</f>
        <v/>
      </c>
      <c r="L980" s="130"/>
      <c r="M980" s="130"/>
      <c r="N980" s="131"/>
      <c r="O980" s="132"/>
      <c r="P980" s="128" t="str">
        <f aca="false">IFERROR(IF(OR(ISTEXT(N980),ISNUMBER(N980)),HLOOKUP(S980-23*INT(S980/23),[2]Hoja2!B$1:X$2,2),""),1)</f>
        <v/>
      </c>
      <c r="Q980" s="128" t="str">
        <f aca="false">LEFT(N980,1)</f>
        <v/>
      </c>
      <c r="R980" s="129" t="str">
        <f aca="false">IF(UPPER(Q980)="Z",2,IF(UPPER(Q980)="Y",1,IF(UPPER(Q980)="X",0,LEFT(N980))))</f>
        <v/>
      </c>
      <c r="S980" s="129" t="str">
        <f aca="false">REPLACE(N980,1,1,R980)</f>
        <v/>
      </c>
      <c r="T980" s="96"/>
      <c r="U980" s="133"/>
      <c r="V980" s="124" t="str">
        <f aca="false">IF(OR(ISTEXT(N980),ISNUMBER(N980)),IF($AD980=1,U980,0),"")</f>
        <v/>
      </c>
      <c r="W980" s="75" t="n">
        <v>36892</v>
      </c>
      <c r="X980" s="134"/>
      <c r="Y980" s="134"/>
      <c r="AA980" s="128" t="n">
        <f aca="false">IF(E980&lt;&gt;F980,0,1)</f>
        <v>1</v>
      </c>
      <c r="AB980" s="128" t="n">
        <f aca="false">IF(OR(T980="SI",T980="Si",T980="si",T980="sI",T980="s",T980="S"),1,0)</f>
        <v>0</v>
      </c>
      <c r="AC980" s="128" t="n">
        <f aca="false">IF(OR(J980="SI",J980="Si",J980="si",J980="sI",J980="s",J980="S"),1,0)</f>
        <v>0</v>
      </c>
      <c r="AD980" s="128" t="n">
        <f aca="false">AK980*AA980*AB980*AC980</f>
        <v>0</v>
      </c>
      <c r="AF980" s="136" t="n">
        <f aca="false">COUNTIF(D$8:D980,D980)</f>
        <v>0</v>
      </c>
      <c r="AG980" s="136" t="n">
        <f aca="false">COUNTIFS(D$8:D980,D980,A$8:A980,A980)</f>
        <v>0</v>
      </c>
      <c r="AH980" s="128" t="n">
        <f aca="false">AF980-AG980</f>
        <v>0</v>
      </c>
      <c r="AI980" s="128" t="n">
        <f aca="false">IF(OR(O980&lt;&gt;P980,P980=1,AA980=0),1,0)</f>
        <v>0</v>
      </c>
      <c r="AJ980" s="128" t="n">
        <f aca="false">IF(AR980&gt;0,1,0)+AH980</f>
        <v>0</v>
      </c>
      <c r="AK980" s="128" t="n">
        <f aca="false">IF(O980&lt;&gt;P980,0,1)</f>
        <v>1</v>
      </c>
      <c r="AL980" s="128" t="n">
        <f aca="false">IF(U980&gt;1,1,0)</f>
        <v>0</v>
      </c>
      <c r="AM980" s="136"/>
      <c r="AN980" s="137"/>
      <c r="AO980" s="139"/>
      <c r="AP980" s="128" t="str">
        <f aca="false">IF(SUMIF(AS$7:BU$7,"&gt;0",AS980:BU980)&gt;0,SUMIF(AS$7:BU$7,"&gt;0",AS980:BU980),"")</f>
        <v/>
      </c>
      <c r="AQ980" s="128"/>
      <c r="AR980" s="136" t="n">
        <f aca="false">COUNTIF(N$8:N980,N980)-1</f>
        <v>-1</v>
      </c>
      <c r="AS980" s="133"/>
      <c r="AT980" s="133"/>
      <c r="AU980" s="128" t="n">
        <f aca="false">IF($A980=$A979,AS980+AT980+AU979,AS980+AT980)</f>
        <v>0</v>
      </c>
      <c r="AV980" s="133"/>
      <c r="AW980" s="133"/>
      <c r="AX980" s="128" t="n">
        <f aca="false">IF($A980=$A979,AV980+AW980+AX979,AV980+AW980)</f>
        <v>0</v>
      </c>
      <c r="AY980" s="133"/>
      <c r="AZ980" s="133"/>
      <c r="BA980" s="128" t="n">
        <f aca="false">IF($A980=$A979,AY980+AZ980+BA979,AY980+AZ980)</f>
        <v>0</v>
      </c>
      <c r="BB980" s="133"/>
      <c r="BC980" s="133"/>
      <c r="BD980" s="128" t="n">
        <f aca="false">IF($A980=$A979,BB980+BC980+BD979,BB980+BC980)</f>
        <v>0</v>
      </c>
      <c r="BE980" s="133"/>
      <c r="BF980" s="133"/>
      <c r="BG980" s="128" t="n">
        <f aca="false">IF($A980=$A979,BE980+BF980+BG979,BE980+BF980)</f>
        <v>0</v>
      </c>
      <c r="BH980" s="133"/>
      <c r="BI980" s="133"/>
      <c r="BJ980" s="128" t="n">
        <f aca="false">IF($A980=$A979,BH980+BI980+BJ979,BH980+BI980)</f>
        <v>0</v>
      </c>
      <c r="BK980" s="133"/>
      <c r="BL980" s="133"/>
      <c r="BM980" s="128" t="n">
        <f aca="false">IF($A980=$A979,BK980+BL980+BM979,BK980+BL980)</f>
        <v>0</v>
      </c>
      <c r="BN980" s="133"/>
      <c r="BO980" s="133"/>
      <c r="BP980" s="128" t="n">
        <f aca="false">IF($A980=$A979,BN980+BO980+BP979,BN980+BO980)</f>
        <v>0</v>
      </c>
      <c r="BQ980" s="133"/>
      <c r="BR980" s="133"/>
      <c r="BS980" s="128" t="n">
        <f aca="false">IF($A980=$A979,BQ980+BR980+BS979,BQ980+BR980)</f>
        <v>0</v>
      </c>
      <c r="BT980" s="133"/>
      <c r="BU980" s="133"/>
      <c r="BV980" s="128" t="n">
        <f aca="false">IF($A980=$A979,BT980+BU980+BV979,BT980+BU980)</f>
        <v>0</v>
      </c>
      <c r="BW980" s="128" t="n">
        <f aca="false">IF(W980=0,0,IF(W980&gt;F$4,1,(IF(W980=BW$2,0,(IF(F$4-W980&gt;2,1,0))))))</f>
        <v>0</v>
      </c>
    </row>
    <row r="981" customFormat="false" ht="42.95" hidden="false" customHeight="true" outlineLevel="0" collapsed="false">
      <c r="A981" s="124" t="str">
        <f aca="false">IF(D981=D980,IF(A980=0,"",A980),IF(AND(D981&gt;0,D981&lt;&gt;D980),A980+1,""))</f>
        <v/>
      </c>
      <c r="B981" s="129"/>
      <c r="C981" s="129"/>
      <c r="D981" s="96"/>
      <c r="E981" s="138"/>
      <c r="F981" s="128" t="str">
        <f aca="false">IFERROR(IF(OR(ISTEXT(D981),ISNUMBER(D981)),HLOOKUP(I981-23*INT(I981/23),[2]Hoja2!B$1:X$2,2),""),1)</f>
        <v/>
      </c>
      <c r="G981" s="128" t="str">
        <f aca="false">LEFT(D981,1)</f>
        <v/>
      </c>
      <c r="H981" s="129" t="str">
        <f aca="false">IF(UPPER(G981)="Z",2,IF(UPPER(G981)="Y",1,IF(UPPER(G981)="X",0,LEFT(D981))))</f>
        <v/>
      </c>
      <c r="I981" s="129" t="str">
        <f aca="false">REPLACE(D981,1,1,H981)</f>
        <v/>
      </c>
      <c r="J981" s="96"/>
      <c r="K981" s="124" t="str">
        <f aca="false">IF(N981&gt;0,ROW(L981)-7,"")</f>
        <v/>
      </c>
      <c r="L981" s="130"/>
      <c r="M981" s="130"/>
      <c r="N981" s="131"/>
      <c r="O981" s="132"/>
      <c r="P981" s="128" t="str">
        <f aca="false">IFERROR(IF(OR(ISTEXT(N981),ISNUMBER(N981)),HLOOKUP(S981-23*INT(S981/23),[2]Hoja2!B$1:X$2,2),""),1)</f>
        <v/>
      </c>
      <c r="Q981" s="128" t="str">
        <f aca="false">LEFT(N981,1)</f>
        <v/>
      </c>
      <c r="R981" s="129" t="str">
        <f aca="false">IF(UPPER(Q981)="Z",2,IF(UPPER(Q981)="Y",1,IF(UPPER(Q981)="X",0,LEFT(N981))))</f>
        <v/>
      </c>
      <c r="S981" s="129" t="str">
        <f aca="false">REPLACE(N981,1,1,R981)</f>
        <v/>
      </c>
      <c r="T981" s="96"/>
      <c r="U981" s="133"/>
      <c r="V981" s="124" t="str">
        <f aca="false">IF(OR(ISTEXT(N981),ISNUMBER(N981)),IF($AD981=1,U981,0),"")</f>
        <v/>
      </c>
      <c r="W981" s="75" t="n">
        <v>36892</v>
      </c>
      <c r="X981" s="134"/>
      <c r="Y981" s="134"/>
      <c r="AA981" s="128" t="n">
        <f aca="false">IF(E981&lt;&gt;F981,0,1)</f>
        <v>1</v>
      </c>
      <c r="AB981" s="128" t="n">
        <f aca="false">IF(OR(T981="SI",T981="Si",T981="si",T981="sI",T981="s",T981="S"),1,0)</f>
        <v>0</v>
      </c>
      <c r="AC981" s="128" t="n">
        <f aca="false">IF(OR(J981="SI",J981="Si",J981="si",J981="sI",J981="s",J981="S"),1,0)</f>
        <v>0</v>
      </c>
      <c r="AD981" s="128" t="n">
        <f aca="false">AK981*AA981*AB981*AC981</f>
        <v>0</v>
      </c>
      <c r="AF981" s="136" t="n">
        <f aca="false">COUNTIF(D$8:D981,D981)</f>
        <v>0</v>
      </c>
      <c r="AG981" s="136" t="n">
        <f aca="false">COUNTIFS(D$8:D981,D981,A$8:A981,A981)</f>
        <v>0</v>
      </c>
      <c r="AH981" s="128" t="n">
        <f aca="false">AF981-AG981</f>
        <v>0</v>
      </c>
      <c r="AI981" s="128" t="n">
        <f aca="false">IF(OR(O981&lt;&gt;P981,P981=1,AA981=0),1,0)</f>
        <v>0</v>
      </c>
      <c r="AJ981" s="128" t="n">
        <f aca="false">IF(AR981&gt;0,1,0)+AH981</f>
        <v>0</v>
      </c>
      <c r="AK981" s="128" t="n">
        <f aca="false">IF(O981&lt;&gt;P981,0,1)</f>
        <v>1</v>
      </c>
      <c r="AL981" s="128" t="n">
        <f aca="false">IF(U981&gt;1,1,0)</f>
        <v>0</v>
      </c>
      <c r="AM981" s="136"/>
      <c r="AN981" s="137"/>
      <c r="AO981" s="139"/>
      <c r="AP981" s="128" t="str">
        <f aca="false">IF(SUMIF(AS$7:BU$7,"&gt;0",AS981:BU981)&gt;0,SUMIF(AS$7:BU$7,"&gt;0",AS981:BU981),"")</f>
        <v/>
      </c>
      <c r="AQ981" s="128"/>
      <c r="AR981" s="136" t="n">
        <f aca="false">COUNTIF(N$8:N981,N981)-1</f>
        <v>-1</v>
      </c>
      <c r="AS981" s="133"/>
      <c r="AT981" s="133"/>
      <c r="AU981" s="128" t="n">
        <f aca="false">IF($A981=$A980,AS981+AT981+AU980,AS981+AT981)</f>
        <v>0</v>
      </c>
      <c r="AV981" s="133"/>
      <c r="AW981" s="133"/>
      <c r="AX981" s="128" t="n">
        <f aca="false">IF($A981=$A980,AV981+AW981+AX980,AV981+AW981)</f>
        <v>0</v>
      </c>
      <c r="AY981" s="133"/>
      <c r="AZ981" s="133"/>
      <c r="BA981" s="128" t="n">
        <f aca="false">IF($A981=$A980,AY981+AZ981+BA980,AY981+AZ981)</f>
        <v>0</v>
      </c>
      <c r="BB981" s="133"/>
      <c r="BC981" s="133"/>
      <c r="BD981" s="128" t="n">
        <f aca="false">IF($A981=$A980,BB981+BC981+BD980,BB981+BC981)</f>
        <v>0</v>
      </c>
      <c r="BE981" s="133"/>
      <c r="BF981" s="133"/>
      <c r="BG981" s="128" t="n">
        <f aca="false">IF($A981=$A980,BE981+BF981+BG980,BE981+BF981)</f>
        <v>0</v>
      </c>
      <c r="BH981" s="133"/>
      <c r="BI981" s="133"/>
      <c r="BJ981" s="128" t="n">
        <f aca="false">IF($A981=$A980,BH981+BI981+BJ980,BH981+BI981)</f>
        <v>0</v>
      </c>
      <c r="BK981" s="133"/>
      <c r="BL981" s="133"/>
      <c r="BM981" s="128" t="n">
        <f aca="false">IF($A981=$A980,BK981+BL981+BM980,BK981+BL981)</f>
        <v>0</v>
      </c>
      <c r="BN981" s="133"/>
      <c r="BO981" s="133"/>
      <c r="BP981" s="128" t="n">
        <f aca="false">IF($A981=$A980,BN981+BO981+BP980,BN981+BO981)</f>
        <v>0</v>
      </c>
      <c r="BQ981" s="133"/>
      <c r="BR981" s="133"/>
      <c r="BS981" s="128" t="n">
        <f aca="false">IF($A981=$A980,BQ981+BR981+BS980,BQ981+BR981)</f>
        <v>0</v>
      </c>
      <c r="BT981" s="133"/>
      <c r="BU981" s="133"/>
      <c r="BV981" s="128" t="n">
        <f aca="false">IF($A981=$A980,BT981+BU981+BV980,BT981+BU981)</f>
        <v>0</v>
      </c>
      <c r="BW981" s="128" t="n">
        <f aca="false">IF(W981=0,0,IF(W981&gt;F$4,1,(IF(W981=BW$2,0,(IF(F$4-W981&gt;2,1,0))))))</f>
        <v>0</v>
      </c>
    </row>
    <row r="982" customFormat="false" ht="42.95" hidden="false" customHeight="true" outlineLevel="0" collapsed="false">
      <c r="A982" s="124" t="str">
        <f aca="false">IF(D982=D981,IF(A981=0,"",A981),IF(AND(D982&gt;0,D982&lt;&gt;D981),A981+1,""))</f>
        <v/>
      </c>
      <c r="B982" s="129"/>
      <c r="C982" s="129"/>
      <c r="D982" s="96"/>
      <c r="E982" s="138"/>
      <c r="F982" s="128" t="str">
        <f aca="false">IFERROR(IF(OR(ISTEXT(D982),ISNUMBER(D982)),HLOOKUP(I982-23*INT(I982/23),[2]Hoja2!B$1:X$2,2),""),1)</f>
        <v/>
      </c>
      <c r="G982" s="128" t="str">
        <f aca="false">LEFT(D982,1)</f>
        <v/>
      </c>
      <c r="H982" s="129" t="str">
        <f aca="false">IF(UPPER(G982)="Z",2,IF(UPPER(G982)="Y",1,IF(UPPER(G982)="X",0,LEFT(D982))))</f>
        <v/>
      </c>
      <c r="I982" s="129" t="str">
        <f aca="false">REPLACE(D982,1,1,H982)</f>
        <v/>
      </c>
      <c r="J982" s="96"/>
      <c r="K982" s="124" t="str">
        <f aca="false">IF(N982&gt;0,ROW(L982)-7,"")</f>
        <v/>
      </c>
      <c r="L982" s="130"/>
      <c r="M982" s="130"/>
      <c r="N982" s="131"/>
      <c r="O982" s="132"/>
      <c r="P982" s="128" t="str">
        <f aca="false">IFERROR(IF(OR(ISTEXT(N982),ISNUMBER(N982)),HLOOKUP(S982-23*INT(S982/23),[2]Hoja2!B$1:X$2,2),""),1)</f>
        <v/>
      </c>
      <c r="Q982" s="128" t="str">
        <f aca="false">LEFT(N982,1)</f>
        <v/>
      </c>
      <c r="R982" s="129" t="str">
        <f aca="false">IF(UPPER(Q982)="Z",2,IF(UPPER(Q982)="Y",1,IF(UPPER(Q982)="X",0,LEFT(N982))))</f>
        <v/>
      </c>
      <c r="S982" s="129" t="str">
        <f aca="false">REPLACE(N982,1,1,R982)</f>
        <v/>
      </c>
      <c r="T982" s="96"/>
      <c r="U982" s="133"/>
      <c r="V982" s="124" t="str">
        <f aca="false">IF(OR(ISTEXT(N982),ISNUMBER(N982)),IF($AD982=1,U982,0),"")</f>
        <v/>
      </c>
      <c r="W982" s="75" t="n">
        <v>36892</v>
      </c>
      <c r="X982" s="134"/>
      <c r="Y982" s="134"/>
      <c r="AA982" s="128" t="n">
        <f aca="false">IF(E982&lt;&gt;F982,0,1)</f>
        <v>1</v>
      </c>
      <c r="AB982" s="128" t="n">
        <f aca="false">IF(OR(T982="SI",T982="Si",T982="si",T982="sI",T982="s",T982="S"),1,0)</f>
        <v>0</v>
      </c>
      <c r="AC982" s="128" t="n">
        <f aca="false">IF(OR(J982="SI",J982="Si",J982="si",J982="sI",J982="s",J982="S"),1,0)</f>
        <v>0</v>
      </c>
      <c r="AD982" s="128" t="n">
        <f aca="false">AK982*AA982*AB982*AC982</f>
        <v>0</v>
      </c>
      <c r="AF982" s="136" t="n">
        <f aca="false">COUNTIF(D$8:D982,D982)</f>
        <v>0</v>
      </c>
      <c r="AG982" s="136" t="n">
        <f aca="false">COUNTIFS(D$8:D982,D982,A$8:A982,A982)</f>
        <v>0</v>
      </c>
      <c r="AH982" s="128" t="n">
        <f aca="false">AF982-AG982</f>
        <v>0</v>
      </c>
      <c r="AI982" s="128" t="n">
        <f aca="false">IF(OR(O982&lt;&gt;P982,P982=1,AA982=0),1,0)</f>
        <v>0</v>
      </c>
      <c r="AJ982" s="128" t="n">
        <f aca="false">IF(AR982&gt;0,1,0)+AH982</f>
        <v>0</v>
      </c>
      <c r="AK982" s="128" t="n">
        <f aca="false">IF(O982&lt;&gt;P982,0,1)</f>
        <v>1</v>
      </c>
      <c r="AL982" s="128" t="n">
        <f aca="false">IF(U982&gt;1,1,0)</f>
        <v>0</v>
      </c>
      <c r="AM982" s="136"/>
      <c r="AN982" s="137"/>
      <c r="AO982" s="139"/>
      <c r="AP982" s="128" t="str">
        <f aca="false">IF(SUMIF(AS$7:BU$7,"&gt;0",AS982:BU982)&gt;0,SUMIF(AS$7:BU$7,"&gt;0",AS982:BU982),"")</f>
        <v/>
      </c>
      <c r="AQ982" s="128"/>
      <c r="AR982" s="136" t="n">
        <f aca="false">COUNTIF(N$8:N982,N982)-1</f>
        <v>-1</v>
      </c>
      <c r="AS982" s="133"/>
      <c r="AT982" s="133"/>
      <c r="AU982" s="128" t="n">
        <f aca="false">IF($A982=$A981,AS982+AT982+AU981,AS982+AT982)</f>
        <v>0</v>
      </c>
      <c r="AV982" s="133"/>
      <c r="AW982" s="133"/>
      <c r="AX982" s="128" t="n">
        <f aca="false">IF($A982=$A981,AV982+AW982+AX981,AV982+AW982)</f>
        <v>0</v>
      </c>
      <c r="AY982" s="133"/>
      <c r="AZ982" s="133"/>
      <c r="BA982" s="128" t="n">
        <f aca="false">IF($A982=$A981,AY982+AZ982+BA981,AY982+AZ982)</f>
        <v>0</v>
      </c>
      <c r="BB982" s="133"/>
      <c r="BC982" s="133"/>
      <c r="BD982" s="128" t="n">
        <f aca="false">IF($A982=$A981,BB982+BC982+BD981,BB982+BC982)</f>
        <v>0</v>
      </c>
      <c r="BE982" s="133"/>
      <c r="BF982" s="133"/>
      <c r="BG982" s="128" t="n">
        <f aca="false">IF($A982=$A981,BE982+BF982+BG981,BE982+BF982)</f>
        <v>0</v>
      </c>
      <c r="BH982" s="133"/>
      <c r="BI982" s="133"/>
      <c r="BJ982" s="128" t="n">
        <f aca="false">IF($A982=$A981,BH982+BI982+BJ981,BH982+BI982)</f>
        <v>0</v>
      </c>
      <c r="BK982" s="133"/>
      <c r="BL982" s="133"/>
      <c r="BM982" s="128" t="n">
        <f aca="false">IF($A982=$A981,BK982+BL982+BM981,BK982+BL982)</f>
        <v>0</v>
      </c>
      <c r="BN982" s="133"/>
      <c r="BO982" s="133"/>
      <c r="BP982" s="128" t="n">
        <f aca="false">IF($A982=$A981,BN982+BO982+BP981,BN982+BO982)</f>
        <v>0</v>
      </c>
      <c r="BQ982" s="133"/>
      <c r="BR982" s="133"/>
      <c r="BS982" s="128" t="n">
        <f aca="false">IF($A982=$A981,BQ982+BR982+BS981,BQ982+BR982)</f>
        <v>0</v>
      </c>
      <c r="BT982" s="133"/>
      <c r="BU982" s="133"/>
      <c r="BV982" s="128" t="n">
        <f aca="false">IF($A982=$A981,BT982+BU982+BV981,BT982+BU982)</f>
        <v>0</v>
      </c>
      <c r="BW982" s="128" t="n">
        <f aca="false">IF(W982=0,0,IF(W982&gt;F$4,1,(IF(W982=BW$2,0,(IF(F$4-W982&gt;2,1,0))))))</f>
        <v>0</v>
      </c>
    </row>
    <row r="983" customFormat="false" ht="42.95" hidden="false" customHeight="true" outlineLevel="0" collapsed="false">
      <c r="A983" s="124" t="str">
        <f aca="false">IF(D983=D982,IF(A982=0,"",A982),IF(AND(D983&gt;0,D983&lt;&gt;D982),A982+1,""))</f>
        <v/>
      </c>
      <c r="B983" s="129"/>
      <c r="C983" s="129"/>
      <c r="D983" s="96"/>
      <c r="E983" s="138"/>
      <c r="F983" s="128" t="str">
        <f aca="false">IFERROR(IF(OR(ISTEXT(D983),ISNUMBER(D983)),HLOOKUP(I983-23*INT(I983/23),[2]Hoja2!B$1:X$2,2),""),1)</f>
        <v/>
      </c>
      <c r="G983" s="128" t="str">
        <f aca="false">LEFT(D983,1)</f>
        <v/>
      </c>
      <c r="H983" s="129" t="str">
        <f aca="false">IF(UPPER(G983)="Z",2,IF(UPPER(G983)="Y",1,IF(UPPER(G983)="X",0,LEFT(D983))))</f>
        <v/>
      </c>
      <c r="I983" s="129" t="str">
        <f aca="false">REPLACE(D983,1,1,H983)</f>
        <v/>
      </c>
      <c r="J983" s="96"/>
      <c r="K983" s="124" t="str">
        <f aca="false">IF(N983&gt;0,ROW(L983)-7,"")</f>
        <v/>
      </c>
      <c r="L983" s="130"/>
      <c r="M983" s="130"/>
      <c r="N983" s="131"/>
      <c r="O983" s="132"/>
      <c r="P983" s="128" t="str">
        <f aca="false">IFERROR(IF(OR(ISTEXT(N983),ISNUMBER(N983)),HLOOKUP(S983-23*INT(S983/23),[2]Hoja2!B$1:X$2,2),""),1)</f>
        <v/>
      </c>
      <c r="Q983" s="128" t="str">
        <f aca="false">LEFT(N983,1)</f>
        <v/>
      </c>
      <c r="R983" s="129" t="str">
        <f aca="false">IF(UPPER(Q983)="Z",2,IF(UPPER(Q983)="Y",1,IF(UPPER(Q983)="X",0,LEFT(N983))))</f>
        <v/>
      </c>
      <c r="S983" s="129" t="str">
        <f aca="false">REPLACE(N983,1,1,R983)</f>
        <v/>
      </c>
      <c r="T983" s="96"/>
      <c r="U983" s="133"/>
      <c r="V983" s="124" t="str">
        <f aca="false">IF(OR(ISTEXT(N983),ISNUMBER(N983)),IF($AD983=1,U983,0),"")</f>
        <v/>
      </c>
      <c r="W983" s="75" t="n">
        <v>36892</v>
      </c>
      <c r="X983" s="134"/>
      <c r="Y983" s="134"/>
      <c r="AA983" s="128" t="n">
        <f aca="false">IF(E983&lt;&gt;F983,0,1)</f>
        <v>1</v>
      </c>
      <c r="AB983" s="128" t="n">
        <f aca="false">IF(OR(T983="SI",T983="Si",T983="si",T983="sI",T983="s",T983="S"),1,0)</f>
        <v>0</v>
      </c>
      <c r="AC983" s="128" t="n">
        <f aca="false">IF(OR(J983="SI",J983="Si",J983="si",J983="sI",J983="s",J983="S"),1,0)</f>
        <v>0</v>
      </c>
      <c r="AD983" s="128" t="n">
        <f aca="false">AK983*AA983*AB983*AC983</f>
        <v>0</v>
      </c>
      <c r="AF983" s="136" t="n">
        <f aca="false">COUNTIF(D$8:D983,D983)</f>
        <v>0</v>
      </c>
      <c r="AG983" s="136" t="n">
        <f aca="false">COUNTIFS(D$8:D983,D983,A$8:A983,A983)</f>
        <v>0</v>
      </c>
      <c r="AH983" s="128" t="n">
        <f aca="false">AF983-AG983</f>
        <v>0</v>
      </c>
      <c r="AI983" s="128" t="n">
        <f aca="false">IF(OR(O983&lt;&gt;P983,P983=1,AA983=0),1,0)</f>
        <v>0</v>
      </c>
      <c r="AJ983" s="128" t="n">
        <f aca="false">IF(AR983&gt;0,1,0)+AH983</f>
        <v>0</v>
      </c>
      <c r="AK983" s="128" t="n">
        <f aca="false">IF(O983&lt;&gt;P983,0,1)</f>
        <v>1</v>
      </c>
      <c r="AL983" s="128" t="n">
        <f aca="false">IF(U983&gt;1,1,0)</f>
        <v>0</v>
      </c>
      <c r="AM983" s="136"/>
      <c r="AN983" s="137"/>
      <c r="AO983" s="139"/>
      <c r="AP983" s="128" t="str">
        <f aca="false">IF(SUMIF(AS$7:BU$7,"&gt;0",AS983:BU983)&gt;0,SUMIF(AS$7:BU$7,"&gt;0",AS983:BU983),"")</f>
        <v/>
      </c>
      <c r="AQ983" s="128"/>
      <c r="AR983" s="136" t="n">
        <f aca="false">COUNTIF(N$8:N983,N983)-1</f>
        <v>-1</v>
      </c>
      <c r="AS983" s="133"/>
      <c r="AT983" s="133"/>
      <c r="AU983" s="128" t="n">
        <f aca="false">IF($A983=$A982,AS983+AT983+AU982,AS983+AT983)</f>
        <v>0</v>
      </c>
      <c r="AV983" s="133"/>
      <c r="AW983" s="133"/>
      <c r="AX983" s="128" t="n">
        <f aca="false">IF($A983=$A982,AV983+AW983+AX982,AV983+AW983)</f>
        <v>0</v>
      </c>
      <c r="AY983" s="133"/>
      <c r="AZ983" s="133"/>
      <c r="BA983" s="128" t="n">
        <f aca="false">IF($A983=$A982,AY983+AZ983+BA982,AY983+AZ983)</f>
        <v>0</v>
      </c>
      <c r="BB983" s="133"/>
      <c r="BC983" s="133"/>
      <c r="BD983" s="128" t="n">
        <f aca="false">IF($A983=$A982,BB983+BC983+BD982,BB983+BC983)</f>
        <v>0</v>
      </c>
      <c r="BE983" s="133"/>
      <c r="BF983" s="133"/>
      <c r="BG983" s="128" t="n">
        <f aca="false">IF($A983=$A982,BE983+BF983+BG982,BE983+BF983)</f>
        <v>0</v>
      </c>
      <c r="BH983" s="133"/>
      <c r="BI983" s="133"/>
      <c r="BJ983" s="128" t="n">
        <f aca="false">IF($A983=$A982,BH983+BI983+BJ982,BH983+BI983)</f>
        <v>0</v>
      </c>
      <c r="BK983" s="133"/>
      <c r="BL983" s="133"/>
      <c r="BM983" s="128" t="n">
        <f aca="false">IF($A983=$A982,BK983+BL983+BM982,BK983+BL983)</f>
        <v>0</v>
      </c>
      <c r="BN983" s="133"/>
      <c r="BO983" s="133"/>
      <c r="BP983" s="128" t="n">
        <f aca="false">IF($A983=$A982,BN983+BO983+BP982,BN983+BO983)</f>
        <v>0</v>
      </c>
      <c r="BQ983" s="133"/>
      <c r="BR983" s="133"/>
      <c r="BS983" s="128" t="n">
        <f aca="false">IF($A983=$A982,BQ983+BR983+BS982,BQ983+BR983)</f>
        <v>0</v>
      </c>
      <c r="BT983" s="133"/>
      <c r="BU983" s="133"/>
      <c r="BV983" s="128" t="n">
        <f aca="false">IF($A983=$A982,BT983+BU983+BV982,BT983+BU983)</f>
        <v>0</v>
      </c>
      <c r="BW983" s="128" t="n">
        <f aca="false">IF(W983=0,0,IF(W983&gt;F$4,1,(IF(W983=BW$2,0,(IF(F$4-W983&gt;2,1,0))))))</f>
        <v>0</v>
      </c>
    </row>
    <row r="984" customFormat="false" ht="42.95" hidden="false" customHeight="true" outlineLevel="0" collapsed="false">
      <c r="A984" s="124" t="str">
        <f aca="false">IF(D984=D983,IF(A983=0,"",A983),IF(AND(D984&gt;0,D984&lt;&gt;D983),A983+1,""))</f>
        <v/>
      </c>
      <c r="B984" s="129"/>
      <c r="C984" s="129"/>
      <c r="D984" s="96"/>
      <c r="E984" s="138"/>
      <c r="F984" s="128" t="str">
        <f aca="false">IFERROR(IF(OR(ISTEXT(D984),ISNUMBER(D984)),HLOOKUP(I984-23*INT(I984/23),[2]Hoja2!B$1:X$2,2),""),1)</f>
        <v/>
      </c>
      <c r="G984" s="128" t="str">
        <f aca="false">LEFT(D984,1)</f>
        <v/>
      </c>
      <c r="H984" s="129" t="str">
        <f aca="false">IF(UPPER(G984)="Z",2,IF(UPPER(G984)="Y",1,IF(UPPER(G984)="X",0,LEFT(D984))))</f>
        <v/>
      </c>
      <c r="I984" s="129" t="str">
        <f aca="false">REPLACE(D984,1,1,H984)</f>
        <v/>
      </c>
      <c r="J984" s="96"/>
      <c r="K984" s="124" t="str">
        <f aca="false">IF(N984&gt;0,ROW(L984)-7,"")</f>
        <v/>
      </c>
      <c r="L984" s="130"/>
      <c r="M984" s="130"/>
      <c r="N984" s="131"/>
      <c r="O984" s="132"/>
      <c r="P984" s="128" t="str">
        <f aca="false">IFERROR(IF(OR(ISTEXT(N984),ISNUMBER(N984)),HLOOKUP(S984-23*INT(S984/23),[2]Hoja2!B$1:X$2,2),""),1)</f>
        <v/>
      </c>
      <c r="Q984" s="128" t="str">
        <f aca="false">LEFT(N984,1)</f>
        <v/>
      </c>
      <c r="R984" s="129" t="str">
        <f aca="false">IF(UPPER(Q984)="Z",2,IF(UPPER(Q984)="Y",1,IF(UPPER(Q984)="X",0,LEFT(N984))))</f>
        <v/>
      </c>
      <c r="S984" s="129" t="str">
        <f aca="false">REPLACE(N984,1,1,R984)</f>
        <v/>
      </c>
      <c r="T984" s="96"/>
      <c r="U984" s="133"/>
      <c r="V984" s="124" t="str">
        <f aca="false">IF(OR(ISTEXT(N984),ISNUMBER(N984)),IF($AD984=1,U984,0),"")</f>
        <v/>
      </c>
      <c r="W984" s="75" t="n">
        <v>36892</v>
      </c>
      <c r="X984" s="134"/>
      <c r="Y984" s="134"/>
      <c r="AA984" s="128" t="n">
        <f aca="false">IF(E984&lt;&gt;F984,0,1)</f>
        <v>1</v>
      </c>
      <c r="AB984" s="128" t="n">
        <f aca="false">IF(OR(T984="SI",T984="Si",T984="si",T984="sI",T984="s",T984="S"),1,0)</f>
        <v>0</v>
      </c>
      <c r="AC984" s="128" t="n">
        <f aca="false">IF(OR(J984="SI",J984="Si",J984="si",J984="sI",J984="s",J984="S"),1,0)</f>
        <v>0</v>
      </c>
      <c r="AD984" s="128" t="n">
        <f aca="false">AK984*AA984*AB984*AC984</f>
        <v>0</v>
      </c>
      <c r="AF984" s="136" t="n">
        <f aca="false">COUNTIF(D$8:D984,D984)</f>
        <v>0</v>
      </c>
      <c r="AG984" s="136" t="n">
        <f aca="false">COUNTIFS(D$8:D984,D984,A$8:A984,A984)</f>
        <v>0</v>
      </c>
      <c r="AH984" s="128" t="n">
        <f aca="false">AF984-AG984</f>
        <v>0</v>
      </c>
      <c r="AI984" s="128" t="n">
        <f aca="false">IF(OR(O984&lt;&gt;P984,P984=1,AA984=0),1,0)</f>
        <v>0</v>
      </c>
      <c r="AJ984" s="128" t="n">
        <f aca="false">IF(AR984&gt;0,1,0)+AH984</f>
        <v>0</v>
      </c>
      <c r="AK984" s="128" t="n">
        <f aca="false">IF(O984&lt;&gt;P984,0,1)</f>
        <v>1</v>
      </c>
      <c r="AL984" s="128" t="n">
        <f aca="false">IF(U984&gt;1,1,0)</f>
        <v>0</v>
      </c>
      <c r="AM984" s="136"/>
      <c r="AN984" s="137"/>
      <c r="AO984" s="139"/>
      <c r="AP984" s="128" t="str">
        <f aca="false">IF(SUMIF(AS$7:BU$7,"&gt;0",AS984:BU984)&gt;0,SUMIF(AS$7:BU$7,"&gt;0",AS984:BU984),"")</f>
        <v/>
      </c>
      <c r="AQ984" s="128"/>
      <c r="AR984" s="136" t="n">
        <f aca="false">COUNTIF(N$8:N984,N984)-1</f>
        <v>-1</v>
      </c>
      <c r="AS984" s="133"/>
      <c r="AT984" s="133"/>
      <c r="AU984" s="128" t="n">
        <f aca="false">IF($A984=$A983,AS984+AT984+AU983,AS984+AT984)</f>
        <v>0</v>
      </c>
      <c r="AV984" s="133"/>
      <c r="AW984" s="133"/>
      <c r="AX984" s="128" t="n">
        <f aca="false">IF($A984=$A983,AV984+AW984+AX983,AV984+AW984)</f>
        <v>0</v>
      </c>
      <c r="AY984" s="133"/>
      <c r="AZ984" s="133"/>
      <c r="BA984" s="128" t="n">
        <f aca="false">IF($A984=$A983,AY984+AZ984+BA983,AY984+AZ984)</f>
        <v>0</v>
      </c>
      <c r="BB984" s="133"/>
      <c r="BC984" s="133"/>
      <c r="BD984" s="128" t="n">
        <f aca="false">IF($A984=$A983,BB984+BC984+BD983,BB984+BC984)</f>
        <v>0</v>
      </c>
      <c r="BE984" s="133"/>
      <c r="BF984" s="133"/>
      <c r="BG984" s="128" t="n">
        <f aca="false">IF($A984=$A983,BE984+BF984+BG983,BE984+BF984)</f>
        <v>0</v>
      </c>
      <c r="BH984" s="133"/>
      <c r="BI984" s="133"/>
      <c r="BJ984" s="128" t="n">
        <f aca="false">IF($A984=$A983,BH984+BI984+BJ983,BH984+BI984)</f>
        <v>0</v>
      </c>
      <c r="BK984" s="133"/>
      <c r="BL984" s="133"/>
      <c r="BM984" s="128" t="n">
        <f aca="false">IF($A984=$A983,BK984+BL984+BM983,BK984+BL984)</f>
        <v>0</v>
      </c>
      <c r="BN984" s="133"/>
      <c r="BO984" s="133"/>
      <c r="BP984" s="128" t="n">
        <f aca="false">IF($A984=$A983,BN984+BO984+BP983,BN984+BO984)</f>
        <v>0</v>
      </c>
      <c r="BQ984" s="133"/>
      <c r="BR984" s="133"/>
      <c r="BS984" s="128" t="n">
        <f aca="false">IF($A984=$A983,BQ984+BR984+BS983,BQ984+BR984)</f>
        <v>0</v>
      </c>
      <c r="BT984" s="133"/>
      <c r="BU984" s="133"/>
      <c r="BV984" s="128" t="n">
        <f aca="false">IF($A984=$A983,BT984+BU984+BV983,BT984+BU984)</f>
        <v>0</v>
      </c>
      <c r="BW984" s="128" t="n">
        <f aca="false">IF(W984=0,0,IF(W984&gt;F$4,1,(IF(W984=BW$2,0,(IF(F$4-W984&gt;2,1,0))))))</f>
        <v>0</v>
      </c>
    </row>
    <row r="985" customFormat="false" ht="42.95" hidden="false" customHeight="true" outlineLevel="0" collapsed="false">
      <c r="A985" s="124" t="str">
        <f aca="false">IF(D985=D984,IF(A984=0,"",A984),IF(AND(D985&gt;0,D985&lt;&gt;D984),A984+1,""))</f>
        <v/>
      </c>
      <c r="B985" s="129"/>
      <c r="C985" s="129"/>
      <c r="D985" s="96"/>
      <c r="E985" s="138"/>
      <c r="F985" s="128" t="str">
        <f aca="false">IFERROR(IF(OR(ISTEXT(D985),ISNUMBER(D985)),HLOOKUP(I985-23*INT(I985/23),[2]Hoja2!B$1:X$2,2),""),1)</f>
        <v/>
      </c>
      <c r="G985" s="128" t="str">
        <f aca="false">LEFT(D985,1)</f>
        <v/>
      </c>
      <c r="H985" s="129" t="str">
        <f aca="false">IF(UPPER(G985)="Z",2,IF(UPPER(G985)="Y",1,IF(UPPER(G985)="X",0,LEFT(D985))))</f>
        <v/>
      </c>
      <c r="I985" s="129" t="str">
        <f aca="false">REPLACE(D985,1,1,H985)</f>
        <v/>
      </c>
      <c r="J985" s="96"/>
      <c r="K985" s="124" t="str">
        <f aca="false">IF(N985&gt;0,ROW(L985)-7,"")</f>
        <v/>
      </c>
      <c r="L985" s="130"/>
      <c r="M985" s="130"/>
      <c r="N985" s="131"/>
      <c r="O985" s="132"/>
      <c r="P985" s="128" t="str">
        <f aca="false">IFERROR(IF(OR(ISTEXT(N985),ISNUMBER(N985)),HLOOKUP(S985-23*INT(S985/23),[2]Hoja2!B$1:X$2,2),""),1)</f>
        <v/>
      </c>
      <c r="Q985" s="128" t="str">
        <f aca="false">LEFT(N985,1)</f>
        <v/>
      </c>
      <c r="R985" s="129" t="str">
        <f aca="false">IF(UPPER(Q985)="Z",2,IF(UPPER(Q985)="Y",1,IF(UPPER(Q985)="X",0,LEFT(N985))))</f>
        <v/>
      </c>
      <c r="S985" s="129" t="str">
        <f aca="false">REPLACE(N985,1,1,R985)</f>
        <v/>
      </c>
      <c r="T985" s="96"/>
      <c r="U985" s="133"/>
      <c r="V985" s="124" t="str">
        <f aca="false">IF(OR(ISTEXT(N985),ISNUMBER(N985)),IF($AD985=1,U985,0),"")</f>
        <v/>
      </c>
      <c r="W985" s="75" t="n">
        <v>36892</v>
      </c>
      <c r="X985" s="134"/>
      <c r="Y985" s="134"/>
      <c r="AA985" s="128" t="n">
        <f aca="false">IF(E985&lt;&gt;F985,0,1)</f>
        <v>1</v>
      </c>
      <c r="AB985" s="128" t="n">
        <f aca="false">IF(OR(T985="SI",T985="Si",T985="si",T985="sI",T985="s",T985="S"),1,0)</f>
        <v>0</v>
      </c>
      <c r="AC985" s="128" t="n">
        <f aca="false">IF(OR(J985="SI",J985="Si",J985="si",J985="sI",J985="s",J985="S"),1,0)</f>
        <v>0</v>
      </c>
      <c r="AD985" s="128" t="n">
        <f aca="false">AK985*AA985*AB985*AC985</f>
        <v>0</v>
      </c>
      <c r="AF985" s="136" t="n">
        <f aca="false">COUNTIF(D$8:D985,D985)</f>
        <v>0</v>
      </c>
      <c r="AG985" s="136" t="n">
        <f aca="false">COUNTIFS(D$8:D985,D985,A$8:A985,A985)</f>
        <v>0</v>
      </c>
      <c r="AH985" s="128" t="n">
        <f aca="false">AF985-AG985</f>
        <v>0</v>
      </c>
      <c r="AI985" s="128" t="n">
        <f aca="false">IF(OR(O985&lt;&gt;P985,P985=1,AA985=0),1,0)</f>
        <v>0</v>
      </c>
      <c r="AJ985" s="128" t="n">
        <f aca="false">IF(AR985&gt;0,1,0)+AH985</f>
        <v>0</v>
      </c>
      <c r="AK985" s="128" t="n">
        <f aca="false">IF(O985&lt;&gt;P985,0,1)</f>
        <v>1</v>
      </c>
      <c r="AL985" s="128" t="n">
        <f aca="false">IF(U985&gt;1,1,0)</f>
        <v>0</v>
      </c>
      <c r="AM985" s="136"/>
      <c r="AN985" s="137"/>
      <c r="AO985" s="139"/>
      <c r="AP985" s="128" t="str">
        <f aca="false">IF(SUMIF(AS$7:BU$7,"&gt;0",AS985:BU985)&gt;0,SUMIF(AS$7:BU$7,"&gt;0",AS985:BU985),"")</f>
        <v/>
      </c>
      <c r="AQ985" s="128"/>
      <c r="AR985" s="136" t="n">
        <f aca="false">COUNTIF(N$8:N985,N985)-1</f>
        <v>-1</v>
      </c>
      <c r="AS985" s="133"/>
      <c r="AT985" s="133"/>
      <c r="AU985" s="128" t="n">
        <f aca="false">IF($A985=$A984,AS985+AT985+AU984,AS985+AT985)</f>
        <v>0</v>
      </c>
      <c r="AV985" s="133"/>
      <c r="AW985" s="133"/>
      <c r="AX985" s="128" t="n">
        <f aca="false">IF($A985=$A984,AV985+AW985+AX984,AV985+AW985)</f>
        <v>0</v>
      </c>
      <c r="AY985" s="133"/>
      <c r="AZ985" s="133"/>
      <c r="BA985" s="128" t="n">
        <f aca="false">IF($A985=$A984,AY985+AZ985+BA984,AY985+AZ985)</f>
        <v>0</v>
      </c>
      <c r="BB985" s="133"/>
      <c r="BC985" s="133"/>
      <c r="BD985" s="128" t="n">
        <f aca="false">IF($A985=$A984,BB985+BC985+BD984,BB985+BC985)</f>
        <v>0</v>
      </c>
      <c r="BE985" s="133"/>
      <c r="BF985" s="133"/>
      <c r="BG985" s="128" t="n">
        <f aca="false">IF($A985=$A984,BE985+BF985+BG984,BE985+BF985)</f>
        <v>0</v>
      </c>
      <c r="BH985" s="133"/>
      <c r="BI985" s="133"/>
      <c r="BJ985" s="128" t="n">
        <f aca="false">IF($A985=$A984,BH985+BI985+BJ984,BH985+BI985)</f>
        <v>0</v>
      </c>
      <c r="BK985" s="133"/>
      <c r="BL985" s="133"/>
      <c r="BM985" s="128" t="n">
        <f aca="false">IF($A985=$A984,BK985+BL985+BM984,BK985+BL985)</f>
        <v>0</v>
      </c>
      <c r="BN985" s="133"/>
      <c r="BO985" s="133"/>
      <c r="BP985" s="128" t="n">
        <f aca="false">IF($A985=$A984,BN985+BO985+BP984,BN985+BO985)</f>
        <v>0</v>
      </c>
      <c r="BQ985" s="133"/>
      <c r="BR985" s="133"/>
      <c r="BS985" s="128" t="n">
        <f aca="false">IF($A985=$A984,BQ985+BR985+BS984,BQ985+BR985)</f>
        <v>0</v>
      </c>
      <c r="BT985" s="133"/>
      <c r="BU985" s="133"/>
      <c r="BV985" s="128" t="n">
        <f aca="false">IF($A985=$A984,BT985+BU985+BV984,BT985+BU985)</f>
        <v>0</v>
      </c>
      <c r="BW985" s="128" t="n">
        <f aca="false">IF(W985=0,0,IF(W985&gt;F$4,1,(IF(W985=BW$2,0,(IF(F$4-W985&gt;2,1,0))))))</f>
        <v>0</v>
      </c>
    </row>
    <row r="986" customFormat="false" ht="42.95" hidden="false" customHeight="true" outlineLevel="0" collapsed="false">
      <c r="A986" s="124" t="str">
        <f aca="false">IF(D986=D985,IF(A985=0,"",A985),IF(AND(D986&gt;0,D986&lt;&gt;D985),A985+1,""))</f>
        <v/>
      </c>
      <c r="B986" s="129"/>
      <c r="C986" s="129"/>
      <c r="D986" s="96"/>
      <c r="E986" s="138"/>
      <c r="F986" s="128" t="str">
        <f aca="false">IFERROR(IF(OR(ISTEXT(D986),ISNUMBER(D986)),HLOOKUP(I986-23*INT(I986/23),[2]Hoja2!B$1:X$2,2),""),1)</f>
        <v/>
      </c>
      <c r="G986" s="128" t="str">
        <f aca="false">LEFT(D986,1)</f>
        <v/>
      </c>
      <c r="H986" s="129" t="str">
        <f aca="false">IF(UPPER(G986)="Z",2,IF(UPPER(G986)="Y",1,IF(UPPER(G986)="X",0,LEFT(D986))))</f>
        <v/>
      </c>
      <c r="I986" s="129" t="str">
        <f aca="false">REPLACE(D986,1,1,H986)</f>
        <v/>
      </c>
      <c r="J986" s="96"/>
      <c r="K986" s="124" t="str">
        <f aca="false">IF(N986&gt;0,ROW(L986)-7,"")</f>
        <v/>
      </c>
      <c r="L986" s="130"/>
      <c r="M986" s="130"/>
      <c r="N986" s="131"/>
      <c r="O986" s="132"/>
      <c r="P986" s="128" t="str">
        <f aca="false">IFERROR(IF(OR(ISTEXT(N986),ISNUMBER(N986)),HLOOKUP(S986-23*INT(S986/23),[2]Hoja2!B$1:X$2,2),""),1)</f>
        <v/>
      </c>
      <c r="Q986" s="128" t="str">
        <f aca="false">LEFT(N986,1)</f>
        <v/>
      </c>
      <c r="R986" s="129" t="str">
        <f aca="false">IF(UPPER(Q986)="Z",2,IF(UPPER(Q986)="Y",1,IF(UPPER(Q986)="X",0,LEFT(N986))))</f>
        <v/>
      </c>
      <c r="S986" s="129" t="str">
        <f aca="false">REPLACE(N986,1,1,R986)</f>
        <v/>
      </c>
      <c r="T986" s="96"/>
      <c r="U986" s="133"/>
      <c r="V986" s="124" t="str">
        <f aca="false">IF(OR(ISTEXT(N986),ISNUMBER(N986)),IF($AD986=1,U986,0),"")</f>
        <v/>
      </c>
      <c r="W986" s="75" t="n">
        <v>36892</v>
      </c>
      <c r="X986" s="134"/>
      <c r="Y986" s="134"/>
      <c r="AA986" s="128" t="n">
        <f aca="false">IF(E986&lt;&gt;F986,0,1)</f>
        <v>1</v>
      </c>
      <c r="AB986" s="128" t="n">
        <f aca="false">IF(OR(T986="SI",T986="Si",T986="si",T986="sI",T986="s",T986="S"),1,0)</f>
        <v>0</v>
      </c>
      <c r="AC986" s="128" t="n">
        <f aca="false">IF(OR(J986="SI",J986="Si",J986="si",J986="sI",J986="s",J986="S"),1,0)</f>
        <v>0</v>
      </c>
      <c r="AD986" s="128" t="n">
        <f aca="false">AK986*AA986*AB986*AC986</f>
        <v>0</v>
      </c>
      <c r="AF986" s="136" t="n">
        <f aca="false">COUNTIF(D$8:D986,D986)</f>
        <v>0</v>
      </c>
      <c r="AG986" s="136" t="n">
        <f aca="false">COUNTIFS(D$8:D986,D986,A$8:A986,A986)</f>
        <v>0</v>
      </c>
      <c r="AH986" s="128" t="n">
        <f aca="false">AF986-AG986</f>
        <v>0</v>
      </c>
      <c r="AI986" s="128" t="n">
        <f aca="false">IF(OR(O986&lt;&gt;P986,P986=1,AA986=0),1,0)</f>
        <v>0</v>
      </c>
      <c r="AJ986" s="128" t="n">
        <f aca="false">IF(AR986&gt;0,1,0)+AH986</f>
        <v>0</v>
      </c>
      <c r="AK986" s="128" t="n">
        <f aca="false">IF(O986&lt;&gt;P986,0,1)</f>
        <v>1</v>
      </c>
      <c r="AL986" s="128" t="n">
        <f aca="false">IF(U986&gt;1,1,0)</f>
        <v>0</v>
      </c>
      <c r="AM986" s="136"/>
      <c r="AN986" s="137"/>
      <c r="AO986" s="139"/>
      <c r="AP986" s="128" t="str">
        <f aca="false">IF(SUMIF(AS$7:BU$7,"&gt;0",AS986:BU986)&gt;0,SUMIF(AS$7:BU$7,"&gt;0",AS986:BU986),"")</f>
        <v/>
      </c>
      <c r="AQ986" s="128"/>
      <c r="AR986" s="136" t="n">
        <f aca="false">COUNTIF(N$8:N986,N986)-1</f>
        <v>-1</v>
      </c>
      <c r="AS986" s="133"/>
      <c r="AT986" s="133"/>
      <c r="AU986" s="128" t="n">
        <f aca="false">IF($A986=$A985,AS986+AT986+AU985,AS986+AT986)</f>
        <v>0</v>
      </c>
      <c r="AV986" s="133"/>
      <c r="AW986" s="133"/>
      <c r="AX986" s="128" t="n">
        <f aca="false">IF($A986=$A985,AV986+AW986+AX985,AV986+AW986)</f>
        <v>0</v>
      </c>
      <c r="AY986" s="133"/>
      <c r="AZ986" s="133"/>
      <c r="BA986" s="128" t="n">
        <f aca="false">IF($A986=$A985,AY986+AZ986+BA985,AY986+AZ986)</f>
        <v>0</v>
      </c>
      <c r="BB986" s="133"/>
      <c r="BC986" s="133"/>
      <c r="BD986" s="128" t="n">
        <f aca="false">IF($A986=$A985,BB986+BC986+BD985,BB986+BC986)</f>
        <v>0</v>
      </c>
      <c r="BE986" s="133"/>
      <c r="BF986" s="133"/>
      <c r="BG986" s="128" t="n">
        <f aca="false">IF($A986=$A985,BE986+BF986+BG985,BE986+BF986)</f>
        <v>0</v>
      </c>
      <c r="BH986" s="133"/>
      <c r="BI986" s="133"/>
      <c r="BJ986" s="128" t="n">
        <f aca="false">IF($A986=$A985,BH986+BI986+BJ985,BH986+BI986)</f>
        <v>0</v>
      </c>
      <c r="BK986" s="133"/>
      <c r="BL986" s="133"/>
      <c r="BM986" s="128" t="n">
        <f aca="false">IF($A986=$A985,BK986+BL986+BM985,BK986+BL986)</f>
        <v>0</v>
      </c>
      <c r="BN986" s="133"/>
      <c r="BO986" s="133"/>
      <c r="BP986" s="128" t="n">
        <f aca="false">IF($A986=$A985,BN986+BO986+BP985,BN986+BO986)</f>
        <v>0</v>
      </c>
      <c r="BQ986" s="133"/>
      <c r="BR986" s="133"/>
      <c r="BS986" s="128" t="n">
        <f aca="false">IF($A986=$A985,BQ986+BR986+BS985,BQ986+BR986)</f>
        <v>0</v>
      </c>
      <c r="BT986" s="133"/>
      <c r="BU986" s="133"/>
      <c r="BV986" s="128" t="n">
        <f aca="false">IF($A986=$A985,BT986+BU986+BV985,BT986+BU986)</f>
        <v>0</v>
      </c>
      <c r="BW986" s="128" t="n">
        <f aca="false">IF(W986=0,0,IF(W986&gt;F$4,1,(IF(W986=BW$2,0,(IF(F$4-W986&gt;2,1,0))))))</f>
        <v>0</v>
      </c>
    </row>
    <row r="987" customFormat="false" ht="42.95" hidden="false" customHeight="true" outlineLevel="0" collapsed="false">
      <c r="A987" s="124" t="str">
        <f aca="false">IF(D987=D986,IF(A986=0,"",A986),IF(AND(D987&gt;0,D987&lt;&gt;D986),A986+1,""))</f>
        <v/>
      </c>
      <c r="B987" s="129"/>
      <c r="C987" s="129"/>
      <c r="D987" s="96"/>
      <c r="E987" s="138"/>
      <c r="F987" s="128" t="str">
        <f aca="false">IFERROR(IF(OR(ISTEXT(D987),ISNUMBER(D987)),HLOOKUP(I987-23*INT(I987/23),[2]Hoja2!B$1:X$2,2),""),1)</f>
        <v/>
      </c>
      <c r="G987" s="128" t="str">
        <f aca="false">LEFT(D987,1)</f>
        <v/>
      </c>
      <c r="H987" s="129" t="str">
        <f aca="false">IF(UPPER(G987)="Z",2,IF(UPPER(G987)="Y",1,IF(UPPER(G987)="X",0,LEFT(D987))))</f>
        <v/>
      </c>
      <c r="I987" s="129" t="str">
        <f aca="false">REPLACE(D987,1,1,H987)</f>
        <v/>
      </c>
      <c r="J987" s="96"/>
      <c r="K987" s="124" t="str">
        <f aca="false">IF(N987&gt;0,ROW(L987)-7,"")</f>
        <v/>
      </c>
      <c r="L987" s="130"/>
      <c r="M987" s="130"/>
      <c r="N987" s="131"/>
      <c r="O987" s="132"/>
      <c r="P987" s="128" t="str">
        <f aca="false">IFERROR(IF(OR(ISTEXT(N987),ISNUMBER(N987)),HLOOKUP(S987-23*INT(S987/23),[2]Hoja2!B$1:X$2,2),""),1)</f>
        <v/>
      </c>
      <c r="Q987" s="128" t="str">
        <f aca="false">LEFT(N987,1)</f>
        <v/>
      </c>
      <c r="R987" s="129" t="str">
        <f aca="false">IF(UPPER(Q987)="Z",2,IF(UPPER(Q987)="Y",1,IF(UPPER(Q987)="X",0,LEFT(N987))))</f>
        <v/>
      </c>
      <c r="S987" s="129" t="str">
        <f aca="false">REPLACE(N987,1,1,R987)</f>
        <v/>
      </c>
      <c r="T987" s="96"/>
      <c r="U987" s="133"/>
      <c r="V987" s="124" t="str">
        <f aca="false">IF(OR(ISTEXT(N987),ISNUMBER(N987)),IF($AD987=1,U987,0),"")</f>
        <v/>
      </c>
      <c r="W987" s="75" t="n">
        <v>36892</v>
      </c>
      <c r="X987" s="134"/>
      <c r="Y987" s="134"/>
      <c r="AA987" s="128" t="n">
        <f aca="false">IF(E987&lt;&gt;F987,0,1)</f>
        <v>1</v>
      </c>
      <c r="AB987" s="128" t="n">
        <f aca="false">IF(OR(T987="SI",T987="Si",T987="si",T987="sI",T987="s",T987="S"),1,0)</f>
        <v>0</v>
      </c>
      <c r="AC987" s="128" t="n">
        <f aca="false">IF(OR(J987="SI",J987="Si",J987="si",J987="sI",J987="s",J987="S"),1,0)</f>
        <v>0</v>
      </c>
      <c r="AD987" s="128" t="n">
        <f aca="false">AK987*AA987*AB987*AC987</f>
        <v>0</v>
      </c>
      <c r="AF987" s="136" t="n">
        <f aca="false">COUNTIF(D$8:D987,D987)</f>
        <v>0</v>
      </c>
      <c r="AG987" s="136" t="n">
        <f aca="false">COUNTIFS(D$8:D987,D987,A$8:A987,A987)</f>
        <v>0</v>
      </c>
      <c r="AH987" s="128" t="n">
        <f aca="false">AF987-AG987</f>
        <v>0</v>
      </c>
      <c r="AI987" s="128" t="n">
        <f aca="false">IF(OR(O987&lt;&gt;P987,P987=1,AA987=0),1,0)</f>
        <v>0</v>
      </c>
      <c r="AJ987" s="128" t="n">
        <f aca="false">IF(AR987&gt;0,1,0)+AH987</f>
        <v>0</v>
      </c>
      <c r="AK987" s="128" t="n">
        <f aca="false">IF(O987&lt;&gt;P987,0,1)</f>
        <v>1</v>
      </c>
      <c r="AL987" s="128" t="n">
        <f aca="false">IF(U987&gt;1,1,0)</f>
        <v>0</v>
      </c>
      <c r="AM987" s="136"/>
      <c r="AN987" s="137"/>
      <c r="AO987" s="139"/>
      <c r="AP987" s="128" t="str">
        <f aca="false">IF(SUMIF(AS$7:BU$7,"&gt;0",AS987:BU987)&gt;0,SUMIF(AS$7:BU$7,"&gt;0",AS987:BU987),"")</f>
        <v/>
      </c>
      <c r="AQ987" s="128"/>
      <c r="AR987" s="136" t="n">
        <f aca="false">COUNTIF(N$8:N987,N987)-1</f>
        <v>-1</v>
      </c>
      <c r="AS987" s="133"/>
      <c r="AT987" s="133"/>
      <c r="AU987" s="128" t="n">
        <f aca="false">IF($A987=$A986,AS987+AT987+AU986,AS987+AT987)</f>
        <v>0</v>
      </c>
      <c r="AV987" s="133"/>
      <c r="AW987" s="133"/>
      <c r="AX987" s="128" t="n">
        <f aca="false">IF($A987=$A986,AV987+AW987+AX986,AV987+AW987)</f>
        <v>0</v>
      </c>
      <c r="AY987" s="133"/>
      <c r="AZ987" s="133"/>
      <c r="BA987" s="128" t="n">
        <f aca="false">IF($A987=$A986,AY987+AZ987+BA986,AY987+AZ987)</f>
        <v>0</v>
      </c>
      <c r="BB987" s="133"/>
      <c r="BC987" s="133"/>
      <c r="BD987" s="128" t="n">
        <f aca="false">IF($A987=$A986,BB987+BC987+BD986,BB987+BC987)</f>
        <v>0</v>
      </c>
      <c r="BE987" s="133"/>
      <c r="BF987" s="133"/>
      <c r="BG987" s="128" t="n">
        <f aca="false">IF($A987=$A986,BE987+BF987+BG986,BE987+BF987)</f>
        <v>0</v>
      </c>
      <c r="BH987" s="133"/>
      <c r="BI987" s="133"/>
      <c r="BJ987" s="128" t="n">
        <f aca="false">IF($A987=$A986,BH987+BI987+BJ986,BH987+BI987)</f>
        <v>0</v>
      </c>
      <c r="BK987" s="133"/>
      <c r="BL987" s="133"/>
      <c r="BM987" s="128" t="n">
        <f aca="false">IF($A987=$A986,BK987+BL987+BM986,BK987+BL987)</f>
        <v>0</v>
      </c>
      <c r="BN987" s="133"/>
      <c r="BO987" s="133"/>
      <c r="BP987" s="128" t="n">
        <f aca="false">IF($A987=$A986,BN987+BO987+BP986,BN987+BO987)</f>
        <v>0</v>
      </c>
      <c r="BQ987" s="133"/>
      <c r="BR987" s="133"/>
      <c r="BS987" s="128" t="n">
        <f aca="false">IF($A987=$A986,BQ987+BR987+BS986,BQ987+BR987)</f>
        <v>0</v>
      </c>
      <c r="BT987" s="133"/>
      <c r="BU987" s="133"/>
      <c r="BV987" s="128" t="n">
        <f aca="false">IF($A987=$A986,BT987+BU987+BV986,BT987+BU987)</f>
        <v>0</v>
      </c>
      <c r="BW987" s="128" t="n">
        <f aca="false">IF(W987=0,0,IF(W987&gt;F$4,1,(IF(W987=BW$2,0,(IF(F$4-W987&gt;2,1,0))))))</f>
        <v>0</v>
      </c>
    </row>
    <row r="988" customFormat="false" ht="42.95" hidden="false" customHeight="true" outlineLevel="0" collapsed="false">
      <c r="A988" s="124" t="str">
        <f aca="false">IF(D988=D987,IF(A987=0,"",A987),IF(AND(D988&gt;0,D988&lt;&gt;D987),A987+1,""))</f>
        <v/>
      </c>
      <c r="B988" s="129"/>
      <c r="C988" s="129"/>
      <c r="D988" s="96"/>
      <c r="E988" s="138"/>
      <c r="F988" s="128" t="str">
        <f aca="false">IFERROR(IF(OR(ISTEXT(D988),ISNUMBER(D988)),HLOOKUP(I988-23*INT(I988/23),[2]Hoja2!B$1:X$2,2),""),1)</f>
        <v/>
      </c>
      <c r="G988" s="128" t="str">
        <f aca="false">LEFT(D988,1)</f>
        <v/>
      </c>
      <c r="H988" s="129" t="str">
        <f aca="false">IF(UPPER(G988)="Z",2,IF(UPPER(G988)="Y",1,IF(UPPER(G988)="X",0,LEFT(D988))))</f>
        <v/>
      </c>
      <c r="I988" s="129" t="str">
        <f aca="false">REPLACE(D988,1,1,H988)</f>
        <v/>
      </c>
      <c r="J988" s="96"/>
      <c r="K988" s="124" t="str">
        <f aca="false">IF(N988&gt;0,ROW(L988)-7,"")</f>
        <v/>
      </c>
      <c r="L988" s="130"/>
      <c r="M988" s="130"/>
      <c r="N988" s="131"/>
      <c r="O988" s="132"/>
      <c r="P988" s="128" t="str">
        <f aca="false">IFERROR(IF(OR(ISTEXT(N988),ISNUMBER(N988)),HLOOKUP(S988-23*INT(S988/23),[2]Hoja2!B$1:X$2,2),""),1)</f>
        <v/>
      </c>
      <c r="Q988" s="128" t="str">
        <f aca="false">LEFT(N988,1)</f>
        <v/>
      </c>
      <c r="R988" s="129" t="str">
        <f aca="false">IF(UPPER(Q988)="Z",2,IF(UPPER(Q988)="Y",1,IF(UPPER(Q988)="X",0,LEFT(N988))))</f>
        <v/>
      </c>
      <c r="S988" s="129" t="str">
        <f aca="false">REPLACE(N988,1,1,R988)</f>
        <v/>
      </c>
      <c r="T988" s="96"/>
      <c r="U988" s="133"/>
      <c r="V988" s="124" t="str">
        <f aca="false">IF(OR(ISTEXT(N988),ISNUMBER(N988)),IF($AD988=1,U988,0),"")</f>
        <v/>
      </c>
      <c r="W988" s="75" t="n">
        <v>36892</v>
      </c>
      <c r="X988" s="134"/>
      <c r="Y988" s="134"/>
      <c r="AA988" s="128" t="n">
        <f aca="false">IF(E988&lt;&gt;F988,0,1)</f>
        <v>1</v>
      </c>
      <c r="AB988" s="128" t="n">
        <f aca="false">IF(OR(T988="SI",T988="Si",T988="si",T988="sI",T988="s",T988="S"),1,0)</f>
        <v>0</v>
      </c>
      <c r="AC988" s="128" t="n">
        <f aca="false">IF(OR(J988="SI",J988="Si",J988="si",J988="sI",J988="s",J988="S"),1,0)</f>
        <v>0</v>
      </c>
      <c r="AD988" s="128" t="n">
        <f aca="false">AK988*AA988*AB988*AC988</f>
        <v>0</v>
      </c>
      <c r="AF988" s="136" t="n">
        <f aca="false">COUNTIF(D$8:D988,D988)</f>
        <v>0</v>
      </c>
      <c r="AG988" s="136" t="n">
        <f aca="false">COUNTIFS(D$8:D988,D988,A$8:A988,A988)</f>
        <v>0</v>
      </c>
      <c r="AH988" s="128" t="n">
        <f aca="false">AF988-AG988</f>
        <v>0</v>
      </c>
      <c r="AI988" s="128" t="n">
        <f aca="false">IF(OR(O988&lt;&gt;P988,P988=1,AA988=0),1,0)</f>
        <v>0</v>
      </c>
      <c r="AJ988" s="128" t="n">
        <f aca="false">IF(AR988&gt;0,1,0)+AH988</f>
        <v>0</v>
      </c>
      <c r="AK988" s="128" t="n">
        <f aca="false">IF(O988&lt;&gt;P988,0,1)</f>
        <v>1</v>
      </c>
      <c r="AL988" s="128" t="n">
        <f aca="false">IF(U988&gt;1,1,0)</f>
        <v>0</v>
      </c>
      <c r="AM988" s="136"/>
      <c r="AN988" s="137"/>
      <c r="AO988" s="139"/>
      <c r="AP988" s="128" t="str">
        <f aca="false">IF(SUMIF(AS$7:BU$7,"&gt;0",AS988:BU988)&gt;0,SUMIF(AS$7:BU$7,"&gt;0",AS988:BU988),"")</f>
        <v/>
      </c>
      <c r="AQ988" s="128"/>
      <c r="AR988" s="136" t="n">
        <f aca="false">COUNTIF(N$8:N988,N988)-1</f>
        <v>-1</v>
      </c>
      <c r="AS988" s="133"/>
      <c r="AT988" s="133"/>
      <c r="AU988" s="128" t="n">
        <f aca="false">IF($A988=$A987,AS988+AT988+AU987,AS988+AT988)</f>
        <v>0</v>
      </c>
      <c r="AV988" s="133"/>
      <c r="AW988" s="133"/>
      <c r="AX988" s="128" t="n">
        <f aca="false">IF($A988=$A987,AV988+AW988+AX987,AV988+AW988)</f>
        <v>0</v>
      </c>
      <c r="AY988" s="133"/>
      <c r="AZ988" s="133"/>
      <c r="BA988" s="128" t="n">
        <f aca="false">IF($A988=$A987,AY988+AZ988+BA987,AY988+AZ988)</f>
        <v>0</v>
      </c>
      <c r="BB988" s="133"/>
      <c r="BC988" s="133"/>
      <c r="BD988" s="128" t="n">
        <f aca="false">IF($A988=$A987,BB988+BC988+BD987,BB988+BC988)</f>
        <v>0</v>
      </c>
      <c r="BE988" s="133"/>
      <c r="BF988" s="133"/>
      <c r="BG988" s="128" t="n">
        <f aca="false">IF($A988=$A987,BE988+BF988+BG987,BE988+BF988)</f>
        <v>0</v>
      </c>
      <c r="BH988" s="133"/>
      <c r="BI988" s="133"/>
      <c r="BJ988" s="128" t="n">
        <f aca="false">IF($A988=$A987,BH988+BI988+BJ987,BH988+BI988)</f>
        <v>0</v>
      </c>
      <c r="BK988" s="133"/>
      <c r="BL988" s="133"/>
      <c r="BM988" s="128" t="n">
        <f aca="false">IF($A988=$A987,BK988+BL988+BM987,BK988+BL988)</f>
        <v>0</v>
      </c>
      <c r="BN988" s="133"/>
      <c r="BO988" s="133"/>
      <c r="BP988" s="128" t="n">
        <f aca="false">IF($A988=$A987,BN988+BO988+BP987,BN988+BO988)</f>
        <v>0</v>
      </c>
      <c r="BQ988" s="133"/>
      <c r="BR988" s="133"/>
      <c r="BS988" s="128" t="n">
        <f aca="false">IF($A988=$A987,BQ988+BR988+BS987,BQ988+BR988)</f>
        <v>0</v>
      </c>
      <c r="BT988" s="133"/>
      <c r="BU988" s="133"/>
      <c r="BV988" s="128" t="n">
        <f aca="false">IF($A988=$A987,BT988+BU988+BV987,BT988+BU988)</f>
        <v>0</v>
      </c>
      <c r="BW988" s="128" t="n">
        <f aca="false">IF(W988=0,0,IF(W988&gt;F$4,1,(IF(W988=BW$2,0,(IF(F$4-W988&gt;2,1,0))))))</f>
        <v>0</v>
      </c>
    </row>
    <row r="989" customFormat="false" ht="42.95" hidden="false" customHeight="true" outlineLevel="0" collapsed="false">
      <c r="A989" s="124" t="str">
        <f aca="false">IF(D989=D988,IF(A988=0,"",A988),IF(AND(D989&gt;0,D989&lt;&gt;D988),A988+1,""))</f>
        <v/>
      </c>
      <c r="B989" s="129"/>
      <c r="C989" s="129"/>
      <c r="D989" s="96"/>
      <c r="E989" s="138"/>
      <c r="F989" s="128" t="str">
        <f aca="false">IFERROR(IF(OR(ISTEXT(D989),ISNUMBER(D989)),HLOOKUP(I989-23*INT(I989/23),[2]Hoja2!B$1:X$2,2),""),1)</f>
        <v/>
      </c>
      <c r="G989" s="128" t="str">
        <f aca="false">LEFT(D989,1)</f>
        <v/>
      </c>
      <c r="H989" s="129" t="str">
        <f aca="false">IF(UPPER(G989)="Z",2,IF(UPPER(G989)="Y",1,IF(UPPER(G989)="X",0,LEFT(D989))))</f>
        <v/>
      </c>
      <c r="I989" s="129" t="str">
        <f aca="false">REPLACE(D989,1,1,H989)</f>
        <v/>
      </c>
      <c r="J989" s="96"/>
      <c r="K989" s="124" t="str">
        <f aca="false">IF(N989&gt;0,ROW(L989)-7,"")</f>
        <v/>
      </c>
      <c r="L989" s="130"/>
      <c r="M989" s="130"/>
      <c r="N989" s="131"/>
      <c r="O989" s="132"/>
      <c r="P989" s="128" t="str">
        <f aca="false">IFERROR(IF(OR(ISTEXT(N989),ISNUMBER(N989)),HLOOKUP(S989-23*INT(S989/23),[2]Hoja2!B$1:X$2,2),""),1)</f>
        <v/>
      </c>
      <c r="Q989" s="128" t="str">
        <f aca="false">LEFT(N989,1)</f>
        <v/>
      </c>
      <c r="R989" s="129" t="str">
        <f aca="false">IF(UPPER(Q989)="Z",2,IF(UPPER(Q989)="Y",1,IF(UPPER(Q989)="X",0,LEFT(N989))))</f>
        <v/>
      </c>
      <c r="S989" s="129" t="str">
        <f aca="false">REPLACE(N989,1,1,R989)</f>
        <v/>
      </c>
      <c r="T989" s="96"/>
      <c r="U989" s="133"/>
      <c r="V989" s="124" t="str">
        <f aca="false">IF(OR(ISTEXT(N989),ISNUMBER(N989)),IF($AD989=1,U989,0),"")</f>
        <v/>
      </c>
      <c r="W989" s="75" t="n">
        <v>36892</v>
      </c>
      <c r="X989" s="134"/>
      <c r="Y989" s="134"/>
      <c r="AA989" s="128" t="n">
        <f aca="false">IF(E989&lt;&gt;F989,0,1)</f>
        <v>1</v>
      </c>
      <c r="AB989" s="128" t="n">
        <f aca="false">IF(OR(T989="SI",T989="Si",T989="si",T989="sI",T989="s",T989="S"),1,0)</f>
        <v>0</v>
      </c>
      <c r="AC989" s="128" t="n">
        <f aca="false">IF(OR(J989="SI",J989="Si",J989="si",J989="sI",J989="s",J989="S"),1,0)</f>
        <v>0</v>
      </c>
      <c r="AD989" s="128" t="n">
        <f aca="false">AK989*AA989*AB989*AC989</f>
        <v>0</v>
      </c>
      <c r="AF989" s="136" t="n">
        <f aca="false">COUNTIF(D$8:D989,D989)</f>
        <v>0</v>
      </c>
      <c r="AG989" s="136" t="n">
        <f aca="false">COUNTIFS(D$8:D989,D989,A$8:A989,A989)</f>
        <v>0</v>
      </c>
      <c r="AH989" s="128" t="n">
        <f aca="false">AF989-AG989</f>
        <v>0</v>
      </c>
      <c r="AI989" s="128" t="n">
        <f aca="false">IF(OR(O989&lt;&gt;P989,P989=1,AA989=0),1,0)</f>
        <v>0</v>
      </c>
      <c r="AJ989" s="128" t="n">
        <f aca="false">IF(AR989&gt;0,1,0)+AH989</f>
        <v>0</v>
      </c>
      <c r="AK989" s="128" t="n">
        <f aca="false">IF(O989&lt;&gt;P989,0,1)</f>
        <v>1</v>
      </c>
      <c r="AL989" s="128" t="n">
        <f aca="false">IF(U989&gt;1,1,0)</f>
        <v>0</v>
      </c>
      <c r="AM989" s="136"/>
      <c r="AN989" s="137"/>
      <c r="AO989" s="139"/>
      <c r="AP989" s="128" t="str">
        <f aca="false">IF(SUMIF(AS$7:BU$7,"&gt;0",AS989:BU989)&gt;0,SUMIF(AS$7:BU$7,"&gt;0",AS989:BU989),"")</f>
        <v/>
      </c>
      <c r="AQ989" s="128"/>
      <c r="AR989" s="136" t="n">
        <f aca="false">COUNTIF(N$8:N989,N989)-1</f>
        <v>-1</v>
      </c>
      <c r="AS989" s="133"/>
      <c r="AT989" s="133"/>
      <c r="AU989" s="128" t="n">
        <f aca="false">IF($A989=$A988,AS989+AT989+AU988,AS989+AT989)</f>
        <v>0</v>
      </c>
      <c r="AV989" s="133"/>
      <c r="AW989" s="133"/>
      <c r="AX989" s="128" t="n">
        <f aca="false">IF($A989=$A988,AV989+AW989+AX988,AV989+AW989)</f>
        <v>0</v>
      </c>
      <c r="AY989" s="133"/>
      <c r="AZ989" s="133"/>
      <c r="BA989" s="128" t="n">
        <f aca="false">IF($A989=$A988,AY989+AZ989+BA988,AY989+AZ989)</f>
        <v>0</v>
      </c>
      <c r="BB989" s="133"/>
      <c r="BC989" s="133"/>
      <c r="BD989" s="128" t="n">
        <f aca="false">IF($A989=$A988,BB989+BC989+BD988,BB989+BC989)</f>
        <v>0</v>
      </c>
      <c r="BE989" s="133"/>
      <c r="BF989" s="133"/>
      <c r="BG989" s="128" t="n">
        <f aca="false">IF($A989=$A988,BE989+BF989+BG988,BE989+BF989)</f>
        <v>0</v>
      </c>
      <c r="BH989" s="133"/>
      <c r="BI989" s="133"/>
      <c r="BJ989" s="128" t="n">
        <f aca="false">IF($A989=$A988,BH989+BI989+BJ988,BH989+BI989)</f>
        <v>0</v>
      </c>
      <c r="BK989" s="133"/>
      <c r="BL989" s="133"/>
      <c r="BM989" s="128" t="n">
        <f aca="false">IF($A989=$A988,BK989+BL989+BM988,BK989+BL989)</f>
        <v>0</v>
      </c>
      <c r="BN989" s="133"/>
      <c r="BO989" s="133"/>
      <c r="BP989" s="128" t="n">
        <f aca="false">IF($A989=$A988,BN989+BO989+BP988,BN989+BO989)</f>
        <v>0</v>
      </c>
      <c r="BQ989" s="133"/>
      <c r="BR989" s="133"/>
      <c r="BS989" s="128" t="n">
        <f aca="false">IF($A989=$A988,BQ989+BR989+BS988,BQ989+BR989)</f>
        <v>0</v>
      </c>
      <c r="BT989" s="133"/>
      <c r="BU989" s="133"/>
      <c r="BV989" s="128" t="n">
        <f aca="false">IF($A989=$A988,BT989+BU989+BV988,BT989+BU989)</f>
        <v>0</v>
      </c>
      <c r="BW989" s="128" t="n">
        <f aca="false">IF(W989=0,0,IF(W989&gt;F$4,1,(IF(W989=BW$2,0,(IF(F$4-W989&gt;2,1,0))))))</f>
        <v>0</v>
      </c>
    </row>
    <row r="990" customFormat="false" ht="42.95" hidden="false" customHeight="true" outlineLevel="0" collapsed="false">
      <c r="A990" s="124" t="str">
        <f aca="false">IF(D990=D989,IF(A989=0,"",A989),IF(AND(D990&gt;0,D990&lt;&gt;D989),A989+1,""))</f>
        <v/>
      </c>
      <c r="B990" s="129"/>
      <c r="C990" s="129"/>
      <c r="D990" s="96"/>
      <c r="E990" s="138"/>
      <c r="F990" s="128" t="str">
        <f aca="false">IFERROR(IF(OR(ISTEXT(D990),ISNUMBER(D990)),HLOOKUP(I990-23*INT(I990/23),[2]Hoja2!B$1:X$2,2),""),1)</f>
        <v/>
      </c>
      <c r="G990" s="128" t="str">
        <f aca="false">LEFT(D990,1)</f>
        <v/>
      </c>
      <c r="H990" s="129" t="str">
        <f aca="false">IF(UPPER(G990)="Z",2,IF(UPPER(G990)="Y",1,IF(UPPER(G990)="X",0,LEFT(D990))))</f>
        <v/>
      </c>
      <c r="I990" s="129" t="str">
        <f aca="false">REPLACE(D990,1,1,H990)</f>
        <v/>
      </c>
      <c r="J990" s="96"/>
      <c r="K990" s="124" t="str">
        <f aca="false">IF(N990&gt;0,ROW(L990)-7,"")</f>
        <v/>
      </c>
      <c r="L990" s="130"/>
      <c r="M990" s="130"/>
      <c r="N990" s="131"/>
      <c r="O990" s="132"/>
      <c r="P990" s="128" t="str">
        <f aca="false">IFERROR(IF(OR(ISTEXT(N990),ISNUMBER(N990)),HLOOKUP(S990-23*INT(S990/23),[2]Hoja2!B$1:X$2,2),""),1)</f>
        <v/>
      </c>
      <c r="Q990" s="128" t="str">
        <f aca="false">LEFT(N990,1)</f>
        <v/>
      </c>
      <c r="R990" s="129" t="str">
        <f aca="false">IF(UPPER(Q990)="Z",2,IF(UPPER(Q990)="Y",1,IF(UPPER(Q990)="X",0,LEFT(N990))))</f>
        <v/>
      </c>
      <c r="S990" s="129" t="str">
        <f aca="false">REPLACE(N990,1,1,R990)</f>
        <v/>
      </c>
      <c r="T990" s="96"/>
      <c r="U990" s="133"/>
      <c r="V990" s="124" t="str">
        <f aca="false">IF(OR(ISTEXT(N990),ISNUMBER(N990)),IF($AD990=1,U990,0),"")</f>
        <v/>
      </c>
      <c r="W990" s="75" t="n">
        <v>36892</v>
      </c>
      <c r="X990" s="134"/>
      <c r="Y990" s="134"/>
      <c r="AA990" s="128" t="n">
        <f aca="false">IF(E990&lt;&gt;F990,0,1)</f>
        <v>1</v>
      </c>
      <c r="AB990" s="128" t="n">
        <f aca="false">IF(OR(T990="SI",T990="Si",T990="si",T990="sI",T990="s",T990="S"),1,0)</f>
        <v>0</v>
      </c>
      <c r="AC990" s="128" t="n">
        <f aca="false">IF(OR(J990="SI",J990="Si",J990="si",J990="sI",J990="s",J990="S"),1,0)</f>
        <v>0</v>
      </c>
      <c r="AD990" s="128" t="n">
        <f aca="false">AK990*AA990*AB990*AC990</f>
        <v>0</v>
      </c>
      <c r="AF990" s="136" t="n">
        <f aca="false">COUNTIF(D$8:D990,D990)</f>
        <v>0</v>
      </c>
      <c r="AG990" s="136" t="n">
        <f aca="false">COUNTIFS(D$8:D990,D990,A$8:A990,A990)</f>
        <v>0</v>
      </c>
      <c r="AH990" s="128" t="n">
        <f aca="false">AF990-AG990</f>
        <v>0</v>
      </c>
      <c r="AI990" s="128" t="n">
        <f aca="false">IF(OR(O990&lt;&gt;P990,P990=1,AA990=0),1,0)</f>
        <v>0</v>
      </c>
      <c r="AJ990" s="128" t="n">
        <f aca="false">IF(AR990&gt;0,1,0)+AH990</f>
        <v>0</v>
      </c>
      <c r="AK990" s="128" t="n">
        <f aca="false">IF(O990&lt;&gt;P990,0,1)</f>
        <v>1</v>
      </c>
      <c r="AL990" s="128" t="n">
        <f aca="false">IF(U990&gt;1,1,0)</f>
        <v>0</v>
      </c>
      <c r="AM990" s="136"/>
      <c r="AN990" s="137"/>
      <c r="AO990" s="139"/>
      <c r="AP990" s="128" t="str">
        <f aca="false">IF(SUMIF(AS$7:BU$7,"&gt;0",AS990:BU990)&gt;0,SUMIF(AS$7:BU$7,"&gt;0",AS990:BU990),"")</f>
        <v/>
      </c>
      <c r="AQ990" s="128"/>
      <c r="AR990" s="136" t="n">
        <f aca="false">COUNTIF(N$8:N990,N990)-1</f>
        <v>-1</v>
      </c>
      <c r="AS990" s="133"/>
      <c r="AT990" s="133"/>
      <c r="AU990" s="128" t="n">
        <f aca="false">IF($A990=$A989,AS990+AT990+AU989,AS990+AT990)</f>
        <v>0</v>
      </c>
      <c r="AV990" s="133"/>
      <c r="AW990" s="133"/>
      <c r="AX990" s="128" t="n">
        <f aca="false">IF($A990=$A989,AV990+AW990+AX989,AV990+AW990)</f>
        <v>0</v>
      </c>
      <c r="AY990" s="133"/>
      <c r="AZ990" s="133"/>
      <c r="BA990" s="128" t="n">
        <f aca="false">IF($A990=$A989,AY990+AZ990+BA989,AY990+AZ990)</f>
        <v>0</v>
      </c>
      <c r="BB990" s="133"/>
      <c r="BC990" s="133"/>
      <c r="BD990" s="128" t="n">
        <f aca="false">IF($A990=$A989,BB990+BC990+BD989,BB990+BC990)</f>
        <v>0</v>
      </c>
      <c r="BE990" s="133"/>
      <c r="BF990" s="133"/>
      <c r="BG990" s="128" t="n">
        <f aca="false">IF($A990=$A989,BE990+BF990+BG989,BE990+BF990)</f>
        <v>0</v>
      </c>
      <c r="BH990" s="133"/>
      <c r="BI990" s="133"/>
      <c r="BJ990" s="128" t="n">
        <f aca="false">IF($A990=$A989,BH990+BI990+BJ989,BH990+BI990)</f>
        <v>0</v>
      </c>
      <c r="BK990" s="133"/>
      <c r="BL990" s="133"/>
      <c r="BM990" s="128" t="n">
        <f aca="false">IF($A990=$A989,BK990+BL990+BM989,BK990+BL990)</f>
        <v>0</v>
      </c>
      <c r="BN990" s="133"/>
      <c r="BO990" s="133"/>
      <c r="BP990" s="128" t="n">
        <f aca="false">IF($A990=$A989,BN990+BO990+BP989,BN990+BO990)</f>
        <v>0</v>
      </c>
      <c r="BQ990" s="133"/>
      <c r="BR990" s="133"/>
      <c r="BS990" s="128" t="n">
        <f aca="false">IF($A990=$A989,BQ990+BR990+BS989,BQ990+BR990)</f>
        <v>0</v>
      </c>
      <c r="BT990" s="133"/>
      <c r="BU990" s="133"/>
      <c r="BV990" s="128" t="n">
        <f aca="false">IF($A990=$A989,BT990+BU990+BV989,BT990+BU990)</f>
        <v>0</v>
      </c>
      <c r="BW990" s="128" t="n">
        <f aca="false">IF(W990=0,0,IF(W990&gt;F$4,1,(IF(W990=BW$2,0,(IF(F$4-W990&gt;2,1,0))))))</f>
        <v>0</v>
      </c>
    </row>
    <row r="991" customFormat="false" ht="42.95" hidden="false" customHeight="true" outlineLevel="0" collapsed="false">
      <c r="A991" s="124" t="str">
        <f aca="false">IF(D991=D990,IF(A990=0,"",A990),IF(AND(D991&gt;0,D991&lt;&gt;D990),A990+1,""))</f>
        <v/>
      </c>
      <c r="B991" s="129"/>
      <c r="C991" s="129"/>
      <c r="D991" s="96"/>
      <c r="E991" s="138"/>
      <c r="F991" s="128" t="str">
        <f aca="false">IFERROR(IF(OR(ISTEXT(D991),ISNUMBER(D991)),HLOOKUP(I991-23*INT(I991/23),[2]Hoja2!B$1:X$2,2),""),1)</f>
        <v/>
      </c>
      <c r="G991" s="128" t="str">
        <f aca="false">LEFT(D991,1)</f>
        <v/>
      </c>
      <c r="H991" s="129" t="str">
        <f aca="false">IF(UPPER(G991)="Z",2,IF(UPPER(G991)="Y",1,IF(UPPER(G991)="X",0,LEFT(D991))))</f>
        <v/>
      </c>
      <c r="I991" s="129" t="str">
        <f aca="false">REPLACE(D991,1,1,H991)</f>
        <v/>
      </c>
      <c r="J991" s="96"/>
      <c r="K991" s="124" t="str">
        <f aca="false">IF(N991&gt;0,ROW(L991)-7,"")</f>
        <v/>
      </c>
      <c r="L991" s="130"/>
      <c r="M991" s="130"/>
      <c r="N991" s="131"/>
      <c r="O991" s="132"/>
      <c r="P991" s="128" t="str">
        <f aca="false">IFERROR(IF(OR(ISTEXT(N991),ISNUMBER(N991)),HLOOKUP(S991-23*INT(S991/23),[2]Hoja2!B$1:X$2,2),""),1)</f>
        <v/>
      </c>
      <c r="Q991" s="128" t="str">
        <f aca="false">LEFT(N991,1)</f>
        <v/>
      </c>
      <c r="R991" s="129" t="str">
        <f aca="false">IF(UPPER(Q991)="Z",2,IF(UPPER(Q991)="Y",1,IF(UPPER(Q991)="X",0,LEFT(N991))))</f>
        <v/>
      </c>
      <c r="S991" s="129" t="str">
        <f aca="false">REPLACE(N991,1,1,R991)</f>
        <v/>
      </c>
      <c r="T991" s="96"/>
      <c r="U991" s="133"/>
      <c r="V991" s="124" t="str">
        <f aca="false">IF(OR(ISTEXT(N991),ISNUMBER(N991)),IF($AD991=1,U991,0),"")</f>
        <v/>
      </c>
      <c r="W991" s="75" t="n">
        <v>36892</v>
      </c>
      <c r="X991" s="134"/>
      <c r="Y991" s="134"/>
      <c r="AA991" s="128" t="n">
        <f aca="false">IF(E991&lt;&gt;F991,0,1)</f>
        <v>1</v>
      </c>
      <c r="AB991" s="128" t="n">
        <f aca="false">IF(OR(T991="SI",T991="Si",T991="si",T991="sI",T991="s",T991="S"),1,0)</f>
        <v>0</v>
      </c>
      <c r="AC991" s="128" t="n">
        <f aca="false">IF(OR(J991="SI",J991="Si",J991="si",J991="sI",J991="s",J991="S"),1,0)</f>
        <v>0</v>
      </c>
      <c r="AD991" s="128" t="n">
        <f aca="false">AK991*AA991*AB991*AC991</f>
        <v>0</v>
      </c>
      <c r="AF991" s="136" t="n">
        <f aca="false">COUNTIF(D$8:D991,D991)</f>
        <v>0</v>
      </c>
      <c r="AG991" s="136" t="n">
        <f aca="false">COUNTIFS(D$8:D991,D991,A$8:A991,A991)</f>
        <v>0</v>
      </c>
      <c r="AH991" s="128" t="n">
        <f aca="false">AF991-AG991</f>
        <v>0</v>
      </c>
      <c r="AI991" s="128" t="n">
        <f aca="false">IF(OR(O991&lt;&gt;P991,P991=1,AA991=0),1,0)</f>
        <v>0</v>
      </c>
      <c r="AJ991" s="128" t="n">
        <f aca="false">IF(AR991&gt;0,1,0)+AH991</f>
        <v>0</v>
      </c>
      <c r="AK991" s="128" t="n">
        <f aca="false">IF(O991&lt;&gt;P991,0,1)</f>
        <v>1</v>
      </c>
      <c r="AL991" s="128" t="n">
        <f aca="false">IF(U991&gt;1,1,0)</f>
        <v>0</v>
      </c>
      <c r="AM991" s="136"/>
      <c r="AN991" s="137"/>
      <c r="AO991" s="139"/>
      <c r="AP991" s="128" t="str">
        <f aca="false">IF(SUMIF(AS$7:BU$7,"&gt;0",AS991:BU991)&gt;0,SUMIF(AS$7:BU$7,"&gt;0",AS991:BU991),"")</f>
        <v/>
      </c>
      <c r="AQ991" s="128"/>
      <c r="AR991" s="136" t="n">
        <f aca="false">COUNTIF(N$8:N991,N991)-1</f>
        <v>-1</v>
      </c>
      <c r="AS991" s="133"/>
      <c r="AT991" s="133"/>
      <c r="AU991" s="128" t="n">
        <f aca="false">IF($A991=$A990,AS991+AT991+AU990,AS991+AT991)</f>
        <v>0</v>
      </c>
      <c r="AV991" s="133"/>
      <c r="AW991" s="133"/>
      <c r="AX991" s="128" t="n">
        <f aca="false">IF($A991=$A990,AV991+AW991+AX990,AV991+AW991)</f>
        <v>0</v>
      </c>
      <c r="AY991" s="133"/>
      <c r="AZ991" s="133"/>
      <c r="BA991" s="128" t="n">
        <f aca="false">IF($A991=$A990,AY991+AZ991+BA990,AY991+AZ991)</f>
        <v>0</v>
      </c>
      <c r="BB991" s="133"/>
      <c r="BC991" s="133"/>
      <c r="BD991" s="128" t="n">
        <f aca="false">IF($A991=$A990,BB991+BC991+BD990,BB991+BC991)</f>
        <v>0</v>
      </c>
      <c r="BE991" s="133"/>
      <c r="BF991" s="133"/>
      <c r="BG991" s="128" t="n">
        <f aca="false">IF($A991=$A990,BE991+BF991+BG990,BE991+BF991)</f>
        <v>0</v>
      </c>
      <c r="BH991" s="133"/>
      <c r="BI991" s="133"/>
      <c r="BJ991" s="128" t="n">
        <f aca="false">IF($A991=$A990,BH991+BI991+BJ990,BH991+BI991)</f>
        <v>0</v>
      </c>
      <c r="BK991" s="133"/>
      <c r="BL991" s="133"/>
      <c r="BM991" s="128" t="n">
        <f aca="false">IF($A991=$A990,BK991+BL991+BM990,BK991+BL991)</f>
        <v>0</v>
      </c>
      <c r="BN991" s="133"/>
      <c r="BO991" s="133"/>
      <c r="BP991" s="128" t="n">
        <f aca="false">IF($A991=$A990,BN991+BO991+BP990,BN991+BO991)</f>
        <v>0</v>
      </c>
      <c r="BQ991" s="133"/>
      <c r="BR991" s="133"/>
      <c r="BS991" s="128" t="n">
        <f aca="false">IF($A991=$A990,BQ991+BR991+BS990,BQ991+BR991)</f>
        <v>0</v>
      </c>
      <c r="BT991" s="133"/>
      <c r="BU991" s="133"/>
      <c r="BV991" s="128" t="n">
        <f aca="false">IF($A991=$A990,BT991+BU991+BV990,BT991+BU991)</f>
        <v>0</v>
      </c>
      <c r="BW991" s="128" t="n">
        <f aca="false">IF(W991=0,0,IF(W991&gt;F$4,1,(IF(W991=BW$2,0,(IF(F$4-W991&gt;2,1,0))))))</f>
        <v>0</v>
      </c>
    </row>
    <row r="992" customFormat="false" ht="42.95" hidden="false" customHeight="true" outlineLevel="0" collapsed="false">
      <c r="A992" s="124" t="str">
        <f aca="false">IF(D992=D991,IF(A991=0,"",A991),IF(AND(D992&gt;0,D992&lt;&gt;D991),A991+1,""))</f>
        <v/>
      </c>
      <c r="B992" s="129"/>
      <c r="C992" s="129"/>
      <c r="D992" s="96"/>
      <c r="E992" s="138"/>
      <c r="F992" s="128" t="str">
        <f aca="false">IFERROR(IF(OR(ISTEXT(D992),ISNUMBER(D992)),HLOOKUP(I992-23*INT(I992/23),[2]Hoja2!B$1:X$2,2),""),1)</f>
        <v/>
      </c>
      <c r="G992" s="128" t="str">
        <f aca="false">LEFT(D992,1)</f>
        <v/>
      </c>
      <c r="H992" s="129" t="str">
        <f aca="false">IF(UPPER(G992)="Z",2,IF(UPPER(G992)="Y",1,IF(UPPER(G992)="X",0,LEFT(D992))))</f>
        <v/>
      </c>
      <c r="I992" s="129" t="str">
        <f aca="false">REPLACE(D992,1,1,H992)</f>
        <v/>
      </c>
      <c r="J992" s="96"/>
      <c r="K992" s="124" t="str">
        <f aca="false">IF(N992&gt;0,ROW(L992)-7,"")</f>
        <v/>
      </c>
      <c r="L992" s="130"/>
      <c r="M992" s="130"/>
      <c r="N992" s="131"/>
      <c r="O992" s="132"/>
      <c r="P992" s="128" t="str">
        <f aca="false">IFERROR(IF(OR(ISTEXT(N992),ISNUMBER(N992)),HLOOKUP(S992-23*INT(S992/23),[2]Hoja2!B$1:X$2,2),""),1)</f>
        <v/>
      </c>
      <c r="Q992" s="128" t="str">
        <f aca="false">LEFT(N992,1)</f>
        <v/>
      </c>
      <c r="R992" s="129" t="str">
        <f aca="false">IF(UPPER(Q992)="Z",2,IF(UPPER(Q992)="Y",1,IF(UPPER(Q992)="X",0,LEFT(N992))))</f>
        <v/>
      </c>
      <c r="S992" s="129" t="str">
        <f aca="false">REPLACE(N992,1,1,R992)</f>
        <v/>
      </c>
      <c r="T992" s="96"/>
      <c r="U992" s="133"/>
      <c r="V992" s="124" t="str">
        <f aca="false">IF(OR(ISTEXT(N992),ISNUMBER(N992)),IF($AD992=1,U992,0),"")</f>
        <v/>
      </c>
      <c r="W992" s="75" t="n">
        <v>36892</v>
      </c>
      <c r="X992" s="134"/>
      <c r="Y992" s="134"/>
      <c r="AA992" s="128" t="n">
        <f aca="false">IF(E992&lt;&gt;F992,0,1)</f>
        <v>1</v>
      </c>
      <c r="AB992" s="128" t="n">
        <f aca="false">IF(OR(T992="SI",T992="Si",T992="si",T992="sI",T992="s",T992="S"),1,0)</f>
        <v>0</v>
      </c>
      <c r="AC992" s="128" t="n">
        <f aca="false">IF(OR(J992="SI",J992="Si",J992="si",J992="sI",J992="s",J992="S"),1,0)</f>
        <v>0</v>
      </c>
      <c r="AD992" s="128" t="n">
        <f aca="false">AK992*AA992*AB992*AC992</f>
        <v>0</v>
      </c>
      <c r="AF992" s="136" t="n">
        <f aca="false">COUNTIF(D$8:D992,D992)</f>
        <v>0</v>
      </c>
      <c r="AG992" s="136" t="n">
        <f aca="false">COUNTIFS(D$8:D992,D992,A$8:A992,A992)</f>
        <v>0</v>
      </c>
      <c r="AH992" s="128" t="n">
        <f aca="false">AF992-AG992</f>
        <v>0</v>
      </c>
      <c r="AI992" s="128" t="n">
        <f aca="false">IF(OR(O992&lt;&gt;P992,P992=1,AA992=0),1,0)</f>
        <v>0</v>
      </c>
      <c r="AJ992" s="128" t="n">
        <f aca="false">IF(AR992&gt;0,1,0)+AH992</f>
        <v>0</v>
      </c>
      <c r="AK992" s="128" t="n">
        <f aca="false">IF(O992&lt;&gt;P992,0,1)</f>
        <v>1</v>
      </c>
      <c r="AL992" s="128" t="n">
        <f aca="false">IF(U992&gt;1,1,0)</f>
        <v>0</v>
      </c>
      <c r="AM992" s="136"/>
      <c r="AN992" s="137"/>
      <c r="AO992" s="139"/>
      <c r="AP992" s="128" t="str">
        <f aca="false">IF(SUMIF(AS$7:BU$7,"&gt;0",AS992:BU992)&gt;0,SUMIF(AS$7:BU$7,"&gt;0",AS992:BU992),"")</f>
        <v/>
      </c>
      <c r="AQ992" s="128"/>
      <c r="AR992" s="136" t="n">
        <f aca="false">COUNTIF(N$8:N992,N992)-1</f>
        <v>-1</v>
      </c>
      <c r="AS992" s="133"/>
      <c r="AT992" s="133"/>
      <c r="AU992" s="128" t="n">
        <f aca="false">IF($A992=$A991,AS992+AT992+AU991,AS992+AT992)</f>
        <v>0</v>
      </c>
      <c r="AV992" s="133"/>
      <c r="AW992" s="133"/>
      <c r="AX992" s="128" t="n">
        <f aca="false">IF($A992=$A991,AV992+AW992+AX991,AV992+AW992)</f>
        <v>0</v>
      </c>
      <c r="AY992" s="133"/>
      <c r="AZ992" s="133"/>
      <c r="BA992" s="128" t="n">
        <f aca="false">IF($A992=$A991,AY992+AZ992+BA991,AY992+AZ992)</f>
        <v>0</v>
      </c>
      <c r="BB992" s="133"/>
      <c r="BC992" s="133"/>
      <c r="BD992" s="128" t="n">
        <f aca="false">IF($A992=$A991,BB992+BC992+BD991,BB992+BC992)</f>
        <v>0</v>
      </c>
      <c r="BE992" s="133"/>
      <c r="BF992" s="133"/>
      <c r="BG992" s="128" t="n">
        <f aca="false">IF($A992=$A991,BE992+BF992+BG991,BE992+BF992)</f>
        <v>0</v>
      </c>
      <c r="BH992" s="133"/>
      <c r="BI992" s="133"/>
      <c r="BJ992" s="128" t="n">
        <f aca="false">IF($A992=$A991,BH992+BI992+BJ991,BH992+BI992)</f>
        <v>0</v>
      </c>
      <c r="BK992" s="133"/>
      <c r="BL992" s="133"/>
      <c r="BM992" s="128" t="n">
        <f aca="false">IF($A992=$A991,BK992+BL992+BM991,BK992+BL992)</f>
        <v>0</v>
      </c>
      <c r="BN992" s="133"/>
      <c r="BO992" s="133"/>
      <c r="BP992" s="128" t="n">
        <f aca="false">IF($A992=$A991,BN992+BO992+BP991,BN992+BO992)</f>
        <v>0</v>
      </c>
      <c r="BQ992" s="133"/>
      <c r="BR992" s="133"/>
      <c r="BS992" s="128" t="n">
        <f aca="false">IF($A992=$A991,BQ992+BR992+BS991,BQ992+BR992)</f>
        <v>0</v>
      </c>
      <c r="BT992" s="133"/>
      <c r="BU992" s="133"/>
      <c r="BV992" s="128" t="n">
        <f aca="false">IF($A992=$A991,BT992+BU992+BV991,BT992+BU992)</f>
        <v>0</v>
      </c>
      <c r="BW992" s="128" t="n">
        <f aca="false">IF(W992=0,0,IF(W992&gt;F$4,1,(IF(W992=BW$2,0,(IF(F$4-W992&gt;2,1,0))))))</f>
        <v>0</v>
      </c>
    </row>
    <row r="993" customFormat="false" ht="42.95" hidden="false" customHeight="true" outlineLevel="0" collapsed="false">
      <c r="A993" s="124" t="str">
        <f aca="false">IF(D993=D992,IF(A992=0,"",A992),IF(AND(D993&gt;0,D993&lt;&gt;D992),A992+1,""))</f>
        <v/>
      </c>
      <c r="B993" s="129"/>
      <c r="C993" s="129"/>
      <c r="D993" s="96"/>
      <c r="E993" s="138"/>
      <c r="F993" s="128" t="str">
        <f aca="false">IFERROR(IF(OR(ISTEXT(D993),ISNUMBER(D993)),HLOOKUP(I993-23*INT(I993/23),[2]Hoja2!B$1:X$2,2),""),1)</f>
        <v/>
      </c>
      <c r="G993" s="128" t="str">
        <f aca="false">LEFT(D993,1)</f>
        <v/>
      </c>
      <c r="H993" s="129" t="str">
        <f aca="false">IF(UPPER(G993)="Z",2,IF(UPPER(G993)="Y",1,IF(UPPER(G993)="X",0,LEFT(D993))))</f>
        <v/>
      </c>
      <c r="I993" s="129" t="str">
        <f aca="false">REPLACE(D993,1,1,H993)</f>
        <v/>
      </c>
      <c r="J993" s="96"/>
      <c r="K993" s="124" t="str">
        <f aca="false">IF(N993&gt;0,ROW(L993)-7,"")</f>
        <v/>
      </c>
      <c r="L993" s="130"/>
      <c r="M993" s="130"/>
      <c r="N993" s="131"/>
      <c r="O993" s="132"/>
      <c r="P993" s="128" t="str">
        <f aca="false">IFERROR(IF(OR(ISTEXT(N993),ISNUMBER(N993)),HLOOKUP(S993-23*INT(S993/23),[2]Hoja2!B$1:X$2,2),""),1)</f>
        <v/>
      </c>
      <c r="Q993" s="128" t="str">
        <f aca="false">LEFT(N993,1)</f>
        <v/>
      </c>
      <c r="R993" s="129" t="str">
        <f aca="false">IF(UPPER(Q993)="Z",2,IF(UPPER(Q993)="Y",1,IF(UPPER(Q993)="X",0,LEFT(N993))))</f>
        <v/>
      </c>
      <c r="S993" s="129" t="str">
        <f aca="false">REPLACE(N993,1,1,R993)</f>
        <v/>
      </c>
      <c r="T993" s="96"/>
      <c r="U993" s="133"/>
      <c r="V993" s="124" t="str">
        <f aca="false">IF(OR(ISTEXT(N993),ISNUMBER(N993)),IF($AD993=1,U993,0),"")</f>
        <v/>
      </c>
      <c r="W993" s="75" t="n">
        <v>36892</v>
      </c>
      <c r="X993" s="134"/>
      <c r="Y993" s="134"/>
      <c r="AA993" s="128" t="n">
        <f aca="false">IF(E993&lt;&gt;F993,0,1)</f>
        <v>1</v>
      </c>
      <c r="AB993" s="128" t="n">
        <f aca="false">IF(OR(T993="SI",T993="Si",T993="si",T993="sI",T993="s",T993="S"),1,0)</f>
        <v>0</v>
      </c>
      <c r="AC993" s="128" t="n">
        <f aca="false">IF(OR(J993="SI",J993="Si",J993="si",J993="sI",J993="s",J993="S"),1,0)</f>
        <v>0</v>
      </c>
      <c r="AD993" s="128" t="n">
        <f aca="false">AK993*AA993*AB993*AC993</f>
        <v>0</v>
      </c>
      <c r="AF993" s="136" t="n">
        <f aca="false">COUNTIF(D$8:D993,D993)</f>
        <v>0</v>
      </c>
      <c r="AG993" s="136" t="n">
        <f aca="false">COUNTIFS(D$8:D993,D993,A$8:A993,A993)</f>
        <v>0</v>
      </c>
      <c r="AH993" s="128" t="n">
        <f aca="false">AF993-AG993</f>
        <v>0</v>
      </c>
      <c r="AI993" s="128" t="n">
        <f aca="false">IF(OR(O993&lt;&gt;P993,P993=1,AA993=0),1,0)</f>
        <v>0</v>
      </c>
      <c r="AJ993" s="128" t="n">
        <f aca="false">IF(AR993&gt;0,1,0)+AH993</f>
        <v>0</v>
      </c>
      <c r="AK993" s="128" t="n">
        <f aca="false">IF(O993&lt;&gt;P993,0,1)</f>
        <v>1</v>
      </c>
      <c r="AL993" s="128" t="n">
        <f aca="false">IF(U993&gt;1,1,0)</f>
        <v>0</v>
      </c>
      <c r="AM993" s="136"/>
      <c r="AN993" s="137"/>
      <c r="AO993" s="139"/>
      <c r="AP993" s="128" t="str">
        <f aca="false">IF(SUMIF(AS$7:BU$7,"&gt;0",AS993:BU993)&gt;0,SUMIF(AS$7:BU$7,"&gt;0",AS993:BU993),"")</f>
        <v/>
      </c>
      <c r="AQ993" s="128"/>
      <c r="AR993" s="136" t="n">
        <f aca="false">COUNTIF(N$8:N993,N993)-1</f>
        <v>-1</v>
      </c>
      <c r="AS993" s="133"/>
      <c r="AT993" s="133"/>
      <c r="AU993" s="128" t="n">
        <f aca="false">IF($A993=$A992,AS993+AT993+AU992,AS993+AT993)</f>
        <v>0</v>
      </c>
      <c r="AV993" s="133"/>
      <c r="AW993" s="133"/>
      <c r="AX993" s="128" t="n">
        <f aca="false">IF($A993=$A992,AV993+AW993+AX992,AV993+AW993)</f>
        <v>0</v>
      </c>
      <c r="AY993" s="133"/>
      <c r="AZ993" s="133"/>
      <c r="BA993" s="128" t="n">
        <f aca="false">IF($A993=$A992,AY993+AZ993+BA992,AY993+AZ993)</f>
        <v>0</v>
      </c>
      <c r="BB993" s="133"/>
      <c r="BC993" s="133"/>
      <c r="BD993" s="128" t="n">
        <f aca="false">IF($A993=$A992,BB993+BC993+BD992,BB993+BC993)</f>
        <v>0</v>
      </c>
      <c r="BE993" s="133"/>
      <c r="BF993" s="133"/>
      <c r="BG993" s="128" t="n">
        <f aca="false">IF($A993=$A992,BE993+BF993+BG992,BE993+BF993)</f>
        <v>0</v>
      </c>
      <c r="BH993" s="133"/>
      <c r="BI993" s="133"/>
      <c r="BJ993" s="128" t="n">
        <f aca="false">IF($A993=$A992,BH993+BI993+BJ992,BH993+BI993)</f>
        <v>0</v>
      </c>
      <c r="BK993" s="133"/>
      <c r="BL993" s="133"/>
      <c r="BM993" s="128" t="n">
        <f aca="false">IF($A993=$A992,BK993+BL993+BM992,BK993+BL993)</f>
        <v>0</v>
      </c>
      <c r="BN993" s="133"/>
      <c r="BO993" s="133"/>
      <c r="BP993" s="128" t="n">
        <f aca="false">IF($A993=$A992,BN993+BO993+BP992,BN993+BO993)</f>
        <v>0</v>
      </c>
      <c r="BQ993" s="133"/>
      <c r="BR993" s="133"/>
      <c r="BS993" s="128" t="n">
        <f aca="false">IF($A993=$A992,BQ993+BR993+BS992,BQ993+BR993)</f>
        <v>0</v>
      </c>
      <c r="BT993" s="133"/>
      <c r="BU993" s="133"/>
      <c r="BV993" s="128" t="n">
        <f aca="false">IF($A993=$A992,BT993+BU993+BV992,BT993+BU993)</f>
        <v>0</v>
      </c>
      <c r="BW993" s="128" t="n">
        <f aca="false">IF(W993=0,0,IF(W993&gt;F$4,1,(IF(W993=BW$2,0,(IF(F$4-W993&gt;2,1,0))))))</f>
        <v>0</v>
      </c>
    </row>
    <row r="994" customFormat="false" ht="42.95" hidden="false" customHeight="true" outlineLevel="0" collapsed="false">
      <c r="A994" s="124" t="str">
        <f aca="false">IF(D994=D993,IF(A993=0,"",A993),IF(AND(D994&gt;0,D994&lt;&gt;D993),A993+1,""))</f>
        <v/>
      </c>
      <c r="B994" s="129"/>
      <c r="C994" s="129"/>
      <c r="D994" s="96"/>
      <c r="E994" s="138"/>
      <c r="F994" s="128" t="str">
        <f aca="false">IFERROR(IF(OR(ISTEXT(D994),ISNUMBER(D994)),HLOOKUP(I994-23*INT(I994/23),[2]Hoja2!B$1:X$2,2),""),1)</f>
        <v/>
      </c>
      <c r="G994" s="128" t="str">
        <f aca="false">LEFT(D994,1)</f>
        <v/>
      </c>
      <c r="H994" s="129" t="str">
        <f aca="false">IF(UPPER(G994)="Z",2,IF(UPPER(G994)="Y",1,IF(UPPER(G994)="X",0,LEFT(D994))))</f>
        <v/>
      </c>
      <c r="I994" s="129" t="str">
        <f aca="false">REPLACE(D994,1,1,H994)</f>
        <v/>
      </c>
      <c r="J994" s="96"/>
      <c r="K994" s="124" t="str">
        <f aca="false">IF(N994&gt;0,ROW(L994)-7,"")</f>
        <v/>
      </c>
      <c r="L994" s="130"/>
      <c r="M994" s="130"/>
      <c r="N994" s="131"/>
      <c r="O994" s="132"/>
      <c r="P994" s="128" t="str">
        <f aca="false">IFERROR(IF(OR(ISTEXT(N994),ISNUMBER(N994)),HLOOKUP(S994-23*INT(S994/23),[2]Hoja2!B$1:X$2,2),""),1)</f>
        <v/>
      </c>
      <c r="Q994" s="128" t="str">
        <f aca="false">LEFT(N994,1)</f>
        <v/>
      </c>
      <c r="R994" s="129" t="str">
        <f aca="false">IF(UPPER(Q994)="Z",2,IF(UPPER(Q994)="Y",1,IF(UPPER(Q994)="X",0,LEFT(N994))))</f>
        <v/>
      </c>
      <c r="S994" s="129" t="str">
        <f aca="false">REPLACE(N994,1,1,R994)</f>
        <v/>
      </c>
      <c r="T994" s="96"/>
      <c r="U994" s="133"/>
      <c r="V994" s="124" t="str">
        <f aca="false">IF(OR(ISTEXT(N994),ISNUMBER(N994)),IF($AD994=1,U994,0),"")</f>
        <v/>
      </c>
      <c r="W994" s="75" t="n">
        <v>36892</v>
      </c>
      <c r="X994" s="134"/>
      <c r="Y994" s="134"/>
      <c r="AA994" s="128" t="n">
        <f aca="false">IF(E994&lt;&gt;F994,0,1)</f>
        <v>1</v>
      </c>
      <c r="AB994" s="128" t="n">
        <f aca="false">IF(OR(T994="SI",T994="Si",T994="si",T994="sI",T994="s",T994="S"),1,0)</f>
        <v>0</v>
      </c>
      <c r="AC994" s="128" t="n">
        <f aca="false">IF(OR(J994="SI",J994="Si",J994="si",J994="sI",J994="s",J994="S"),1,0)</f>
        <v>0</v>
      </c>
      <c r="AD994" s="128" t="n">
        <f aca="false">AK994*AA994*AB994*AC994</f>
        <v>0</v>
      </c>
      <c r="AF994" s="136" t="n">
        <f aca="false">COUNTIF(D$8:D994,D994)</f>
        <v>0</v>
      </c>
      <c r="AG994" s="136" t="n">
        <f aca="false">COUNTIFS(D$8:D994,D994,A$8:A994,A994)</f>
        <v>0</v>
      </c>
      <c r="AH994" s="128" t="n">
        <f aca="false">AF994-AG994</f>
        <v>0</v>
      </c>
      <c r="AI994" s="128" t="n">
        <f aca="false">IF(OR(O994&lt;&gt;P994,P994=1,AA994=0),1,0)</f>
        <v>0</v>
      </c>
      <c r="AJ994" s="128" t="n">
        <f aca="false">IF(AR994&gt;0,1,0)+AH994</f>
        <v>0</v>
      </c>
      <c r="AK994" s="128" t="n">
        <f aca="false">IF(O994&lt;&gt;P994,0,1)</f>
        <v>1</v>
      </c>
      <c r="AL994" s="128" t="n">
        <f aca="false">IF(U994&gt;1,1,0)</f>
        <v>0</v>
      </c>
      <c r="AM994" s="136"/>
      <c r="AN994" s="137"/>
      <c r="AO994" s="139"/>
      <c r="AP994" s="128" t="str">
        <f aca="false">IF(SUMIF(AS$7:BU$7,"&gt;0",AS994:BU994)&gt;0,SUMIF(AS$7:BU$7,"&gt;0",AS994:BU994),"")</f>
        <v/>
      </c>
      <c r="AQ994" s="128"/>
      <c r="AR994" s="136" t="n">
        <f aca="false">COUNTIF(N$8:N994,N994)-1</f>
        <v>-1</v>
      </c>
      <c r="AS994" s="133"/>
      <c r="AT994" s="133"/>
      <c r="AU994" s="128" t="n">
        <f aca="false">IF($A994=$A993,AS994+AT994+AU993,AS994+AT994)</f>
        <v>0</v>
      </c>
      <c r="AV994" s="133"/>
      <c r="AW994" s="133"/>
      <c r="AX994" s="128" t="n">
        <f aca="false">IF($A994=$A993,AV994+AW994+AX993,AV994+AW994)</f>
        <v>0</v>
      </c>
      <c r="AY994" s="133"/>
      <c r="AZ994" s="133"/>
      <c r="BA994" s="128" t="n">
        <f aca="false">IF($A994=$A993,AY994+AZ994+BA993,AY994+AZ994)</f>
        <v>0</v>
      </c>
      <c r="BB994" s="133"/>
      <c r="BC994" s="133"/>
      <c r="BD994" s="128" t="n">
        <f aca="false">IF($A994=$A993,BB994+BC994+BD993,BB994+BC994)</f>
        <v>0</v>
      </c>
      <c r="BE994" s="133"/>
      <c r="BF994" s="133"/>
      <c r="BG994" s="128" t="n">
        <f aca="false">IF($A994=$A993,BE994+BF994+BG993,BE994+BF994)</f>
        <v>0</v>
      </c>
      <c r="BH994" s="133"/>
      <c r="BI994" s="133"/>
      <c r="BJ994" s="128" t="n">
        <f aca="false">IF($A994=$A993,BH994+BI994+BJ993,BH994+BI994)</f>
        <v>0</v>
      </c>
      <c r="BK994" s="133"/>
      <c r="BL994" s="133"/>
      <c r="BM994" s="128" t="n">
        <f aca="false">IF($A994=$A993,BK994+BL994+BM993,BK994+BL994)</f>
        <v>0</v>
      </c>
      <c r="BN994" s="133"/>
      <c r="BO994" s="133"/>
      <c r="BP994" s="128" t="n">
        <f aca="false">IF($A994=$A993,BN994+BO994+BP993,BN994+BO994)</f>
        <v>0</v>
      </c>
      <c r="BQ994" s="133"/>
      <c r="BR994" s="133"/>
      <c r="BS994" s="128" t="n">
        <f aca="false">IF($A994=$A993,BQ994+BR994+BS993,BQ994+BR994)</f>
        <v>0</v>
      </c>
      <c r="BT994" s="133"/>
      <c r="BU994" s="133"/>
      <c r="BV994" s="128" t="n">
        <f aca="false">IF($A994=$A993,BT994+BU994+BV993,BT994+BU994)</f>
        <v>0</v>
      </c>
      <c r="BW994" s="128" t="n">
        <f aca="false">IF(W994=0,0,IF(W994&gt;F$4,1,(IF(W994=BW$2,0,(IF(F$4-W994&gt;2,1,0))))))</f>
        <v>0</v>
      </c>
    </row>
    <row r="995" customFormat="false" ht="42.95" hidden="false" customHeight="true" outlineLevel="0" collapsed="false">
      <c r="A995" s="124" t="str">
        <f aca="false">IF(D995=D994,IF(A994=0,"",A994),IF(AND(D995&gt;0,D995&lt;&gt;D994),A994+1,""))</f>
        <v/>
      </c>
      <c r="B995" s="129"/>
      <c r="C995" s="129"/>
      <c r="D995" s="96"/>
      <c r="E995" s="138"/>
      <c r="F995" s="128" t="str">
        <f aca="false">IFERROR(IF(OR(ISTEXT(D995),ISNUMBER(D995)),HLOOKUP(I995-23*INT(I995/23),[2]Hoja2!B$1:X$2,2),""),1)</f>
        <v/>
      </c>
      <c r="G995" s="128" t="str">
        <f aca="false">LEFT(D995,1)</f>
        <v/>
      </c>
      <c r="H995" s="129" t="str">
        <f aca="false">IF(UPPER(G995)="Z",2,IF(UPPER(G995)="Y",1,IF(UPPER(G995)="X",0,LEFT(D995))))</f>
        <v/>
      </c>
      <c r="I995" s="129" t="str">
        <f aca="false">REPLACE(D995,1,1,H995)</f>
        <v/>
      </c>
      <c r="J995" s="96"/>
      <c r="K995" s="124" t="str">
        <f aca="false">IF(N995&gt;0,ROW(L995)-7,"")</f>
        <v/>
      </c>
      <c r="L995" s="130"/>
      <c r="M995" s="130"/>
      <c r="N995" s="131"/>
      <c r="O995" s="132"/>
      <c r="P995" s="128" t="str">
        <f aca="false">IFERROR(IF(OR(ISTEXT(N995),ISNUMBER(N995)),HLOOKUP(S995-23*INT(S995/23),[2]Hoja2!B$1:X$2,2),""),1)</f>
        <v/>
      </c>
      <c r="Q995" s="128" t="str">
        <f aca="false">LEFT(N995,1)</f>
        <v/>
      </c>
      <c r="R995" s="129" t="str">
        <f aca="false">IF(UPPER(Q995)="Z",2,IF(UPPER(Q995)="Y",1,IF(UPPER(Q995)="X",0,LEFT(N995))))</f>
        <v/>
      </c>
      <c r="S995" s="129" t="str">
        <f aca="false">REPLACE(N995,1,1,R995)</f>
        <v/>
      </c>
      <c r="T995" s="96"/>
      <c r="U995" s="133"/>
      <c r="V995" s="124" t="str">
        <f aca="false">IF(OR(ISTEXT(N995),ISNUMBER(N995)),IF($AD995=1,U995,0),"")</f>
        <v/>
      </c>
      <c r="W995" s="75" t="n">
        <v>36892</v>
      </c>
      <c r="X995" s="134"/>
      <c r="Y995" s="134"/>
      <c r="AA995" s="128" t="n">
        <f aca="false">IF(E995&lt;&gt;F995,0,1)</f>
        <v>1</v>
      </c>
      <c r="AB995" s="128" t="n">
        <f aca="false">IF(OR(T995="SI",T995="Si",T995="si",T995="sI",T995="s",T995="S"),1,0)</f>
        <v>0</v>
      </c>
      <c r="AC995" s="128" t="n">
        <f aca="false">IF(OR(J995="SI",J995="Si",J995="si",J995="sI",J995="s",J995="S"),1,0)</f>
        <v>0</v>
      </c>
      <c r="AD995" s="128" t="n">
        <f aca="false">AK995*AA995*AB995*AC995</f>
        <v>0</v>
      </c>
      <c r="AF995" s="136" t="n">
        <f aca="false">COUNTIF(D$8:D995,D995)</f>
        <v>0</v>
      </c>
      <c r="AG995" s="136" t="n">
        <f aca="false">COUNTIFS(D$8:D995,D995,A$8:A995,A995)</f>
        <v>0</v>
      </c>
      <c r="AH995" s="128" t="n">
        <f aca="false">AF995-AG995</f>
        <v>0</v>
      </c>
      <c r="AI995" s="128" t="n">
        <f aca="false">IF(OR(O995&lt;&gt;P995,P995=1,AA995=0),1,0)</f>
        <v>0</v>
      </c>
      <c r="AJ995" s="128" t="n">
        <f aca="false">IF(AR995&gt;0,1,0)+AH995</f>
        <v>0</v>
      </c>
      <c r="AK995" s="128" t="n">
        <f aca="false">IF(O995&lt;&gt;P995,0,1)</f>
        <v>1</v>
      </c>
      <c r="AL995" s="128" t="n">
        <f aca="false">IF(U995&gt;1,1,0)</f>
        <v>0</v>
      </c>
      <c r="AM995" s="136"/>
      <c r="AN995" s="137"/>
      <c r="AO995" s="139"/>
      <c r="AP995" s="128" t="str">
        <f aca="false">IF(SUMIF(AS$7:BU$7,"&gt;0",AS995:BU995)&gt;0,SUMIF(AS$7:BU$7,"&gt;0",AS995:BU995),"")</f>
        <v/>
      </c>
      <c r="AQ995" s="128"/>
      <c r="AR995" s="136" t="n">
        <f aca="false">COUNTIF(N$8:N995,N995)-1</f>
        <v>-1</v>
      </c>
      <c r="AS995" s="133"/>
      <c r="AT995" s="133"/>
      <c r="AU995" s="128" t="n">
        <f aca="false">IF($A995=$A994,AS995+AT995+AU994,AS995+AT995)</f>
        <v>0</v>
      </c>
      <c r="AV995" s="133"/>
      <c r="AW995" s="133"/>
      <c r="AX995" s="128" t="n">
        <f aca="false">IF($A995=$A994,AV995+AW995+AX994,AV995+AW995)</f>
        <v>0</v>
      </c>
      <c r="AY995" s="133"/>
      <c r="AZ995" s="133"/>
      <c r="BA995" s="128" t="n">
        <f aca="false">IF($A995=$A994,AY995+AZ995+BA994,AY995+AZ995)</f>
        <v>0</v>
      </c>
      <c r="BB995" s="133"/>
      <c r="BC995" s="133"/>
      <c r="BD995" s="128" t="n">
        <f aca="false">IF($A995=$A994,BB995+BC995+BD994,BB995+BC995)</f>
        <v>0</v>
      </c>
      <c r="BE995" s="133"/>
      <c r="BF995" s="133"/>
      <c r="BG995" s="128" t="n">
        <f aca="false">IF($A995=$A994,BE995+BF995+BG994,BE995+BF995)</f>
        <v>0</v>
      </c>
      <c r="BH995" s="133"/>
      <c r="BI995" s="133"/>
      <c r="BJ995" s="128" t="n">
        <f aca="false">IF($A995=$A994,BH995+BI995+BJ994,BH995+BI995)</f>
        <v>0</v>
      </c>
      <c r="BK995" s="133"/>
      <c r="BL995" s="133"/>
      <c r="BM995" s="128" t="n">
        <f aca="false">IF($A995=$A994,BK995+BL995+BM994,BK995+BL995)</f>
        <v>0</v>
      </c>
      <c r="BN995" s="133"/>
      <c r="BO995" s="133"/>
      <c r="BP995" s="128" t="n">
        <f aca="false">IF($A995=$A994,BN995+BO995+BP994,BN995+BO995)</f>
        <v>0</v>
      </c>
      <c r="BQ995" s="133"/>
      <c r="BR995" s="133"/>
      <c r="BS995" s="128" t="n">
        <f aca="false">IF($A995=$A994,BQ995+BR995+BS994,BQ995+BR995)</f>
        <v>0</v>
      </c>
      <c r="BT995" s="133"/>
      <c r="BU995" s="133"/>
      <c r="BV995" s="128" t="n">
        <f aca="false">IF($A995=$A994,BT995+BU995+BV994,BT995+BU995)</f>
        <v>0</v>
      </c>
      <c r="BW995" s="128" t="n">
        <f aca="false">IF(W995=0,0,IF(W995&gt;F$4,1,(IF(W995=BW$2,0,(IF(F$4-W995&gt;2,1,0))))))</f>
        <v>0</v>
      </c>
    </row>
    <row r="996" customFormat="false" ht="42.95" hidden="false" customHeight="true" outlineLevel="0" collapsed="false">
      <c r="A996" s="124" t="str">
        <f aca="false">IF(D996=D995,IF(A995=0,"",A995),IF(AND(D996&gt;0,D996&lt;&gt;D995),A995+1,""))</f>
        <v/>
      </c>
      <c r="B996" s="129"/>
      <c r="C996" s="129"/>
      <c r="D996" s="96"/>
      <c r="E996" s="138"/>
      <c r="F996" s="128" t="str">
        <f aca="false">IFERROR(IF(OR(ISTEXT(D996),ISNUMBER(D996)),HLOOKUP(I996-23*INT(I996/23),[2]Hoja2!B$1:X$2,2),""),1)</f>
        <v/>
      </c>
      <c r="G996" s="128" t="str">
        <f aca="false">LEFT(D996,1)</f>
        <v/>
      </c>
      <c r="H996" s="129" t="str">
        <f aca="false">IF(UPPER(G996)="Z",2,IF(UPPER(G996)="Y",1,IF(UPPER(G996)="X",0,LEFT(D996))))</f>
        <v/>
      </c>
      <c r="I996" s="129" t="str">
        <f aca="false">REPLACE(D996,1,1,H996)</f>
        <v/>
      </c>
      <c r="J996" s="96"/>
      <c r="K996" s="124" t="str">
        <f aca="false">IF(N996&gt;0,ROW(L996)-7,"")</f>
        <v/>
      </c>
      <c r="L996" s="130"/>
      <c r="M996" s="130"/>
      <c r="N996" s="131"/>
      <c r="O996" s="132"/>
      <c r="P996" s="128" t="str">
        <f aca="false">IFERROR(IF(OR(ISTEXT(N996),ISNUMBER(N996)),HLOOKUP(S996-23*INT(S996/23),[2]Hoja2!B$1:X$2,2),""),1)</f>
        <v/>
      </c>
      <c r="Q996" s="128" t="str">
        <f aca="false">LEFT(N996,1)</f>
        <v/>
      </c>
      <c r="R996" s="129" t="str">
        <f aca="false">IF(UPPER(Q996)="Z",2,IF(UPPER(Q996)="Y",1,IF(UPPER(Q996)="X",0,LEFT(N996))))</f>
        <v/>
      </c>
      <c r="S996" s="129" t="str">
        <f aca="false">REPLACE(N996,1,1,R996)</f>
        <v/>
      </c>
      <c r="T996" s="96"/>
      <c r="U996" s="133"/>
      <c r="V996" s="124" t="str">
        <f aca="false">IF(OR(ISTEXT(N996),ISNUMBER(N996)),IF($AD996=1,U996,0),"")</f>
        <v/>
      </c>
      <c r="W996" s="75" t="n">
        <v>36892</v>
      </c>
      <c r="X996" s="134"/>
      <c r="Y996" s="134"/>
      <c r="AA996" s="128" t="n">
        <f aca="false">IF(E996&lt;&gt;F996,0,1)</f>
        <v>1</v>
      </c>
      <c r="AB996" s="128" t="n">
        <f aca="false">IF(OR(T996="SI",T996="Si",T996="si",T996="sI",T996="s",T996="S"),1,0)</f>
        <v>0</v>
      </c>
      <c r="AC996" s="128" t="n">
        <f aca="false">IF(OR(J996="SI",J996="Si",J996="si",J996="sI",J996="s",J996="S"),1,0)</f>
        <v>0</v>
      </c>
      <c r="AD996" s="128" t="n">
        <f aca="false">AK996*AA996*AB996*AC996</f>
        <v>0</v>
      </c>
      <c r="AF996" s="136" t="n">
        <f aca="false">COUNTIF(D$8:D996,D996)</f>
        <v>0</v>
      </c>
      <c r="AG996" s="136" t="n">
        <f aca="false">COUNTIFS(D$8:D996,D996,A$8:A996,A996)</f>
        <v>0</v>
      </c>
      <c r="AH996" s="128" t="n">
        <f aca="false">AF996-AG996</f>
        <v>0</v>
      </c>
      <c r="AI996" s="128" t="n">
        <f aca="false">IF(OR(O996&lt;&gt;P996,P996=1,AA996=0),1,0)</f>
        <v>0</v>
      </c>
      <c r="AJ996" s="128" t="n">
        <f aca="false">IF(AR996&gt;0,1,0)+AH996</f>
        <v>0</v>
      </c>
      <c r="AK996" s="128" t="n">
        <f aca="false">IF(O996&lt;&gt;P996,0,1)</f>
        <v>1</v>
      </c>
      <c r="AL996" s="128" t="n">
        <f aca="false">IF(U996&gt;1,1,0)</f>
        <v>0</v>
      </c>
      <c r="AM996" s="136"/>
      <c r="AN996" s="137"/>
      <c r="AO996" s="139"/>
      <c r="AP996" s="128" t="str">
        <f aca="false">IF(SUMIF(AS$7:BU$7,"&gt;0",AS996:BU996)&gt;0,SUMIF(AS$7:BU$7,"&gt;0",AS996:BU996),"")</f>
        <v/>
      </c>
      <c r="AQ996" s="128"/>
      <c r="AR996" s="136" t="n">
        <f aca="false">COUNTIF(N$8:N996,N996)-1</f>
        <v>-1</v>
      </c>
      <c r="AS996" s="133"/>
      <c r="AT996" s="133"/>
      <c r="AU996" s="128" t="n">
        <f aca="false">IF($A996=$A995,AS996+AT996+AU995,AS996+AT996)</f>
        <v>0</v>
      </c>
      <c r="AV996" s="133"/>
      <c r="AW996" s="133"/>
      <c r="AX996" s="128" t="n">
        <f aca="false">IF($A996=$A995,AV996+AW996+AX995,AV996+AW996)</f>
        <v>0</v>
      </c>
      <c r="AY996" s="133"/>
      <c r="AZ996" s="133"/>
      <c r="BA996" s="128" t="n">
        <f aca="false">IF($A996=$A995,AY996+AZ996+BA995,AY996+AZ996)</f>
        <v>0</v>
      </c>
      <c r="BB996" s="133"/>
      <c r="BC996" s="133"/>
      <c r="BD996" s="128" t="n">
        <f aca="false">IF($A996=$A995,BB996+BC996+BD995,BB996+BC996)</f>
        <v>0</v>
      </c>
      <c r="BE996" s="133"/>
      <c r="BF996" s="133"/>
      <c r="BG996" s="128" t="n">
        <f aca="false">IF($A996=$A995,BE996+BF996+BG995,BE996+BF996)</f>
        <v>0</v>
      </c>
      <c r="BH996" s="133"/>
      <c r="BI996" s="133"/>
      <c r="BJ996" s="128" t="n">
        <f aca="false">IF($A996=$A995,BH996+BI996+BJ995,BH996+BI996)</f>
        <v>0</v>
      </c>
      <c r="BK996" s="133"/>
      <c r="BL996" s="133"/>
      <c r="BM996" s="128" t="n">
        <f aca="false">IF($A996=$A995,BK996+BL996+BM995,BK996+BL996)</f>
        <v>0</v>
      </c>
      <c r="BN996" s="133"/>
      <c r="BO996" s="133"/>
      <c r="BP996" s="128" t="n">
        <f aca="false">IF($A996=$A995,BN996+BO996+BP995,BN996+BO996)</f>
        <v>0</v>
      </c>
      <c r="BQ996" s="133"/>
      <c r="BR996" s="133"/>
      <c r="BS996" s="128" t="n">
        <f aca="false">IF($A996=$A995,BQ996+BR996+BS995,BQ996+BR996)</f>
        <v>0</v>
      </c>
      <c r="BT996" s="133"/>
      <c r="BU996" s="133"/>
      <c r="BV996" s="128" t="n">
        <f aca="false">IF($A996=$A995,BT996+BU996+BV995,BT996+BU996)</f>
        <v>0</v>
      </c>
      <c r="BW996" s="128" t="n">
        <f aca="false">IF(W996=0,0,IF(W996&gt;F$4,1,(IF(W996=BW$2,0,(IF(F$4-W996&gt;2,1,0))))))</f>
        <v>0</v>
      </c>
    </row>
    <row r="997" customFormat="false" ht="42.95" hidden="false" customHeight="true" outlineLevel="0" collapsed="false">
      <c r="A997" s="124" t="str">
        <f aca="false">IF(D997=D996,IF(A996=0,"",A996),IF(AND(D997&gt;0,D997&lt;&gt;D996),A996+1,""))</f>
        <v/>
      </c>
      <c r="B997" s="129"/>
      <c r="C997" s="129"/>
      <c r="D997" s="96"/>
      <c r="E997" s="138"/>
      <c r="F997" s="128" t="str">
        <f aca="false">IFERROR(IF(OR(ISTEXT(D997),ISNUMBER(D997)),HLOOKUP(I997-23*INT(I997/23),[2]Hoja2!B$1:X$2,2),""),1)</f>
        <v/>
      </c>
      <c r="G997" s="128" t="str">
        <f aca="false">LEFT(D997,1)</f>
        <v/>
      </c>
      <c r="H997" s="129" t="str">
        <f aca="false">IF(UPPER(G997)="Z",2,IF(UPPER(G997)="Y",1,IF(UPPER(G997)="X",0,LEFT(D997))))</f>
        <v/>
      </c>
      <c r="I997" s="129" t="str">
        <f aca="false">REPLACE(D997,1,1,H997)</f>
        <v/>
      </c>
      <c r="J997" s="96"/>
      <c r="K997" s="124" t="str">
        <f aca="false">IF(N997&gt;0,ROW(L997)-7,"")</f>
        <v/>
      </c>
      <c r="L997" s="130"/>
      <c r="M997" s="130"/>
      <c r="N997" s="131"/>
      <c r="O997" s="132"/>
      <c r="P997" s="128" t="str">
        <f aca="false">IFERROR(IF(OR(ISTEXT(N997),ISNUMBER(N997)),HLOOKUP(S997-23*INT(S997/23),[2]Hoja2!B$1:X$2,2),""),1)</f>
        <v/>
      </c>
      <c r="Q997" s="128" t="str">
        <f aca="false">LEFT(N997,1)</f>
        <v/>
      </c>
      <c r="R997" s="129" t="str">
        <f aca="false">IF(UPPER(Q997)="Z",2,IF(UPPER(Q997)="Y",1,IF(UPPER(Q997)="X",0,LEFT(N997))))</f>
        <v/>
      </c>
      <c r="S997" s="129" t="str">
        <f aca="false">REPLACE(N997,1,1,R997)</f>
        <v/>
      </c>
      <c r="T997" s="96"/>
      <c r="U997" s="133"/>
      <c r="V997" s="124" t="str">
        <f aca="false">IF(OR(ISTEXT(N997),ISNUMBER(N997)),IF($AD997=1,U997,0),"")</f>
        <v/>
      </c>
      <c r="W997" s="75" t="n">
        <v>36892</v>
      </c>
      <c r="X997" s="134"/>
      <c r="Y997" s="134"/>
      <c r="AA997" s="128" t="n">
        <f aca="false">IF(E997&lt;&gt;F997,0,1)</f>
        <v>1</v>
      </c>
      <c r="AB997" s="128" t="n">
        <f aca="false">IF(OR(T997="SI",T997="Si",T997="si",T997="sI",T997="s",T997="S"),1,0)</f>
        <v>0</v>
      </c>
      <c r="AC997" s="128" t="n">
        <f aca="false">IF(OR(J997="SI",J997="Si",J997="si",J997="sI",J997="s",J997="S"),1,0)</f>
        <v>0</v>
      </c>
      <c r="AD997" s="128" t="n">
        <f aca="false">AK997*AA997*AB997*AC997</f>
        <v>0</v>
      </c>
      <c r="AF997" s="136" t="n">
        <f aca="false">COUNTIF(D$8:D997,D997)</f>
        <v>0</v>
      </c>
      <c r="AG997" s="136" t="n">
        <f aca="false">COUNTIFS(D$8:D997,D997,A$8:A997,A997)</f>
        <v>0</v>
      </c>
      <c r="AH997" s="128" t="n">
        <f aca="false">AF997-AG997</f>
        <v>0</v>
      </c>
      <c r="AI997" s="128" t="n">
        <f aca="false">IF(OR(O997&lt;&gt;P997,P997=1,AA997=0),1,0)</f>
        <v>0</v>
      </c>
      <c r="AJ997" s="128" t="n">
        <f aca="false">IF(AR997&gt;0,1,0)+AH997</f>
        <v>0</v>
      </c>
      <c r="AK997" s="128" t="n">
        <f aca="false">IF(O997&lt;&gt;P997,0,1)</f>
        <v>1</v>
      </c>
      <c r="AL997" s="128" t="n">
        <f aca="false">IF(U997&gt;1,1,0)</f>
        <v>0</v>
      </c>
      <c r="AM997" s="136"/>
      <c r="AN997" s="137"/>
      <c r="AO997" s="139"/>
      <c r="AP997" s="128" t="str">
        <f aca="false">IF(SUMIF(AS$7:BU$7,"&gt;0",AS997:BU997)&gt;0,SUMIF(AS$7:BU$7,"&gt;0",AS997:BU997),"")</f>
        <v/>
      </c>
      <c r="AQ997" s="128"/>
      <c r="AR997" s="136" t="n">
        <f aca="false">COUNTIF(N$8:N997,N997)-1</f>
        <v>-1</v>
      </c>
      <c r="AS997" s="133"/>
      <c r="AT997" s="133"/>
      <c r="AU997" s="128" t="n">
        <f aca="false">IF($A997=$A996,AS997+AT997+AU996,AS997+AT997)</f>
        <v>0</v>
      </c>
      <c r="AV997" s="133"/>
      <c r="AW997" s="133"/>
      <c r="AX997" s="128" t="n">
        <f aca="false">IF($A997=$A996,AV997+AW997+AX996,AV997+AW997)</f>
        <v>0</v>
      </c>
      <c r="AY997" s="133"/>
      <c r="AZ997" s="133"/>
      <c r="BA997" s="128" t="n">
        <f aca="false">IF($A997=$A996,AY997+AZ997+BA996,AY997+AZ997)</f>
        <v>0</v>
      </c>
      <c r="BB997" s="133"/>
      <c r="BC997" s="133"/>
      <c r="BD997" s="128" t="n">
        <f aca="false">IF($A997=$A996,BB997+BC997+BD996,BB997+BC997)</f>
        <v>0</v>
      </c>
      <c r="BE997" s="133"/>
      <c r="BF997" s="133"/>
      <c r="BG997" s="128" t="n">
        <f aca="false">IF($A997=$A996,BE997+BF997+BG996,BE997+BF997)</f>
        <v>0</v>
      </c>
      <c r="BH997" s="133"/>
      <c r="BI997" s="133"/>
      <c r="BJ997" s="128" t="n">
        <f aca="false">IF($A997=$A996,BH997+BI997+BJ996,BH997+BI997)</f>
        <v>0</v>
      </c>
      <c r="BK997" s="133"/>
      <c r="BL997" s="133"/>
      <c r="BM997" s="128" t="n">
        <f aca="false">IF($A997=$A996,BK997+BL997+BM996,BK997+BL997)</f>
        <v>0</v>
      </c>
      <c r="BN997" s="133"/>
      <c r="BO997" s="133"/>
      <c r="BP997" s="128" t="n">
        <f aca="false">IF($A997=$A996,BN997+BO997+BP996,BN997+BO997)</f>
        <v>0</v>
      </c>
      <c r="BQ997" s="133"/>
      <c r="BR997" s="133"/>
      <c r="BS997" s="128" t="n">
        <f aca="false">IF($A997=$A996,BQ997+BR997+BS996,BQ997+BR997)</f>
        <v>0</v>
      </c>
      <c r="BT997" s="133"/>
      <c r="BU997" s="133"/>
      <c r="BV997" s="128" t="n">
        <f aca="false">IF($A997=$A996,BT997+BU997+BV996,BT997+BU997)</f>
        <v>0</v>
      </c>
      <c r="BW997" s="128" t="n">
        <f aca="false">IF(W997=0,0,IF(W997&gt;F$4,1,(IF(W997=BW$2,0,(IF(F$4-W997&gt;2,1,0))))))</f>
        <v>0</v>
      </c>
    </row>
    <row r="998" customFormat="false" ht="42.95" hidden="false" customHeight="true" outlineLevel="0" collapsed="false">
      <c r="A998" s="124" t="str">
        <f aca="false">IF(D998=D997,IF(A997=0,"",A997),IF(AND(D998&gt;0,D998&lt;&gt;D997),A997+1,""))</f>
        <v/>
      </c>
      <c r="B998" s="129"/>
      <c r="C998" s="129"/>
      <c r="D998" s="96"/>
      <c r="E998" s="138"/>
      <c r="F998" s="128" t="str">
        <f aca="false">IFERROR(IF(OR(ISTEXT(D998),ISNUMBER(D998)),HLOOKUP(I998-23*INT(I998/23),[2]Hoja2!B$1:X$2,2),""),1)</f>
        <v/>
      </c>
      <c r="G998" s="128" t="str">
        <f aca="false">LEFT(D998,1)</f>
        <v/>
      </c>
      <c r="H998" s="129" t="str">
        <f aca="false">IF(UPPER(G998)="Z",2,IF(UPPER(G998)="Y",1,IF(UPPER(G998)="X",0,LEFT(D998))))</f>
        <v/>
      </c>
      <c r="I998" s="129" t="str">
        <f aca="false">REPLACE(D998,1,1,H998)</f>
        <v/>
      </c>
      <c r="J998" s="96"/>
      <c r="K998" s="124" t="str">
        <f aca="false">IF(N998&gt;0,ROW(L998)-7,"")</f>
        <v/>
      </c>
      <c r="L998" s="130"/>
      <c r="M998" s="130"/>
      <c r="N998" s="131"/>
      <c r="O998" s="132"/>
      <c r="P998" s="128" t="str">
        <f aca="false">IFERROR(IF(OR(ISTEXT(N998),ISNUMBER(N998)),HLOOKUP(S998-23*INT(S998/23),[2]Hoja2!B$1:X$2,2),""),1)</f>
        <v/>
      </c>
      <c r="Q998" s="128" t="str">
        <f aca="false">LEFT(N998,1)</f>
        <v/>
      </c>
      <c r="R998" s="129" t="str">
        <f aca="false">IF(UPPER(Q998)="Z",2,IF(UPPER(Q998)="Y",1,IF(UPPER(Q998)="X",0,LEFT(N998))))</f>
        <v/>
      </c>
      <c r="S998" s="129" t="str">
        <f aca="false">REPLACE(N998,1,1,R998)</f>
        <v/>
      </c>
      <c r="T998" s="96"/>
      <c r="U998" s="133"/>
      <c r="V998" s="124" t="str">
        <f aca="false">IF(OR(ISTEXT(N998),ISNUMBER(N998)),IF($AD998=1,U998,0),"")</f>
        <v/>
      </c>
      <c r="W998" s="75" t="n">
        <v>36892</v>
      </c>
      <c r="X998" s="134"/>
      <c r="Y998" s="134"/>
      <c r="AA998" s="128" t="n">
        <f aca="false">IF(E998&lt;&gt;F998,0,1)</f>
        <v>1</v>
      </c>
      <c r="AB998" s="128" t="n">
        <f aca="false">IF(OR(T998="SI",T998="Si",T998="si",T998="sI",T998="s",T998="S"),1,0)</f>
        <v>0</v>
      </c>
      <c r="AC998" s="128" t="n">
        <f aca="false">IF(OR(J998="SI",J998="Si",J998="si",J998="sI",J998="s",J998="S"),1,0)</f>
        <v>0</v>
      </c>
      <c r="AD998" s="128" t="n">
        <f aca="false">AK998*AA998*AB998*AC998</f>
        <v>0</v>
      </c>
      <c r="AF998" s="136" t="n">
        <f aca="false">COUNTIF(D$8:D998,D998)</f>
        <v>0</v>
      </c>
      <c r="AG998" s="136" t="n">
        <f aca="false">COUNTIFS(D$8:D998,D998,A$8:A998,A998)</f>
        <v>0</v>
      </c>
      <c r="AH998" s="128" t="n">
        <f aca="false">AF998-AG998</f>
        <v>0</v>
      </c>
      <c r="AI998" s="128" t="n">
        <f aca="false">IF(OR(O998&lt;&gt;P998,P998=1,AA998=0),1,0)</f>
        <v>0</v>
      </c>
      <c r="AJ998" s="128" t="n">
        <f aca="false">IF(AR998&gt;0,1,0)+AH998</f>
        <v>0</v>
      </c>
      <c r="AK998" s="128" t="n">
        <f aca="false">IF(O998&lt;&gt;P998,0,1)</f>
        <v>1</v>
      </c>
      <c r="AL998" s="128" t="n">
        <f aca="false">IF(U998&gt;1,1,0)</f>
        <v>0</v>
      </c>
      <c r="AM998" s="136"/>
      <c r="AN998" s="137"/>
      <c r="AO998" s="139"/>
      <c r="AP998" s="128" t="str">
        <f aca="false">IF(SUMIF(AS$7:BU$7,"&gt;0",AS998:BU998)&gt;0,SUMIF(AS$7:BU$7,"&gt;0",AS998:BU998),"")</f>
        <v/>
      </c>
      <c r="AQ998" s="128"/>
      <c r="AR998" s="136" t="n">
        <f aca="false">COUNTIF(N$8:N998,N998)-1</f>
        <v>-1</v>
      </c>
      <c r="AS998" s="133"/>
      <c r="AT998" s="133"/>
      <c r="AU998" s="128" t="n">
        <f aca="false">IF($A998=$A997,AS998+AT998+AU997,AS998+AT998)</f>
        <v>0</v>
      </c>
      <c r="AV998" s="133"/>
      <c r="AW998" s="133"/>
      <c r="AX998" s="128" t="n">
        <f aca="false">IF($A998=$A997,AV998+AW998+AX997,AV998+AW998)</f>
        <v>0</v>
      </c>
      <c r="AY998" s="133"/>
      <c r="AZ998" s="133"/>
      <c r="BA998" s="128" t="n">
        <f aca="false">IF($A998=$A997,AY998+AZ998+BA997,AY998+AZ998)</f>
        <v>0</v>
      </c>
      <c r="BB998" s="133"/>
      <c r="BC998" s="133"/>
      <c r="BD998" s="128" t="n">
        <f aca="false">IF($A998=$A997,BB998+BC998+BD997,BB998+BC998)</f>
        <v>0</v>
      </c>
      <c r="BE998" s="133"/>
      <c r="BF998" s="133"/>
      <c r="BG998" s="128" t="n">
        <f aca="false">IF($A998=$A997,BE998+BF998+BG997,BE998+BF998)</f>
        <v>0</v>
      </c>
      <c r="BH998" s="133"/>
      <c r="BI998" s="133"/>
      <c r="BJ998" s="128" t="n">
        <f aca="false">IF($A998=$A997,BH998+BI998+BJ997,BH998+BI998)</f>
        <v>0</v>
      </c>
      <c r="BK998" s="133"/>
      <c r="BL998" s="133"/>
      <c r="BM998" s="128" t="n">
        <f aca="false">IF($A998=$A997,BK998+BL998+BM997,BK998+BL998)</f>
        <v>0</v>
      </c>
      <c r="BN998" s="133"/>
      <c r="BO998" s="133"/>
      <c r="BP998" s="128" t="n">
        <f aca="false">IF($A998=$A997,BN998+BO998+BP997,BN998+BO998)</f>
        <v>0</v>
      </c>
      <c r="BQ998" s="133"/>
      <c r="BR998" s="133"/>
      <c r="BS998" s="128" t="n">
        <f aca="false">IF($A998=$A997,BQ998+BR998+BS997,BQ998+BR998)</f>
        <v>0</v>
      </c>
      <c r="BT998" s="133"/>
      <c r="BU998" s="133"/>
      <c r="BV998" s="128" t="n">
        <f aca="false">IF($A998=$A997,BT998+BU998+BV997,BT998+BU998)</f>
        <v>0</v>
      </c>
      <c r="BW998" s="128" t="n">
        <f aca="false">IF(W998=0,0,IF(W998&gt;F$4,1,(IF(W998=BW$2,0,(IF(F$4-W998&gt;2,1,0))))))</f>
        <v>0</v>
      </c>
    </row>
    <row r="999" customFormat="false" ht="42.95" hidden="false" customHeight="true" outlineLevel="0" collapsed="false">
      <c r="A999" s="124" t="str">
        <f aca="false">IF(D999=D998,IF(A998=0,"",A998),IF(AND(D999&gt;0,D999&lt;&gt;D998),A998+1,""))</f>
        <v/>
      </c>
      <c r="B999" s="129"/>
      <c r="C999" s="129"/>
      <c r="D999" s="96"/>
      <c r="E999" s="138"/>
      <c r="F999" s="128" t="str">
        <f aca="false">IFERROR(IF(OR(ISTEXT(D999),ISNUMBER(D999)),HLOOKUP(I999-23*INT(I999/23),[2]Hoja2!B$1:X$2,2),""),1)</f>
        <v/>
      </c>
      <c r="G999" s="128" t="str">
        <f aca="false">LEFT(D999,1)</f>
        <v/>
      </c>
      <c r="H999" s="129" t="str">
        <f aca="false">IF(UPPER(G999)="Z",2,IF(UPPER(G999)="Y",1,IF(UPPER(G999)="X",0,LEFT(D999))))</f>
        <v/>
      </c>
      <c r="I999" s="129" t="str">
        <f aca="false">REPLACE(D999,1,1,H999)</f>
        <v/>
      </c>
      <c r="J999" s="96"/>
      <c r="K999" s="124" t="str">
        <f aca="false">IF(N999&gt;0,ROW(L999)-7,"")</f>
        <v/>
      </c>
      <c r="L999" s="130"/>
      <c r="M999" s="130"/>
      <c r="N999" s="131"/>
      <c r="O999" s="132"/>
      <c r="P999" s="128" t="str">
        <f aca="false">IFERROR(IF(OR(ISTEXT(N999),ISNUMBER(N999)),HLOOKUP(S999-23*INT(S999/23),[2]Hoja2!B$1:X$2,2),""),1)</f>
        <v/>
      </c>
      <c r="Q999" s="128" t="str">
        <f aca="false">LEFT(N999,1)</f>
        <v/>
      </c>
      <c r="R999" s="129" t="str">
        <f aca="false">IF(UPPER(Q999)="Z",2,IF(UPPER(Q999)="Y",1,IF(UPPER(Q999)="X",0,LEFT(N999))))</f>
        <v/>
      </c>
      <c r="S999" s="129" t="str">
        <f aca="false">REPLACE(N999,1,1,R999)</f>
        <v/>
      </c>
      <c r="T999" s="96"/>
      <c r="U999" s="133"/>
      <c r="V999" s="124" t="str">
        <f aca="false">IF(OR(ISTEXT(N999),ISNUMBER(N999)),IF($AD999=1,U999,0),"")</f>
        <v/>
      </c>
      <c r="W999" s="75" t="n">
        <v>36892</v>
      </c>
      <c r="X999" s="134"/>
      <c r="Y999" s="134"/>
      <c r="AA999" s="128" t="n">
        <f aca="false">IF(E999&lt;&gt;F999,0,1)</f>
        <v>1</v>
      </c>
      <c r="AB999" s="128" t="n">
        <f aca="false">IF(OR(T999="SI",T999="Si",T999="si",T999="sI",T999="s",T999="S"),1,0)</f>
        <v>0</v>
      </c>
      <c r="AC999" s="128" t="n">
        <f aca="false">IF(OR(J999="SI",J999="Si",J999="si",J999="sI",J999="s",J999="S"),1,0)</f>
        <v>0</v>
      </c>
      <c r="AD999" s="128" t="n">
        <f aca="false">AK999*AA999*AB999*AC999</f>
        <v>0</v>
      </c>
      <c r="AF999" s="136" t="n">
        <f aca="false">COUNTIF(D$8:D999,D999)</f>
        <v>0</v>
      </c>
      <c r="AG999" s="136" t="n">
        <f aca="false">COUNTIFS(D$8:D999,D999,A$8:A999,A999)</f>
        <v>0</v>
      </c>
      <c r="AH999" s="128" t="n">
        <f aca="false">AF999-AG999</f>
        <v>0</v>
      </c>
      <c r="AI999" s="128" t="n">
        <f aca="false">IF(OR(O999&lt;&gt;P999,P999=1,AA999=0),1,0)</f>
        <v>0</v>
      </c>
      <c r="AJ999" s="128" t="n">
        <f aca="false">IF(AR999&gt;0,1,0)+AH999</f>
        <v>0</v>
      </c>
      <c r="AK999" s="128" t="n">
        <f aca="false">IF(O999&lt;&gt;P999,0,1)</f>
        <v>1</v>
      </c>
      <c r="AL999" s="128" t="n">
        <f aca="false">IF(U999&gt;1,1,0)</f>
        <v>0</v>
      </c>
      <c r="AM999" s="136"/>
      <c r="AN999" s="137"/>
      <c r="AO999" s="139"/>
      <c r="AP999" s="128" t="str">
        <f aca="false">IF(SUMIF(AS$7:BU$7,"&gt;0",AS999:BU999)&gt;0,SUMIF(AS$7:BU$7,"&gt;0",AS999:BU999),"")</f>
        <v/>
      </c>
      <c r="AQ999" s="128"/>
      <c r="AR999" s="136" t="n">
        <f aca="false">COUNTIF(N$8:N999,N999)-1</f>
        <v>-1</v>
      </c>
      <c r="AS999" s="133"/>
      <c r="AT999" s="133"/>
      <c r="AU999" s="128" t="n">
        <f aca="false">IF($A999=$A998,AS999+AT999+AU998,AS999+AT999)</f>
        <v>0</v>
      </c>
      <c r="AV999" s="133"/>
      <c r="AW999" s="133"/>
      <c r="AX999" s="128" t="n">
        <f aca="false">IF($A999=$A998,AV999+AW999+AX998,AV999+AW999)</f>
        <v>0</v>
      </c>
      <c r="AY999" s="133"/>
      <c r="AZ999" s="133"/>
      <c r="BA999" s="128" t="n">
        <f aca="false">IF($A999=$A998,AY999+AZ999+BA998,AY999+AZ999)</f>
        <v>0</v>
      </c>
      <c r="BB999" s="133"/>
      <c r="BC999" s="133"/>
      <c r="BD999" s="128" t="n">
        <f aca="false">IF($A999=$A998,BB999+BC999+BD998,BB999+BC999)</f>
        <v>0</v>
      </c>
      <c r="BE999" s="133"/>
      <c r="BF999" s="133"/>
      <c r="BG999" s="128" t="n">
        <f aca="false">IF($A999=$A998,BE999+BF999+BG998,BE999+BF999)</f>
        <v>0</v>
      </c>
      <c r="BH999" s="133"/>
      <c r="BI999" s="133"/>
      <c r="BJ999" s="128" t="n">
        <f aca="false">IF($A999=$A998,BH999+BI999+BJ998,BH999+BI999)</f>
        <v>0</v>
      </c>
      <c r="BK999" s="133"/>
      <c r="BL999" s="133"/>
      <c r="BM999" s="128" t="n">
        <f aca="false">IF($A999=$A998,BK999+BL999+BM998,BK999+BL999)</f>
        <v>0</v>
      </c>
      <c r="BN999" s="133"/>
      <c r="BO999" s="133"/>
      <c r="BP999" s="128" t="n">
        <f aca="false">IF($A999=$A998,BN999+BO999+BP998,BN999+BO999)</f>
        <v>0</v>
      </c>
      <c r="BQ999" s="133"/>
      <c r="BR999" s="133"/>
      <c r="BS999" s="128" t="n">
        <f aca="false">IF($A999=$A998,BQ999+BR999+BS998,BQ999+BR999)</f>
        <v>0</v>
      </c>
      <c r="BT999" s="133"/>
      <c r="BU999" s="133"/>
      <c r="BV999" s="128" t="n">
        <f aca="false">IF($A999=$A998,BT999+BU999+BV998,BT999+BU999)</f>
        <v>0</v>
      </c>
      <c r="BW999" s="128" t="n">
        <f aca="false">IF(W999=0,0,IF(W999&gt;F$4,1,(IF(W999=BW$2,0,(IF(F$4-W999&gt;2,1,0))))))</f>
        <v>0</v>
      </c>
    </row>
    <row r="1000" customFormat="false" ht="42.95" hidden="false" customHeight="true" outlineLevel="0" collapsed="false">
      <c r="A1000" s="124" t="str">
        <f aca="false">IF(D1000=D999,IF(A999=0,"",A999),IF(AND(D1000&gt;0,D1000&lt;&gt;D999),A999+1,""))</f>
        <v/>
      </c>
      <c r="B1000" s="129"/>
      <c r="C1000" s="129"/>
      <c r="D1000" s="96"/>
      <c r="E1000" s="138"/>
      <c r="F1000" s="128" t="str">
        <f aca="false">IFERROR(IF(OR(ISTEXT(D1000),ISNUMBER(D1000)),HLOOKUP(I1000-23*INT(I1000/23),[2]Hoja2!B$1:X$2,2),""),1)</f>
        <v/>
      </c>
      <c r="G1000" s="128" t="str">
        <f aca="false">LEFT(D1000,1)</f>
        <v/>
      </c>
      <c r="H1000" s="129" t="str">
        <f aca="false">IF(UPPER(G1000)="Z",2,IF(UPPER(G1000)="Y",1,IF(UPPER(G1000)="X",0,LEFT(D1000))))</f>
        <v/>
      </c>
      <c r="I1000" s="129" t="str">
        <f aca="false">REPLACE(D1000,1,1,H1000)</f>
        <v/>
      </c>
      <c r="J1000" s="96"/>
      <c r="K1000" s="124" t="str">
        <f aca="false">IF(N1000&gt;0,ROW(L1000)-7,"")</f>
        <v/>
      </c>
      <c r="L1000" s="130"/>
      <c r="M1000" s="130"/>
      <c r="N1000" s="131"/>
      <c r="O1000" s="132"/>
      <c r="P1000" s="128" t="str">
        <f aca="false">IFERROR(IF(OR(ISTEXT(N1000),ISNUMBER(N1000)),HLOOKUP(S1000-23*INT(S1000/23),[2]Hoja2!B$1:X$2,2),""),1)</f>
        <v/>
      </c>
      <c r="Q1000" s="128" t="str">
        <f aca="false">LEFT(N1000,1)</f>
        <v/>
      </c>
      <c r="R1000" s="129" t="str">
        <f aca="false">IF(UPPER(Q1000)="Z",2,IF(UPPER(Q1000)="Y",1,IF(UPPER(Q1000)="X",0,LEFT(N1000))))</f>
        <v/>
      </c>
      <c r="S1000" s="129" t="str">
        <f aca="false">REPLACE(N1000,1,1,R1000)</f>
        <v/>
      </c>
      <c r="T1000" s="96"/>
      <c r="U1000" s="133"/>
      <c r="V1000" s="124" t="str">
        <f aca="false">IF(OR(ISTEXT(N1000),ISNUMBER(N1000)),IF($AD1000=1,U1000,0),"")</f>
        <v/>
      </c>
      <c r="W1000" s="75" t="n">
        <v>36892</v>
      </c>
      <c r="X1000" s="134"/>
      <c r="Y1000" s="134"/>
      <c r="AA1000" s="128" t="n">
        <f aca="false">IF(E1000&lt;&gt;F1000,0,1)</f>
        <v>1</v>
      </c>
      <c r="AB1000" s="128" t="n">
        <f aca="false">IF(OR(T1000="SI",T1000="Si",T1000="si",T1000="sI",T1000="s",T1000="S"),1,0)</f>
        <v>0</v>
      </c>
      <c r="AC1000" s="128" t="n">
        <f aca="false">IF(OR(J1000="SI",J1000="Si",J1000="si",J1000="sI",J1000="s",J1000="S"),1,0)</f>
        <v>0</v>
      </c>
      <c r="AD1000" s="128" t="n">
        <f aca="false">AK1000*AA1000*AB1000*AC1000</f>
        <v>0</v>
      </c>
      <c r="AF1000" s="136" t="n">
        <f aca="false">COUNTIF(D$8:D1000,D1000)</f>
        <v>0</v>
      </c>
      <c r="AG1000" s="136" t="n">
        <f aca="false">COUNTIFS(D$8:D1000,D1000,A$8:A1000,A1000)</f>
        <v>0</v>
      </c>
      <c r="AH1000" s="128" t="n">
        <f aca="false">AF1000-AG1000</f>
        <v>0</v>
      </c>
      <c r="AI1000" s="128" t="n">
        <f aca="false">IF(OR(O1000&lt;&gt;P1000,P1000=1,AA1000=0),1,0)</f>
        <v>0</v>
      </c>
      <c r="AJ1000" s="128" t="n">
        <f aca="false">IF(AR1000&gt;0,1,0)+AH1000</f>
        <v>0</v>
      </c>
      <c r="AK1000" s="128" t="n">
        <f aca="false">IF(O1000&lt;&gt;P1000,0,1)</f>
        <v>1</v>
      </c>
      <c r="AL1000" s="128" t="n">
        <f aca="false">IF(U1000&gt;1,1,0)</f>
        <v>0</v>
      </c>
      <c r="AM1000" s="136"/>
      <c r="AN1000" s="137"/>
      <c r="AO1000" s="139"/>
      <c r="AP1000" s="128" t="str">
        <f aca="false">IF(SUMIF(AS$7:BU$7,"&gt;0",AS1000:BU1000)&gt;0,SUMIF(AS$7:BU$7,"&gt;0",AS1000:BU1000),"")</f>
        <v/>
      </c>
      <c r="AQ1000" s="128"/>
      <c r="AR1000" s="136" t="n">
        <f aca="false">COUNTIF(N$8:N1000,N1000)-1</f>
        <v>-1</v>
      </c>
      <c r="AS1000" s="133"/>
      <c r="AT1000" s="133"/>
      <c r="AU1000" s="128" t="n">
        <f aca="false">IF($A1000=$A999,AS1000+AT1000+AU999,AS1000+AT1000)</f>
        <v>0</v>
      </c>
      <c r="AV1000" s="133"/>
      <c r="AW1000" s="133"/>
      <c r="AX1000" s="128" t="n">
        <f aca="false">IF($A1000=$A999,AV1000+AW1000+AX999,AV1000+AW1000)</f>
        <v>0</v>
      </c>
      <c r="AY1000" s="133"/>
      <c r="AZ1000" s="133"/>
      <c r="BA1000" s="128" t="n">
        <f aca="false">IF($A1000=$A999,AY1000+AZ1000+BA999,AY1000+AZ1000)</f>
        <v>0</v>
      </c>
      <c r="BB1000" s="133"/>
      <c r="BC1000" s="133"/>
      <c r="BD1000" s="128" t="n">
        <f aca="false">IF($A1000=$A999,BB1000+BC1000+BD999,BB1000+BC1000)</f>
        <v>0</v>
      </c>
      <c r="BE1000" s="133"/>
      <c r="BF1000" s="133"/>
      <c r="BG1000" s="128" t="n">
        <f aca="false">IF($A1000=$A999,BE1000+BF1000+BG999,BE1000+BF1000)</f>
        <v>0</v>
      </c>
      <c r="BH1000" s="133"/>
      <c r="BI1000" s="133"/>
      <c r="BJ1000" s="128" t="n">
        <f aca="false">IF($A1000=$A999,BH1000+BI1000+BJ999,BH1000+BI1000)</f>
        <v>0</v>
      </c>
      <c r="BK1000" s="133"/>
      <c r="BL1000" s="133"/>
      <c r="BM1000" s="128" t="n">
        <f aca="false">IF($A1000=$A999,BK1000+BL1000+BM999,BK1000+BL1000)</f>
        <v>0</v>
      </c>
      <c r="BN1000" s="133"/>
      <c r="BO1000" s="133"/>
      <c r="BP1000" s="128" t="n">
        <f aca="false">IF($A1000=$A999,BN1000+BO1000+BP999,BN1000+BO1000)</f>
        <v>0</v>
      </c>
      <c r="BQ1000" s="133"/>
      <c r="BR1000" s="133"/>
      <c r="BS1000" s="128" t="n">
        <f aca="false">IF($A1000=$A999,BQ1000+BR1000+BS999,BQ1000+BR1000)</f>
        <v>0</v>
      </c>
      <c r="BT1000" s="133"/>
      <c r="BU1000" s="133"/>
      <c r="BV1000" s="128" t="n">
        <f aca="false">IF($A1000=$A999,BT1000+BU1000+BV999,BT1000+BU1000)</f>
        <v>0</v>
      </c>
      <c r="BW1000" s="128" t="n">
        <f aca="false">IF(W1000=0,0,IF(W1000&gt;F$4,1,(IF(W1000=BW$2,0,(IF(F$4-W1000&gt;2,1,0))))))</f>
        <v>0</v>
      </c>
    </row>
    <row r="1001" customFormat="false" ht="42.95" hidden="false" customHeight="true" outlineLevel="0" collapsed="false">
      <c r="A1001" s="124" t="str">
        <f aca="false">IF(D1001=D1000,IF(A1000=0,"",A1000),IF(AND(D1001&gt;0,D1001&lt;&gt;D1000),A1000+1,""))</f>
        <v/>
      </c>
      <c r="B1001" s="129"/>
      <c r="C1001" s="129"/>
      <c r="D1001" s="96"/>
      <c r="E1001" s="138"/>
      <c r="F1001" s="128" t="str">
        <f aca="false">IFERROR(IF(OR(ISTEXT(D1001),ISNUMBER(D1001)),HLOOKUP(I1001-23*INT(I1001/23),[2]Hoja2!B$1:X$2,2),""),1)</f>
        <v/>
      </c>
      <c r="G1001" s="128" t="str">
        <f aca="false">LEFT(D1001,1)</f>
        <v/>
      </c>
      <c r="H1001" s="129" t="str">
        <f aca="false">IF(UPPER(G1001)="Z",2,IF(UPPER(G1001)="Y",1,IF(UPPER(G1001)="X",0,LEFT(D1001))))</f>
        <v/>
      </c>
      <c r="I1001" s="129" t="str">
        <f aca="false">REPLACE(D1001,1,1,H1001)</f>
        <v/>
      </c>
      <c r="J1001" s="96"/>
      <c r="K1001" s="124" t="str">
        <f aca="false">IF(N1001&gt;0,ROW(L1001)-7,"")</f>
        <v/>
      </c>
      <c r="L1001" s="130"/>
      <c r="M1001" s="130"/>
      <c r="N1001" s="131"/>
      <c r="O1001" s="132"/>
      <c r="P1001" s="128" t="str">
        <f aca="false">IFERROR(IF(OR(ISTEXT(N1001),ISNUMBER(N1001)),HLOOKUP(S1001-23*INT(S1001/23),[2]Hoja2!B$1:X$2,2),""),1)</f>
        <v/>
      </c>
      <c r="Q1001" s="128" t="str">
        <f aca="false">LEFT(N1001,1)</f>
        <v/>
      </c>
      <c r="R1001" s="129" t="str">
        <f aca="false">IF(UPPER(Q1001)="Z",2,IF(UPPER(Q1001)="Y",1,IF(UPPER(Q1001)="X",0,LEFT(N1001))))</f>
        <v/>
      </c>
      <c r="S1001" s="129" t="str">
        <f aca="false">REPLACE(N1001,1,1,R1001)</f>
        <v/>
      </c>
      <c r="T1001" s="96"/>
      <c r="U1001" s="133"/>
      <c r="V1001" s="124" t="str">
        <f aca="false">IF(OR(ISTEXT(N1001),ISNUMBER(N1001)),IF($AD1001=1,U1001,0),"")</f>
        <v/>
      </c>
      <c r="W1001" s="75" t="n">
        <v>36892</v>
      </c>
      <c r="X1001" s="134"/>
      <c r="Y1001" s="134"/>
      <c r="AA1001" s="128" t="n">
        <f aca="false">IF(E1001&lt;&gt;F1001,0,1)</f>
        <v>1</v>
      </c>
      <c r="AB1001" s="128" t="n">
        <f aca="false">IF(OR(T1001="SI",T1001="Si",T1001="si",T1001="sI",T1001="s",T1001="S"),1,0)</f>
        <v>0</v>
      </c>
      <c r="AC1001" s="128" t="n">
        <f aca="false">IF(OR(J1001="SI",J1001="Si",J1001="si",J1001="sI",J1001="s",J1001="S"),1,0)</f>
        <v>0</v>
      </c>
      <c r="AD1001" s="128" t="n">
        <f aca="false">AK1001*AA1001*AB1001*AC1001</f>
        <v>0</v>
      </c>
      <c r="AF1001" s="136" t="n">
        <f aca="false">COUNTIF(D$8:D1001,D1001)</f>
        <v>0</v>
      </c>
      <c r="AG1001" s="136" t="n">
        <f aca="false">COUNTIFS(D$8:D1001,D1001,A$8:A1001,A1001)</f>
        <v>0</v>
      </c>
      <c r="AH1001" s="128" t="n">
        <f aca="false">AF1001-AG1001</f>
        <v>0</v>
      </c>
      <c r="AI1001" s="128" t="n">
        <f aca="false">IF(OR(O1001&lt;&gt;P1001,P1001=1,AA1001=0),1,0)</f>
        <v>0</v>
      </c>
      <c r="AJ1001" s="128" t="n">
        <f aca="false">IF(AR1001&gt;0,1,0)+AH1001</f>
        <v>0</v>
      </c>
      <c r="AK1001" s="128" t="n">
        <f aca="false">IF(O1001&lt;&gt;P1001,0,1)</f>
        <v>1</v>
      </c>
      <c r="AL1001" s="128" t="n">
        <f aca="false">IF(U1001&gt;1,1,0)</f>
        <v>0</v>
      </c>
      <c r="AM1001" s="136"/>
      <c r="AN1001" s="137"/>
      <c r="AO1001" s="139"/>
      <c r="AP1001" s="128" t="str">
        <f aca="false">IF(SUMIF(AS$7:BU$7,"&gt;0",AS1001:BU1001)&gt;0,SUMIF(AS$7:BU$7,"&gt;0",AS1001:BU1001),"")</f>
        <v/>
      </c>
      <c r="AQ1001" s="128"/>
      <c r="AR1001" s="136" t="n">
        <f aca="false">COUNTIF(N$8:N1001,N1001)-1</f>
        <v>-1</v>
      </c>
      <c r="AS1001" s="133"/>
      <c r="AT1001" s="133"/>
      <c r="AU1001" s="128" t="n">
        <f aca="false">IF($A1001=$A1000,AS1001+AT1001+AU1000,AS1001+AT1001)</f>
        <v>0</v>
      </c>
      <c r="AV1001" s="133"/>
      <c r="AW1001" s="133"/>
      <c r="AX1001" s="128" t="n">
        <f aca="false">IF($A1001=$A1000,AV1001+AW1001+AX1000,AV1001+AW1001)</f>
        <v>0</v>
      </c>
      <c r="AY1001" s="133"/>
      <c r="AZ1001" s="133"/>
      <c r="BA1001" s="128" t="n">
        <f aca="false">IF($A1001=$A1000,AY1001+AZ1001+BA1000,AY1001+AZ1001)</f>
        <v>0</v>
      </c>
      <c r="BB1001" s="133"/>
      <c r="BC1001" s="133"/>
      <c r="BD1001" s="128" t="n">
        <f aca="false">IF($A1001=$A1000,BB1001+BC1001+BD1000,BB1001+BC1001)</f>
        <v>0</v>
      </c>
      <c r="BE1001" s="133"/>
      <c r="BF1001" s="133"/>
      <c r="BG1001" s="128" t="n">
        <f aca="false">IF($A1001=$A1000,BE1001+BF1001+BG1000,BE1001+BF1001)</f>
        <v>0</v>
      </c>
      <c r="BH1001" s="133"/>
      <c r="BI1001" s="133"/>
      <c r="BJ1001" s="128" t="n">
        <f aca="false">IF($A1001=$A1000,BH1001+BI1001+BJ1000,BH1001+BI1001)</f>
        <v>0</v>
      </c>
      <c r="BK1001" s="133"/>
      <c r="BL1001" s="133"/>
      <c r="BM1001" s="128" t="n">
        <f aca="false">IF($A1001=$A1000,BK1001+BL1001+BM1000,BK1001+BL1001)</f>
        <v>0</v>
      </c>
      <c r="BN1001" s="133"/>
      <c r="BO1001" s="133"/>
      <c r="BP1001" s="128" t="n">
        <f aca="false">IF($A1001=$A1000,BN1001+BO1001+BP1000,BN1001+BO1001)</f>
        <v>0</v>
      </c>
      <c r="BQ1001" s="133"/>
      <c r="BR1001" s="133"/>
      <c r="BS1001" s="128" t="n">
        <f aca="false">IF($A1001=$A1000,BQ1001+BR1001+BS1000,BQ1001+BR1001)</f>
        <v>0</v>
      </c>
      <c r="BT1001" s="133"/>
      <c r="BU1001" s="133"/>
      <c r="BV1001" s="128" t="n">
        <f aca="false">IF($A1001=$A1000,BT1001+BU1001+BV1000,BT1001+BU1001)</f>
        <v>0</v>
      </c>
      <c r="BW1001" s="128" t="n">
        <f aca="false">IF(W1001=0,0,IF(W1001&gt;F$4,1,(IF(W1001=BW$2,0,(IF(F$4-W1001&gt;2,1,0))))))</f>
        <v>0</v>
      </c>
    </row>
    <row r="1002" customFormat="false" ht="42.95" hidden="false" customHeight="true" outlineLevel="0" collapsed="false">
      <c r="A1002" s="124" t="str">
        <f aca="false">IF(D1002=D1001,IF(A1001=0,"",A1001),IF(AND(D1002&gt;0,D1002&lt;&gt;D1001),A1001+1,""))</f>
        <v/>
      </c>
      <c r="B1002" s="129"/>
      <c r="C1002" s="129"/>
      <c r="D1002" s="96"/>
      <c r="E1002" s="138"/>
      <c r="F1002" s="128" t="str">
        <f aca="false">IFERROR(IF(OR(ISTEXT(D1002),ISNUMBER(D1002)),HLOOKUP(I1002-23*INT(I1002/23),[2]Hoja2!B$1:X$2,2),""),1)</f>
        <v/>
      </c>
      <c r="G1002" s="128" t="str">
        <f aca="false">LEFT(D1002,1)</f>
        <v/>
      </c>
      <c r="H1002" s="129" t="str">
        <f aca="false">IF(UPPER(G1002)="Z",2,IF(UPPER(G1002)="Y",1,IF(UPPER(G1002)="X",0,LEFT(D1002))))</f>
        <v/>
      </c>
      <c r="I1002" s="129" t="str">
        <f aca="false">REPLACE(D1002,1,1,H1002)</f>
        <v/>
      </c>
      <c r="J1002" s="96"/>
      <c r="K1002" s="124" t="str">
        <f aca="false">IF(N1002&gt;0,ROW(L1002)-7,"")</f>
        <v/>
      </c>
      <c r="L1002" s="130"/>
      <c r="M1002" s="130"/>
      <c r="N1002" s="131"/>
      <c r="O1002" s="132"/>
      <c r="P1002" s="128" t="str">
        <f aca="false">IFERROR(IF(OR(ISTEXT(N1002),ISNUMBER(N1002)),HLOOKUP(S1002-23*INT(S1002/23),[2]Hoja2!B$1:X$2,2),""),1)</f>
        <v/>
      </c>
      <c r="Q1002" s="128" t="str">
        <f aca="false">LEFT(N1002,1)</f>
        <v/>
      </c>
      <c r="R1002" s="129" t="str">
        <f aca="false">IF(UPPER(Q1002)="Z",2,IF(UPPER(Q1002)="Y",1,IF(UPPER(Q1002)="X",0,LEFT(N1002))))</f>
        <v/>
      </c>
      <c r="S1002" s="129" t="str">
        <f aca="false">REPLACE(N1002,1,1,R1002)</f>
        <v/>
      </c>
      <c r="T1002" s="96"/>
      <c r="U1002" s="133"/>
      <c r="V1002" s="124" t="str">
        <f aca="false">IF(OR(ISTEXT(N1002),ISNUMBER(N1002)),IF($AD1002=1,U1002,0),"")</f>
        <v/>
      </c>
      <c r="W1002" s="75" t="n">
        <v>36892</v>
      </c>
      <c r="X1002" s="134"/>
      <c r="Y1002" s="134"/>
      <c r="AA1002" s="128" t="n">
        <f aca="false">IF(E1002&lt;&gt;F1002,0,1)</f>
        <v>1</v>
      </c>
      <c r="AB1002" s="128" t="n">
        <f aca="false">IF(OR(T1002="SI",T1002="Si",T1002="si",T1002="sI",T1002="s",T1002="S"),1,0)</f>
        <v>0</v>
      </c>
      <c r="AC1002" s="128" t="n">
        <f aca="false">IF(OR(J1002="SI",J1002="Si",J1002="si",J1002="sI",J1002="s",J1002="S"),1,0)</f>
        <v>0</v>
      </c>
      <c r="AD1002" s="128" t="n">
        <f aca="false">AK1002*AA1002*AB1002*AC1002</f>
        <v>0</v>
      </c>
      <c r="AF1002" s="136" t="n">
        <f aca="false">COUNTIF(D$8:D1002,D1002)</f>
        <v>0</v>
      </c>
      <c r="AG1002" s="136" t="n">
        <f aca="false">COUNTIFS(D$8:D1002,D1002,A$8:A1002,A1002)</f>
        <v>0</v>
      </c>
      <c r="AH1002" s="128" t="n">
        <f aca="false">AF1002-AG1002</f>
        <v>0</v>
      </c>
      <c r="AI1002" s="128" t="n">
        <f aca="false">IF(OR(O1002&lt;&gt;P1002,P1002=1,AA1002=0),1,0)</f>
        <v>0</v>
      </c>
      <c r="AJ1002" s="128" t="n">
        <f aca="false">IF(AR1002&gt;0,1,0)+AH1002</f>
        <v>0</v>
      </c>
      <c r="AK1002" s="128" t="n">
        <f aca="false">IF(O1002&lt;&gt;P1002,0,1)</f>
        <v>1</v>
      </c>
      <c r="AL1002" s="128" t="n">
        <f aca="false">IF(U1002&gt;1,1,0)</f>
        <v>0</v>
      </c>
      <c r="AM1002" s="136"/>
      <c r="AN1002" s="137"/>
      <c r="AO1002" s="139"/>
      <c r="AP1002" s="128" t="str">
        <f aca="false">IF(SUMIF(AS$7:BU$7,"&gt;0",AS1002:BU1002)&gt;0,SUMIF(AS$7:BU$7,"&gt;0",AS1002:BU1002),"")</f>
        <v/>
      </c>
      <c r="AQ1002" s="128"/>
      <c r="AR1002" s="136" t="n">
        <f aca="false">COUNTIF(N$8:N1002,N1002)-1</f>
        <v>-1</v>
      </c>
      <c r="AS1002" s="133"/>
      <c r="AT1002" s="133"/>
      <c r="AU1002" s="128" t="n">
        <f aca="false">IF($A1002=$A1001,AS1002+AT1002+AU1001,AS1002+AT1002)</f>
        <v>0</v>
      </c>
      <c r="AV1002" s="133"/>
      <c r="AW1002" s="133"/>
      <c r="AX1002" s="128" t="n">
        <f aca="false">IF($A1002=$A1001,AV1002+AW1002+AX1001,AV1002+AW1002)</f>
        <v>0</v>
      </c>
      <c r="AY1002" s="133"/>
      <c r="AZ1002" s="133"/>
      <c r="BA1002" s="128" t="n">
        <f aca="false">IF($A1002=$A1001,AY1002+AZ1002+BA1001,AY1002+AZ1002)</f>
        <v>0</v>
      </c>
      <c r="BB1002" s="133"/>
      <c r="BC1002" s="133"/>
      <c r="BD1002" s="128" t="n">
        <f aca="false">IF($A1002=$A1001,BB1002+BC1002+BD1001,BB1002+BC1002)</f>
        <v>0</v>
      </c>
      <c r="BE1002" s="133"/>
      <c r="BF1002" s="133"/>
      <c r="BG1002" s="128" t="n">
        <f aca="false">IF($A1002=$A1001,BE1002+BF1002+BG1001,BE1002+BF1002)</f>
        <v>0</v>
      </c>
      <c r="BH1002" s="133"/>
      <c r="BI1002" s="133"/>
      <c r="BJ1002" s="128" t="n">
        <f aca="false">IF($A1002=$A1001,BH1002+BI1002+BJ1001,BH1002+BI1002)</f>
        <v>0</v>
      </c>
      <c r="BK1002" s="133"/>
      <c r="BL1002" s="133"/>
      <c r="BM1002" s="128" t="n">
        <f aca="false">IF($A1002=$A1001,BK1002+BL1002+BM1001,BK1002+BL1002)</f>
        <v>0</v>
      </c>
      <c r="BN1002" s="133"/>
      <c r="BO1002" s="133"/>
      <c r="BP1002" s="128" t="n">
        <f aca="false">IF($A1002=$A1001,BN1002+BO1002+BP1001,BN1002+BO1002)</f>
        <v>0</v>
      </c>
      <c r="BQ1002" s="133"/>
      <c r="BR1002" s="133"/>
      <c r="BS1002" s="128" t="n">
        <f aca="false">IF($A1002=$A1001,BQ1002+BR1002+BS1001,BQ1002+BR1002)</f>
        <v>0</v>
      </c>
      <c r="BT1002" s="133"/>
      <c r="BU1002" s="133"/>
      <c r="BV1002" s="128" t="n">
        <f aca="false">IF($A1002=$A1001,BT1002+BU1002+BV1001,BT1002+BU1002)</f>
        <v>0</v>
      </c>
      <c r="BW1002" s="128" t="n">
        <f aca="false">IF(W1002=0,0,IF(W1002&gt;F$4,1,(IF(W1002=BW$2,0,(IF(F$4-W1002&gt;2,1,0))))))</f>
        <v>0</v>
      </c>
    </row>
  </sheetData>
  <sheetProtection sheet="true" password="cf2e" objects="true" scenarios="true" selectLockedCells="true"/>
  <mergeCells count="52">
    <mergeCell ref="C2:K2"/>
    <mergeCell ref="X2:Y2"/>
    <mergeCell ref="AN2:AP2"/>
    <mergeCell ref="A3:C3"/>
    <mergeCell ref="D3:K3"/>
    <mergeCell ref="W3:W6"/>
    <mergeCell ref="X3:X7"/>
    <mergeCell ref="Y3:Y7"/>
    <mergeCell ref="AK3:AK6"/>
    <mergeCell ref="AN3:AP3"/>
    <mergeCell ref="AS3:AT3"/>
    <mergeCell ref="AV3:AW3"/>
    <mergeCell ref="AY3:AZ3"/>
    <mergeCell ref="BB3:BC3"/>
    <mergeCell ref="BE3:BF3"/>
    <mergeCell ref="BH3:BI3"/>
    <mergeCell ref="BK3:BL3"/>
    <mergeCell ref="BN3:BO3"/>
    <mergeCell ref="BQ3:BR3"/>
    <mergeCell ref="BT3:BU3"/>
    <mergeCell ref="A4:B5"/>
    <mergeCell ref="C4:C5"/>
    <mergeCell ref="D4:E5"/>
    <mergeCell ref="F4:G4"/>
    <mergeCell ref="K4:N5"/>
    <mergeCell ref="T4:T6"/>
    <mergeCell ref="AN4:AP4"/>
    <mergeCell ref="AS4:AT4"/>
    <mergeCell ref="AV4:AW4"/>
    <mergeCell ref="AY4:AZ4"/>
    <mergeCell ref="BB4:BC4"/>
    <mergeCell ref="BE4:BF4"/>
    <mergeCell ref="BH4:BI4"/>
    <mergeCell ref="BK4:BL4"/>
    <mergeCell ref="BN4:BO4"/>
    <mergeCell ref="BQ4:BR4"/>
    <mergeCell ref="BT4:BU4"/>
    <mergeCell ref="AS5:AT5"/>
    <mergeCell ref="AV5:AW5"/>
    <mergeCell ref="AY5:AZ5"/>
    <mergeCell ref="BB5:BC5"/>
    <mergeCell ref="BE5:BF5"/>
    <mergeCell ref="BH5:BI5"/>
    <mergeCell ref="BK5:BL5"/>
    <mergeCell ref="BN5:BO5"/>
    <mergeCell ref="BQ5:BR5"/>
    <mergeCell ref="BT5:BU5"/>
    <mergeCell ref="A6:A7"/>
    <mergeCell ref="E6:E7"/>
    <mergeCell ref="K6:K7"/>
    <mergeCell ref="O6:O7"/>
    <mergeCell ref="AH6:AH7"/>
  </mergeCells>
  <conditionalFormatting sqref="E651:E1002 O711:O1002">
    <cfRule type="expression" priority="2" aboveAverage="0" equalAverage="0" bottom="0" percent="0" rank="0" text="" dxfId="4">
      <formula>E651&lt;&gt;F651</formula>
    </cfRule>
  </conditionalFormatting>
  <conditionalFormatting sqref="T8:T1002">
    <cfRule type="expression" priority="3" aboveAverage="0" equalAverage="0" bottom="0" percent="0" rank="0" text="" dxfId="5">
      <formula>#ref!&lt;&gt;#ref!</formula>
    </cfRule>
  </conditionalFormatting>
  <conditionalFormatting sqref="J608:J1002">
    <cfRule type="expression" priority="4" aboveAverage="0" equalAverage="0" bottom="0" percent="0" rank="0" text="" dxfId="6">
      <formula>#ref!&lt;&gt;#ref!</formula>
    </cfRule>
  </conditionalFormatting>
  <conditionalFormatting sqref="U4:U5 D4">
    <cfRule type="expression" priority="5" aboveAverage="0" equalAverage="0" bottom="0" percent="0" rank="0" text="" dxfId="7">
      <formula>$AJ$7&gt;0</formula>
    </cfRule>
  </conditionalFormatting>
  <conditionalFormatting sqref="C4">
    <cfRule type="expression" priority="6" aboveAverage="0" equalAverage="0" bottom="0" percent="0" rank="0" text="" dxfId="8">
      <formula>$AI$7&gt;0</formula>
    </cfRule>
  </conditionalFormatting>
  <conditionalFormatting sqref="X2">
    <cfRule type="expression" priority="7" aboveAverage="0" equalAverage="0" bottom="0" percent="0" rank="0" text="" dxfId="9">
      <formula>$AL$7&gt;0</formula>
    </cfRule>
  </conditionalFormatting>
  <conditionalFormatting sqref="D651:D1002">
    <cfRule type="expression" priority="8" aboveAverage="0" equalAverage="0" bottom="0" percent="0" rank="0" text="" dxfId="10">
      <formula>AJ651&gt;0</formula>
    </cfRule>
  </conditionalFormatting>
  <conditionalFormatting sqref="D651:D1002">
    <cfRule type="expression" priority="9" aboveAverage="0" equalAverage="0" bottom="0" percent="0" rank="0" text="" dxfId="11">
      <formula>AI651&gt;0</formula>
    </cfRule>
  </conditionalFormatting>
  <conditionalFormatting sqref="J8:J607">
    <cfRule type="expression" priority="10" aboveAverage="0" equalAverage="0" bottom="0" percent="0" rank="0" text="" dxfId="12">
      <formula>#ref!&lt;&gt;#ref!</formula>
    </cfRule>
  </conditionalFormatting>
  <conditionalFormatting sqref="O608:O710">
    <cfRule type="expression" priority="11" aboveAverage="0" equalAverage="0" bottom="0" percent="0" rank="0" text="" dxfId="13">
      <formula>O608&lt;&gt;P608</formula>
    </cfRule>
  </conditionalFormatting>
  <conditionalFormatting sqref="O290:O583">
    <cfRule type="expression" priority="12" aboveAverage="0" equalAverage="0" bottom="0" percent="0" rank="0" text="" dxfId="14">
      <formula>O290&lt;&gt;P290</formula>
    </cfRule>
  </conditionalFormatting>
  <conditionalFormatting sqref="O584:O590">
    <cfRule type="expression" priority="13" aboveAverage="0" equalAverage="0" bottom="0" percent="0" rank="0" text="" dxfId="15">
      <formula>O584&lt;&gt;P584</formula>
    </cfRule>
  </conditionalFormatting>
  <conditionalFormatting sqref="O591:O607">
    <cfRule type="expression" priority="14" aboveAverage="0" equalAverage="0" bottom="0" percent="0" rank="0" text="" dxfId="16">
      <formula>O591&lt;&gt;P591</formula>
    </cfRule>
  </conditionalFormatting>
  <conditionalFormatting sqref="E608:E650">
    <cfRule type="expression" priority="15" aboveAverage="0" equalAverage="0" bottom="0" percent="0" rank="0" text="" dxfId="17">
      <formula>E608&lt;&gt;F608</formula>
    </cfRule>
  </conditionalFormatting>
  <conditionalFormatting sqref="D12:D1002">
    <cfRule type="expression" priority="16" aboveAverage="0" equalAverage="0" bottom="0" percent="0" rank="0" text="" dxfId="18">
      <formula>AA12=0</formula>
    </cfRule>
    <cfRule type="expression" priority="17" aboveAverage="0" equalAverage="0" bottom="0" percent="0" rank="0" text="" dxfId="19">
      <formula>AH12&gt;0</formula>
    </cfRule>
  </conditionalFormatting>
  <conditionalFormatting sqref="E290:E583">
    <cfRule type="expression" priority="18" aboveAverage="0" equalAverage="0" bottom="0" percent="0" rank="0" text="" dxfId="20">
      <formula>E290&lt;&gt;F290</formula>
    </cfRule>
  </conditionalFormatting>
  <conditionalFormatting sqref="E584:E590">
    <cfRule type="expression" priority="19" aboveAverage="0" equalAverage="0" bottom="0" percent="0" rank="0" text="" dxfId="21">
      <formula>E584&lt;&gt;F584</formula>
    </cfRule>
  </conditionalFormatting>
  <conditionalFormatting sqref="D290">
    <cfRule type="expression" priority="20" aboveAverage="0" equalAverage="0" bottom="0" percent="0" rank="0" text="" dxfId="22">
      <formula>AJ290&gt;0</formula>
    </cfRule>
  </conditionalFormatting>
  <conditionalFormatting sqref="D290">
    <cfRule type="expression" priority="21" aboveAverage="0" equalAverage="0" bottom="0" percent="0" rank="0" text="" dxfId="23">
      <formula>AI290&gt;0</formula>
    </cfRule>
  </conditionalFormatting>
  <conditionalFormatting sqref="D291:D590">
    <cfRule type="expression" priority="22" aboveAverage="0" equalAverage="0" bottom="0" percent="0" rank="0" text="" dxfId="24">
      <formula>AJ291&gt;0</formula>
    </cfRule>
  </conditionalFormatting>
  <conditionalFormatting sqref="D291:D590">
    <cfRule type="expression" priority="23" aboveAverage="0" equalAverage="0" bottom="0" percent="0" rank="0" text="" dxfId="25">
      <formula>AI291&gt;0</formula>
    </cfRule>
  </conditionalFormatting>
  <conditionalFormatting sqref="E591:E607">
    <cfRule type="expression" priority="24" aboveAverage="0" equalAverage="0" bottom="0" percent="0" rank="0" text="" dxfId="26">
      <formula>E591&lt;&gt;F591</formula>
    </cfRule>
  </conditionalFormatting>
  <conditionalFormatting sqref="D591:D650">
    <cfRule type="expression" priority="25" aboveAverage="0" equalAverage="0" bottom="0" percent="0" rank="0" text="" dxfId="27">
      <formula>AJ591&gt;0</formula>
    </cfRule>
  </conditionalFormatting>
  <conditionalFormatting sqref="D591:D650">
    <cfRule type="expression" priority="26" aboveAverage="0" equalAverage="0" bottom="0" percent="0" rank="0" text="" dxfId="28">
      <formula>AI591&gt;0</formula>
    </cfRule>
  </conditionalFormatting>
  <conditionalFormatting sqref="N290:N607">
    <cfRule type="expression" priority="27" aboveAverage="0" equalAverage="0" bottom="0" percent="0" rank="0" text="" dxfId="29">
      <formula>OR(O290&lt;&gt;P290,P290=1)</formula>
    </cfRule>
    <cfRule type="expression" priority="28" aboveAverage="0" equalAverage="0" bottom="0" percent="0" rank="0" text="" dxfId="30">
      <formula>AD290&gt;1</formula>
    </cfRule>
  </conditionalFormatting>
  <conditionalFormatting sqref="E8:E1002">
    <cfRule type="expression" priority="29" aboveAverage="0" equalAverage="0" bottom="0" percent="0" rank="0" text="" dxfId="31">
      <formula>AA8=0</formula>
    </cfRule>
  </conditionalFormatting>
  <conditionalFormatting sqref="AP8:AQ1002">
    <cfRule type="expression" priority="30" aboveAverage="0" equalAverage="0" bottom="0" percent="0" rank="0" text="" dxfId="32">
      <formula>AND(A8="",VALUE(AP8)&gt;0)</formula>
    </cfRule>
    <cfRule type="expression" priority="31" aboveAverage="0" equalAverage="0" bottom="0" percent="0" rank="0" text="" dxfId="33">
      <formula>VALUE(AP8)&gt;2</formula>
    </cfRule>
  </conditionalFormatting>
  <conditionalFormatting sqref="AS8:AS9">
    <cfRule type="expression" priority="32" aboveAverage="0" equalAverage="0" bottom="0" percent="0" rank="0" text="" dxfId="34">
      <formula>AU8&gt;AS$4</formula>
    </cfRule>
    <cfRule type="expression" priority="33" aboveAverage="0" equalAverage="0" bottom="0" percent="0" rank="0" text="" dxfId="35">
      <formula>AS8&gt;2</formula>
    </cfRule>
  </conditionalFormatting>
  <conditionalFormatting sqref="AS5:AU5">
    <cfRule type="expression" priority="34" aboveAverage="0" equalAverage="0" bottom="0" percent="0" rank="0" text="" dxfId="36">
      <formula>AS5="Introduzca kg/pólvora y tirador"</formula>
    </cfRule>
    <cfRule type="expression" priority="35" aboveAverage="0" equalAverage="0" bottom="0" percent="0" rank="0" text="" dxfId="37">
      <formula>AS5="Error: introduzca fecha y hora"</formula>
    </cfRule>
  </conditionalFormatting>
  <conditionalFormatting sqref="AN7">
    <cfRule type="expression" priority="36" aboveAverage="0" equalAverage="0" bottom="0" percent="0" rank="0" text="" dxfId="38">
      <formula>AN7="Indique nº actos"</formula>
    </cfRule>
  </conditionalFormatting>
  <conditionalFormatting sqref="AS4">
    <cfRule type="expression" priority="37" aboveAverage="0" equalAverage="0" bottom="0" percent="0" rank="0" text="" dxfId="39">
      <formula>VALUE(AS4)&gt;1</formula>
    </cfRule>
  </conditionalFormatting>
  <conditionalFormatting sqref="AT8:AT9">
    <cfRule type="expression" priority="38" aboveAverage="0" equalAverage="0" bottom="0" percent="0" rank="0" text="" dxfId="40">
      <formula>AU8&gt;AS$4</formula>
    </cfRule>
    <cfRule type="expression" priority="39" aboveAverage="0" equalAverage="0" bottom="0" percent="0" rank="0" text="" dxfId="41">
      <formula>AT8&gt;1</formula>
    </cfRule>
  </conditionalFormatting>
  <conditionalFormatting sqref="AS1002">
    <cfRule type="expression" priority="40" aboveAverage="0" equalAverage="0" bottom="0" percent="0" rank="0" text="" dxfId="42">
      <formula>AU1002&gt;AS$4</formula>
    </cfRule>
    <cfRule type="expression" priority="41" aboveAverage="0" equalAverage="0" bottom="0" percent="0" rank="0" text="" dxfId="43">
      <formula>AS1002&gt;2</formula>
    </cfRule>
  </conditionalFormatting>
  <conditionalFormatting sqref="AT1002">
    <cfRule type="expression" priority="42" aboveAverage="0" equalAverage="0" bottom="0" percent="0" rank="0" text="" dxfId="44">
      <formula>AU1002&gt;AS$4</formula>
    </cfRule>
    <cfRule type="expression" priority="43" aboveAverage="0" equalAverage="0" bottom="0" percent="0" rank="0" text="" dxfId="45">
      <formula>AT1002&gt;1</formula>
    </cfRule>
  </conditionalFormatting>
  <conditionalFormatting sqref="AS1001">
    <cfRule type="expression" priority="44" aboveAverage="0" equalAverage="0" bottom="0" percent="0" rank="0" text="" dxfId="46">
      <formula>AU1001&gt;AS$4</formula>
    </cfRule>
    <cfRule type="expression" priority="45" aboveAverage="0" equalAverage="0" bottom="0" percent="0" rank="0" text="" dxfId="47">
      <formula>AS1001&gt;2</formula>
    </cfRule>
  </conditionalFormatting>
  <conditionalFormatting sqref="AT1001">
    <cfRule type="expression" priority="46" aboveAverage="0" equalAverage="0" bottom="0" percent="0" rank="0" text="" dxfId="48">
      <formula>AU1001&gt;AS$4</formula>
    </cfRule>
    <cfRule type="expression" priority="47" aboveAverage="0" equalAverage="0" bottom="0" percent="0" rank="0" text="" dxfId="49">
      <formula>AT1001&gt;1</formula>
    </cfRule>
  </conditionalFormatting>
  <conditionalFormatting sqref="AS999">
    <cfRule type="expression" priority="48" aboveAverage="0" equalAverage="0" bottom="0" percent="0" rank="0" text="" dxfId="50">
      <formula>AU999&gt;AS$4</formula>
    </cfRule>
    <cfRule type="expression" priority="49" aboveAverage="0" equalAverage="0" bottom="0" percent="0" rank="0" text="" dxfId="51">
      <formula>AS999&gt;2</formula>
    </cfRule>
  </conditionalFormatting>
  <conditionalFormatting sqref="AT999">
    <cfRule type="expression" priority="50" aboveAverage="0" equalAverage="0" bottom="0" percent="0" rank="0" text="" dxfId="52">
      <formula>AU999&gt;AS$4</formula>
    </cfRule>
    <cfRule type="expression" priority="51" aboveAverage="0" equalAverage="0" bottom="0" percent="0" rank="0" text="" dxfId="53">
      <formula>AT999&gt;1</formula>
    </cfRule>
  </conditionalFormatting>
  <conditionalFormatting sqref="AS10:AS998">
    <cfRule type="expression" priority="52" aboveAverage="0" equalAverage="0" bottom="0" percent="0" rank="0" text="" dxfId="54">
      <formula>AU10&gt;AS$4</formula>
    </cfRule>
    <cfRule type="expression" priority="53" aboveAverage="0" equalAverage="0" bottom="0" percent="0" rank="0" text="" dxfId="55">
      <formula>AS10&gt;2</formula>
    </cfRule>
  </conditionalFormatting>
  <conditionalFormatting sqref="AT10:AT998">
    <cfRule type="expression" priority="54" aboveAverage="0" equalAverage="0" bottom="0" percent="0" rank="0" text="" dxfId="56">
      <formula>AU10&gt;AS$4</formula>
    </cfRule>
    <cfRule type="expression" priority="55" aboveAverage="0" equalAverage="0" bottom="0" percent="0" rank="0" text="" dxfId="57">
      <formula>AT10&gt;1</formula>
    </cfRule>
  </conditionalFormatting>
  <conditionalFormatting sqref="AS1000">
    <cfRule type="expression" priority="56" aboveAverage="0" equalAverage="0" bottom="0" percent="0" rank="0" text="" dxfId="58">
      <formula>AU1000&gt;AS$4</formula>
    </cfRule>
    <cfRule type="expression" priority="57" aboveAverage="0" equalAverage="0" bottom="0" percent="0" rank="0" text="" dxfId="59">
      <formula>AS1000&gt;2</formula>
    </cfRule>
  </conditionalFormatting>
  <conditionalFormatting sqref="AT1000">
    <cfRule type="expression" priority="58" aboveAverage="0" equalAverage="0" bottom="0" percent="0" rank="0" text="" dxfId="60">
      <formula>AU1000&gt;AS$4</formula>
    </cfRule>
    <cfRule type="expression" priority="59" aboveAverage="0" equalAverage="0" bottom="0" percent="0" rank="0" text="" dxfId="61">
      <formula>AT1000&gt;1</formula>
    </cfRule>
  </conditionalFormatting>
  <conditionalFormatting sqref="AV8:AV9">
    <cfRule type="expression" priority="60" aboveAverage="0" equalAverage="0" bottom="0" percent="0" rank="0" text="" dxfId="62">
      <formula>AX8&gt;AV$4</formula>
    </cfRule>
    <cfRule type="expression" priority="61" aboveAverage="0" equalAverage="0" bottom="0" percent="0" rank="0" text="" dxfId="63">
      <formula>AV8&gt;2</formula>
    </cfRule>
  </conditionalFormatting>
  <conditionalFormatting sqref="AW8:AW9">
    <cfRule type="expression" priority="62" aboveAverage="0" equalAverage="0" bottom="0" percent="0" rank="0" text="" dxfId="64">
      <formula>AX8&gt;AV$4</formula>
    </cfRule>
    <cfRule type="expression" priority="63" aboveAverage="0" equalAverage="0" bottom="0" percent="0" rank="0" text="" dxfId="65">
      <formula>AW8&gt;1</formula>
    </cfRule>
  </conditionalFormatting>
  <conditionalFormatting sqref="AV1002">
    <cfRule type="expression" priority="64" aboveAverage="0" equalAverage="0" bottom="0" percent="0" rank="0" text="" dxfId="66">
      <formula>AX1002&gt;AV$4</formula>
    </cfRule>
    <cfRule type="expression" priority="65" aboveAverage="0" equalAverage="0" bottom="0" percent="0" rank="0" text="" dxfId="67">
      <formula>AV1002&gt;2</formula>
    </cfRule>
  </conditionalFormatting>
  <conditionalFormatting sqref="AW1002">
    <cfRule type="expression" priority="66" aboveAverage="0" equalAverage="0" bottom="0" percent="0" rank="0" text="" dxfId="68">
      <formula>AX1002&gt;AV$4</formula>
    </cfRule>
    <cfRule type="expression" priority="67" aboveAverage="0" equalAverage="0" bottom="0" percent="0" rank="0" text="" dxfId="69">
      <formula>AW1002&gt;1</formula>
    </cfRule>
  </conditionalFormatting>
  <conditionalFormatting sqref="AV1001">
    <cfRule type="expression" priority="68" aboveAverage="0" equalAverage="0" bottom="0" percent="0" rank="0" text="" dxfId="70">
      <formula>AX1001&gt;AV$4</formula>
    </cfRule>
    <cfRule type="expression" priority="69" aboveAverage="0" equalAverage="0" bottom="0" percent="0" rank="0" text="" dxfId="71">
      <formula>AV1001&gt;2</formula>
    </cfRule>
  </conditionalFormatting>
  <conditionalFormatting sqref="AW1001">
    <cfRule type="expression" priority="70" aboveAverage="0" equalAverage="0" bottom="0" percent="0" rank="0" text="" dxfId="72">
      <formula>AX1001&gt;AV$4</formula>
    </cfRule>
    <cfRule type="expression" priority="71" aboveAverage="0" equalAverage="0" bottom="0" percent="0" rank="0" text="" dxfId="73">
      <formula>AW1001&gt;1</formula>
    </cfRule>
  </conditionalFormatting>
  <conditionalFormatting sqref="AV999">
    <cfRule type="expression" priority="72" aboveAverage="0" equalAverage="0" bottom="0" percent="0" rank="0" text="" dxfId="74">
      <formula>AX999&gt;AV$4</formula>
    </cfRule>
    <cfRule type="expression" priority="73" aboveAverage="0" equalAverage="0" bottom="0" percent="0" rank="0" text="" dxfId="75">
      <formula>AV999&gt;2</formula>
    </cfRule>
  </conditionalFormatting>
  <conditionalFormatting sqref="AW999">
    <cfRule type="expression" priority="74" aboveAverage="0" equalAverage="0" bottom="0" percent="0" rank="0" text="" dxfId="76">
      <formula>AX999&gt;AV$4</formula>
    </cfRule>
    <cfRule type="expression" priority="75" aboveAverage="0" equalAverage="0" bottom="0" percent="0" rank="0" text="" dxfId="77">
      <formula>AW999&gt;1</formula>
    </cfRule>
  </conditionalFormatting>
  <conditionalFormatting sqref="AV10:AV998">
    <cfRule type="expression" priority="76" aboveAverage="0" equalAverage="0" bottom="0" percent="0" rank="0" text="" dxfId="78">
      <formula>AX10&gt;AV$4</formula>
    </cfRule>
    <cfRule type="expression" priority="77" aboveAverage="0" equalAverage="0" bottom="0" percent="0" rank="0" text="" dxfId="79">
      <formula>AV10&gt;2</formula>
    </cfRule>
  </conditionalFormatting>
  <conditionalFormatting sqref="AW10:AW998">
    <cfRule type="expression" priority="78" aboveAverage="0" equalAverage="0" bottom="0" percent="0" rank="0" text="" dxfId="80">
      <formula>AX10&gt;AV$4</formula>
    </cfRule>
    <cfRule type="expression" priority="79" aboveAverage="0" equalAverage="0" bottom="0" percent="0" rank="0" text="" dxfId="81">
      <formula>AW10&gt;1</formula>
    </cfRule>
  </conditionalFormatting>
  <conditionalFormatting sqref="AV1000">
    <cfRule type="expression" priority="80" aboveAverage="0" equalAverage="0" bottom="0" percent="0" rank="0" text="" dxfId="82">
      <formula>AX1000&gt;AV$4</formula>
    </cfRule>
    <cfRule type="expression" priority="81" aboveAverage="0" equalAverage="0" bottom="0" percent="0" rank="0" text="" dxfId="83">
      <formula>AV1000&gt;2</formula>
    </cfRule>
  </conditionalFormatting>
  <conditionalFormatting sqref="AW1000">
    <cfRule type="expression" priority="82" aboveAverage="0" equalAverage="0" bottom="0" percent="0" rank="0" text="" dxfId="84">
      <formula>AX1000&gt;AV$4</formula>
    </cfRule>
    <cfRule type="expression" priority="83" aboveAverage="0" equalAverage="0" bottom="0" percent="0" rank="0" text="" dxfId="85">
      <formula>AW1000&gt;1</formula>
    </cfRule>
  </conditionalFormatting>
  <conditionalFormatting sqref="AY8:AY9">
    <cfRule type="expression" priority="84" aboveAverage="0" equalAverage="0" bottom="0" percent="0" rank="0" text="" dxfId="86">
      <formula>BA8&gt;AY$4</formula>
    </cfRule>
    <cfRule type="expression" priority="85" aboveAverage="0" equalAverage="0" bottom="0" percent="0" rank="0" text="" dxfId="87">
      <formula>AY8&gt;2</formula>
    </cfRule>
  </conditionalFormatting>
  <conditionalFormatting sqref="AZ8:AZ9">
    <cfRule type="expression" priority="86" aboveAverage="0" equalAverage="0" bottom="0" percent="0" rank="0" text="" dxfId="88">
      <formula>BA8&gt;AY$4</formula>
    </cfRule>
    <cfRule type="expression" priority="87" aboveAverage="0" equalAverage="0" bottom="0" percent="0" rank="0" text="" dxfId="89">
      <formula>AZ8&gt;1</formula>
    </cfRule>
  </conditionalFormatting>
  <conditionalFormatting sqref="AY1002">
    <cfRule type="expression" priority="88" aboveAverage="0" equalAverage="0" bottom="0" percent="0" rank="0" text="" dxfId="90">
      <formula>BA1002&gt;AY$4</formula>
    </cfRule>
    <cfRule type="expression" priority="89" aboveAverage="0" equalAverage="0" bottom="0" percent="0" rank="0" text="" dxfId="91">
      <formula>AY1002&gt;2</formula>
    </cfRule>
  </conditionalFormatting>
  <conditionalFormatting sqref="AZ1002">
    <cfRule type="expression" priority="90" aboveAverage="0" equalAverage="0" bottom="0" percent="0" rank="0" text="" dxfId="92">
      <formula>BA1002&gt;AY$4</formula>
    </cfRule>
    <cfRule type="expression" priority="91" aboveAverage="0" equalAverage="0" bottom="0" percent="0" rank="0" text="" dxfId="93">
      <formula>AZ1002&gt;1</formula>
    </cfRule>
  </conditionalFormatting>
  <conditionalFormatting sqref="AY1001">
    <cfRule type="expression" priority="92" aboveAverage="0" equalAverage="0" bottom="0" percent="0" rank="0" text="" dxfId="94">
      <formula>BA1001&gt;AY$4</formula>
    </cfRule>
    <cfRule type="expression" priority="93" aboveAverage="0" equalAverage="0" bottom="0" percent="0" rank="0" text="" dxfId="95">
      <formula>AY1001&gt;2</formula>
    </cfRule>
  </conditionalFormatting>
  <conditionalFormatting sqref="AZ1001">
    <cfRule type="expression" priority="94" aboveAverage="0" equalAverage="0" bottom="0" percent="0" rank="0" text="" dxfId="96">
      <formula>BA1001&gt;AY$4</formula>
    </cfRule>
    <cfRule type="expression" priority="95" aboveAverage="0" equalAverage="0" bottom="0" percent="0" rank="0" text="" dxfId="97">
      <formula>AZ1001&gt;1</formula>
    </cfRule>
  </conditionalFormatting>
  <conditionalFormatting sqref="AY999">
    <cfRule type="expression" priority="96" aboveAverage="0" equalAverage="0" bottom="0" percent="0" rank="0" text="" dxfId="98">
      <formula>BA999&gt;AY$4</formula>
    </cfRule>
    <cfRule type="expression" priority="97" aboveAverage="0" equalAverage="0" bottom="0" percent="0" rank="0" text="" dxfId="99">
      <formula>AY999&gt;2</formula>
    </cfRule>
  </conditionalFormatting>
  <conditionalFormatting sqref="AZ999">
    <cfRule type="expression" priority="98" aboveAverage="0" equalAverage="0" bottom="0" percent="0" rank="0" text="" dxfId="100">
      <formula>BA999&gt;AY$4</formula>
    </cfRule>
    <cfRule type="expression" priority="99" aboveAverage="0" equalAverage="0" bottom="0" percent="0" rank="0" text="" dxfId="101">
      <formula>AZ999&gt;1</formula>
    </cfRule>
  </conditionalFormatting>
  <conditionalFormatting sqref="AY10:AY998">
    <cfRule type="expression" priority="100" aboveAverage="0" equalAverage="0" bottom="0" percent="0" rank="0" text="" dxfId="102">
      <formula>BA10&gt;AY$4</formula>
    </cfRule>
    <cfRule type="expression" priority="101" aboveAverage="0" equalAverage="0" bottom="0" percent="0" rank="0" text="" dxfId="103">
      <formula>AY10&gt;2</formula>
    </cfRule>
  </conditionalFormatting>
  <conditionalFormatting sqref="AZ10:AZ998">
    <cfRule type="expression" priority="102" aboveAverage="0" equalAverage="0" bottom="0" percent="0" rank="0" text="" dxfId="104">
      <formula>BA10&gt;AY$4</formula>
    </cfRule>
    <cfRule type="expression" priority="103" aboveAverage="0" equalAverage="0" bottom="0" percent="0" rank="0" text="" dxfId="105">
      <formula>AZ10&gt;1</formula>
    </cfRule>
  </conditionalFormatting>
  <conditionalFormatting sqref="AY1000">
    <cfRule type="expression" priority="104" aboveAverage="0" equalAverage="0" bottom="0" percent="0" rank="0" text="" dxfId="106">
      <formula>BA1000&gt;AY$4</formula>
    </cfRule>
    <cfRule type="expression" priority="105" aboveAverage="0" equalAverage="0" bottom="0" percent="0" rank="0" text="" dxfId="107">
      <formula>AY1000&gt;2</formula>
    </cfRule>
  </conditionalFormatting>
  <conditionalFormatting sqref="AZ1000">
    <cfRule type="expression" priority="106" aboveAverage="0" equalAverage="0" bottom="0" percent="0" rank="0" text="" dxfId="108">
      <formula>BA1000&gt;AY$4</formula>
    </cfRule>
    <cfRule type="expression" priority="107" aboveAverage="0" equalAverage="0" bottom="0" percent="0" rank="0" text="" dxfId="109">
      <formula>AZ1000&gt;1</formula>
    </cfRule>
  </conditionalFormatting>
  <conditionalFormatting sqref="BB8:BB9">
    <cfRule type="expression" priority="108" aboveAverage="0" equalAverage="0" bottom="0" percent="0" rank="0" text="" dxfId="110">
      <formula>BD8&gt;BB$4</formula>
    </cfRule>
    <cfRule type="expression" priority="109" aboveAverage="0" equalAverage="0" bottom="0" percent="0" rank="0" text="" dxfId="111">
      <formula>BB8&gt;2</formula>
    </cfRule>
  </conditionalFormatting>
  <conditionalFormatting sqref="BC8:BC9">
    <cfRule type="expression" priority="110" aboveAverage="0" equalAverage="0" bottom="0" percent="0" rank="0" text="" dxfId="112">
      <formula>BD8&gt;BB$4</formula>
    </cfRule>
    <cfRule type="expression" priority="111" aboveAverage="0" equalAverage="0" bottom="0" percent="0" rank="0" text="" dxfId="113">
      <formula>BC8&gt;1</formula>
    </cfRule>
  </conditionalFormatting>
  <conditionalFormatting sqref="BB1002">
    <cfRule type="expression" priority="112" aboveAverage="0" equalAverage="0" bottom="0" percent="0" rank="0" text="" dxfId="114">
      <formula>BD1002&gt;BB$4</formula>
    </cfRule>
    <cfRule type="expression" priority="113" aboveAverage="0" equalAverage="0" bottom="0" percent="0" rank="0" text="" dxfId="115">
      <formula>BB1002&gt;2</formula>
    </cfRule>
  </conditionalFormatting>
  <conditionalFormatting sqref="BC1002">
    <cfRule type="expression" priority="114" aboveAverage="0" equalAverage="0" bottom="0" percent="0" rank="0" text="" dxfId="116">
      <formula>BD1002&gt;BB$4</formula>
    </cfRule>
    <cfRule type="expression" priority="115" aboveAverage="0" equalAverage="0" bottom="0" percent="0" rank="0" text="" dxfId="117">
      <formula>BC1002&gt;1</formula>
    </cfRule>
  </conditionalFormatting>
  <conditionalFormatting sqref="BB1001">
    <cfRule type="expression" priority="116" aboveAverage="0" equalAverage="0" bottom="0" percent="0" rank="0" text="" dxfId="118">
      <formula>BD1001&gt;BB$4</formula>
    </cfRule>
    <cfRule type="expression" priority="117" aboveAverage="0" equalAverage="0" bottom="0" percent="0" rank="0" text="" dxfId="119">
      <formula>BB1001&gt;2</formula>
    </cfRule>
  </conditionalFormatting>
  <conditionalFormatting sqref="BC1001">
    <cfRule type="expression" priority="118" aboveAverage="0" equalAverage="0" bottom="0" percent="0" rank="0" text="" dxfId="120">
      <formula>BD1001&gt;BB$4</formula>
    </cfRule>
    <cfRule type="expression" priority="119" aboveAverage="0" equalAverage="0" bottom="0" percent="0" rank="0" text="" dxfId="121">
      <formula>BC1001&gt;1</formula>
    </cfRule>
  </conditionalFormatting>
  <conditionalFormatting sqref="BB999">
    <cfRule type="expression" priority="120" aboveAverage="0" equalAverage="0" bottom="0" percent="0" rank="0" text="" dxfId="122">
      <formula>BD999&gt;BB$4</formula>
    </cfRule>
    <cfRule type="expression" priority="121" aboveAverage="0" equalAverage="0" bottom="0" percent="0" rank="0" text="" dxfId="123">
      <formula>BB999&gt;2</formula>
    </cfRule>
  </conditionalFormatting>
  <conditionalFormatting sqref="BC999">
    <cfRule type="expression" priority="122" aboveAverage="0" equalAverage="0" bottom="0" percent="0" rank="0" text="" dxfId="124">
      <formula>BD999&gt;BB$4</formula>
    </cfRule>
    <cfRule type="expression" priority="123" aboveAverage="0" equalAverage="0" bottom="0" percent="0" rank="0" text="" dxfId="125">
      <formula>BC999&gt;1</formula>
    </cfRule>
  </conditionalFormatting>
  <conditionalFormatting sqref="BB10:BB998">
    <cfRule type="expression" priority="124" aboveAverage="0" equalAverage="0" bottom="0" percent="0" rank="0" text="" dxfId="126">
      <formula>BD10&gt;BB$4</formula>
    </cfRule>
    <cfRule type="expression" priority="125" aboveAverage="0" equalAverage="0" bottom="0" percent="0" rank="0" text="" dxfId="127">
      <formula>BB10&gt;2</formula>
    </cfRule>
  </conditionalFormatting>
  <conditionalFormatting sqref="BC10:BC998">
    <cfRule type="expression" priority="126" aboveAverage="0" equalAverage="0" bottom="0" percent="0" rank="0" text="" dxfId="128">
      <formula>BD10&gt;BB$4</formula>
    </cfRule>
    <cfRule type="expression" priority="127" aboveAverage="0" equalAverage="0" bottom="0" percent="0" rank="0" text="" dxfId="129">
      <formula>BC10&gt;1</formula>
    </cfRule>
  </conditionalFormatting>
  <conditionalFormatting sqref="BB1000">
    <cfRule type="expression" priority="128" aboveAverage="0" equalAverage="0" bottom="0" percent="0" rank="0" text="" dxfId="130">
      <formula>BD1000&gt;BB$4</formula>
    </cfRule>
    <cfRule type="expression" priority="129" aboveAverage="0" equalAverage="0" bottom="0" percent="0" rank="0" text="" dxfId="131">
      <formula>BB1000&gt;2</formula>
    </cfRule>
  </conditionalFormatting>
  <conditionalFormatting sqref="BC1000">
    <cfRule type="expression" priority="130" aboveAverage="0" equalAverage="0" bottom="0" percent="0" rank="0" text="" dxfId="132">
      <formula>BD1000&gt;BB$4</formula>
    </cfRule>
    <cfRule type="expression" priority="131" aboveAverage="0" equalAverage="0" bottom="0" percent="0" rank="0" text="" dxfId="133">
      <formula>BC1000&gt;1</formula>
    </cfRule>
  </conditionalFormatting>
  <conditionalFormatting sqref="BE8:BE9">
    <cfRule type="expression" priority="132" aboveAverage="0" equalAverage="0" bottom="0" percent="0" rank="0" text="" dxfId="134">
      <formula>BG8&gt;BE$4</formula>
    </cfRule>
    <cfRule type="expression" priority="133" aboveAverage="0" equalAverage="0" bottom="0" percent="0" rank="0" text="" dxfId="135">
      <formula>BE8&gt;2</formula>
    </cfRule>
  </conditionalFormatting>
  <conditionalFormatting sqref="BF8:BF9">
    <cfRule type="expression" priority="134" aboveAverage="0" equalAverage="0" bottom="0" percent="0" rank="0" text="" dxfId="136">
      <formula>BG8&gt;BE$4</formula>
    </cfRule>
    <cfRule type="expression" priority="135" aboveAverage="0" equalAverage="0" bottom="0" percent="0" rank="0" text="" dxfId="137">
      <formula>BF8&gt;1</formula>
    </cfRule>
  </conditionalFormatting>
  <conditionalFormatting sqref="BE1002">
    <cfRule type="expression" priority="136" aboveAverage="0" equalAverage="0" bottom="0" percent="0" rank="0" text="" dxfId="138">
      <formula>BG1002&gt;BE$4</formula>
    </cfRule>
    <cfRule type="expression" priority="137" aboveAverage="0" equalAverage="0" bottom="0" percent="0" rank="0" text="" dxfId="139">
      <formula>BE1002&gt;2</formula>
    </cfRule>
  </conditionalFormatting>
  <conditionalFormatting sqref="BF1002">
    <cfRule type="expression" priority="138" aboveAverage="0" equalAverage="0" bottom="0" percent="0" rank="0" text="" dxfId="140">
      <formula>BG1002&gt;BE$4</formula>
    </cfRule>
    <cfRule type="expression" priority="139" aboveAverage="0" equalAverage="0" bottom="0" percent="0" rank="0" text="" dxfId="141">
      <formula>BF1002&gt;1</formula>
    </cfRule>
  </conditionalFormatting>
  <conditionalFormatting sqref="BE1001">
    <cfRule type="expression" priority="140" aboveAverage="0" equalAverage="0" bottom="0" percent="0" rank="0" text="" dxfId="142">
      <formula>BG1001&gt;BE$4</formula>
    </cfRule>
    <cfRule type="expression" priority="141" aboveAverage="0" equalAverage="0" bottom="0" percent="0" rank="0" text="" dxfId="143">
      <formula>BE1001&gt;2</formula>
    </cfRule>
  </conditionalFormatting>
  <conditionalFormatting sqref="BF1001">
    <cfRule type="expression" priority="142" aboveAverage="0" equalAverage="0" bottom="0" percent="0" rank="0" text="" dxfId="144">
      <formula>BG1001&gt;BE$4</formula>
    </cfRule>
    <cfRule type="expression" priority="143" aboveAverage="0" equalAverage="0" bottom="0" percent="0" rank="0" text="" dxfId="145">
      <formula>BF1001&gt;1</formula>
    </cfRule>
  </conditionalFormatting>
  <conditionalFormatting sqref="BE999">
    <cfRule type="expression" priority="144" aboveAverage="0" equalAverage="0" bottom="0" percent="0" rank="0" text="" dxfId="146">
      <formula>BG999&gt;BE$4</formula>
    </cfRule>
    <cfRule type="expression" priority="145" aboveAverage="0" equalAverage="0" bottom="0" percent="0" rank="0" text="" dxfId="147">
      <formula>BE999&gt;2</formula>
    </cfRule>
  </conditionalFormatting>
  <conditionalFormatting sqref="BF999">
    <cfRule type="expression" priority="146" aboveAverage="0" equalAverage="0" bottom="0" percent="0" rank="0" text="" dxfId="148">
      <formula>BG999&gt;BE$4</formula>
    </cfRule>
    <cfRule type="expression" priority="147" aboveAverage="0" equalAverage="0" bottom="0" percent="0" rank="0" text="" dxfId="149">
      <formula>BF999&gt;1</formula>
    </cfRule>
  </conditionalFormatting>
  <conditionalFormatting sqref="BE10:BE998">
    <cfRule type="expression" priority="148" aboveAverage="0" equalAverage="0" bottom="0" percent="0" rank="0" text="" dxfId="150">
      <formula>BG10&gt;BE$4</formula>
    </cfRule>
    <cfRule type="expression" priority="149" aboveAverage="0" equalAverage="0" bottom="0" percent="0" rank="0" text="" dxfId="151">
      <formula>BE10&gt;2</formula>
    </cfRule>
  </conditionalFormatting>
  <conditionalFormatting sqref="BF10:BF998">
    <cfRule type="expression" priority="150" aboveAverage="0" equalAverage="0" bottom="0" percent="0" rank="0" text="" dxfId="152">
      <formula>BG10&gt;BE$4</formula>
    </cfRule>
    <cfRule type="expression" priority="151" aboveAverage="0" equalAverage="0" bottom="0" percent="0" rank="0" text="" dxfId="153">
      <formula>BF10&gt;1</formula>
    </cfRule>
  </conditionalFormatting>
  <conditionalFormatting sqref="BE1000">
    <cfRule type="expression" priority="152" aboveAverage="0" equalAverage="0" bottom="0" percent="0" rank="0" text="" dxfId="154">
      <formula>BG1000&gt;BE$4</formula>
    </cfRule>
    <cfRule type="expression" priority="153" aboveAverage="0" equalAverage="0" bottom="0" percent="0" rank="0" text="" dxfId="155">
      <formula>BE1000&gt;2</formula>
    </cfRule>
  </conditionalFormatting>
  <conditionalFormatting sqref="BF1000">
    <cfRule type="expression" priority="154" aboveAverage="0" equalAverage="0" bottom="0" percent="0" rank="0" text="" dxfId="156">
      <formula>BG1000&gt;BE$4</formula>
    </cfRule>
    <cfRule type="expression" priority="155" aboveAverage="0" equalAverage="0" bottom="0" percent="0" rank="0" text="" dxfId="157">
      <formula>BF1000&gt;1</formula>
    </cfRule>
  </conditionalFormatting>
  <conditionalFormatting sqref="BH8:BH9">
    <cfRule type="expression" priority="156" aboveAverage="0" equalAverage="0" bottom="0" percent="0" rank="0" text="" dxfId="158">
      <formula>BJ8&gt;BH$4</formula>
    </cfRule>
    <cfRule type="expression" priority="157" aboveAverage="0" equalAverage="0" bottom="0" percent="0" rank="0" text="" dxfId="159">
      <formula>BH8&gt;2</formula>
    </cfRule>
  </conditionalFormatting>
  <conditionalFormatting sqref="BI8:BI9">
    <cfRule type="expression" priority="158" aboveAverage="0" equalAverage="0" bottom="0" percent="0" rank="0" text="" dxfId="160">
      <formula>BJ8&gt;BH$4</formula>
    </cfRule>
    <cfRule type="expression" priority="159" aboveAverage="0" equalAverage="0" bottom="0" percent="0" rank="0" text="" dxfId="161">
      <formula>BI8&gt;1</formula>
    </cfRule>
  </conditionalFormatting>
  <conditionalFormatting sqref="BH1002">
    <cfRule type="expression" priority="160" aboveAverage="0" equalAverage="0" bottom="0" percent="0" rank="0" text="" dxfId="162">
      <formula>BJ1002&gt;BH$4</formula>
    </cfRule>
    <cfRule type="expression" priority="161" aboveAverage="0" equalAverage="0" bottom="0" percent="0" rank="0" text="" dxfId="163">
      <formula>BH1002&gt;2</formula>
    </cfRule>
  </conditionalFormatting>
  <conditionalFormatting sqref="BI1002">
    <cfRule type="expression" priority="162" aboveAverage="0" equalAverage="0" bottom="0" percent="0" rank="0" text="" dxfId="164">
      <formula>BJ1002&gt;BH$4</formula>
    </cfRule>
    <cfRule type="expression" priority="163" aboveAverage="0" equalAverage="0" bottom="0" percent="0" rank="0" text="" dxfId="165">
      <formula>BI1002&gt;1</formula>
    </cfRule>
  </conditionalFormatting>
  <conditionalFormatting sqref="BH1001">
    <cfRule type="expression" priority="164" aboveAverage="0" equalAverage="0" bottom="0" percent="0" rank="0" text="" dxfId="166">
      <formula>BJ1001&gt;BH$4</formula>
    </cfRule>
    <cfRule type="expression" priority="165" aboveAverage="0" equalAverage="0" bottom="0" percent="0" rank="0" text="" dxfId="167">
      <formula>BH1001&gt;2</formula>
    </cfRule>
  </conditionalFormatting>
  <conditionalFormatting sqref="BI1001">
    <cfRule type="expression" priority="166" aboveAverage="0" equalAverage="0" bottom="0" percent="0" rank="0" text="" dxfId="168">
      <formula>BJ1001&gt;BH$4</formula>
    </cfRule>
    <cfRule type="expression" priority="167" aboveAverage="0" equalAverage="0" bottom="0" percent="0" rank="0" text="" dxfId="169">
      <formula>BI1001&gt;1</formula>
    </cfRule>
  </conditionalFormatting>
  <conditionalFormatting sqref="BH999">
    <cfRule type="expression" priority="168" aboveAverage="0" equalAverage="0" bottom="0" percent="0" rank="0" text="" dxfId="170">
      <formula>BJ999&gt;BH$4</formula>
    </cfRule>
    <cfRule type="expression" priority="169" aboveAverage="0" equalAverage="0" bottom="0" percent="0" rank="0" text="" dxfId="171">
      <formula>BH999&gt;2</formula>
    </cfRule>
  </conditionalFormatting>
  <conditionalFormatting sqref="BI999">
    <cfRule type="expression" priority="170" aboveAverage="0" equalAverage="0" bottom="0" percent="0" rank="0" text="" dxfId="172">
      <formula>BJ999&gt;BH$4</formula>
    </cfRule>
    <cfRule type="expression" priority="171" aboveAverage="0" equalAverage="0" bottom="0" percent="0" rank="0" text="" dxfId="173">
      <formula>BI999&gt;1</formula>
    </cfRule>
  </conditionalFormatting>
  <conditionalFormatting sqref="BH10:BH998">
    <cfRule type="expression" priority="172" aboveAverage="0" equalAverage="0" bottom="0" percent="0" rank="0" text="" dxfId="174">
      <formula>BJ10&gt;BH$4</formula>
    </cfRule>
    <cfRule type="expression" priority="173" aboveAverage="0" equalAverage="0" bottom="0" percent="0" rank="0" text="" dxfId="175">
      <formula>BH10&gt;2</formula>
    </cfRule>
  </conditionalFormatting>
  <conditionalFormatting sqref="BI10:BI998">
    <cfRule type="expression" priority="174" aboveAverage="0" equalAverage="0" bottom="0" percent="0" rank="0" text="" dxfId="176">
      <formula>BJ10&gt;BH$4</formula>
    </cfRule>
    <cfRule type="expression" priority="175" aboveAverage="0" equalAverage="0" bottom="0" percent="0" rank="0" text="" dxfId="177">
      <formula>BI10&gt;1</formula>
    </cfRule>
  </conditionalFormatting>
  <conditionalFormatting sqref="BH1000">
    <cfRule type="expression" priority="176" aboveAverage="0" equalAverage="0" bottom="0" percent="0" rank="0" text="" dxfId="178">
      <formula>BJ1000&gt;BH$4</formula>
    </cfRule>
    <cfRule type="expression" priority="177" aboveAverage="0" equalAverage="0" bottom="0" percent="0" rank="0" text="" dxfId="179">
      <formula>BH1000&gt;2</formula>
    </cfRule>
  </conditionalFormatting>
  <conditionalFormatting sqref="BI1000">
    <cfRule type="expression" priority="178" aboveAverage="0" equalAverage="0" bottom="0" percent="0" rank="0" text="" dxfId="180">
      <formula>BJ1000&gt;BH$4</formula>
    </cfRule>
    <cfRule type="expression" priority="179" aboveAverage="0" equalAverage="0" bottom="0" percent="0" rank="0" text="" dxfId="181">
      <formula>BI1000&gt;1</formula>
    </cfRule>
  </conditionalFormatting>
  <conditionalFormatting sqref="BK8:BK9">
    <cfRule type="expression" priority="180" aboveAverage="0" equalAverage="0" bottom="0" percent="0" rank="0" text="" dxfId="182">
      <formula>BM8&gt;BK$4</formula>
    </cfRule>
    <cfRule type="expression" priority="181" aboveAverage="0" equalAverage="0" bottom="0" percent="0" rank="0" text="" dxfId="183">
      <formula>BK8&gt;2</formula>
    </cfRule>
  </conditionalFormatting>
  <conditionalFormatting sqref="BL8:BL9">
    <cfRule type="expression" priority="182" aboveAverage="0" equalAverage="0" bottom="0" percent="0" rank="0" text="" dxfId="184">
      <formula>BM8&gt;BK$4</formula>
    </cfRule>
    <cfRule type="expression" priority="183" aboveAverage="0" equalAverage="0" bottom="0" percent="0" rank="0" text="" dxfId="185">
      <formula>BL8&gt;1</formula>
    </cfRule>
  </conditionalFormatting>
  <conditionalFormatting sqref="BK1002">
    <cfRule type="expression" priority="184" aboveAverage="0" equalAverage="0" bottom="0" percent="0" rank="0" text="" dxfId="186">
      <formula>BM1002&gt;BK$4</formula>
    </cfRule>
    <cfRule type="expression" priority="185" aboveAverage="0" equalAverage="0" bottom="0" percent="0" rank="0" text="" dxfId="187">
      <formula>BK1002&gt;2</formula>
    </cfRule>
  </conditionalFormatting>
  <conditionalFormatting sqref="BL1002">
    <cfRule type="expression" priority="186" aboveAverage="0" equalAverage="0" bottom="0" percent="0" rank="0" text="" dxfId="188">
      <formula>BM1002&gt;BK$4</formula>
    </cfRule>
    <cfRule type="expression" priority="187" aboveAverage="0" equalAverage="0" bottom="0" percent="0" rank="0" text="" dxfId="189">
      <formula>BL1002&gt;1</formula>
    </cfRule>
  </conditionalFormatting>
  <conditionalFormatting sqref="BK1001">
    <cfRule type="expression" priority="188" aboveAverage="0" equalAverage="0" bottom="0" percent="0" rank="0" text="" dxfId="190">
      <formula>BM1001&gt;BK$4</formula>
    </cfRule>
    <cfRule type="expression" priority="189" aboveAverage="0" equalAverage="0" bottom="0" percent="0" rank="0" text="" dxfId="191">
      <formula>BK1001&gt;2</formula>
    </cfRule>
  </conditionalFormatting>
  <conditionalFormatting sqref="BL1001">
    <cfRule type="expression" priority="190" aboveAverage="0" equalAverage="0" bottom="0" percent="0" rank="0" text="" dxfId="192">
      <formula>BM1001&gt;BK$4</formula>
    </cfRule>
    <cfRule type="expression" priority="191" aboveAverage="0" equalAverage="0" bottom="0" percent="0" rank="0" text="" dxfId="193">
      <formula>BL1001&gt;1</formula>
    </cfRule>
  </conditionalFormatting>
  <conditionalFormatting sqref="BK999">
    <cfRule type="expression" priority="192" aboveAverage="0" equalAverage="0" bottom="0" percent="0" rank="0" text="" dxfId="194">
      <formula>BM999&gt;BK$4</formula>
    </cfRule>
    <cfRule type="expression" priority="193" aboveAverage="0" equalAverage="0" bottom="0" percent="0" rank="0" text="" dxfId="195">
      <formula>BK999&gt;2</formula>
    </cfRule>
  </conditionalFormatting>
  <conditionalFormatting sqref="BL999">
    <cfRule type="expression" priority="194" aboveAverage="0" equalAverage="0" bottom="0" percent="0" rank="0" text="" dxfId="196">
      <formula>BM999&gt;BK$4</formula>
    </cfRule>
    <cfRule type="expression" priority="195" aboveAverage="0" equalAverage="0" bottom="0" percent="0" rank="0" text="" dxfId="197">
      <formula>BL999&gt;1</formula>
    </cfRule>
  </conditionalFormatting>
  <conditionalFormatting sqref="BK10:BK998">
    <cfRule type="expression" priority="196" aboveAverage="0" equalAverage="0" bottom="0" percent="0" rank="0" text="" dxfId="198">
      <formula>BM10&gt;BK$4</formula>
    </cfRule>
    <cfRule type="expression" priority="197" aboveAverage="0" equalAverage="0" bottom="0" percent="0" rank="0" text="" dxfId="199">
      <formula>BK10&gt;2</formula>
    </cfRule>
  </conditionalFormatting>
  <conditionalFormatting sqref="BL10:BL998">
    <cfRule type="expression" priority="198" aboveAverage="0" equalAverage="0" bottom="0" percent="0" rank="0" text="" dxfId="200">
      <formula>BM10&gt;BK$4</formula>
    </cfRule>
    <cfRule type="expression" priority="199" aboveAverage="0" equalAverage="0" bottom="0" percent="0" rank="0" text="" dxfId="201">
      <formula>BL10&gt;1</formula>
    </cfRule>
  </conditionalFormatting>
  <conditionalFormatting sqref="BK1000">
    <cfRule type="expression" priority="200" aboveAverage="0" equalAverage="0" bottom="0" percent="0" rank="0" text="" dxfId="202">
      <formula>BM1000&gt;BK$4</formula>
    </cfRule>
    <cfRule type="expression" priority="201" aboveAverage="0" equalAverage="0" bottom="0" percent="0" rank="0" text="" dxfId="203">
      <formula>BK1000&gt;2</formula>
    </cfRule>
  </conditionalFormatting>
  <conditionalFormatting sqref="BL1000">
    <cfRule type="expression" priority="202" aboveAverage="0" equalAverage="0" bottom="0" percent="0" rank="0" text="" dxfId="204">
      <formula>BM1000&gt;BK$4</formula>
    </cfRule>
    <cfRule type="expression" priority="203" aboveAverage="0" equalAverage="0" bottom="0" percent="0" rank="0" text="" dxfId="205">
      <formula>BL1000&gt;1</formula>
    </cfRule>
  </conditionalFormatting>
  <conditionalFormatting sqref="BN8:BN9">
    <cfRule type="expression" priority="204" aboveAverage="0" equalAverage="0" bottom="0" percent="0" rank="0" text="" dxfId="206">
      <formula>BP8&gt;BN$4</formula>
    </cfRule>
    <cfRule type="expression" priority="205" aboveAverage="0" equalAverage="0" bottom="0" percent="0" rank="0" text="" dxfId="207">
      <formula>BN8&gt;2</formula>
    </cfRule>
  </conditionalFormatting>
  <conditionalFormatting sqref="BO8:BO9">
    <cfRule type="expression" priority="206" aboveAverage="0" equalAverage="0" bottom="0" percent="0" rank="0" text="" dxfId="208">
      <formula>BP8&gt;BN$4</formula>
    </cfRule>
    <cfRule type="expression" priority="207" aboveAverage="0" equalAverage="0" bottom="0" percent="0" rank="0" text="" dxfId="209">
      <formula>BO8&gt;1</formula>
    </cfRule>
  </conditionalFormatting>
  <conditionalFormatting sqref="BN1002">
    <cfRule type="expression" priority="208" aboveAverage="0" equalAverage="0" bottom="0" percent="0" rank="0" text="" dxfId="210">
      <formula>BP1002&gt;BN$4</formula>
    </cfRule>
    <cfRule type="expression" priority="209" aboveAverage="0" equalAverage="0" bottom="0" percent="0" rank="0" text="" dxfId="211">
      <formula>BN1002&gt;2</formula>
    </cfRule>
  </conditionalFormatting>
  <conditionalFormatting sqref="BO1002">
    <cfRule type="expression" priority="210" aboveAverage="0" equalAverage="0" bottom="0" percent="0" rank="0" text="" dxfId="212">
      <formula>BP1002&gt;BN$4</formula>
    </cfRule>
    <cfRule type="expression" priority="211" aboveAverage="0" equalAverage="0" bottom="0" percent="0" rank="0" text="" dxfId="213">
      <formula>BO1002&gt;1</formula>
    </cfRule>
  </conditionalFormatting>
  <conditionalFormatting sqref="BN1001">
    <cfRule type="expression" priority="212" aboveAverage="0" equalAverage="0" bottom="0" percent="0" rank="0" text="" dxfId="214">
      <formula>BP1001&gt;BN$4</formula>
    </cfRule>
    <cfRule type="expression" priority="213" aboveAverage="0" equalAverage="0" bottom="0" percent="0" rank="0" text="" dxfId="215">
      <formula>BN1001&gt;2</formula>
    </cfRule>
  </conditionalFormatting>
  <conditionalFormatting sqref="BO1001">
    <cfRule type="expression" priority="214" aboveAverage="0" equalAverage="0" bottom="0" percent="0" rank="0" text="" dxfId="216">
      <formula>BP1001&gt;BN$4</formula>
    </cfRule>
    <cfRule type="expression" priority="215" aboveAverage="0" equalAverage="0" bottom="0" percent="0" rank="0" text="" dxfId="217">
      <formula>BO1001&gt;1</formula>
    </cfRule>
  </conditionalFormatting>
  <conditionalFormatting sqref="BN999">
    <cfRule type="expression" priority="216" aboveAverage="0" equalAverage="0" bottom="0" percent="0" rank="0" text="" dxfId="218">
      <formula>BP999&gt;BN$4</formula>
    </cfRule>
    <cfRule type="expression" priority="217" aboveAverage="0" equalAverage="0" bottom="0" percent="0" rank="0" text="" dxfId="219">
      <formula>BN999&gt;2</formula>
    </cfRule>
  </conditionalFormatting>
  <conditionalFormatting sqref="BO999">
    <cfRule type="expression" priority="218" aboveAverage="0" equalAverage="0" bottom="0" percent="0" rank="0" text="" dxfId="220">
      <formula>BP999&gt;BN$4</formula>
    </cfRule>
    <cfRule type="expression" priority="219" aboveAverage="0" equalAverage="0" bottom="0" percent="0" rank="0" text="" dxfId="221">
      <formula>BO999&gt;1</formula>
    </cfRule>
  </conditionalFormatting>
  <conditionalFormatting sqref="BN10:BN998">
    <cfRule type="expression" priority="220" aboveAverage="0" equalAverage="0" bottom="0" percent="0" rank="0" text="" dxfId="222">
      <formula>BP10&gt;BN$4</formula>
    </cfRule>
    <cfRule type="expression" priority="221" aboveAverage="0" equalAverage="0" bottom="0" percent="0" rank="0" text="" dxfId="223">
      <formula>BN10&gt;2</formula>
    </cfRule>
  </conditionalFormatting>
  <conditionalFormatting sqref="BO10:BO998">
    <cfRule type="expression" priority="222" aboveAverage="0" equalAverage="0" bottom="0" percent="0" rank="0" text="" dxfId="224">
      <formula>BP10&gt;BN$4</formula>
    </cfRule>
    <cfRule type="expression" priority="223" aboveAverage="0" equalAverage="0" bottom="0" percent="0" rank="0" text="" dxfId="225">
      <formula>BO10&gt;1</formula>
    </cfRule>
  </conditionalFormatting>
  <conditionalFormatting sqref="BN1000">
    <cfRule type="expression" priority="224" aboveAverage="0" equalAverage="0" bottom="0" percent="0" rank="0" text="" dxfId="226">
      <formula>BP1000&gt;BN$4</formula>
    </cfRule>
    <cfRule type="expression" priority="225" aboveAverage="0" equalAverage="0" bottom="0" percent="0" rank="0" text="" dxfId="227">
      <formula>BN1000&gt;2</formula>
    </cfRule>
  </conditionalFormatting>
  <conditionalFormatting sqref="BO1000">
    <cfRule type="expression" priority="226" aboveAverage="0" equalAverage="0" bottom="0" percent="0" rank="0" text="" dxfId="228">
      <formula>BP1000&gt;BN$4</formula>
    </cfRule>
    <cfRule type="expression" priority="227" aboveAverage="0" equalAverage="0" bottom="0" percent="0" rank="0" text="" dxfId="229">
      <formula>BO1000&gt;1</formula>
    </cfRule>
  </conditionalFormatting>
  <conditionalFormatting sqref="BQ8:BQ9">
    <cfRule type="expression" priority="228" aboveAverage="0" equalAverage="0" bottom="0" percent="0" rank="0" text="" dxfId="230">
      <formula>BS8&gt;BQ$4</formula>
    </cfRule>
    <cfRule type="expression" priority="229" aboveAverage="0" equalAverage="0" bottom="0" percent="0" rank="0" text="" dxfId="231">
      <formula>BQ8&gt;2</formula>
    </cfRule>
  </conditionalFormatting>
  <conditionalFormatting sqref="BR8:BR9">
    <cfRule type="expression" priority="230" aboveAverage="0" equalAverage="0" bottom="0" percent="0" rank="0" text="" dxfId="232">
      <formula>BS8&gt;BQ$4</formula>
    </cfRule>
    <cfRule type="expression" priority="231" aboveAverage="0" equalAverage="0" bottom="0" percent="0" rank="0" text="" dxfId="233">
      <formula>BR8&gt;1</formula>
    </cfRule>
  </conditionalFormatting>
  <conditionalFormatting sqref="BQ1002">
    <cfRule type="expression" priority="232" aboveAverage="0" equalAverage="0" bottom="0" percent="0" rank="0" text="" dxfId="234">
      <formula>BS1002&gt;BQ$4</formula>
    </cfRule>
    <cfRule type="expression" priority="233" aboveAverage="0" equalAverage="0" bottom="0" percent="0" rank="0" text="" dxfId="235">
      <formula>BQ1002&gt;2</formula>
    </cfRule>
  </conditionalFormatting>
  <conditionalFormatting sqref="BR1002">
    <cfRule type="expression" priority="234" aboveAverage="0" equalAverage="0" bottom="0" percent="0" rank="0" text="" dxfId="236">
      <formula>BS1002&gt;BQ$4</formula>
    </cfRule>
    <cfRule type="expression" priority="235" aboveAverage="0" equalAverage="0" bottom="0" percent="0" rank="0" text="" dxfId="237">
      <formula>BR1002&gt;1</formula>
    </cfRule>
  </conditionalFormatting>
  <conditionalFormatting sqref="BQ1001">
    <cfRule type="expression" priority="236" aboveAverage="0" equalAverage="0" bottom="0" percent="0" rank="0" text="" dxfId="238">
      <formula>BS1001&gt;BQ$4</formula>
    </cfRule>
    <cfRule type="expression" priority="237" aboveAverage="0" equalAverage="0" bottom="0" percent="0" rank="0" text="" dxfId="239">
      <formula>BQ1001&gt;2</formula>
    </cfRule>
  </conditionalFormatting>
  <conditionalFormatting sqref="BR1001">
    <cfRule type="expression" priority="238" aboveAverage="0" equalAverage="0" bottom="0" percent="0" rank="0" text="" dxfId="240">
      <formula>BS1001&gt;BQ$4</formula>
    </cfRule>
    <cfRule type="expression" priority="239" aboveAverage="0" equalAverage="0" bottom="0" percent="0" rank="0" text="" dxfId="241">
      <formula>BR1001&gt;1</formula>
    </cfRule>
  </conditionalFormatting>
  <conditionalFormatting sqref="BQ999">
    <cfRule type="expression" priority="240" aboveAverage="0" equalAverage="0" bottom="0" percent="0" rank="0" text="" dxfId="242">
      <formula>BS999&gt;BQ$4</formula>
    </cfRule>
    <cfRule type="expression" priority="241" aboveAverage="0" equalAverage="0" bottom="0" percent="0" rank="0" text="" dxfId="243">
      <formula>BQ999&gt;2</formula>
    </cfRule>
  </conditionalFormatting>
  <conditionalFormatting sqref="BR999">
    <cfRule type="expression" priority="242" aboveAverage="0" equalAverage="0" bottom="0" percent="0" rank="0" text="" dxfId="244">
      <formula>BS999&gt;BQ$4</formula>
    </cfRule>
    <cfRule type="expression" priority="243" aboveAverage="0" equalAverage="0" bottom="0" percent="0" rank="0" text="" dxfId="245">
      <formula>BR999&gt;1</formula>
    </cfRule>
  </conditionalFormatting>
  <conditionalFormatting sqref="BQ10:BQ998">
    <cfRule type="expression" priority="244" aboveAverage="0" equalAverage="0" bottom="0" percent="0" rank="0" text="" dxfId="246">
      <formula>BS10&gt;BQ$4</formula>
    </cfRule>
    <cfRule type="expression" priority="245" aboveAverage="0" equalAverage="0" bottom="0" percent="0" rank="0" text="" dxfId="247">
      <formula>BQ10&gt;2</formula>
    </cfRule>
  </conditionalFormatting>
  <conditionalFormatting sqref="BR10:BR998">
    <cfRule type="expression" priority="246" aboveAverage="0" equalAverage="0" bottom="0" percent="0" rank="0" text="" dxfId="248">
      <formula>BS10&gt;BQ$4</formula>
    </cfRule>
    <cfRule type="expression" priority="247" aboveAverage="0" equalAverage="0" bottom="0" percent="0" rank="0" text="" dxfId="249">
      <formula>BR10&gt;1</formula>
    </cfRule>
  </conditionalFormatting>
  <conditionalFormatting sqref="BQ1000">
    <cfRule type="expression" priority="248" aboveAverage="0" equalAverage="0" bottom="0" percent="0" rank="0" text="" dxfId="250">
      <formula>BS1000&gt;BQ$4</formula>
    </cfRule>
    <cfRule type="expression" priority="249" aboveAverage="0" equalAverage="0" bottom="0" percent="0" rank="0" text="" dxfId="251">
      <formula>BQ1000&gt;2</formula>
    </cfRule>
  </conditionalFormatting>
  <conditionalFormatting sqref="BR1000">
    <cfRule type="expression" priority="250" aboveAverage="0" equalAverage="0" bottom="0" percent="0" rank="0" text="" dxfId="252">
      <formula>BS1000&gt;BQ$4</formula>
    </cfRule>
    <cfRule type="expression" priority="251" aboveAverage="0" equalAverage="0" bottom="0" percent="0" rank="0" text="" dxfId="253">
      <formula>BR1000&gt;1</formula>
    </cfRule>
  </conditionalFormatting>
  <conditionalFormatting sqref="BT8:BT9">
    <cfRule type="expression" priority="252" aboveAverage="0" equalAverage="0" bottom="0" percent="0" rank="0" text="" dxfId="254">
      <formula>BV8&gt;BT$4</formula>
    </cfRule>
    <cfRule type="expression" priority="253" aboveAverage="0" equalAverage="0" bottom="0" percent="0" rank="0" text="" dxfId="255">
      <formula>BT8&gt;2</formula>
    </cfRule>
  </conditionalFormatting>
  <conditionalFormatting sqref="BU8:BU9">
    <cfRule type="expression" priority="254" aboveAverage="0" equalAverage="0" bottom="0" percent="0" rank="0" text="" dxfId="256">
      <formula>BV8&gt;BT$4</formula>
    </cfRule>
    <cfRule type="expression" priority="255" aboveAverage="0" equalAverage="0" bottom="0" percent="0" rank="0" text="" dxfId="257">
      <formula>BU8&gt;1</formula>
    </cfRule>
  </conditionalFormatting>
  <conditionalFormatting sqref="BT1002">
    <cfRule type="expression" priority="256" aboveAverage="0" equalAverage="0" bottom="0" percent="0" rank="0" text="" dxfId="258">
      <formula>BV1002&gt;BT$4</formula>
    </cfRule>
    <cfRule type="expression" priority="257" aboveAverage="0" equalAverage="0" bottom="0" percent="0" rank="0" text="" dxfId="259">
      <formula>BT1002&gt;2</formula>
    </cfRule>
  </conditionalFormatting>
  <conditionalFormatting sqref="BU1002">
    <cfRule type="expression" priority="258" aboveAverage="0" equalAverage="0" bottom="0" percent="0" rank="0" text="" dxfId="260">
      <formula>BV1002&gt;BT$4</formula>
    </cfRule>
    <cfRule type="expression" priority="259" aboveAverage="0" equalAverage="0" bottom="0" percent="0" rank="0" text="" dxfId="261">
      <formula>BU1002&gt;1</formula>
    </cfRule>
  </conditionalFormatting>
  <conditionalFormatting sqref="BT1001">
    <cfRule type="expression" priority="260" aboveAverage="0" equalAverage="0" bottom="0" percent="0" rank="0" text="" dxfId="262">
      <formula>BV1001&gt;BT$4</formula>
    </cfRule>
    <cfRule type="expression" priority="261" aboveAverage="0" equalAverage="0" bottom="0" percent="0" rank="0" text="" dxfId="263">
      <formula>BT1001&gt;2</formula>
    </cfRule>
  </conditionalFormatting>
  <conditionalFormatting sqref="BU1001">
    <cfRule type="expression" priority="262" aboveAverage="0" equalAverage="0" bottom="0" percent="0" rank="0" text="" dxfId="264">
      <formula>BV1001&gt;BT$4</formula>
    </cfRule>
    <cfRule type="expression" priority="263" aboveAverage="0" equalAverage="0" bottom="0" percent="0" rank="0" text="" dxfId="265">
      <formula>BU1001&gt;1</formula>
    </cfRule>
  </conditionalFormatting>
  <conditionalFormatting sqref="BT999">
    <cfRule type="expression" priority="264" aboveAverage="0" equalAverage="0" bottom="0" percent="0" rank="0" text="" dxfId="266">
      <formula>BV999&gt;BT$4</formula>
    </cfRule>
    <cfRule type="expression" priority="265" aboveAverage="0" equalAverage="0" bottom="0" percent="0" rank="0" text="" dxfId="267">
      <formula>BT999&gt;2</formula>
    </cfRule>
  </conditionalFormatting>
  <conditionalFormatting sqref="BU999">
    <cfRule type="expression" priority="266" aboveAverage="0" equalAverage="0" bottom="0" percent="0" rank="0" text="" dxfId="268">
      <formula>BV999&gt;BT$4</formula>
    </cfRule>
    <cfRule type="expression" priority="267" aboveAverage="0" equalAverage="0" bottom="0" percent="0" rank="0" text="" dxfId="269">
      <formula>BU999&gt;1</formula>
    </cfRule>
  </conditionalFormatting>
  <conditionalFormatting sqref="BT10:BT998">
    <cfRule type="expression" priority="268" aboveAverage="0" equalAverage="0" bottom="0" percent="0" rank="0" text="" dxfId="270">
      <formula>BV10&gt;BT$4</formula>
    </cfRule>
    <cfRule type="expression" priority="269" aboveAverage="0" equalAverage="0" bottom="0" percent="0" rank="0" text="" dxfId="271">
      <formula>BT10&gt;2</formula>
    </cfRule>
  </conditionalFormatting>
  <conditionalFormatting sqref="BU10:BU998">
    <cfRule type="expression" priority="270" aboveAverage="0" equalAverage="0" bottom="0" percent="0" rank="0" text="" dxfId="272">
      <formula>BV10&gt;BT$4</formula>
    </cfRule>
    <cfRule type="expression" priority="271" aboveAverage="0" equalAverage="0" bottom="0" percent="0" rank="0" text="" dxfId="273">
      <formula>BU10&gt;1</formula>
    </cfRule>
  </conditionalFormatting>
  <conditionalFormatting sqref="BT1000">
    <cfRule type="expression" priority="272" aboveAverage="0" equalAverage="0" bottom="0" percent="0" rank="0" text="" dxfId="274">
      <formula>BV1000&gt;BT$4</formula>
    </cfRule>
    <cfRule type="expression" priority="273" aboveAverage="0" equalAverage="0" bottom="0" percent="0" rank="0" text="" dxfId="275">
      <formula>BT1000&gt;2</formula>
    </cfRule>
  </conditionalFormatting>
  <conditionalFormatting sqref="BU1000">
    <cfRule type="expression" priority="274" aboveAverage="0" equalAverage="0" bottom="0" percent="0" rank="0" text="" dxfId="276">
      <formula>BV1000&gt;BT$4</formula>
    </cfRule>
    <cfRule type="expression" priority="275" aboveAverage="0" equalAverage="0" bottom="0" percent="0" rank="0" text="" dxfId="277">
      <formula>BU1000&gt;1</formula>
    </cfRule>
  </conditionalFormatting>
  <conditionalFormatting sqref="AS3:AT3 BT3">
    <cfRule type="expression" priority="276" aboveAverage="0" equalAverage="0" bottom="0" percent="0" rank="0" text="" dxfId="278">
      <formula>AU3&gt;96</formula>
    </cfRule>
    <cfRule type="expression" priority="277" aboveAverage="0" equalAverage="0" bottom="0" percent="0" rank="0" text="" dxfId="279">
      <formula>AU3&gt;72</formula>
    </cfRule>
  </conditionalFormatting>
  <conditionalFormatting sqref="AY3:AZ3">
    <cfRule type="expression" priority="278" aboveAverage="0" equalAverage="0" bottom="0" percent="0" rank="0" text="" dxfId="280">
      <formula>BA3&gt;96</formula>
    </cfRule>
    <cfRule type="expression" priority="279" aboveAverage="0" equalAverage="0" bottom="0" percent="0" rank="0" text="" dxfId="281">
      <formula>BA3&gt;72</formula>
    </cfRule>
  </conditionalFormatting>
  <conditionalFormatting sqref="BB3:BC3">
    <cfRule type="expression" priority="280" aboveAverage="0" equalAverage="0" bottom="0" percent="0" rank="0" text="" dxfId="282">
      <formula>BD3&gt;96</formula>
    </cfRule>
    <cfRule type="expression" priority="281" aboveAverage="0" equalAverage="0" bottom="0" percent="0" rank="0" text="" dxfId="283">
      <formula>BD3&gt;72</formula>
    </cfRule>
  </conditionalFormatting>
  <conditionalFormatting sqref="BE3:BF3">
    <cfRule type="expression" priority="282" aboveAverage="0" equalAverage="0" bottom="0" percent="0" rank="0" text="" dxfId="284">
      <formula>BG3&gt;96</formula>
    </cfRule>
    <cfRule type="expression" priority="283" aboveAverage="0" equalAverage="0" bottom="0" percent="0" rank="0" text="" dxfId="285">
      <formula>BG3&gt;72</formula>
    </cfRule>
  </conditionalFormatting>
  <conditionalFormatting sqref="BH3:BI3">
    <cfRule type="expression" priority="284" aboveAverage="0" equalAverage="0" bottom="0" percent="0" rank="0" text="" dxfId="286">
      <formula>BJ3&gt;96</formula>
    </cfRule>
    <cfRule type="expression" priority="285" aboveAverage="0" equalAverage="0" bottom="0" percent="0" rank="0" text="" dxfId="287">
      <formula>BJ3&gt;72</formula>
    </cfRule>
  </conditionalFormatting>
  <conditionalFormatting sqref="BK3:BL3">
    <cfRule type="expression" priority="286" aboveAverage="0" equalAverage="0" bottom="0" percent="0" rank="0" text="" dxfId="288">
      <formula>BM3&gt;96</formula>
    </cfRule>
    <cfRule type="expression" priority="287" aboveAverage="0" equalAverage="0" bottom="0" percent="0" rank="0" text="" dxfId="289">
      <formula>BM3&gt;72</formula>
    </cfRule>
  </conditionalFormatting>
  <conditionalFormatting sqref="BN3:BO3">
    <cfRule type="expression" priority="288" aboveAverage="0" equalAverage="0" bottom="0" percent="0" rank="0" text="" dxfId="290">
      <formula>BP3&gt;96</formula>
    </cfRule>
    <cfRule type="expression" priority="289" aboveAverage="0" equalAverage="0" bottom="0" percent="0" rank="0" text="" dxfId="291">
      <formula>BP3&gt;72</formula>
    </cfRule>
  </conditionalFormatting>
  <conditionalFormatting sqref="BQ3:BR3">
    <cfRule type="expression" priority="290" aboveAverage="0" equalAverage="0" bottom="0" percent="0" rank="0" text="" dxfId="292">
      <formula>BS3&gt;96</formula>
    </cfRule>
    <cfRule type="expression" priority="291" aboveAverage="0" equalAverage="0" bottom="0" percent="0" rank="0" text="" dxfId="293">
      <formula>BS3&gt;72</formula>
    </cfRule>
  </conditionalFormatting>
  <conditionalFormatting sqref="AS5:AT5">
    <cfRule type="expression" priority="292" aboveAverage="0" equalAverage="0" bottom="0" percent="0" rank="0" text="" dxfId="294">
      <formula>AS5="Más de 96h"</formula>
    </cfRule>
    <cfRule type="expression" priority="293" aboveAverage="0" equalAverage="0" bottom="0" percent="0" rank="0" text="" dxfId="295">
      <formula>AS5="Más de 72h"</formula>
    </cfRule>
  </conditionalFormatting>
  <conditionalFormatting sqref="BU3">
    <cfRule type="expression" priority="294" aboveAverage="0" equalAverage="0" bottom="0" percent="0" rank="0" text="" dxfId="296">
      <formula>#ref!&gt;96</formula>
    </cfRule>
    <cfRule type="expression" priority="295" aboveAverage="0" equalAverage="0" bottom="0" percent="0" rank="0" text="" dxfId="297">
      <formula>#ref!&gt;72</formula>
    </cfRule>
  </conditionalFormatting>
  <conditionalFormatting sqref="AV5:AW5">
    <cfRule type="expression" priority="296" aboveAverage="0" equalAverage="0" bottom="0" percent="0" rank="0" text="" dxfId="298">
      <formula>AV5="Introduzca kg/pólvora y tirador"</formula>
    </cfRule>
    <cfRule type="expression" priority="297" aboveAverage="0" equalAverage="0" bottom="0" percent="0" rank="0" text="" dxfId="299">
      <formula>AV5="Error: introduzca fecha y hora"</formula>
    </cfRule>
  </conditionalFormatting>
  <conditionalFormatting sqref="AV5:AW5">
    <cfRule type="expression" priority="298" aboveAverage="0" equalAverage="0" bottom="0" percent="0" rank="0" text="" dxfId="300">
      <formula>AV5="Más de 96h"</formula>
    </cfRule>
    <cfRule type="expression" priority="299" aboveAverage="0" equalAverage="0" bottom="0" percent="0" rank="0" text="" dxfId="301">
      <formula>AV5="Más de 72h"</formula>
    </cfRule>
  </conditionalFormatting>
  <conditionalFormatting sqref="AY5:AZ5">
    <cfRule type="expression" priority="300" aboveAverage="0" equalAverage="0" bottom="0" percent="0" rank="0" text="" dxfId="302">
      <formula>AY5="Introduzca kg/pólvora y tirador"</formula>
    </cfRule>
    <cfRule type="expression" priority="301" aboveAverage="0" equalAverage="0" bottom="0" percent="0" rank="0" text="" dxfId="303">
      <formula>AY5="Error: introduzca fecha y hora"</formula>
    </cfRule>
  </conditionalFormatting>
  <conditionalFormatting sqref="AY5:AZ5">
    <cfRule type="expression" priority="302" aboveAverage="0" equalAverage="0" bottom="0" percent="0" rank="0" text="" dxfId="304">
      <formula>AY5="Más de 96h"</formula>
    </cfRule>
    <cfRule type="expression" priority="303" aboveAverage="0" equalAverage="0" bottom="0" percent="0" rank="0" text="" dxfId="305">
      <formula>AY5="Más de 72h"</formula>
    </cfRule>
  </conditionalFormatting>
  <conditionalFormatting sqref="BB5:BC5">
    <cfRule type="expression" priority="304" aboveAverage="0" equalAverage="0" bottom="0" percent="0" rank="0" text="" dxfId="306">
      <formula>BB5="Introduzca kg/pólvora y tirador"</formula>
    </cfRule>
    <cfRule type="expression" priority="305" aboveAverage="0" equalAverage="0" bottom="0" percent="0" rank="0" text="" dxfId="307">
      <formula>BB5="Error: introduzca fecha y hora"</formula>
    </cfRule>
  </conditionalFormatting>
  <conditionalFormatting sqref="BB5:BC5">
    <cfRule type="expression" priority="306" aboveAverage="0" equalAverage="0" bottom="0" percent="0" rank="0" text="" dxfId="308">
      <formula>BB5="Más de 96h"</formula>
    </cfRule>
    <cfRule type="expression" priority="307" aboveAverage="0" equalAverage="0" bottom="0" percent="0" rank="0" text="" dxfId="309">
      <formula>BB5="Más de 72h"</formula>
    </cfRule>
  </conditionalFormatting>
  <conditionalFormatting sqref="BE5:BF5">
    <cfRule type="expression" priority="308" aboveAverage="0" equalAverage="0" bottom="0" percent="0" rank="0" text="" dxfId="310">
      <formula>BE5="Introduzca kg/pólvora y tirador"</formula>
    </cfRule>
    <cfRule type="expression" priority="309" aboveAverage="0" equalAverage="0" bottom="0" percent="0" rank="0" text="" dxfId="311">
      <formula>BE5="Error: introduzca fecha y hora"</formula>
    </cfRule>
  </conditionalFormatting>
  <conditionalFormatting sqref="BE5:BF5">
    <cfRule type="expression" priority="310" aboveAverage="0" equalAverage="0" bottom="0" percent="0" rank="0" text="" dxfId="312">
      <formula>BE5="Más de 96h"</formula>
    </cfRule>
    <cfRule type="expression" priority="311" aboveAverage="0" equalAverage="0" bottom="0" percent="0" rank="0" text="" dxfId="313">
      <formula>BE5="Más de 72h"</formula>
    </cfRule>
  </conditionalFormatting>
  <conditionalFormatting sqref="BH5:BI5">
    <cfRule type="expression" priority="312" aboveAverage="0" equalAverage="0" bottom="0" percent="0" rank="0" text="" dxfId="314">
      <formula>BH5="Introduzca kg/pólvora y tirador"</formula>
    </cfRule>
    <cfRule type="expression" priority="313" aboveAverage="0" equalAverage="0" bottom="0" percent="0" rank="0" text="" dxfId="315">
      <formula>BH5="Error: introduzca fecha y hora"</formula>
    </cfRule>
  </conditionalFormatting>
  <conditionalFormatting sqref="BH5:BI5">
    <cfRule type="expression" priority="314" aboveAverage="0" equalAverage="0" bottom="0" percent="0" rank="0" text="" dxfId="316">
      <formula>BH5="Más de 96h"</formula>
    </cfRule>
    <cfRule type="expression" priority="315" aboveAverage="0" equalAverage="0" bottom="0" percent="0" rank="0" text="" dxfId="317">
      <formula>BH5="Más de 72h"</formula>
    </cfRule>
  </conditionalFormatting>
  <conditionalFormatting sqref="BN5:BO5">
    <cfRule type="expression" priority="316" aboveAverage="0" equalAverage="0" bottom="0" percent="0" rank="0" text="" dxfId="318">
      <formula>BN5="Introduzca kg/pólvora y tirador"</formula>
    </cfRule>
    <cfRule type="expression" priority="317" aboveAverage="0" equalAverage="0" bottom="0" percent="0" rank="0" text="" dxfId="319">
      <formula>BN5="Error: introduzca fecha y hora"</formula>
    </cfRule>
  </conditionalFormatting>
  <conditionalFormatting sqref="BN5:BO5">
    <cfRule type="expression" priority="318" aboveAverage="0" equalAverage="0" bottom="0" percent="0" rank="0" text="" dxfId="320">
      <formula>BN5="Más de 96h"</formula>
    </cfRule>
    <cfRule type="expression" priority="319" aboveAverage="0" equalAverage="0" bottom="0" percent="0" rank="0" text="" dxfId="321">
      <formula>BN5="Más de 72h"</formula>
    </cfRule>
  </conditionalFormatting>
  <conditionalFormatting sqref="BQ5:BR5">
    <cfRule type="expression" priority="320" aboveAverage="0" equalAverage="0" bottom="0" percent="0" rank="0" text="" dxfId="322">
      <formula>BQ5="Introduzca kg/pólvora y tirador"</formula>
    </cfRule>
    <cfRule type="expression" priority="321" aboveAverage="0" equalAverage="0" bottom="0" percent="0" rank="0" text="" dxfId="323">
      <formula>BQ5="Error: introduzca fecha y hora"</formula>
    </cfRule>
  </conditionalFormatting>
  <conditionalFormatting sqref="BQ5:BR5">
    <cfRule type="expression" priority="322" aboveAverage="0" equalAverage="0" bottom="0" percent="0" rank="0" text="" dxfId="324">
      <formula>BQ5="Más de 96h"</formula>
    </cfRule>
    <cfRule type="expression" priority="323" aboveAverage="0" equalAverage="0" bottom="0" percent="0" rank="0" text="" dxfId="325">
      <formula>BQ5="Más de 72h"</formula>
    </cfRule>
  </conditionalFormatting>
  <conditionalFormatting sqref="BT5:BU5">
    <cfRule type="expression" priority="324" aboveAverage="0" equalAverage="0" bottom="0" percent="0" rank="0" text="" dxfId="326">
      <formula>BT5="Introduzca kg/pólvora y tirador"</formula>
    </cfRule>
    <cfRule type="expression" priority="325" aboveAverage="0" equalAverage="0" bottom="0" percent="0" rank="0" text="" dxfId="327">
      <formula>BT5="Error: introduzca fecha y hora"</formula>
    </cfRule>
  </conditionalFormatting>
  <conditionalFormatting sqref="BT5:BU5">
    <cfRule type="expression" priority="326" aboveAverage="0" equalAverage="0" bottom="0" percent="0" rank="0" text="" dxfId="328">
      <formula>BT5="Más de 96h"</formula>
    </cfRule>
    <cfRule type="expression" priority="327" aboveAverage="0" equalAverage="0" bottom="0" percent="0" rank="0" text="" dxfId="329">
      <formula>BT5="Más de 72h"</formula>
    </cfRule>
  </conditionalFormatting>
  <conditionalFormatting sqref="AX5">
    <cfRule type="expression" priority="328" aboveAverage="0" equalAverage="0" bottom="0" percent="0" rank="0" text="" dxfId="330">
      <formula>AX5="Introduzca kg/pólvora y tirador"</formula>
    </cfRule>
    <cfRule type="expression" priority="329" aboveAverage="0" equalAverage="0" bottom="0" percent="0" rank="0" text="" dxfId="331">
      <formula>AX5="Error: introduzca fecha y hora"</formula>
    </cfRule>
  </conditionalFormatting>
  <conditionalFormatting sqref="BA5">
    <cfRule type="expression" priority="330" aboveAverage="0" equalAverage="0" bottom="0" percent="0" rank="0" text="" dxfId="332">
      <formula>BA5="Introduzca kg/pólvora y tirador"</formula>
    </cfRule>
    <cfRule type="expression" priority="331" aboveAverage="0" equalAverage="0" bottom="0" percent="0" rank="0" text="" dxfId="333">
      <formula>BA5="Error: introduzca fecha y hora"</formula>
    </cfRule>
  </conditionalFormatting>
  <conditionalFormatting sqref="BD5">
    <cfRule type="expression" priority="332" aboveAverage="0" equalAverage="0" bottom="0" percent="0" rank="0" text="" dxfId="334">
      <formula>BD5="Introduzca kg/pólvora y tirador"</formula>
    </cfRule>
    <cfRule type="expression" priority="333" aboveAverage="0" equalAverage="0" bottom="0" percent="0" rank="0" text="" dxfId="335">
      <formula>BD5="Error: introduzca fecha y hora"</formula>
    </cfRule>
  </conditionalFormatting>
  <conditionalFormatting sqref="BG5">
    <cfRule type="expression" priority="334" aboveAverage="0" equalAverage="0" bottom="0" percent="0" rank="0" text="" dxfId="336">
      <formula>BG5="Introduzca kg/pólvora y tirador"</formula>
    </cfRule>
    <cfRule type="expression" priority="335" aboveAverage="0" equalAverage="0" bottom="0" percent="0" rank="0" text="" dxfId="337">
      <formula>BG5="Error: introduzca fecha y hora"</formula>
    </cfRule>
  </conditionalFormatting>
  <conditionalFormatting sqref="BJ5">
    <cfRule type="expression" priority="336" aboveAverage="0" equalAverage="0" bottom="0" percent="0" rank="0" text="" dxfId="338">
      <formula>BJ5="Introduzca kg/pólvora y tirador"</formula>
    </cfRule>
    <cfRule type="expression" priority="337" aboveAverage="0" equalAverage="0" bottom="0" percent="0" rank="0" text="" dxfId="339">
      <formula>BJ5="Error: introduzca fecha y hora"</formula>
    </cfRule>
  </conditionalFormatting>
  <conditionalFormatting sqref="BM5">
    <cfRule type="expression" priority="338" aboveAverage="0" equalAverage="0" bottom="0" percent="0" rank="0" text="" dxfId="340">
      <formula>BM5="Introduzca kg/pólvora y tirador"</formula>
    </cfRule>
    <cfRule type="expression" priority="339" aboveAverage="0" equalAverage="0" bottom="0" percent="0" rank="0" text="" dxfId="341">
      <formula>BM5="Error: introduzca fecha y hora"</formula>
    </cfRule>
  </conditionalFormatting>
  <conditionalFormatting sqref="BP5">
    <cfRule type="expression" priority="340" aboveAverage="0" equalAverage="0" bottom="0" percent="0" rank="0" text="" dxfId="342">
      <formula>BP5="Introduzca kg/pólvora y tirador"</formula>
    </cfRule>
    <cfRule type="expression" priority="341" aboveAverage="0" equalAverage="0" bottom="0" percent="0" rank="0" text="" dxfId="343">
      <formula>BP5="Error: introduzca fecha y hora"</formula>
    </cfRule>
  </conditionalFormatting>
  <conditionalFormatting sqref="BS5">
    <cfRule type="expression" priority="342" aboveAverage="0" equalAverage="0" bottom="0" percent="0" rank="0" text="" dxfId="344">
      <formula>BS5="Introduzca kg/pólvora y tirador"</formula>
    </cfRule>
    <cfRule type="expression" priority="343" aboveAverage="0" equalAverage="0" bottom="0" percent="0" rank="0" text="" dxfId="345">
      <formula>BS5="Error: introduzca fecha y hora"</formula>
    </cfRule>
  </conditionalFormatting>
  <conditionalFormatting sqref="BV5">
    <cfRule type="expression" priority="344" aboveAverage="0" equalAverage="0" bottom="0" percent="0" rank="0" text="" dxfId="346">
      <formula>BV5="Introduzca kg/pólvora y tirador"</formula>
    </cfRule>
    <cfRule type="expression" priority="345" aboveAverage="0" equalAverage="0" bottom="0" percent="0" rank="0" text="" dxfId="347">
      <formula>BV5="Error: introduzca fecha y hora"</formula>
    </cfRule>
  </conditionalFormatting>
  <conditionalFormatting sqref="AV3:AW3">
    <cfRule type="expression" priority="346" aboveAverage="0" equalAverage="0" bottom="0" percent="0" rank="0" text="" dxfId="348">
      <formula>AX3&gt;96</formula>
    </cfRule>
    <cfRule type="expression" priority="347" aboveAverage="0" equalAverage="0" bottom="0" percent="0" rank="0" text="" dxfId="349">
      <formula>AX3&gt;72</formula>
    </cfRule>
  </conditionalFormatting>
  <conditionalFormatting sqref="AV4">
    <cfRule type="expression" priority="348" aboveAverage="0" equalAverage="0" bottom="0" percent="0" rank="0" text="" dxfId="350">
      <formula>VALUE(AV4)&gt;1</formula>
    </cfRule>
  </conditionalFormatting>
  <conditionalFormatting sqref="AY4">
    <cfRule type="expression" priority="349" aboveAverage="0" equalAverage="0" bottom="0" percent="0" rank="0" text="" dxfId="351">
      <formula>VALUE(AY4)&gt;1</formula>
    </cfRule>
  </conditionalFormatting>
  <conditionalFormatting sqref="BB4">
    <cfRule type="expression" priority="350" aboveAverage="0" equalAverage="0" bottom="0" percent="0" rank="0" text="" dxfId="352">
      <formula>VALUE(BB4)&gt;1</formula>
    </cfRule>
  </conditionalFormatting>
  <conditionalFormatting sqref="BE4">
    <cfRule type="expression" priority="351" aboveAverage="0" equalAverage="0" bottom="0" percent="0" rank="0" text="" dxfId="353">
      <formula>VALUE(BE4)&gt;1</formula>
    </cfRule>
  </conditionalFormatting>
  <conditionalFormatting sqref="BH4">
    <cfRule type="expression" priority="352" aboveAverage="0" equalAverage="0" bottom="0" percent="0" rank="0" text="" dxfId="354">
      <formula>VALUE(BH4)&gt;1</formula>
    </cfRule>
  </conditionalFormatting>
  <conditionalFormatting sqref="BK4">
    <cfRule type="expression" priority="353" aboveAverage="0" equalAverage="0" bottom="0" percent="0" rank="0" text="" dxfId="355">
      <formula>VALUE(BK4)&gt;1</formula>
    </cfRule>
  </conditionalFormatting>
  <conditionalFormatting sqref="BN4">
    <cfRule type="expression" priority="354" aboveAverage="0" equalAverage="0" bottom="0" percent="0" rank="0" text="" dxfId="356">
      <formula>VALUE(BN4)&gt;1</formula>
    </cfRule>
  </conditionalFormatting>
  <conditionalFormatting sqref="BQ4">
    <cfRule type="expression" priority="355" aboveAverage="0" equalAverage="0" bottom="0" percent="0" rank="0" text="" dxfId="357">
      <formula>VALUE(BQ4)&gt;1</formula>
    </cfRule>
  </conditionalFormatting>
  <conditionalFormatting sqref="BT4">
    <cfRule type="expression" priority="356" aboveAverage="0" equalAverage="0" bottom="0" percent="0" rank="0" text="" dxfId="358">
      <formula>VALUE(BT4)&gt;1</formula>
    </cfRule>
  </conditionalFormatting>
  <conditionalFormatting sqref="BK5:BL5">
    <cfRule type="expression" priority="357" aboveAverage="0" equalAverage="0" bottom="0" percent="0" rank="0" text="" dxfId="359">
      <formula>BK5="Introduzca kg/pólvora y tirador"</formula>
    </cfRule>
    <cfRule type="expression" priority="358" aboveAverage="0" equalAverage="0" bottom="0" percent="0" rank="0" text="" dxfId="360">
      <formula>BK5="Error: introduzca fecha y hora"</formula>
    </cfRule>
  </conditionalFormatting>
  <conditionalFormatting sqref="BK5:BL5">
    <cfRule type="expression" priority="359" aboveAverage="0" equalAverage="0" bottom="0" percent="0" rank="0" text="" dxfId="361">
      <formula>BK5="Más de 96h"</formula>
    </cfRule>
    <cfRule type="expression" priority="360" aboveAverage="0" equalAverage="0" bottom="0" percent="0" rank="0" text="" dxfId="362">
      <formula>BK5="Más de 72h"</formula>
    </cfRule>
  </conditionalFormatting>
  <conditionalFormatting sqref="O10:O1002">
    <cfRule type="expression" priority="361" aboveAverage="0" equalAverage="0" bottom="0" percent="0" rank="0" text="" dxfId="363">
      <formula>AK10=0</formula>
    </cfRule>
  </conditionalFormatting>
  <conditionalFormatting sqref="N608:N1002">
    <cfRule type="expression" priority="362" aboveAverage="0" equalAverage="0" bottom="0" percent="0" rank="0" text="" dxfId="364">
      <formula>OR(O608&lt;&gt;P608,P608=1)</formula>
    </cfRule>
    <cfRule type="expression" priority="363" aboveAverage="0" equalAverage="0" bottom="0" percent="0" rank="0" text="" dxfId="365">
      <formula>AR608&gt;1</formula>
    </cfRule>
  </conditionalFormatting>
  <conditionalFormatting sqref="N10:N1002">
    <cfRule type="expression" priority="364" aboveAverage="0" equalAverage="0" bottom="0" percent="0" rank="0" text="" dxfId="366">
      <formula>AK10=0</formula>
    </cfRule>
    <cfRule type="expression" priority="365" aboveAverage="0" equalAverage="0" bottom="0" percent="0" rank="0" text="" dxfId="367">
      <formula>AR10&gt;0</formula>
    </cfRule>
  </conditionalFormatting>
  <conditionalFormatting sqref="O8">
    <cfRule type="expression" priority="366" aboveAverage="0" equalAverage="0" bottom="0" percent="0" rank="0" text="" dxfId="368">
      <formula>AK8=0</formula>
    </cfRule>
  </conditionalFormatting>
  <conditionalFormatting sqref="N8">
    <cfRule type="expression" priority="367" aboveAverage="0" equalAverage="0" bottom="0" percent="0" rank="0" text="" dxfId="369">
      <formula>AK8=0</formula>
    </cfRule>
    <cfRule type="expression" priority="368" aboveAverage="0" equalAverage="0" bottom="0" percent="0" rank="0" text="" dxfId="370">
      <formula>AR8&gt;0</formula>
    </cfRule>
  </conditionalFormatting>
  <conditionalFormatting sqref="N9">
    <cfRule type="expression" priority="369" aboveAverage="0" equalAverage="0" bottom="0" percent="0" rank="0" text="" dxfId="371">
      <formula>AK9=0</formula>
    </cfRule>
    <cfRule type="expression" priority="370" aboveAverage="0" equalAverage="0" bottom="0" percent="0" rank="0" text="" dxfId="372">
      <formula>AR9&gt;0</formula>
    </cfRule>
  </conditionalFormatting>
  <conditionalFormatting sqref="O9">
    <cfRule type="expression" priority="371" aboveAverage="0" equalAverage="0" bottom="0" percent="0" rank="0" text="" dxfId="373">
      <formula>AK9=0</formula>
    </cfRule>
  </conditionalFormatting>
  <conditionalFormatting sqref="D9:D11">
    <cfRule type="expression" priority="372" aboveAverage="0" equalAverage="0" bottom="0" percent="0" rank="0" text="" dxfId="374">
      <formula>AA9=0</formula>
    </cfRule>
    <cfRule type="expression" priority="373" aboveAverage="0" equalAverage="0" bottom="0" percent="0" rank="0" text="" dxfId="375">
      <formula>AH9&gt;0</formula>
    </cfRule>
  </conditionalFormatting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BW1002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D13" activeCellId="0" sqref="D13"/>
    </sheetView>
  </sheetViews>
  <sheetFormatPr defaultColWidth="11.4453125" defaultRowHeight="15" zeroHeight="false" outlineLevelRow="0" outlineLevelCol="0"/>
  <cols>
    <col collapsed="false" customWidth="true" hidden="false" outlineLevel="0" max="1" min="1" style="0" width="3.57"/>
    <col collapsed="false" customWidth="true" hidden="false" outlineLevel="0" max="2" min="2" style="0" width="20.57"/>
    <col collapsed="false" customWidth="true" hidden="false" outlineLevel="0" max="3" min="3" style="0" width="10.42"/>
    <col collapsed="false" customWidth="true" hidden="false" outlineLevel="0" max="4" min="4" style="0" width="9.13"/>
    <col collapsed="false" customWidth="true" hidden="false" outlineLevel="0" max="5" min="5" style="60" width="2.14"/>
    <col collapsed="false" customWidth="false" hidden="true" outlineLevel="0" max="9" min="6" style="0" width="11.42"/>
    <col collapsed="false" customWidth="true" hidden="true" outlineLevel="0" max="10" min="10" style="60" width="5.86"/>
    <col collapsed="false" customWidth="true" hidden="false" outlineLevel="0" max="11" min="11" style="61" width="3.57"/>
    <col collapsed="false" customWidth="true" hidden="false" outlineLevel="0" max="12" min="12" style="0" width="20.57"/>
    <col collapsed="false" customWidth="true" hidden="false" outlineLevel="0" max="13" min="13" style="0" width="10.42"/>
    <col collapsed="false" customWidth="true" hidden="false" outlineLevel="0" max="14" min="14" style="0" width="9.13"/>
    <col collapsed="false" customWidth="true" hidden="false" outlineLevel="0" max="15" min="15" style="60" width="2.14"/>
    <col collapsed="false" customWidth="false" hidden="true" outlineLevel="0" max="19" min="16" style="0" width="11.42"/>
    <col collapsed="false" customWidth="true" hidden="true" outlineLevel="0" max="20" min="20" style="60" width="5.86"/>
    <col collapsed="false" customWidth="true" hidden="true" outlineLevel="0" max="21" min="21" style="0" width="4.43"/>
    <col collapsed="false" customWidth="true" hidden="true" outlineLevel="0" max="22" min="22" style="61" width="4.43"/>
    <col collapsed="false" customWidth="true" hidden="true" outlineLevel="0" max="23" min="23" style="62" width="12.57"/>
    <col collapsed="false" customWidth="true" hidden="true" outlineLevel="0" max="25" min="24" style="0" width="10.42"/>
    <col collapsed="false" customWidth="false" hidden="true" outlineLevel="0" max="39" min="26" style="0" width="11.42"/>
    <col collapsed="false" customWidth="true" hidden="false" outlineLevel="0" max="41" min="40" style="0" width="14.57"/>
    <col collapsed="false" customWidth="false" hidden="true" outlineLevel="0" max="44" min="43" style="0" width="11.42"/>
    <col collapsed="false" customWidth="true" hidden="false" outlineLevel="0" max="46" min="45" style="0" width="13.02"/>
    <col collapsed="false" customWidth="true" hidden="true" outlineLevel="0" max="47" min="47" style="0" width="6.15"/>
    <col collapsed="false" customWidth="true" hidden="false" outlineLevel="0" max="49" min="48" style="0" width="13.02"/>
    <col collapsed="false" customWidth="true" hidden="true" outlineLevel="0" max="50" min="50" style="0" width="6.15"/>
    <col collapsed="false" customWidth="true" hidden="false" outlineLevel="0" max="52" min="51" style="0" width="13.02"/>
    <col collapsed="false" customWidth="true" hidden="true" outlineLevel="0" max="53" min="53" style="0" width="6.15"/>
    <col collapsed="false" customWidth="true" hidden="false" outlineLevel="0" max="55" min="54" style="0" width="13.02"/>
    <col collapsed="false" customWidth="true" hidden="true" outlineLevel="0" max="56" min="56" style="0" width="6.15"/>
    <col collapsed="false" customWidth="true" hidden="false" outlineLevel="0" max="58" min="57" style="0" width="13.02"/>
    <col collapsed="false" customWidth="true" hidden="true" outlineLevel="0" max="59" min="59" style="0" width="6.15"/>
    <col collapsed="false" customWidth="true" hidden="false" outlineLevel="0" max="61" min="60" style="0" width="13.02"/>
    <col collapsed="false" customWidth="true" hidden="true" outlineLevel="0" max="62" min="62" style="0" width="6.15"/>
    <col collapsed="false" customWidth="true" hidden="false" outlineLevel="0" max="64" min="63" style="0" width="13.02"/>
    <col collapsed="false" customWidth="true" hidden="true" outlineLevel="0" max="65" min="65" style="0" width="6.15"/>
    <col collapsed="false" customWidth="true" hidden="false" outlineLevel="0" max="67" min="66" style="0" width="13.02"/>
    <col collapsed="false" customWidth="true" hidden="true" outlineLevel="0" max="68" min="68" style="0" width="6.15"/>
    <col collapsed="false" customWidth="true" hidden="false" outlineLevel="0" max="70" min="69" style="0" width="13.02"/>
    <col collapsed="false" customWidth="true" hidden="true" outlineLevel="0" max="71" min="71" style="0" width="6.15"/>
    <col collapsed="false" customWidth="true" hidden="false" outlineLevel="0" max="73" min="72" style="0" width="13.02"/>
    <col collapsed="false" customWidth="true" hidden="true" outlineLevel="0" max="74" min="74" style="0" width="6.15"/>
    <col collapsed="false" customWidth="true" hidden="true" outlineLevel="0" max="75" min="75" style="0" width="6.01"/>
  </cols>
  <sheetData>
    <row r="1" customFormat="false" ht="12.75" hidden="true" customHeight="true" outlineLevel="0" collapsed="false">
      <c r="AP1" s="63"/>
      <c r="AQ1" s="64"/>
      <c r="AS1" s="0" t="n">
        <v>1</v>
      </c>
      <c r="AT1" s="0" t="n">
        <v>1</v>
      </c>
      <c r="AV1" s="0" t="n">
        <v>2</v>
      </c>
      <c r="AW1" s="0" t="n">
        <v>2</v>
      </c>
      <c r="AY1" s="0" t="n">
        <v>3</v>
      </c>
      <c r="AZ1" s="0" t="n">
        <v>3</v>
      </c>
      <c r="BB1" s="0" t="n">
        <v>4</v>
      </c>
      <c r="BC1" s="0" t="n">
        <v>4</v>
      </c>
      <c r="BE1" s="0" t="n">
        <v>5</v>
      </c>
      <c r="BF1" s="0" t="n">
        <v>5</v>
      </c>
      <c r="BH1" s="0" t="n">
        <v>6</v>
      </c>
      <c r="BI1" s="0" t="n">
        <v>6</v>
      </c>
      <c r="BK1" s="0" t="n">
        <v>7</v>
      </c>
      <c r="BL1" s="0" t="n">
        <v>7</v>
      </c>
      <c r="BN1" s="0" t="n">
        <v>8</v>
      </c>
      <c r="BO1" s="0" t="n">
        <v>8</v>
      </c>
      <c r="BQ1" s="0" t="n">
        <v>9</v>
      </c>
      <c r="BR1" s="0" t="n">
        <v>9</v>
      </c>
      <c r="BT1" s="0" t="n">
        <v>10</v>
      </c>
      <c r="BU1" s="0" t="n">
        <v>10</v>
      </c>
    </row>
    <row r="2" customFormat="false" ht="12.75" hidden="false" customHeight="true" outlineLevel="0" collapsed="false">
      <c r="A2" s="65" t="s">
        <v>44</v>
      </c>
      <c r="B2" s="66"/>
      <c r="C2" s="141" t="s">
        <v>45</v>
      </c>
      <c r="D2" s="141"/>
      <c r="E2" s="141"/>
      <c r="F2" s="141"/>
      <c r="G2" s="141"/>
      <c r="H2" s="141"/>
      <c r="I2" s="141"/>
      <c r="J2" s="141"/>
      <c r="K2" s="141"/>
      <c r="M2" s="68"/>
      <c r="N2" s="69" t="s">
        <v>46</v>
      </c>
      <c r="S2" s="70"/>
      <c r="X2" s="71" t="str">
        <f aca="false">IF(AL7&gt;0,AL2,"")</f>
        <v/>
      </c>
      <c r="Y2" s="71"/>
      <c r="AI2" s="72" t="s">
        <v>47</v>
      </c>
      <c r="AJ2" s="73" t="s">
        <v>48</v>
      </c>
      <c r="AL2" s="72" t="s">
        <v>49</v>
      </c>
      <c r="AM2" s="66"/>
      <c r="AN2" s="74" t="s">
        <v>50</v>
      </c>
      <c r="AO2" s="74"/>
      <c r="AP2" s="74"/>
      <c r="AQ2" s="51"/>
      <c r="AS2" s="0" t="str">
        <f aca="false">IF(AS1&lt;=$N3,CONCATENATE("acto nº ",TEXT(AS1,0)),"")</f>
        <v>acto nº 1</v>
      </c>
      <c r="AT2" s="0" t="str">
        <f aca="false">IF(AT1&lt;=$N3,CONCATENATE("acto nº ",TEXT(AT1,0)),"")</f>
        <v>acto nº 1</v>
      </c>
      <c r="AV2" s="0" t="str">
        <f aca="false">IF(AV1&lt;=$N3,CONCATENATE("acto nº ",TEXT(AV1,0)),"")</f>
        <v/>
      </c>
      <c r="AW2" s="0" t="str">
        <f aca="false">IF(AW1&lt;=$N3,CONCATENATE("acto nº ",TEXT(AW1,0)),"")</f>
        <v/>
      </c>
      <c r="AY2" s="0" t="str">
        <f aca="false">IF(AY1&lt;=$N3,CONCATENATE("acto nº ",TEXT(AY1,0)),"")</f>
        <v/>
      </c>
      <c r="AZ2" s="0" t="str">
        <f aca="false">IF(AZ1&lt;=$N3,CONCATENATE("acto nº ",TEXT(AZ1,0)),"")</f>
        <v/>
      </c>
      <c r="BB2" s="0" t="str">
        <f aca="false">IF(BB1&lt;=$N3,CONCATENATE("acto nº ",TEXT(BB1,0)),"")</f>
        <v/>
      </c>
      <c r="BC2" s="0" t="str">
        <f aca="false">IF(BC1&lt;=$N3,CONCATENATE("acto nº ",TEXT(BC1,0)),"")</f>
        <v/>
      </c>
      <c r="BE2" s="0" t="str">
        <f aca="false">IF(BE1&lt;=$N3,CONCATENATE("acto nº ",TEXT(BE1,0)),"")</f>
        <v/>
      </c>
      <c r="BF2" s="0" t="str">
        <f aca="false">IF(BF1&lt;=$N3,CONCATENATE("acto nº ",TEXT(BF1,0)),"")</f>
        <v/>
      </c>
      <c r="BH2" s="0" t="str">
        <f aca="false">IF(BH1&lt;=$N3,CONCATENATE("acto nº ",TEXT(BH1,0)),"")</f>
        <v/>
      </c>
      <c r="BI2" s="0" t="str">
        <f aca="false">IF(BI1&lt;=$N3,CONCATENATE("acto nº ",TEXT(BI1,0)),"")</f>
        <v/>
      </c>
      <c r="BK2" s="0" t="str">
        <f aca="false">IF(BK1&lt;=$N3,CONCATENATE("acto nº ",TEXT(BK1,0)),"")</f>
        <v/>
      </c>
      <c r="BL2" s="0" t="str">
        <f aca="false">IF(BL1&lt;=$N3,CONCATENATE("acto nº ",TEXT(BL1,0)),"")</f>
        <v/>
      </c>
      <c r="BN2" s="0" t="str">
        <f aca="false">IF(BN1&lt;=$N3,CONCATENATE("acto nº ",TEXT(BN1,0)),"")</f>
        <v/>
      </c>
      <c r="BO2" s="0" t="str">
        <f aca="false">IF(BO1&lt;=$N3,CONCATENATE("acto nº ",TEXT(BO1,0)),"")</f>
        <v/>
      </c>
      <c r="BQ2" s="0" t="str">
        <f aca="false">IF(BQ1&lt;=$N3,CONCATENATE("acto nº ",TEXT(BQ1,0)),"")</f>
        <v/>
      </c>
      <c r="BR2" s="0" t="str">
        <f aca="false">IF(BR1&lt;=$N3,CONCATENATE("acto nº ",TEXT(BR1,0)),"")</f>
        <v/>
      </c>
      <c r="BT2" s="0" t="str">
        <f aca="false">IF(BT1&lt;=$N3,CONCATENATE("acto nº ",TEXT(BT1,0)),"")</f>
        <v/>
      </c>
      <c r="BU2" s="0" t="str">
        <f aca="false">IF(BU1&lt;=$N3,CONCATENATE("acto nº ",TEXT(BU1,0)),"")</f>
        <v/>
      </c>
      <c r="BW2" s="75" t="n">
        <v>36892</v>
      </c>
    </row>
    <row r="3" customFormat="false" ht="12.75" hidden="false" customHeight="true" outlineLevel="0" collapsed="false">
      <c r="A3" s="76" t="s">
        <v>51</v>
      </c>
      <c r="B3" s="76"/>
      <c r="C3" s="76"/>
      <c r="D3" s="77" t="n">
        <v>44681</v>
      </c>
      <c r="E3" s="77"/>
      <c r="F3" s="77"/>
      <c r="G3" s="77"/>
      <c r="H3" s="77"/>
      <c r="I3" s="77"/>
      <c r="J3" s="77"/>
      <c r="K3" s="77"/>
      <c r="M3" s="78" t="s">
        <v>52</v>
      </c>
      <c r="N3" s="79" t="n">
        <v>1</v>
      </c>
      <c r="O3" s="80"/>
      <c r="P3" s="80"/>
      <c r="Q3" s="78" t="s">
        <v>53</v>
      </c>
      <c r="W3" s="81" t="s">
        <v>54</v>
      </c>
      <c r="X3" s="82" t="s">
        <v>55</v>
      </c>
      <c r="Y3" s="82" t="s">
        <v>56</v>
      </c>
      <c r="AK3" s="83"/>
      <c r="AN3" s="84" t="s">
        <v>57</v>
      </c>
      <c r="AO3" s="84"/>
      <c r="AP3" s="84"/>
      <c r="AQ3" s="85"/>
      <c r="AS3" s="86" t="n">
        <v>44681</v>
      </c>
      <c r="AT3" s="86"/>
      <c r="AU3" s="87" t="n">
        <f aca="false">(AS3-$D3)*24</f>
        <v>0</v>
      </c>
      <c r="AV3" s="86"/>
      <c r="AW3" s="86"/>
      <c r="AX3" s="87" t="n">
        <f aca="false">(AV3-$D3)*24</f>
        <v>-1072344</v>
      </c>
      <c r="AY3" s="86"/>
      <c r="AZ3" s="86"/>
      <c r="BA3" s="87" t="n">
        <f aca="false">(AY3-$D3)*24</f>
        <v>-1072344</v>
      </c>
      <c r="BB3" s="86"/>
      <c r="BC3" s="86"/>
      <c r="BD3" s="87" t="n">
        <f aca="false">(BB3-$D3)*24</f>
        <v>-1072344</v>
      </c>
      <c r="BE3" s="86"/>
      <c r="BF3" s="86"/>
      <c r="BG3" s="87" t="n">
        <f aca="false">(BE3-$D3)*24</f>
        <v>-1072344</v>
      </c>
      <c r="BH3" s="86"/>
      <c r="BI3" s="86"/>
      <c r="BJ3" s="87" t="n">
        <f aca="false">(BH3-$D3)*24</f>
        <v>-1072344</v>
      </c>
      <c r="BK3" s="86"/>
      <c r="BL3" s="86"/>
      <c r="BM3" s="87" t="n">
        <f aca="false">(BK3-$D3)*24</f>
        <v>-1072344</v>
      </c>
      <c r="BN3" s="86"/>
      <c r="BO3" s="86"/>
      <c r="BP3" s="87" t="n">
        <f aca="false">(BN3-$D3)*24</f>
        <v>-1072344</v>
      </c>
      <c r="BQ3" s="86"/>
      <c r="BR3" s="86"/>
      <c r="BS3" s="87" t="n">
        <f aca="false">(BQ3-$D3)*24</f>
        <v>-1072344</v>
      </c>
      <c r="BT3" s="86"/>
      <c r="BU3" s="86"/>
      <c r="BV3" s="87" t="n">
        <f aca="false">(BT3-$D3)*24</f>
        <v>-1072344</v>
      </c>
    </row>
    <row r="4" customFormat="false" ht="12.75" hidden="false" customHeight="true" outlineLevel="0" collapsed="false">
      <c r="A4" s="88" t="s">
        <v>58</v>
      </c>
      <c r="B4" s="88"/>
      <c r="C4" s="89" t="str">
        <f aca="false">IF(AI7&gt;0,AI2,"")</f>
        <v/>
      </c>
      <c r="D4" s="90" t="str">
        <f aca="false">IF(AJ7&gt;0,AJ2,"")</f>
        <v/>
      </c>
      <c r="E4" s="90"/>
      <c r="F4" s="91" t="s">
        <v>59</v>
      </c>
      <c r="G4" s="91"/>
      <c r="H4" s="80"/>
      <c r="I4" s="80"/>
      <c r="K4" s="92" t="s">
        <v>60</v>
      </c>
      <c r="L4" s="92"/>
      <c r="M4" s="92"/>
      <c r="N4" s="92"/>
      <c r="O4" s="93"/>
      <c r="P4" s="80"/>
      <c r="Q4" s="80"/>
      <c r="R4" s="80"/>
      <c r="S4" s="80"/>
      <c r="T4" s="94" t="s">
        <v>61</v>
      </c>
      <c r="U4" s="95"/>
      <c r="W4" s="81"/>
      <c r="X4" s="82"/>
      <c r="Y4" s="82"/>
      <c r="AK4" s="83"/>
      <c r="AN4" s="84" t="s">
        <v>62</v>
      </c>
      <c r="AO4" s="84"/>
      <c r="AP4" s="84"/>
      <c r="AQ4" s="85"/>
      <c r="AS4" s="96" t="n">
        <v>1</v>
      </c>
      <c r="AT4" s="96"/>
      <c r="AV4" s="96"/>
      <c r="AW4" s="96"/>
      <c r="AY4" s="96"/>
      <c r="AZ4" s="96"/>
      <c r="BB4" s="96"/>
      <c r="BC4" s="96"/>
      <c r="BE4" s="96"/>
      <c r="BF4" s="96"/>
      <c r="BH4" s="96"/>
      <c r="BI4" s="96"/>
      <c r="BK4" s="96"/>
      <c r="BL4" s="96"/>
      <c r="BN4" s="96"/>
      <c r="BO4" s="96"/>
      <c r="BQ4" s="96"/>
      <c r="BR4" s="96"/>
      <c r="BT4" s="96"/>
      <c r="BU4" s="96"/>
    </row>
    <row r="5" customFormat="false" ht="12.95" hidden="false" customHeight="true" outlineLevel="0" collapsed="false">
      <c r="A5" s="88"/>
      <c r="B5" s="88"/>
      <c r="C5" s="89"/>
      <c r="D5" s="90"/>
      <c r="E5" s="90"/>
      <c r="F5" s="97"/>
      <c r="G5" s="97"/>
      <c r="H5" s="80"/>
      <c r="I5" s="80"/>
      <c r="K5" s="92"/>
      <c r="L5" s="92"/>
      <c r="M5" s="92"/>
      <c r="N5" s="92"/>
      <c r="O5" s="93"/>
      <c r="P5" s="80"/>
      <c r="Q5" s="80"/>
      <c r="R5" s="80"/>
      <c r="S5" s="80"/>
      <c r="T5" s="94"/>
      <c r="U5" s="95"/>
      <c r="W5" s="81"/>
      <c r="X5" s="82"/>
      <c r="Y5" s="82"/>
      <c r="AK5" s="83"/>
      <c r="AO5" s="98" t="s">
        <v>63</v>
      </c>
      <c r="AP5" s="99" t="n">
        <f aca="false">IF(AP7&gt;0,AS7+IF(AV1&lt;=N3,AV7,0)+IF(AY1&lt;=N3,AY7,0)+IF(BB1&lt;=N3,BB7,0)+IF(BE1&lt;=N3,BE7,0)+IF(BH1&lt;=N3,BH7,0)+IF(BK1&lt;=N3,BK7,0)+IF(BN1&lt;=N3,BN7,0)+IF(BQ1&lt;=N3,BQ7,0)+IF(BT1&lt;=N3,BT7,0),"")</f>
        <v>0</v>
      </c>
      <c r="AQ5" s="100"/>
      <c r="AS5" s="101" t="str">
        <f aca="false">IF(AND(AS1&lt;=$N3,AS3=""),"Error: introduzca fecha y hora",IF(AND(AS1&lt;=$N3,AU3&gt;96),"Más de 96h",IF(AND(AS1&lt;=$N3,AU3&gt;72,M7&lt;500),"Más de 72h",IF(AND(AS1&lt;=$N3,AS4=""),"Introduzca kg/pólvora y tirador",""))))</f>
        <v/>
      </c>
      <c r="AT5" s="101"/>
      <c r="AU5" s="102"/>
      <c r="AV5" s="101" t="str">
        <f aca="false">IF(AND(AV1&lt;=$N3,AV3=""),"Error: introduzca fecha y hora",IF(AND(AV1&lt;=$N3,AX3&gt;96),"Más de 96h",IF(AND(AV1&lt;=$N3,AX3&gt;72,P7&lt;500),"Más de 72h",IF(AND(AV1&lt;=$N3,AV4=""),"Introduzca kg/pólvora y tirador",""))))</f>
        <v/>
      </c>
      <c r="AW5" s="101"/>
      <c r="AX5" s="102"/>
      <c r="AY5" s="101" t="str">
        <f aca="false">IF(AND(AY1&lt;=$N3,AY3=""),"Error: introduzca fecha y hora",IF(AND(AY1&lt;=$N3,BA3&gt;96),"Más de 96h",IF(AND(AY1&lt;=$N3,BA3&gt;72,S7&lt;500),"Más de 72h",IF(AND(AY1&lt;=$N3,AY4=""),"Introduzca kg/pólvora y tirador",""))))</f>
        <v/>
      </c>
      <c r="AZ5" s="101"/>
      <c r="BA5" s="102"/>
      <c r="BB5" s="101" t="str">
        <f aca="false">IF(AND(BB1&lt;=$N3,BB3=""),"Error: introduzca fecha y hora",IF(AND(BB1&lt;=$N3,BD3&gt;96),"Más de 96h",IF(AND(BB1&lt;=$N3,BD3&gt;72,V7&lt;500),"Más de 72h",IF(AND(BB1&lt;=$N3,BB4=""),"Introduzca kg/pólvora y tirador",""))))</f>
        <v/>
      </c>
      <c r="BC5" s="101"/>
      <c r="BD5" s="102"/>
      <c r="BE5" s="101" t="str">
        <f aca="false">IF(AND(BE1&lt;=$N3,BE3=""),"Error: introduzca fecha y hora",IF(AND(BE1&lt;=$N3,BG3&gt;96),"Más de 96h",IF(AND(BE1&lt;=$N3,BG3&gt;72,Y7&lt;500),"Más de 72h",IF(AND(BE1&lt;=$N3,BE4=""),"Introduzca kg/pólvora y tirador",""))))</f>
        <v/>
      </c>
      <c r="BF5" s="101"/>
      <c r="BG5" s="102"/>
      <c r="BH5" s="101" t="str">
        <f aca="false">IF(AND(BH1&lt;=$N3,BH3=""),"Error: introduzca fecha y hora",IF(AND(BH1&lt;=$N3,BJ3&gt;96),"Más de 96h",IF(AND(BH1&lt;=$N3,BJ3&gt;72,AB7&lt;500),"Más de 72h",IF(AND(BH1&lt;=$N3,BH4=""),"Introduzca kg/pólvora y tirador",""))))</f>
        <v/>
      </c>
      <c r="BI5" s="101"/>
      <c r="BJ5" s="102"/>
      <c r="BK5" s="101" t="str">
        <f aca="false">IF(AND(BK1&lt;=$N3,BK3=""),"Error: introduzca fecha y hora",IF(AND(BK1&lt;=$N3,BM3&gt;96),"Más de 96h",IF(AND(BK1&lt;=$N3,BM3&gt;72,AR7&lt;500),"Más de 72h",IF(AND(BK1&lt;=$N3,BK4=""),"Introduzca kg/pólvora y tirador",""))))</f>
        <v/>
      </c>
      <c r="BL5" s="101"/>
      <c r="BM5" s="102"/>
      <c r="BN5" s="101" t="str">
        <f aca="false">IF(AND(BN1&lt;=$N3,BN3=""),"Error: introduzca fecha y hora",IF(AND(BN1&lt;=$N3,BP3&gt;96),"Más de 96h",IF(AND(BN1&lt;=$N3,BP3&gt;72,AH7&lt;500),"Más de 72h",IF(AND(BN1&lt;=$N3,BN4=""),"Introduzca kg/pólvora y tirador",""))))</f>
        <v/>
      </c>
      <c r="BO5" s="101"/>
      <c r="BP5" s="102"/>
      <c r="BQ5" s="101" t="str">
        <f aca="false">IF(AND(BQ1&lt;=$N3,BQ3=""),"Error: introduzca fecha y hora",IF(AND(BQ1&lt;=$N3,BS3&gt;96),"Más de 96h",IF(AND(BQ1&lt;=$N3,BS3&gt;72,BW7&lt;500),"Más de 72h",IF(AND(BQ1&lt;=$N3,BQ4=""),"Introduzca kg/pólvora y tirador",""))))</f>
        <v/>
      </c>
      <c r="BR5" s="101"/>
      <c r="BS5" s="102"/>
      <c r="BT5" s="101" t="str">
        <f aca="false">IF(AND(BT1&lt;=$N3,BT3=""),"Error: introduzca fecha y hora",IF(AND(BT1&lt;=$N3,BV3&gt;96),"Más de 96h",IF(AND(BT1&lt;=$N3,BV3&gt;72,AN7&lt;500),"Más de 72h",IF(AND(BT1&lt;=$N3,BT4=""),"Introduzca kg/pólvora y tirador",""))))</f>
        <v/>
      </c>
      <c r="BU5" s="101"/>
      <c r="BV5" s="102"/>
    </row>
    <row r="6" customFormat="false" ht="24" hidden="false" customHeight="true" outlineLevel="0" collapsed="false">
      <c r="A6" s="103" t="s">
        <v>64</v>
      </c>
      <c r="B6" s="104" t="s">
        <v>39</v>
      </c>
      <c r="C6" s="104" t="s">
        <v>65</v>
      </c>
      <c r="D6" s="104" t="s">
        <v>66</v>
      </c>
      <c r="E6" s="105" t="s">
        <v>67</v>
      </c>
      <c r="F6" s="70" t="s">
        <v>68</v>
      </c>
      <c r="G6" s="70"/>
      <c r="H6" s="70"/>
      <c r="I6" s="70"/>
      <c r="J6" s="106" t="s">
        <v>61</v>
      </c>
      <c r="K6" s="103" t="s">
        <v>64</v>
      </c>
      <c r="L6" s="107" t="s">
        <v>39</v>
      </c>
      <c r="M6" s="107" t="s">
        <v>65</v>
      </c>
      <c r="N6" s="107" t="s">
        <v>66</v>
      </c>
      <c r="O6" s="108" t="s">
        <v>67</v>
      </c>
      <c r="P6" s="70" t="s">
        <v>68</v>
      </c>
      <c r="Q6" s="70"/>
      <c r="R6" s="70"/>
      <c r="S6" s="70"/>
      <c r="T6" s="94"/>
      <c r="U6" s="0" t="s">
        <v>69</v>
      </c>
      <c r="V6" s="61" t="s">
        <v>70</v>
      </c>
      <c r="W6" s="81"/>
      <c r="X6" s="82"/>
      <c r="Y6" s="82"/>
      <c r="AH6" s="109" t="s">
        <v>71</v>
      </c>
      <c r="AI6" s="72" t="s">
        <v>72</v>
      </c>
      <c r="AJ6" s="73" t="s">
        <v>73</v>
      </c>
      <c r="AK6" s="83"/>
      <c r="AL6" s="0" t="s">
        <v>74</v>
      </c>
      <c r="AN6" s="0" t="s">
        <v>75</v>
      </c>
      <c r="AO6" s="110" t="s">
        <v>76</v>
      </c>
      <c r="AP6" s="110" t="s">
        <v>77</v>
      </c>
      <c r="AQ6" s="110"/>
      <c r="AS6" s="111" t="str">
        <f aca="false">IF(AS1&lt;=$N3,"kg Distribuidos por organizador","")</f>
        <v>kg Distribuidos por organizador</v>
      </c>
      <c r="AT6" s="111" t="str">
        <f aca="false">IF(AT1&lt;=$N3,"kg Adquiridos a título individual","")</f>
        <v>kg Adquiridos a título individual</v>
      </c>
      <c r="AU6" s="110"/>
      <c r="AV6" s="111" t="str">
        <f aca="false">IF(AV1&lt;=$N3,"kg Distribuidos por organizador","")</f>
        <v/>
      </c>
      <c r="AW6" s="111" t="str">
        <f aca="false">IF(AW1&lt;=$N3,"kg Adquiridos a título individual","")</f>
        <v/>
      </c>
      <c r="AX6" s="110"/>
      <c r="AY6" s="111" t="str">
        <f aca="false">IF(AY1&lt;=$N3,"kg Distribuidos por organizador","")</f>
        <v/>
      </c>
      <c r="AZ6" s="111" t="str">
        <f aca="false">IF(AZ1&lt;=$N3,"kg Adquiridos a título individual","")</f>
        <v/>
      </c>
      <c r="BA6" s="110"/>
      <c r="BB6" s="111" t="str">
        <f aca="false">IF(BB1&lt;=$N3,"kg Distribuidos por organizador","")</f>
        <v/>
      </c>
      <c r="BC6" s="111" t="str">
        <f aca="false">IF(BC1&lt;=$N3,"kg Adquiridos a título individual","")</f>
        <v/>
      </c>
      <c r="BD6" s="110"/>
      <c r="BE6" s="111" t="str">
        <f aca="false">IF(BE1&lt;=$N3,"kg Distribuidos por organizador","")</f>
        <v/>
      </c>
      <c r="BF6" s="111" t="str">
        <f aca="false">IF(BF1&lt;=$N3,"kg Adquiridos a título individual","")</f>
        <v/>
      </c>
      <c r="BG6" s="110"/>
      <c r="BH6" s="111" t="str">
        <f aca="false">IF(BH1&lt;=$N3,"kg Distribuidos por organizador","")</f>
        <v/>
      </c>
      <c r="BI6" s="111" t="str">
        <f aca="false">IF(BI1&lt;=$N3,"kg Adquiridos a título individual","")</f>
        <v/>
      </c>
      <c r="BJ6" s="110"/>
      <c r="BK6" s="111" t="str">
        <f aca="false">IF(BK1&lt;=$N3,"kg Distribuidos por organizador","")</f>
        <v/>
      </c>
      <c r="BL6" s="111" t="str">
        <f aca="false">IF(BL1&lt;=$N3,"kg Adquiridos a título individual","")</f>
        <v/>
      </c>
      <c r="BM6" s="110"/>
      <c r="BN6" s="111" t="str">
        <f aca="false">IF(BN1&lt;=$N3,"kg Distribuidos por organizador","")</f>
        <v/>
      </c>
      <c r="BO6" s="111" t="str">
        <f aca="false">IF(BO1&lt;=$N3,"kg Adquiridos a título individual","")</f>
        <v/>
      </c>
      <c r="BP6" s="110"/>
      <c r="BQ6" s="111" t="str">
        <f aca="false">IF(BQ1&lt;=$N3,"kg Distribuidos por organizador","")</f>
        <v/>
      </c>
      <c r="BR6" s="111" t="str">
        <f aca="false">IF(BR1&lt;=$N3,"kg Adquiridos a título individual","")</f>
        <v/>
      </c>
      <c r="BS6" s="110"/>
      <c r="BT6" s="111" t="str">
        <f aca="false">IF(BT1&lt;=$N3,"kg Distribuidos por organizador","")</f>
        <v/>
      </c>
      <c r="BU6" s="111" t="str">
        <f aca="false">IF(BU1&lt;=$N3,"kg Adquiridos a título individual","")</f>
        <v/>
      </c>
      <c r="BV6" s="110"/>
      <c r="BW6" s="72" t="s">
        <v>78</v>
      </c>
    </row>
    <row r="7" customFormat="false" ht="19.7" hidden="false" customHeight="true" outlineLevel="0" collapsed="false">
      <c r="A7" s="103"/>
      <c r="B7" s="104" t="s">
        <v>79</v>
      </c>
      <c r="C7" s="112" t="n">
        <f aca="false">MAXA(A8:A1002)</f>
        <v>1</v>
      </c>
      <c r="E7" s="105"/>
      <c r="J7" s="113" t="s">
        <v>80</v>
      </c>
      <c r="K7" s="103"/>
      <c r="L7" s="107" t="s">
        <v>79</v>
      </c>
      <c r="M7" s="114" t="n">
        <f aca="false">MAXA(K8:K1002)</f>
        <v>0</v>
      </c>
      <c r="N7" s="115"/>
      <c r="O7" s="108"/>
      <c r="T7" s="113" t="s">
        <v>80</v>
      </c>
      <c r="U7" s="116" t="n">
        <f aca="false">SUM(U8:U1002)</f>
        <v>0</v>
      </c>
      <c r="V7" s="117" t="n">
        <f aca="false">SUM(V8:V1002)</f>
        <v>0</v>
      </c>
      <c r="W7" s="118"/>
      <c r="X7" s="82"/>
      <c r="Y7" s="82"/>
      <c r="AA7" s="0" t="s">
        <v>81</v>
      </c>
      <c r="AH7" s="109"/>
      <c r="AI7" s="72" t="n">
        <f aca="false">SUM(AI8:AI1002)</f>
        <v>0</v>
      </c>
      <c r="AJ7" s="73" t="n">
        <f aca="false">SUM(AJ8:AJ1002)</f>
        <v>0</v>
      </c>
      <c r="AK7" s="0" t="s">
        <v>81</v>
      </c>
      <c r="AL7" s="72" t="n">
        <f aca="false">SUM(AL8:AL1002)</f>
        <v>0</v>
      </c>
      <c r="AN7" s="119" t="str">
        <f aca="false">IF(N3=0,"Indique nº actos","")</f>
        <v/>
      </c>
      <c r="AO7" s="120" t="s">
        <v>82</v>
      </c>
      <c r="AP7" s="121" t="n">
        <f aca="false">SUM(AP8:AP1002)</f>
        <v>2</v>
      </c>
      <c r="AQ7" s="121"/>
      <c r="AR7" s="0" t="s">
        <v>71</v>
      </c>
      <c r="AS7" s="122" t="n">
        <f aca="false">IF(AS1&lt;=$N3,SUM(AS8:AS1002),"")</f>
        <v>0</v>
      </c>
      <c r="AT7" s="122" t="n">
        <f aca="false">IF(AT1&lt;=$N3,SUM(AT8:AT1002),"")</f>
        <v>2</v>
      </c>
      <c r="AU7" s="123"/>
      <c r="AV7" s="122" t="str">
        <f aca="false">IF(AV1&lt;=$N3,SUM(AV8:AV1002),"")</f>
        <v/>
      </c>
      <c r="AW7" s="122" t="str">
        <f aca="false">IF(AW1&lt;=$N3,SUM(AW8:AW1002),"")</f>
        <v/>
      </c>
      <c r="AX7" s="123"/>
      <c r="AY7" s="122" t="str">
        <f aca="false">IF(AY1&lt;=$N3,SUM(AY8:AY1002),"")</f>
        <v/>
      </c>
      <c r="AZ7" s="122" t="str">
        <f aca="false">IF(AZ1&lt;=$N3,SUM(AZ8:AZ1002),"")</f>
        <v/>
      </c>
      <c r="BA7" s="123"/>
      <c r="BB7" s="122" t="str">
        <f aca="false">IF(BB1&lt;=$N3,SUM(BB8:BB1002),"")</f>
        <v/>
      </c>
      <c r="BC7" s="122" t="str">
        <f aca="false">IF(BC1&lt;=$N3,SUM(BC8:BC1002),"")</f>
        <v/>
      </c>
      <c r="BD7" s="123"/>
      <c r="BE7" s="122" t="str">
        <f aca="false">IF(BE1&lt;=$N3,SUM(BE8:BE1002),"")</f>
        <v/>
      </c>
      <c r="BF7" s="122" t="str">
        <f aca="false">IF(BF1&lt;=$N3,SUM(BF8:BF1002),"")</f>
        <v/>
      </c>
      <c r="BG7" s="123"/>
      <c r="BH7" s="122" t="str">
        <f aca="false">IF(BH1&lt;=$N3,SUM(BH8:BH1002),"")</f>
        <v/>
      </c>
      <c r="BI7" s="122" t="str">
        <f aca="false">IF(BI1&lt;=$N3,SUM(BI8:BI1002),"")</f>
        <v/>
      </c>
      <c r="BJ7" s="123"/>
      <c r="BK7" s="122" t="str">
        <f aca="false">IF(BK1&lt;=$N3,SUM(BK8:BK1002),"")</f>
        <v/>
      </c>
      <c r="BL7" s="122" t="str">
        <f aca="false">IF(BL1&lt;=$N3,SUM(BL8:BL1002),"")</f>
        <v/>
      </c>
      <c r="BM7" s="123"/>
      <c r="BN7" s="122" t="str">
        <f aca="false">IF(BN1&lt;=$N3,SUM(BN8:BN1002),"")</f>
        <v/>
      </c>
      <c r="BO7" s="122" t="str">
        <f aca="false">IF(BO1&lt;=$N3,SUM(BO8:BO1002),"")</f>
        <v/>
      </c>
      <c r="BP7" s="123"/>
      <c r="BQ7" s="122" t="str">
        <f aca="false">IF(BQ1&lt;=$N3,SUM(BQ8:BQ1002),"")</f>
        <v/>
      </c>
      <c r="BR7" s="122" t="str">
        <f aca="false">IF(BR1&lt;=$N3,SUM(BR8:BR1002),"")</f>
        <v/>
      </c>
      <c r="BS7" s="123"/>
      <c r="BT7" s="122" t="str">
        <f aca="false">IF(BT1&lt;=$N3,SUM(BT8:BT1002),"")</f>
        <v/>
      </c>
      <c r="BU7" s="122" t="str">
        <f aca="false">IF(BU1&lt;=$N3,SUM(BU8:BU1002),"")</f>
        <v/>
      </c>
      <c r="BV7" s="123"/>
      <c r="BW7" s="72" t="n">
        <f aca="false">SUM(BW8:BW1002)</f>
        <v>0</v>
      </c>
    </row>
    <row r="8" s="135" customFormat="true" ht="42.6" hidden="false" customHeight="true" outlineLevel="0" collapsed="false">
      <c r="A8" s="124" t="n">
        <f aca="false">IF(D8=D7,IF(A7=0,"",A7),IF(AND(D8&gt;0,D8&lt;&gt;D7),A7+1,""))</f>
        <v>1</v>
      </c>
      <c r="B8" s="129" t="s">
        <v>85</v>
      </c>
      <c r="C8" s="129" t="s">
        <v>65</v>
      </c>
      <c r="D8" s="96" t="n">
        <v>38867432</v>
      </c>
      <c r="E8" s="138" t="s">
        <v>22</v>
      </c>
      <c r="F8" s="128" t="str">
        <f aca="false">IFERROR(IF(OR(ISTEXT(D8),ISNUMBER(D8)),HLOOKUP(I8-23*INT(I8/23),[2]Hoja2!B$1:X$2,2),""),1)</f>
        <v>P</v>
      </c>
      <c r="G8" s="128" t="str">
        <f aca="false">LEFT(D8,1)</f>
        <v>3</v>
      </c>
      <c r="H8" s="129" t="str">
        <f aca="false">IF(UPPER(G8)="Z",2,IF(UPPER(G8)="Y",1,IF(UPPER(G8)="X",0,LEFT(D8))))</f>
        <v>3</v>
      </c>
      <c r="I8" s="129" t="str">
        <f aca="false">REPLACE(D8,1,1,H8)</f>
        <v>38867432</v>
      </c>
      <c r="J8" s="96"/>
      <c r="K8" s="124" t="str">
        <f aca="false">IF(N8&gt;0,ROW(L8)-7,"")</f>
        <v/>
      </c>
      <c r="L8" s="130"/>
      <c r="M8" s="130"/>
      <c r="N8" s="131"/>
      <c r="O8" s="132"/>
      <c r="P8" s="128" t="str">
        <f aca="false">IFERROR(IF(OR(ISTEXT(N8),ISNUMBER(N8)),HLOOKUP(S8-23*INT(S8/23),[2]Hoja2!B$1:X$2,2),""),1)</f>
        <v/>
      </c>
      <c r="Q8" s="128" t="str">
        <f aca="false">LEFT(N8,1)</f>
        <v/>
      </c>
      <c r="R8" s="129" t="str">
        <f aca="false">IF(UPPER(Q8)="Z",2,IF(UPPER(Q8)="Y",1,IF(UPPER(Q8)="X",0,LEFT(N8))))</f>
        <v/>
      </c>
      <c r="S8" s="129" t="str">
        <f aca="false">REPLACE(N8,1,1,R8)</f>
        <v/>
      </c>
      <c r="T8" s="96"/>
      <c r="U8" s="133"/>
      <c r="V8" s="124" t="str">
        <f aca="false">IF(OR(ISTEXT(N8),ISNUMBER(N8)),IF($AD8=1,U8,0),"")</f>
        <v/>
      </c>
      <c r="W8" s="75" t="n">
        <v>36892</v>
      </c>
      <c r="X8" s="134"/>
      <c r="Y8" s="134"/>
      <c r="AA8" s="128" t="n">
        <f aca="false">IF(E8&lt;&gt;F8,0,1)</f>
        <v>1</v>
      </c>
      <c r="AB8" s="128" t="n">
        <f aca="false">IF(OR(T8="SI",T8="Si",T8="si",T8="sI",T8="s",T8="S"),1,0)</f>
        <v>0</v>
      </c>
      <c r="AC8" s="128" t="n">
        <f aca="false">IF(OR(J8="SI",J8="Si",J8="si",J8="sI",J8="s",J8="S"),1,0)</f>
        <v>0</v>
      </c>
      <c r="AD8" s="128" t="n">
        <f aca="false">AK8*AA8*AB8*AC8</f>
        <v>0</v>
      </c>
      <c r="AF8" s="136" t="n">
        <f aca="false">COUNTIF(D$8:D8,D8)</f>
        <v>1</v>
      </c>
      <c r="AG8" s="136" t="n">
        <f aca="false">COUNTIFS(D$8:D8,D8,A$8:A8,A8)</f>
        <v>1</v>
      </c>
      <c r="AH8" s="128" t="n">
        <f aca="false">AF8-AG8</f>
        <v>0</v>
      </c>
      <c r="AI8" s="128" t="n">
        <f aca="false">IF(OR(O8&lt;&gt;P8,P8=1,AA8=0),1,0)</f>
        <v>0</v>
      </c>
      <c r="AJ8" s="128" t="n">
        <f aca="false">IF(AR8&gt;0,1,0)+AH8</f>
        <v>0</v>
      </c>
      <c r="AK8" s="128" t="n">
        <f aca="false">IF(O8&lt;&gt;P8,0,1)</f>
        <v>1</v>
      </c>
      <c r="AL8" s="128" t="n">
        <f aca="false">IF(U8&gt;1,1,0)</f>
        <v>0</v>
      </c>
      <c r="AM8" s="128"/>
      <c r="AN8" s="137" t="s">
        <v>86</v>
      </c>
      <c r="AO8" s="137"/>
      <c r="AP8" s="128" t="n">
        <f aca="false">IF(SUMIF(AS$7:BU$7,"&gt;0",AS8:BU8)&gt;0,SUMIF(AS$7:BU$7,"&gt;0",AS8:BU8),"")</f>
        <v>1</v>
      </c>
      <c r="AQ8" s="128"/>
      <c r="AR8" s="136" t="n">
        <f aca="false">COUNTIF(N$8:N8,N8)-1</f>
        <v>-1</v>
      </c>
      <c r="AS8" s="133"/>
      <c r="AT8" s="133" t="n">
        <v>1</v>
      </c>
      <c r="AU8" s="128" t="n">
        <f aca="false">IF($A8=$A7,AS8+AT8+AU7,AS8+AT8)</f>
        <v>1</v>
      </c>
      <c r="AV8" s="133"/>
      <c r="AW8" s="133"/>
      <c r="AX8" s="128" t="n">
        <f aca="false">IF($A8=$A7,AV8+AW8+AX7,AV8+AW8)</f>
        <v>0</v>
      </c>
      <c r="AY8" s="133"/>
      <c r="AZ8" s="133"/>
      <c r="BA8" s="128" t="n">
        <f aca="false">IF($A8=$A7,AY8+AZ8+BA7,AY8+AZ8)</f>
        <v>0</v>
      </c>
      <c r="BB8" s="133"/>
      <c r="BC8" s="133"/>
      <c r="BD8" s="128" t="n">
        <f aca="false">IF($A8=$A7,BB8+BC8+BD7,BB8+BC8)</f>
        <v>0</v>
      </c>
      <c r="BE8" s="133"/>
      <c r="BF8" s="133"/>
      <c r="BG8" s="128" t="n">
        <f aca="false">IF($A8=$A7,BE8+BF8+BG7,BE8+BF8)</f>
        <v>0</v>
      </c>
      <c r="BH8" s="133"/>
      <c r="BI8" s="133"/>
      <c r="BJ8" s="128" t="n">
        <f aca="false">IF($A8=$A7,BH8+BI8+BJ7,BH8+BI8)</f>
        <v>0</v>
      </c>
      <c r="BK8" s="133"/>
      <c r="BL8" s="133"/>
      <c r="BM8" s="128" t="n">
        <f aca="false">IF($A8=$A7,BK8+BL8+BM7,BK8+BL8)</f>
        <v>0</v>
      </c>
      <c r="BN8" s="133"/>
      <c r="BO8" s="133"/>
      <c r="BP8" s="128" t="n">
        <f aca="false">IF($A8=$A7,BN8+BO8+BP7,BN8+BO8)</f>
        <v>0</v>
      </c>
      <c r="BQ8" s="133"/>
      <c r="BR8" s="133"/>
      <c r="BS8" s="128" t="n">
        <f aca="false">IF($A8=$A7,BQ8+BR8+BS7,BQ8+BR8)</f>
        <v>0</v>
      </c>
      <c r="BT8" s="133"/>
      <c r="BU8" s="133"/>
      <c r="BV8" s="128" t="n">
        <f aca="false">IF($A8=$A7,BT8+BU8+BV7,BT8+BU8)</f>
        <v>0</v>
      </c>
      <c r="BW8" s="128" t="n">
        <f aca="false">IF(W8=0,0,IF(W8&gt;F$4,1,(IF(W8=BW$2,0,(IF(F$4-W8&gt;2,1,0))))))</f>
        <v>0</v>
      </c>
    </row>
    <row r="9" customFormat="false" ht="42.6" hidden="false" customHeight="true" outlineLevel="0" collapsed="false">
      <c r="A9" s="124" t="n">
        <f aca="false">IF(D9=D8,IF(A8=0,"",A8),IF(AND(D9&gt;0,D9&lt;&gt;D8),A8+1,""))</f>
        <v>1</v>
      </c>
      <c r="B9" s="129" t="s">
        <v>85</v>
      </c>
      <c r="C9" s="129" t="s">
        <v>65</v>
      </c>
      <c r="D9" s="96" t="n">
        <v>38867432</v>
      </c>
      <c r="E9" s="138" t="s">
        <v>22</v>
      </c>
      <c r="F9" s="128" t="str">
        <f aca="false">IFERROR(IF(OR(ISTEXT(D9),ISNUMBER(D9)),HLOOKUP(I9-23*INT(I9/23),[2]Hoja2!B$1:X$2,2),""),1)</f>
        <v>P</v>
      </c>
      <c r="G9" s="128" t="str">
        <f aca="false">LEFT(D9,1)</f>
        <v>3</v>
      </c>
      <c r="H9" s="129" t="str">
        <f aca="false">IF(UPPER(G9)="Z",2,IF(UPPER(G9)="Y",1,IF(UPPER(G9)="X",0,LEFT(D9))))</f>
        <v>3</v>
      </c>
      <c r="I9" s="129" t="str">
        <f aca="false">REPLACE(D9,1,1,H9)</f>
        <v>38867432</v>
      </c>
      <c r="J9" s="96"/>
      <c r="K9" s="124" t="str">
        <f aca="false">IF(N9&gt;0,ROW(L9)-7,"")</f>
        <v/>
      </c>
      <c r="L9" s="130"/>
      <c r="M9" s="130"/>
      <c r="N9" s="7"/>
      <c r="O9" s="132"/>
      <c r="P9" s="128" t="str">
        <f aca="false">IFERROR(IF(OR(ISTEXT(N9),ISNUMBER(N9)),HLOOKUP(S9-23*INT(S9/23),[2]Hoja2!B$1:X$2,2),""),1)</f>
        <v/>
      </c>
      <c r="Q9" s="128" t="str">
        <f aca="false">LEFT(N9,1)</f>
        <v/>
      </c>
      <c r="R9" s="129" t="str">
        <f aca="false">IF(UPPER(Q9)="Z",2,IF(UPPER(Q9)="Y",1,IF(UPPER(Q9)="X",0,LEFT(N9))))</f>
        <v/>
      </c>
      <c r="S9" s="129" t="str">
        <f aca="false">REPLACE(N9,1,1,R9)</f>
        <v/>
      </c>
      <c r="T9" s="96"/>
      <c r="U9" s="133"/>
      <c r="V9" s="124" t="str">
        <f aca="false">IF(OR(ISTEXT(N9),ISNUMBER(N9)),IF($AD9=1,U9,0),"")</f>
        <v/>
      </c>
      <c r="W9" s="75" t="n">
        <v>36892</v>
      </c>
      <c r="X9" s="134"/>
      <c r="Y9" s="134"/>
      <c r="AA9" s="128" t="n">
        <f aca="false">IF(E9&lt;&gt;F9,0,1)</f>
        <v>1</v>
      </c>
      <c r="AB9" s="128" t="n">
        <f aca="false">IF(OR(T9="SI",T9="Si",T9="si",T9="sI",T9="s",T9="S"),1,0)</f>
        <v>0</v>
      </c>
      <c r="AC9" s="128" t="n">
        <f aca="false">IF(OR(J9="SI",J9="Si",J9="si",J9="sI",J9="s",J9="S"),1,0)</f>
        <v>0</v>
      </c>
      <c r="AD9" s="128" t="n">
        <f aca="false">AK9*AA9*AB9*AC9</f>
        <v>0</v>
      </c>
      <c r="AF9" s="136" t="n">
        <f aca="false">COUNTIF(D$8:D9,D9)</f>
        <v>2</v>
      </c>
      <c r="AG9" s="136" t="n">
        <f aca="false">COUNTIFS(D$8:D9,D9,A$8:A9,A9)</f>
        <v>2</v>
      </c>
      <c r="AH9" s="128" t="n">
        <f aca="false">AF9-AG9</f>
        <v>0</v>
      </c>
      <c r="AI9" s="128" t="n">
        <f aca="false">IF(OR(O9&lt;&gt;P9,P9=1,AA9=0),1,0)</f>
        <v>0</v>
      </c>
      <c r="AJ9" s="128" t="n">
        <f aca="false">IF(AR9&gt;0,1,0)+AH9</f>
        <v>0</v>
      </c>
      <c r="AK9" s="128" t="n">
        <f aca="false">IF(O9&lt;&gt;P9,0,1)</f>
        <v>1</v>
      </c>
      <c r="AL9" s="128" t="n">
        <f aca="false">IF(U9&gt;1,1,0)</f>
        <v>0</v>
      </c>
      <c r="AM9" s="128"/>
      <c r="AN9" s="137" t="s">
        <v>87</v>
      </c>
      <c r="AO9" s="139"/>
      <c r="AP9" s="128" t="n">
        <f aca="false">IF(SUMIF(AS$7:BU$7,"&gt;0",AS9:BU9)&gt;0,SUMIF(AS$7:BU$7,"&gt;0",AS9:BU9),"")</f>
        <v>1</v>
      </c>
      <c r="AQ9" s="128"/>
      <c r="AR9" s="136" t="n">
        <f aca="false">COUNTIF(N$8:N9,N9)-1</f>
        <v>-1</v>
      </c>
      <c r="AS9" s="133"/>
      <c r="AT9" s="133" t="n">
        <v>1</v>
      </c>
      <c r="AU9" s="128" t="n">
        <f aca="false">IF($A9=$A8,AS9+AT9+AU8,AS9+AT9)</f>
        <v>2</v>
      </c>
      <c r="AV9" s="133"/>
      <c r="AW9" s="133"/>
      <c r="AX9" s="128" t="n">
        <f aca="false">IF($A9=$A8,AV9+AW9+AX8,AV9+AW9)</f>
        <v>0</v>
      </c>
      <c r="AY9" s="133"/>
      <c r="AZ9" s="133"/>
      <c r="BA9" s="128" t="n">
        <f aca="false">IF($A9=$A8,AY9+AZ9+BA8,AY9+AZ9)</f>
        <v>0</v>
      </c>
      <c r="BB9" s="133"/>
      <c r="BC9" s="133"/>
      <c r="BD9" s="128" t="n">
        <f aca="false">IF($A9=$A8,BB9+BC9+BD8,BB9+BC9)</f>
        <v>0</v>
      </c>
      <c r="BE9" s="133"/>
      <c r="BF9" s="133"/>
      <c r="BG9" s="128" t="n">
        <f aca="false">IF($A9=$A8,BE9+BF9+BG8,BE9+BF9)</f>
        <v>0</v>
      </c>
      <c r="BH9" s="133"/>
      <c r="BI9" s="133"/>
      <c r="BJ9" s="128" t="n">
        <f aca="false">IF($A9=$A8,BH9+BI9+BJ8,BH9+BI9)</f>
        <v>0</v>
      </c>
      <c r="BK9" s="133"/>
      <c r="BL9" s="133"/>
      <c r="BM9" s="128" t="n">
        <f aca="false">IF($A9=$A8,BK9+BL9+BM8,BK9+BL9)</f>
        <v>0</v>
      </c>
      <c r="BN9" s="133"/>
      <c r="BO9" s="133"/>
      <c r="BP9" s="128" t="n">
        <f aca="false">IF($A9=$A8,BN9+BO9+BP8,BN9+BO9)</f>
        <v>0</v>
      </c>
      <c r="BQ9" s="133"/>
      <c r="BR9" s="133"/>
      <c r="BS9" s="128" t="n">
        <f aca="false">IF($A9=$A8,BQ9+BR9+BS8,BQ9+BR9)</f>
        <v>0</v>
      </c>
      <c r="BT9" s="133"/>
      <c r="BU9" s="133"/>
      <c r="BV9" s="128" t="n">
        <f aca="false">IF($A9=$A8,BT9+BU9+BV8,BT9+BU9)</f>
        <v>0</v>
      </c>
      <c r="BW9" s="128" t="n">
        <f aca="false">IF(W9=0,0,IF(W9&gt;F$4,1,(IF(W9=BW$2,0,(IF(F$4-W9&gt;2,1,0))))))</f>
        <v>0</v>
      </c>
    </row>
    <row r="10" customFormat="false" ht="42.6" hidden="false" customHeight="true" outlineLevel="0" collapsed="false">
      <c r="A10" s="124" t="n">
        <f aca="false">IF(D10=D9,IF(A9=0,"",A9),IF(AND(D10&gt;0,D10&lt;&gt;D9),A9+1,""))</f>
        <v>1</v>
      </c>
      <c r="B10" s="129" t="s">
        <v>85</v>
      </c>
      <c r="C10" s="129" t="s">
        <v>65</v>
      </c>
      <c r="D10" s="96" t="n">
        <v>38867432</v>
      </c>
      <c r="E10" s="138" t="s">
        <v>22</v>
      </c>
      <c r="F10" s="128" t="str">
        <f aca="false">IFERROR(IF(OR(ISTEXT(D10),ISNUMBER(D10)),HLOOKUP(I10-23*INT(I10/23),[2]Hoja2!B$1:X$2,2),""),1)</f>
        <v>P</v>
      </c>
      <c r="G10" s="128" t="str">
        <f aca="false">LEFT(D10,1)</f>
        <v>3</v>
      </c>
      <c r="H10" s="129" t="str">
        <f aca="false">IF(UPPER(G10)="Z",2,IF(UPPER(G10)="Y",1,IF(UPPER(G10)="X",0,LEFT(D10))))</f>
        <v>3</v>
      </c>
      <c r="I10" s="129" t="str">
        <f aca="false">REPLACE(D10,1,1,H10)</f>
        <v>38867432</v>
      </c>
      <c r="J10" s="96"/>
      <c r="K10" s="124" t="str">
        <f aca="false">IF(N10&gt;0,ROW(L10)-7,"")</f>
        <v/>
      </c>
      <c r="L10" s="130"/>
      <c r="M10" s="130"/>
      <c r="N10" s="131"/>
      <c r="O10" s="132"/>
      <c r="P10" s="128" t="str">
        <f aca="false">IFERROR(IF(OR(ISTEXT(N10),ISNUMBER(N10)),HLOOKUP(S10-23*INT(S10/23),[2]Hoja2!B$1:X$2,2),""),1)</f>
        <v/>
      </c>
      <c r="Q10" s="128" t="str">
        <f aca="false">LEFT(N10,1)</f>
        <v/>
      </c>
      <c r="R10" s="129" t="str">
        <f aca="false">IF(UPPER(Q10)="Z",2,IF(UPPER(Q10)="Y",1,IF(UPPER(Q10)="X",0,LEFT(N10))))</f>
        <v/>
      </c>
      <c r="S10" s="129" t="str">
        <f aca="false">REPLACE(N10,1,1,R10)</f>
        <v/>
      </c>
      <c r="T10" s="96"/>
      <c r="U10" s="133"/>
      <c r="V10" s="124" t="str">
        <f aca="false">IF(OR(ISTEXT(N10),ISNUMBER(N10)),IF($AD10=1,U10,0),"")</f>
        <v/>
      </c>
      <c r="W10" s="75" t="n">
        <v>36892</v>
      </c>
      <c r="X10" s="134"/>
      <c r="Y10" s="134"/>
      <c r="AA10" s="128" t="n">
        <f aca="false">IF(E10&lt;&gt;F10,0,1)</f>
        <v>1</v>
      </c>
      <c r="AB10" s="128" t="n">
        <f aca="false">IF(OR(T10="SI",T10="Si",T10="si",T10="sI",T10="s",T10="S"),1,0)</f>
        <v>0</v>
      </c>
      <c r="AC10" s="128" t="n">
        <f aca="false">IF(OR(J10="SI",J10="Si",J10="si",J10="sI",J10="s",J10="S"),1,0)</f>
        <v>0</v>
      </c>
      <c r="AD10" s="128" t="n">
        <f aca="false">AK10*AA10*AB10*AC10</f>
        <v>0</v>
      </c>
      <c r="AF10" s="136" t="n">
        <f aca="false">COUNTIF(D$8:D10,D10)</f>
        <v>3</v>
      </c>
      <c r="AG10" s="136" t="n">
        <f aca="false">COUNTIFS(D$8:D10,D10,A$8:A10,A10)</f>
        <v>3</v>
      </c>
      <c r="AH10" s="128" t="n">
        <f aca="false">AF10-AG10</f>
        <v>0</v>
      </c>
      <c r="AI10" s="128" t="n">
        <f aca="false">IF(OR(O10&lt;&gt;P10,P10=1,AA10=0),1,0)</f>
        <v>0</v>
      </c>
      <c r="AJ10" s="128" t="n">
        <f aca="false">IF(AR10&gt;0,1,0)+AH10</f>
        <v>0</v>
      </c>
      <c r="AK10" s="128" t="n">
        <f aca="false">IF(O10&lt;&gt;P10,0,1)</f>
        <v>1</v>
      </c>
      <c r="AL10" s="128" t="n">
        <f aca="false">IF(U10&gt;1,1,0)</f>
        <v>0</v>
      </c>
      <c r="AM10" s="136"/>
      <c r="AN10" s="137" t="s">
        <v>88</v>
      </c>
      <c r="AO10" s="139"/>
      <c r="AP10" s="128" t="str">
        <f aca="false">IF(SUMIF(AS$7:BU$7,"&gt;0",AS10:BU10)&gt;0,SUMIF(AS$7:BU$7,"&gt;0",AS10:BU10),"")</f>
        <v/>
      </c>
      <c r="AQ10" s="128"/>
      <c r="AR10" s="136" t="n">
        <f aca="false">COUNTIF(N$8:N10,N10)-1</f>
        <v>-1</v>
      </c>
      <c r="AS10" s="133"/>
      <c r="AT10" s="133"/>
      <c r="AU10" s="128" t="n">
        <f aca="false">IF($A10=$A9,AS10+AT10+AU9,AS10+AT10)</f>
        <v>2</v>
      </c>
      <c r="AV10" s="133"/>
      <c r="AW10" s="133"/>
      <c r="AX10" s="128" t="n">
        <f aca="false">IF($A10=$A9,AV10+AW10+AX9,AV10+AW10)</f>
        <v>0</v>
      </c>
      <c r="AY10" s="133"/>
      <c r="AZ10" s="133"/>
      <c r="BA10" s="128" t="n">
        <f aca="false">IF($A10=$A9,AY10+AZ10+BA9,AY10+AZ10)</f>
        <v>0</v>
      </c>
      <c r="BB10" s="133"/>
      <c r="BC10" s="133"/>
      <c r="BD10" s="128" t="n">
        <f aca="false">IF($A10=$A9,BB10+BC10+BD9,BB10+BC10)</f>
        <v>0</v>
      </c>
      <c r="BE10" s="133"/>
      <c r="BF10" s="133"/>
      <c r="BG10" s="128" t="n">
        <f aca="false">IF($A10=$A9,BE10+BF10+BG9,BE10+BF10)</f>
        <v>0</v>
      </c>
      <c r="BH10" s="133"/>
      <c r="BI10" s="133"/>
      <c r="BJ10" s="128" t="n">
        <f aca="false">IF($A10=$A9,BH10+BI10+BJ9,BH10+BI10)</f>
        <v>0</v>
      </c>
      <c r="BK10" s="133"/>
      <c r="BL10" s="133"/>
      <c r="BM10" s="128" t="n">
        <f aca="false">IF($A10=$A9,BK10+BL10+BM9,BK10+BL10)</f>
        <v>0</v>
      </c>
      <c r="BN10" s="133"/>
      <c r="BO10" s="133"/>
      <c r="BP10" s="128" t="n">
        <f aca="false">IF($A10=$A9,BN10+BO10+BP9,BN10+BO10)</f>
        <v>0</v>
      </c>
      <c r="BQ10" s="133"/>
      <c r="BR10" s="133"/>
      <c r="BS10" s="128" t="n">
        <f aca="false">IF($A10=$A9,BQ10+BR10+BS9,BQ10+BR10)</f>
        <v>0</v>
      </c>
      <c r="BT10" s="133"/>
      <c r="BU10" s="133"/>
      <c r="BV10" s="128" t="n">
        <f aca="false">IF($A10=$A9,BT10+BU10+BV9,BT10+BU10)</f>
        <v>0</v>
      </c>
      <c r="BW10" s="128" t="n">
        <f aca="false">IF(W10=0,0,IF(W10&gt;F$4,1,(IF(W10=BW$2,0,(IF(F$4-W10&gt;2,1,0))))))</f>
        <v>0</v>
      </c>
    </row>
    <row r="11" customFormat="false" ht="42.6" hidden="false" customHeight="true" outlineLevel="0" collapsed="false">
      <c r="A11" s="124" t="n">
        <f aca="false">IF(D11=D10,IF(A10=0,"",A10),IF(AND(D11&gt;0,D11&lt;&gt;D10),A10+1,""))</f>
        <v>1</v>
      </c>
      <c r="B11" s="129" t="s">
        <v>85</v>
      </c>
      <c r="C11" s="129" t="s">
        <v>65</v>
      </c>
      <c r="D11" s="96" t="n">
        <v>38867432</v>
      </c>
      <c r="E11" s="138" t="s">
        <v>22</v>
      </c>
      <c r="F11" s="128" t="str">
        <f aca="false">IFERROR(IF(OR(ISTEXT(D11),ISNUMBER(D11)),HLOOKUP(I11-23*INT(I11/23),[2]Hoja2!B$1:X$2,2),""),1)</f>
        <v>P</v>
      </c>
      <c r="G11" s="128" t="str">
        <f aca="false">LEFT(D11,1)</f>
        <v>3</v>
      </c>
      <c r="H11" s="129" t="str">
        <f aca="false">IF(UPPER(G11)="Z",2,IF(UPPER(G11)="Y",1,IF(UPPER(G11)="X",0,LEFT(D11))))</f>
        <v>3</v>
      </c>
      <c r="I11" s="129" t="str">
        <f aca="false">REPLACE(D11,1,1,H11)</f>
        <v>38867432</v>
      </c>
      <c r="J11" s="96"/>
      <c r="K11" s="124" t="str">
        <f aca="false">IF(N11&gt;0,ROW(L11)-7,"")</f>
        <v/>
      </c>
      <c r="L11" s="130"/>
      <c r="M11" s="130"/>
      <c r="N11" s="131"/>
      <c r="O11" s="132"/>
      <c r="P11" s="128" t="str">
        <f aca="false">IFERROR(IF(OR(ISTEXT(N11),ISNUMBER(N11)),HLOOKUP(S11-23*INT(S11/23),[2]Hoja2!B$1:X$2,2),""),1)</f>
        <v/>
      </c>
      <c r="Q11" s="128" t="str">
        <f aca="false">LEFT(N11,1)</f>
        <v/>
      </c>
      <c r="R11" s="129" t="str">
        <f aca="false">IF(UPPER(Q11)="Z",2,IF(UPPER(Q11)="Y",1,IF(UPPER(Q11)="X",0,LEFT(N11))))</f>
        <v/>
      </c>
      <c r="S11" s="129" t="str">
        <f aca="false">REPLACE(N11,1,1,R11)</f>
        <v/>
      </c>
      <c r="T11" s="96"/>
      <c r="U11" s="133"/>
      <c r="V11" s="124" t="str">
        <f aca="false">IF(OR(ISTEXT(N11),ISNUMBER(N11)),IF($AD11=1,U11,0),"")</f>
        <v/>
      </c>
      <c r="W11" s="75" t="n">
        <v>36892</v>
      </c>
      <c r="X11" s="134"/>
      <c r="Y11" s="134"/>
      <c r="AA11" s="128" t="n">
        <f aca="false">IF(E11&lt;&gt;F11,0,1)</f>
        <v>1</v>
      </c>
      <c r="AB11" s="128" t="n">
        <f aca="false">IF(OR(T11="SI",T11="Si",T11="si",T11="sI",T11="s",T11="S"),1,0)</f>
        <v>0</v>
      </c>
      <c r="AC11" s="128" t="n">
        <f aca="false">IF(OR(J11="SI",J11="Si",J11="si",J11="sI",J11="s",J11="S"),1,0)</f>
        <v>0</v>
      </c>
      <c r="AD11" s="128" t="n">
        <f aca="false">AK11*AA11*AB11*AC11</f>
        <v>0</v>
      </c>
      <c r="AF11" s="136" t="n">
        <f aca="false">COUNTIF(D$8:D11,D11)</f>
        <v>4</v>
      </c>
      <c r="AG11" s="136" t="n">
        <f aca="false">COUNTIFS(D$8:D11,D11,A$8:A11,A11)</f>
        <v>4</v>
      </c>
      <c r="AH11" s="128" t="n">
        <f aca="false">AF11-AG11</f>
        <v>0</v>
      </c>
      <c r="AI11" s="128" t="n">
        <f aca="false">IF(OR(O11&lt;&gt;P11,P11=1,AA11=0),1,0)</f>
        <v>0</v>
      </c>
      <c r="AJ11" s="128" t="n">
        <f aca="false">IF(AR11&gt;0,1,0)+AH11</f>
        <v>0</v>
      </c>
      <c r="AK11" s="128" t="n">
        <f aca="false">IF(O11&lt;&gt;P11,0,1)</f>
        <v>1</v>
      </c>
      <c r="AL11" s="128" t="n">
        <f aca="false">IF(U11&gt;1,1,0)</f>
        <v>0</v>
      </c>
      <c r="AM11" s="136"/>
      <c r="AN11" s="137" t="s">
        <v>89</v>
      </c>
      <c r="AO11" s="139"/>
      <c r="AP11" s="128" t="str">
        <f aca="false">IF(SUMIF(AS$7:BU$7,"&gt;0",AS11:BU11)&gt;0,SUMIF(AS$7:BU$7,"&gt;0",AS11:BU11),"")</f>
        <v/>
      </c>
      <c r="AQ11" s="128"/>
      <c r="AR11" s="136" t="n">
        <f aca="false">COUNTIF(N$8:N11,N11)-1</f>
        <v>-1</v>
      </c>
      <c r="AS11" s="133"/>
      <c r="AT11" s="133"/>
      <c r="AU11" s="128" t="n">
        <f aca="false">IF($A11=$A10,AS11+AT11+AU10,AS11+AT11)</f>
        <v>2</v>
      </c>
      <c r="AV11" s="133"/>
      <c r="AW11" s="133"/>
      <c r="AX11" s="128" t="n">
        <f aca="false">IF($A11=$A10,AV11+AW11+AX10,AV11+AW11)</f>
        <v>0</v>
      </c>
      <c r="AY11" s="133"/>
      <c r="AZ11" s="133"/>
      <c r="BA11" s="128" t="n">
        <f aca="false">IF($A11=$A10,AY11+AZ11+BA10,AY11+AZ11)</f>
        <v>0</v>
      </c>
      <c r="BB11" s="133"/>
      <c r="BC11" s="133"/>
      <c r="BD11" s="128" t="n">
        <f aca="false">IF($A11=$A10,BB11+BC11+BD10,BB11+BC11)</f>
        <v>0</v>
      </c>
      <c r="BE11" s="133"/>
      <c r="BF11" s="133"/>
      <c r="BG11" s="128" t="n">
        <f aca="false">IF($A11=$A10,BE11+BF11+BG10,BE11+BF11)</f>
        <v>0</v>
      </c>
      <c r="BH11" s="133"/>
      <c r="BI11" s="133"/>
      <c r="BJ11" s="128" t="n">
        <f aca="false">IF($A11=$A10,BH11+BI11+BJ10,BH11+BI11)</f>
        <v>0</v>
      </c>
      <c r="BK11" s="133"/>
      <c r="BL11" s="133"/>
      <c r="BM11" s="128" t="n">
        <f aca="false">IF($A11=$A10,BK11+BL11+BM10,BK11+BL11)</f>
        <v>0</v>
      </c>
      <c r="BN11" s="133"/>
      <c r="BO11" s="133"/>
      <c r="BP11" s="128" t="n">
        <f aca="false">IF($A11=$A10,BN11+BO11+BP10,BN11+BO11)</f>
        <v>0</v>
      </c>
      <c r="BQ11" s="133"/>
      <c r="BR11" s="133"/>
      <c r="BS11" s="128" t="n">
        <f aca="false">IF($A11=$A10,BQ11+BR11+BS10,BQ11+BR11)</f>
        <v>0</v>
      </c>
      <c r="BT11" s="133"/>
      <c r="BU11" s="133"/>
      <c r="BV11" s="128" t="n">
        <f aca="false">IF($A11=$A10,BT11+BU11+BV10,BT11+BU11)</f>
        <v>0</v>
      </c>
      <c r="BW11" s="128" t="n">
        <f aca="false">IF(W11=0,0,IF(W11&gt;F$4,1,(IF(W11=BW$2,0,(IF(F$4-W11&gt;2,1,0))))))</f>
        <v>0</v>
      </c>
    </row>
    <row r="12" customFormat="false" ht="42.6" hidden="false" customHeight="true" outlineLevel="0" collapsed="false">
      <c r="A12" s="124" t="str">
        <f aca="false">IF(D12=D11,IF(A11=0,"",A11),IF(AND(D12&gt;0,D12&lt;&gt;D11),A11+1,""))</f>
        <v/>
      </c>
      <c r="B12" s="129"/>
      <c r="C12" s="129"/>
      <c r="D12" s="96"/>
      <c r="E12" s="138"/>
      <c r="F12" s="128" t="str">
        <f aca="false">IFERROR(IF(OR(ISTEXT(D12),ISNUMBER(D12)),HLOOKUP(I12-23*INT(I12/23),[2]Hoja2!B$1:X$2,2),""),1)</f>
        <v/>
      </c>
      <c r="G12" s="128" t="str">
        <f aca="false">LEFT(D12,1)</f>
        <v/>
      </c>
      <c r="H12" s="129" t="str">
        <f aca="false">IF(UPPER(G12)="Z",2,IF(UPPER(G12)="Y",1,IF(UPPER(G12)="X",0,LEFT(D12))))</f>
        <v/>
      </c>
      <c r="I12" s="129" t="str">
        <f aca="false">REPLACE(D12,1,1,H12)</f>
        <v/>
      </c>
      <c r="J12" s="96"/>
      <c r="K12" s="124" t="str">
        <f aca="false">IF(N12&gt;0,ROW(L12)-7,"")</f>
        <v/>
      </c>
      <c r="L12" s="130"/>
      <c r="M12" s="130"/>
      <c r="N12" s="131"/>
      <c r="O12" s="132"/>
      <c r="P12" s="128" t="str">
        <f aca="false">IFERROR(IF(OR(ISTEXT(N12),ISNUMBER(N12)),HLOOKUP(S12-23*INT(S12/23),[2]Hoja2!B$1:X$2,2),""),1)</f>
        <v/>
      </c>
      <c r="Q12" s="128" t="str">
        <f aca="false">LEFT(N12,1)</f>
        <v/>
      </c>
      <c r="R12" s="129" t="str">
        <f aca="false">IF(UPPER(Q12)="Z",2,IF(UPPER(Q12)="Y",1,IF(UPPER(Q12)="X",0,LEFT(N12))))</f>
        <v/>
      </c>
      <c r="S12" s="129" t="str">
        <f aca="false">REPLACE(N12,1,1,R12)</f>
        <v/>
      </c>
      <c r="T12" s="96"/>
      <c r="U12" s="133"/>
      <c r="V12" s="124" t="str">
        <f aca="false">IF(OR(ISTEXT(N12),ISNUMBER(N12)),IF($AD12=1,U12,0),"")</f>
        <v/>
      </c>
      <c r="W12" s="75" t="n">
        <v>36892</v>
      </c>
      <c r="X12" s="134"/>
      <c r="Y12" s="134"/>
      <c r="AA12" s="128" t="n">
        <f aca="false">IF(E12&lt;&gt;F12,0,1)</f>
        <v>1</v>
      </c>
      <c r="AB12" s="128" t="n">
        <f aca="false">IF(OR(T12="SI",T12="Si",T12="si",T12="sI",T12="s",T12="S"),1,0)</f>
        <v>0</v>
      </c>
      <c r="AC12" s="128" t="n">
        <f aca="false">IF(OR(J12="SI",J12="Si",J12="si",J12="sI",J12="s",J12="S"),1,0)</f>
        <v>0</v>
      </c>
      <c r="AD12" s="128" t="n">
        <f aca="false">AK12*AA12*AB12*AC12</f>
        <v>0</v>
      </c>
      <c r="AF12" s="136" t="n">
        <f aca="false">COUNTIF(D$8:D12,D12)</f>
        <v>0</v>
      </c>
      <c r="AG12" s="136" t="n">
        <f aca="false">COUNTIFS(D$8:D12,D12,A$8:A12,A12)</f>
        <v>0</v>
      </c>
      <c r="AH12" s="128" t="n">
        <f aca="false">AF12-AG12</f>
        <v>0</v>
      </c>
      <c r="AI12" s="128" t="n">
        <f aca="false">IF(OR(O12&lt;&gt;P12,P12=1,AA12=0),1,0)</f>
        <v>0</v>
      </c>
      <c r="AJ12" s="128" t="n">
        <f aca="false">IF(AR12&gt;0,1,0)+AH12</f>
        <v>0</v>
      </c>
      <c r="AK12" s="128" t="n">
        <f aca="false">IF(O12&lt;&gt;P12,0,1)</f>
        <v>1</v>
      </c>
      <c r="AL12" s="128" t="n">
        <f aca="false">IF(U12&gt;1,1,0)</f>
        <v>0</v>
      </c>
      <c r="AM12" s="136"/>
      <c r="AN12" s="137"/>
      <c r="AO12" s="139"/>
      <c r="AP12" s="128" t="str">
        <f aca="false">IF(SUMIF(AS$7:BU$7,"&gt;0",AS12:BU12)&gt;0,SUMIF(AS$7:BU$7,"&gt;0",AS12:BU12),"")</f>
        <v/>
      </c>
      <c r="AQ12" s="128"/>
      <c r="AR12" s="136" t="n">
        <f aca="false">COUNTIF(N$8:N12,N12)-1</f>
        <v>-1</v>
      </c>
      <c r="AS12" s="133"/>
      <c r="AT12" s="133"/>
      <c r="AU12" s="128" t="n">
        <f aca="false">IF($A12=$A11,AS12+AT12+AU11,AS12+AT12)</f>
        <v>0</v>
      </c>
      <c r="AV12" s="133"/>
      <c r="AW12" s="133"/>
      <c r="AX12" s="128" t="n">
        <f aca="false">IF($A12=$A11,AV12+AW12+AX11,AV12+AW12)</f>
        <v>0</v>
      </c>
      <c r="AY12" s="133"/>
      <c r="AZ12" s="133"/>
      <c r="BA12" s="128" t="n">
        <f aca="false">IF($A12=$A11,AY12+AZ12+BA11,AY12+AZ12)</f>
        <v>0</v>
      </c>
      <c r="BB12" s="133"/>
      <c r="BC12" s="133"/>
      <c r="BD12" s="128" t="n">
        <f aca="false">IF($A12=$A11,BB12+BC12+BD11,BB12+BC12)</f>
        <v>0</v>
      </c>
      <c r="BE12" s="133"/>
      <c r="BF12" s="133"/>
      <c r="BG12" s="128" t="n">
        <f aca="false">IF($A12=$A11,BE12+BF12+BG11,BE12+BF12)</f>
        <v>0</v>
      </c>
      <c r="BH12" s="133"/>
      <c r="BI12" s="133"/>
      <c r="BJ12" s="128" t="n">
        <f aca="false">IF($A12=$A11,BH12+BI12+BJ11,BH12+BI12)</f>
        <v>0</v>
      </c>
      <c r="BK12" s="133"/>
      <c r="BL12" s="133"/>
      <c r="BM12" s="128" t="n">
        <f aca="false">IF($A12=$A11,BK12+BL12+BM11,BK12+BL12)</f>
        <v>0</v>
      </c>
      <c r="BN12" s="133"/>
      <c r="BO12" s="133"/>
      <c r="BP12" s="128" t="n">
        <f aca="false">IF($A12=$A11,BN12+BO12+BP11,BN12+BO12)</f>
        <v>0</v>
      </c>
      <c r="BQ12" s="133"/>
      <c r="BR12" s="133"/>
      <c r="BS12" s="128" t="n">
        <f aca="false">IF($A12=$A11,BQ12+BR12+BS11,BQ12+BR12)</f>
        <v>0</v>
      </c>
      <c r="BT12" s="133"/>
      <c r="BU12" s="133"/>
      <c r="BV12" s="128" t="n">
        <f aca="false">IF($A12=$A11,BT12+BU12+BV11,BT12+BU12)</f>
        <v>0</v>
      </c>
      <c r="BW12" s="128" t="n">
        <f aca="false">IF(W12=0,0,IF(W12&gt;F$4,1,(IF(W12=BW$2,0,(IF(F$4-W12&gt;2,1,0))))))</f>
        <v>0</v>
      </c>
    </row>
    <row r="13" customFormat="false" ht="42.6" hidden="false" customHeight="true" outlineLevel="0" collapsed="false">
      <c r="A13" s="124" t="str">
        <f aca="false">IF(D13=D12,IF(A12=0,"",A12),IF(AND(D13&gt;0,D13&lt;&gt;D12),A12+1,""))</f>
        <v/>
      </c>
      <c r="B13" s="129"/>
      <c r="C13" s="129"/>
      <c r="D13" s="96"/>
      <c r="E13" s="138"/>
      <c r="F13" s="128" t="str">
        <f aca="false">IFERROR(IF(OR(ISTEXT(D13),ISNUMBER(D13)),HLOOKUP(I13-23*INT(I13/23),[2]Hoja2!B$1:X$2,2),""),1)</f>
        <v/>
      </c>
      <c r="G13" s="128" t="str">
        <f aca="false">LEFT(D13,1)</f>
        <v/>
      </c>
      <c r="H13" s="129" t="str">
        <f aca="false">IF(UPPER(G13)="Z",2,IF(UPPER(G13)="Y",1,IF(UPPER(G13)="X",0,LEFT(D13))))</f>
        <v/>
      </c>
      <c r="I13" s="129" t="str">
        <f aca="false">REPLACE(D13,1,1,H13)</f>
        <v/>
      </c>
      <c r="J13" s="96"/>
      <c r="K13" s="124" t="str">
        <f aca="false">IF(N13&gt;0,ROW(L13)-7,"")</f>
        <v/>
      </c>
      <c r="L13" s="130"/>
      <c r="M13" s="130"/>
      <c r="N13" s="131"/>
      <c r="O13" s="132"/>
      <c r="P13" s="128" t="str">
        <f aca="false">IFERROR(IF(OR(ISTEXT(N13),ISNUMBER(N13)),HLOOKUP(S13-23*INT(S13/23),[2]Hoja2!B$1:X$2,2),""),1)</f>
        <v/>
      </c>
      <c r="Q13" s="128" t="str">
        <f aca="false">LEFT(N13,1)</f>
        <v/>
      </c>
      <c r="R13" s="129" t="str">
        <f aca="false">IF(UPPER(Q13)="Z",2,IF(UPPER(Q13)="Y",1,IF(UPPER(Q13)="X",0,LEFT(N13))))</f>
        <v/>
      </c>
      <c r="S13" s="129" t="str">
        <f aca="false">REPLACE(N13,1,1,R13)</f>
        <v/>
      </c>
      <c r="T13" s="96"/>
      <c r="U13" s="133"/>
      <c r="V13" s="124" t="str">
        <f aca="false">IF(OR(ISTEXT(N13),ISNUMBER(N13)),IF($AD13=1,U13,0),"")</f>
        <v/>
      </c>
      <c r="W13" s="75" t="n">
        <v>36892</v>
      </c>
      <c r="X13" s="134"/>
      <c r="Y13" s="134"/>
      <c r="AA13" s="128" t="n">
        <f aca="false">IF(E13&lt;&gt;F13,0,1)</f>
        <v>1</v>
      </c>
      <c r="AB13" s="128" t="n">
        <f aca="false">IF(OR(T13="SI",T13="Si",T13="si",T13="sI",T13="s",T13="S"),1,0)</f>
        <v>0</v>
      </c>
      <c r="AC13" s="128" t="n">
        <f aca="false">IF(OR(J13="SI",J13="Si",J13="si",J13="sI",J13="s",J13="S"),1,0)</f>
        <v>0</v>
      </c>
      <c r="AD13" s="128" t="n">
        <f aca="false">AK13*AA13*AB13*AC13</f>
        <v>0</v>
      </c>
      <c r="AF13" s="136" t="n">
        <f aca="false">COUNTIF(D$8:D13,D13)</f>
        <v>0</v>
      </c>
      <c r="AG13" s="136" t="n">
        <f aca="false">COUNTIFS(D$8:D13,D13,A$8:A13,A13)</f>
        <v>0</v>
      </c>
      <c r="AH13" s="128" t="n">
        <f aca="false">AF13-AG13</f>
        <v>0</v>
      </c>
      <c r="AI13" s="128" t="n">
        <f aca="false">IF(OR(O13&lt;&gt;P13,P13=1,AA13=0),1,0)</f>
        <v>0</v>
      </c>
      <c r="AJ13" s="128" t="n">
        <f aca="false">IF(AR13&gt;0,1,0)+AH13</f>
        <v>0</v>
      </c>
      <c r="AK13" s="128" t="n">
        <f aca="false">IF(O13&lt;&gt;P13,0,1)</f>
        <v>1</v>
      </c>
      <c r="AL13" s="128" t="n">
        <f aca="false">IF(U13&gt;1,1,0)</f>
        <v>0</v>
      </c>
      <c r="AM13" s="136"/>
      <c r="AN13" s="137"/>
      <c r="AO13" s="139"/>
      <c r="AP13" s="128" t="str">
        <f aca="false">IF(SUMIF(AS$7:BU$7,"&gt;0",AS13:BU13)&gt;0,SUMIF(AS$7:BU$7,"&gt;0",AS13:BU13),"")</f>
        <v/>
      </c>
      <c r="AQ13" s="128"/>
      <c r="AR13" s="136" t="n">
        <f aca="false">COUNTIF(N$8:N13,N13)-1</f>
        <v>-1</v>
      </c>
      <c r="AS13" s="133"/>
      <c r="AT13" s="133"/>
      <c r="AU13" s="128" t="n">
        <f aca="false">IF($A13=$A12,AS13+AT13+AU12,AS13+AT13)</f>
        <v>0</v>
      </c>
      <c r="AV13" s="133"/>
      <c r="AW13" s="133"/>
      <c r="AX13" s="128" t="n">
        <f aca="false">IF($A13=$A12,AV13+AW13+AX12,AV13+AW13)</f>
        <v>0</v>
      </c>
      <c r="AY13" s="133"/>
      <c r="AZ13" s="133"/>
      <c r="BA13" s="128" t="n">
        <f aca="false">IF($A13=$A12,AY13+AZ13+BA12,AY13+AZ13)</f>
        <v>0</v>
      </c>
      <c r="BB13" s="133"/>
      <c r="BC13" s="133"/>
      <c r="BD13" s="128" t="n">
        <f aca="false">IF($A13=$A12,BB13+BC13+BD12,BB13+BC13)</f>
        <v>0</v>
      </c>
      <c r="BE13" s="133"/>
      <c r="BF13" s="133"/>
      <c r="BG13" s="128" t="n">
        <f aca="false">IF($A13=$A12,BE13+BF13+BG12,BE13+BF13)</f>
        <v>0</v>
      </c>
      <c r="BH13" s="133"/>
      <c r="BI13" s="133"/>
      <c r="BJ13" s="128" t="n">
        <f aca="false">IF($A13=$A12,BH13+BI13+BJ12,BH13+BI13)</f>
        <v>0</v>
      </c>
      <c r="BK13" s="133"/>
      <c r="BL13" s="133"/>
      <c r="BM13" s="128" t="n">
        <f aca="false">IF($A13=$A12,BK13+BL13+BM12,BK13+BL13)</f>
        <v>0</v>
      </c>
      <c r="BN13" s="133"/>
      <c r="BO13" s="133"/>
      <c r="BP13" s="128" t="n">
        <f aca="false">IF($A13=$A12,BN13+BO13+BP12,BN13+BO13)</f>
        <v>0</v>
      </c>
      <c r="BQ13" s="133"/>
      <c r="BR13" s="133"/>
      <c r="BS13" s="128" t="n">
        <f aca="false">IF($A13=$A12,BQ13+BR13+BS12,BQ13+BR13)</f>
        <v>0</v>
      </c>
      <c r="BT13" s="133"/>
      <c r="BU13" s="133"/>
      <c r="BV13" s="128" t="n">
        <f aca="false">IF($A13=$A12,BT13+BU13+BV12,BT13+BU13)</f>
        <v>0</v>
      </c>
      <c r="BW13" s="128" t="n">
        <f aca="false">IF(W13=0,0,IF(W13&gt;F$4,1,(IF(W13=BW$2,0,(IF(F$4-W13&gt;2,1,0))))))</f>
        <v>0</v>
      </c>
    </row>
    <row r="14" customFormat="false" ht="42.6" hidden="false" customHeight="true" outlineLevel="0" collapsed="false">
      <c r="A14" s="124" t="str">
        <f aca="false">IF(D14=D13,IF(A13=0,"",A13),IF(AND(D14&gt;0,D14&lt;&gt;D13),A13+1,""))</f>
        <v/>
      </c>
      <c r="B14" s="129"/>
      <c r="C14" s="129"/>
      <c r="D14" s="96"/>
      <c r="E14" s="138"/>
      <c r="F14" s="128" t="str">
        <f aca="false">IFERROR(IF(OR(ISTEXT(D14),ISNUMBER(D14)),HLOOKUP(I14-23*INT(I14/23),[2]Hoja2!B$1:X$2,2),""),1)</f>
        <v/>
      </c>
      <c r="G14" s="128" t="str">
        <f aca="false">LEFT(D14,1)</f>
        <v/>
      </c>
      <c r="H14" s="129" t="str">
        <f aca="false">IF(UPPER(G14)="Z",2,IF(UPPER(G14)="Y",1,IF(UPPER(G14)="X",0,LEFT(D14))))</f>
        <v/>
      </c>
      <c r="I14" s="129" t="str">
        <f aca="false">REPLACE(D14,1,1,H14)</f>
        <v/>
      </c>
      <c r="J14" s="96"/>
      <c r="K14" s="124" t="str">
        <f aca="false">IF(N14&gt;0,ROW(L14)-7,"")</f>
        <v/>
      </c>
      <c r="L14" s="130"/>
      <c r="M14" s="130"/>
      <c r="N14" s="131"/>
      <c r="O14" s="132"/>
      <c r="P14" s="128" t="str">
        <f aca="false">IFERROR(IF(OR(ISTEXT(N14),ISNUMBER(N14)),HLOOKUP(S14-23*INT(S14/23),[2]Hoja2!B$1:X$2,2),""),1)</f>
        <v/>
      </c>
      <c r="Q14" s="128" t="str">
        <f aca="false">LEFT(N14,1)</f>
        <v/>
      </c>
      <c r="R14" s="129" t="str">
        <f aca="false">IF(UPPER(Q14)="Z",2,IF(UPPER(Q14)="Y",1,IF(UPPER(Q14)="X",0,LEFT(N14))))</f>
        <v/>
      </c>
      <c r="S14" s="129" t="str">
        <f aca="false">REPLACE(N14,1,1,R14)</f>
        <v/>
      </c>
      <c r="T14" s="96"/>
      <c r="U14" s="133"/>
      <c r="V14" s="124" t="str">
        <f aca="false">IF(OR(ISTEXT(N14),ISNUMBER(N14)),IF($AD14=1,U14,0),"")</f>
        <v/>
      </c>
      <c r="W14" s="75" t="n">
        <v>36892</v>
      </c>
      <c r="X14" s="134"/>
      <c r="Y14" s="134"/>
      <c r="AA14" s="128" t="n">
        <f aca="false">IF(E14&lt;&gt;F14,0,1)</f>
        <v>1</v>
      </c>
      <c r="AB14" s="128" t="n">
        <f aca="false">IF(OR(T14="SI",T14="Si",T14="si",T14="sI",T14="s",T14="S"),1,0)</f>
        <v>0</v>
      </c>
      <c r="AC14" s="128" t="n">
        <f aca="false">IF(OR(J14="SI",J14="Si",J14="si",J14="sI",J14="s",J14="S"),1,0)</f>
        <v>0</v>
      </c>
      <c r="AD14" s="128" t="n">
        <f aca="false">AK14*AA14*AB14*AC14</f>
        <v>0</v>
      </c>
      <c r="AF14" s="136" t="n">
        <f aca="false">COUNTIF(D$8:D14,D14)</f>
        <v>0</v>
      </c>
      <c r="AG14" s="136" t="n">
        <f aca="false">COUNTIFS(D$8:D14,D14,A$8:A14,A14)</f>
        <v>0</v>
      </c>
      <c r="AH14" s="128" t="n">
        <f aca="false">AF14-AG14</f>
        <v>0</v>
      </c>
      <c r="AI14" s="128" t="n">
        <f aca="false">IF(OR(O14&lt;&gt;P14,P14=1,AA14=0),1,0)</f>
        <v>0</v>
      </c>
      <c r="AJ14" s="128" t="n">
        <f aca="false">IF(AR14&gt;0,1,0)+AH14</f>
        <v>0</v>
      </c>
      <c r="AK14" s="128" t="n">
        <f aca="false">IF(O14&lt;&gt;P14,0,1)</f>
        <v>1</v>
      </c>
      <c r="AL14" s="128" t="n">
        <f aca="false">IF(U14&gt;1,1,0)</f>
        <v>0</v>
      </c>
      <c r="AM14" s="136"/>
      <c r="AN14" s="137"/>
      <c r="AO14" s="139"/>
      <c r="AP14" s="128" t="str">
        <f aca="false">IF(SUMIF(AS$7:BU$7,"&gt;0",AS14:BU14)&gt;0,SUMIF(AS$7:BU$7,"&gt;0",AS14:BU14),"")</f>
        <v/>
      </c>
      <c r="AQ14" s="128"/>
      <c r="AR14" s="136" t="n">
        <f aca="false">COUNTIF(N$8:N14,N14)-1</f>
        <v>-1</v>
      </c>
      <c r="AS14" s="133"/>
      <c r="AT14" s="133"/>
      <c r="AU14" s="128" t="n">
        <f aca="false">IF($A14=$A13,AS14+AT14+AU13,AS14+AT14)</f>
        <v>0</v>
      </c>
      <c r="AV14" s="133"/>
      <c r="AW14" s="133"/>
      <c r="AX14" s="128" t="n">
        <f aca="false">IF($A14=$A13,AV14+AW14+AX13,AV14+AW14)</f>
        <v>0</v>
      </c>
      <c r="AY14" s="133"/>
      <c r="AZ14" s="133"/>
      <c r="BA14" s="128" t="n">
        <f aca="false">IF($A14=$A13,AY14+AZ14+BA13,AY14+AZ14)</f>
        <v>0</v>
      </c>
      <c r="BB14" s="133"/>
      <c r="BC14" s="133"/>
      <c r="BD14" s="128" t="n">
        <f aca="false">IF($A14=$A13,BB14+BC14+BD13,BB14+BC14)</f>
        <v>0</v>
      </c>
      <c r="BE14" s="133"/>
      <c r="BF14" s="133"/>
      <c r="BG14" s="128" t="n">
        <f aca="false">IF($A14=$A13,BE14+BF14+BG13,BE14+BF14)</f>
        <v>0</v>
      </c>
      <c r="BH14" s="133"/>
      <c r="BI14" s="133"/>
      <c r="BJ14" s="128" t="n">
        <f aca="false">IF($A14=$A13,BH14+BI14+BJ13,BH14+BI14)</f>
        <v>0</v>
      </c>
      <c r="BK14" s="133"/>
      <c r="BL14" s="133"/>
      <c r="BM14" s="128" t="n">
        <f aca="false">IF($A14=$A13,BK14+BL14+BM13,BK14+BL14)</f>
        <v>0</v>
      </c>
      <c r="BN14" s="133"/>
      <c r="BO14" s="133"/>
      <c r="BP14" s="128" t="n">
        <f aca="false">IF($A14=$A13,BN14+BO14+BP13,BN14+BO14)</f>
        <v>0</v>
      </c>
      <c r="BQ14" s="133"/>
      <c r="BR14" s="133"/>
      <c r="BS14" s="128" t="n">
        <f aca="false">IF($A14=$A13,BQ14+BR14+BS13,BQ14+BR14)</f>
        <v>0</v>
      </c>
      <c r="BT14" s="133"/>
      <c r="BU14" s="133"/>
      <c r="BV14" s="128" t="n">
        <f aca="false">IF($A14=$A13,BT14+BU14+BV13,BT14+BU14)</f>
        <v>0</v>
      </c>
      <c r="BW14" s="128" t="n">
        <f aca="false">IF(W14=0,0,IF(W14&gt;F$4,1,(IF(W14=BW$2,0,(IF(F$4-W14&gt;2,1,0))))))</f>
        <v>0</v>
      </c>
    </row>
    <row r="15" customFormat="false" ht="42.6" hidden="false" customHeight="true" outlineLevel="0" collapsed="false">
      <c r="A15" s="124" t="str">
        <f aca="false">IF(D15=D14,IF(A14=0,"",A14),IF(AND(D15&gt;0,D15&lt;&gt;D14),A14+1,""))</f>
        <v/>
      </c>
      <c r="B15" s="129"/>
      <c r="C15" s="129"/>
      <c r="D15" s="96"/>
      <c r="E15" s="138"/>
      <c r="F15" s="128" t="str">
        <f aca="false">IFERROR(IF(OR(ISTEXT(D15),ISNUMBER(D15)),HLOOKUP(I15-23*INT(I15/23),[2]Hoja2!B$1:X$2,2),""),1)</f>
        <v/>
      </c>
      <c r="G15" s="128" t="str">
        <f aca="false">LEFT(D15,1)</f>
        <v/>
      </c>
      <c r="H15" s="129" t="str">
        <f aca="false">IF(UPPER(G15)="Z",2,IF(UPPER(G15)="Y",1,IF(UPPER(G15)="X",0,LEFT(D15))))</f>
        <v/>
      </c>
      <c r="I15" s="129" t="str">
        <f aca="false">REPLACE(D15,1,1,H15)</f>
        <v/>
      </c>
      <c r="J15" s="96"/>
      <c r="K15" s="124" t="str">
        <f aca="false">IF(N15&gt;0,ROW(L15)-7,"")</f>
        <v/>
      </c>
      <c r="L15" s="130"/>
      <c r="M15" s="130"/>
      <c r="N15" s="131"/>
      <c r="O15" s="132"/>
      <c r="P15" s="128" t="str">
        <f aca="false">IFERROR(IF(OR(ISTEXT(N15),ISNUMBER(N15)),HLOOKUP(S15-23*INT(S15/23),[2]Hoja2!B$1:X$2,2),""),1)</f>
        <v/>
      </c>
      <c r="Q15" s="128" t="str">
        <f aca="false">LEFT(N15,1)</f>
        <v/>
      </c>
      <c r="R15" s="129" t="str">
        <f aca="false">IF(UPPER(Q15)="Z",2,IF(UPPER(Q15)="Y",1,IF(UPPER(Q15)="X",0,LEFT(N15))))</f>
        <v/>
      </c>
      <c r="S15" s="129" t="str">
        <f aca="false">REPLACE(N15,1,1,R15)</f>
        <v/>
      </c>
      <c r="T15" s="96"/>
      <c r="U15" s="133"/>
      <c r="V15" s="124" t="str">
        <f aca="false">IF(OR(ISTEXT(N15),ISNUMBER(N15)),IF($AD15=1,U15,0),"")</f>
        <v/>
      </c>
      <c r="W15" s="75" t="n">
        <v>36892</v>
      </c>
      <c r="X15" s="134"/>
      <c r="Y15" s="134"/>
      <c r="AA15" s="128" t="n">
        <f aca="false">IF(E15&lt;&gt;F15,0,1)</f>
        <v>1</v>
      </c>
      <c r="AB15" s="128" t="n">
        <f aca="false">IF(OR(T15="SI",T15="Si",T15="si",T15="sI",T15="s",T15="S"),1,0)</f>
        <v>0</v>
      </c>
      <c r="AC15" s="128" t="n">
        <f aca="false">IF(OR(J15="SI",J15="Si",J15="si",J15="sI",J15="s",J15="S"),1,0)</f>
        <v>0</v>
      </c>
      <c r="AD15" s="128" t="n">
        <f aca="false">AK15*AA15*AB15*AC15</f>
        <v>0</v>
      </c>
      <c r="AF15" s="136" t="n">
        <f aca="false">COUNTIF(D$8:D15,D15)</f>
        <v>0</v>
      </c>
      <c r="AG15" s="136" t="n">
        <f aca="false">COUNTIFS(D$8:D15,D15,A$8:A15,A15)</f>
        <v>0</v>
      </c>
      <c r="AH15" s="128" t="n">
        <f aca="false">AF15-AG15</f>
        <v>0</v>
      </c>
      <c r="AI15" s="128" t="n">
        <f aca="false">IF(OR(O15&lt;&gt;P15,P15=1,AA15=0),1,0)</f>
        <v>0</v>
      </c>
      <c r="AJ15" s="128" t="n">
        <f aca="false">IF(AR15&gt;0,1,0)+AH15</f>
        <v>0</v>
      </c>
      <c r="AK15" s="128" t="n">
        <f aca="false">IF(O15&lt;&gt;P15,0,1)</f>
        <v>1</v>
      </c>
      <c r="AL15" s="128" t="n">
        <f aca="false">IF(U15&gt;1,1,0)</f>
        <v>0</v>
      </c>
      <c r="AM15" s="136"/>
      <c r="AN15" s="137"/>
      <c r="AO15" s="139"/>
      <c r="AP15" s="128" t="str">
        <f aca="false">IF(SUMIF(AS$7:BU$7,"&gt;0",AS15:BU15)&gt;0,SUMIF(AS$7:BU$7,"&gt;0",AS15:BU15),"")</f>
        <v/>
      </c>
      <c r="AQ15" s="128"/>
      <c r="AR15" s="136" t="n">
        <f aca="false">COUNTIF(N$8:N15,N15)-1</f>
        <v>-1</v>
      </c>
      <c r="AS15" s="133"/>
      <c r="AT15" s="133"/>
      <c r="AU15" s="128" t="n">
        <f aca="false">IF($A15=$A14,AS15+AT15+AU14,AS15+AT15)</f>
        <v>0</v>
      </c>
      <c r="AV15" s="133"/>
      <c r="AW15" s="133"/>
      <c r="AX15" s="128" t="n">
        <f aca="false">IF($A15=$A14,AV15+AW15+AX14,AV15+AW15)</f>
        <v>0</v>
      </c>
      <c r="AY15" s="133"/>
      <c r="AZ15" s="133"/>
      <c r="BA15" s="128" t="n">
        <f aca="false">IF($A15=$A14,AY15+AZ15+BA14,AY15+AZ15)</f>
        <v>0</v>
      </c>
      <c r="BB15" s="133"/>
      <c r="BC15" s="133"/>
      <c r="BD15" s="128" t="n">
        <f aca="false">IF($A15=$A14,BB15+BC15+BD14,BB15+BC15)</f>
        <v>0</v>
      </c>
      <c r="BE15" s="133"/>
      <c r="BF15" s="133"/>
      <c r="BG15" s="128" t="n">
        <f aca="false">IF($A15=$A14,BE15+BF15+BG14,BE15+BF15)</f>
        <v>0</v>
      </c>
      <c r="BH15" s="133"/>
      <c r="BI15" s="133"/>
      <c r="BJ15" s="128" t="n">
        <f aca="false">IF($A15=$A14,BH15+BI15+BJ14,BH15+BI15)</f>
        <v>0</v>
      </c>
      <c r="BK15" s="133"/>
      <c r="BL15" s="133"/>
      <c r="BM15" s="128" t="n">
        <f aca="false">IF($A15=$A14,BK15+BL15+BM14,BK15+BL15)</f>
        <v>0</v>
      </c>
      <c r="BN15" s="133"/>
      <c r="BO15" s="133"/>
      <c r="BP15" s="128" t="n">
        <f aca="false">IF($A15=$A14,BN15+BO15+BP14,BN15+BO15)</f>
        <v>0</v>
      </c>
      <c r="BQ15" s="133"/>
      <c r="BR15" s="133"/>
      <c r="BS15" s="128" t="n">
        <f aca="false">IF($A15=$A14,BQ15+BR15+BS14,BQ15+BR15)</f>
        <v>0</v>
      </c>
      <c r="BT15" s="133"/>
      <c r="BU15" s="133"/>
      <c r="BV15" s="128" t="n">
        <f aca="false">IF($A15=$A14,BT15+BU15+BV14,BT15+BU15)</f>
        <v>0</v>
      </c>
      <c r="BW15" s="128" t="n">
        <f aca="false">IF(W15=0,0,IF(W15&gt;F$4,1,(IF(W15=BW$2,0,(IF(F$4-W15&gt;2,1,0))))))</f>
        <v>0</v>
      </c>
    </row>
    <row r="16" customFormat="false" ht="42.6" hidden="false" customHeight="true" outlineLevel="0" collapsed="false">
      <c r="A16" s="124" t="str">
        <f aca="false">IF(D16=D15,IF(A15=0,"",A15),IF(AND(D16&gt;0,D16&lt;&gt;D15),A15+1,""))</f>
        <v/>
      </c>
      <c r="B16" s="129"/>
      <c r="C16" s="129"/>
      <c r="D16" s="96"/>
      <c r="E16" s="138"/>
      <c r="F16" s="128" t="str">
        <f aca="false">IFERROR(IF(OR(ISTEXT(D16),ISNUMBER(D16)),HLOOKUP(I16-23*INT(I16/23),[2]Hoja2!B$1:X$2,2),""),1)</f>
        <v/>
      </c>
      <c r="G16" s="128" t="str">
        <f aca="false">LEFT(D16,1)</f>
        <v/>
      </c>
      <c r="H16" s="129" t="str">
        <f aca="false">IF(UPPER(G16)="Z",2,IF(UPPER(G16)="Y",1,IF(UPPER(G16)="X",0,LEFT(D16))))</f>
        <v/>
      </c>
      <c r="I16" s="129" t="str">
        <f aca="false">REPLACE(D16,1,1,H16)</f>
        <v/>
      </c>
      <c r="J16" s="96"/>
      <c r="K16" s="124" t="str">
        <f aca="false">IF(N16&gt;0,ROW(L16)-7,"")</f>
        <v/>
      </c>
      <c r="L16" s="130"/>
      <c r="M16" s="130"/>
      <c r="N16" s="131"/>
      <c r="O16" s="132"/>
      <c r="P16" s="128" t="str">
        <f aca="false">IFERROR(IF(OR(ISTEXT(N16),ISNUMBER(N16)),HLOOKUP(S16-23*INT(S16/23),[2]Hoja2!B$1:X$2,2),""),1)</f>
        <v/>
      </c>
      <c r="Q16" s="128" t="str">
        <f aca="false">LEFT(N16,1)</f>
        <v/>
      </c>
      <c r="R16" s="129" t="str">
        <f aca="false">IF(UPPER(Q16)="Z",2,IF(UPPER(Q16)="Y",1,IF(UPPER(Q16)="X",0,LEFT(N16))))</f>
        <v/>
      </c>
      <c r="S16" s="129" t="str">
        <f aca="false">REPLACE(N16,1,1,R16)</f>
        <v/>
      </c>
      <c r="T16" s="96"/>
      <c r="U16" s="133"/>
      <c r="V16" s="124" t="str">
        <f aca="false">IF(OR(ISTEXT(N16),ISNUMBER(N16)),IF($AD16=1,U16,0),"")</f>
        <v/>
      </c>
      <c r="W16" s="75" t="n">
        <v>36892</v>
      </c>
      <c r="X16" s="134"/>
      <c r="Y16" s="134"/>
      <c r="AA16" s="128" t="n">
        <f aca="false">IF(E16&lt;&gt;F16,0,1)</f>
        <v>1</v>
      </c>
      <c r="AB16" s="128" t="n">
        <f aca="false">IF(OR(T16="SI",T16="Si",T16="si",T16="sI",T16="s",T16="S"),1,0)</f>
        <v>0</v>
      </c>
      <c r="AC16" s="128" t="n">
        <f aca="false">IF(OR(J16="SI",J16="Si",J16="si",J16="sI",J16="s",J16="S"),1,0)</f>
        <v>0</v>
      </c>
      <c r="AD16" s="128" t="n">
        <f aca="false">AK16*AA16*AB16*AC16</f>
        <v>0</v>
      </c>
      <c r="AF16" s="136" t="n">
        <f aca="false">COUNTIF(D$8:D16,D16)</f>
        <v>0</v>
      </c>
      <c r="AG16" s="136" t="n">
        <f aca="false">COUNTIFS(D$8:D16,D16,A$8:A16,A16)</f>
        <v>0</v>
      </c>
      <c r="AH16" s="128" t="n">
        <f aca="false">AF16-AG16</f>
        <v>0</v>
      </c>
      <c r="AI16" s="128" t="n">
        <f aca="false">IF(OR(O16&lt;&gt;P16,P16=1,AA16=0),1,0)</f>
        <v>0</v>
      </c>
      <c r="AJ16" s="128" t="n">
        <f aca="false">IF(AR16&gt;0,1,0)+AH16</f>
        <v>0</v>
      </c>
      <c r="AK16" s="128" t="n">
        <f aca="false">IF(O16&lt;&gt;P16,0,1)</f>
        <v>1</v>
      </c>
      <c r="AL16" s="128" t="n">
        <f aca="false">IF(U16&gt;1,1,0)</f>
        <v>0</v>
      </c>
      <c r="AM16" s="136"/>
      <c r="AN16" s="137"/>
      <c r="AO16" s="139"/>
      <c r="AP16" s="128" t="str">
        <f aca="false">IF(SUMIF(AS$7:BU$7,"&gt;0",AS16:BU16)&gt;0,SUMIF(AS$7:BU$7,"&gt;0",AS16:BU16),"")</f>
        <v/>
      </c>
      <c r="AQ16" s="128"/>
      <c r="AR16" s="136" t="n">
        <f aca="false">COUNTIF(N$8:N16,N16)-1</f>
        <v>-1</v>
      </c>
      <c r="AS16" s="133"/>
      <c r="AT16" s="133"/>
      <c r="AU16" s="128" t="n">
        <f aca="false">IF($A16=$A15,AS16+AT16+AU15,AS16+AT16)</f>
        <v>0</v>
      </c>
      <c r="AV16" s="133"/>
      <c r="AW16" s="133"/>
      <c r="AX16" s="128" t="n">
        <f aca="false">IF($A16=$A15,AV16+AW16+AX15,AV16+AW16)</f>
        <v>0</v>
      </c>
      <c r="AY16" s="133"/>
      <c r="AZ16" s="133"/>
      <c r="BA16" s="128" t="n">
        <f aca="false">IF($A16=$A15,AY16+AZ16+BA15,AY16+AZ16)</f>
        <v>0</v>
      </c>
      <c r="BB16" s="133"/>
      <c r="BC16" s="133"/>
      <c r="BD16" s="128" t="n">
        <f aca="false">IF($A16=$A15,BB16+BC16+BD15,BB16+BC16)</f>
        <v>0</v>
      </c>
      <c r="BE16" s="133"/>
      <c r="BF16" s="133"/>
      <c r="BG16" s="128" t="n">
        <f aca="false">IF($A16=$A15,BE16+BF16+BG15,BE16+BF16)</f>
        <v>0</v>
      </c>
      <c r="BH16" s="133"/>
      <c r="BI16" s="133"/>
      <c r="BJ16" s="128" t="n">
        <f aca="false">IF($A16=$A15,BH16+BI16+BJ15,BH16+BI16)</f>
        <v>0</v>
      </c>
      <c r="BK16" s="133"/>
      <c r="BL16" s="133"/>
      <c r="BM16" s="128" t="n">
        <f aca="false">IF($A16=$A15,BK16+BL16+BM15,BK16+BL16)</f>
        <v>0</v>
      </c>
      <c r="BN16" s="133"/>
      <c r="BO16" s="133"/>
      <c r="BP16" s="128" t="n">
        <f aca="false">IF($A16=$A15,BN16+BO16+BP15,BN16+BO16)</f>
        <v>0</v>
      </c>
      <c r="BQ16" s="133"/>
      <c r="BR16" s="133"/>
      <c r="BS16" s="128" t="n">
        <f aca="false">IF($A16=$A15,BQ16+BR16+BS15,BQ16+BR16)</f>
        <v>0</v>
      </c>
      <c r="BT16" s="133"/>
      <c r="BU16" s="133"/>
      <c r="BV16" s="128" t="n">
        <f aca="false">IF($A16=$A15,BT16+BU16+BV15,BT16+BU16)</f>
        <v>0</v>
      </c>
      <c r="BW16" s="128" t="n">
        <f aca="false">IF(W16=0,0,IF(W16&gt;F$4,1,(IF(W16=BW$2,0,(IF(F$4-W16&gt;2,1,0))))))</f>
        <v>0</v>
      </c>
    </row>
    <row r="17" customFormat="false" ht="42.6" hidden="false" customHeight="true" outlineLevel="0" collapsed="false">
      <c r="A17" s="124" t="str">
        <f aca="false">IF(D17=D16,IF(A16=0,"",A16),IF(AND(D17&gt;0,D17&lt;&gt;D16),A16+1,""))</f>
        <v/>
      </c>
      <c r="B17" s="129"/>
      <c r="C17" s="129"/>
      <c r="D17" s="96"/>
      <c r="E17" s="138"/>
      <c r="F17" s="128" t="str">
        <f aca="false">IFERROR(IF(OR(ISTEXT(D17),ISNUMBER(D17)),HLOOKUP(I17-23*INT(I17/23),[2]Hoja2!B$1:X$2,2),""),1)</f>
        <v/>
      </c>
      <c r="G17" s="128" t="str">
        <f aca="false">LEFT(D17,1)</f>
        <v/>
      </c>
      <c r="H17" s="129" t="str">
        <f aca="false">IF(UPPER(G17)="Z",2,IF(UPPER(G17)="Y",1,IF(UPPER(G17)="X",0,LEFT(D17))))</f>
        <v/>
      </c>
      <c r="I17" s="129" t="str">
        <f aca="false">REPLACE(D17,1,1,H17)</f>
        <v/>
      </c>
      <c r="J17" s="96"/>
      <c r="K17" s="124" t="str">
        <f aca="false">IF(N17&gt;0,ROW(L17)-7,"")</f>
        <v/>
      </c>
      <c r="L17" s="130"/>
      <c r="M17" s="130"/>
      <c r="N17" s="131"/>
      <c r="O17" s="132"/>
      <c r="P17" s="128" t="str">
        <f aca="false">IFERROR(IF(OR(ISTEXT(N17),ISNUMBER(N17)),HLOOKUP(S17-23*INT(S17/23),[2]Hoja2!B$1:X$2,2),""),1)</f>
        <v/>
      </c>
      <c r="Q17" s="128" t="str">
        <f aca="false">LEFT(N17,1)</f>
        <v/>
      </c>
      <c r="R17" s="129" t="str">
        <f aca="false">IF(UPPER(Q17)="Z",2,IF(UPPER(Q17)="Y",1,IF(UPPER(Q17)="X",0,LEFT(N17))))</f>
        <v/>
      </c>
      <c r="S17" s="129" t="str">
        <f aca="false">REPLACE(N17,1,1,R17)</f>
        <v/>
      </c>
      <c r="T17" s="96"/>
      <c r="U17" s="133"/>
      <c r="V17" s="124" t="str">
        <f aca="false">IF(OR(ISTEXT(N17),ISNUMBER(N17)),IF($AD17=1,U17,0),"")</f>
        <v/>
      </c>
      <c r="W17" s="75" t="n">
        <v>36892</v>
      </c>
      <c r="X17" s="134"/>
      <c r="Y17" s="134"/>
      <c r="AA17" s="128" t="n">
        <f aca="false">IF(E17&lt;&gt;F17,0,1)</f>
        <v>1</v>
      </c>
      <c r="AB17" s="128" t="n">
        <f aca="false">IF(OR(T17="SI",T17="Si",T17="si",T17="sI",T17="s",T17="S"),1,0)</f>
        <v>0</v>
      </c>
      <c r="AC17" s="128" t="n">
        <f aca="false">IF(OR(J17="SI",J17="Si",J17="si",J17="sI",J17="s",J17="S"),1,0)</f>
        <v>0</v>
      </c>
      <c r="AD17" s="128" t="n">
        <f aca="false">AK17*AA17*AB17*AC17</f>
        <v>0</v>
      </c>
      <c r="AF17" s="136" t="n">
        <f aca="false">COUNTIF(D$8:D17,D17)</f>
        <v>0</v>
      </c>
      <c r="AG17" s="136" t="n">
        <f aca="false">COUNTIFS(D$8:D17,D17,A$8:A17,A17)</f>
        <v>0</v>
      </c>
      <c r="AH17" s="128" t="n">
        <f aca="false">AF17-AG17</f>
        <v>0</v>
      </c>
      <c r="AI17" s="128" t="n">
        <f aca="false">IF(OR(O17&lt;&gt;P17,P17=1,AA17=0),1,0)</f>
        <v>0</v>
      </c>
      <c r="AJ17" s="128" t="n">
        <f aca="false">IF(AR17&gt;0,1,0)+AH17</f>
        <v>0</v>
      </c>
      <c r="AK17" s="128" t="n">
        <f aca="false">IF(O17&lt;&gt;P17,0,1)</f>
        <v>1</v>
      </c>
      <c r="AL17" s="128" t="n">
        <f aca="false">IF(U17&gt;1,1,0)</f>
        <v>0</v>
      </c>
      <c r="AM17" s="136"/>
      <c r="AN17" s="137"/>
      <c r="AO17" s="139"/>
      <c r="AP17" s="128" t="str">
        <f aca="false">IF(SUMIF(AS$7:BU$7,"&gt;0",AS17:BU17)&gt;0,SUMIF(AS$7:BU$7,"&gt;0",AS17:BU17),"")</f>
        <v/>
      </c>
      <c r="AQ17" s="128"/>
      <c r="AR17" s="136" t="n">
        <f aca="false">COUNTIF(N$8:N17,N17)-1</f>
        <v>-1</v>
      </c>
      <c r="AS17" s="133"/>
      <c r="AT17" s="133"/>
      <c r="AU17" s="128" t="n">
        <f aca="false">IF($A17=$A16,AS17+AT17+AU16,AS17+AT17)</f>
        <v>0</v>
      </c>
      <c r="AV17" s="133"/>
      <c r="AW17" s="133"/>
      <c r="AX17" s="128" t="n">
        <f aca="false">IF($A17=$A16,AV17+AW17+AX16,AV17+AW17)</f>
        <v>0</v>
      </c>
      <c r="AY17" s="133"/>
      <c r="AZ17" s="133"/>
      <c r="BA17" s="128" t="n">
        <f aca="false">IF($A17=$A16,AY17+AZ17+BA16,AY17+AZ17)</f>
        <v>0</v>
      </c>
      <c r="BB17" s="133"/>
      <c r="BC17" s="133"/>
      <c r="BD17" s="128" t="n">
        <f aca="false">IF($A17=$A16,BB17+BC17+BD16,BB17+BC17)</f>
        <v>0</v>
      </c>
      <c r="BE17" s="133"/>
      <c r="BF17" s="133"/>
      <c r="BG17" s="128" t="n">
        <f aca="false">IF($A17=$A16,BE17+BF17+BG16,BE17+BF17)</f>
        <v>0</v>
      </c>
      <c r="BH17" s="133"/>
      <c r="BI17" s="133"/>
      <c r="BJ17" s="128" t="n">
        <f aca="false">IF($A17=$A16,BH17+BI17+BJ16,BH17+BI17)</f>
        <v>0</v>
      </c>
      <c r="BK17" s="133"/>
      <c r="BL17" s="133"/>
      <c r="BM17" s="128" t="n">
        <f aca="false">IF($A17=$A16,BK17+BL17+BM16,BK17+BL17)</f>
        <v>0</v>
      </c>
      <c r="BN17" s="133"/>
      <c r="BO17" s="133"/>
      <c r="BP17" s="128" t="n">
        <f aca="false">IF($A17=$A16,BN17+BO17+BP16,BN17+BO17)</f>
        <v>0</v>
      </c>
      <c r="BQ17" s="133"/>
      <c r="BR17" s="133"/>
      <c r="BS17" s="128" t="n">
        <f aca="false">IF($A17=$A16,BQ17+BR17+BS16,BQ17+BR17)</f>
        <v>0</v>
      </c>
      <c r="BT17" s="133"/>
      <c r="BU17" s="133"/>
      <c r="BV17" s="128" t="n">
        <f aca="false">IF($A17=$A16,BT17+BU17+BV16,BT17+BU17)</f>
        <v>0</v>
      </c>
      <c r="BW17" s="128" t="n">
        <f aca="false">IF(W17=0,0,IF(W17&gt;F$4,1,(IF(W17=BW$2,0,(IF(F$4-W17&gt;2,1,0))))))</f>
        <v>0</v>
      </c>
    </row>
    <row r="18" customFormat="false" ht="42.6" hidden="false" customHeight="true" outlineLevel="0" collapsed="false">
      <c r="A18" s="124" t="str">
        <f aca="false">IF(D18=D17,IF(A17=0,"",A17),IF(AND(D18&gt;0,D18&lt;&gt;D17),A17+1,""))</f>
        <v/>
      </c>
      <c r="B18" s="129"/>
      <c r="C18" s="129"/>
      <c r="D18" s="96"/>
      <c r="E18" s="138"/>
      <c r="F18" s="128" t="str">
        <f aca="false">IFERROR(IF(OR(ISTEXT(D18),ISNUMBER(D18)),HLOOKUP(I18-23*INT(I18/23),[2]Hoja2!B$1:X$2,2),""),1)</f>
        <v/>
      </c>
      <c r="G18" s="128" t="str">
        <f aca="false">LEFT(D18,1)</f>
        <v/>
      </c>
      <c r="H18" s="129" t="str">
        <f aca="false">IF(UPPER(G18)="Z",2,IF(UPPER(G18)="Y",1,IF(UPPER(G18)="X",0,LEFT(D18))))</f>
        <v/>
      </c>
      <c r="I18" s="129" t="str">
        <f aca="false">REPLACE(D18,1,1,H18)</f>
        <v/>
      </c>
      <c r="J18" s="96"/>
      <c r="K18" s="124" t="str">
        <f aca="false">IF(N18&gt;0,ROW(L18)-7,"")</f>
        <v/>
      </c>
      <c r="L18" s="130"/>
      <c r="M18" s="130"/>
      <c r="N18" s="131"/>
      <c r="O18" s="132"/>
      <c r="P18" s="128" t="str">
        <f aca="false">IFERROR(IF(OR(ISTEXT(N18),ISNUMBER(N18)),HLOOKUP(S18-23*INT(S18/23),[2]Hoja2!B$1:X$2,2),""),1)</f>
        <v/>
      </c>
      <c r="Q18" s="128" t="str">
        <f aca="false">LEFT(N18,1)</f>
        <v/>
      </c>
      <c r="R18" s="129" t="str">
        <f aca="false">IF(UPPER(Q18)="Z",2,IF(UPPER(Q18)="Y",1,IF(UPPER(Q18)="X",0,LEFT(N18))))</f>
        <v/>
      </c>
      <c r="S18" s="129" t="str">
        <f aca="false">REPLACE(N18,1,1,R18)</f>
        <v/>
      </c>
      <c r="T18" s="96"/>
      <c r="U18" s="133"/>
      <c r="V18" s="124" t="str">
        <f aca="false">IF(OR(ISTEXT(N18),ISNUMBER(N18)),IF($AD18=1,U18,0),"")</f>
        <v/>
      </c>
      <c r="W18" s="75" t="n">
        <v>36892</v>
      </c>
      <c r="X18" s="134"/>
      <c r="Y18" s="134"/>
      <c r="AA18" s="128" t="n">
        <f aca="false">IF(E18&lt;&gt;F18,0,1)</f>
        <v>1</v>
      </c>
      <c r="AB18" s="128" t="n">
        <f aca="false">IF(OR(T18="SI",T18="Si",T18="si",T18="sI",T18="s",T18="S"),1,0)</f>
        <v>0</v>
      </c>
      <c r="AC18" s="128" t="n">
        <f aca="false">IF(OR(J18="SI",J18="Si",J18="si",J18="sI",J18="s",J18="S"),1,0)</f>
        <v>0</v>
      </c>
      <c r="AD18" s="128" t="n">
        <f aca="false">AK18*AA18*AB18*AC18</f>
        <v>0</v>
      </c>
      <c r="AF18" s="136" t="n">
        <f aca="false">COUNTIF(D$8:D18,D18)</f>
        <v>0</v>
      </c>
      <c r="AG18" s="136" t="n">
        <f aca="false">COUNTIFS(D$8:D18,D18,A$8:A18,A18)</f>
        <v>0</v>
      </c>
      <c r="AH18" s="128" t="n">
        <f aca="false">AF18-AG18</f>
        <v>0</v>
      </c>
      <c r="AI18" s="128" t="n">
        <f aca="false">IF(OR(O18&lt;&gt;P18,P18=1,AA18=0),1,0)</f>
        <v>0</v>
      </c>
      <c r="AJ18" s="128" t="n">
        <f aca="false">IF(AR18&gt;0,1,0)+AH18</f>
        <v>0</v>
      </c>
      <c r="AK18" s="128" t="n">
        <f aca="false">IF(O18&lt;&gt;P18,0,1)</f>
        <v>1</v>
      </c>
      <c r="AL18" s="128" t="n">
        <f aca="false">IF(U18&gt;1,1,0)</f>
        <v>0</v>
      </c>
      <c r="AM18" s="136"/>
      <c r="AN18" s="137"/>
      <c r="AO18" s="139"/>
      <c r="AP18" s="128" t="str">
        <f aca="false">IF(SUMIF(AS$7:BU$7,"&gt;0",AS18:BU18)&gt;0,SUMIF(AS$7:BU$7,"&gt;0",AS18:BU18),"")</f>
        <v/>
      </c>
      <c r="AQ18" s="128"/>
      <c r="AR18" s="136" t="n">
        <f aca="false">COUNTIF(N$8:N18,N18)-1</f>
        <v>-1</v>
      </c>
      <c r="AS18" s="133"/>
      <c r="AT18" s="133"/>
      <c r="AU18" s="128" t="n">
        <f aca="false">IF($A18=$A17,AS18+AT18+AU17,AS18+AT18)</f>
        <v>0</v>
      </c>
      <c r="AV18" s="133"/>
      <c r="AW18" s="133"/>
      <c r="AX18" s="128" t="n">
        <f aca="false">IF($A18=$A17,AV18+AW18+AX17,AV18+AW18)</f>
        <v>0</v>
      </c>
      <c r="AY18" s="133"/>
      <c r="AZ18" s="133"/>
      <c r="BA18" s="128" t="n">
        <f aca="false">IF($A18=$A17,AY18+AZ18+BA17,AY18+AZ18)</f>
        <v>0</v>
      </c>
      <c r="BB18" s="133"/>
      <c r="BC18" s="133"/>
      <c r="BD18" s="128" t="n">
        <f aca="false">IF($A18=$A17,BB18+BC18+BD17,BB18+BC18)</f>
        <v>0</v>
      </c>
      <c r="BE18" s="133"/>
      <c r="BF18" s="133"/>
      <c r="BG18" s="128" t="n">
        <f aca="false">IF($A18=$A17,BE18+BF18+BG17,BE18+BF18)</f>
        <v>0</v>
      </c>
      <c r="BH18" s="133"/>
      <c r="BI18" s="133"/>
      <c r="BJ18" s="128" t="n">
        <f aca="false">IF($A18=$A17,BH18+BI18+BJ17,BH18+BI18)</f>
        <v>0</v>
      </c>
      <c r="BK18" s="133"/>
      <c r="BL18" s="133"/>
      <c r="BM18" s="128" t="n">
        <f aca="false">IF($A18=$A17,BK18+BL18+BM17,BK18+BL18)</f>
        <v>0</v>
      </c>
      <c r="BN18" s="133"/>
      <c r="BO18" s="133"/>
      <c r="BP18" s="128" t="n">
        <f aca="false">IF($A18=$A17,BN18+BO18+BP17,BN18+BO18)</f>
        <v>0</v>
      </c>
      <c r="BQ18" s="133"/>
      <c r="BR18" s="133"/>
      <c r="BS18" s="128" t="n">
        <f aca="false">IF($A18=$A17,BQ18+BR18+BS17,BQ18+BR18)</f>
        <v>0</v>
      </c>
      <c r="BT18" s="133"/>
      <c r="BU18" s="133"/>
      <c r="BV18" s="128" t="n">
        <f aca="false">IF($A18=$A17,BT18+BU18+BV17,BT18+BU18)</f>
        <v>0</v>
      </c>
      <c r="BW18" s="128" t="n">
        <f aca="false">IF(W18=0,0,IF(W18&gt;F$4,1,(IF(W18=BW$2,0,(IF(F$4-W18&gt;2,1,0))))))</f>
        <v>0</v>
      </c>
    </row>
    <row r="19" customFormat="false" ht="42.6" hidden="false" customHeight="true" outlineLevel="0" collapsed="false">
      <c r="A19" s="124" t="str">
        <f aca="false">IF(D19=D18,IF(A18=0,"",A18),IF(AND(D19&gt;0,D19&lt;&gt;D18),A18+1,""))</f>
        <v/>
      </c>
      <c r="B19" s="129"/>
      <c r="C19" s="129"/>
      <c r="D19" s="96"/>
      <c r="E19" s="138"/>
      <c r="F19" s="128" t="str">
        <f aca="false">IFERROR(IF(OR(ISTEXT(D19),ISNUMBER(D19)),HLOOKUP(I19-23*INT(I19/23),[2]Hoja2!B$1:X$2,2),""),1)</f>
        <v/>
      </c>
      <c r="G19" s="128" t="str">
        <f aca="false">LEFT(D19,1)</f>
        <v/>
      </c>
      <c r="H19" s="129" t="str">
        <f aca="false">IF(UPPER(G19)="Z",2,IF(UPPER(G19)="Y",1,IF(UPPER(G19)="X",0,LEFT(D19))))</f>
        <v/>
      </c>
      <c r="I19" s="129" t="str">
        <f aca="false">REPLACE(D19,1,1,H19)</f>
        <v/>
      </c>
      <c r="J19" s="96"/>
      <c r="K19" s="124" t="str">
        <f aca="false">IF(N19&gt;0,ROW(L19)-7,"")</f>
        <v/>
      </c>
      <c r="L19" s="130"/>
      <c r="M19" s="130"/>
      <c r="N19" s="131"/>
      <c r="O19" s="132"/>
      <c r="P19" s="128" t="str">
        <f aca="false">IFERROR(IF(OR(ISTEXT(N19),ISNUMBER(N19)),HLOOKUP(S19-23*INT(S19/23),[2]Hoja2!B$1:X$2,2),""),1)</f>
        <v/>
      </c>
      <c r="Q19" s="128" t="str">
        <f aca="false">LEFT(N19,1)</f>
        <v/>
      </c>
      <c r="R19" s="129" t="str">
        <f aca="false">IF(UPPER(Q19)="Z",2,IF(UPPER(Q19)="Y",1,IF(UPPER(Q19)="X",0,LEFT(N19))))</f>
        <v/>
      </c>
      <c r="S19" s="129" t="str">
        <f aca="false">REPLACE(N19,1,1,R19)</f>
        <v/>
      </c>
      <c r="T19" s="96"/>
      <c r="U19" s="133"/>
      <c r="V19" s="124" t="str">
        <f aca="false">IF(OR(ISTEXT(N19),ISNUMBER(N19)),IF($AD19=1,U19,0),"")</f>
        <v/>
      </c>
      <c r="W19" s="75" t="n">
        <v>36892</v>
      </c>
      <c r="X19" s="134"/>
      <c r="Y19" s="134"/>
      <c r="AA19" s="128" t="n">
        <f aca="false">IF(E19&lt;&gt;F19,0,1)</f>
        <v>1</v>
      </c>
      <c r="AB19" s="128" t="n">
        <f aca="false">IF(OR(T19="SI",T19="Si",T19="si",T19="sI",T19="s",T19="S"),1,0)</f>
        <v>0</v>
      </c>
      <c r="AC19" s="128" t="n">
        <f aca="false">IF(OR(J19="SI",J19="Si",J19="si",J19="sI",J19="s",J19="S"),1,0)</f>
        <v>0</v>
      </c>
      <c r="AD19" s="128" t="n">
        <f aca="false">AK19*AA19*AB19*AC19</f>
        <v>0</v>
      </c>
      <c r="AF19" s="136" t="n">
        <f aca="false">COUNTIF(D$8:D19,D19)</f>
        <v>0</v>
      </c>
      <c r="AG19" s="136" t="n">
        <f aca="false">COUNTIFS(D$8:D19,D19,A$8:A19,A19)</f>
        <v>0</v>
      </c>
      <c r="AH19" s="128" t="n">
        <f aca="false">AF19-AG19</f>
        <v>0</v>
      </c>
      <c r="AI19" s="128" t="n">
        <f aca="false">IF(OR(O19&lt;&gt;P19,P19=1,AA19=0),1,0)</f>
        <v>0</v>
      </c>
      <c r="AJ19" s="128" t="n">
        <f aca="false">IF(AR19&gt;0,1,0)+AH19</f>
        <v>0</v>
      </c>
      <c r="AK19" s="128" t="n">
        <f aca="false">IF(O19&lt;&gt;P19,0,1)</f>
        <v>1</v>
      </c>
      <c r="AL19" s="128" t="n">
        <f aca="false">IF(U19&gt;1,1,0)</f>
        <v>0</v>
      </c>
      <c r="AM19" s="136"/>
      <c r="AN19" s="137"/>
      <c r="AO19" s="139"/>
      <c r="AP19" s="128" t="str">
        <f aca="false">IF(SUMIF(AS$7:BU$7,"&gt;0",AS19:BU19)&gt;0,SUMIF(AS$7:BU$7,"&gt;0",AS19:BU19),"")</f>
        <v/>
      </c>
      <c r="AQ19" s="128"/>
      <c r="AR19" s="136" t="n">
        <f aca="false">COUNTIF(N$8:N19,N19)-1</f>
        <v>-1</v>
      </c>
      <c r="AS19" s="133"/>
      <c r="AT19" s="133"/>
      <c r="AU19" s="128" t="n">
        <f aca="false">IF($A19=$A18,AS19+AT19+AU18,AS19+AT19)</f>
        <v>0</v>
      </c>
      <c r="AV19" s="133"/>
      <c r="AW19" s="133"/>
      <c r="AX19" s="128" t="n">
        <f aca="false">IF($A19=$A18,AV19+AW19+AX18,AV19+AW19)</f>
        <v>0</v>
      </c>
      <c r="AY19" s="133"/>
      <c r="AZ19" s="133"/>
      <c r="BA19" s="128" t="n">
        <f aca="false">IF($A19=$A18,AY19+AZ19+BA18,AY19+AZ19)</f>
        <v>0</v>
      </c>
      <c r="BB19" s="133"/>
      <c r="BC19" s="133"/>
      <c r="BD19" s="128" t="n">
        <f aca="false">IF($A19=$A18,BB19+BC19+BD18,BB19+BC19)</f>
        <v>0</v>
      </c>
      <c r="BE19" s="133"/>
      <c r="BF19" s="133"/>
      <c r="BG19" s="128" t="n">
        <f aca="false">IF($A19=$A18,BE19+BF19+BG18,BE19+BF19)</f>
        <v>0</v>
      </c>
      <c r="BH19" s="133"/>
      <c r="BI19" s="133"/>
      <c r="BJ19" s="128" t="n">
        <f aca="false">IF($A19=$A18,BH19+BI19+BJ18,BH19+BI19)</f>
        <v>0</v>
      </c>
      <c r="BK19" s="133"/>
      <c r="BL19" s="133"/>
      <c r="BM19" s="128" t="n">
        <f aca="false">IF($A19=$A18,BK19+BL19+BM18,BK19+BL19)</f>
        <v>0</v>
      </c>
      <c r="BN19" s="133"/>
      <c r="BO19" s="133"/>
      <c r="BP19" s="128" t="n">
        <f aca="false">IF($A19=$A18,BN19+BO19+BP18,BN19+BO19)</f>
        <v>0</v>
      </c>
      <c r="BQ19" s="133"/>
      <c r="BR19" s="133"/>
      <c r="BS19" s="128" t="n">
        <f aca="false">IF($A19=$A18,BQ19+BR19+BS18,BQ19+BR19)</f>
        <v>0</v>
      </c>
      <c r="BT19" s="133"/>
      <c r="BU19" s="133"/>
      <c r="BV19" s="128" t="n">
        <f aca="false">IF($A19=$A18,BT19+BU19+BV18,BT19+BU19)</f>
        <v>0</v>
      </c>
      <c r="BW19" s="128" t="n">
        <f aca="false">IF(W19=0,0,IF(W19&gt;F$4,1,(IF(W19=BW$2,0,(IF(F$4-W19&gt;2,1,0))))))</f>
        <v>0</v>
      </c>
    </row>
    <row r="20" customFormat="false" ht="42.6" hidden="false" customHeight="true" outlineLevel="0" collapsed="false">
      <c r="A20" s="124" t="str">
        <f aca="false">IF(D20=D19,IF(A19=0,"",A19),IF(AND(D20&gt;0,D20&lt;&gt;D19),A19+1,""))</f>
        <v/>
      </c>
      <c r="B20" s="129"/>
      <c r="C20" s="129"/>
      <c r="D20" s="96"/>
      <c r="E20" s="138"/>
      <c r="F20" s="128" t="str">
        <f aca="false">IFERROR(IF(OR(ISTEXT(D20),ISNUMBER(D20)),HLOOKUP(I20-23*INT(I20/23),[2]Hoja2!B$1:X$2,2),""),1)</f>
        <v/>
      </c>
      <c r="G20" s="128" t="str">
        <f aca="false">LEFT(D20,1)</f>
        <v/>
      </c>
      <c r="H20" s="129" t="str">
        <f aca="false">IF(UPPER(G20)="Z",2,IF(UPPER(G20)="Y",1,IF(UPPER(G20)="X",0,LEFT(D20))))</f>
        <v/>
      </c>
      <c r="I20" s="129" t="str">
        <f aca="false">REPLACE(D20,1,1,H20)</f>
        <v/>
      </c>
      <c r="J20" s="96"/>
      <c r="K20" s="124" t="str">
        <f aca="false">IF(N20&gt;0,ROW(L20)-7,"")</f>
        <v/>
      </c>
      <c r="L20" s="130"/>
      <c r="M20" s="130"/>
      <c r="N20" s="131"/>
      <c r="O20" s="132"/>
      <c r="P20" s="128" t="str">
        <f aca="false">IFERROR(IF(OR(ISTEXT(N20),ISNUMBER(N20)),HLOOKUP(S20-23*INT(S20/23),[2]Hoja2!B$1:X$2,2),""),1)</f>
        <v/>
      </c>
      <c r="Q20" s="128" t="str">
        <f aca="false">LEFT(N20,1)</f>
        <v/>
      </c>
      <c r="R20" s="129" t="str">
        <f aca="false">IF(UPPER(Q20)="Z",2,IF(UPPER(Q20)="Y",1,IF(UPPER(Q20)="X",0,LEFT(N20))))</f>
        <v/>
      </c>
      <c r="S20" s="129" t="str">
        <f aca="false">REPLACE(N20,1,1,R20)</f>
        <v/>
      </c>
      <c r="T20" s="96"/>
      <c r="U20" s="133"/>
      <c r="V20" s="124" t="str">
        <f aca="false">IF(OR(ISTEXT(N20),ISNUMBER(N20)),IF($AD20=1,U20,0),"")</f>
        <v/>
      </c>
      <c r="W20" s="75" t="n">
        <v>36892</v>
      </c>
      <c r="X20" s="134"/>
      <c r="Y20" s="134"/>
      <c r="AA20" s="128" t="n">
        <f aca="false">IF(E20&lt;&gt;F20,0,1)</f>
        <v>1</v>
      </c>
      <c r="AB20" s="128" t="n">
        <f aca="false">IF(OR(T20="SI",T20="Si",T20="si",T20="sI",T20="s",T20="S"),1,0)</f>
        <v>0</v>
      </c>
      <c r="AC20" s="128" t="n">
        <f aca="false">IF(OR(J20="SI",J20="Si",J20="si",J20="sI",J20="s",J20="S"),1,0)</f>
        <v>0</v>
      </c>
      <c r="AD20" s="128" t="n">
        <f aca="false">AK20*AA20*AB20*AC20</f>
        <v>0</v>
      </c>
      <c r="AF20" s="136" t="n">
        <f aca="false">COUNTIF(D$8:D20,D20)</f>
        <v>0</v>
      </c>
      <c r="AG20" s="136" t="n">
        <f aca="false">COUNTIFS(D$8:D20,D20,A$8:A20,A20)</f>
        <v>0</v>
      </c>
      <c r="AH20" s="128" t="n">
        <f aca="false">AF20-AG20</f>
        <v>0</v>
      </c>
      <c r="AI20" s="128" t="n">
        <f aca="false">IF(OR(O20&lt;&gt;P20,P20=1,AA20=0),1,0)</f>
        <v>0</v>
      </c>
      <c r="AJ20" s="128" t="n">
        <f aca="false">IF(AR20&gt;0,1,0)+AH20</f>
        <v>0</v>
      </c>
      <c r="AK20" s="128" t="n">
        <f aca="false">IF(O20&lt;&gt;P20,0,1)</f>
        <v>1</v>
      </c>
      <c r="AL20" s="128" t="n">
        <f aca="false">IF(U20&gt;1,1,0)</f>
        <v>0</v>
      </c>
      <c r="AM20" s="136"/>
      <c r="AN20" s="137"/>
      <c r="AO20" s="139"/>
      <c r="AP20" s="128" t="str">
        <f aca="false">IF(SUMIF(AS$7:BU$7,"&gt;0",AS20:BU20)&gt;0,SUMIF(AS$7:BU$7,"&gt;0",AS20:BU20),"")</f>
        <v/>
      </c>
      <c r="AQ20" s="128"/>
      <c r="AR20" s="136" t="n">
        <f aca="false">COUNTIF(N$8:N20,N20)-1</f>
        <v>-1</v>
      </c>
      <c r="AS20" s="133"/>
      <c r="AT20" s="133"/>
      <c r="AU20" s="128" t="n">
        <f aca="false">IF($A20=$A19,AS20+AT20+AU19,AS20+AT20)</f>
        <v>0</v>
      </c>
      <c r="AV20" s="133"/>
      <c r="AW20" s="133"/>
      <c r="AX20" s="128" t="n">
        <f aca="false">IF($A20=$A19,AV20+AW20+AX19,AV20+AW20)</f>
        <v>0</v>
      </c>
      <c r="AY20" s="133"/>
      <c r="AZ20" s="133"/>
      <c r="BA20" s="128" t="n">
        <f aca="false">IF($A20=$A19,AY20+AZ20+BA19,AY20+AZ20)</f>
        <v>0</v>
      </c>
      <c r="BB20" s="133"/>
      <c r="BC20" s="133"/>
      <c r="BD20" s="128" t="n">
        <f aca="false">IF($A20=$A19,BB20+BC20+BD19,BB20+BC20)</f>
        <v>0</v>
      </c>
      <c r="BE20" s="133"/>
      <c r="BF20" s="133"/>
      <c r="BG20" s="128" t="n">
        <f aca="false">IF($A20=$A19,BE20+BF20+BG19,BE20+BF20)</f>
        <v>0</v>
      </c>
      <c r="BH20" s="133"/>
      <c r="BI20" s="133"/>
      <c r="BJ20" s="128" t="n">
        <f aca="false">IF($A20=$A19,BH20+BI20+BJ19,BH20+BI20)</f>
        <v>0</v>
      </c>
      <c r="BK20" s="133"/>
      <c r="BL20" s="133"/>
      <c r="BM20" s="128" t="n">
        <f aca="false">IF($A20=$A19,BK20+BL20+BM19,BK20+BL20)</f>
        <v>0</v>
      </c>
      <c r="BN20" s="133"/>
      <c r="BO20" s="133"/>
      <c r="BP20" s="128" t="n">
        <f aca="false">IF($A20=$A19,BN20+BO20+BP19,BN20+BO20)</f>
        <v>0</v>
      </c>
      <c r="BQ20" s="133"/>
      <c r="BR20" s="133"/>
      <c r="BS20" s="128" t="n">
        <f aca="false">IF($A20=$A19,BQ20+BR20+BS19,BQ20+BR20)</f>
        <v>0</v>
      </c>
      <c r="BT20" s="133"/>
      <c r="BU20" s="133"/>
      <c r="BV20" s="128" t="n">
        <f aca="false">IF($A20=$A19,BT20+BU20+BV19,BT20+BU20)</f>
        <v>0</v>
      </c>
      <c r="BW20" s="128" t="n">
        <f aca="false">IF(W20=0,0,IF(W20&gt;F$4,1,(IF(W20=BW$2,0,(IF(F$4-W20&gt;2,1,0))))))</f>
        <v>0</v>
      </c>
    </row>
    <row r="21" customFormat="false" ht="42.6" hidden="false" customHeight="true" outlineLevel="0" collapsed="false">
      <c r="A21" s="124" t="str">
        <f aca="false">IF(D21=D20,IF(A20=0,"",A20),IF(AND(D21&gt;0,D21&lt;&gt;D20),A20+1,""))</f>
        <v/>
      </c>
      <c r="B21" s="129"/>
      <c r="C21" s="129"/>
      <c r="D21" s="96"/>
      <c r="E21" s="138"/>
      <c r="F21" s="128" t="str">
        <f aca="false">IFERROR(IF(OR(ISTEXT(D21),ISNUMBER(D21)),HLOOKUP(I21-23*INT(I21/23),[2]Hoja2!B$1:X$2,2),""),1)</f>
        <v/>
      </c>
      <c r="G21" s="128" t="str">
        <f aca="false">LEFT(D21,1)</f>
        <v/>
      </c>
      <c r="H21" s="129" t="str">
        <f aca="false">IF(UPPER(G21)="Z",2,IF(UPPER(G21)="Y",1,IF(UPPER(G21)="X",0,LEFT(D21))))</f>
        <v/>
      </c>
      <c r="I21" s="129" t="str">
        <f aca="false">REPLACE(D21,1,1,H21)</f>
        <v/>
      </c>
      <c r="J21" s="96"/>
      <c r="K21" s="124" t="str">
        <f aca="false">IF(N21&gt;0,ROW(L21)-7,"")</f>
        <v/>
      </c>
      <c r="L21" s="130"/>
      <c r="M21" s="130"/>
      <c r="N21" s="131"/>
      <c r="O21" s="132"/>
      <c r="P21" s="128" t="str">
        <f aca="false">IFERROR(IF(OR(ISTEXT(N21),ISNUMBER(N21)),HLOOKUP(S21-23*INT(S21/23),[2]Hoja2!B$1:X$2,2),""),1)</f>
        <v/>
      </c>
      <c r="Q21" s="128" t="str">
        <f aca="false">LEFT(N21,1)</f>
        <v/>
      </c>
      <c r="R21" s="129" t="str">
        <f aca="false">IF(UPPER(Q21)="Z",2,IF(UPPER(Q21)="Y",1,IF(UPPER(Q21)="X",0,LEFT(N21))))</f>
        <v/>
      </c>
      <c r="S21" s="129" t="str">
        <f aca="false">REPLACE(N21,1,1,R21)</f>
        <v/>
      </c>
      <c r="T21" s="96"/>
      <c r="U21" s="133"/>
      <c r="V21" s="124" t="str">
        <f aca="false">IF(OR(ISTEXT(N21),ISNUMBER(N21)),IF($AD21=1,U21,0),"")</f>
        <v/>
      </c>
      <c r="W21" s="75" t="n">
        <v>36892</v>
      </c>
      <c r="X21" s="134"/>
      <c r="Y21" s="134"/>
      <c r="AA21" s="128" t="n">
        <f aca="false">IF(E21&lt;&gt;F21,0,1)</f>
        <v>1</v>
      </c>
      <c r="AB21" s="128" t="n">
        <f aca="false">IF(OR(T21="SI",T21="Si",T21="si",T21="sI",T21="s",T21="S"),1,0)</f>
        <v>0</v>
      </c>
      <c r="AC21" s="128" t="n">
        <f aca="false">IF(OR(J21="SI",J21="Si",J21="si",J21="sI",J21="s",J21="S"),1,0)</f>
        <v>0</v>
      </c>
      <c r="AD21" s="128" t="n">
        <f aca="false">AK21*AA21*AB21*AC21</f>
        <v>0</v>
      </c>
      <c r="AF21" s="136" t="n">
        <f aca="false">COUNTIF(D$8:D21,D21)</f>
        <v>0</v>
      </c>
      <c r="AG21" s="136" t="n">
        <f aca="false">COUNTIFS(D$8:D21,D21,A$8:A21,A21)</f>
        <v>0</v>
      </c>
      <c r="AH21" s="128" t="n">
        <f aca="false">AF21-AG21</f>
        <v>0</v>
      </c>
      <c r="AI21" s="128" t="n">
        <f aca="false">IF(OR(O21&lt;&gt;P21,P21=1,AA21=0),1,0)</f>
        <v>0</v>
      </c>
      <c r="AJ21" s="128" t="n">
        <f aca="false">IF(AR21&gt;0,1,0)+AH21</f>
        <v>0</v>
      </c>
      <c r="AK21" s="128" t="n">
        <f aca="false">IF(O21&lt;&gt;P21,0,1)</f>
        <v>1</v>
      </c>
      <c r="AL21" s="128" t="n">
        <f aca="false">IF(U21&gt;1,1,0)</f>
        <v>0</v>
      </c>
      <c r="AM21" s="136"/>
      <c r="AN21" s="137"/>
      <c r="AO21" s="139"/>
      <c r="AP21" s="128" t="str">
        <f aca="false">IF(SUMIF(AS$7:BU$7,"&gt;0",AS21:BU21)&gt;0,SUMIF(AS$7:BU$7,"&gt;0",AS21:BU21),"")</f>
        <v/>
      </c>
      <c r="AQ21" s="128"/>
      <c r="AR21" s="136" t="n">
        <f aca="false">COUNTIF(N$8:N21,N21)-1</f>
        <v>-1</v>
      </c>
      <c r="AS21" s="133"/>
      <c r="AT21" s="133"/>
      <c r="AU21" s="128" t="n">
        <f aca="false">IF($A21=$A20,AS21+AT21+AU20,AS21+AT21)</f>
        <v>0</v>
      </c>
      <c r="AV21" s="133"/>
      <c r="AW21" s="133"/>
      <c r="AX21" s="128" t="n">
        <f aca="false">IF($A21=$A20,AV21+AW21+AX20,AV21+AW21)</f>
        <v>0</v>
      </c>
      <c r="AY21" s="133"/>
      <c r="AZ21" s="133"/>
      <c r="BA21" s="128" t="n">
        <f aca="false">IF($A21=$A20,AY21+AZ21+BA20,AY21+AZ21)</f>
        <v>0</v>
      </c>
      <c r="BB21" s="133"/>
      <c r="BC21" s="133"/>
      <c r="BD21" s="128" t="n">
        <f aca="false">IF($A21=$A20,BB21+BC21+BD20,BB21+BC21)</f>
        <v>0</v>
      </c>
      <c r="BE21" s="133"/>
      <c r="BF21" s="133"/>
      <c r="BG21" s="128" t="n">
        <f aca="false">IF($A21=$A20,BE21+BF21+BG20,BE21+BF21)</f>
        <v>0</v>
      </c>
      <c r="BH21" s="133"/>
      <c r="BI21" s="133"/>
      <c r="BJ21" s="128" t="n">
        <f aca="false">IF($A21=$A20,BH21+BI21+BJ20,BH21+BI21)</f>
        <v>0</v>
      </c>
      <c r="BK21" s="133"/>
      <c r="BL21" s="133"/>
      <c r="BM21" s="128" t="n">
        <f aca="false">IF($A21=$A20,BK21+BL21+BM20,BK21+BL21)</f>
        <v>0</v>
      </c>
      <c r="BN21" s="133"/>
      <c r="BO21" s="133"/>
      <c r="BP21" s="128" t="n">
        <f aca="false">IF($A21=$A20,BN21+BO21+BP20,BN21+BO21)</f>
        <v>0</v>
      </c>
      <c r="BQ21" s="133"/>
      <c r="BR21" s="133"/>
      <c r="BS21" s="128" t="n">
        <f aca="false">IF($A21=$A20,BQ21+BR21+BS20,BQ21+BR21)</f>
        <v>0</v>
      </c>
      <c r="BT21" s="133"/>
      <c r="BU21" s="133"/>
      <c r="BV21" s="128" t="n">
        <f aca="false">IF($A21=$A20,BT21+BU21+BV20,BT21+BU21)</f>
        <v>0</v>
      </c>
      <c r="BW21" s="128" t="n">
        <f aca="false">IF(W21=0,0,IF(W21&gt;F$4,1,(IF(W21=BW$2,0,(IF(F$4-W21&gt;2,1,0))))))</f>
        <v>0</v>
      </c>
    </row>
    <row r="22" customFormat="false" ht="42.6" hidden="false" customHeight="true" outlineLevel="0" collapsed="false">
      <c r="A22" s="124" t="str">
        <f aca="false">IF(D22=D21,IF(A21=0,"",A21),IF(AND(D22&gt;0,D22&lt;&gt;D21),A21+1,""))</f>
        <v/>
      </c>
      <c r="B22" s="129"/>
      <c r="C22" s="129"/>
      <c r="D22" s="96"/>
      <c r="E22" s="138"/>
      <c r="F22" s="128" t="str">
        <f aca="false">IFERROR(IF(OR(ISTEXT(D22),ISNUMBER(D22)),HLOOKUP(I22-23*INT(I22/23),[2]Hoja2!B$1:X$2,2),""),1)</f>
        <v/>
      </c>
      <c r="G22" s="128" t="str">
        <f aca="false">LEFT(D22,1)</f>
        <v/>
      </c>
      <c r="H22" s="129" t="str">
        <f aca="false">IF(UPPER(G22)="Z",2,IF(UPPER(G22)="Y",1,IF(UPPER(G22)="X",0,LEFT(D22))))</f>
        <v/>
      </c>
      <c r="I22" s="129" t="str">
        <f aca="false">REPLACE(D22,1,1,H22)</f>
        <v/>
      </c>
      <c r="J22" s="96"/>
      <c r="K22" s="124" t="str">
        <f aca="false">IF(N22&gt;0,ROW(L22)-7,"")</f>
        <v/>
      </c>
      <c r="L22" s="130"/>
      <c r="M22" s="130"/>
      <c r="N22" s="131"/>
      <c r="O22" s="132"/>
      <c r="P22" s="128" t="str">
        <f aca="false">IFERROR(IF(OR(ISTEXT(N22),ISNUMBER(N22)),HLOOKUP(S22-23*INT(S22/23),[2]Hoja2!B$1:X$2,2),""),1)</f>
        <v/>
      </c>
      <c r="Q22" s="128" t="str">
        <f aca="false">LEFT(N22,1)</f>
        <v/>
      </c>
      <c r="R22" s="129" t="str">
        <f aca="false">IF(UPPER(Q22)="Z",2,IF(UPPER(Q22)="Y",1,IF(UPPER(Q22)="X",0,LEFT(N22))))</f>
        <v/>
      </c>
      <c r="S22" s="129" t="str">
        <f aca="false">REPLACE(N22,1,1,R22)</f>
        <v/>
      </c>
      <c r="T22" s="96"/>
      <c r="U22" s="133"/>
      <c r="V22" s="124" t="str">
        <f aca="false">IF(OR(ISTEXT(N22),ISNUMBER(N22)),IF($AD22=1,U22,0),"")</f>
        <v/>
      </c>
      <c r="W22" s="75" t="n">
        <v>36892</v>
      </c>
      <c r="X22" s="134"/>
      <c r="Y22" s="134"/>
      <c r="AA22" s="128" t="n">
        <f aca="false">IF(E22&lt;&gt;F22,0,1)</f>
        <v>1</v>
      </c>
      <c r="AB22" s="128" t="n">
        <f aca="false">IF(OR(T22="SI",T22="Si",T22="si",T22="sI",T22="s",T22="S"),1,0)</f>
        <v>0</v>
      </c>
      <c r="AC22" s="128" t="n">
        <f aca="false">IF(OR(J22="SI",J22="Si",J22="si",J22="sI",J22="s",J22="S"),1,0)</f>
        <v>0</v>
      </c>
      <c r="AD22" s="128" t="n">
        <f aca="false">AK22*AA22*AB22*AC22</f>
        <v>0</v>
      </c>
      <c r="AF22" s="136" t="n">
        <f aca="false">COUNTIF(D$8:D22,D22)</f>
        <v>0</v>
      </c>
      <c r="AG22" s="136" t="n">
        <f aca="false">COUNTIFS(D$8:D22,D22,A$8:A22,A22)</f>
        <v>0</v>
      </c>
      <c r="AH22" s="128" t="n">
        <f aca="false">AF22-AG22</f>
        <v>0</v>
      </c>
      <c r="AI22" s="128" t="n">
        <f aca="false">IF(OR(O22&lt;&gt;P22,P22=1,AA22=0),1,0)</f>
        <v>0</v>
      </c>
      <c r="AJ22" s="128" t="n">
        <f aca="false">IF(AR22&gt;0,1,0)+AH22</f>
        <v>0</v>
      </c>
      <c r="AK22" s="128" t="n">
        <f aca="false">IF(O22&lt;&gt;P22,0,1)</f>
        <v>1</v>
      </c>
      <c r="AL22" s="128" t="n">
        <f aca="false">IF(U22&gt;1,1,0)</f>
        <v>0</v>
      </c>
      <c r="AM22" s="136"/>
      <c r="AN22" s="137"/>
      <c r="AO22" s="139"/>
      <c r="AP22" s="128" t="str">
        <f aca="false">IF(SUMIF(AS$7:BU$7,"&gt;0",AS22:BU22)&gt;0,SUMIF(AS$7:BU$7,"&gt;0",AS22:BU22),"")</f>
        <v/>
      </c>
      <c r="AQ22" s="128"/>
      <c r="AR22" s="136" t="n">
        <f aca="false">COUNTIF(N$8:N22,N22)-1</f>
        <v>-1</v>
      </c>
      <c r="AS22" s="133"/>
      <c r="AT22" s="133"/>
      <c r="AU22" s="128" t="n">
        <f aca="false">IF($A22=$A21,AS22+AT22+AU21,AS22+AT22)</f>
        <v>0</v>
      </c>
      <c r="AV22" s="133"/>
      <c r="AW22" s="133"/>
      <c r="AX22" s="128" t="n">
        <f aca="false">IF($A22=$A21,AV22+AW22+AX21,AV22+AW22)</f>
        <v>0</v>
      </c>
      <c r="AY22" s="133"/>
      <c r="AZ22" s="133"/>
      <c r="BA22" s="128" t="n">
        <f aca="false">IF($A22=$A21,AY22+AZ22+BA21,AY22+AZ22)</f>
        <v>0</v>
      </c>
      <c r="BB22" s="133"/>
      <c r="BC22" s="133"/>
      <c r="BD22" s="128" t="n">
        <f aca="false">IF($A22=$A21,BB22+BC22+BD21,BB22+BC22)</f>
        <v>0</v>
      </c>
      <c r="BE22" s="133"/>
      <c r="BF22" s="133"/>
      <c r="BG22" s="128" t="n">
        <f aca="false">IF($A22=$A21,BE22+BF22+BG21,BE22+BF22)</f>
        <v>0</v>
      </c>
      <c r="BH22" s="133"/>
      <c r="BI22" s="133"/>
      <c r="BJ22" s="128" t="n">
        <f aca="false">IF($A22=$A21,BH22+BI22+BJ21,BH22+BI22)</f>
        <v>0</v>
      </c>
      <c r="BK22" s="133"/>
      <c r="BL22" s="133"/>
      <c r="BM22" s="128" t="n">
        <f aca="false">IF($A22=$A21,BK22+BL22+BM21,BK22+BL22)</f>
        <v>0</v>
      </c>
      <c r="BN22" s="133"/>
      <c r="BO22" s="133"/>
      <c r="BP22" s="128" t="n">
        <f aca="false">IF($A22=$A21,BN22+BO22+BP21,BN22+BO22)</f>
        <v>0</v>
      </c>
      <c r="BQ22" s="133"/>
      <c r="BR22" s="133"/>
      <c r="BS22" s="128" t="n">
        <f aca="false">IF($A22=$A21,BQ22+BR22+BS21,BQ22+BR22)</f>
        <v>0</v>
      </c>
      <c r="BT22" s="133"/>
      <c r="BU22" s="133"/>
      <c r="BV22" s="128" t="n">
        <f aca="false">IF($A22=$A21,BT22+BU22+BV21,BT22+BU22)</f>
        <v>0</v>
      </c>
      <c r="BW22" s="128" t="n">
        <f aca="false">IF(W22=0,0,IF(W22&gt;F$4,1,(IF(W22=BW$2,0,(IF(F$4-W22&gt;2,1,0))))))</f>
        <v>0</v>
      </c>
    </row>
    <row r="23" customFormat="false" ht="42.6" hidden="false" customHeight="true" outlineLevel="0" collapsed="false">
      <c r="A23" s="124" t="str">
        <f aca="false">IF(D23=D22,IF(A22=0,"",A22),IF(AND(D23&gt;0,D23&lt;&gt;D22),A22+1,""))</f>
        <v/>
      </c>
      <c r="B23" s="129"/>
      <c r="C23" s="129"/>
      <c r="D23" s="96"/>
      <c r="E23" s="138"/>
      <c r="F23" s="128" t="str">
        <f aca="false">IFERROR(IF(OR(ISTEXT(D23),ISNUMBER(D23)),HLOOKUP(I23-23*INT(I23/23),[2]Hoja2!B$1:X$2,2),""),1)</f>
        <v/>
      </c>
      <c r="G23" s="128" t="str">
        <f aca="false">LEFT(D23,1)</f>
        <v/>
      </c>
      <c r="H23" s="129" t="str">
        <f aca="false">IF(UPPER(G23)="Z",2,IF(UPPER(G23)="Y",1,IF(UPPER(G23)="X",0,LEFT(D23))))</f>
        <v/>
      </c>
      <c r="I23" s="129" t="str">
        <f aca="false">REPLACE(D23,1,1,H23)</f>
        <v/>
      </c>
      <c r="J23" s="96"/>
      <c r="K23" s="124" t="str">
        <f aca="false">IF(N23&gt;0,ROW(L23)-7,"")</f>
        <v/>
      </c>
      <c r="L23" s="130"/>
      <c r="M23" s="130"/>
      <c r="N23" s="131"/>
      <c r="O23" s="132"/>
      <c r="P23" s="128" t="str">
        <f aca="false">IFERROR(IF(OR(ISTEXT(N23),ISNUMBER(N23)),HLOOKUP(S23-23*INT(S23/23),[2]Hoja2!B$1:X$2,2),""),1)</f>
        <v/>
      </c>
      <c r="Q23" s="128" t="str">
        <f aca="false">LEFT(N23,1)</f>
        <v/>
      </c>
      <c r="R23" s="129" t="str">
        <f aca="false">IF(UPPER(Q23)="Z",2,IF(UPPER(Q23)="Y",1,IF(UPPER(Q23)="X",0,LEFT(N23))))</f>
        <v/>
      </c>
      <c r="S23" s="129" t="str">
        <f aca="false">REPLACE(N23,1,1,R23)</f>
        <v/>
      </c>
      <c r="T23" s="96"/>
      <c r="U23" s="133"/>
      <c r="V23" s="124" t="str">
        <f aca="false">IF(OR(ISTEXT(N23),ISNUMBER(N23)),IF($AD23=1,U23,0),"")</f>
        <v/>
      </c>
      <c r="W23" s="75" t="n">
        <v>36892</v>
      </c>
      <c r="X23" s="134"/>
      <c r="Y23" s="134"/>
      <c r="AA23" s="128" t="n">
        <f aca="false">IF(E23&lt;&gt;F23,0,1)</f>
        <v>1</v>
      </c>
      <c r="AB23" s="128" t="n">
        <f aca="false">IF(OR(T23="SI",T23="Si",T23="si",T23="sI",T23="s",T23="S"),1,0)</f>
        <v>0</v>
      </c>
      <c r="AC23" s="128" t="n">
        <f aca="false">IF(OR(J23="SI",J23="Si",J23="si",J23="sI",J23="s",J23="S"),1,0)</f>
        <v>0</v>
      </c>
      <c r="AD23" s="128" t="n">
        <f aca="false">AK23*AA23*AB23*AC23</f>
        <v>0</v>
      </c>
      <c r="AF23" s="136" t="n">
        <f aca="false">COUNTIF(D$8:D23,D23)</f>
        <v>0</v>
      </c>
      <c r="AG23" s="136" t="n">
        <f aca="false">COUNTIFS(D$8:D23,D23,A$8:A23,A23)</f>
        <v>0</v>
      </c>
      <c r="AH23" s="128" t="n">
        <f aca="false">AF23-AG23</f>
        <v>0</v>
      </c>
      <c r="AI23" s="128" t="n">
        <f aca="false">IF(OR(O23&lt;&gt;P23,P23=1,AA23=0),1,0)</f>
        <v>0</v>
      </c>
      <c r="AJ23" s="128" t="n">
        <f aca="false">IF(AR23&gt;0,1,0)+AH23</f>
        <v>0</v>
      </c>
      <c r="AK23" s="128" t="n">
        <f aca="false">IF(O23&lt;&gt;P23,0,1)</f>
        <v>1</v>
      </c>
      <c r="AL23" s="128" t="n">
        <f aca="false">IF(U23&gt;1,1,0)</f>
        <v>0</v>
      </c>
      <c r="AM23" s="136"/>
      <c r="AN23" s="137"/>
      <c r="AO23" s="139"/>
      <c r="AP23" s="128" t="str">
        <f aca="false">IF(SUMIF(AS$7:BU$7,"&gt;0",AS23:BU23)&gt;0,SUMIF(AS$7:BU$7,"&gt;0",AS23:BU23),"")</f>
        <v/>
      </c>
      <c r="AQ23" s="128"/>
      <c r="AR23" s="136" t="n">
        <f aca="false">COUNTIF(N$8:N23,N23)-1</f>
        <v>-1</v>
      </c>
      <c r="AS23" s="133"/>
      <c r="AT23" s="133"/>
      <c r="AU23" s="128" t="n">
        <f aca="false">IF($A23=$A22,AS23+AT23+AU22,AS23+AT23)</f>
        <v>0</v>
      </c>
      <c r="AV23" s="133"/>
      <c r="AW23" s="133"/>
      <c r="AX23" s="128" t="n">
        <f aca="false">IF($A23=$A22,AV23+AW23+AX22,AV23+AW23)</f>
        <v>0</v>
      </c>
      <c r="AY23" s="133"/>
      <c r="AZ23" s="133"/>
      <c r="BA23" s="128" t="n">
        <f aca="false">IF($A23=$A22,AY23+AZ23+BA22,AY23+AZ23)</f>
        <v>0</v>
      </c>
      <c r="BB23" s="133"/>
      <c r="BC23" s="133"/>
      <c r="BD23" s="128" t="n">
        <f aca="false">IF($A23=$A22,BB23+BC23+BD22,BB23+BC23)</f>
        <v>0</v>
      </c>
      <c r="BE23" s="133"/>
      <c r="BF23" s="133"/>
      <c r="BG23" s="128" t="n">
        <f aca="false">IF($A23=$A22,BE23+BF23+BG22,BE23+BF23)</f>
        <v>0</v>
      </c>
      <c r="BH23" s="133"/>
      <c r="BI23" s="133"/>
      <c r="BJ23" s="128" t="n">
        <f aca="false">IF($A23=$A22,BH23+BI23+BJ22,BH23+BI23)</f>
        <v>0</v>
      </c>
      <c r="BK23" s="133"/>
      <c r="BL23" s="133"/>
      <c r="BM23" s="128" t="n">
        <f aca="false">IF($A23=$A22,BK23+BL23+BM22,BK23+BL23)</f>
        <v>0</v>
      </c>
      <c r="BN23" s="133"/>
      <c r="BO23" s="133"/>
      <c r="BP23" s="128" t="n">
        <f aca="false">IF($A23=$A22,BN23+BO23+BP22,BN23+BO23)</f>
        <v>0</v>
      </c>
      <c r="BQ23" s="133"/>
      <c r="BR23" s="133"/>
      <c r="BS23" s="128" t="n">
        <f aca="false">IF($A23=$A22,BQ23+BR23+BS22,BQ23+BR23)</f>
        <v>0</v>
      </c>
      <c r="BT23" s="133"/>
      <c r="BU23" s="133"/>
      <c r="BV23" s="128" t="n">
        <f aca="false">IF($A23=$A22,BT23+BU23+BV22,BT23+BU23)</f>
        <v>0</v>
      </c>
      <c r="BW23" s="128" t="n">
        <f aca="false">IF(W23=0,0,IF(W23&gt;F$4,1,(IF(W23=BW$2,0,(IF(F$4-W23&gt;2,1,0))))))</f>
        <v>0</v>
      </c>
    </row>
    <row r="24" customFormat="false" ht="42.6" hidden="false" customHeight="true" outlineLevel="0" collapsed="false">
      <c r="A24" s="124" t="str">
        <f aca="false">IF(D24=D23,IF(A23=0,"",A23),IF(AND(D24&gt;0,D24&lt;&gt;D23),A23+1,""))</f>
        <v/>
      </c>
      <c r="B24" s="129"/>
      <c r="C24" s="129"/>
      <c r="D24" s="96"/>
      <c r="E24" s="138"/>
      <c r="F24" s="128" t="str">
        <f aca="false">IFERROR(IF(OR(ISTEXT(D24),ISNUMBER(D24)),HLOOKUP(I24-23*INT(I24/23),[2]Hoja2!B$1:X$2,2),""),1)</f>
        <v/>
      </c>
      <c r="G24" s="128" t="str">
        <f aca="false">LEFT(D24,1)</f>
        <v/>
      </c>
      <c r="H24" s="129" t="str">
        <f aca="false">IF(UPPER(G24)="Z",2,IF(UPPER(G24)="Y",1,IF(UPPER(G24)="X",0,LEFT(D24))))</f>
        <v/>
      </c>
      <c r="I24" s="129" t="str">
        <f aca="false">REPLACE(D24,1,1,H24)</f>
        <v/>
      </c>
      <c r="J24" s="96"/>
      <c r="K24" s="124" t="str">
        <f aca="false">IF(N24&gt;0,ROW(L24)-7,"")</f>
        <v/>
      </c>
      <c r="L24" s="130"/>
      <c r="M24" s="130"/>
      <c r="N24" s="131"/>
      <c r="O24" s="132"/>
      <c r="P24" s="128" t="str">
        <f aca="false">IFERROR(IF(OR(ISTEXT(N24),ISNUMBER(N24)),HLOOKUP(S24-23*INT(S24/23),[2]Hoja2!B$1:X$2,2),""),1)</f>
        <v/>
      </c>
      <c r="Q24" s="128" t="str">
        <f aca="false">LEFT(N24,1)</f>
        <v/>
      </c>
      <c r="R24" s="129" t="str">
        <f aca="false">IF(UPPER(Q24)="Z",2,IF(UPPER(Q24)="Y",1,IF(UPPER(Q24)="X",0,LEFT(N24))))</f>
        <v/>
      </c>
      <c r="S24" s="129" t="str">
        <f aca="false">REPLACE(N24,1,1,R24)</f>
        <v/>
      </c>
      <c r="T24" s="96"/>
      <c r="U24" s="133"/>
      <c r="V24" s="124" t="str">
        <f aca="false">IF(OR(ISTEXT(N24),ISNUMBER(N24)),IF($AD24=1,U24,0),"")</f>
        <v/>
      </c>
      <c r="W24" s="75" t="n">
        <v>36892</v>
      </c>
      <c r="X24" s="134"/>
      <c r="Y24" s="134"/>
      <c r="AA24" s="128" t="n">
        <f aca="false">IF(E24&lt;&gt;F24,0,1)</f>
        <v>1</v>
      </c>
      <c r="AB24" s="128" t="n">
        <f aca="false">IF(OR(T24="SI",T24="Si",T24="si",T24="sI",T24="s",T24="S"),1,0)</f>
        <v>0</v>
      </c>
      <c r="AC24" s="128" t="n">
        <f aca="false">IF(OR(J24="SI",J24="Si",J24="si",J24="sI",J24="s",J24="S"),1,0)</f>
        <v>0</v>
      </c>
      <c r="AD24" s="128" t="n">
        <f aca="false">AK24*AA24*AB24*AC24</f>
        <v>0</v>
      </c>
      <c r="AF24" s="136" t="n">
        <f aca="false">COUNTIF(D$8:D24,D24)</f>
        <v>0</v>
      </c>
      <c r="AG24" s="136" t="n">
        <f aca="false">COUNTIFS(D$8:D24,D24,A$8:A24,A24)</f>
        <v>0</v>
      </c>
      <c r="AH24" s="128" t="n">
        <f aca="false">AF24-AG24</f>
        <v>0</v>
      </c>
      <c r="AI24" s="128" t="n">
        <f aca="false">IF(OR(O24&lt;&gt;P24,P24=1,AA24=0),1,0)</f>
        <v>0</v>
      </c>
      <c r="AJ24" s="128" t="n">
        <f aca="false">IF(AR24&gt;0,1,0)+AH24</f>
        <v>0</v>
      </c>
      <c r="AK24" s="128" t="n">
        <f aca="false">IF(O24&lt;&gt;P24,0,1)</f>
        <v>1</v>
      </c>
      <c r="AL24" s="128" t="n">
        <f aca="false">IF(U24&gt;1,1,0)</f>
        <v>0</v>
      </c>
      <c r="AM24" s="136"/>
      <c r="AN24" s="137"/>
      <c r="AO24" s="139"/>
      <c r="AP24" s="128" t="str">
        <f aca="false">IF(SUMIF(AS$7:BU$7,"&gt;0",AS24:BU24)&gt;0,SUMIF(AS$7:BU$7,"&gt;0",AS24:BU24),"")</f>
        <v/>
      </c>
      <c r="AQ24" s="128"/>
      <c r="AR24" s="136" t="n">
        <f aca="false">COUNTIF(N$8:N24,N24)-1</f>
        <v>-1</v>
      </c>
      <c r="AS24" s="133"/>
      <c r="AT24" s="133"/>
      <c r="AU24" s="128" t="n">
        <f aca="false">IF($A24=$A23,AS24+AT24+AU23,AS24+AT24)</f>
        <v>0</v>
      </c>
      <c r="AV24" s="133"/>
      <c r="AW24" s="133"/>
      <c r="AX24" s="128" t="n">
        <f aca="false">IF($A24=$A23,AV24+AW24+AX23,AV24+AW24)</f>
        <v>0</v>
      </c>
      <c r="AY24" s="133"/>
      <c r="AZ24" s="133"/>
      <c r="BA24" s="128" t="n">
        <f aca="false">IF($A24=$A23,AY24+AZ24+BA23,AY24+AZ24)</f>
        <v>0</v>
      </c>
      <c r="BB24" s="133"/>
      <c r="BC24" s="133"/>
      <c r="BD24" s="128" t="n">
        <f aca="false">IF($A24=$A23,BB24+BC24+BD23,BB24+BC24)</f>
        <v>0</v>
      </c>
      <c r="BE24" s="133"/>
      <c r="BF24" s="133"/>
      <c r="BG24" s="128" t="n">
        <f aca="false">IF($A24=$A23,BE24+BF24+BG23,BE24+BF24)</f>
        <v>0</v>
      </c>
      <c r="BH24" s="133"/>
      <c r="BI24" s="133"/>
      <c r="BJ24" s="128" t="n">
        <f aca="false">IF($A24=$A23,BH24+BI24+BJ23,BH24+BI24)</f>
        <v>0</v>
      </c>
      <c r="BK24" s="133"/>
      <c r="BL24" s="133"/>
      <c r="BM24" s="128" t="n">
        <f aca="false">IF($A24=$A23,BK24+BL24+BM23,BK24+BL24)</f>
        <v>0</v>
      </c>
      <c r="BN24" s="133"/>
      <c r="BO24" s="133"/>
      <c r="BP24" s="128" t="n">
        <f aca="false">IF($A24=$A23,BN24+BO24+BP23,BN24+BO24)</f>
        <v>0</v>
      </c>
      <c r="BQ24" s="133"/>
      <c r="BR24" s="133"/>
      <c r="BS24" s="128" t="n">
        <f aca="false">IF($A24=$A23,BQ24+BR24+BS23,BQ24+BR24)</f>
        <v>0</v>
      </c>
      <c r="BT24" s="133"/>
      <c r="BU24" s="133"/>
      <c r="BV24" s="128" t="n">
        <f aca="false">IF($A24=$A23,BT24+BU24+BV23,BT24+BU24)</f>
        <v>0</v>
      </c>
      <c r="BW24" s="128" t="n">
        <f aca="false">IF(W24=0,0,IF(W24&gt;F$4,1,(IF(W24=BW$2,0,(IF(F$4-W24&gt;2,1,0))))))</f>
        <v>0</v>
      </c>
    </row>
    <row r="25" customFormat="false" ht="42.6" hidden="false" customHeight="true" outlineLevel="0" collapsed="false">
      <c r="A25" s="124" t="str">
        <f aca="false">IF(D25=D24,IF(A24=0,"",A24),IF(AND(D25&gt;0,D25&lt;&gt;D24),A24+1,""))</f>
        <v/>
      </c>
      <c r="B25" s="129"/>
      <c r="C25" s="129"/>
      <c r="D25" s="96"/>
      <c r="E25" s="138"/>
      <c r="F25" s="128" t="str">
        <f aca="false">IFERROR(IF(OR(ISTEXT(D25),ISNUMBER(D25)),HLOOKUP(I25-23*INT(I25/23),[2]Hoja2!B$1:X$2,2),""),1)</f>
        <v/>
      </c>
      <c r="G25" s="128" t="str">
        <f aca="false">LEFT(D25,1)</f>
        <v/>
      </c>
      <c r="H25" s="129" t="str">
        <f aca="false">IF(UPPER(G25)="Z",2,IF(UPPER(G25)="Y",1,IF(UPPER(G25)="X",0,LEFT(D25))))</f>
        <v/>
      </c>
      <c r="I25" s="129" t="str">
        <f aca="false">REPLACE(D25,1,1,H25)</f>
        <v/>
      </c>
      <c r="J25" s="96"/>
      <c r="K25" s="124" t="str">
        <f aca="false">IF(N25&gt;0,ROW(L25)-7,"")</f>
        <v/>
      </c>
      <c r="L25" s="130"/>
      <c r="M25" s="130"/>
      <c r="N25" s="131"/>
      <c r="O25" s="132"/>
      <c r="P25" s="128" t="str">
        <f aca="false">IFERROR(IF(OR(ISTEXT(N25),ISNUMBER(N25)),HLOOKUP(S25-23*INT(S25/23),[2]Hoja2!B$1:X$2,2),""),1)</f>
        <v/>
      </c>
      <c r="Q25" s="128" t="str">
        <f aca="false">LEFT(N25,1)</f>
        <v/>
      </c>
      <c r="R25" s="129" t="str">
        <f aca="false">IF(UPPER(Q25)="Z",2,IF(UPPER(Q25)="Y",1,IF(UPPER(Q25)="X",0,LEFT(N25))))</f>
        <v/>
      </c>
      <c r="S25" s="129" t="str">
        <f aca="false">REPLACE(N25,1,1,R25)</f>
        <v/>
      </c>
      <c r="T25" s="96"/>
      <c r="U25" s="133"/>
      <c r="V25" s="124" t="str">
        <f aca="false">IF(OR(ISTEXT(N25),ISNUMBER(N25)),IF($AD25=1,U25,0),"")</f>
        <v/>
      </c>
      <c r="W25" s="75" t="n">
        <v>36892</v>
      </c>
      <c r="X25" s="134"/>
      <c r="Y25" s="134"/>
      <c r="AA25" s="128" t="n">
        <f aca="false">IF(E25&lt;&gt;F25,0,1)</f>
        <v>1</v>
      </c>
      <c r="AB25" s="128" t="n">
        <f aca="false">IF(OR(T25="SI",T25="Si",T25="si",T25="sI",T25="s",T25="S"),1,0)</f>
        <v>0</v>
      </c>
      <c r="AC25" s="128" t="n">
        <f aca="false">IF(OR(J25="SI",J25="Si",J25="si",J25="sI",J25="s",J25="S"),1,0)</f>
        <v>0</v>
      </c>
      <c r="AD25" s="128" t="n">
        <f aca="false">AK25*AA25*AB25*AC25</f>
        <v>0</v>
      </c>
      <c r="AF25" s="136" t="n">
        <f aca="false">COUNTIF(D$8:D25,D25)</f>
        <v>0</v>
      </c>
      <c r="AG25" s="136" t="n">
        <f aca="false">COUNTIFS(D$8:D25,D25,A$8:A25,A25)</f>
        <v>0</v>
      </c>
      <c r="AH25" s="128" t="n">
        <f aca="false">AF25-AG25</f>
        <v>0</v>
      </c>
      <c r="AI25" s="128" t="n">
        <f aca="false">IF(OR(O25&lt;&gt;P25,P25=1,AA25=0),1,0)</f>
        <v>0</v>
      </c>
      <c r="AJ25" s="128" t="n">
        <f aca="false">IF(AR25&gt;0,1,0)+AH25</f>
        <v>0</v>
      </c>
      <c r="AK25" s="128" t="n">
        <f aca="false">IF(O25&lt;&gt;P25,0,1)</f>
        <v>1</v>
      </c>
      <c r="AL25" s="128" t="n">
        <f aca="false">IF(U25&gt;1,1,0)</f>
        <v>0</v>
      </c>
      <c r="AM25" s="136"/>
      <c r="AN25" s="137"/>
      <c r="AO25" s="139"/>
      <c r="AP25" s="128" t="str">
        <f aca="false">IF(SUMIF(AS$7:BU$7,"&gt;0",AS25:BU25)&gt;0,SUMIF(AS$7:BU$7,"&gt;0",AS25:BU25),"")</f>
        <v/>
      </c>
      <c r="AQ25" s="128"/>
      <c r="AR25" s="136" t="n">
        <f aca="false">COUNTIF(N$8:N25,N25)-1</f>
        <v>-1</v>
      </c>
      <c r="AS25" s="133"/>
      <c r="AT25" s="133"/>
      <c r="AU25" s="128" t="n">
        <f aca="false">IF($A25=$A24,AS25+AT25+AU24,AS25+AT25)</f>
        <v>0</v>
      </c>
      <c r="AV25" s="133"/>
      <c r="AW25" s="133"/>
      <c r="AX25" s="128" t="n">
        <f aca="false">IF($A25=$A24,AV25+AW25+AX24,AV25+AW25)</f>
        <v>0</v>
      </c>
      <c r="AY25" s="133"/>
      <c r="AZ25" s="133"/>
      <c r="BA25" s="128" t="n">
        <f aca="false">IF($A25=$A24,AY25+AZ25+BA24,AY25+AZ25)</f>
        <v>0</v>
      </c>
      <c r="BB25" s="133"/>
      <c r="BC25" s="133"/>
      <c r="BD25" s="128" t="n">
        <f aca="false">IF($A25=$A24,BB25+BC25+BD24,BB25+BC25)</f>
        <v>0</v>
      </c>
      <c r="BE25" s="133"/>
      <c r="BF25" s="133"/>
      <c r="BG25" s="128" t="n">
        <f aca="false">IF($A25=$A24,BE25+BF25+BG24,BE25+BF25)</f>
        <v>0</v>
      </c>
      <c r="BH25" s="133"/>
      <c r="BI25" s="133"/>
      <c r="BJ25" s="128" t="n">
        <f aca="false">IF($A25=$A24,BH25+BI25+BJ24,BH25+BI25)</f>
        <v>0</v>
      </c>
      <c r="BK25" s="133"/>
      <c r="BL25" s="133"/>
      <c r="BM25" s="128" t="n">
        <f aca="false">IF($A25=$A24,BK25+BL25+BM24,BK25+BL25)</f>
        <v>0</v>
      </c>
      <c r="BN25" s="133"/>
      <c r="BO25" s="133"/>
      <c r="BP25" s="128" t="n">
        <f aca="false">IF($A25=$A24,BN25+BO25+BP24,BN25+BO25)</f>
        <v>0</v>
      </c>
      <c r="BQ25" s="133"/>
      <c r="BR25" s="133"/>
      <c r="BS25" s="128" t="n">
        <f aca="false">IF($A25=$A24,BQ25+BR25+BS24,BQ25+BR25)</f>
        <v>0</v>
      </c>
      <c r="BT25" s="133"/>
      <c r="BU25" s="133"/>
      <c r="BV25" s="128" t="n">
        <f aca="false">IF($A25=$A24,BT25+BU25+BV24,BT25+BU25)</f>
        <v>0</v>
      </c>
      <c r="BW25" s="128" t="n">
        <f aca="false">IF(W25=0,0,IF(W25&gt;F$4,1,(IF(W25=BW$2,0,(IF(F$4-W25&gt;2,1,0))))))</f>
        <v>0</v>
      </c>
    </row>
    <row r="26" customFormat="false" ht="42.6" hidden="false" customHeight="true" outlineLevel="0" collapsed="false">
      <c r="A26" s="124" t="str">
        <f aca="false">IF(D26=D25,IF(A25=0,"",A25),IF(AND(D26&gt;0,D26&lt;&gt;D25),A25+1,""))</f>
        <v/>
      </c>
      <c r="B26" s="129"/>
      <c r="C26" s="129"/>
      <c r="D26" s="96"/>
      <c r="E26" s="138"/>
      <c r="F26" s="128" t="str">
        <f aca="false">IFERROR(IF(OR(ISTEXT(D26),ISNUMBER(D26)),HLOOKUP(I26-23*INT(I26/23),[2]Hoja2!B$1:X$2,2),""),1)</f>
        <v/>
      </c>
      <c r="G26" s="128" t="str">
        <f aca="false">LEFT(D26,1)</f>
        <v/>
      </c>
      <c r="H26" s="129" t="str">
        <f aca="false">IF(UPPER(G26)="Z",2,IF(UPPER(G26)="Y",1,IF(UPPER(G26)="X",0,LEFT(D26))))</f>
        <v/>
      </c>
      <c r="I26" s="129" t="str">
        <f aca="false">REPLACE(D26,1,1,H26)</f>
        <v/>
      </c>
      <c r="J26" s="96"/>
      <c r="K26" s="124" t="str">
        <f aca="false">IF(N26&gt;0,ROW(L26)-7,"")</f>
        <v/>
      </c>
      <c r="L26" s="130"/>
      <c r="M26" s="130"/>
      <c r="N26" s="131"/>
      <c r="O26" s="132"/>
      <c r="P26" s="128" t="str">
        <f aca="false">IFERROR(IF(OR(ISTEXT(N26),ISNUMBER(N26)),HLOOKUP(S26-23*INT(S26/23),[2]Hoja2!B$1:X$2,2),""),1)</f>
        <v/>
      </c>
      <c r="Q26" s="128" t="str">
        <f aca="false">LEFT(N26,1)</f>
        <v/>
      </c>
      <c r="R26" s="129" t="str">
        <f aca="false">IF(UPPER(Q26)="Z",2,IF(UPPER(Q26)="Y",1,IF(UPPER(Q26)="X",0,LEFT(N26))))</f>
        <v/>
      </c>
      <c r="S26" s="129" t="str">
        <f aca="false">REPLACE(N26,1,1,R26)</f>
        <v/>
      </c>
      <c r="T26" s="96"/>
      <c r="U26" s="133"/>
      <c r="V26" s="124" t="str">
        <f aca="false">IF(OR(ISTEXT(N26),ISNUMBER(N26)),IF($AD26=1,U26,0),"")</f>
        <v/>
      </c>
      <c r="W26" s="75" t="n">
        <v>36892</v>
      </c>
      <c r="X26" s="134"/>
      <c r="Y26" s="134"/>
      <c r="AA26" s="128" t="n">
        <f aca="false">IF(E26&lt;&gt;F26,0,1)</f>
        <v>1</v>
      </c>
      <c r="AB26" s="128" t="n">
        <f aca="false">IF(OR(T26="SI",T26="Si",T26="si",T26="sI",T26="s",T26="S"),1,0)</f>
        <v>0</v>
      </c>
      <c r="AC26" s="128" t="n">
        <f aca="false">IF(OR(J26="SI",J26="Si",J26="si",J26="sI",J26="s",J26="S"),1,0)</f>
        <v>0</v>
      </c>
      <c r="AD26" s="128" t="n">
        <f aca="false">AK26*AA26*AB26*AC26</f>
        <v>0</v>
      </c>
      <c r="AF26" s="136" t="n">
        <f aca="false">COUNTIF(D$8:D26,D26)</f>
        <v>0</v>
      </c>
      <c r="AG26" s="136" t="n">
        <f aca="false">COUNTIFS(D$8:D26,D26,A$8:A26,A26)</f>
        <v>0</v>
      </c>
      <c r="AH26" s="128" t="n">
        <f aca="false">AF26-AG26</f>
        <v>0</v>
      </c>
      <c r="AI26" s="128" t="n">
        <f aca="false">IF(OR(O26&lt;&gt;P26,P26=1,AA26=0),1,0)</f>
        <v>0</v>
      </c>
      <c r="AJ26" s="128" t="n">
        <f aca="false">IF(AR26&gt;0,1,0)+AH26</f>
        <v>0</v>
      </c>
      <c r="AK26" s="128" t="n">
        <f aca="false">IF(O26&lt;&gt;P26,0,1)</f>
        <v>1</v>
      </c>
      <c r="AL26" s="128" t="n">
        <f aca="false">IF(U26&gt;1,1,0)</f>
        <v>0</v>
      </c>
      <c r="AM26" s="136"/>
      <c r="AN26" s="137"/>
      <c r="AO26" s="139"/>
      <c r="AP26" s="128" t="str">
        <f aca="false">IF(SUMIF(AS$7:BU$7,"&gt;0",AS26:BU26)&gt;0,SUMIF(AS$7:BU$7,"&gt;0",AS26:BU26),"")</f>
        <v/>
      </c>
      <c r="AQ26" s="128"/>
      <c r="AR26" s="136" t="n">
        <f aca="false">COUNTIF(N$8:N26,N26)-1</f>
        <v>-1</v>
      </c>
      <c r="AS26" s="133"/>
      <c r="AT26" s="133"/>
      <c r="AU26" s="128" t="n">
        <f aca="false">IF($A26=$A25,AS26+AT26+AU25,AS26+AT26)</f>
        <v>0</v>
      </c>
      <c r="AV26" s="133"/>
      <c r="AW26" s="133"/>
      <c r="AX26" s="128" t="n">
        <f aca="false">IF($A26=$A25,AV26+AW26+AX25,AV26+AW26)</f>
        <v>0</v>
      </c>
      <c r="AY26" s="133"/>
      <c r="AZ26" s="133"/>
      <c r="BA26" s="128" t="n">
        <f aca="false">IF($A26=$A25,AY26+AZ26+BA25,AY26+AZ26)</f>
        <v>0</v>
      </c>
      <c r="BB26" s="133"/>
      <c r="BC26" s="133"/>
      <c r="BD26" s="128" t="n">
        <f aca="false">IF($A26=$A25,BB26+BC26+BD25,BB26+BC26)</f>
        <v>0</v>
      </c>
      <c r="BE26" s="133"/>
      <c r="BF26" s="133"/>
      <c r="BG26" s="128" t="n">
        <f aca="false">IF($A26=$A25,BE26+BF26+BG25,BE26+BF26)</f>
        <v>0</v>
      </c>
      <c r="BH26" s="133"/>
      <c r="BI26" s="133"/>
      <c r="BJ26" s="128" t="n">
        <f aca="false">IF($A26=$A25,BH26+BI26+BJ25,BH26+BI26)</f>
        <v>0</v>
      </c>
      <c r="BK26" s="133"/>
      <c r="BL26" s="133"/>
      <c r="BM26" s="128" t="n">
        <f aca="false">IF($A26=$A25,BK26+BL26+BM25,BK26+BL26)</f>
        <v>0</v>
      </c>
      <c r="BN26" s="133"/>
      <c r="BO26" s="133"/>
      <c r="BP26" s="128" t="n">
        <f aca="false">IF($A26=$A25,BN26+BO26+BP25,BN26+BO26)</f>
        <v>0</v>
      </c>
      <c r="BQ26" s="133"/>
      <c r="BR26" s="133"/>
      <c r="BS26" s="128" t="n">
        <f aca="false">IF($A26=$A25,BQ26+BR26+BS25,BQ26+BR26)</f>
        <v>0</v>
      </c>
      <c r="BT26" s="133"/>
      <c r="BU26" s="133"/>
      <c r="BV26" s="128" t="n">
        <f aca="false">IF($A26=$A25,BT26+BU26+BV25,BT26+BU26)</f>
        <v>0</v>
      </c>
      <c r="BW26" s="128" t="n">
        <f aca="false">IF(W26=0,0,IF(W26&gt;F$4,1,(IF(W26=BW$2,0,(IF(F$4-W26&gt;2,1,0))))))</f>
        <v>0</v>
      </c>
    </row>
    <row r="27" customFormat="false" ht="42.6" hidden="false" customHeight="true" outlineLevel="0" collapsed="false">
      <c r="A27" s="124" t="str">
        <f aca="false">IF(D27=D26,IF(A26=0,"",A26),IF(AND(D27&gt;0,D27&lt;&gt;D26),A26+1,""))</f>
        <v/>
      </c>
      <c r="B27" s="129"/>
      <c r="C27" s="129"/>
      <c r="D27" s="96"/>
      <c r="E27" s="138"/>
      <c r="F27" s="128" t="str">
        <f aca="false">IFERROR(IF(OR(ISTEXT(D27),ISNUMBER(D27)),HLOOKUP(I27-23*INT(I27/23),[2]Hoja2!B$1:X$2,2),""),1)</f>
        <v/>
      </c>
      <c r="G27" s="128" t="str">
        <f aca="false">LEFT(D27,1)</f>
        <v/>
      </c>
      <c r="H27" s="129" t="str">
        <f aca="false">IF(UPPER(G27)="Z",2,IF(UPPER(G27)="Y",1,IF(UPPER(G27)="X",0,LEFT(D27))))</f>
        <v/>
      </c>
      <c r="I27" s="129" t="str">
        <f aca="false">REPLACE(D27,1,1,H27)</f>
        <v/>
      </c>
      <c r="J27" s="96"/>
      <c r="K27" s="124" t="str">
        <f aca="false">IF(N27&gt;0,ROW(L27)-7,"")</f>
        <v/>
      </c>
      <c r="L27" s="130"/>
      <c r="M27" s="130"/>
      <c r="N27" s="131"/>
      <c r="O27" s="132"/>
      <c r="P27" s="128" t="str">
        <f aca="false">IFERROR(IF(OR(ISTEXT(N27),ISNUMBER(N27)),HLOOKUP(S27-23*INT(S27/23),[2]Hoja2!B$1:X$2,2),""),1)</f>
        <v/>
      </c>
      <c r="Q27" s="128" t="str">
        <f aca="false">LEFT(N27,1)</f>
        <v/>
      </c>
      <c r="R27" s="129" t="str">
        <f aca="false">IF(UPPER(Q27)="Z",2,IF(UPPER(Q27)="Y",1,IF(UPPER(Q27)="X",0,LEFT(N27))))</f>
        <v/>
      </c>
      <c r="S27" s="129" t="str">
        <f aca="false">REPLACE(N27,1,1,R27)</f>
        <v/>
      </c>
      <c r="T27" s="96"/>
      <c r="U27" s="133"/>
      <c r="V27" s="124" t="str">
        <f aca="false">IF(OR(ISTEXT(N27),ISNUMBER(N27)),IF($AD27=1,U27,0),"")</f>
        <v/>
      </c>
      <c r="W27" s="75" t="n">
        <v>36892</v>
      </c>
      <c r="X27" s="134"/>
      <c r="Y27" s="134"/>
      <c r="AA27" s="128" t="n">
        <f aca="false">IF(E27&lt;&gt;F27,0,1)</f>
        <v>1</v>
      </c>
      <c r="AB27" s="128" t="n">
        <f aca="false">IF(OR(T27="SI",T27="Si",T27="si",T27="sI",T27="s",T27="S"),1,0)</f>
        <v>0</v>
      </c>
      <c r="AC27" s="128" t="n">
        <f aca="false">IF(OR(J27="SI",J27="Si",J27="si",J27="sI",J27="s",J27="S"),1,0)</f>
        <v>0</v>
      </c>
      <c r="AD27" s="128" t="n">
        <f aca="false">AK27*AA27*AB27*AC27</f>
        <v>0</v>
      </c>
      <c r="AF27" s="136" t="n">
        <f aca="false">COUNTIF(D$8:D27,D27)</f>
        <v>0</v>
      </c>
      <c r="AG27" s="136" t="n">
        <f aca="false">COUNTIFS(D$8:D27,D27,A$8:A27,A27)</f>
        <v>0</v>
      </c>
      <c r="AH27" s="128" t="n">
        <f aca="false">AF27-AG27</f>
        <v>0</v>
      </c>
      <c r="AI27" s="128" t="n">
        <f aca="false">IF(OR(O27&lt;&gt;P27,P27=1,AA27=0),1,0)</f>
        <v>0</v>
      </c>
      <c r="AJ27" s="128" t="n">
        <f aca="false">IF(AR27&gt;0,1,0)+AH27</f>
        <v>0</v>
      </c>
      <c r="AK27" s="128" t="n">
        <f aca="false">IF(O27&lt;&gt;P27,0,1)</f>
        <v>1</v>
      </c>
      <c r="AL27" s="128" t="n">
        <f aca="false">IF(U27&gt;1,1,0)</f>
        <v>0</v>
      </c>
      <c r="AM27" s="136"/>
      <c r="AN27" s="137"/>
      <c r="AO27" s="139"/>
      <c r="AP27" s="128" t="str">
        <f aca="false">IF(SUMIF(AS$7:BU$7,"&gt;0",AS27:BU27)&gt;0,SUMIF(AS$7:BU$7,"&gt;0",AS27:BU27),"")</f>
        <v/>
      </c>
      <c r="AQ27" s="128"/>
      <c r="AR27" s="136" t="n">
        <f aca="false">COUNTIF(N$8:N27,N27)-1</f>
        <v>-1</v>
      </c>
      <c r="AS27" s="133"/>
      <c r="AT27" s="133"/>
      <c r="AU27" s="128" t="n">
        <f aca="false">IF($A27=$A26,AS27+AT27+AU26,AS27+AT27)</f>
        <v>0</v>
      </c>
      <c r="AV27" s="133"/>
      <c r="AW27" s="133"/>
      <c r="AX27" s="128" t="n">
        <f aca="false">IF($A27=$A26,AV27+AW27+AX26,AV27+AW27)</f>
        <v>0</v>
      </c>
      <c r="AY27" s="133"/>
      <c r="AZ27" s="133"/>
      <c r="BA27" s="128" t="n">
        <f aca="false">IF($A27=$A26,AY27+AZ27+BA26,AY27+AZ27)</f>
        <v>0</v>
      </c>
      <c r="BB27" s="133"/>
      <c r="BC27" s="133"/>
      <c r="BD27" s="128" t="n">
        <f aca="false">IF($A27=$A26,BB27+BC27+BD26,BB27+BC27)</f>
        <v>0</v>
      </c>
      <c r="BE27" s="133"/>
      <c r="BF27" s="133"/>
      <c r="BG27" s="128" t="n">
        <f aca="false">IF($A27=$A26,BE27+BF27+BG26,BE27+BF27)</f>
        <v>0</v>
      </c>
      <c r="BH27" s="133"/>
      <c r="BI27" s="133"/>
      <c r="BJ27" s="128" t="n">
        <f aca="false">IF($A27=$A26,BH27+BI27+BJ26,BH27+BI27)</f>
        <v>0</v>
      </c>
      <c r="BK27" s="133"/>
      <c r="BL27" s="133"/>
      <c r="BM27" s="128" t="n">
        <f aca="false">IF($A27=$A26,BK27+BL27+BM26,BK27+BL27)</f>
        <v>0</v>
      </c>
      <c r="BN27" s="133"/>
      <c r="BO27" s="133"/>
      <c r="BP27" s="128" t="n">
        <f aca="false">IF($A27=$A26,BN27+BO27+BP26,BN27+BO27)</f>
        <v>0</v>
      </c>
      <c r="BQ27" s="133"/>
      <c r="BR27" s="133"/>
      <c r="BS27" s="128" t="n">
        <f aca="false">IF($A27=$A26,BQ27+BR27+BS26,BQ27+BR27)</f>
        <v>0</v>
      </c>
      <c r="BT27" s="133"/>
      <c r="BU27" s="133"/>
      <c r="BV27" s="128" t="n">
        <f aca="false">IF($A27=$A26,BT27+BU27+BV26,BT27+BU27)</f>
        <v>0</v>
      </c>
      <c r="BW27" s="128" t="n">
        <f aca="false">IF(W27=0,0,IF(W27&gt;F$4,1,(IF(W27=BW$2,0,(IF(F$4-W27&gt;2,1,0))))))</f>
        <v>0</v>
      </c>
    </row>
    <row r="28" customFormat="false" ht="42.6" hidden="false" customHeight="true" outlineLevel="0" collapsed="false">
      <c r="A28" s="124" t="str">
        <f aca="false">IF(D28=D27,IF(A27=0,"",A27),IF(AND(D28&gt;0,D28&lt;&gt;D27),A27+1,""))</f>
        <v/>
      </c>
      <c r="B28" s="129"/>
      <c r="C28" s="129"/>
      <c r="D28" s="96"/>
      <c r="E28" s="138"/>
      <c r="F28" s="128" t="str">
        <f aca="false">IFERROR(IF(OR(ISTEXT(D28),ISNUMBER(D28)),HLOOKUP(I28-23*INT(I28/23),[2]Hoja2!B$1:X$2,2),""),1)</f>
        <v/>
      </c>
      <c r="G28" s="128" t="str">
        <f aca="false">LEFT(D28,1)</f>
        <v/>
      </c>
      <c r="H28" s="129" t="str">
        <f aca="false">IF(UPPER(G28)="Z",2,IF(UPPER(G28)="Y",1,IF(UPPER(G28)="X",0,LEFT(D28))))</f>
        <v/>
      </c>
      <c r="I28" s="129" t="str">
        <f aca="false">REPLACE(D28,1,1,H28)</f>
        <v/>
      </c>
      <c r="J28" s="96"/>
      <c r="K28" s="124" t="str">
        <f aca="false">IF(N28&gt;0,ROW(L28)-7,"")</f>
        <v/>
      </c>
      <c r="L28" s="130"/>
      <c r="M28" s="130"/>
      <c r="N28" s="131"/>
      <c r="O28" s="132"/>
      <c r="P28" s="128" t="str">
        <f aca="false">IFERROR(IF(OR(ISTEXT(N28),ISNUMBER(N28)),HLOOKUP(S28-23*INT(S28/23),[2]Hoja2!B$1:X$2,2),""),1)</f>
        <v/>
      </c>
      <c r="Q28" s="128" t="str">
        <f aca="false">LEFT(N28,1)</f>
        <v/>
      </c>
      <c r="R28" s="129" t="str">
        <f aca="false">IF(UPPER(Q28)="Z",2,IF(UPPER(Q28)="Y",1,IF(UPPER(Q28)="X",0,LEFT(N28))))</f>
        <v/>
      </c>
      <c r="S28" s="129" t="str">
        <f aca="false">REPLACE(N28,1,1,R28)</f>
        <v/>
      </c>
      <c r="T28" s="96"/>
      <c r="U28" s="133"/>
      <c r="V28" s="124" t="str">
        <f aca="false">IF(OR(ISTEXT(N28),ISNUMBER(N28)),IF($AD28=1,U28,0),"")</f>
        <v/>
      </c>
      <c r="W28" s="75" t="n">
        <v>36892</v>
      </c>
      <c r="X28" s="134"/>
      <c r="Y28" s="134"/>
      <c r="AA28" s="128" t="n">
        <f aca="false">IF(E28&lt;&gt;F28,0,1)</f>
        <v>1</v>
      </c>
      <c r="AB28" s="128" t="n">
        <f aca="false">IF(OR(T28="SI",T28="Si",T28="si",T28="sI",T28="s",T28="S"),1,0)</f>
        <v>0</v>
      </c>
      <c r="AC28" s="128" t="n">
        <f aca="false">IF(OR(J28="SI",J28="Si",J28="si",J28="sI",J28="s",J28="S"),1,0)</f>
        <v>0</v>
      </c>
      <c r="AD28" s="128" t="n">
        <f aca="false">AK28*AA28*AB28*AC28</f>
        <v>0</v>
      </c>
      <c r="AF28" s="136" t="n">
        <f aca="false">COUNTIF(D$8:D28,D28)</f>
        <v>0</v>
      </c>
      <c r="AG28" s="136" t="n">
        <f aca="false">COUNTIFS(D$8:D28,D28,A$8:A28,A28)</f>
        <v>0</v>
      </c>
      <c r="AH28" s="128" t="n">
        <f aca="false">AF28-AG28</f>
        <v>0</v>
      </c>
      <c r="AI28" s="128" t="n">
        <f aca="false">IF(OR(O28&lt;&gt;P28,P28=1,AA28=0),1,0)</f>
        <v>0</v>
      </c>
      <c r="AJ28" s="128" t="n">
        <f aca="false">IF(AR28&gt;0,1,0)+AH28</f>
        <v>0</v>
      </c>
      <c r="AK28" s="128" t="n">
        <f aca="false">IF(O28&lt;&gt;P28,0,1)</f>
        <v>1</v>
      </c>
      <c r="AL28" s="128" t="n">
        <f aca="false">IF(U28&gt;1,1,0)</f>
        <v>0</v>
      </c>
      <c r="AM28" s="136"/>
      <c r="AN28" s="137"/>
      <c r="AO28" s="139"/>
      <c r="AP28" s="128" t="str">
        <f aca="false">IF(SUMIF(AS$7:BU$7,"&gt;0",AS28:BU28)&gt;0,SUMIF(AS$7:BU$7,"&gt;0",AS28:BU28),"")</f>
        <v/>
      </c>
      <c r="AQ28" s="128"/>
      <c r="AR28" s="136" t="n">
        <f aca="false">COUNTIF(N$8:N28,N28)-1</f>
        <v>-1</v>
      </c>
      <c r="AS28" s="133"/>
      <c r="AT28" s="133"/>
      <c r="AU28" s="128" t="n">
        <f aca="false">IF($A28=$A27,AS28+AT28+AU27,AS28+AT28)</f>
        <v>0</v>
      </c>
      <c r="AV28" s="133"/>
      <c r="AW28" s="133"/>
      <c r="AX28" s="128" t="n">
        <f aca="false">IF($A28=$A27,AV28+AW28+AX27,AV28+AW28)</f>
        <v>0</v>
      </c>
      <c r="AY28" s="133"/>
      <c r="AZ28" s="133"/>
      <c r="BA28" s="128" t="n">
        <f aca="false">IF($A28=$A27,AY28+AZ28+BA27,AY28+AZ28)</f>
        <v>0</v>
      </c>
      <c r="BB28" s="133"/>
      <c r="BC28" s="133"/>
      <c r="BD28" s="128" t="n">
        <f aca="false">IF($A28=$A27,BB28+BC28+BD27,BB28+BC28)</f>
        <v>0</v>
      </c>
      <c r="BE28" s="133"/>
      <c r="BF28" s="133"/>
      <c r="BG28" s="128" t="n">
        <f aca="false">IF($A28=$A27,BE28+BF28+BG27,BE28+BF28)</f>
        <v>0</v>
      </c>
      <c r="BH28" s="133"/>
      <c r="BI28" s="133"/>
      <c r="BJ28" s="128" t="n">
        <f aca="false">IF($A28=$A27,BH28+BI28+BJ27,BH28+BI28)</f>
        <v>0</v>
      </c>
      <c r="BK28" s="133"/>
      <c r="BL28" s="133"/>
      <c r="BM28" s="128" t="n">
        <f aca="false">IF($A28=$A27,BK28+BL28+BM27,BK28+BL28)</f>
        <v>0</v>
      </c>
      <c r="BN28" s="133"/>
      <c r="BO28" s="133"/>
      <c r="BP28" s="128" t="n">
        <f aca="false">IF($A28=$A27,BN28+BO28+BP27,BN28+BO28)</f>
        <v>0</v>
      </c>
      <c r="BQ28" s="133"/>
      <c r="BR28" s="133"/>
      <c r="BS28" s="128" t="n">
        <f aca="false">IF($A28=$A27,BQ28+BR28+BS27,BQ28+BR28)</f>
        <v>0</v>
      </c>
      <c r="BT28" s="133"/>
      <c r="BU28" s="133"/>
      <c r="BV28" s="128" t="n">
        <f aca="false">IF($A28=$A27,BT28+BU28+BV27,BT28+BU28)</f>
        <v>0</v>
      </c>
      <c r="BW28" s="128" t="n">
        <f aca="false">IF(W28=0,0,IF(W28&gt;F$4,1,(IF(W28=BW$2,0,(IF(F$4-W28&gt;2,1,0))))))</f>
        <v>0</v>
      </c>
    </row>
    <row r="29" customFormat="false" ht="42.6" hidden="false" customHeight="true" outlineLevel="0" collapsed="false">
      <c r="A29" s="124" t="str">
        <f aca="false">IF(D29=D28,IF(A28=0,"",A28),IF(AND(D29&gt;0,D29&lt;&gt;D28),A28+1,""))</f>
        <v/>
      </c>
      <c r="B29" s="129"/>
      <c r="C29" s="129"/>
      <c r="D29" s="96"/>
      <c r="E29" s="138"/>
      <c r="F29" s="128" t="str">
        <f aca="false">IFERROR(IF(OR(ISTEXT(D29),ISNUMBER(D29)),HLOOKUP(I29-23*INT(I29/23),[2]Hoja2!B$1:X$2,2),""),1)</f>
        <v/>
      </c>
      <c r="G29" s="128" t="str">
        <f aca="false">LEFT(D29,1)</f>
        <v/>
      </c>
      <c r="H29" s="129" t="str">
        <f aca="false">IF(UPPER(G29)="Z",2,IF(UPPER(G29)="Y",1,IF(UPPER(G29)="X",0,LEFT(D29))))</f>
        <v/>
      </c>
      <c r="I29" s="129" t="str">
        <f aca="false">REPLACE(D29,1,1,H29)</f>
        <v/>
      </c>
      <c r="J29" s="96"/>
      <c r="K29" s="124" t="str">
        <f aca="false">IF(N29&gt;0,ROW(L29)-7,"")</f>
        <v/>
      </c>
      <c r="L29" s="130"/>
      <c r="M29" s="130"/>
      <c r="N29" s="131"/>
      <c r="O29" s="132"/>
      <c r="P29" s="128" t="str">
        <f aca="false">IFERROR(IF(OR(ISTEXT(N29),ISNUMBER(N29)),HLOOKUP(S29-23*INT(S29/23),[2]Hoja2!B$1:X$2,2),""),1)</f>
        <v/>
      </c>
      <c r="Q29" s="128" t="str">
        <f aca="false">LEFT(N29,1)</f>
        <v/>
      </c>
      <c r="R29" s="129" t="str">
        <f aca="false">IF(UPPER(Q29)="Z",2,IF(UPPER(Q29)="Y",1,IF(UPPER(Q29)="X",0,LEFT(N29))))</f>
        <v/>
      </c>
      <c r="S29" s="129" t="str">
        <f aca="false">REPLACE(N29,1,1,R29)</f>
        <v/>
      </c>
      <c r="T29" s="96"/>
      <c r="U29" s="133"/>
      <c r="V29" s="124" t="str">
        <f aca="false">IF(OR(ISTEXT(N29),ISNUMBER(N29)),IF($AD29=1,U29,0),"")</f>
        <v/>
      </c>
      <c r="W29" s="75" t="n">
        <v>36892</v>
      </c>
      <c r="X29" s="134"/>
      <c r="Y29" s="134"/>
      <c r="AA29" s="128" t="n">
        <f aca="false">IF(E29&lt;&gt;F29,0,1)</f>
        <v>1</v>
      </c>
      <c r="AB29" s="128" t="n">
        <f aca="false">IF(OR(T29="SI",T29="Si",T29="si",T29="sI",T29="s",T29="S"),1,0)</f>
        <v>0</v>
      </c>
      <c r="AC29" s="128" t="n">
        <f aca="false">IF(OR(J29="SI",J29="Si",J29="si",J29="sI",J29="s",J29="S"),1,0)</f>
        <v>0</v>
      </c>
      <c r="AD29" s="128" t="n">
        <f aca="false">AK29*AA29*AB29*AC29</f>
        <v>0</v>
      </c>
      <c r="AF29" s="136" t="n">
        <f aca="false">COUNTIF(D$8:D29,D29)</f>
        <v>0</v>
      </c>
      <c r="AG29" s="136" t="n">
        <f aca="false">COUNTIFS(D$8:D29,D29,A$8:A29,A29)</f>
        <v>0</v>
      </c>
      <c r="AH29" s="128" t="n">
        <f aca="false">AF29-AG29</f>
        <v>0</v>
      </c>
      <c r="AI29" s="128" t="n">
        <f aca="false">IF(OR(O29&lt;&gt;P29,P29=1,AA29=0),1,0)</f>
        <v>0</v>
      </c>
      <c r="AJ29" s="128" t="n">
        <f aca="false">IF(AR29&gt;0,1,0)+AH29</f>
        <v>0</v>
      </c>
      <c r="AK29" s="128" t="n">
        <f aca="false">IF(O29&lt;&gt;P29,0,1)</f>
        <v>1</v>
      </c>
      <c r="AL29" s="128" t="n">
        <f aca="false">IF(U29&gt;1,1,0)</f>
        <v>0</v>
      </c>
      <c r="AM29" s="136"/>
      <c r="AN29" s="137"/>
      <c r="AO29" s="139"/>
      <c r="AP29" s="128" t="str">
        <f aca="false">IF(SUMIF(AS$7:BU$7,"&gt;0",AS29:BU29)&gt;0,SUMIF(AS$7:BU$7,"&gt;0",AS29:BU29),"")</f>
        <v/>
      </c>
      <c r="AQ29" s="128"/>
      <c r="AR29" s="136" t="n">
        <f aca="false">COUNTIF(N$8:N29,N29)-1</f>
        <v>-1</v>
      </c>
      <c r="AS29" s="133"/>
      <c r="AT29" s="133"/>
      <c r="AU29" s="128" t="n">
        <f aca="false">IF($A29=$A28,AS29+AT29+AU28,AS29+AT29)</f>
        <v>0</v>
      </c>
      <c r="AV29" s="133"/>
      <c r="AW29" s="133"/>
      <c r="AX29" s="128" t="n">
        <f aca="false">IF($A29=$A28,AV29+AW29+AX28,AV29+AW29)</f>
        <v>0</v>
      </c>
      <c r="AY29" s="133"/>
      <c r="AZ29" s="133"/>
      <c r="BA29" s="128" t="n">
        <f aca="false">IF($A29=$A28,AY29+AZ29+BA28,AY29+AZ29)</f>
        <v>0</v>
      </c>
      <c r="BB29" s="133"/>
      <c r="BC29" s="133"/>
      <c r="BD29" s="128" t="n">
        <f aca="false">IF($A29=$A28,BB29+BC29+BD28,BB29+BC29)</f>
        <v>0</v>
      </c>
      <c r="BE29" s="133"/>
      <c r="BF29" s="133"/>
      <c r="BG29" s="128" t="n">
        <f aca="false">IF($A29=$A28,BE29+BF29+BG28,BE29+BF29)</f>
        <v>0</v>
      </c>
      <c r="BH29" s="133"/>
      <c r="BI29" s="133"/>
      <c r="BJ29" s="128" t="n">
        <f aca="false">IF($A29=$A28,BH29+BI29+BJ28,BH29+BI29)</f>
        <v>0</v>
      </c>
      <c r="BK29" s="133"/>
      <c r="BL29" s="133"/>
      <c r="BM29" s="128" t="n">
        <f aca="false">IF($A29=$A28,BK29+BL29+BM28,BK29+BL29)</f>
        <v>0</v>
      </c>
      <c r="BN29" s="133"/>
      <c r="BO29" s="133"/>
      <c r="BP29" s="128" t="n">
        <f aca="false">IF($A29=$A28,BN29+BO29+BP28,BN29+BO29)</f>
        <v>0</v>
      </c>
      <c r="BQ29" s="133"/>
      <c r="BR29" s="133"/>
      <c r="BS29" s="128" t="n">
        <f aca="false">IF($A29=$A28,BQ29+BR29+BS28,BQ29+BR29)</f>
        <v>0</v>
      </c>
      <c r="BT29" s="133"/>
      <c r="BU29" s="133"/>
      <c r="BV29" s="128" t="n">
        <f aca="false">IF($A29=$A28,BT29+BU29+BV28,BT29+BU29)</f>
        <v>0</v>
      </c>
      <c r="BW29" s="128" t="n">
        <f aca="false">IF(W29=0,0,IF(W29&gt;F$4,1,(IF(W29=BW$2,0,(IF(F$4-W29&gt;2,1,0))))))</f>
        <v>0</v>
      </c>
    </row>
    <row r="30" customFormat="false" ht="42.6" hidden="false" customHeight="true" outlineLevel="0" collapsed="false">
      <c r="A30" s="124" t="str">
        <f aca="false">IF(D30=D29,IF(A29=0,"",A29),IF(AND(D30&gt;0,D30&lt;&gt;D29),A29+1,""))</f>
        <v/>
      </c>
      <c r="B30" s="129"/>
      <c r="C30" s="129"/>
      <c r="D30" s="96"/>
      <c r="E30" s="138"/>
      <c r="F30" s="128" t="str">
        <f aca="false">IFERROR(IF(OR(ISTEXT(D30),ISNUMBER(D30)),HLOOKUP(I30-23*INT(I30/23),[2]Hoja2!B$1:X$2,2),""),1)</f>
        <v/>
      </c>
      <c r="G30" s="128" t="str">
        <f aca="false">LEFT(D30,1)</f>
        <v/>
      </c>
      <c r="H30" s="129" t="str">
        <f aca="false">IF(UPPER(G30)="Z",2,IF(UPPER(G30)="Y",1,IF(UPPER(G30)="X",0,LEFT(D30))))</f>
        <v/>
      </c>
      <c r="I30" s="129" t="str">
        <f aca="false">REPLACE(D30,1,1,H30)</f>
        <v/>
      </c>
      <c r="J30" s="96"/>
      <c r="K30" s="124" t="str">
        <f aca="false">IF(N30&gt;0,ROW(L30)-7,"")</f>
        <v/>
      </c>
      <c r="L30" s="130"/>
      <c r="M30" s="130"/>
      <c r="N30" s="131"/>
      <c r="O30" s="132"/>
      <c r="P30" s="128" t="str">
        <f aca="false">IFERROR(IF(OR(ISTEXT(N30),ISNUMBER(N30)),HLOOKUP(S30-23*INT(S30/23),[2]Hoja2!B$1:X$2,2),""),1)</f>
        <v/>
      </c>
      <c r="Q30" s="128" t="str">
        <f aca="false">LEFT(N30,1)</f>
        <v/>
      </c>
      <c r="R30" s="129" t="str">
        <f aca="false">IF(UPPER(Q30)="Z",2,IF(UPPER(Q30)="Y",1,IF(UPPER(Q30)="X",0,LEFT(N30))))</f>
        <v/>
      </c>
      <c r="S30" s="129" t="str">
        <f aca="false">REPLACE(N30,1,1,R30)</f>
        <v/>
      </c>
      <c r="T30" s="96"/>
      <c r="U30" s="133"/>
      <c r="V30" s="124" t="str">
        <f aca="false">IF(OR(ISTEXT(N30),ISNUMBER(N30)),IF($AD30=1,U30,0),"")</f>
        <v/>
      </c>
      <c r="W30" s="75" t="n">
        <v>36892</v>
      </c>
      <c r="X30" s="134"/>
      <c r="Y30" s="134"/>
      <c r="AA30" s="128" t="n">
        <f aca="false">IF(E30&lt;&gt;F30,0,1)</f>
        <v>1</v>
      </c>
      <c r="AB30" s="128" t="n">
        <f aca="false">IF(OR(T30="SI",T30="Si",T30="si",T30="sI",T30="s",T30="S"),1,0)</f>
        <v>0</v>
      </c>
      <c r="AC30" s="128" t="n">
        <f aca="false">IF(OR(J30="SI",J30="Si",J30="si",J30="sI",J30="s",J30="S"),1,0)</f>
        <v>0</v>
      </c>
      <c r="AD30" s="128" t="n">
        <f aca="false">AK30*AA30*AB30*AC30</f>
        <v>0</v>
      </c>
      <c r="AF30" s="136" t="n">
        <f aca="false">COUNTIF(D$8:D30,D30)</f>
        <v>0</v>
      </c>
      <c r="AG30" s="136" t="n">
        <f aca="false">COUNTIFS(D$8:D30,D30,A$8:A30,A30)</f>
        <v>0</v>
      </c>
      <c r="AH30" s="128" t="n">
        <f aca="false">AF30-AG30</f>
        <v>0</v>
      </c>
      <c r="AI30" s="128" t="n">
        <f aca="false">IF(OR(O30&lt;&gt;P30,P30=1,AA30=0),1,0)</f>
        <v>0</v>
      </c>
      <c r="AJ30" s="128" t="n">
        <f aca="false">IF(AR30&gt;0,1,0)+AH30</f>
        <v>0</v>
      </c>
      <c r="AK30" s="128" t="n">
        <f aca="false">IF(O30&lt;&gt;P30,0,1)</f>
        <v>1</v>
      </c>
      <c r="AL30" s="128" t="n">
        <f aca="false">IF(U30&gt;1,1,0)</f>
        <v>0</v>
      </c>
      <c r="AM30" s="136"/>
      <c r="AN30" s="137"/>
      <c r="AO30" s="139"/>
      <c r="AP30" s="128" t="str">
        <f aca="false">IF(SUMIF(AS$7:BU$7,"&gt;0",AS30:BU30)&gt;0,SUMIF(AS$7:BU$7,"&gt;0",AS30:BU30),"")</f>
        <v/>
      </c>
      <c r="AQ30" s="128"/>
      <c r="AR30" s="136" t="n">
        <f aca="false">COUNTIF(N$8:N30,N30)-1</f>
        <v>-1</v>
      </c>
      <c r="AS30" s="133"/>
      <c r="AT30" s="133"/>
      <c r="AU30" s="128" t="n">
        <f aca="false">IF($A30=$A29,AS30+AT30+AU29,AS30+AT30)</f>
        <v>0</v>
      </c>
      <c r="AV30" s="133"/>
      <c r="AW30" s="133"/>
      <c r="AX30" s="128" t="n">
        <f aca="false">IF($A30=$A29,AV30+AW30+AX29,AV30+AW30)</f>
        <v>0</v>
      </c>
      <c r="AY30" s="133"/>
      <c r="AZ30" s="133"/>
      <c r="BA30" s="128" t="n">
        <f aca="false">IF($A30=$A29,AY30+AZ30+BA29,AY30+AZ30)</f>
        <v>0</v>
      </c>
      <c r="BB30" s="133"/>
      <c r="BC30" s="133"/>
      <c r="BD30" s="128" t="n">
        <f aca="false">IF($A30=$A29,BB30+BC30+BD29,BB30+BC30)</f>
        <v>0</v>
      </c>
      <c r="BE30" s="133"/>
      <c r="BF30" s="133"/>
      <c r="BG30" s="128" t="n">
        <f aca="false">IF($A30=$A29,BE30+BF30+BG29,BE30+BF30)</f>
        <v>0</v>
      </c>
      <c r="BH30" s="133"/>
      <c r="BI30" s="133"/>
      <c r="BJ30" s="128" t="n">
        <f aca="false">IF($A30=$A29,BH30+BI30+BJ29,BH30+BI30)</f>
        <v>0</v>
      </c>
      <c r="BK30" s="133"/>
      <c r="BL30" s="133"/>
      <c r="BM30" s="128" t="n">
        <f aca="false">IF($A30=$A29,BK30+BL30+BM29,BK30+BL30)</f>
        <v>0</v>
      </c>
      <c r="BN30" s="133"/>
      <c r="BO30" s="133"/>
      <c r="BP30" s="128" t="n">
        <f aca="false">IF($A30=$A29,BN30+BO30+BP29,BN30+BO30)</f>
        <v>0</v>
      </c>
      <c r="BQ30" s="133"/>
      <c r="BR30" s="133"/>
      <c r="BS30" s="128" t="n">
        <f aca="false">IF($A30=$A29,BQ30+BR30+BS29,BQ30+BR30)</f>
        <v>0</v>
      </c>
      <c r="BT30" s="133"/>
      <c r="BU30" s="133"/>
      <c r="BV30" s="128" t="n">
        <f aca="false">IF($A30=$A29,BT30+BU30+BV29,BT30+BU30)</f>
        <v>0</v>
      </c>
      <c r="BW30" s="128" t="n">
        <f aca="false">IF(W30=0,0,IF(W30&gt;F$4,1,(IF(W30=BW$2,0,(IF(F$4-W30&gt;2,1,0))))))</f>
        <v>0</v>
      </c>
    </row>
    <row r="31" customFormat="false" ht="42.6" hidden="false" customHeight="true" outlineLevel="0" collapsed="false">
      <c r="A31" s="124" t="str">
        <f aca="false">IF(D31=D30,IF(A30=0,"",A30),IF(AND(D31&gt;0,D31&lt;&gt;D30),A30+1,""))</f>
        <v/>
      </c>
      <c r="B31" s="129"/>
      <c r="C31" s="129"/>
      <c r="D31" s="96"/>
      <c r="E31" s="138"/>
      <c r="F31" s="128" t="str">
        <f aca="false">IFERROR(IF(OR(ISTEXT(D31),ISNUMBER(D31)),HLOOKUP(I31-23*INT(I31/23),[2]Hoja2!B$1:X$2,2),""),1)</f>
        <v/>
      </c>
      <c r="G31" s="128" t="str">
        <f aca="false">LEFT(D31,1)</f>
        <v/>
      </c>
      <c r="H31" s="129" t="str">
        <f aca="false">IF(UPPER(G31)="Z",2,IF(UPPER(G31)="Y",1,IF(UPPER(G31)="X",0,LEFT(D31))))</f>
        <v/>
      </c>
      <c r="I31" s="129" t="str">
        <f aca="false">REPLACE(D31,1,1,H31)</f>
        <v/>
      </c>
      <c r="J31" s="96"/>
      <c r="K31" s="124" t="str">
        <f aca="false">IF(N31&gt;0,ROW(L31)-7,"")</f>
        <v/>
      </c>
      <c r="L31" s="130"/>
      <c r="M31" s="130"/>
      <c r="N31" s="131"/>
      <c r="O31" s="132"/>
      <c r="P31" s="128" t="str">
        <f aca="false">IFERROR(IF(OR(ISTEXT(N31),ISNUMBER(N31)),HLOOKUP(S31-23*INT(S31/23),[2]Hoja2!B$1:X$2,2),""),1)</f>
        <v/>
      </c>
      <c r="Q31" s="128" t="str">
        <f aca="false">LEFT(N31,1)</f>
        <v/>
      </c>
      <c r="R31" s="129" t="str">
        <f aca="false">IF(UPPER(Q31)="Z",2,IF(UPPER(Q31)="Y",1,IF(UPPER(Q31)="X",0,LEFT(N31))))</f>
        <v/>
      </c>
      <c r="S31" s="129" t="str">
        <f aca="false">REPLACE(N31,1,1,R31)</f>
        <v/>
      </c>
      <c r="T31" s="96"/>
      <c r="U31" s="133"/>
      <c r="V31" s="124" t="str">
        <f aca="false">IF(OR(ISTEXT(N31),ISNUMBER(N31)),IF($AD31=1,U31,0),"")</f>
        <v/>
      </c>
      <c r="W31" s="75" t="n">
        <v>36892</v>
      </c>
      <c r="X31" s="134"/>
      <c r="Y31" s="134"/>
      <c r="AA31" s="128" t="n">
        <f aca="false">IF(E31&lt;&gt;F31,0,1)</f>
        <v>1</v>
      </c>
      <c r="AB31" s="128" t="n">
        <f aca="false">IF(OR(T31="SI",T31="Si",T31="si",T31="sI",T31="s",T31="S"),1,0)</f>
        <v>0</v>
      </c>
      <c r="AC31" s="128" t="n">
        <f aca="false">IF(OR(J31="SI",J31="Si",J31="si",J31="sI",J31="s",J31="S"),1,0)</f>
        <v>0</v>
      </c>
      <c r="AD31" s="128" t="n">
        <f aca="false">AK31*AA31*AB31*AC31</f>
        <v>0</v>
      </c>
      <c r="AF31" s="136" t="n">
        <f aca="false">COUNTIF(D$8:D31,D31)</f>
        <v>0</v>
      </c>
      <c r="AG31" s="136" t="n">
        <f aca="false">COUNTIFS(D$8:D31,D31,A$8:A31,A31)</f>
        <v>0</v>
      </c>
      <c r="AH31" s="128" t="n">
        <f aca="false">AF31-AG31</f>
        <v>0</v>
      </c>
      <c r="AI31" s="128" t="n">
        <f aca="false">IF(OR(O31&lt;&gt;P31,P31=1,AA31=0),1,0)</f>
        <v>0</v>
      </c>
      <c r="AJ31" s="128" t="n">
        <f aca="false">IF(AR31&gt;0,1,0)+AH31</f>
        <v>0</v>
      </c>
      <c r="AK31" s="128" t="n">
        <f aca="false">IF(O31&lt;&gt;P31,0,1)</f>
        <v>1</v>
      </c>
      <c r="AL31" s="128" t="n">
        <f aca="false">IF(U31&gt;1,1,0)</f>
        <v>0</v>
      </c>
      <c r="AM31" s="136"/>
      <c r="AN31" s="137"/>
      <c r="AO31" s="139"/>
      <c r="AP31" s="128" t="str">
        <f aca="false">IF(SUMIF(AS$7:BU$7,"&gt;0",AS31:BU31)&gt;0,SUMIF(AS$7:BU$7,"&gt;0",AS31:BU31),"")</f>
        <v/>
      </c>
      <c r="AQ31" s="128"/>
      <c r="AR31" s="136" t="n">
        <f aca="false">COUNTIF(N$8:N31,N31)-1</f>
        <v>-1</v>
      </c>
      <c r="AS31" s="133"/>
      <c r="AT31" s="133"/>
      <c r="AU31" s="128" t="n">
        <f aca="false">IF($A31=$A30,AS31+AT31+AU30,AS31+AT31)</f>
        <v>0</v>
      </c>
      <c r="AV31" s="133"/>
      <c r="AW31" s="133"/>
      <c r="AX31" s="128" t="n">
        <f aca="false">IF($A31=$A30,AV31+AW31+AX30,AV31+AW31)</f>
        <v>0</v>
      </c>
      <c r="AY31" s="133"/>
      <c r="AZ31" s="133"/>
      <c r="BA31" s="128" t="n">
        <f aca="false">IF($A31=$A30,AY31+AZ31+BA30,AY31+AZ31)</f>
        <v>0</v>
      </c>
      <c r="BB31" s="133"/>
      <c r="BC31" s="133"/>
      <c r="BD31" s="128" t="n">
        <f aca="false">IF($A31=$A30,BB31+BC31+BD30,BB31+BC31)</f>
        <v>0</v>
      </c>
      <c r="BE31" s="133"/>
      <c r="BF31" s="133"/>
      <c r="BG31" s="128" t="n">
        <f aca="false">IF($A31=$A30,BE31+BF31+BG30,BE31+BF31)</f>
        <v>0</v>
      </c>
      <c r="BH31" s="133"/>
      <c r="BI31" s="133"/>
      <c r="BJ31" s="128" t="n">
        <f aca="false">IF($A31=$A30,BH31+BI31+BJ30,BH31+BI31)</f>
        <v>0</v>
      </c>
      <c r="BK31" s="133"/>
      <c r="BL31" s="133"/>
      <c r="BM31" s="128" t="n">
        <f aca="false">IF($A31=$A30,BK31+BL31+BM30,BK31+BL31)</f>
        <v>0</v>
      </c>
      <c r="BN31" s="133"/>
      <c r="BO31" s="133"/>
      <c r="BP31" s="128" t="n">
        <f aca="false">IF($A31=$A30,BN31+BO31+BP30,BN31+BO31)</f>
        <v>0</v>
      </c>
      <c r="BQ31" s="133"/>
      <c r="BR31" s="133"/>
      <c r="BS31" s="128" t="n">
        <f aca="false">IF($A31=$A30,BQ31+BR31+BS30,BQ31+BR31)</f>
        <v>0</v>
      </c>
      <c r="BT31" s="133"/>
      <c r="BU31" s="133"/>
      <c r="BV31" s="128" t="n">
        <f aca="false">IF($A31=$A30,BT31+BU31+BV30,BT31+BU31)</f>
        <v>0</v>
      </c>
      <c r="BW31" s="128" t="n">
        <f aca="false">IF(W31=0,0,IF(W31&gt;F$4,1,(IF(W31=BW$2,0,(IF(F$4-W31&gt;2,1,0))))))</f>
        <v>0</v>
      </c>
    </row>
    <row r="32" customFormat="false" ht="42.6" hidden="false" customHeight="true" outlineLevel="0" collapsed="false">
      <c r="A32" s="124" t="str">
        <f aca="false">IF(D32=D31,IF(A31=0,"",A31),IF(AND(D32&gt;0,D32&lt;&gt;D31),A31+1,""))</f>
        <v/>
      </c>
      <c r="B32" s="129"/>
      <c r="C32" s="129"/>
      <c r="D32" s="96"/>
      <c r="E32" s="138"/>
      <c r="F32" s="128" t="str">
        <f aca="false">IFERROR(IF(OR(ISTEXT(D32),ISNUMBER(D32)),HLOOKUP(I32-23*INT(I32/23),[2]Hoja2!B$1:X$2,2),""),1)</f>
        <v/>
      </c>
      <c r="G32" s="128" t="str">
        <f aca="false">LEFT(D32,1)</f>
        <v/>
      </c>
      <c r="H32" s="129" t="str">
        <f aca="false">IF(UPPER(G32)="Z",2,IF(UPPER(G32)="Y",1,IF(UPPER(G32)="X",0,LEFT(D32))))</f>
        <v/>
      </c>
      <c r="I32" s="129" t="str">
        <f aca="false">REPLACE(D32,1,1,H32)</f>
        <v/>
      </c>
      <c r="J32" s="96"/>
      <c r="K32" s="124" t="str">
        <f aca="false">IF(N32&gt;0,ROW(L32)-7,"")</f>
        <v/>
      </c>
      <c r="L32" s="130"/>
      <c r="M32" s="130"/>
      <c r="N32" s="131"/>
      <c r="O32" s="132"/>
      <c r="P32" s="128" t="str">
        <f aca="false">IFERROR(IF(OR(ISTEXT(N32),ISNUMBER(N32)),HLOOKUP(S32-23*INT(S32/23),[2]Hoja2!B$1:X$2,2),""),1)</f>
        <v/>
      </c>
      <c r="Q32" s="128" t="str">
        <f aca="false">LEFT(N32,1)</f>
        <v/>
      </c>
      <c r="R32" s="129" t="str">
        <f aca="false">IF(UPPER(Q32)="Z",2,IF(UPPER(Q32)="Y",1,IF(UPPER(Q32)="X",0,LEFT(N32))))</f>
        <v/>
      </c>
      <c r="S32" s="129" t="str">
        <f aca="false">REPLACE(N32,1,1,R32)</f>
        <v/>
      </c>
      <c r="T32" s="96"/>
      <c r="U32" s="133"/>
      <c r="V32" s="124" t="str">
        <f aca="false">IF(OR(ISTEXT(N32),ISNUMBER(N32)),IF($AD32=1,U32,0),"")</f>
        <v/>
      </c>
      <c r="W32" s="75" t="n">
        <v>36892</v>
      </c>
      <c r="X32" s="134"/>
      <c r="Y32" s="134"/>
      <c r="AA32" s="128" t="n">
        <f aca="false">IF(E32&lt;&gt;F32,0,1)</f>
        <v>1</v>
      </c>
      <c r="AB32" s="128" t="n">
        <f aca="false">IF(OR(T32="SI",T32="Si",T32="si",T32="sI",T32="s",T32="S"),1,0)</f>
        <v>0</v>
      </c>
      <c r="AC32" s="128" t="n">
        <f aca="false">IF(OR(J32="SI",J32="Si",J32="si",J32="sI",J32="s",J32="S"),1,0)</f>
        <v>0</v>
      </c>
      <c r="AD32" s="128" t="n">
        <f aca="false">AK32*AA32*AB32*AC32</f>
        <v>0</v>
      </c>
      <c r="AF32" s="136" t="n">
        <f aca="false">COUNTIF(D$8:D32,D32)</f>
        <v>0</v>
      </c>
      <c r="AG32" s="136" t="n">
        <f aca="false">COUNTIFS(D$8:D32,D32,A$8:A32,A32)</f>
        <v>0</v>
      </c>
      <c r="AH32" s="128" t="n">
        <f aca="false">AF32-AG32</f>
        <v>0</v>
      </c>
      <c r="AI32" s="128" t="n">
        <f aca="false">IF(OR(O32&lt;&gt;P32,P32=1,AA32=0),1,0)</f>
        <v>0</v>
      </c>
      <c r="AJ32" s="128" t="n">
        <f aca="false">IF(AR32&gt;0,1,0)+AH32</f>
        <v>0</v>
      </c>
      <c r="AK32" s="128" t="n">
        <f aca="false">IF(O32&lt;&gt;P32,0,1)</f>
        <v>1</v>
      </c>
      <c r="AL32" s="128" t="n">
        <f aca="false">IF(U32&gt;1,1,0)</f>
        <v>0</v>
      </c>
      <c r="AM32" s="136"/>
      <c r="AN32" s="137"/>
      <c r="AO32" s="139"/>
      <c r="AP32" s="128" t="str">
        <f aca="false">IF(SUMIF(AS$7:BU$7,"&gt;0",AS32:BU32)&gt;0,SUMIF(AS$7:BU$7,"&gt;0",AS32:BU32),"")</f>
        <v/>
      </c>
      <c r="AQ32" s="128"/>
      <c r="AR32" s="136" t="n">
        <f aca="false">COUNTIF(N$8:N32,N32)-1</f>
        <v>-1</v>
      </c>
      <c r="AS32" s="133"/>
      <c r="AT32" s="133"/>
      <c r="AU32" s="128" t="n">
        <f aca="false">IF($A32=$A31,AS32+AT32+AU31,AS32+AT32)</f>
        <v>0</v>
      </c>
      <c r="AV32" s="133"/>
      <c r="AW32" s="133"/>
      <c r="AX32" s="128" t="n">
        <f aca="false">IF($A32=$A31,AV32+AW32+AX31,AV32+AW32)</f>
        <v>0</v>
      </c>
      <c r="AY32" s="133"/>
      <c r="AZ32" s="133"/>
      <c r="BA32" s="128" t="n">
        <f aca="false">IF($A32=$A31,AY32+AZ32+BA31,AY32+AZ32)</f>
        <v>0</v>
      </c>
      <c r="BB32" s="133"/>
      <c r="BC32" s="133"/>
      <c r="BD32" s="128" t="n">
        <f aca="false">IF($A32=$A31,BB32+BC32+BD31,BB32+BC32)</f>
        <v>0</v>
      </c>
      <c r="BE32" s="133"/>
      <c r="BF32" s="133"/>
      <c r="BG32" s="128" t="n">
        <f aca="false">IF($A32=$A31,BE32+BF32+BG31,BE32+BF32)</f>
        <v>0</v>
      </c>
      <c r="BH32" s="133"/>
      <c r="BI32" s="133"/>
      <c r="BJ32" s="128" t="n">
        <f aca="false">IF($A32=$A31,BH32+BI32+BJ31,BH32+BI32)</f>
        <v>0</v>
      </c>
      <c r="BK32" s="133"/>
      <c r="BL32" s="133"/>
      <c r="BM32" s="128" t="n">
        <f aca="false">IF($A32=$A31,BK32+BL32+BM31,BK32+BL32)</f>
        <v>0</v>
      </c>
      <c r="BN32" s="133"/>
      <c r="BO32" s="133"/>
      <c r="BP32" s="128" t="n">
        <f aca="false">IF($A32=$A31,BN32+BO32+BP31,BN32+BO32)</f>
        <v>0</v>
      </c>
      <c r="BQ32" s="133"/>
      <c r="BR32" s="133"/>
      <c r="BS32" s="128" t="n">
        <f aca="false">IF($A32=$A31,BQ32+BR32+BS31,BQ32+BR32)</f>
        <v>0</v>
      </c>
      <c r="BT32" s="133"/>
      <c r="BU32" s="133"/>
      <c r="BV32" s="128" t="n">
        <f aca="false">IF($A32=$A31,BT32+BU32+BV31,BT32+BU32)</f>
        <v>0</v>
      </c>
      <c r="BW32" s="128" t="n">
        <f aca="false">IF(W32=0,0,IF(W32&gt;F$4,1,(IF(W32=BW$2,0,(IF(F$4-W32&gt;2,1,0))))))</f>
        <v>0</v>
      </c>
    </row>
    <row r="33" customFormat="false" ht="42.6" hidden="false" customHeight="true" outlineLevel="0" collapsed="false">
      <c r="A33" s="124" t="str">
        <f aca="false">IF(D33=D32,IF(A32=0,"",A32),IF(AND(D33&gt;0,D33&lt;&gt;D32),A32+1,""))</f>
        <v/>
      </c>
      <c r="B33" s="129"/>
      <c r="C33" s="129"/>
      <c r="D33" s="96"/>
      <c r="E33" s="138"/>
      <c r="F33" s="128" t="str">
        <f aca="false">IFERROR(IF(OR(ISTEXT(D33),ISNUMBER(D33)),HLOOKUP(I33-23*INT(I33/23),[2]Hoja2!B$1:X$2,2),""),1)</f>
        <v/>
      </c>
      <c r="G33" s="128" t="str">
        <f aca="false">LEFT(D33,1)</f>
        <v/>
      </c>
      <c r="H33" s="129" t="str">
        <f aca="false">IF(UPPER(G33)="Z",2,IF(UPPER(G33)="Y",1,IF(UPPER(G33)="X",0,LEFT(D33))))</f>
        <v/>
      </c>
      <c r="I33" s="129" t="str">
        <f aca="false">REPLACE(D33,1,1,H33)</f>
        <v/>
      </c>
      <c r="J33" s="96"/>
      <c r="K33" s="124" t="str">
        <f aca="false">IF(N33&gt;0,ROW(L33)-7,"")</f>
        <v/>
      </c>
      <c r="L33" s="130"/>
      <c r="M33" s="130"/>
      <c r="N33" s="131"/>
      <c r="O33" s="132"/>
      <c r="P33" s="128" t="str">
        <f aca="false">IFERROR(IF(OR(ISTEXT(N33),ISNUMBER(N33)),HLOOKUP(S33-23*INT(S33/23),[2]Hoja2!B$1:X$2,2),""),1)</f>
        <v/>
      </c>
      <c r="Q33" s="128" t="str">
        <f aca="false">LEFT(N33,1)</f>
        <v/>
      </c>
      <c r="R33" s="129" t="str">
        <f aca="false">IF(UPPER(Q33)="Z",2,IF(UPPER(Q33)="Y",1,IF(UPPER(Q33)="X",0,LEFT(N33))))</f>
        <v/>
      </c>
      <c r="S33" s="129" t="str">
        <f aca="false">REPLACE(N33,1,1,R33)</f>
        <v/>
      </c>
      <c r="T33" s="96"/>
      <c r="U33" s="133"/>
      <c r="V33" s="124" t="str">
        <f aca="false">IF(OR(ISTEXT(N33),ISNUMBER(N33)),IF($AD33=1,U33,0),"")</f>
        <v/>
      </c>
      <c r="W33" s="75" t="n">
        <v>36892</v>
      </c>
      <c r="X33" s="134"/>
      <c r="Y33" s="134"/>
      <c r="AA33" s="128" t="n">
        <f aca="false">IF(E33&lt;&gt;F33,0,1)</f>
        <v>1</v>
      </c>
      <c r="AB33" s="128" t="n">
        <f aca="false">IF(OR(T33="SI",T33="Si",T33="si",T33="sI",T33="s",T33="S"),1,0)</f>
        <v>0</v>
      </c>
      <c r="AC33" s="128" t="n">
        <f aca="false">IF(OR(J33="SI",J33="Si",J33="si",J33="sI",J33="s",J33="S"),1,0)</f>
        <v>0</v>
      </c>
      <c r="AD33" s="128" t="n">
        <f aca="false">AK33*AA33*AB33*AC33</f>
        <v>0</v>
      </c>
      <c r="AF33" s="136" t="n">
        <f aca="false">COUNTIF(D$8:D33,D33)</f>
        <v>0</v>
      </c>
      <c r="AG33" s="136" t="n">
        <f aca="false">COUNTIFS(D$8:D33,D33,A$8:A33,A33)</f>
        <v>0</v>
      </c>
      <c r="AH33" s="128" t="n">
        <f aca="false">AF33-AG33</f>
        <v>0</v>
      </c>
      <c r="AI33" s="128" t="n">
        <f aca="false">IF(OR(O33&lt;&gt;P33,P33=1,AA33=0),1,0)</f>
        <v>0</v>
      </c>
      <c r="AJ33" s="128" t="n">
        <f aca="false">IF(AR33&gt;0,1,0)+AH33</f>
        <v>0</v>
      </c>
      <c r="AK33" s="128" t="n">
        <f aca="false">IF(O33&lt;&gt;P33,0,1)</f>
        <v>1</v>
      </c>
      <c r="AL33" s="128" t="n">
        <f aca="false">IF(U33&gt;1,1,0)</f>
        <v>0</v>
      </c>
      <c r="AM33" s="136"/>
      <c r="AN33" s="137"/>
      <c r="AO33" s="139"/>
      <c r="AP33" s="128" t="str">
        <f aca="false">IF(SUMIF(AS$7:BU$7,"&gt;0",AS33:BU33)&gt;0,SUMIF(AS$7:BU$7,"&gt;0",AS33:BU33),"")</f>
        <v/>
      </c>
      <c r="AQ33" s="128"/>
      <c r="AR33" s="136" t="n">
        <f aca="false">COUNTIF(N$8:N33,N33)-1</f>
        <v>-1</v>
      </c>
      <c r="AS33" s="133"/>
      <c r="AT33" s="133"/>
      <c r="AU33" s="128" t="n">
        <f aca="false">IF($A33=$A32,AS33+AT33+AU32,AS33+AT33)</f>
        <v>0</v>
      </c>
      <c r="AV33" s="133"/>
      <c r="AW33" s="133"/>
      <c r="AX33" s="128" t="n">
        <f aca="false">IF($A33=$A32,AV33+AW33+AX32,AV33+AW33)</f>
        <v>0</v>
      </c>
      <c r="AY33" s="133"/>
      <c r="AZ33" s="133"/>
      <c r="BA33" s="128" t="n">
        <f aca="false">IF($A33=$A32,AY33+AZ33+BA32,AY33+AZ33)</f>
        <v>0</v>
      </c>
      <c r="BB33" s="133"/>
      <c r="BC33" s="133"/>
      <c r="BD33" s="128" t="n">
        <f aca="false">IF($A33=$A32,BB33+BC33+BD32,BB33+BC33)</f>
        <v>0</v>
      </c>
      <c r="BE33" s="133"/>
      <c r="BF33" s="133"/>
      <c r="BG33" s="128" t="n">
        <f aca="false">IF($A33=$A32,BE33+BF33+BG32,BE33+BF33)</f>
        <v>0</v>
      </c>
      <c r="BH33" s="133"/>
      <c r="BI33" s="133"/>
      <c r="BJ33" s="128" t="n">
        <f aca="false">IF($A33=$A32,BH33+BI33+BJ32,BH33+BI33)</f>
        <v>0</v>
      </c>
      <c r="BK33" s="133"/>
      <c r="BL33" s="133"/>
      <c r="BM33" s="128" t="n">
        <f aca="false">IF($A33=$A32,BK33+BL33+BM32,BK33+BL33)</f>
        <v>0</v>
      </c>
      <c r="BN33" s="133"/>
      <c r="BO33" s="133"/>
      <c r="BP33" s="128" t="n">
        <f aca="false">IF($A33=$A32,BN33+BO33+BP32,BN33+BO33)</f>
        <v>0</v>
      </c>
      <c r="BQ33" s="133"/>
      <c r="BR33" s="133"/>
      <c r="BS33" s="128" t="n">
        <f aca="false">IF($A33=$A32,BQ33+BR33+BS32,BQ33+BR33)</f>
        <v>0</v>
      </c>
      <c r="BT33" s="133"/>
      <c r="BU33" s="133"/>
      <c r="BV33" s="128" t="n">
        <f aca="false">IF($A33=$A32,BT33+BU33+BV32,BT33+BU33)</f>
        <v>0</v>
      </c>
      <c r="BW33" s="128" t="n">
        <f aca="false">IF(W33=0,0,IF(W33&gt;F$4,1,(IF(W33=BW$2,0,(IF(F$4-W33&gt;2,1,0))))))</f>
        <v>0</v>
      </c>
    </row>
    <row r="34" customFormat="false" ht="42.6" hidden="false" customHeight="true" outlineLevel="0" collapsed="false">
      <c r="A34" s="124" t="str">
        <f aca="false">IF(D34=D33,IF(A33=0,"",A33),IF(AND(D34&gt;0,D34&lt;&gt;D33),A33+1,""))</f>
        <v/>
      </c>
      <c r="B34" s="129"/>
      <c r="C34" s="129"/>
      <c r="D34" s="96"/>
      <c r="E34" s="138"/>
      <c r="F34" s="128" t="str">
        <f aca="false">IFERROR(IF(OR(ISTEXT(D34),ISNUMBER(D34)),HLOOKUP(I34-23*INT(I34/23),[2]Hoja2!B$1:X$2,2),""),1)</f>
        <v/>
      </c>
      <c r="G34" s="128" t="str">
        <f aca="false">LEFT(D34,1)</f>
        <v/>
      </c>
      <c r="H34" s="129" t="str">
        <f aca="false">IF(UPPER(G34)="Z",2,IF(UPPER(G34)="Y",1,IF(UPPER(G34)="X",0,LEFT(D34))))</f>
        <v/>
      </c>
      <c r="I34" s="129" t="str">
        <f aca="false">REPLACE(D34,1,1,H34)</f>
        <v/>
      </c>
      <c r="J34" s="96"/>
      <c r="K34" s="124" t="str">
        <f aca="false">IF(N34&gt;0,ROW(L34)-7,"")</f>
        <v/>
      </c>
      <c r="L34" s="130"/>
      <c r="M34" s="130"/>
      <c r="N34" s="131"/>
      <c r="O34" s="132"/>
      <c r="P34" s="128" t="str">
        <f aca="false">IFERROR(IF(OR(ISTEXT(N34),ISNUMBER(N34)),HLOOKUP(S34-23*INT(S34/23),[2]Hoja2!B$1:X$2,2),""),1)</f>
        <v/>
      </c>
      <c r="Q34" s="128" t="str">
        <f aca="false">LEFT(N34,1)</f>
        <v/>
      </c>
      <c r="R34" s="129" t="str">
        <f aca="false">IF(UPPER(Q34)="Z",2,IF(UPPER(Q34)="Y",1,IF(UPPER(Q34)="X",0,LEFT(N34))))</f>
        <v/>
      </c>
      <c r="S34" s="129" t="str">
        <f aca="false">REPLACE(N34,1,1,R34)</f>
        <v/>
      </c>
      <c r="T34" s="96"/>
      <c r="U34" s="133"/>
      <c r="V34" s="124" t="str">
        <f aca="false">IF(OR(ISTEXT(N34),ISNUMBER(N34)),IF($AD34=1,U34,0),"")</f>
        <v/>
      </c>
      <c r="W34" s="75" t="n">
        <v>36892</v>
      </c>
      <c r="X34" s="134"/>
      <c r="Y34" s="134"/>
      <c r="AA34" s="128" t="n">
        <f aca="false">IF(E34&lt;&gt;F34,0,1)</f>
        <v>1</v>
      </c>
      <c r="AB34" s="128" t="n">
        <f aca="false">IF(OR(T34="SI",T34="Si",T34="si",T34="sI",T34="s",T34="S"),1,0)</f>
        <v>0</v>
      </c>
      <c r="AC34" s="128" t="n">
        <f aca="false">IF(OR(J34="SI",J34="Si",J34="si",J34="sI",J34="s",J34="S"),1,0)</f>
        <v>0</v>
      </c>
      <c r="AD34" s="128" t="n">
        <f aca="false">AK34*AA34*AB34*AC34</f>
        <v>0</v>
      </c>
      <c r="AF34" s="136" t="n">
        <f aca="false">COUNTIF(D$8:D34,D34)</f>
        <v>0</v>
      </c>
      <c r="AG34" s="136" t="n">
        <f aca="false">COUNTIFS(D$8:D34,D34,A$8:A34,A34)</f>
        <v>0</v>
      </c>
      <c r="AH34" s="128" t="n">
        <f aca="false">AF34-AG34</f>
        <v>0</v>
      </c>
      <c r="AI34" s="128" t="n">
        <f aca="false">IF(OR(O34&lt;&gt;P34,P34=1,AA34=0),1,0)</f>
        <v>0</v>
      </c>
      <c r="AJ34" s="128" t="n">
        <f aca="false">IF(AR34&gt;0,1,0)+AH34</f>
        <v>0</v>
      </c>
      <c r="AK34" s="128" t="n">
        <f aca="false">IF(O34&lt;&gt;P34,0,1)</f>
        <v>1</v>
      </c>
      <c r="AL34" s="128" t="n">
        <f aca="false">IF(U34&gt;1,1,0)</f>
        <v>0</v>
      </c>
      <c r="AM34" s="136"/>
      <c r="AN34" s="137"/>
      <c r="AO34" s="139"/>
      <c r="AP34" s="128" t="str">
        <f aca="false">IF(SUMIF(AS$7:BU$7,"&gt;0",AS34:BU34)&gt;0,SUMIF(AS$7:BU$7,"&gt;0",AS34:BU34),"")</f>
        <v/>
      </c>
      <c r="AQ34" s="128"/>
      <c r="AR34" s="136" t="n">
        <f aca="false">COUNTIF(N$8:N34,N34)-1</f>
        <v>-1</v>
      </c>
      <c r="AS34" s="133"/>
      <c r="AT34" s="133"/>
      <c r="AU34" s="128" t="n">
        <f aca="false">IF($A34=$A33,AS34+AT34+AU33,AS34+AT34)</f>
        <v>0</v>
      </c>
      <c r="AV34" s="133"/>
      <c r="AW34" s="133"/>
      <c r="AX34" s="128" t="n">
        <f aca="false">IF($A34=$A33,AV34+AW34+AX33,AV34+AW34)</f>
        <v>0</v>
      </c>
      <c r="AY34" s="133"/>
      <c r="AZ34" s="133"/>
      <c r="BA34" s="128" t="n">
        <f aca="false">IF($A34=$A33,AY34+AZ34+BA33,AY34+AZ34)</f>
        <v>0</v>
      </c>
      <c r="BB34" s="133"/>
      <c r="BC34" s="133"/>
      <c r="BD34" s="128" t="n">
        <f aca="false">IF($A34=$A33,BB34+BC34+BD33,BB34+BC34)</f>
        <v>0</v>
      </c>
      <c r="BE34" s="133"/>
      <c r="BF34" s="133"/>
      <c r="BG34" s="128" t="n">
        <f aca="false">IF($A34=$A33,BE34+BF34+BG33,BE34+BF34)</f>
        <v>0</v>
      </c>
      <c r="BH34" s="133"/>
      <c r="BI34" s="133"/>
      <c r="BJ34" s="128" t="n">
        <f aca="false">IF($A34=$A33,BH34+BI34+BJ33,BH34+BI34)</f>
        <v>0</v>
      </c>
      <c r="BK34" s="133"/>
      <c r="BL34" s="133"/>
      <c r="BM34" s="128" t="n">
        <f aca="false">IF($A34=$A33,BK34+BL34+BM33,BK34+BL34)</f>
        <v>0</v>
      </c>
      <c r="BN34" s="133"/>
      <c r="BO34" s="133"/>
      <c r="BP34" s="128" t="n">
        <f aca="false">IF($A34=$A33,BN34+BO34+BP33,BN34+BO34)</f>
        <v>0</v>
      </c>
      <c r="BQ34" s="133"/>
      <c r="BR34" s="133"/>
      <c r="BS34" s="128" t="n">
        <f aca="false">IF($A34=$A33,BQ34+BR34+BS33,BQ34+BR34)</f>
        <v>0</v>
      </c>
      <c r="BT34" s="133"/>
      <c r="BU34" s="133"/>
      <c r="BV34" s="128" t="n">
        <f aca="false">IF($A34=$A33,BT34+BU34+BV33,BT34+BU34)</f>
        <v>0</v>
      </c>
      <c r="BW34" s="128" t="n">
        <f aca="false">IF(W34=0,0,IF(W34&gt;F$4,1,(IF(W34=BW$2,0,(IF(F$4-W34&gt;2,1,0))))))</f>
        <v>0</v>
      </c>
    </row>
    <row r="35" customFormat="false" ht="42.6" hidden="false" customHeight="true" outlineLevel="0" collapsed="false">
      <c r="A35" s="124" t="str">
        <f aca="false">IF(D35=D34,IF(A34=0,"",A34),IF(AND(D35&gt;0,D35&lt;&gt;D34),A34+1,""))</f>
        <v/>
      </c>
      <c r="B35" s="129"/>
      <c r="C35" s="129"/>
      <c r="D35" s="96"/>
      <c r="E35" s="138"/>
      <c r="F35" s="128" t="str">
        <f aca="false">IFERROR(IF(OR(ISTEXT(D35),ISNUMBER(D35)),HLOOKUP(I35-23*INT(I35/23),[2]Hoja2!B$1:X$2,2),""),1)</f>
        <v/>
      </c>
      <c r="G35" s="128" t="str">
        <f aca="false">LEFT(D35,1)</f>
        <v/>
      </c>
      <c r="H35" s="129" t="str">
        <f aca="false">IF(UPPER(G35)="Z",2,IF(UPPER(G35)="Y",1,IF(UPPER(G35)="X",0,LEFT(D35))))</f>
        <v/>
      </c>
      <c r="I35" s="129" t="str">
        <f aca="false">REPLACE(D35,1,1,H35)</f>
        <v/>
      </c>
      <c r="J35" s="96"/>
      <c r="K35" s="124" t="str">
        <f aca="false">IF(N35&gt;0,ROW(L35)-7,"")</f>
        <v/>
      </c>
      <c r="L35" s="130"/>
      <c r="M35" s="130"/>
      <c r="N35" s="131"/>
      <c r="O35" s="132"/>
      <c r="P35" s="128" t="str">
        <f aca="false">IFERROR(IF(OR(ISTEXT(N35),ISNUMBER(N35)),HLOOKUP(S35-23*INT(S35/23),[2]Hoja2!B$1:X$2,2),""),1)</f>
        <v/>
      </c>
      <c r="Q35" s="128" t="str">
        <f aca="false">LEFT(N35,1)</f>
        <v/>
      </c>
      <c r="R35" s="129" t="str">
        <f aca="false">IF(UPPER(Q35)="Z",2,IF(UPPER(Q35)="Y",1,IF(UPPER(Q35)="X",0,LEFT(N35))))</f>
        <v/>
      </c>
      <c r="S35" s="129" t="str">
        <f aca="false">REPLACE(N35,1,1,R35)</f>
        <v/>
      </c>
      <c r="T35" s="96"/>
      <c r="U35" s="133"/>
      <c r="V35" s="124" t="str">
        <f aca="false">IF(OR(ISTEXT(N35),ISNUMBER(N35)),IF($AD35=1,U35,0),"")</f>
        <v/>
      </c>
      <c r="W35" s="75" t="n">
        <v>36892</v>
      </c>
      <c r="X35" s="134"/>
      <c r="Y35" s="134"/>
      <c r="AA35" s="128" t="n">
        <f aca="false">IF(E35&lt;&gt;F35,0,1)</f>
        <v>1</v>
      </c>
      <c r="AB35" s="128" t="n">
        <f aca="false">IF(OR(T35="SI",T35="Si",T35="si",T35="sI",T35="s",T35="S"),1,0)</f>
        <v>0</v>
      </c>
      <c r="AC35" s="128" t="n">
        <f aca="false">IF(OR(J35="SI",J35="Si",J35="si",J35="sI",J35="s",J35="S"),1,0)</f>
        <v>0</v>
      </c>
      <c r="AD35" s="128" t="n">
        <f aca="false">AK35*AA35*AB35*AC35</f>
        <v>0</v>
      </c>
      <c r="AF35" s="136" t="n">
        <f aca="false">COUNTIF(D$8:D35,D35)</f>
        <v>0</v>
      </c>
      <c r="AG35" s="136" t="n">
        <f aca="false">COUNTIFS(D$8:D35,D35,A$8:A35,A35)</f>
        <v>0</v>
      </c>
      <c r="AH35" s="128" t="n">
        <f aca="false">AF35-AG35</f>
        <v>0</v>
      </c>
      <c r="AI35" s="128" t="n">
        <f aca="false">IF(OR(O35&lt;&gt;P35,P35=1,AA35=0),1,0)</f>
        <v>0</v>
      </c>
      <c r="AJ35" s="128" t="n">
        <f aca="false">IF(AR35&gt;0,1,0)+AH35</f>
        <v>0</v>
      </c>
      <c r="AK35" s="128" t="n">
        <f aca="false">IF(O35&lt;&gt;P35,0,1)</f>
        <v>1</v>
      </c>
      <c r="AL35" s="128" t="n">
        <f aca="false">IF(U35&gt;1,1,0)</f>
        <v>0</v>
      </c>
      <c r="AM35" s="136"/>
      <c r="AN35" s="137"/>
      <c r="AO35" s="139"/>
      <c r="AP35" s="128" t="str">
        <f aca="false">IF(SUMIF(AS$7:BU$7,"&gt;0",AS35:BU35)&gt;0,SUMIF(AS$7:BU$7,"&gt;0",AS35:BU35),"")</f>
        <v/>
      </c>
      <c r="AQ35" s="128"/>
      <c r="AR35" s="136" t="n">
        <f aca="false">COUNTIF(N$8:N35,N35)-1</f>
        <v>-1</v>
      </c>
      <c r="AS35" s="133"/>
      <c r="AT35" s="133"/>
      <c r="AU35" s="128" t="n">
        <f aca="false">IF($A35=$A34,AS35+AT35+AU34,AS35+AT35)</f>
        <v>0</v>
      </c>
      <c r="AV35" s="133"/>
      <c r="AW35" s="133"/>
      <c r="AX35" s="128" t="n">
        <f aca="false">IF($A35=$A34,AV35+AW35+AX34,AV35+AW35)</f>
        <v>0</v>
      </c>
      <c r="AY35" s="133"/>
      <c r="AZ35" s="133"/>
      <c r="BA35" s="128" t="n">
        <f aca="false">IF($A35=$A34,AY35+AZ35+BA34,AY35+AZ35)</f>
        <v>0</v>
      </c>
      <c r="BB35" s="133"/>
      <c r="BC35" s="133"/>
      <c r="BD35" s="128" t="n">
        <f aca="false">IF($A35=$A34,BB35+BC35+BD34,BB35+BC35)</f>
        <v>0</v>
      </c>
      <c r="BE35" s="133"/>
      <c r="BF35" s="133"/>
      <c r="BG35" s="128" t="n">
        <f aca="false">IF($A35=$A34,BE35+BF35+BG34,BE35+BF35)</f>
        <v>0</v>
      </c>
      <c r="BH35" s="133"/>
      <c r="BI35" s="133"/>
      <c r="BJ35" s="128" t="n">
        <f aca="false">IF($A35=$A34,BH35+BI35+BJ34,BH35+BI35)</f>
        <v>0</v>
      </c>
      <c r="BK35" s="133"/>
      <c r="BL35" s="133"/>
      <c r="BM35" s="128" t="n">
        <f aca="false">IF($A35=$A34,BK35+BL35+BM34,BK35+BL35)</f>
        <v>0</v>
      </c>
      <c r="BN35" s="133"/>
      <c r="BO35" s="133"/>
      <c r="BP35" s="128" t="n">
        <f aca="false">IF($A35=$A34,BN35+BO35+BP34,BN35+BO35)</f>
        <v>0</v>
      </c>
      <c r="BQ35" s="133"/>
      <c r="BR35" s="133"/>
      <c r="BS35" s="128" t="n">
        <f aca="false">IF($A35=$A34,BQ35+BR35+BS34,BQ35+BR35)</f>
        <v>0</v>
      </c>
      <c r="BT35" s="133"/>
      <c r="BU35" s="133"/>
      <c r="BV35" s="128" t="n">
        <f aca="false">IF($A35=$A34,BT35+BU35+BV34,BT35+BU35)</f>
        <v>0</v>
      </c>
      <c r="BW35" s="128" t="n">
        <f aca="false">IF(W35=0,0,IF(W35&gt;F$4,1,(IF(W35=BW$2,0,(IF(F$4-W35&gt;2,1,0))))))</f>
        <v>0</v>
      </c>
    </row>
    <row r="36" customFormat="false" ht="42.6" hidden="false" customHeight="true" outlineLevel="0" collapsed="false">
      <c r="A36" s="124" t="str">
        <f aca="false">IF(D36=D35,IF(A35=0,"",A35),IF(AND(D36&gt;0,D36&lt;&gt;D35),A35+1,""))</f>
        <v/>
      </c>
      <c r="B36" s="129"/>
      <c r="C36" s="129"/>
      <c r="D36" s="96"/>
      <c r="E36" s="138"/>
      <c r="F36" s="128" t="str">
        <f aca="false">IFERROR(IF(OR(ISTEXT(D36),ISNUMBER(D36)),HLOOKUP(I36-23*INT(I36/23),[2]Hoja2!B$1:X$2,2),""),1)</f>
        <v/>
      </c>
      <c r="G36" s="128" t="str">
        <f aca="false">LEFT(D36,1)</f>
        <v/>
      </c>
      <c r="H36" s="129" t="str">
        <f aca="false">IF(UPPER(G36)="Z",2,IF(UPPER(G36)="Y",1,IF(UPPER(G36)="X",0,LEFT(D36))))</f>
        <v/>
      </c>
      <c r="I36" s="129" t="str">
        <f aca="false">REPLACE(D36,1,1,H36)</f>
        <v/>
      </c>
      <c r="J36" s="96"/>
      <c r="K36" s="124" t="str">
        <f aca="false">IF(N36&gt;0,ROW(L36)-7,"")</f>
        <v/>
      </c>
      <c r="L36" s="130"/>
      <c r="M36" s="130"/>
      <c r="N36" s="131"/>
      <c r="O36" s="132"/>
      <c r="P36" s="128" t="str">
        <f aca="false">IFERROR(IF(OR(ISTEXT(N36),ISNUMBER(N36)),HLOOKUP(S36-23*INT(S36/23),[2]Hoja2!B$1:X$2,2),""),1)</f>
        <v/>
      </c>
      <c r="Q36" s="128" t="str">
        <f aca="false">LEFT(N36,1)</f>
        <v/>
      </c>
      <c r="R36" s="129" t="str">
        <f aca="false">IF(UPPER(Q36)="Z",2,IF(UPPER(Q36)="Y",1,IF(UPPER(Q36)="X",0,LEFT(N36))))</f>
        <v/>
      </c>
      <c r="S36" s="129" t="str">
        <f aca="false">REPLACE(N36,1,1,R36)</f>
        <v/>
      </c>
      <c r="T36" s="96"/>
      <c r="U36" s="133"/>
      <c r="V36" s="124" t="str">
        <f aca="false">IF(OR(ISTEXT(N36),ISNUMBER(N36)),IF($AD36=1,U36,0),"")</f>
        <v/>
      </c>
      <c r="W36" s="75" t="n">
        <v>36892</v>
      </c>
      <c r="X36" s="134"/>
      <c r="Y36" s="134"/>
      <c r="AA36" s="128" t="n">
        <f aca="false">IF(E36&lt;&gt;F36,0,1)</f>
        <v>1</v>
      </c>
      <c r="AB36" s="128" t="n">
        <f aca="false">IF(OR(T36="SI",T36="Si",T36="si",T36="sI",T36="s",T36="S"),1,0)</f>
        <v>0</v>
      </c>
      <c r="AC36" s="128" t="n">
        <f aca="false">IF(OR(J36="SI",J36="Si",J36="si",J36="sI",J36="s",J36="S"),1,0)</f>
        <v>0</v>
      </c>
      <c r="AD36" s="128" t="n">
        <f aca="false">AK36*AA36*AB36*AC36</f>
        <v>0</v>
      </c>
      <c r="AF36" s="136" t="n">
        <f aca="false">COUNTIF(D$8:D36,D36)</f>
        <v>0</v>
      </c>
      <c r="AG36" s="136" t="n">
        <f aca="false">COUNTIFS(D$8:D36,D36,A$8:A36,A36)</f>
        <v>0</v>
      </c>
      <c r="AH36" s="128" t="n">
        <f aca="false">AF36-AG36</f>
        <v>0</v>
      </c>
      <c r="AI36" s="128" t="n">
        <f aca="false">IF(OR(O36&lt;&gt;P36,P36=1,AA36=0),1,0)</f>
        <v>0</v>
      </c>
      <c r="AJ36" s="128" t="n">
        <f aca="false">IF(AR36&gt;0,1,0)+AH36</f>
        <v>0</v>
      </c>
      <c r="AK36" s="128" t="n">
        <f aca="false">IF(O36&lt;&gt;P36,0,1)</f>
        <v>1</v>
      </c>
      <c r="AL36" s="128" t="n">
        <f aca="false">IF(U36&gt;1,1,0)</f>
        <v>0</v>
      </c>
      <c r="AM36" s="136"/>
      <c r="AN36" s="137"/>
      <c r="AO36" s="139"/>
      <c r="AP36" s="128" t="str">
        <f aca="false">IF(SUMIF(AS$7:BU$7,"&gt;0",AS36:BU36)&gt;0,SUMIF(AS$7:BU$7,"&gt;0",AS36:BU36),"")</f>
        <v/>
      </c>
      <c r="AQ36" s="128"/>
      <c r="AR36" s="136" t="n">
        <f aca="false">COUNTIF(N$8:N36,N36)-1</f>
        <v>-1</v>
      </c>
      <c r="AS36" s="133"/>
      <c r="AT36" s="133"/>
      <c r="AU36" s="128" t="n">
        <f aca="false">IF($A36=$A35,AS36+AT36+AU35,AS36+AT36)</f>
        <v>0</v>
      </c>
      <c r="AV36" s="133"/>
      <c r="AW36" s="133"/>
      <c r="AX36" s="128" t="n">
        <f aca="false">IF($A36=$A35,AV36+AW36+AX35,AV36+AW36)</f>
        <v>0</v>
      </c>
      <c r="AY36" s="133"/>
      <c r="AZ36" s="133"/>
      <c r="BA36" s="128" t="n">
        <f aca="false">IF($A36=$A35,AY36+AZ36+BA35,AY36+AZ36)</f>
        <v>0</v>
      </c>
      <c r="BB36" s="133"/>
      <c r="BC36" s="133"/>
      <c r="BD36" s="128" t="n">
        <f aca="false">IF($A36=$A35,BB36+BC36+BD35,BB36+BC36)</f>
        <v>0</v>
      </c>
      <c r="BE36" s="133"/>
      <c r="BF36" s="133"/>
      <c r="BG36" s="128" t="n">
        <f aca="false">IF($A36=$A35,BE36+BF36+BG35,BE36+BF36)</f>
        <v>0</v>
      </c>
      <c r="BH36" s="133"/>
      <c r="BI36" s="133"/>
      <c r="BJ36" s="128" t="n">
        <f aca="false">IF($A36=$A35,BH36+BI36+BJ35,BH36+BI36)</f>
        <v>0</v>
      </c>
      <c r="BK36" s="133"/>
      <c r="BL36" s="133"/>
      <c r="BM36" s="128" t="n">
        <f aca="false">IF($A36=$A35,BK36+BL36+BM35,BK36+BL36)</f>
        <v>0</v>
      </c>
      <c r="BN36" s="133"/>
      <c r="BO36" s="133"/>
      <c r="BP36" s="128" t="n">
        <f aca="false">IF($A36=$A35,BN36+BO36+BP35,BN36+BO36)</f>
        <v>0</v>
      </c>
      <c r="BQ36" s="133"/>
      <c r="BR36" s="133"/>
      <c r="BS36" s="128" t="n">
        <f aca="false">IF($A36=$A35,BQ36+BR36+BS35,BQ36+BR36)</f>
        <v>0</v>
      </c>
      <c r="BT36" s="133"/>
      <c r="BU36" s="133"/>
      <c r="BV36" s="128" t="n">
        <f aca="false">IF($A36=$A35,BT36+BU36+BV35,BT36+BU36)</f>
        <v>0</v>
      </c>
      <c r="BW36" s="128" t="n">
        <f aca="false">IF(W36=0,0,IF(W36&gt;F$4,1,(IF(W36=BW$2,0,(IF(F$4-W36&gt;2,1,0))))))</f>
        <v>0</v>
      </c>
    </row>
    <row r="37" customFormat="false" ht="42.6" hidden="false" customHeight="true" outlineLevel="0" collapsed="false">
      <c r="A37" s="124" t="str">
        <f aca="false">IF(D37=D36,IF(A36=0,"",A36),IF(AND(D37&gt;0,D37&lt;&gt;D36),A36+1,""))</f>
        <v/>
      </c>
      <c r="B37" s="129"/>
      <c r="C37" s="129"/>
      <c r="D37" s="96"/>
      <c r="E37" s="138"/>
      <c r="F37" s="128" t="str">
        <f aca="false">IFERROR(IF(OR(ISTEXT(D37),ISNUMBER(D37)),HLOOKUP(I37-23*INT(I37/23),[2]Hoja2!B$1:X$2,2),""),1)</f>
        <v/>
      </c>
      <c r="G37" s="128" t="str">
        <f aca="false">LEFT(D37,1)</f>
        <v/>
      </c>
      <c r="H37" s="129" t="str">
        <f aca="false">IF(UPPER(G37)="Z",2,IF(UPPER(G37)="Y",1,IF(UPPER(G37)="X",0,LEFT(D37))))</f>
        <v/>
      </c>
      <c r="I37" s="129" t="str">
        <f aca="false">REPLACE(D37,1,1,H37)</f>
        <v/>
      </c>
      <c r="J37" s="96"/>
      <c r="K37" s="124" t="str">
        <f aca="false">IF(N37&gt;0,ROW(L37)-7,"")</f>
        <v/>
      </c>
      <c r="L37" s="130"/>
      <c r="M37" s="130"/>
      <c r="N37" s="131"/>
      <c r="O37" s="132"/>
      <c r="P37" s="128" t="str">
        <f aca="false">IFERROR(IF(OR(ISTEXT(N37),ISNUMBER(N37)),HLOOKUP(S37-23*INT(S37/23),[2]Hoja2!B$1:X$2,2),""),1)</f>
        <v/>
      </c>
      <c r="Q37" s="128" t="str">
        <f aca="false">LEFT(N37,1)</f>
        <v/>
      </c>
      <c r="R37" s="129" t="str">
        <f aca="false">IF(UPPER(Q37)="Z",2,IF(UPPER(Q37)="Y",1,IF(UPPER(Q37)="X",0,LEFT(N37))))</f>
        <v/>
      </c>
      <c r="S37" s="129" t="str">
        <f aca="false">REPLACE(N37,1,1,R37)</f>
        <v/>
      </c>
      <c r="T37" s="96"/>
      <c r="U37" s="133"/>
      <c r="V37" s="124" t="str">
        <f aca="false">IF(OR(ISTEXT(N37),ISNUMBER(N37)),IF($AD37=1,U37,0),"")</f>
        <v/>
      </c>
      <c r="W37" s="75" t="n">
        <v>36892</v>
      </c>
      <c r="X37" s="134"/>
      <c r="Y37" s="134"/>
      <c r="AA37" s="128" t="n">
        <f aca="false">IF(E37&lt;&gt;F37,0,1)</f>
        <v>1</v>
      </c>
      <c r="AB37" s="128" t="n">
        <f aca="false">IF(OR(T37="SI",T37="Si",T37="si",T37="sI",T37="s",T37="S"),1,0)</f>
        <v>0</v>
      </c>
      <c r="AC37" s="128" t="n">
        <f aca="false">IF(OR(J37="SI",J37="Si",J37="si",J37="sI",J37="s",J37="S"),1,0)</f>
        <v>0</v>
      </c>
      <c r="AD37" s="128" t="n">
        <f aca="false">AK37*AA37*AB37*AC37</f>
        <v>0</v>
      </c>
      <c r="AF37" s="136" t="n">
        <f aca="false">COUNTIF(D$8:D37,D37)</f>
        <v>0</v>
      </c>
      <c r="AG37" s="136" t="n">
        <f aca="false">COUNTIFS(D$8:D37,D37,A$8:A37,A37)</f>
        <v>0</v>
      </c>
      <c r="AH37" s="128" t="n">
        <f aca="false">AF37-AG37</f>
        <v>0</v>
      </c>
      <c r="AI37" s="128" t="n">
        <f aca="false">IF(OR(O37&lt;&gt;P37,P37=1,AA37=0),1,0)</f>
        <v>0</v>
      </c>
      <c r="AJ37" s="128" t="n">
        <f aca="false">IF(AR37&gt;0,1,0)+AH37</f>
        <v>0</v>
      </c>
      <c r="AK37" s="128" t="n">
        <f aca="false">IF(O37&lt;&gt;P37,0,1)</f>
        <v>1</v>
      </c>
      <c r="AL37" s="128" t="n">
        <f aca="false">IF(U37&gt;1,1,0)</f>
        <v>0</v>
      </c>
      <c r="AM37" s="136"/>
      <c r="AN37" s="137"/>
      <c r="AO37" s="139"/>
      <c r="AP37" s="128" t="str">
        <f aca="false">IF(SUMIF(AS$7:BU$7,"&gt;0",AS37:BU37)&gt;0,SUMIF(AS$7:BU$7,"&gt;0",AS37:BU37),"")</f>
        <v/>
      </c>
      <c r="AQ37" s="128"/>
      <c r="AR37" s="136" t="n">
        <f aca="false">COUNTIF(N$8:N37,N37)-1</f>
        <v>-1</v>
      </c>
      <c r="AS37" s="133"/>
      <c r="AT37" s="133"/>
      <c r="AU37" s="128" t="n">
        <f aca="false">IF($A37=$A36,AS37+AT37+AU36,AS37+AT37)</f>
        <v>0</v>
      </c>
      <c r="AV37" s="133"/>
      <c r="AW37" s="133"/>
      <c r="AX37" s="128" t="n">
        <f aca="false">IF($A37=$A36,AV37+AW37+AX36,AV37+AW37)</f>
        <v>0</v>
      </c>
      <c r="AY37" s="133"/>
      <c r="AZ37" s="133"/>
      <c r="BA37" s="128" t="n">
        <f aca="false">IF($A37=$A36,AY37+AZ37+BA36,AY37+AZ37)</f>
        <v>0</v>
      </c>
      <c r="BB37" s="133"/>
      <c r="BC37" s="133"/>
      <c r="BD37" s="128" t="n">
        <f aca="false">IF($A37=$A36,BB37+BC37+BD36,BB37+BC37)</f>
        <v>0</v>
      </c>
      <c r="BE37" s="133"/>
      <c r="BF37" s="133"/>
      <c r="BG37" s="128" t="n">
        <f aca="false">IF($A37=$A36,BE37+BF37+BG36,BE37+BF37)</f>
        <v>0</v>
      </c>
      <c r="BH37" s="133"/>
      <c r="BI37" s="133"/>
      <c r="BJ37" s="128" t="n">
        <f aca="false">IF($A37=$A36,BH37+BI37+BJ36,BH37+BI37)</f>
        <v>0</v>
      </c>
      <c r="BK37" s="133"/>
      <c r="BL37" s="133"/>
      <c r="BM37" s="128" t="n">
        <f aca="false">IF($A37=$A36,BK37+BL37+BM36,BK37+BL37)</f>
        <v>0</v>
      </c>
      <c r="BN37" s="133"/>
      <c r="BO37" s="133"/>
      <c r="BP37" s="128" t="n">
        <f aca="false">IF($A37=$A36,BN37+BO37+BP36,BN37+BO37)</f>
        <v>0</v>
      </c>
      <c r="BQ37" s="133"/>
      <c r="BR37" s="133"/>
      <c r="BS37" s="128" t="n">
        <f aca="false">IF($A37=$A36,BQ37+BR37+BS36,BQ37+BR37)</f>
        <v>0</v>
      </c>
      <c r="BT37" s="133"/>
      <c r="BU37" s="133"/>
      <c r="BV37" s="128" t="n">
        <f aca="false">IF($A37=$A36,BT37+BU37+BV36,BT37+BU37)</f>
        <v>0</v>
      </c>
      <c r="BW37" s="128" t="n">
        <f aca="false">IF(W37=0,0,IF(W37&gt;F$4,1,(IF(W37=BW$2,0,(IF(F$4-W37&gt;2,1,0))))))</f>
        <v>0</v>
      </c>
    </row>
    <row r="38" customFormat="false" ht="42.6" hidden="false" customHeight="true" outlineLevel="0" collapsed="false">
      <c r="A38" s="124" t="str">
        <f aca="false">IF(D38=D37,IF(A37=0,"",A37),IF(AND(D38&gt;0,D38&lt;&gt;D37),A37+1,""))</f>
        <v/>
      </c>
      <c r="B38" s="129"/>
      <c r="C38" s="129"/>
      <c r="D38" s="96"/>
      <c r="E38" s="138"/>
      <c r="F38" s="128" t="str">
        <f aca="false">IFERROR(IF(OR(ISTEXT(D38),ISNUMBER(D38)),HLOOKUP(I38-23*INT(I38/23),[2]Hoja2!B$1:X$2,2),""),1)</f>
        <v/>
      </c>
      <c r="G38" s="128" t="str">
        <f aca="false">LEFT(D38,1)</f>
        <v/>
      </c>
      <c r="H38" s="129" t="str">
        <f aca="false">IF(UPPER(G38)="Z",2,IF(UPPER(G38)="Y",1,IF(UPPER(G38)="X",0,LEFT(D38))))</f>
        <v/>
      </c>
      <c r="I38" s="129" t="str">
        <f aca="false">REPLACE(D38,1,1,H38)</f>
        <v/>
      </c>
      <c r="J38" s="96"/>
      <c r="K38" s="124" t="str">
        <f aca="false">IF(N38&gt;0,ROW(L38)-7,"")</f>
        <v/>
      </c>
      <c r="L38" s="130"/>
      <c r="M38" s="130"/>
      <c r="N38" s="131"/>
      <c r="O38" s="132"/>
      <c r="P38" s="128" t="str">
        <f aca="false">IFERROR(IF(OR(ISTEXT(N38),ISNUMBER(N38)),HLOOKUP(S38-23*INT(S38/23),[2]Hoja2!B$1:X$2,2),""),1)</f>
        <v/>
      </c>
      <c r="Q38" s="128" t="str">
        <f aca="false">LEFT(N38,1)</f>
        <v/>
      </c>
      <c r="R38" s="129" t="str">
        <f aca="false">IF(UPPER(Q38)="Z",2,IF(UPPER(Q38)="Y",1,IF(UPPER(Q38)="X",0,LEFT(N38))))</f>
        <v/>
      </c>
      <c r="S38" s="129" t="str">
        <f aca="false">REPLACE(N38,1,1,R38)</f>
        <v/>
      </c>
      <c r="T38" s="96"/>
      <c r="U38" s="133"/>
      <c r="V38" s="124" t="str">
        <f aca="false">IF(OR(ISTEXT(N38),ISNUMBER(N38)),IF($AD38=1,U38,0),"")</f>
        <v/>
      </c>
      <c r="W38" s="75" t="n">
        <v>36892</v>
      </c>
      <c r="X38" s="134"/>
      <c r="Y38" s="134"/>
      <c r="AA38" s="128" t="n">
        <f aca="false">IF(E38&lt;&gt;F38,0,1)</f>
        <v>1</v>
      </c>
      <c r="AB38" s="128" t="n">
        <f aca="false">IF(OR(T38="SI",T38="Si",T38="si",T38="sI",T38="s",T38="S"),1,0)</f>
        <v>0</v>
      </c>
      <c r="AC38" s="128" t="n">
        <f aca="false">IF(OR(J38="SI",J38="Si",J38="si",J38="sI",J38="s",J38="S"),1,0)</f>
        <v>0</v>
      </c>
      <c r="AD38" s="128" t="n">
        <f aca="false">AK38*AA38*AB38*AC38</f>
        <v>0</v>
      </c>
      <c r="AF38" s="136" t="n">
        <f aca="false">COUNTIF(D$8:D38,D38)</f>
        <v>0</v>
      </c>
      <c r="AG38" s="136" t="n">
        <f aca="false">COUNTIFS(D$8:D38,D38,A$8:A38,A38)</f>
        <v>0</v>
      </c>
      <c r="AH38" s="128" t="n">
        <f aca="false">AF38-AG38</f>
        <v>0</v>
      </c>
      <c r="AI38" s="128" t="n">
        <f aca="false">IF(OR(O38&lt;&gt;P38,P38=1,AA38=0),1,0)</f>
        <v>0</v>
      </c>
      <c r="AJ38" s="128" t="n">
        <f aca="false">IF(AR38&gt;0,1,0)+AH38</f>
        <v>0</v>
      </c>
      <c r="AK38" s="128" t="n">
        <f aca="false">IF(O38&lt;&gt;P38,0,1)</f>
        <v>1</v>
      </c>
      <c r="AL38" s="128" t="n">
        <f aca="false">IF(U38&gt;1,1,0)</f>
        <v>0</v>
      </c>
      <c r="AM38" s="136"/>
      <c r="AN38" s="137"/>
      <c r="AO38" s="139"/>
      <c r="AP38" s="128" t="str">
        <f aca="false">IF(SUMIF(AS$7:BU$7,"&gt;0",AS38:BU38)&gt;0,SUMIF(AS$7:BU$7,"&gt;0",AS38:BU38),"")</f>
        <v/>
      </c>
      <c r="AQ38" s="128"/>
      <c r="AR38" s="136" t="n">
        <f aca="false">COUNTIF(N$8:N38,N38)-1</f>
        <v>-1</v>
      </c>
      <c r="AS38" s="133"/>
      <c r="AT38" s="133"/>
      <c r="AU38" s="128" t="n">
        <f aca="false">IF($A38=$A37,AS38+AT38+AU37,AS38+AT38)</f>
        <v>0</v>
      </c>
      <c r="AV38" s="133"/>
      <c r="AW38" s="133"/>
      <c r="AX38" s="128" t="n">
        <f aca="false">IF($A38=$A37,AV38+AW38+AX37,AV38+AW38)</f>
        <v>0</v>
      </c>
      <c r="AY38" s="133"/>
      <c r="AZ38" s="133"/>
      <c r="BA38" s="128" t="n">
        <f aca="false">IF($A38=$A37,AY38+AZ38+BA37,AY38+AZ38)</f>
        <v>0</v>
      </c>
      <c r="BB38" s="133"/>
      <c r="BC38" s="133"/>
      <c r="BD38" s="128" t="n">
        <f aca="false">IF($A38=$A37,BB38+BC38+BD37,BB38+BC38)</f>
        <v>0</v>
      </c>
      <c r="BE38" s="133"/>
      <c r="BF38" s="133"/>
      <c r="BG38" s="128" t="n">
        <f aca="false">IF($A38=$A37,BE38+BF38+BG37,BE38+BF38)</f>
        <v>0</v>
      </c>
      <c r="BH38" s="133"/>
      <c r="BI38" s="133"/>
      <c r="BJ38" s="128" t="n">
        <f aca="false">IF($A38=$A37,BH38+BI38+BJ37,BH38+BI38)</f>
        <v>0</v>
      </c>
      <c r="BK38" s="133"/>
      <c r="BL38" s="133"/>
      <c r="BM38" s="128" t="n">
        <f aca="false">IF($A38=$A37,BK38+BL38+BM37,BK38+BL38)</f>
        <v>0</v>
      </c>
      <c r="BN38" s="133"/>
      <c r="BO38" s="133"/>
      <c r="BP38" s="128" t="n">
        <f aca="false">IF($A38=$A37,BN38+BO38+BP37,BN38+BO38)</f>
        <v>0</v>
      </c>
      <c r="BQ38" s="133"/>
      <c r="BR38" s="133"/>
      <c r="BS38" s="128" t="n">
        <f aca="false">IF($A38=$A37,BQ38+BR38+BS37,BQ38+BR38)</f>
        <v>0</v>
      </c>
      <c r="BT38" s="133"/>
      <c r="BU38" s="133"/>
      <c r="BV38" s="128" t="n">
        <f aca="false">IF($A38=$A37,BT38+BU38+BV37,BT38+BU38)</f>
        <v>0</v>
      </c>
      <c r="BW38" s="128" t="n">
        <f aca="false">IF(W38=0,0,IF(W38&gt;F$4,1,(IF(W38=BW$2,0,(IF(F$4-W38&gt;2,1,0))))))</f>
        <v>0</v>
      </c>
    </row>
    <row r="39" customFormat="false" ht="42.6" hidden="false" customHeight="true" outlineLevel="0" collapsed="false">
      <c r="A39" s="124" t="str">
        <f aca="false">IF(D39=D38,IF(A38=0,"",A38),IF(AND(D39&gt;0,D39&lt;&gt;D38),A38+1,""))</f>
        <v/>
      </c>
      <c r="B39" s="129"/>
      <c r="C39" s="129"/>
      <c r="D39" s="96"/>
      <c r="E39" s="138"/>
      <c r="F39" s="128" t="str">
        <f aca="false">IFERROR(IF(OR(ISTEXT(D39),ISNUMBER(D39)),HLOOKUP(I39-23*INT(I39/23),[2]Hoja2!B$1:X$2,2),""),1)</f>
        <v/>
      </c>
      <c r="G39" s="128" t="str">
        <f aca="false">LEFT(D39,1)</f>
        <v/>
      </c>
      <c r="H39" s="129" t="str">
        <f aca="false">IF(UPPER(G39)="Z",2,IF(UPPER(G39)="Y",1,IF(UPPER(G39)="X",0,LEFT(D39))))</f>
        <v/>
      </c>
      <c r="I39" s="129" t="str">
        <f aca="false">REPLACE(D39,1,1,H39)</f>
        <v/>
      </c>
      <c r="J39" s="96"/>
      <c r="K39" s="124" t="str">
        <f aca="false">IF(N39&gt;0,ROW(L39)-7,"")</f>
        <v/>
      </c>
      <c r="L39" s="130"/>
      <c r="M39" s="130"/>
      <c r="N39" s="131"/>
      <c r="O39" s="132"/>
      <c r="P39" s="128" t="str">
        <f aca="false">IFERROR(IF(OR(ISTEXT(N39),ISNUMBER(N39)),HLOOKUP(S39-23*INT(S39/23),[2]Hoja2!B$1:X$2,2),""),1)</f>
        <v/>
      </c>
      <c r="Q39" s="128" t="str">
        <f aca="false">LEFT(N39,1)</f>
        <v/>
      </c>
      <c r="R39" s="129" t="str">
        <f aca="false">IF(UPPER(Q39)="Z",2,IF(UPPER(Q39)="Y",1,IF(UPPER(Q39)="X",0,LEFT(N39))))</f>
        <v/>
      </c>
      <c r="S39" s="129" t="str">
        <f aca="false">REPLACE(N39,1,1,R39)</f>
        <v/>
      </c>
      <c r="T39" s="96"/>
      <c r="U39" s="133"/>
      <c r="V39" s="124" t="str">
        <f aca="false">IF(OR(ISTEXT(N39),ISNUMBER(N39)),IF($AD39=1,U39,0),"")</f>
        <v/>
      </c>
      <c r="W39" s="75" t="n">
        <v>36892</v>
      </c>
      <c r="X39" s="134"/>
      <c r="Y39" s="134"/>
      <c r="AA39" s="128" t="n">
        <f aca="false">IF(E39&lt;&gt;F39,0,1)</f>
        <v>1</v>
      </c>
      <c r="AB39" s="128" t="n">
        <f aca="false">IF(OR(T39="SI",T39="Si",T39="si",T39="sI",T39="s",T39="S"),1,0)</f>
        <v>0</v>
      </c>
      <c r="AC39" s="128" t="n">
        <f aca="false">IF(OR(J39="SI",J39="Si",J39="si",J39="sI",J39="s",J39="S"),1,0)</f>
        <v>0</v>
      </c>
      <c r="AD39" s="128" t="n">
        <f aca="false">AK39*AA39*AB39*AC39</f>
        <v>0</v>
      </c>
      <c r="AF39" s="136" t="n">
        <f aca="false">COUNTIF(D$8:D39,D39)</f>
        <v>0</v>
      </c>
      <c r="AG39" s="136" t="n">
        <f aca="false">COUNTIFS(D$8:D39,D39,A$8:A39,A39)</f>
        <v>0</v>
      </c>
      <c r="AH39" s="128" t="n">
        <f aca="false">AF39-AG39</f>
        <v>0</v>
      </c>
      <c r="AI39" s="128" t="n">
        <f aca="false">IF(OR(O39&lt;&gt;P39,P39=1,AA39=0),1,0)</f>
        <v>0</v>
      </c>
      <c r="AJ39" s="128" t="n">
        <f aca="false">IF(AR39&gt;0,1,0)+AH39</f>
        <v>0</v>
      </c>
      <c r="AK39" s="128" t="n">
        <f aca="false">IF(O39&lt;&gt;P39,0,1)</f>
        <v>1</v>
      </c>
      <c r="AL39" s="128" t="n">
        <f aca="false">IF(U39&gt;1,1,0)</f>
        <v>0</v>
      </c>
      <c r="AM39" s="136"/>
      <c r="AN39" s="137"/>
      <c r="AO39" s="139"/>
      <c r="AP39" s="128" t="str">
        <f aca="false">IF(SUMIF(AS$7:BU$7,"&gt;0",AS39:BU39)&gt;0,SUMIF(AS$7:BU$7,"&gt;0",AS39:BU39),"")</f>
        <v/>
      </c>
      <c r="AQ39" s="128"/>
      <c r="AR39" s="136" t="n">
        <f aca="false">COUNTIF(N$8:N39,N39)-1</f>
        <v>-1</v>
      </c>
      <c r="AS39" s="133"/>
      <c r="AT39" s="133"/>
      <c r="AU39" s="128" t="n">
        <f aca="false">IF($A39=$A38,AS39+AT39+AU38,AS39+AT39)</f>
        <v>0</v>
      </c>
      <c r="AV39" s="133"/>
      <c r="AW39" s="133"/>
      <c r="AX39" s="128" t="n">
        <f aca="false">IF($A39=$A38,AV39+AW39+AX38,AV39+AW39)</f>
        <v>0</v>
      </c>
      <c r="AY39" s="133"/>
      <c r="AZ39" s="133"/>
      <c r="BA39" s="128" t="n">
        <f aca="false">IF($A39=$A38,AY39+AZ39+BA38,AY39+AZ39)</f>
        <v>0</v>
      </c>
      <c r="BB39" s="133"/>
      <c r="BC39" s="133"/>
      <c r="BD39" s="128" t="n">
        <f aca="false">IF($A39=$A38,BB39+BC39+BD38,BB39+BC39)</f>
        <v>0</v>
      </c>
      <c r="BE39" s="133"/>
      <c r="BF39" s="133"/>
      <c r="BG39" s="128" t="n">
        <f aca="false">IF($A39=$A38,BE39+BF39+BG38,BE39+BF39)</f>
        <v>0</v>
      </c>
      <c r="BH39" s="133"/>
      <c r="BI39" s="133"/>
      <c r="BJ39" s="128" t="n">
        <f aca="false">IF($A39=$A38,BH39+BI39+BJ38,BH39+BI39)</f>
        <v>0</v>
      </c>
      <c r="BK39" s="133"/>
      <c r="BL39" s="133"/>
      <c r="BM39" s="128" t="n">
        <f aca="false">IF($A39=$A38,BK39+BL39+BM38,BK39+BL39)</f>
        <v>0</v>
      </c>
      <c r="BN39" s="133"/>
      <c r="BO39" s="133"/>
      <c r="BP39" s="128" t="n">
        <f aca="false">IF($A39=$A38,BN39+BO39+BP38,BN39+BO39)</f>
        <v>0</v>
      </c>
      <c r="BQ39" s="133"/>
      <c r="BR39" s="133"/>
      <c r="BS39" s="128" t="n">
        <f aca="false">IF($A39=$A38,BQ39+BR39+BS38,BQ39+BR39)</f>
        <v>0</v>
      </c>
      <c r="BT39" s="133"/>
      <c r="BU39" s="133"/>
      <c r="BV39" s="128" t="n">
        <f aca="false">IF($A39=$A38,BT39+BU39+BV38,BT39+BU39)</f>
        <v>0</v>
      </c>
      <c r="BW39" s="128" t="n">
        <f aca="false">IF(W39=0,0,IF(W39&gt;F$4,1,(IF(W39=BW$2,0,(IF(F$4-W39&gt;2,1,0))))))</f>
        <v>0</v>
      </c>
    </row>
    <row r="40" customFormat="false" ht="42.6" hidden="false" customHeight="true" outlineLevel="0" collapsed="false">
      <c r="A40" s="124" t="str">
        <f aca="false">IF(D40=D39,IF(A39=0,"",A39),IF(AND(D40&gt;0,D40&lt;&gt;D39),A39+1,""))</f>
        <v/>
      </c>
      <c r="B40" s="129"/>
      <c r="C40" s="129"/>
      <c r="D40" s="96"/>
      <c r="E40" s="138"/>
      <c r="F40" s="128" t="str">
        <f aca="false">IFERROR(IF(OR(ISTEXT(D40),ISNUMBER(D40)),HLOOKUP(I40-23*INT(I40/23),[2]Hoja2!B$1:X$2,2),""),1)</f>
        <v/>
      </c>
      <c r="G40" s="128" t="str">
        <f aca="false">LEFT(D40,1)</f>
        <v/>
      </c>
      <c r="H40" s="129" t="str">
        <f aca="false">IF(UPPER(G40)="Z",2,IF(UPPER(G40)="Y",1,IF(UPPER(G40)="X",0,LEFT(D40))))</f>
        <v/>
      </c>
      <c r="I40" s="129" t="str">
        <f aca="false">REPLACE(D40,1,1,H40)</f>
        <v/>
      </c>
      <c r="J40" s="96"/>
      <c r="K40" s="124" t="str">
        <f aca="false">IF(N40&gt;0,ROW(L40)-7,"")</f>
        <v/>
      </c>
      <c r="L40" s="130"/>
      <c r="M40" s="130"/>
      <c r="N40" s="131"/>
      <c r="O40" s="132"/>
      <c r="P40" s="128" t="str">
        <f aca="false">IFERROR(IF(OR(ISTEXT(N40),ISNUMBER(N40)),HLOOKUP(S40-23*INT(S40/23),[2]Hoja2!B$1:X$2,2),""),1)</f>
        <v/>
      </c>
      <c r="Q40" s="128" t="str">
        <f aca="false">LEFT(N40,1)</f>
        <v/>
      </c>
      <c r="R40" s="129" t="str">
        <f aca="false">IF(UPPER(Q40)="Z",2,IF(UPPER(Q40)="Y",1,IF(UPPER(Q40)="X",0,LEFT(N40))))</f>
        <v/>
      </c>
      <c r="S40" s="129" t="str">
        <f aca="false">REPLACE(N40,1,1,R40)</f>
        <v/>
      </c>
      <c r="T40" s="96"/>
      <c r="U40" s="133"/>
      <c r="V40" s="124" t="str">
        <f aca="false">IF(OR(ISTEXT(N40),ISNUMBER(N40)),IF($AD40=1,U40,0),"")</f>
        <v/>
      </c>
      <c r="W40" s="75" t="n">
        <v>36892</v>
      </c>
      <c r="X40" s="134"/>
      <c r="Y40" s="134"/>
      <c r="AA40" s="128" t="n">
        <f aca="false">IF(E40&lt;&gt;F40,0,1)</f>
        <v>1</v>
      </c>
      <c r="AB40" s="128" t="n">
        <f aca="false">IF(OR(T40="SI",T40="Si",T40="si",T40="sI",T40="s",T40="S"),1,0)</f>
        <v>0</v>
      </c>
      <c r="AC40" s="128" t="n">
        <f aca="false">IF(OR(J40="SI",J40="Si",J40="si",J40="sI",J40="s",J40="S"),1,0)</f>
        <v>0</v>
      </c>
      <c r="AD40" s="128" t="n">
        <f aca="false">AK40*AA40*AB40*AC40</f>
        <v>0</v>
      </c>
      <c r="AF40" s="136" t="n">
        <f aca="false">COUNTIF(D$8:D40,D40)</f>
        <v>0</v>
      </c>
      <c r="AG40" s="136" t="n">
        <f aca="false">COUNTIFS(D$8:D40,D40,A$8:A40,A40)</f>
        <v>0</v>
      </c>
      <c r="AH40" s="128" t="n">
        <f aca="false">AF40-AG40</f>
        <v>0</v>
      </c>
      <c r="AI40" s="128" t="n">
        <f aca="false">IF(OR(O40&lt;&gt;P40,P40=1,AA40=0),1,0)</f>
        <v>0</v>
      </c>
      <c r="AJ40" s="128" t="n">
        <f aca="false">IF(AR40&gt;0,1,0)+AH40</f>
        <v>0</v>
      </c>
      <c r="AK40" s="128" t="n">
        <f aca="false">IF(O40&lt;&gt;P40,0,1)</f>
        <v>1</v>
      </c>
      <c r="AL40" s="128" t="n">
        <f aca="false">IF(U40&gt;1,1,0)</f>
        <v>0</v>
      </c>
      <c r="AM40" s="136"/>
      <c r="AN40" s="137"/>
      <c r="AO40" s="139"/>
      <c r="AP40" s="128" t="str">
        <f aca="false">IF(SUMIF(AS$7:BU$7,"&gt;0",AS40:BU40)&gt;0,SUMIF(AS$7:BU$7,"&gt;0",AS40:BU40),"")</f>
        <v/>
      </c>
      <c r="AQ40" s="128"/>
      <c r="AR40" s="136" t="n">
        <f aca="false">COUNTIF(N$8:N40,N40)-1</f>
        <v>-1</v>
      </c>
      <c r="AS40" s="133"/>
      <c r="AT40" s="133"/>
      <c r="AU40" s="128" t="n">
        <f aca="false">IF($A40=$A39,AS40+AT40+AU39,AS40+AT40)</f>
        <v>0</v>
      </c>
      <c r="AV40" s="133"/>
      <c r="AW40" s="133"/>
      <c r="AX40" s="128" t="n">
        <f aca="false">IF($A40=$A39,AV40+AW40+AX39,AV40+AW40)</f>
        <v>0</v>
      </c>
      <c r="AY40" s="133"/>
      <c r="AZ40" s="133"/>
      <c r="BA40" s="128" t="n">
        <f aca="false">IF($A40=$A39,AY40+AZ40+BA39,AY40+AZ40)</f>
        <v>0</v>
      </c>
      <c r="BB40" s="133"/>
      <c r="BC40" s="133"/>
      <c r="BD40" s="128" t="n">
        <f aca="false">IF($A40=$A39,BB40+BC40+BD39,BB40+BC40)</f>
        <v>0</v>
      </c>
      <c r="BE40" s="133"/>
      <c r="BF40" s="133"/>
      <c r="BG40" s="128" t="n">
        <f aca="false">IF($A40=$A39,BE40+BF40+BG39,BE40+BF40)</f>
        <v>0</v>
      </c>
      <c r="BH40" s="133"/>
      <c r="BI40" s="133"/>
      <c r="BJ40" s="128" t="n">
        <f aca="false">IF($A40=$A39,BH40+BI40+BJ39,BH40+BI40)</f>
        <v>0</v>
      </c>
      <c r="BK40" s="133"/>
      <c r="BL40" s="133"/>
      <c r="BM40" s="128" t="n">
        <f aca="false">IF($A40=$A39,BK40+BL40+BM39,BK40+BL40)</f>
        <v>0</v>
      </c>
      <c r="BN40" s="133"/>
      <c r="BO40" s="133"/>
      <c r="BP40" s="128" t="n">
        <f aca="false">IF($A40=$A39,BN40+BO40+BP39,BN40+BO40)</f>
        <v>0</v>
      </c>
      <c r="BQ40" s="133"/>
      <c r="BR40" s="133"/>
      <c r="BS40" s="128" t="n">
        <f aca="false">IF($A40=$A39,BQ40+BR40+BS39,BQ40+BR40)</f>
        <v>0</v>
      </c>
      <c r="BT40" s="133"/>
      <c r="BU40" s="133"/>
      <c r="BV40" s="128" t="n">
        <f aca="false">IF($A40=$A39,BT40+BU40+BV39,BT40+BU40)</f>
        <v>0</v>
      </c>
      <c r="BW40" s="128" t="n">
        <f aca="false">IF(W40=0,0,IF(W40&gt;F$4,1,(IF(W40=BW$2,0,(IF(F$4-W40&gt;2,1,0))))))</f>
        <v>0</v>
      </c>
    </row>
    <row r="41" customFormat="false" ht="42.6" hidden="false" customHeight="true" outlineLevel="0" collapsed="false">
      <c r="A41" s="124" t="str">
        <f aca="false">IF(D41=D40,IF(A40=0,"",A40),IF(AND(D41&gt;0,D41&lt;&gt;D40),A40+1,""))</f>
        <v/>
      </c>
      <c r="B41" s="129"/>
      <c r="C41" s="129"/>
      <c r="D41" s="96"/>
      <c r="E41" s="138"/>
      <c r="F41" s="128" t="str">
        <f aca="false">IFERROR(IF(OR(ISTEXT(D41),ISNUMBER(D41)),HLOOKUP(I41-23*INT(I41/23),[2]Hoja2!B$1:X$2,2),""),1)</f>
        <v/>
      </c>
      <c r="G41" s="128" t="str">
        <f aca="false">LEFT(D41,1)</f>
        <v/>
      </c>
      <c r="H41" s="129" t="str">
        <f aca="false">IF(UPPER(G41)="Z",2,IF(UPPER(G41)="Y",1,IF(UPPER(G41)="X",0,LEFT(D41))))</f>
        <v/>
      </c>
      <c r="I41" s="129" t="str">
        <f aca="false">REPLACE(D41,1,1,H41)</f>
        <v/>
      </c>
      <c r="J41" s="96"/>
      <c r="K41" s="124" t="str">
        <f aca="false">IF(N41&gt;0,ROW(L41)-7,"")</f>
        <v/>
      </c>
      <c r="L41" s="130"/>
      <c r="M41" s="130"/>
      <c r="N41" s="131"/>
      <c r="O41" s="132"/>
      <c r="P41" s="128" t="str">
        <f aca="false">IFERROR(IF(OR(ISTEXT(N41),ISNUMBER(N41)),HLOOKUP(S41-23*INT(S41/23),[2]Hoja2!B$1:X$2,2),""),1)</f>
        <v/>
      </c>
      <c r="Q41" s="128" t="str">
        <f aca="false">LEFT(N41,1)</f>
        <v/>
      </c>
      <c r="R41" s="129" t="str">
        <f aca="false">IF(UPPER(Q41)="Z",2,IF(UPPER(Q41)="Y",1,IF(UPPER(Q41)="X",0,LEFT(N41))))</f>
        <v/>
      </c>
      <c r="S41" s="129" t="str">
        <f aca="false">REPLACE(N41,1,1,R41)</f>
        <v/>
      </c>
      <c r="T41" s="96"/>
      <c r="U41" s="133"/>
      <c r="V41" s="124" t="str">
        <f aca="false">IF(OR(ISTEXT(N41),ISNUMBER(N41)),IF($AD41=1,U41,0),"")</f>
        <v/>
      </c>
      <c r="W41" s="75" t="n">
        <v>36892</v>
      </c>
      <c r="X41" s="134"/>
      <c r="Y41" s="134"/>
      <c r="AA41" s="128" t="n">
        <f aca="false">IF(E41&lt;&gt;F41,0,1)</f>
        <v>1</v>
      </c>
      <c r="AB41" s="128" t="n">
        <f aca="false">IF(OR(T41="SI",T41="Si",T41="si",T41="sI",T41="s",T41="S"),1,0)</f>
        <v>0</v>
      </c>
      <c r="AC41" s="128" t="n">
        <f aca="false">IF(OR(J41="SI",J41="Si",J41="si",J41="sI",J41="s",J41="S"),1,0)</f>
        <v>0</v>
      </c>
      <c r="AD41" s="128" t="n">
        <f aca="false">AK41*AA41*AB41*AC41</f>
        <v>0</v>
      </c>
      <c r="AF41" s="136" t="n">
        <f aca="false">COUNTIF(D$8:D41,D41)</f>
        <v>0</v>
      </c>
      <c r="AG41" s="136" t="n">
        <f aca="false">COUNTIFS(D$8:D41,D41,A$8:A41,A41)</f>
        <v>0</v>
      </c>
      <c r="AH41" s="128" t="n">
        <f aca="false">AF41-AG41</f>
        <v>0</v>
      </c>
      <c r="AI41" s="128" t="n">
        <f aca="false">IF(OR(O41&lt;&gt;P41,P41=1,AA41=0),1,0)</f>
        <v>0</v>
      </c>
      <c r="AJ41" s="128" t="n">
        <f aca="false">IF(AR41&gt;0,1,0)+AH41</f>
        <v>0</v>
      </c>
      <c r="AK41" s="128" t="n">
        <f aca="false">IF(O41&lt;&gt;P41,0,1)</f>
        <v>1</v>
      </c>
      <c r="AL41" s="128" t="n">
        <f aca="false">IF(U41&gt;1,1,0)</f>
        <v>0</v>
      </c>
      <c r="AM41" s="136"/>
      <c r="AN41" s="137"/>
      <c r="AO41" s="139"/>
      <c r="AP41" s="128" t="str">
        <f aca="false">IF(SUMIF(AS$7:BU$7,"&gt;0",AS41:BU41)&gt;0,SUMIF(AS$7:BU$7,"&gt;0",AS41:BU41),"")</f>
        <v/>
      </c>
      <c r="AQ41" s="128"/>
      <c r="AR41" s="136" t="n">
        <f aca="false">COUNTIF(N$8:N41,N41)-1</f>
        <v>-1</v>
      </c>
      <c r="AS41" s="133"/>
      <c r="AT41" s="133"/>
      <c r="AU41" s="128" t="n">
        <f aca="false">IF($A41=$A40,AS41+AT41+AU40,AS41+AT41)</f>
        <v>0</v>
      </c>
      <c r="AV41" s="133"/>
      <c r="AW41" s="133"/>
      <c r="AX41" s="128" t="n">
        <f aca="false">IF($A41=$A40,AV41+AW41+AX40,AV41+AW41)</f>
        <v>0</v>
      </c>
      <c r="AY41" s="133"/>
      <c r="AZ41" s="133"/>
      <c r="BA41" s="128" t="n">
        <f aca="false">IF($A41=$A40,AY41+AZ41+BA40,AY41+AZ41)</f>
        <v>0</v>
      </c>
      <c r="BB41" s="133"/>
      <c r="BC41" s="133"/>
      <c r="BD41" s="128" t="n">
        <f aca="false">IF($A41=$A40,BB41+BC41+BD40,BB41+BC41)</f>
        <v>0</v>
      </c>
      <c r="BE41" s="133"/>
      <c r="BF41" s="133"/>
      <c r="BG41" s="128" t="n">
        <f aca="false">IF($A41=$A40,BE41+BF41+BG40,BE41+BF41)</f>
        <v>0</v>
      </c>
      <c r="BH41" s="133"/>
      <c r="BI41" s="133"/>
      <c r="BJ41" s="128" t="n">
        <f aca="false">IF($A41=$A40,BH41+BI41+BJ40,BH41+BI41)</f>
        <v>0</v>
      </c>
      <c r="BK41" s="133"/>
      <c r="BL41" s="133"/>
      <c r="BM41" s="128" t="n">
        <f aca="false">IF($A41=$A40,BK41+BL41+BM40,BK41+BL41)</f>
        <v>0</v>
      </c>
      <c r="BN41" s="133"/>
      <c r="BO41" s="133"/>
      <c r="BP41" s="128" t="n">
        <f aca="false">IF($A41=$A40,BN41+BO41+BP40,BN41+BO41)</f>
        <v>0</v>
      </c>
      <c r="BQ41" s="133"/>
      <c r="BR41" s="133"/>
      <c r="BS41" s="128" t="n">
        <f aca="false">IF($A41=$A40,BQ41+BR41+BS40,BQ41+BR41)</f>
        <v>0</v>
      </c>
      <c r="BT41" s="133"/>
      <c r="BU41" s="133"/>
      <c r="BV41" s="128" t="n">
        <f aca="false">IF($A41=$A40,BT41+BU41+BV40,BT41+BU41)</f>
        <v>0</v>
      </c>
      <c r="BW41" s="128" t="n">
        <f aca="false">IF(W41=0,0,IF(W41&gt;F$4,1,(IF(W41=BW$2,0,(IF(F$4-W41&gt;2,1,0))))))</f>
        <v>0</v>
      </c>
    </row>
    <row r="42" customFormat="false" ht="42.6" hidden="false" customHeight="true" outlineLevel="0" collapsed="false">
      <c r="A42" s="124" t="str">
        <f aca="false">IF(D42=D41,IF(A41=0,"",A41),IF(AND(D42&gt;0,D42&lt;&gt;D41),A41+1,""))</f>
        <v/>
      </c>
      <c r="B42" s="129"/>
      <c r="C42" s="129"/>
      <c r="D42" s="96"/>
      <c r="E42" s="138"/>
      <c r="F42" s="128" t="str">
        <f aca="false">IFERROR(IF(OR(ISTEXT(D42),ISNUMBER(D42)),HLOOKUP(I42-23*INT(I42/23),[2]Hoja2!B$1:X$2,2),""),1)</f>
        <v/>
      </c>
      <c r="G42" s="128" t="str">
        <f aca="false">LEFT(D42,1)</f>
        <v/>
      </c>
      <c r="H42" s="129" t="str">
        <f aca="false">IF(UPPER(G42)="Z",2,IF(UPPER(G42)="Y",1,IF(UPPER(G42)="X",0,LEFT(D42))))</f>
        <v/>
      </c>
      <c r="I42" s="129" t="str">
        <f aca="false">REPLACE(D42,1,1,H42)</f>
        <v/>
      </c>
      <c r="J42" s="96"/>
      <c r="K42" s="124" t="str">
        <f aca="false">IF(N42&gt;0,ROW(L42)-7,"")</f>
        <v/>
      </c>
      <c r="L42" s="130"/>
      <c r="M42" s="130"/>
      <c r="N42" s="131"/>
      <c r="O42" s="132"/>
      <c r="P42" s="128" t="str">
        <f aca="false">IFERROR(IF(OR(ISTEXT(N42),ISNUMBER(N42)),HLOOKUP(S42-23*INT(S42/23),[2]Hoja2!B$1:X$2,2),""),1)</f>
        <v/>
      </c>
      <c r="Q42" s="128" t="str">
        <f aca="false">LEFT(N42,1)</f>
        <v/>
      </c>
      <c r="R42" s="129" t="str">
        <f aca="false">IF(UPPER(Q42)="Z",2,IF(UPPER(Q42)="Y",1,IF(UPPER(Q42)="X",0,LEFT(N42))))</f>
        <v/>
      </c>
      <c r="S42" s="129" t="str">
        <f aca="false">REPLACE(N42,1,1,R42)</f>
        <v/>
      </c>
      <c r="T42" s="96"/>
      <c r="U42" s="133"/>
      <c r="V42" s="124" t="str">
        <f aca="false">IF(OR(ISTEXT(N42),ISNUMBER(N42)),IF($AD42=1,U42,0),"")</f>
        <v/>
      </c>
      <c r="W42" s="75" t="n">
        <v>36892</v>
      </c>
      <c r="X42" s="134"/>
      <c r="Y42" s="134"/>
      <c r="AA42" s="128" t="n">
        <f aca="false">IF(E42&lt;&gt;F42,0,1)</f>
        <v>1</v>
      </c>
      <c r="AB42" s="128" t="n">
        <f aca="false">IF(OR(T42="SI",T42="Si",T42="si",T42="sI",T42="s",T42="S"),1,0)</f>
        <v>0</v>
      </c>
      <c r="AC42" s="128" t="n">
        <f aca="false">IF(OR(J42="SI",J42="Si",J42="si",J42="sI",J42="s",J42="S"),1,0)</f>
        <v>0</v>
      </c>
      <c r="AD42" s="128" t="n">
        <f aca="false">AK42*AA42*AB42*AC42</f>
        <v>0</v>
      </c>
      <c r="AF42" s="136" t="n">
        <f aca="false">COUNTIF(D$8:D42,D42)</f>
        <v>0</v>
      </c>
      <c r="AG42" s="136" t="n">
        <f aca="false">COUNTIFS(D$8:D42,D42,A$8:A42,A42)</f>
        <v>0</v>
      </c>
      <c r="AH42" s="128" t="n">
        <f aca="false">AF42-AG42</f>
        <v>0</v>
      </c>
      <c r="AI42" s="128" t="n">
        <f aca="false">IF(OR(O42&lt;&gt;P42,P42=1,AA42=0),1,0)</f>
        <v>0</v>
      </c>
      <c r="AJ42" s="128" t="n">
        <f aca="false">IF(AR42&gt;0,1,0)+AH42</f>
        <v>0</v>
      </c>
      <c r="AK42" s="128" t="n">
        <f aca="false">IF(O42&lt;&gt;P42,0,1)</f>
        <v>1</v>
      </c>
      <c r="AL42" s="128" t="n">
        <f aca="false">IF(U42&gt;1,1,0)</f>
        <v>0</v>
      </c>
      <c r="AM42" s="136"/>
      <c r="AN42" s="137"/>
      <c r="AO42" s="139"/>
      <c r="AP42" s="128" t="str">
        <f aca="false">IF(SUMIF(AS$7:BU$7,"&gt;0",AS42:BU42)&gt;0,SUMIF(AS$7:BU$7,"&gt;0",AS42:BU42),"")</f>
        <v/>
      </c>
      <c r="AQ42" s="128"/>
      <c r="AR42" s="136" t="n">
        <f aca="false">COUNTIF(N$8:N42,N42)-1</f>
        <v>-1</v>
      </c>
      <c r="AS42" s="133"/>
      <c r="AT42" s="133"/>
      <c r="AU42" s="128" t="n">
        <f aca="false">IF($A42=$A41,AS42+AT42+AU41,AS42+AT42)</f>
        <v>0</v>
      </c>
      <c r="AV42" s="133"/>
      <c r="AW42" s="133"/>
      <c r="AX42" s="128" t="n">
        <f aca="false">IF($A42=$A41,AV42+AW42+AX41,AV42+AW42)</f>
        <v>0</v>
      </c>
      <c r="AY42" s="133"/>
      <c r="AZ42" s="133"/>
      <c r="BA42" s="128" t="n">
        <f aca="false">IF($A42=$A41,AY42+AZ42+BA41,AY42+AZ42)</f>
        <v>0</v>
      </c>
      <c r="BB42" s="133"/>
      <c r="BC42" s="133"/>
      <c r="BD42" s="128" t="n">
        <f aca="false">IF($A42=$A41,BB42+BC42+BD41,BB42+BC42)</f>
        <v>0</v>
      </c>
      <c r="BE42" s="133"/>
      <c r="BF42" s="133"/>
      <c r="BG42" s="128" t="n">
        <f aca="false">IF($A42=$A41,BE42+BF42+BG41,BE42+BF42)</f>
        <v>0</v>
      </c>
      <c r="BH42" s="133"/>
      <c r="BI42" s="133"/>
      <c r="BJ42" s="128" t="n">
        <f aca="false">IF($A42=$A41,BH42+BI42+BJ41,BH42+BI42)</f>
        <v>0</v>
      </c>
      <c r="BK42" s="133"/>
      <c r="BL42" s="133"/>
      <c r="BM42" s="128" t="n">
        <f aca="false">IF($A42=$A41,BK42+BL42+BM41,BK42+BL42)</f>
        <v>0</v>
      </c>
      <c r="BN42" s="133"/>
      <c r="BO42" s="133"/>
      <c r="BP42" s="128" t="n">
        <f aca="false">IF($A42=$A41,BN42+BO42+BP41,BN42+BO42)</f>
        <v>0</v>
      </c>
      <c r="BQ42" s="133"/>
      <c r="BR42" s="133"/>
      <c r="BS42" s="128" t="n">
        <f aca="false">IF($A42=$A41,BQ42+BR42+BS41,BQ42+BR42)</f>
        <v>0</v>
      </c>
      <c r="BT42" s="133"/>
      <c r="BU42" s="133"/>
      <c r="BV42" s="128" t="n">
        <f aca="false">IF($A42=$A41,BT42+BU42+BV41,BT42+BU42)</f>
        <v>0</v>
      </c>
      <c r="BW42" s="128" t="n">
        <f aca="false">IF(W42=0,0,IF(W42&gt;F$4,1,(IF(W42=BW$2,0,(IF(F$4-W42&gt;2,1,0))))))</f>
        <v>0</v>
      </c>
    </row>
    <row r="43" customFormat="false" ht="42.6" hidden="false" customHeight="true" outlineLevel="0" collapsed="false">
      <c r="A43" s="124" t="str">
        <f aca="false">IF(D43=D42,IF(A42=0,"",A42),IF(AND(D43&gt;0,D43&lt;&gt;D42),A42+1,""))</f>
        <v/>
      </c>
      <c r="B43" s="129"/>
      <c r="C43" s="129"/>
      <c r="D43" s="96"/>
      <c r="E43" s="138"/>
      <c r="F43" s="128" t="str">
        <f aca="false">IFERROR(IF(OR(ISTEXT(D43),ISNUMBER(D43)),HLOOKUP(I43-23*INT(I43/23),[2]Hoja2!B$1:X$2,2),""),1)</f>
        <v/>
      </c>
      <c r="G43" s="128" t="str">
        <f aca="false">LEFT(D43,1)</f>
        <v/>
      </c>
      <c r="H43" s="129" t="str">
        <f aca="false">IF(UPPER(G43)="Z",2,IF(UPPER(G43)="Y",1,IF(UPPER(G43)="X",0,LEFT(D43))))</f>
        <v/>
      </c>
      <c r="I43" s="129" t="str">
        <f aca="false">REPLACE(D43,1,1,H43)</f>
        <v/>
      </c>
      <c r="J43" s="96"/>
      <c r="K43" s="124" t="str">
        <f aca="false">IF(N43&gt;0,ROW(L43)-7,"")</f>
        <v/>
      </c>
      <c r="L43" s="130"/>
      <c r="M43" s="130"/>
      <c r="N43" s="131"/>
      <c r="O43" s="132"/>
      <c r="P43" s="128" t="str">
        <f aca="false">IFERROR(IF(OR(ISTEXT(N43),ISNUMBER(N43)),HLOOKUP(S43-23*INT(S43/23),[2]Hoja2!B$1:X$2,2),""),1)</f>
        <v/>
      </c>
      <c r="Q43" s="128" t="str">
        <f aca="false">LEFT(N43,1)</f>
        <v/>
      </c>
      <c r="R43" s="129" t="str">
        <f aca="false">IF(UPPER(Q43)="Z",2,IF(UPPER(Q43)="Y",1,IF(UPPER(Q43)="X",0,LEFT(N43))))</f>
        <v/>
      </c>
      <c r="S43" s="129" t="str">
        <f aca="false">REPLACE(N43,1,1,R43)</f>
        <v/>
      </c>
      <c r="T43" s="96"/>
      <c r="U43" s="133"/>
      <c r="V43" s="124" t="str">
        <f aca="false">IF(OR(ISTEXT(N43),ISNUMBER(N43)),IF($AD43=1,U43,0),"")</f>
        <v/>
      </c>
      <c r="W43" s="75" t="n">
        <v>36892</v>
      </c>
      <c r="X43" s="134"/>
      <c r="Y43" s="134"/>
      <c r="AA43" s="128" t="n">
        <f aca="false">IF(E43&lt;&gt;F43,0,1)</f>
        <v>1</v>
      </c>
      <c r="AB43" s="128" t="n">
        <f aca="false">IF(OR(T43="SI",T43="Si",T43="si",T43="sI",T43="s",T43="S"),1,0)</f>
        <v>0</v>
      </c>
      <c r="AC43" s="128" t="n">
        <f aca="false">IF(OR(J43="SI",J43="Si",J43="si",J43="sI",J43="s",J43="S"),1,0)</f>
        <v>0</v>
      </c>
      <c r="AD43" s="128" t="n">
        <f aca="false">AK43*AA43*AB43*AC43</f>
        <v>0</v>
      </c>
      <c r="AF43" s="136" t="n">
        <f aca="false">COUNTIF(D$8:D43,D43)</f>
        <v>0</v>
      </c>
      <c r="AG43" s="136" t="n">
        <f aca="false">COUNTIFS(D$8:D43,D43,A$8:A43,A43)</f>
        <v>0</v>
      </c>
      <c r="AH43" s="128" t="n">
        <f aca="false">AF43-AG43</f>
        <v>0</v>
      </c>
      <c r="AI43" s="128" t="n">
        <f aca="false">IF(OR(O43&lt;&gt;P43,P43=1,AA43=0),1,0)</f>
        <v>0</v>
      </c>
      <c r="AJ43" s="128" t="n">
        <f aca="false">IF(AR43&gt;0,1,0)+AH43</f>
        <v>0</v>
      </c>
      <c r="AK43" s="128" t="n">
        <f aca="false">IF(O43&lt;&gt;P43,0,1)</f>
        <v>1</v>
      </c>
      <c r="AL43" s="128" t="n">
        <f aca="false">IF(U43&gt;1,1,0)</f>
        <v>0</v>
      </c>
      <c r="AM43" s="136"/>
      <c r="AN43" s="137"/>
      <c r="AO43" s="139"/>
      <c r="AP43" s="128" t="str">
        <f aca="false">IF(SUMIF(AS$7:BU$7,"&gt;0",AS43:BU43)&gt;0,SUMIF(AS$7:BU$7,"&gt;0",AS43:BU43),"")</f>
        <v/>
      </c>
      <c r="AQ43" s="128"/>
      <c r="AR43" s="136" t="n">
        <f aca="false">COUNTIF(N$8:N43,N43)-1</f>
        <v>-1</v>
      </c>
      <c r="AS43" s="133"/>
      <c r="AT43" s="133"/>
      <c r="AU43" s="128" t="n">
        <f aca="false">IF($A43=$A42,AS43+AT43+AU42,AS43+AT43)</f>
        <v>0</v>
      </c>
      <c r="AV43" s="133"/>
      <c r="AW43" s="133"/>
      <c r="AX43" s="128" t="n">
        <f aca="false">IF($A43=$A42,AV43+AW43+AX42,AV43+AW43)</f>
        <v>0</v>
      </c>
      <c r="AY43" s="133"/>
      <c r="AZ43" s="133"/>
      <c r="BA43" s="128" t="n">
        <f aca="false">IF($A43=$A42,AY43+AZ43+BA42,AY43+AZ43)</f>
        <v>0</v>
      </c>
      <c r="BB43" s="133"/>
      <c r="BC43" s="133"/>
      <c r="BD43" s="128" t="n">
        <f aca="false">IF($A43=$A42,BB43+BC43+BD42,BB43+BC43)</f>
        <v>0</v>
      </c>
      <c r="BE43" s="133"/>
      <c r="BF43" s="133"/>
      <c r="BG43" s="128" t="n">
        <f aca="false">IF($A43=$A42,BE43+BF43+BG42,BE43+BF43)</f>
        <v>0</v>
      </c>
      <c r="BH43" s="133"/>
      <c r="BI43" s="133"/>
      <c r="BJ43" s="128" t="n">
        <f aca="false">IF($A43=$A42,BH43+BI43+BJ42,BH43+BI43)</f>
        <v>0</v>
      </c>
      <c r="BK43" s="133"/>
      <c r="BL43" s="133"/>
      <c r="BM43" s="128" t="n">
        <f aca="false">IF($A43=$A42,BK43+BL43+BM42,BK43+BL43)</f>
        <v>0</v>
      </c>
      <c r="BN43" s="133"/>
      <c r="BO43" s="133"/>
      <c r="BP43" s="128" t="n">
        <f aca="false">IF($A43=$A42,BN43+BO43+BP42,BN43+BO43)</f>
        <v>0</v>
      </c>
      <c r="BQ43" s="133"/>
      <c r="BR43" s="133"/>
      <c r="BS43" s="128" t="n">
        <f aca="false">IF($A43=$A42,BQ43+BR43+BS42,BQ43+BR43)</f>
        <v>0</v>
      </c>
      <c r="BT43" s="133"/>
      <c r="BU43" s="133"/>
      <c r="BV43" s="128" t="n">
        <f aca="false">IF($A43=$A42,BT43+BU43+BV42,BT43+BU43)</f>
        <v>0</v>
      </c>
      <c r="BW43" s="128" t="n">
        <f aca="false">IF(W43=0,0,IF(W43&gt;F$4,1,(IF(W43=BW$2,0,(IF(F$4-W43&gt;2,1,0))))))</f>
        <v>0</v>
      </c>
    </row>
    <row r="44" customFormat="false" ht="42.6" hidden="false" customHeight="true" outlineLevel="0" collapsed="false">
      <c r="A44" s="124" t="str">
        <f aca="false">IF(D44=D43,IF(A43=0,"",A43),IF(AND(D44&gt;0,D44&lt;&gt;D43),A43+1,""))</f>
        <v/>
      </c>
      <c r="B44" s="129"/>
      <c r="C44" s="129"/>
      <c r="D44" s="96"/>
      <c r="E44" s="138"/>
      <c r="F44" s="128" t="str">
        <f aca="false">IFERROR(IF(OR(ISTEXT(D44),ISNUMBER(D44)),HLOOKUP(I44-23*INT(I44/23),[2]Hoja2!B$1:X$2,2),""),1)</f>
        <v/>
      </c>
      <c r="G44" s="128" t="str">
        <f aca="false">LEFT(D44,1)</f>
        <v/>
      </c>
      <c r="H44" s="129" t="str">
        <f aca="false">IF(UPPER(G44)="Z",2,IF(UPPER(G44)="Y",1,IF(UPPER(G44)="X",0,LEFT(D44))))</f>
        <v/>
      </c>
      <c r="I44" s="129" t="str">
        <f aca="false">REPLACE(D44,1,1,H44)</f>
        <v/>
      </c>
      <c r="J44" s="96"/>
      <c r="K44" s="124" t="str">
        <f aca="false">IF(N44&gt;0,ROW(L44)-7,"")</f>
        <v/>
      </c>
      <c r="L44" s="130"/>
      <c r="M44" s="130"/>
      <c r="N44" s="131"/>
      <c r="O44" s="132"/>
      <c r="P44" s="128" t="str">
        <f aca="false">IFERROR(IF(OR(ISTEXT(N44),ISNUMBER(N44)),HLOOKUP(S44-23*INT(S44/23),[2]Hoja2!B$1:X$2,2),""),1)</f>
        <v/>
      </c>
      <c r="Q44" s="128" t="str">
        <f aca="false">LEFT(N44,1)</f>
        <v/>
      </c>
      <c r="R44" s="129" t="str">
        <f aca="false">IF(UPPER(Q44)="Z",2,IF(UPPER(Q44)="Y",1,IF(UPPER(Q44)="X",0,LEFT(N44))))</f>
        <v/>
      </c>
      <c r="S44" s="129" t="str">
        <f aca="false">REPLACE(N44,1,1,R44)</f>
        <v/>
      </c>
      <c r="T44" s="96"/>
      <c r="U44" s="133"/>
      <c r="V44" s="124" t="str">
        <f aca="false">IF(OR(ISTEXT(N44),ISNUMBER(N44)),IF($AD44=1,U44,0),"")</f>
        <v/>
      </c>
      <c r="W44" s="75" t="n">
        <v>36892</v>
      </c>
      <c r="X44" s="134"/>
      <c r="Y44" s="134"/>
      <c r="AA44" s="128" t="n">
        <f aca="false">IF(E44&lt;&gt;F44,0,1)</f>
        <v>1</v>
      </c>
      <c r="AB44" s="128" t="n">
        <f aca="false">IF(OR(T44="SI",T44="Si",T44="si",T44="sI",T44="s",T44="S"),1,0)</f>
        <v>0</v>
      </c>
      <c r="AC44" s="128" t="n">
        <f aca="false">IF(OR(J44="SI",J44="Si",J44="si",J44="sI",J44="s",J44="S"),1,0)</f>
        <v>0</v>
      </c>
      <c r="AD44" s="128" t="n">
        <f aca="false">AK44*AA44*AB44*AC44</f>
        <v>0</v>
      </c>
      <c r="AF44" s="136" t="n">
        <f aca="false">COUNTIF(D$8:D44,D44)</f>
        <v>0</v>
      </c>
      <c r="AG44" s="136" t="n">
        <f aca="false">COUNTIFS(D$8:D44,D44,A$8:A44,A44)</f>
        <v>0</v>
      </c>
      <c r="AH44" s="128" t="n">
        <f aca="false">AF44-AG44</f>
        <v>0</v>
      </c>
      <c r="AI44" s="128" t="n">
        <f aca="false">IF(OR(O44&lt;&gt;P44,P44=1,AA44=0),1,0)</f>
        <v>0</v>
      </c>
      <c r="AJ44" s="128" t="n">
        <f aca="false">IF(AR44&gt;0,1,0)+AH44</f>
        <v>0</v>
      </c>
      <c r="AK44" s="128" t="n">
        <f aca="false">IF(O44&lt;&gt;P44,0,1)</f>
        <v>1</v>
      </c>
      <c r="AL44" s="128" t="n">
        <f aca="false">IF(U44&gt;1,1,0)</f>
        <v>0</v>
      </c>
      <c r="AM44" s="136"/>
      <c r="AN44" s="137"/>
      <c r="AO44" s="139"/>
      <c r="AP44" s="128" t="str">
        <f aca="false">IF(SUMIF(AS$7:BU$7,"&gt;0",AS44:BU44)&gt;0,SUMIF(AS$7:BU$7,"&gt;0",AS44:BU44),"")</f>
        <v/>
      </c>
      <c r="AQ44" s="128"/>
      <c r="AR44" s="136" t="n">
        <f aca="false">COUNTIF(N$8:N44,N44)-1</f>
        <v>-1</v>
      </c>
      <c r="AS44" s="133"/>
      <c r="AT44" s="133"/>
      <c r="AU44" s="128" t="n">
        <f aca="false">IF($A44=$A43,AS44+AT44+AU43,AS44+AT44)</f>
        <v>0</v>
      </c>
      <c r="AV44" s="133"/>
      <c r="AW44" s="133"/>
      <c r="AX44" s="128" t="n">
        <f aca="false">IF($A44=$A43,AV44+AW44+AX43,AV44+AW44)</f>
        <v>0</v>
      </c>
      <c r="AY44" s="133"/>
      <c r="AZ44" s="133"/>
      <c r="BA44" s="128" t="n">
        <f aca="false">IF($A44=$A43,AY44+AZ44+BA43,AY44+AZ44)</f>
        <v>0</v>
      </c>
      <c r="BB44" s="133"/>
      <c r="BC44" s="133"/>
      <c r="BD44" s="128" t="n">
        <f aca="false">IF($A44=$A43,BB44+BC44+BD43,BB44+BC44)</f>
        <v>0</v>
      </c>
      <c r="BE44" s="133"/>
      <c r="BF44" s="133"/>
      <c r="BG44" s="128" t="n">
        <f aca="false">IF($A44=$A43,BE44+BF44+BG43,BE44+BF44)</f>
        <v>0</v>
      </c>
      <c r="BH44" s="133"/>
      <c r="BI44" s="133"/>
      <c r="BJ44" s="128" t="n">
        <f aca="false">IF($A44=$A43,BH44+BI44+BJ43,BH44+BI44)</f>
        <v>0</v>
      </c>
      <c r="BK44" s="133"/>
      <c r="BL44" s="133"/>
      <c r="BM44" s="128" t="n">
        <f aca="false">IF($A44=$A43,BK44+BL44+BM43,BK44+BL44)</f>
        <v>0</v>
      </c>
      <c r="BN44" s="133"/>
      <c r="BO44" s="133"/>
      <c r="BP44" s="128" t="n">
        <f aca="false">IF($A44=$A43,BN44+BO44+BP43,BN44+BO44)</f>
        <v>0</v>
      </c>
      <c r="BQ44" s="133"/>
      <c r="BR44" s="133"/>
      <c r="BS44" s="128" t="n">
        <f aca="false">IF($A44=$A43,BQ44+BR44+BS43,BQ44+BR44)</f>
        <v>0</v>
      </c>
      <c r="BT44" s="133"/>
      <c r="BU44" s="133"/>
      <c r="BV44" s="128" t="n">
        <f aca="false">IF($A44=$A43,BT44+BU44+BV43,BT44+BU44)</f>
        <v>0</v>
      </c>
      <c r="BW44" s="128" t="n">
        <f aca="false">IF(W44=0,0,IF(W44&gt;F$4,1,(IF(W44=BW$2,0,(IF(F$4-W44&gt;2,1,0))))))</f>
        <v>0</v>
      </c>
    </row>
    <row r="45" customFormat="false" ht="42.6" hidden="false" customHeight="true" outlineLevel="0" collapsed="false">
      <c r="A45" s="124" t="str">
        <f aca="false">IF(D45=D44,IF(A44=0,"",A44),IF(AND(D45&gt;0,D45&lt;&gt;D44),A44+1,""))</f>
        <v/>
      </c>
      <c r="B45" s="129"/>
      <c r="C45" s="129"/>
      <c r="D45" s="96"/>
      <c r="E45" s="138"/>
      <c r="F45" s="128" t="str">
        <f aca="false">IFERROR(IF(OR(ISTEXT(D45),ISNUMBER(D45)),HLOOKUP(I45-23*INT(I45/23),[2]Hoja2!B$1:X$2,2),""),1)</f>
        <v/>
      </c>
      <c r="G45" s="128" t="str">
        <f aca="false">LEFT(D45,1)</f>
        <v/>
      </c>
      <c r="H45" s="129" t="str">
        <f aca="false">IF(UPPER(G45)="Z",2,IF(UPPER(G45)="Y",1,IF(UPPER(G45)="X",0,LEFT(D45))))</f>
        <v/>
      </c>
      <c r="I45" s="129" t="str">
        <f aca="false">REPLACE(D45,1,1,H45)</f>
        <v/>
      </c>
      <c r="J45" s="96"/>
      <c r="K45" s="124" t="str">
        <f aca="false">IF(N45&gt;0,ROW(L45)-7,"")</f>
        <v/>
      </c>
      <c r="L45" s="130"/>
      <c r="M45" s="130"/>
      <c r="N45" s="131"/>
      <c r="O45" s="132"/>
      <c r="P45" s="128" t="str">
        <f aca="false">IFERROR(IF(OR(ISTEXT(N45),ISNUMBER(N45)),HLOOKUP(S45-23*INT(S45/23),[2]Hoja2!B$1:X$2,2),""),1)</f>
        <v/>
      </c>
      <c r="Q45" s="128" t="str">
        <f aca="false">LEFT(N45,1)</f>
        <v/>
      </c>
      <c r="R45" s="129" t="str">
        <f aca="false">IF(UPPER(Q45)="Z",2,IF(UPPER(Q45)="Y",1,IF(UPPER(Q45)="X",0,LEFT(N45))))</f>
        <v/>
      </c>
      <c r="S45" s="129" t="str">
        <f aca="false">REPLACE(N45,1,1,R45)</f>
        <v/>
      </c>
      <c r="T45" s="96"/>
      <c r="U45" s="133"/>
      <c r="V45" s="124" t="str">
        <f aca="false">IF(OR(ISTEXT(N45),ISNUMBER(N45)),IF($AD45=1,U45,0),"")</f>
        <v/>
      </c>
      <c r="W45" s="75" t="n">
        <v>36892</v>
      </c>
      <c r="X45" s="134"/>
      <c r="Y45" s="134"/>
      <c r="AA45" s="128" t="n">
        <f aca="false">IF(E45&lt;&gt;F45,0,1)</f>
        <v>1</v>
      </c>
      <c r="AB45" s="128" t="n">
        <f aca="false">IF(OR(T45="SI",T45="Si",T45="si",T45="sI",T45="s",T45="S"),1,0)</f>
        <v>0</v>
      </c>
      <c r="AC45" s="128" t="n">
        <f aca="false">IF(OR(J45="SI",J45="Si",J45="si",J45="sI",J45="s",J45="S"),1,0)</f>
        <v>0</v>
      </c>
      <c r="AD45" s="128" t="n">
        <f aca="false">AK45*AA45*AB45*AC45</f>
        <v>0</v>
      </c>
      <c r="AF45" s="136" t="n">
        <f aca="false">COUNTIF(D$8:D45,D45)</f>
        <v>0</v>
      </c>
      <c r="AG45" s="136" t="n">
        <f aca="false">COUNTIFS(D$8:D45,D45,A$8:A45,A45)</f>
        <v>0</v>
      </c>
      <c r="AH45" s="128" t="n">
        <f aca="false">AF45-AG45</f>
        <v>0</v>
      </c>
      <c r="AI45" s="128" t="n">
        <f aca="false">IF(OR(O45&lt;&gt;P45,P45=1,AA45=0),1,0)</f>
        <v>0</v>
      </c>
      <c r="AJ45" s="128" t="n">
        <f aca="false">IF(AR45&gt;0,1,0)+AH45</f>
        <v>0</v>
      </c>
      <c r="AK45" s="128" t="n">
        <f aca="false">IF(O45&lt;&gt;P45,0,1)</f>
        <v>1</v>
      </c>
      <c r="AL45" s="128" t="n">
        <f aca="false">IF(U45&gt;1,1,0)</f>
        <v>0</v>
      </c>
      <c r="AM45" s="136"/>
      <c r="AN45" s="137"/>
      <c r="AO45" s="139"/>
      <c r="AP45" s="128" t="str">
        <f aca="false">IF(SUMIF(AS$7:BU$7,"&gt;0",AS45:BU45)&gt;0,SUMIF(AS$7:BU$7,"&gt;0",AS45:BU45),"")</f>
        <v/>
      </c>
      <c r="AQ45" s="128"/>
      <c r="AR45" s="136" t="n">
        <f aca="false">COUNTIF(N$8:N45,N45)-1</f>
        <v>-1</v>
      </c>
      <c r="AS45" s="133"/>
      <c r="AT45" s="133"/>
      <c r="AU45" s="128" t="n">
        <f aca="false">IF($A45=$A44,AS45+AT45+AU44,AS45+AT45)</f>
        <v>0</v>
      </c>
      <c r="AV45" s="133"/>
      <c r="AW45" s="133"/>
      <c r="AX45" s="128" t="n">
        <f aca="false">IF($A45=$A44,AV45+AW45+AX44,AV45+AW45)</f>
        <v>0</v>
      </c>
      <c r="AY45" s="133"/>
      <c r="AZ45" s="133"/>
      <c r="BA45" s="128" t="n">
        <f aca="false">IF($A45=$A44,AY45+AZ45+BA44,AY45+AZ45)</f>
        <v>0</v>
      </c>
      <c r="BB45" s="133"/>
      <c r="BC45" s="133"/>
      <c r="BD45" s="128" t="n">
        <f aca="false">IF($A45=$A44,BB45+BC45+BD44,BB45+BC45)</f>
        <v>0</v>
      </c>
      <c r="BE45" s="133"/>
      <c r="BF45" s="133"/>
      <c r="BG45" s="128" t="n">
        <f aca="false">IF($A45=$A44,BE45+BF45+BG44,BE45+BF45)</f>
        <v>0</v>
      </c>
      <c r="BH45" s="133"/>
      <c r="BI45" s="133"/>
      <c r="BJ45" s="128" t="n">
        <f aca="false">IF($A45=$A44,BH45+BI45+BJ44,BH45+BI45)</f>
        <v>0</v>
      </c>
      <c r="BK45" s="133"/>
      <c r="BL45" s="133"/>
      <c r="BM45" s="128" t="n">
        <f aca="false">IF($A45=$A44,BK45+BL45+BM44,BK45+BL45)</f>
        <v>0</v>
      </c>
      <c r="BN45" s="133"/>
      <c r="BO45" s="133"/>
      <c r="BP45" s="128" t="n">
        <f aca="false">IF($A45=$A44,BN45+BO45+BP44,BN45+BO45)</f>
        <v>0</v>
      </c>
      <c r="BQ45" s="133"/>
      <c r="BR45" s="133"/>
      <c r="BS45" s="128" t="n">
        <f aca="false">IF($A45=$A44,BQ45+BR45+BS44,BQ45+BR45)</f>
        <v>0</v>
      </c>
      <c r="BT45" s="133"/>
      <c r="BU45" s="133"/>
      <c r="BV45" s="128" t="n">
        <f aca="false">IF($A45=$A44,BT45+BU45+BV44,BT45+BU45)</f>
        <v>0</v>
      </c>
      <c r="BW45" s="128" t="n">
        <f aca="false">IF(W45=0,0,IF(W45&gt;F$4,1,(IF(W45=BW$2,0,(IF(F$4-W45&gt;2,1,0))))))</f>
        <v>0</v>
      </c>
    </row>
    <row r="46" customFormat="false" ht="42.6" hidden="false" customHeight="true" outlineLevel="0" collapsed="false">
      <c r="A46" s="124" t="str">
        <f aca="false">IF(D46=D45,IF(A45=0,"",A45),IF(AND(D46&gt;0,D46&lt;&gt;D45),A45+1,""))</f>
        <v/>
      </c>
      <c r="B46" s="129"/>
      <c r="C46" s="129"/>
      <c r="D46" s="96"/>
      <c r="E46" s="138"/>
      <c r="F46" s="128" t="str">
        <f aca="false">IFERROR(IF(OR(ISTEXT(D46),ISNUMBER(D46)),HLOOKUP(I46-23*INT(I46/23),[2]Hoja2!B$1:X$2,2),""),1)</f>
        <v/>
      </c>
      <c r="G46" s="128" t="str">
        <f aca="false">LEFT(D46,1)</f>
        <v/>
      </c>
      <c r="H46" s="129" t="str">
        <f aca="false">IF(UPPER(G46)="Z",2,IF(UPPER(G46)="Y",1,IF(UPPER(G46)="X",0,LEFT(D46))))</f>
        <v/>
      </c>
      <c r="I46" s="129" t="str">
        <f aca="false">REPLACE(D46,1,1,H46)</f>
        <v/>
      </c>
      <c r="J46" s="96"/>
      <c r="K46" s="124" t="str">
        <f aca="false">IF(N46&gt;0,ROW(L46)-7,"")</f>
        <v/>
      </c>
      <c r="L46" s="130"/>
      <c r="M46" s="130"/>
      <c r="N46" s="131"/>
      <c r="O46" s="132"/>
      <c r="P46" s="128" t="str">
        <f aca="false">IFERROR(IF(OR(ISTEXT(N46),ISNUMBER(N46)),HLOOKUP(S46-23*INT(S46/23),[2]Hoja2!B$1:X$2,2),""),1)</f>
        <v/>
      </c>
      <c r="Q46" s="128" t="str">
        <f aca="false">LEFT(N46,1)</f>
        <v/>
      </c>
      <c r="R46" s="129" t="str">
        <f aca="false">IF(UPPER(Q46)="Z",2,IF(UPPER(Q46)="Y",1,IF(UPPER(Q46)="X",0,LEFT(N46))))</f>
        <v/>
      </c>
      <c r="S46" s="129" t="str">
        <f aca="false">REPLACE(N46,1,1,R46)</f>
        <v/>
      </c>
      <c r="T46" s="96"/>
      <c r="U46" s="133"/>
      <c r="V46" s="124" t="str">
        <f aca="false">IF(OR(ISTEXT(N46),ISNUMBER(N46)),IF($AD46=1,U46,0),"")</f>
        <v/>
      </c>
      <c r="W46" s="75" t="n">
        <v>36892</v>
      </c>
      <c r="X46" s="134"/>
      <c r="Y46" s="134"/>
      <c r="AA46" s="128" t="n">
        <f aca="false">IF(E46&lt;&gt;F46,0,1)</f>
        <v>1</v>
      </c>
      <c r="AB46" s="128" t="n">
        <f aca="false">IF(OR(T46="SI",T46="Si",T46="si",T46="sI",T46="s",T46="S"),1,0)</f>
        <v>0</v>
      </c>
      <c r="AC46" s="128" t="n">
        <f aca="false">IF(OR(J46="SI",J46="Si",J46="si",J46="sI",J46="s",J46="S"),1,0)</f>
        <v>0</v>
      </c>
      <c r="AD46" s="128" t="n">
        <f aca="false">AK46*AA46*AB46*AC46</f>
        <v>0</v>
      </c>
      <c r="AF46" s="136" t="n">
        <f aca="false">COUNTIF(D$8:D46,D46)</f>
        <v>0</v>
      </c>
      <c r="AG46" s="136" t="n">
        <f aca="false">COUNTIFS(D$8:D46,D46,A$8:A46,A46)</f>
        <v>0</v>
      </c>
      <c r="AH46" s="128" t="n">
        <f aca="false">AF46-AG46</f>
        <v>0</v>
      </c>
      <c r="AI46" s="128" t="n">
        <f aca="false">IF(OR(O46&lt;&gt;P46,P46=1,AA46=0),1,0)</f>
        <v>0</v>
      </c>
      <c r="AJ46" s="128" t="n">
        <f aca="false">IF(AR46&gt;0,1,0)+AH46</f>
        <v>0</v>
      </c>
      <c r="AK46" s="128" t="n">
        <f aca="false">IF(O46&lt;&gt;P46,0,1)</f>
        <v>1</v>
      </c>
      <c r="AL46" s="128" t="n">
        <f aca="false">IF(U46&gt;1,1,0)</f>
        <v>0</v>
      </c>
      <c r="AM46" s="136"/>
      <c r="AN46" s="137"/>
      <c r="AO46" s="139"/>
      <c r="AP46" s="128" t="str">
        <f aca="false">IF(SUMIF(AS$7:BU$7,"&gt;0",AS46:BU46)&gt;0,SUMIF(AS$7:BU$7,"&gt;0",AS46:BU46),"")</f>
        <v/>
      </c>
      <c r="AQ46" s="128"/>
      <c r="AR46" s="136" t="n">
        <f aca="false">COUNTIF(N$8:N46,N46)-1</f>
        <v>-1</v>
      </c>
      <c r="AS46" s="133"/>
      <c r="AT46" s="133"/>
      <c r="AU46" s="128" t="n">
        <f aca="false">IF($A46=$A45,AS46+AT46+AU45,AS46+AT46)</f>
        <v>0</v>
      </c>
      <c r="AV46" s="133"/>
      <c r="AW46" s="133"/>
      <c r="AX46" s="128" t="n">
        <f aca="false">IF($A46=$A45,AV46+AW46+AX45,AV46+AW46)</f>
        <v>0</v>
      </c>
      <c r="AY46" s="133"/>
      <c r="AZ46" s="133"/>
      <c r="BA46" s="128" t="n">
        <f aca="false">IF($A46=$A45,AY46+AZ46+BA45,AY46+AZ46)</f>
        <v>0</v>
      </c>
      <c r="BB46" s="133"/>
      <c r="BC46" s="133"/>
      <c r="BD46" s="128" t="n">
        <f aca="false">IF($A46=$A45,BB46+BC46+BD45,BB46+BC46)</f>
        <v>0</v>
      </c>
      <c r="BE46" s="133"/>
      <c r="BF46" s="133"/>
      <c r="BG46" s="128" t="n">
        <f aca="false">IF($A46=$A45,BE46+BF46+BG45,BE46+BF46)</f>
        <v>0</v>
      </c>
      <c r="BH46" s="133"/>
      <c r="BI46" s="133"/>
      <c r="BJ46" s="128" t="n">
        <f aca="false">IF($A46=$A45,BH46+BI46+BJ45,BH46+BI46)</f>
        <v>0</v>
      </c>
      <c r="BK46" s="133"/>
      <c r="BL46" s="133"/>
      <c r="BM46" s="128" t="n">
        <f aca="false">IF($A46=$A45,BK46+BL46+BM45,BK46+BL46)</f>
        <v>0</v>
      </c>
      <c r="BN46" s="133"/>
      <c r="BO46" s="133"/>
      <c r="BP46" s="128" t="n">
        <f aca="false">IF($A46=$A45,BN46+BO46+BP45,BN46+BO46)</f>
        <v>0</v>
      </c>
      <c r="BQ46" s="133"/>
      <c r="BR46" s="133"/>
      <c r="BS46" s="128" t="n">
        <f aca="false">IF($A46=$A45,BQ46+BR46+BS45,BQ46+BR46)</f>
        <v>0</v>
      </c>
      <c r="BT46" s="133"/>
      <c r="BU46" s="133"/>
      <c r="BV46" s="128" t="n">
        <f aca="false">IF($A46=$A45,BT46+BU46+BV45,BT46+BU46)</f>
        <v>0</v>
      </c>
      <c r="BW46" s="128" t="n">
        <f aca="false">IF(W46=0,0,IF(W46&gt;F$4,1,(IF(W46=BW$2,0,(IF(F$4-W46&gt;2,1,0))))))</f>
        <v>0</v>
      </c>
    </row>
    <row r="47" customFormat="false" ht="42.6" hidden="false" customHeight="true" outlineLevel="0" collapsed="false">
      <c r="A47" s="124" t="str">
        <f aca="false">IF(D47=D46,IF(A46=0,"",A46),IF(AND(D47&gt;0,D47&lt;&gt;D46),A46+1,""))</f>
        <v/>
      </c>
      <c r="B47" s="129"/>
      <c r="C47" s="129"/>
      <c r="D47" s="96"/>
      <c r="E47" s="138"/>
      <c r="F47" s="128" t="str">
        <f aca="false">IFERROR(IF(OR(ISTEXT(D47),ISNUMBER(D47)),HLOOKUP(I47-23*INT(I47/23),[2]Hoja2!B$1:X$2,2),""),1)</f>
        <v/>
      </c>
      <c r="G47" s="128" t="str">
        <f aca="false">LEFT(D47,1)</f>
        <v/>
      </c>
      <c r="H47" s="129" t="str">
        <f aca="false">IF(UPPER(G47)="Z",2,IF(UPPER(G47)="Y",1,IF(UPPER(G47)="X",0,LEFT(D47))))</f>
        <v/>
      </c>
      <c r="I47" s="129" t="str">
        <f aca="false">REPLACE(D47,1,1,H47)</f>
        <v/>
      </c>
      <c r="J47" s="96"/>
      <c r="K47" s="124" t="str">
        <f aca="false">IF(N47&gt;0,ROW(L47)-7,"")</f>
        <v/>
      </c>
      <c r="L47" s="130"/>
      <c r="M47" s="130"/>
      <c r="N47" s="131"/>
      <c r="O47" s="132"/>
      <c r="P47" s="128" t="str">
        <f aca="false">IFERROR(IF(OR(ISTEXT(N47),ISNUMBER(N47)),HLOOKUP(S47-23*INT(S47/23),[2]Hoja2!B$1:X$2,2),""),1)</f>
        <v/>
      </c>
      <c r="Q47" s="128" t="str">
        <f aca="false">LEFT(N47,1)</f>
        <v/>
      </c>
      <c r="R47" s="129" t="str">
        <f aca="false">IF(UPPER(Q47)="Z",2,IF(UPPER(Q47)="Y",1,IF(UPPER(Q47)="X",0,LEFT(N47))))</f>
        <v/>
      </c>
      <c r="S47" s="129" t="str">
        <f aca="false">REPLACE(N47,1,1,R47)</f>
        <v/>
      </c>
      <c r="T47" s="96"/>
      <c r="U47" s="133"/>
      <c r="V47" s="124" t="str">
        <f aca="false">IF(OR(ISTEXT(N47),ISNUMBER(N47)),IF($AD47=1,U47,0),"")</f>
        <v/>
      </c>
      <c r="W47" s="75" t="n">
        <v>36892</v>
      </c>
      <c r="X47" s="134"/>
      <c r="Y47" s="134"/>
      <c r="AA47" s="128" t="n">
        <f aca="false">IF(E47&lt;&gt;F47,0,1)</f>
        <v>1</v>
      </c>
      <c r="AB47" s="128" t="n">
        <f aca="false">IF(OR(T47="SI",T47="Si",T47="si",T47="sI",T47="s",T47="S"),1,0)</f>
        <v>0</v>
      </c>
      <c r="AC47" s="128" t="n">
        <f aca="false">IF(OR(J47="SI",J47="Si",J47="si",J47="sI",J47="s",J47="S"),1,0)</f>
        <v>0</v>
      </c>
      <c r="AD47" s="128" t="n">
        <f aca="false">AK47*AA47*AB47*AC47</f>
        <v>0</v>
      </c>
      <c r="AF47" s="136" t="n">
        <f aca="false">COUNTIF(D$8:D47,D47)</f>
        <v>0</v>
      </c>
      <c r="AG47" s="136" t="n">
        <f aca="false">COUNTIFS(D$8:D47,D47,A$8:A47,A47)</f>
        <v>0</v>
      </c>
      <c r="AH47" s="128" t="n">
        <f aca="false">AF47-AG47</f>
        <v>0</v>
      </c>
      <c r="AI47" s="128" t="n">
        <f aca="false">IF(OR(O47&lt;&gt;P47,P47=1,AA47=0),1,0)</f>
        <v>0</v>
      </c>
      <c r="AJ47" s="128" t="n">
        <f aca="false">IF(AR47&gt;0,1,0)+AH47</f>
        <v>0</v>
      </c>
      <c r="AK47" s="128" t="n">
        <f aca="false">IF(O47&lt;&gt;P47,0,1)</f>
        <v>1</v>
      </c>
      <c r="AL47" s="128" t="n">
        <f aca="false">IF(U47&gt;1,1,0)</f>
        <v>0</v>
      </c>
      <c r="AM47" s="136"/>
      <c r="AN47" s="137"/>
      <c r="AO47" s="139"/>
      <c r="AP47" s="128" t="str">
        <f aca="false">IF(SUMIF(AS$7:BU$7,"&gt;0",AS47:BU47)&gt;0,SUMIF(AS$7:BU$7,"&gt;0",AS47:BU47),"")</f>
        <v/>
      </c>
      <c r="AQ47" s="128"/>
      <c r="AR47" s="136" t="n">
        <f aca="false">COUNTIF(N$8:N47,N47)-1</f>
        <v>-1</v>
      </c>
      <c r="AS47" s="133"/>
      <c r="AT47" s="133"/>
      <c r="AU47" s="128" t="n">
        <f aca="false">IF($A47=$A46,AS47+AT47+AU46,AS47+AT47)</f>
        <v>0</v>
      </c>
      <c r="AV47" s="133"/>
      <c r="AW47" s="133"/>
      <c r="AX47" s="128" t="n">
        <f aca="false">IF($A47=$A46,AV47+AW47+AX46,AV47+AW47)</f>
        <v>0</v>
      </c>
      <c r="AY47" s="133"/>
      <c r="AZ47" s="133"/>
      <c r="BA47" s="128" t="n">
        <f aca="false">IF($A47=$A46,AY47+AZ47+BA46,AY47+AZ47)</f>
        <v>0</v>
      </c>
      <c r="BB47" s="133"/>
      <c r="BC47" s="133"/>
      <c r="BD47" s="128" t="n">
        <f aca="false">IF($A47=$A46,BB47+BC47+BD46,BB47+BC47)</f>
        <v>0</v>
      </c>
      <c r="BE47" s="133"/>
      <c r="BF47" s="133"/>
      <c r="BG47" s="128" t="n">
        <f aca="false">IF($A47=$A46,BE47+BF47+BG46,BE47+BF47)</f>
        <v>0</v>
      </c>
      <c r="BH47" s="133"/>
      <c r="BI47" s="133"/>
      <c r="BJ47" s="128" t="n">
        <f aca="false">IF($A47=$A46,BH47+BI47+BJ46,BH47+BI47)</f>
        <v>0</v>
      </c>
      <c r="BK47" s="133"/>
      <c r="BL47" s="133"/>
      <c r="BM47" s="128" t="n">
        <f aca="false">IF($A47=$A46,BK47+BL47+BM46,BK47+BL47)</f>
        <v>0</v>
      </c>
      <c r="BN47" s="133"/>
      <c r="BO47" s="133"/>
      <c r="BP47" s="128" t="n">
        <f aca="false">IF($A47=$A46,BN47+BO47+BP46,BN47+BO47)</f>
        <v>0</v>
      </c>
      <c r="BQ47" s="133"/>
      <c r="BR47" s="133"/>
      <c r="BS47" s="128" t="n">
        <f aca="false">IF($A47=$A46,BQ47+BR47+BS46,BQ47+BR47)</f>
        <v>0</v>
      </c>
      <c r="BT47" s="133"/>
      <c r="BU47" s="133"/>
      <c r="BV47" s="128" t="n">
        <f aca="false">IF($A47=$A46,BT47+BU47+BV46,BT47+BU47)</f>
        <v>0</v>
      </c>
      <c r="BW47" s="128" t="n">
        <f aca="false">IF(W47=0,0,IF(W47&gt;F$4,1,(IF(W47=BW$2,0,(IF(F$4-W47&gt;2,1,0))))))</f>
        <v>0</v>
      </c>
    </row>
    <row r="48" customFormat="false" ht="42.6" hidden="false" customHeight="true" outlineLevel="0" collapsed="false">
      <c r="A48" s="124" t="str">
        <f aca="false">IF(D48=D47,IF(A47=0,"",A47),IF(AND(D48&gt;0,D48&lt;&gt;D47),A47+1,""))</f>
        <v/>
      </c>
      <c r="B48" s="129"/>
      <c r="C48" s="129"/>
      <c r="D48" s="96"/>
      <c r="E48" s="138"/>
      <c r="F48" s="128" t="str">
        <f aca="false">IFERROR(IF(OR(ISTEXT(D48),ISNUMBER(D48)),HLOOKUP(I48-23*INT(I48/23),[2]Hoja2!B$1:X$2,2),""),1)</f>
        <v/>
      </c>
      <c r="G48" s="128" t="str">
        <f aca="false">LEFT(D48,1)</f>
        <v/>
      </c>
      <c r="H48" s="129" t="str">
        <f aca="false">IF(UPPER(G48)="Z",2,IF(UPPER(G48)="Y",1,IF(UPPER(G48)="X",0,LEFT(D48))))</f>
        <v/>
      </c>
      <c r="I48" s="129" t="str">
        <f aca="false">REPLACE(D48,1,1,H48)</f>
        <v/>
      </c>
      <c r="J48" s="96"/>
      <c r="K48" s="124" t="str">
        <f aca="false">IF(N48&gt;0,ROW(L48)-7,"")</f>
        <v/>
      </c>
      <c r="L48" s="130"/>
      <c r="M48" s="130"/>
      <c r="N48" s="131"/>
      <c r="O48" s="132"/>
      <c r="P48" s="128" t="str">
        <f aca="false">IFERROR(IF(OR(ISTEXT(N48),ISNUMBER(N48)),HLOOKUP(S48-23*INT(S48/23),[2]Hoja2!B$1:X$2,2),""),1)</f>
        <v/>
      </c>
      <c r="Q48" s="128" t="str">
        <f aca="false">LEFT(N48,1)</f>
        <v/>
      </c>
      <c r="R48" s="129" t="str">
        <f aca="false">IF(UPPER(Q48)="Z",2,IF(UPPER(Q48)="Y",1,IF(UPPER(Q48)="X",0,LEFT(N48))))</f>
        <v/>
      </c>
      <c r="S48" s="129" t="str">
        <f aca="false">REPLACE(N48,1,1,R48)</f>
        <v/>
      </c>
      <c r="T48" s="96"/>
      <c r="U48" s="133"/>
      <c r="V48" s="124" t="str">
        <f aca="false">IF(OR(ISTEXT(N48),ISNUMBER(N48)),IF($AD48=1,U48,0),"")</f>
        <v/>
      </c>
      <c r="W48" s="75" t="n">
        <v>36892</v>
      </c>
      <c r="X48" s="134"/>
      <c r="Y48" s="134"/>
      <c r="AA48" s="128" t="n">
        <f aca="false">IF(E48&lt;&gt;F48,0,1)</f>
        <v>1</v>
      </c>
      <c r="AB48" s="128" t="n">
        <f aca="false">IF(OR(T48="SI",T48="Si",T48="si",T48="sI",T48="s",T48="S"),1,0)</f>
        <v>0</v>
      </c>
      <c r="AC48" s="128" t="n">
        <f aca="false">IF(OR(J48="SI",J48="Si",J48="si",J48="sI",J48="s",J48="S"),1,0)</f>
        <v>0</v>
      </c>
      <c r="AD48" s="128" t="n">
        <f aca="false">AK48*AA48*AB48*AC48</f>
        <v>0</v>
      </c>
      <c r="AF48" s="136" t="n">
        <f aca="false">COUNTIF(D$8:D48,D48)</f>
        <v>0</v>
      </c>
      <c r="AG48" s="136" t="n">
        <f aca="false">COUNTIFS(D$8:D48,D48,A$8:A48,A48)</f>
        <v>0</v>
      </c>
      <c r="AH48" s="128" t="n">
        <f aca="false">AF48-AG48</f>
        <v>0</v>
      </c>
      <c r="AI48" s="128" t="n">
        <f aca="false">IF(OR(O48&lt;&gt;P48,P48=1,AA48=0),1,0)</f>
        <v>0</v>
      </c>
      <c r="AJ48" s="128" t="n">
        <f aca="false">IF(AR48&gt;0,1,0)+AH48</f>
        <v>0</v>
      </c>
      <c r="AK48" s="128" t="n">
        <f aca="false">IF(O48&lt;&gt;P48,0,1)</f>
        <v>1</v>
      </c>
      <c r="AL48" s="128" t="n">
        <f aca="false">IF(U48&gt;1,1,0)</f>
        <v>0</v>
      </c>
      <c r="AM48" s="136"/>
      <c r="AN48" s="137"/>
      <c r="AO48" s="139"/>
      <c r="AP48" s="128" t="str">
        <f aca="false">IF(SUMIF(AS$7:BU$7,"&gt;0",AS48:BU48)&gt;0,SUMIF(AS$7:BU$7,"&gt;0",AS48:BU48),"")</f>
        <v/>
      </c>
      <c r="AQ48" s="128"/>
      <c r="AR48" s="136" t="n">
        <f aca="false">COUNTIF(N$8:N48,N48)-1</f>
        <v>-1</v>
      </c>
      <c r="AS48" s="133"/>
      <c r="AT48" s="133"/>
      <c r="AU48" s="128" t="n">
        <f aca="false">IF($A48=$A47,AS48+AT48+AU47,AS48+AT48)</f>
        <v>0</v>
      </c>
      <c r="AV48" s="133"/>
      <c r="AW48" s="133"/>
      <c r="AX48" s="128" t="n">
        <f aca="false">IF($A48=$A47,AV48+AW48+AX47,AV48+AW48)</f>
        <v>0</v>
      </c>
      <c r="AY48" s="133"/>
      <c r="AZ48" s="133"/>
      <c r="BA48" s="128" t="n">
        <f aca="false">IF($A48=$A47,AY48+AZ48+BA47,AY48+AZ48)</f>
        <v>0</v>
      </c>
      <c r="BB48" s="133"/>
      <c r="BC48" s="133"/>
      <c r="BD48" s="128" t="n">
        <f aca="false">IF($A48=$A47,BB48+BC48+BD47,BB48+BC48)</f>
        <v>0</v>
      </c>
      <c r="BE48" s="133"/>
      <c r="BF48" s="133"/>
      <c r="BG48" s="128" t="n">
        <f aca="false">IF($A48=$A47,BE48+BF48+BG47,BE48+BF48)</f>
        <v>0</v>
      </c>
      <c r="BH48" s="133"/>
      <c r="BI48" s="133"/>
      <c r="BJ48" s="128" t="n">
        <f aca="false">IF($A48=$A47,BH48+BI48+BJ47,BH48+BI48)</f>
        <v>0</v>
      </c>
      <c r="BK48" s="133"/>
      <c r="BL48" s="133"/>
      <c r="BM48" s="128" t="n">
        <f aca="false">IF($A48=$A47,BK48+BL48+BM47,BK48+BL48)</f>
        <v>0</v>
      </c>
      <c r="BN48" s="133"/>
      <c r="BO48" s="133"/>
      <c r="BP48" s="128" t="n">
        <f aca="false">IF($A48=$A47,BN48+BO48+BP47,BN48+BO48)</f>
        <v>0</v>
      </c>
      <c r="BQ48" s="133"/>
      <c r="BR48" s="133"/>
      <c r="BS48" s="128" t="n">
        <f aca="false">IF($A48=$A47,BQ48+BR48+BS47,BQ48+BR48)</f>
        <v>0</v>
      </c>
      <c r="BT48" s="133"/>
      <c r="BU48" s="133"/>
      <c r="BV48" s="128" t="n">
        <f aca="false">IF($A48=$A47,BT48+BU48+BV47,BT48+BU48)</f>
        <v>0</v>
      </c>
      <c r="BW48" s="128" t="n">
        <f aca="false">IF(W48=0,0,IF(W48&gt;F$4,1,(IF(W48=BW$2,0,(IF(F$4-W48&gt;2,1,0))))))</f>
        <v>0</v>
      </c>
    </row>
    <row r="49" customFormat="false" ht="42.6" hidden="false" customHeight="true" outlineLevel="0" collapsed="false">
      <c r="A49" s="124" t="str">
        <f aca="false">IF(D49=D48,IF(A48=0,"",A48),IF(AND(D49&gt;0,D49&lt;&gt;D48),A48+1,""))</f>
        <v/>
      </c>
      <c r="B49" s="129"/>
      <c r="C49" s="129"/>
      <c r="D49" s="96"/>
      <c r="E49" s="138"/>
      <c r="F49" s="128" t="str">
        <f aca="false">IFERROR(IF(OR(ISTEXT(D49),ISNUMBER(D49)),HLOOKUP(I49-23*INT(I49/23),[2]Hoja2!B$1:X$2,2),""),1)</f>
        <v/>
      </c>
      <c r="G49" s="128" t="str">
        <f aca="false">LEFT(D49,1)</f>
        <v/>
      </c>
      <c r="H49" s="129" t="str">
        <f aca="false">IF(UPPER(G49)="Z",2,IF(UPPER(G49)="Y",1,IF(UPPER(G49)="X",0,LEFT(D49))))</f>
        <v/>
      </c>
      <c r="I49" s="129" t="str">
        <f aca="false">REPLACE(D49,1,1,H49)</f>
        <v/>
      </c>
      <c r="J49" s="96"/>
      <c r="K49" s="124" t="str">
        <f aca="false">IF(N49&gt;0,ROW(L49)-7,"")</f>
        <v/>
      </c>
      <c r="L49" s="130"/>
      <c r="M49" s="130"/>
      <c r="N49" s="131"/>
      <c r="O49" s="132"/>
      <c r="P49" s="128" t="str">
        <f aca="false">IFERROR(IF(OR(ISTEXT(N49),ISNUMBER(N49)),HLOOKUP(S49-23*INT(S49/23),[2]Hoja2!B$1:X$2,2),""),1)</f>
        <v/>
      </c>
      <c r="Q49" s="128" t="str">
        <f aca="false">LEFT(N49,1)</f>
        <v/>
      </c>
      <c r="R49" s="129" t="str">
        <f aca="false">IF(UPPER(Q49)="Z",2,IF(UPPER(Q49)="Y",1,IF(UPPER(Q49)="X",0,LEFT(N49))))</f>
        <v/>
      </c>
      <c r="S49" s="129" t="str">
        <f aca="false">REPLACE(N49,1,1,R49)</f>
        <v/>
      </c>
      <c r="T49" s="96"/>
      <c r="U49" s="133"/>
      <c r="V49" s="124" t="str">
        <f aca="false">IF(OR(ISTEXT(N49),ISNUMBER(N49)),IF($AD49=1,U49,0),"")</f>
        <v/>
      </c>
      <c r="W49" s="75" t="n">
        <v>36892</v>
      </c>
      <c r="X49" s="134"/>
      <c r="Y49" s="134"/>
      <c r="AA49" s="128" t="n">
        <f aca="false">IF(E49&lt;&gt;F49,0,1)</f>
        <v>1</v>
      </c>
      <c r="AB49" s="128" t="n">
        <f aca="false">IF(OR(T49="SI",T49="Si",T49="si",T49="sI",T49="s",T49="S"),1,0)</f>
        <v>0</v>
      </c>
      <c r="AC49" s="128" t="n">
        <f aca="false">IF(OR(J49="SI",J49="Si",J49="si",J49="sI",J49="s",J49="S"),1,0)</f>
        <v>0</v>
      </c>
      <c r="AD49" s="128" t="n">
        <f aca="false">AK49*AA49*AB49*AC49</f>
        <v>0</v>
      </c>
      <c r="AF49" s="136" t="n">
        <f aca="false">COUNTIF(D$8:D49,D49)</f>
        <v>0</v>
      </c>
      <c r="AG49" s="136" t="n">
        <f aca="false">COUNTIFS(D$8:D49,D49,A$8:A49,A49)</f>
        <v>0</v>
      </c>
      <c r="AH49" s="128" t="n">
        <f aca="false">AF49-AG49</f>
        <v>0</v>
      </c>
      <c r="AI49" s="128" t="n">
        <f aca="false">IF(OR(O49&lt;&gt;P49,P49=1,AA49=0),1,0)</f>
        <v>0</v>
      </c>
      <c r="AJ49" s="128" t="n">
        <f aca="false">IF(AR49&gt;0,1,0)+AH49</f>
        <v>0</v>
      </c>
      <c r="AK49" s="128" t="n">
        <f aca="false">IF(O49&lt;&gt;P49,0,1)</f>
        <v>1</v>
      </c>
      <c r="AL49" s="128" t="n">
        <f aca="false">IF(U49&gt;1,1,0)</f>
        <v>0</v>
      </c>
      <c r="AM49" s="136"/>
      <c r="AN49" s="137"/>
      <c r="AO49" s="139"/>
      <c r="AP49" s="128" t="str">
        <f aca="false">IF(SUMIF(AS$7:BU$7,"&gt;0",AS49:BU49)&gt;0,SUMIF(AS$7:BU$7,"&gt;0",AS49:BU49),"")</f>
        <v/>
      </c>
      <c r="AQ49" s="128"/>
      <c r="AR49" s="136" t="n">
        <f aca="false">COUNTIF(N$8:N49,N49)-1</f>
        <v>-1</v>
      </c>
      <c r="AS49" s="133"/>
      <c r="AT49" s="133"/>
      <c r="AU49" s="128" t="n">
        <f aca="false">IF($A49=$A48,AS49+AT49+AU48,AS49+AT49)</f>
        <v>0</v>
      </c>
      <c r="AV49" s="133"/>
      <c r="AW49" s="133"/>
      <c r="AX49" s="128" t="n">
        <f aca="false">IF($A49=$A48,AV49+AW49+AX48,AV49+AW49)</f>
        <v>0</v>
      </c>
      <c r="AY49" s="133"/>
      <c r="AZ49" s="133"/>
      <c r="BA49" s="128" t="n">
        <f aca="false">IF($A49=$A48,AY49+AZ49+BA48,AY49+AZ49)</f>
        <v>0</v>
      </c>
      <c r="BB49" s="133"/>
      <c r="BC49" s="133"/>
      <c r="BD49" s="128" t="n">
        <f aca="false">IF($A49=$A48,BB49+BC49+BD48,BB49+BC49)</f>
        <v>0</v>
      </c>
      <c r="BE49" s="133"/>
      <c r="BF49" s="133"/>
      <c r="BG49" s="128" t="n">
        <f aca="false">IF($A49=$A48,BE49+BF49+BG48,BE49+BF49)</f>
        <v>0</v>
      </c>
      <c r="BH49" s="133"/>
      <c r="BI49" s="133"/>
      <c r="BJ49" s="128" t="n">
        <f aca="false">IF($A49=$A48,BH49+BI49+BJ48,BH49+BI49)</f>
        <v>0</v>
      </c>
      <c r="BK49" s="133"/>
      <c r="BL49" s="133"/>
      <c r="BM49" s="128" t="n">
        <f aca="false">IF($A49=$A48,BK49+BL49+BM48,BK49+BL49)</f>
        <v>0</v>
      </c>
      <c r="BN49" s="133"/>
      <c r="BO49" s="133"/>
      <c r="BP49" s="128" t="n">
        <f aca="false">IF($A49=$A48,BN49+BO49+BP48,BN49+BO49)</f>
        <v>0</v>
      </c>
      <c r="BQ49" s="133"/>
      <c r="BR49" s="133"/>
      <c r="BS49" s="128" t="n">
        <f aca="false">IF($A49=$A48,BQ49+BR49+BS48,BQ49+BR49)</f>
        <v>0</v>
      </c>
      <c r="BT49" s="133"/>
      <c r="BU49" s="133"/>
      <c r="BV49" s="128" t="n">
        <f aca="false">IF($A49=$A48,BT49+BU49+BV48,BT49+BU49)</f>
        <v>0</v>
      </c>
      <c r="BW49" s="128" t="n">
        <f aca="false">IF(W49=0,0,IF(W49&gt;F$4,1,(IF(W49=BW$2,0,(IF(F$4-W49&gt;2,1,0))))))</f>
        <v>0</v>
      </c>
    </row>
    <row r="50" customFormat="false" ht="42.6" hidden="false" customHeight="true" outlineLevel="0" collapsed="false">
      <c r="A50" s="124" t="str">
        <f aca="false">IF(D50=D49,IF(A49=0,"",A49),IF(AND(D50&gt;0,D50&lt;&gt;D49),A49+1,""))</f>
        <v/>
      </c>
      <c r="B50" s="129"/>
      <c r="C50" s="129"/>
      <c r="D50" s="96"/>
      <c r="E50" s="138"/>
      <c r="F50" s="128" t="str">
        <f aca="false">IFERROR(IF(OR(ISTEXT(D50),ISNUMBER(D50)),HLOOKUP(I50-23*INT(I50/23),[2]Hoja2!B$1:X$2,2),""),1)</f>
        <v/>
      </c>
      <c r="G50" s="128" t="str">
        <f aca="false">LEFT(D50,1)</f>
        <v/>
      </c>
      <c r="H50" s="129" t="str">
        <f aca="false">IF(UPPER(G50)="Z",2,IF(UPPER(G50)="Y",1,IF(UPPER(G50)="X",0,LEFT(D50))))</f>
        <v/>
      </c>
      <c r="I50" s="129" t="str">
        <f aca="false">REPLACE(D50,1,1,H50)</f>
        <v/>
      </c>
      <c r="J50" s="96"/>
      <c r="K50" s="124" t="str">
        <f aca="false">IF(N50&gt;0,ROW(L50)-7,"")</f>
        <v/>
      </c>
      <c r="L50" s="130"/>
      <c r="M50" s="130"/>
      <c r="N50" s="131"/>
      <c r="O50" s="132"/>
      <c r="P50" s="128" t="str">
        <f aca="false">IFERROR(IF(OR(ISTEXT(N50),ISNUMBER(N50)),HLOOKUP(S50-23*INT(S50/23),[2]Hoja2!B$1:X$2,2),""),1)</f>
        <v/>
      </c>
      <c r="Q50" s="128" t="str">
        <f aca="false">LEFT(N50,1)</f>
        <v/>
      </c>
      <c r="R50" s="129" t="str">
        <f aca="false">IF(UPPER(Q50)="Z",2,IF(UPPER(Q50)="Y",1,IF(UPPER(Q50)="X",0,LEFT(N50))))</f>
        <v/>
      </c>
      <c r="S50" s="129" t="str">
        <f aca="false">REPLACE(N50,1,1,R50)</f>
        <v/>
      </c>
      <c r="T50" s="96"/>
      <c r="U50" s="133"/>
      <c r="V50" s="124" t="str">
        <f aca="false">IF(OR(ISTEXT(N50),ISNUMBER(N50)),IF($AD50=1,U50,0),"")</f>
        <v/>
      </c>
      <c r="W50" s="75" t="n">
        <v>36892</v>
      </c>
      <c r="X50" s="134"/>
      <c r="Y50" s="134"/>
      <c r="AA50" s="128" t="n">
        <f aca="false">IF(E50&lt;&gt;F50,0,1)</f>
        <v>1</v>
      </c>
      <c r="AB50" s="128" t="n">
        <f aca="false">IF(OR(T50="SI",T50="Si",T50="si",T50="sI",T50="s",T50="S"),1,0)</f>
        <v>0</v>
      </c>
      <c r="AC50" s="128" t="n">
        <f aca="false">IF(OR(J50="SI",J50="Si",J50="si",J50="sI",J50="s",J50="S"),1,0)</f>
        <v>0</v>
      </c>
      <c r="AD50" s="128" t="n">
        <f aca="false">AK50*AA50*AB50*AC50</f>
        <v>0</v>
      </c>
      <c r="AF50" s="136" t="n">
        <f aca="false">COUNTIF(D$8:D50,D50)</f>
        <v>0</v>
      </c>
      <c r="AG50" s="136" t="n">
        <f aca="false">COUNTIFS(D$8:D50,D50,A$8:A50,A50)</f>
        <v>0</v>
      </c>
      <c r="AH50" s="128" t="n">
        <f aca="false">AF50-AG50</f>
        <v>0</v>
      </c>
      <c r="AI50" s="128" t="n">
        <f aca="false">IF(OR(O50&lt;&gt;P50,P50=1,AA50=0),1,0)</f>
        <v>0</v>
      </c>
      <c r="AJ50" s="128" t="n">
        <f aca="false">IF(AR50&gt;0,1,0)+AH50</f>
        <v>0</v>
      </c>
      <c r="AK50" s="128" t="n">
        <f aca="false">IF(O50&lt;&gt;P50,0,1)</f>
        <v>1</v>
      </c>
      <c r="AL50" s="128" t="n">
        <f aca="false">IF(U50&gt;1,1,0)</f>
        <v>0</v>
      </c>
      <c r="AM50" s="136"/>
      <c r="AN50" s="137"/>
      <c r="AO50" s="139"/>
      <c r="AP50" s="128" t="str">
        <f aca="false">IF(SUMIF(AS$7:BU$7,"&gt;0",AS50:BU50)&gt;0,SUMIF(AS$7:BU$7,"&gt;0",AS50:BU50),"")</f>
        <v/>
      </c>
      <c r="AQ50" s="128"/>
      <c r="AR50" s="136" t="n">
        <f aca="false">COUNTIF(N$8:N50,N50)-1</f>
        <v>-1</v>
      </c>
      <c r="AS50" s="133"/>
      <c r="AT50" s="133"/>
      <c r="AU50" s="128" t="n">
        <f aca="false">IF($A50=$A49,AS50+AT50+AU49,AS50+AT50)</f>
        <v>0</v>
      </c>
      <c r="AV50" s="133"/>
      <c r="AW50" s="133"/>
      <c r="AX50" s="128" t="n">
        <f aca="false">IF($A50=$A49,AV50+AW50+AX49,AV50+AW50)</f>
        <v>0</v>
      </c>
      <c r="AY50" s="133"/>
      <c r="AZ50" s="133"/>
      <c r="BA50" s="128" t="n">
        <f aca="false">IF($A50=$A49,AY50+AZ50+BA49,AY50+AZ50)</f>
        <v>0</v>
      </c>
      <c r="BB50" s="133"/>
      <c r="BC50" s="133"/>
      <c r="BD50" s="128" t="n">
        <f aca="false">IF($A50=$A49,BB50+BC50+BD49,BB50+BC50)</f>
        <v>0</v>
      </c>
      <c r="BE50" s="133"/>
      <c r="BF50" s="133"/>
      <c r="BG50" s="128" t="n">
        <f aca="false">IF($A50=$A49,BE50+BF50+BG49,BE50+BF50)</f>
        <v>0</v>
      </c>
      <c r="BH50" s="133"/>
      <c r="BI50" s="133"/>
      <c r="BJ50" s="128" t="n">
        <f aca="false">IF($A50=$A49,BH50+BI50+BJ49,BH50+BI50)</f>
        <v>0</v>
      </c>
      <c r="BK50" s="133"/>
      <c r="BL50" s="133"/>
      <c r="BM50" s="128" t="n">
        <f aca="false">IF($A50=$A49,BK50+BL50+BM49,BK50+BL50)</f>
        <v>0</v>
      </c>
      <c r="BN50" s="133"/>
      <c r="BO50" s="133"/>
      <c r="BP50" s="128" t="n">
        <f aca="false">IF($A50=$A49,BN50+BO50+BP49,BN50+BO50)</f>
        <v>0</v>
      </c>
      <c r="BQ50" s="133"/>
      <c r="BR50" s="133"/>
      <c r="BS50" s="128" t="n">
        <f aca="false">IF($A50=$A49,BQ50+BR50+BS49,BQ50+BR50)</f>
        <v>0</v>
      </c>
      <c r="BT50" s="133"/>
      <c r="BU50" s="133"/>
      <c r="BV50" s="128" t="n">
        <f aca="false">IF($A50=$A49,BT50+BU50+BV49,BT50+BU50)</f>
        <v>0</v>
      </c>
      <c r="BW50" s="128" t="n">
        <f aca="false">IF(W50=0,0,IF(W50&gt;F$4,1,(IF(W50=BW$2,0,(IF(F$4-W50&gt;2,1,0))))))</f>
        <v>0</v>
      </c>
    </row>
    <row r="51" customFormat="false" ht="42.6" hidden="false" customHeight="true" outlineLevel="0" collapsed="false">
      <c r="A51" s="124" t="str">
        <f aca="false">IF(D51=D50,IF(A50=0,"",A50),IF(AND(D51&gt;0,D51&lt;&gt;D50),A50+1,""))</f>
        <v/>
      </c>
      <c r="B51" s="129"/>
      <c r="C51" s="129"/>
      <c r="D51" s="96"/>
      <c r="E51" s="138"/>
      <c r="F51" s="128" t="str">
        <f aca="false">IFERROR(IF(OR(ISTEXT(D51),ISNUMBER(D51)),HLOOKUP(I51-23*INT(I51/23),[2]Hoja2!B$1:X$2,2),""),1)</f>
        <v/>
      </c>
      <c r="G51" s="128" t="str">
        <f aca="false">LEFT(D51,1)</f>
        <v/>
      </c>
      <c r="H51" s="129" t="str">
        <f aca="false">IF(UPPER(G51)="Z",2,IF(UPPER(G51)="Y",1,IF(UPPER(G51)="X",0,LEFT(D51))))</f>
        <v/>
      </c>
      <c r="I51" s="129" t="str">
        <f aca="false">REPLACE(D51,1,1,H51)</f>
        <v/>
      </c>
      <c r="J51" s="96"/>
      <c r="K51" s="124" t="str">
        <f aca="false">IF(N51&gt;0,ROW(L51)-7,"")</f>
        <v/>
      </c>
      <c r="L51" s="130"/>
      <c r="M51" s="130"/>
      <c r="N51" s="131"/>
      <c r="O51" s="132"/>
      <c r="P51" s="128" t="str">
        <f aca="false">IFERROR(IF(OR(ISTEXT(N51),ISNUMBER(N51)),HLOOKUP(S51-23*INT(S51/23),[2]Hoja2!B$1:X$2,2),""),1)</f>
        <v/>
      </c>
      <c r="Q51" s="128" t="str">
        <f aca="false">LEFT(N51,1)</f>
        <v/>
      </c>
      <c r="R51" s="129" t="str">
        <f aca="false">IF(UPPER(Q51)="Z",2,IF(UPPER(Q51)="Y",1,IF(UPPER(Q51)="X",0,LEFT(N51))))</f>
        <v/>
      </c>
      <c r="S51" s="129" t="str">
        <f aca="false">REPLACE(N51,1,1,R51)</f>
        <v/>
      </c>
      <c r="T51" s="96"/>
      <c r="U51" s="133"/>
      <c r="V51" s="124" t="str">
        <f aca="false">IF(OR(ISTEXT(N51),ISNUMBER(N51)),IF($AD51=1,U51,0),"")</f>
        <v/>
      </c>
      <c r="W51" s="75" t="n">
        <v>36892</v>
      </c>
      <c r="X51" s="134"/>
      <c r="Y51" s="134"/>
      <c r="AA51" s="128" t="n">
        <f aca="false">IF(E51&lt;&gt;F51,0,1)</f>
        <v>1</v>
      </c>
      <c r="AB51" s="128" t="n">
        <f aca="false">IF(OR(T51="SI",T51="Si",T51="si",T51="sI",T51="s",T51="S"),1,0)</f>
        <v>0</v>
      </c>
      <c r="AC51" s="128" t="n">
        <f aca="false">IF(OR(J51="SI",J51="Si",J51="si",J51="sI",J51="s",J51="S"),1,0)</f>
        <v>0</v>
      </c>
      <c r="AD51" s="128" t="n">
        <f aca="false">AK51*AA51*AB51*AC51</f>
        <v>0</v>
      </c>
      <c r="AF51" s="136" t="n">
        <f aca="false">COUNTIF(D$8:D51,D51)</f>
        <v>0</v>
      </c>
      <c r="AG51" s="136" t="n">
        <f aca="false">COUNTIFS(D$8:D51,D51,A$8:A51,A51)</f>
        <v>0</v>
      </c>
      <c r="AH51" s="128" t="n">
        <f aca="false">AF51-AG51</f>
        <v>0</v>
      </c>
      <c r="AI51" s="128" t="n">
        <f aca="false">IF(OR(O51&lt;&gt;P51,P51=1,AA51=0),1,0)</f>
        <v>0</v>
      </c>
      <c r="AJ51" s="128" t="n">
        <f aca="false">IF(AR51&gt;0,1,0)+AH51</f>
        <v>0</v>
      </c>
      <c r="AK51" s="128" t="n">
        <f aca="false">IF(O51&lt;&gt;P51,0,1)</f>
        <v>1</v>
      </c>
      <c r="AL51" s="128" t="n">
        <f aca="false">IF(U51&gt;1,1,0)</f>
        <v>0</v>
      </c>
      <c r="AM51" s="136"/>
      <c r="AN51" s="137"/>
      <c r="AO51" s="139"/>
      <c r="AP51" s="128" t="str">
        <f aca="false">IF(SUMIF(AS$7:BU$7,"&gt;0",AS51:BU51)&gt;0,SUMIF(AS$7:BU$7,"&gt;0",AS51:BU51),"")</f>
        <v/>
      </c>
      <c r="AQ51" s="128"/>
      <c r="AR51" s="136" t="n">
        <f aca="false">COUNTIF(N$8:N51,N51)-1</f>
        <v>-1</v>
      </c>
      <c r="AS51" s="133"/>
      <c r="AT51" s="133"/>
      <c r="AU51" s="128" t="n">
        <f aca="false">IF($A51=$A50,AS51+AT51+AU50,AS51+AT51)</f>
        <v>0</v>
      </c>
      <c r="AV51" s="133"/>
      <c r="AW51" s="133"/>
      <c r="AX51" s="128" t="n">
        <f aca="false">IF($A51=$A50,AV51+AW51+AX50,AV51+AW51)</f>
        <v>0</v>
      </c>
      <c r="AY51" s="133"/>
      <c r="AZ51" s="133"/>
      <c r="BA51" s="128" t="n">
        <f aca="false">IF($A51=$A50,AY51+AZ51+BA50,AY51+AZ51)</f>
        <v>0</v>
      </c>
      <c r="BB51" s="133"/>
      <c r="BC51" s="133"/>
      <c r="BD51" s="128" t="n">
        <f aca="false">IF($A51=$A50,BB51+BC51+BD50,BB51+BC51)</f>
        <v>0</v>
      </c>
      <c r="BE51" s="133"/>
      <c r="BF51" s="133"/>
      <c r="BG51" s="128" t="n">
        <f aca="false">IF($A51=$A50,BE51+BF51+BG50,BE51+BF51)</f>
        <v>0</v>
      </c>
      <c r="BH51" s="133"/>
      <c r="BI51" s="133"/>
      <c r="BJ51" s="128" t="n">
        <f aca="false">IF($A51=$A50,BH51+BI51+BJ50,BH51+BI51)</f>
        <v>0</v>
      </c>
      <c r="BK51" s="133"/>
      <c r="BL51" s="133"/>
      <c r="BM51" s="128" t="n">
        <f aca="false">IF($A51=$A50,BK51+BL51+BM50,BK51+BL51)</f>
        <v>0</v>
      </c>
      <c r="BN51" s="133"/>
      <c r="BO51" s="133"/>
      <c r="BP51" s="128" t="n">
        <f aca="false">IF($A51=$A50,BN51+BO51+BP50,BN51+BO51)</f>
        <v>0</v>
      </c>
      <c r="BQ51" s="133"/>
      <c r="BR51" s="133"/>
      <c r="BS51" s="128" t="n">
        <f aca="false">IF($A51=$A50,BQ51+BR51+BS50,BQ51+BR51)</f>
        <v>0</v>
      </c>
      <c r="BT51" s="133"/>
      <c r="BU51" s="133"/>
      <c r="BV51" s="128" t="n">
        <f aca="false">IF($A51=$A50,BT51+BU51+BV50,BT51+BU51)</f>
        <v>0</v>
      </c>
      <c r="BW51" s="128" t="n">
        <f aca="false">IF(W51=0,0,IF(W51&gt;F$4,1,(IF(W51=BW$2,0,(IF(F$4-W51&gt;2,1,0))))))</f>
        <v>0</v>
      </c>
    </row>
    <row r="52" customFormat="false" ht="42.6" hidden="false" customHeight="true" outlineLevel="0" collapsed="false">
      <c r="A52" s="124" t="str">
        <f aca="false">IF(D52=D51,IF(A51=0,"",A51),IF(AND(D52&gt;0,D52&lt;&gt;D51),A51+1,""))</f>
        <v/>
      </c>
      <c r="B52" s="129"/>
      <c r="C52" s="129"/>
      <c r="D52" s="96"/>
      <c r="E52" s="138"/>
      <c r="F52" s="128" t="str">
        <f aca="false">IFERROR(IF(OR(ISTEXT(D52),ISNUMBER(D52)),HLOOKUP(I52-23*INT(I52/23),[2]Hoja2!B$1:X$2,2),""),1)</f>
        <v/>
      </c>
      <c r="G52" s="128" t="str">
        <f aca="false">LEFT(D52,1)</f>
        <v/>
      </c>
      <c r="H52" s="129" t="str">
        <f aca="false">IF(UPPER(G52)="Z",2,IF(UPPER(G52)="Y",1,IF(UPPER(G52)="X",0,LEFT(D52))))</f>
        <v/>
      </c>
      <c r="I52" s="129" t="str">
        <f aca="false">REPLACE(D52,1,1,H52)</f>
        <v/>
      </c>
      <c r="J52" s="96"/>
      <c r="K52" s="124" t="str">
        <f aca="false">IF(N52&gt;0,ROW(L52)-7,"")</f>
        <v/>
      </c>
      <c r="L52" s="130"/>
      <c r="M52" s="130"/>
      <c r="N52" s="131"/>
      <c r="O52" s="132"/>
      <c r="P52" s="128" t="str">
        <f aca="false">IFERROR(IF(OR(ISTEXT(N52),ISNUMBER(N52)),HLOOKUP(S52-23*INT(S52/23),[2]Hoja2!B$1:X$2,2),""),1)</f>
        <v/>
      </c>
      <c r="Q52" s="128" t="str">
        <f aca="false">LEFT(N52,1)</f>
        <v/>
      </c>
      <c r="R52" s="129" t="str">
        <f aca="false">IF(UPPER(Q52)="Z",2,IF(UPPER(Q52)="Y",1,IF(UPPER(Q52)="X",0,LEFT(N52))))</f>
        <v/>
      </c>
      <c r="S52" s="129" t="str">
        <f aca="false">REPLACE(N52,1,1,R52)</f>
        <v/>
      </c>
      <c r="T52" s="96"/>
      <c r="U52" s="133"/>
      <c r="V52" s="124" t="str">
        <f aca="false">IF(OR(ISTEXT(N52),ISNUMBER(N52)),IF($AD52=1,U52,0),"")</f>
        <v/>
      </c>
      <c r="W52" s="75" t="n">
        <v>36892</v>
      </c>
      <c r="X52" s="134"/>
      <c r="Y52" s="134"/>
      <c r="AA52" s="128" t="n">
        <f aca="false">IF(E52&lt;&gt;F52,0,1)</f>
        <v>1</v>
      </c>
      <c r="AB52" s="128" t="n">
        <f aca="false">IF(OR(T52="SI",T52="Si",T52="si",T52="sI",T52="s",T52="S"),1,0)</f>
        <v>0</v>
      </c>
      <c r="AC52" s="128" t="n">
        <f aca="false">IF(OR(J52="SI",J52="Si",J52="si",J52="sI",J52="s",J52="S"),1,0)</f>
        <v>0</v>
      </c>
      <c r="AD52" s="128" t="n">
        <f aca="false">AK52*AA52*AB52*AC52</f>
        <v>0</v>
      </c>
      <c r="AF52" s="136" t="n">
        <f aca="false">COUNTIF(D$8:D52,D52)</f>
        <v>0</v>
      </c>
      <c r="AG52" s="136" t="n">
        <f aca="false">COUNTIFS(D$8:D52,D52,A$8:A52,A52)</f>
        <v>0</v>
      </c>
      <c r="AH52" s="128" t="n">
        <f aca="false">AF52-AG52</f>
        <v>0</v>
      </c>
      <c r="AI52" s="128" t="n">
        <f aca="false">IF(OR(O52&lt;&gt;P52,P52=1,AA52=0),1,0)</f>
        <v>0</v>
      </c>
      <c r="AJ52" s="128" t="n">
        <f aca="false">IF(AR52&gt;0,1,0)+AH52</f>
        <v>0</v>
      </c>
      <c r="AK52" s="128" t="n">
        <f aca="false">IF(O52&lt;&gt;P52,0,1)</f>
        <v>1</v>
      </c>
      <c r="AL52" s="128" t="n">
        <f aca="false">IF(U52&gt;1,1,0)</f>
        <v>0</v>
      </c>
      <c r="AM52" s="136"/>
      <c r="AN52" s="137"/>
      <c r="AO52" s="139"/>
      <c r="AP52" s="128" t="str">
        <f aca="false">IF(SUMIF(AS$7:BU$7,"&gt;0",AS52:BU52)&gt;0,SUMIF(AS$7:BU$7,"&gt;0",AS52:BU52),"")</f>
        <v/>
      </c>
      <c r="AQ52" s="128"/>
      <c r="AR52" s="136" t="n">
        <f aca="false">COUNTIF(N$8:N52,N52)-1</f>
        <v>-1</v>
      </c>
      <c r="AS52" s="133"/>
      <c r="AT52" s="133"/>
      <c r="AU52" s="128" t="n">
        <f aca="false">IF($A52=$A51,AS52+AT52+AU51,AS52+AT52)</f>
        <v>0</v>
      </c>
      <c r="AV52" s="133"/>
      <c r="AW52" s="133"/>
      <c r="AX52" s="128" t="n">
        <f aca="false">IF($A52=$A51,AV52+AW52+AX51,AV52+AW52)</f>
        <v>0</v>
      </c>
      <c r="AY52" s="133"/>
      <c r="AZ52" s="133"/>
      <c r="BA52" s="128" t="n">
        <f aca="false">IF($A52=$A51,AY52+AZ52+BA51,AY52+AZ52)</f>
        <v>0</v>
      </c>
      <c r="BB52" s="133"/>
      <c r="BC52" s="133"/>
      <c r="BD52" s="128" t="n">
        <f aca="false">IF($A52=$A51,BB52+BC52+BD51,BB52+BC52)</f>
        <v>0</v>
      </c>
      <c r="BE52" s="133"/>
      <c r="BF52" s="133"/>
      <c r="BG52" s="128" t="n">
        <f aca="false">IF($A52=$A51,BE52+BF52+BG51,BE52+BF52)</f>
        <v>0</v>
      </c>
      <c r="BH52" s="133"/>
      <c r="BI52" s="133"/>
      <c r="BJ52" s="128" t="n">
        <f aca="false">IF($A52=$A51,BH52+BI52+BJ51,BH52+BI52)</f>
        <v>0</v>
      </c>
      <c r="BK52" s="133"/>
      <c r="BL52" s="133"/>
      <c r="BM52" s="128" t="n">
        <f aca="false">IF($A52=$A51,BK52+BL52+BM51,BK52+BL52)</f>
        <v>0</v>
      </c>
      <c r="BN52" s="133"/>
      <c r="BO52" s="133"/>
      <c r="BP52" s="128" t="n">
        <f aca="false">IF($A52=$A51,BN52+BO52+BP51,BN52+BO52)</f>
        <v>0</v>
      </c>
      <c r="BQ52" s="133"/>
      <c r="BR52" s="133"/>
      <c r="BS52" s="128" t="n">
        <f aca="false">IF($A52=$A51,BQ52+BR52+BS51,BQ52+BR52)</f>
        <v>0</v>
      </c>
      <c r="BT52" s="133"/>
      <c r="BU52" s="133"/>
      <c r="BV52" s="128" t="n">
        <f aca="false">IF($A52=$A51,BT52+BU52+BV51,BT52+BU52)</f>
        <v>0</v>
      </c>
      <c r="BW52" s="128" t="n">
        <f aca="false">IF(W52=0,0,IF(W52&gt;F$4,1,(IF(W52=BW$2,0,(IF(F$4-W52&gt;2,1,0))))))</f>
        <v>0</v>
      </c>
    </row>
    <row r="53" customFormat="false" ht="42.6" hidden="false" customHeight="true" outlineLevel="0" collapsed="false">
      <c r="A53" s="124" t="str">
        <f aca="false">IF(D53=D52,IF(A52=0,"",A52),IF(AND(D53&gt;0,D53&lt;&gt;D52),A52+1,""))</f>
        <v/>
      </c>
      <c r="B53" s="129"/>
      <c r="C53" s="129"/>
      <c r="D53" s="96"/>
      <c r="E53" s="138"/>
      <c r="F53" s="128" t="str">
        <f aca="false">IFERROR(IF(OR(ISTEXT(D53),ISNUMBER(D53)),HLOOKUP(I53-23*INT(I53/23),[2]Hoja2!B$1:X$2,2),""),1)</f>
        <v/>
      </c>
      <c r="G53" s="128" t="str">
        <f aca="false">LEFT(D53,1)</f>
        <v/>
      </c>
      <c r="H53" s="129" t="str">
        <f aca="false">IF(UPPER(G53)="Z",2,IF(UPPER(G53)="Y",1,IF(UPPER(G53)="X",0,LEFT(D53))))</f>
        <v/>
      </c>
      <c r="I53" s="129" t="str">
        <f aca="false">REPLACE(D53,1,1,H53)</f>
        <v/>
      </c>
      <c r="J53" s="96"/>
      <c r="K53" s="124" t="str">
        <f aca="false">IF(N53&gt;0,ROW(L53)-7,"")</f>
        <v/>
      </c>
      <c r="L53" s="130"/>
      <c r="M53" s="130"/>
      <c r="N53" s="131"/>
      <c r="O53" s="132"/>
      <c r="P53" s="128" t="str">
        <f aca="false">IFERROR(IF(OR(ISTEXT(N53),ISNUMBER(N53)),HLOOKUP(S53-23*INT(S53/23),[2]Hoja2!B$1:X$2,2),""),1)</f>
        <v/>
      </c>
      <c r="Q53" s="128" t="str">
        <f aca="false">LEFT(N53,1)</f>
        <v/>
      </c>
      <c r="R53" s="129" t="str">
        <f aca="false">IF(UPPER(Q53)="Z",2,IF(UPPER(Q53)="Y",1,IF(UPPER(Q53)="X",0,LEFT(N53))))</f>
        <v/>
      </c>
      <c r="S53" s="129" t="str">
        <f aca="false">REPLACE(N53,1,1,R53)</f>
        <v/>
      </c>
      <c r="T53" s="96"/>
      <c r="U53" s="133"/>
      <c r="V53" s="124" t="str">
        <f aca="false">IF(OR(ISTEXT(N53),ISNUMBER(N53)),IF($AD53=1,U53,0),"")</f>
        <v/>
      </c>
      <c r="W53" s="75" t="n">
        <v>36892</v>
      </c>
      <c r="X53" s="134"/>
      <c r="Y53" s="134"/>
      <c r="AA53" s="128" t="n">
        <f aca="false">IF(E53&lt;&gt;F53,0,1)</f>
        <v>1</v>
      </c>
      <c r="AB53" s="128" t="n">
        <f aca="false">IF(OR(T53="SI",T53="Si",T53="si",T53="sI",T53="s",T53="S"),1,0)</f>
        <v>0</v>
      </c>
      <c r="AC53" s="128" t="n">
        <f aca="false">IF(OR(J53="SI",J53="Si",J53="si",J53="sI",J53="s",J53="S"),1,0)</f>
        <v>0</v>
      </c>
      <c r="AD53" s="128" t="n">
        <f aca="false">AK53*AA53*AB53*AC53</f>
        <v>0</v>
      </c>
      <c r="AF53" s="136" t="n">
        <f aca="false">COUNTIF(D$8:D53,D53)</f>
        <v>0</v>
      </c>
      <c r="AG53" s="136" t="n">
        <f aca="false">COUNTIFS(D$8:D53,D53,A$8:A53,A53)</f>
        <v>0</v>
      </c>
      <c r="AH53" s="128" t="n">
        <f aca="false">AF53-AG53</f>
        <v>0</v>
      </c>
      <c r="AI53" s="128" t="n">
        <f aca="false">IF(OR(O53&lt;&gt;P53,P53=1,AA53=0),1,0)</f>
        <v>0</v>
      </c>
      <c r="AJ53" s="128" t="n">
        <f aca="false">IF(AR53&gt;0,1,0)+AH53</f>
        <v>0</v>
      </c>
      <c r="AK53" s="128" t="n">
        <f aca="false">IF(O53&lt;&gt;P53,0,1)</f>
        <v>1</v>
      </c>
      <c r="AL53" s="128" t="n">
        <f aca="false">IF(U53&gt;1,1,0)</f>
        <v>0</v>
      </c>
      <c r="AM53" s="136"/>
      <c r="AN53" s="137"/>
      <c r="AO53" s="139"/>
      <c r="AP53" s="128" t="str">
        <f aca="false">IF(SUMIF(AS$7:BU$7,"&gt;0",AS53:BU53)&gt;0,SUMIF(AS$7:BU$7,"&gt;0",AS53:BU53),"")</f>
        <v/>
      </c>
      <c r="AQ53" s="128"/>
      <c r="AR53" s="136" t="n">
        <f aca="false">COUNTIF(N$8:N53,N53)-1</f>
        <v>-1</v>
      </c>
      <c r="AS53" s="133"/>
      <c r="AT53" s="133"/>
      <c r="AU53" s="128" t="n">
        <f aca="false">IF($A53=$A52,AS53+AT53+AU52,AS53+AT53)</f>
        <v>0</v>
      </c>
      <c r="AV53" s="133"/>
      <c r="AW53" s="133"/>
      <c r="AX53" s="128" t="n">
        <f aca="false">IF($A53=$A52,AV53+AW53+AX52,AV53+AW53)</f>
        <v>0</v>
      </c>
      <c r="AY53" s="133"/>
      <c r="AZ53" s="133"/>
      <c r="BA53" s="128" t="n">
        <f aca="false">IF($A53=$A52,AY53+AZ53+BA52,AY53+AZ53)</f>
        <v>0</v>
      </c>
      <c r="BB53" s="133"/>
      <c r="BC53" s="133"/>
      <c r="BD53" s="128" t="n">
        <f aca="false">IF($A53=$A52,BB53+BC53+BD52,BB53+BC53)</f>
        <v>0</v>
      </c>
      <c r="BE53" s="133"/>
      <c r="BF53" s="133"/>
      <c r="BG53" s="128" t="n">
        <f aca="false">IF($A53=$A52,BE53+BF53+BG52,BE53+BF53)</f>
        <v>0</v>
      </c>
      <c r="BH53" s="133"/>
      <c r="BI53" s="133"/>
      <c r="BJ53" s="128" t="n">
        <f aca="false">IF($A53=$A52,BH53+BI53+BJ52,BH53+BI53)</f>
        <v>0</v>
      </c>
      <c r="BK53" s="133"/>
      <c r="BL53" s="133"/>
      <c r="BM53" s="128" t="n">
        <f aca="false">IF($A53=$A52,BK53+BL53+BM52,BK53+BL53)</f>
        <v>0</v>
      </c>
      <c r="BN53" s="133"/>
      <c r="BO53" s="133"/>
      <c r="BP53" s="128" t="n">
        <f aca="false">IF($A53=$A52,BN53+BO53+BP52,BN53+BO53)</f>
        <v>0</v>
      </c>
      <c r="BQ53" s="133"/>
      <c r="BR53" s="133"/>
      <c r="BS53" s="128" t="n">
        <f aca="false">IF($A53=$A52,BQ53+BR53+BS52,BQ53+BR53)</f>
        <v>0</v>
      </c>
      <c r="BT53" s="133"/>
      <c r="BU53" s="133"/>
      <c r="BV53" s="128" t="n">
        <f aca="false">IF($A53=$A52,BT53+BU53+BV52,BT53+BU53)</f>
        <v>0</v>
      </c>
      <c r="BW53" s="128" t="n">
        <f aca="false">IF(W53=0,0,IF(W53&gt;F$4,1,(IF(W53=BW$2,0,(IF(F$4-W53&gt;2,1,0))))))</f>
        <v>0</v>
      </c>
    </row>
    <row r="54" customFormat="false" ht="42.6" hidden="false" customHeight="true" outlineLevel="0" collapsed="false">
      <c r="A54" s="124" t="str">
        <f aca="false">IF(D54=D53,IF(A53=0,"",A53),IF(AND(D54&gt;0,D54&lt;&gt;D53),A53+1,""))</f>
        <v/>
      </c>
      <c r="B54" s="129"/>
      <c r="C54" s="129"/>
      <c r="D54" s="96"/>
      <c r="E54" s="138"/>
      <c r="F54" s="128" t="str">
        <f aca="false">IFERROR(IF(OR(ISTEXT(D54),ISNUMBER(D54)),HLOOKUP(I54-23*INT(I54/23),[2]Hoja2!B$1:X$2,2),""),1)</f>
        <v/>
      </c>
      <c r="G54" s="128" t="str">
        <f aca="false">LEFT(D54,1)</f>
        <v/>
      </c>
      <c r="H54" s="129" t="str">
        <f aca="false">IF(UPPER(G54)="Z",2,IF(UPPER(G54)="Y",1,IF(UPPER(G54)="X",0,LEFT(D54))))</f>
        <v/>
      </c>
      <c r="I54" s="129" t="str">
        <f aca="false">REPLACE(D54,1,1,H54)</f>
        <v/>
      </c>
      <c r="J54" s="96"/>
      <c r="K54" s="124" t="str">
        <f aca="false">IF(N54&gt;0,ROW(L54)-7,"")</f>
        <v/>
      </c>
      <c r="L54" s="130"/>
      <c r="M54" s="130"/>
      <c r="N54" s="131"/>
      <c r="O54" s="132"/>
      <c r="P54" s="128" t="str">
        <f aca="false">IFERROR(IF(OR(ISTEXT(N54),ISNUMBER(N54)),HLOOKUP(S54-23*INT(S54/23),[2]Hoja2!B$1:X$2,2),""),1)</f>
        <v/>
      </c>
      <c r="Q54" s="128" t="str">
        <f aca="false">LEFT(N54,1)</f>
        <v/>
      </c>
      <c r="R54" s="129" t="str">
        <f aca="false">IF(UPPER(Q54)="Z",2,IF(UPPER(Q54)="Y",1,IF(UPPER(Q54)="X",0,LEFT(N54))))</f>
        <v/>
      </c>
      <c r="S54" s="129" t="str">
        <f aca="false">REPLACE(N54,1,1,R54)</f>
        <v/>
      </c>
      <c r="T54" s="96"/>
      <c r="U54" s="133"/>
      <c r="V54" s="124" t="str">
        <f aca="false">IF(OR(ISTEXT(N54),ISNUMBER(N54)),IF($AD54=1,U54,0),"")</f>
        <v/>
      </c>
      <c r="W54" s="75" t="n">
        <v>36892</v>
      </c>
      <c r="X54" s="134"/>
      <c r="Y54" s="134"/>
      <c r="AA54" s="128" t="n">
        <f aca="false">IF(E54&lt;&gt;F54,0,1)</f>
        <v>1</v>
      </c>
      <c r="AB54" s="128" t="n">
        <f aca="false">IF(OR(T54="SI",T54="Si",T54="si",T54="sI",T54="s",T54="S"),1,0)</f>
        <v>0</v>
      </c>
      <c r="AC54" s="128" t="n">
        <f aca="false">IF(OR(J54="SI",J54="Si",J54="si",J54="sI",J54="s",J54="S"),1,0)</f>
        <v>0</v>
      </c>
      <c r="AD54" s="128" t="n">
        <f aca="false">AK54*AA54*AB54*AC54</f>
        <v>0</v>
      </c>
      <c r="AF54" s="136" t="n">
        <f aca="false">COUNTIF(D$8:D54,D54)</f>
        <v>0</v>
      </c>
      <c r="AG54" s="136" t="n">
        <f aca="false">COUNTIFS(D$8:D54,D54,A$8:A54,A54)</f>
        <v>0</v>
      </c>
      <c r="AH54" s="128" t="n">
        <f aca="false">AF54-AG54</f>
        <v>0</v>
      </c>
      <c r="AI54" s="128" t="n">
        <f aca="false">IF(OR(O54&lt;&gt;P54,P54=1,AA54=0),1,0)</f>
        <v>0</v>
      </c>
      <c r="AJ54" s="128" t="n">
        <f aca="false">IF(AR54&gt;0,1,0)+AH54</f>
        <v>0</v>
      </c>
      <c r="AK54" s="128" t="n">
        <f aca="false">IF(O54&lt;&gt;P54,0,1)</f>
        <v>1</v>
      </c>
      <c r="AL54" s="128" t="n">
        <f aca="false">IF(U54&gt;1,1,0)</f>
        <v>0</v>
      </c>
      <c r="AM54" s="136"/>
      <c r="AN54" s="137"/>
      <c r="AO54" s="139"/>
      <c r="AP54" s="128" t="str">
        <f aca="false">IF(SUMIF(AS$7:BU$7,"&gt;0",AS54:BU54)&gt;0,SUMIF(AS$7:BU$7,"&gt;0",AS54:BU54),"")</f>
        <v/>
      </c>
      <c r="AQ54" s="128"/>
      <c r="AR54" s="136" t="n">
        <f aca="false">COUNTIF(N$8:N54,N54)-1</f>
        <v>-1</v>
      </c>
      <c r="AS54" s="133"/>
      <c r="AT54" s="133"/>
      <c r="AU54" s="128" t="n">
        <f aca="false">IF($A54=$A53,AS54+AT54+AU53,AS54+AT54)</f>
        <v>0</v>
      </c>
      <c r="AV54" s="133"/>
      <c r="AW54" s="133"/>
      <c r="AX54" s="128" t="n">
        <f aca="false">IF($A54=$A53,AV54+AW54+AX53,AV54+AW54)</f>
        <v>0</v>
      </c>
      <c r="AY54" s="133"/>
      <c r="AZ54" s="133"/>
      <c r="BA54" s="128" t="n">
        <f aca="false">IF($A54=$A53,AY54+AZ54+BA53,AY54+AZ54)</f>
        <v>0</v>
      </c>
      <c r="BB54" s="133"/>
      <c r="BC54" s="133"/>
      <c r="BD54" s="128" t="n">
        <f aca="false">IF($A54=$A53,BB54+BC54+BD53,BB54+BC54)</f>
        <v>0</v>
      </c>
      <c r="BE54" s="133"/>
      <c r="BF54" s="133"/>
      <c r="BG54" s="128" t="n">
        <f aca="false">IF($A54=$A53,BE54+BF54+BG53,BE54+BF54)</f>
        <v>0</v>
      </c>
      <c r="BH54" s="133"/>
      <c r="BI54" s="133"/>
      <c r="BJ54" s="128" t="n">
        <f aca="false">IF($A54=$A53,BH54+BI54+BJ53,BH54+BI54)</f>
        <v>0</v>
      </c>
      <c r="BK54" s="133"/>
      <c r="BL54" s="133"/>
      <c r="BM54" s="128" t="n">
        <f aca="false">IF($A54=$A53,BK54+BL54+BM53,BK54+BL54)</f>
        <v>0</v>
      </c>
      <c r="BN54" s="133"/>
      <c r="BO54" s="133"/>
      <c r="BP54" s="128" t="n">
        <f aca="false">IF($A54=$A53,BN54+BO54+BP53,BN54+BO54)</f>
        <v>0</v>
      </c>
      <c r="BQ54" s="133"/>
      <c r="BR54" s="133"/>
      <c r="BS54" s="128" t="n">
        <f aca="false">IF($A54=$A53,BQ54+BR54+BS53,BQ54+BR54)</f>
        <v>0</v>
      </c>
      <c r="BT54" s="133"/>
      <c r="BU54" s="133"/>
      <c r="BV54" s="128" t="n">
        <f aca="false">IF($A54=$A53,BT54+BU54+BV53,BT54+BU54)</f>
        <v>0</v>
      </c>
      <c r="BW54" s="128" t="n">
        <f aca="false">IF(W54=0,0,IF(W54&gt;F$4,1,(IF(W54=BW$2,0,(IF(F$4-W54&gt;2,1,0))))))</f>
        <v>0</v>
      </c>
    </row>
    <row r="55" customFormat="false" ht="42.6" hidden="false" customHeight="true" outlineLevel="0" collapsed="false">
      <c r="A55" s="124" t="str">
        <f aca="false">IF(D55=D54,IF(A54=0,"",A54),IF(AND(D55&gt;0,D55&lt;&gt;D54),A54+1,""))</f>
        <v/>
      </c>
      <c r="B55" s="129"/>
      <c r="C55" s="129"/>
      <c r="D55" s="96"/>
      <c r="E55" s="138"/>
      <c r="F55" s="128" t="str">
        <f aca="false">IFERROR(IF(OR(ISTEXT(D55),ISNUMBER(D55)),HLOOKUP(I55-23*INT(I55/23),[2]Hoja2!B$1:X$2,2),""),1)</f>
        <v/>
      </c>
      <c r="G55" s="128" t="str">
        <f aca="false">LEFT(D55,1)</f>
        <v/>
      </c>
      <c r="H55" s="129" t="str">
        <f aca="false">IF(UPPER(G55)="Z",2,IF(UPPER(G55)="Y",1,IF(UPPER(G55)="X",0,LEFT(D55))))</f>
        <v/>
      </c>
      <c r="I55" s="129" t="str">
        <f aca="false">REPLACE(D55,1,1,H55)</f>
        <v/>
      </c>
      <c r="J55" s="96"/>
      <c r="K55" s="124" t="str">
        <f aca="false">IF(N55&gt;0,ROW(L55)-7,"")</f>
        <v/>
      </c>
      <c r="L55" s="130"/>
      <c r="M55" s="130"/>
      <c r="N55" s="131"/>
      <c r="O55" s="132"/>
      <c r="P55" s="128" t="str">
        <f aca="false">IFERROR(IF(OR(ISTEXT(N55),ISNUMBER(N55)),HLOOKUP(S55-23*INT(S55/23),[2]Hoja2!B$1:X$2,2),""),1)</f>
        <v/>
      </c>
      <c r="Q55" s="128" t="str">
        <f aca="false">LEFT(N55,1)</f>
        <v/>
      </c>
      <c r="R55" s="129" t="str">
        <f aca="false">IF(UPPER(Q55)="Z",2,IF(UPPER(Q55)="Y",1,IF(UPPER(Q55)="X",0,LEFT(N55))))</f>
        <v/>
      </c>
      <c r="S55" s="129" t="str">
        <f aca="false">REPLACE(N55,1,1,R55)</f>
        <v/>
      </c>
      <c r="T55" s="96"/>
      <c r="U55" s="133"/>
      <c r="V55" s="124" t="str">
        <f aca="false">IF(OR(ISTEXT(N55),ISNUMBER(N55)),IF($AD55=1,U55,0),"")</f>
        <v/>
      </c>
      <c r="W55" s="75" t="n">
        <v>36892</v>
      </c>
      <c r="X55" s="134"/>
      <c r="Y55" s="134"/>
      <c r="AA55" s="128" t="n">
        <f aca="false">IF(E55&lt;&gt;F55,0,1)</f>
        <v>1</v>
      </c>
      <c r="AB55" s="128" t="n">
        <f aca="false">IF(OR(T55="SI",T55="Si",T55="si",T55="sI",T55="s",T55="S"),1,0)</f>
        <v>0</v>
      </c>
      <c r="AC55" s="128" t="n">
        <f aca="false">IF(OR(J55="SI",J55="Si",J55="si",J55="sI",J55="s",J55="S"),1,0)</f>
        <v>0</v>
      </c>
      <c r="AD55" s="128" t="n">
        <f aca="false">AK55*AA55*AB55*AC55</f>
        <v>0</v>
      </c>
      <c r="AF55" s="136" t="n">
        <f aca="false">COUNTIF(D$8:D55,D55)</f>
        <v>0</v>
      </c>
      <c r="AG55" s="136" t="n">
        <f aca="false">COUNTIFS(D$8:D55,D55,A$8:A55,A55)</f>
        <v>0</v>
      </c>
      <c r="AH55" s="128" t="n">
        <f aca="false">AF55-AG55</f>
        <v>0</v>
      </c>
      <c r="AI55" s="128" t="n">
        <f aca="false">IF(OR(O55&lt;&gt;P55,P55=1,AA55=0),1,0)</f>
        <v>0</v>
      </c>
      <c r="AJ55" s="128" t="n">
        <f aca="false">IF(AR55&gt;0,1,0)+AH55</f>
        <v>0</v>
      </c>
      <c r="AK55" s="128" t="n">
        <f aca="false">IF(O55&lt;&gt;P55,0,1)</f>
        <v>1</v>
      </c>
      <c r="AL55" s="128" t="n">
        <f aca="false">IF(U55&gt;1,1,0)</f>
        <v>0</v>
      </c>
      <c r="AM55" s="136"/>
      <c r="AN55" s="137"/>
      <c r="AO55" s="139"/>
      <c r="AP55" s="128" t="str">
        <f aca="false">IF(SUMIF(AS$7:BU$7,"&gt;0",AS55:BU55)&gt;0,SUMIF(AS$7:BU$7,"&gt;0",AS55:BU55),"")</f>
        <v/>
      </c>
      <c r="AQ55" s="128"/>
      <c r="AR55" s="136" t="n">
        <f aca="false">COUNTIF(N$8:N55,N55)-1</f>
        <v>-1</v>
      </c>
      <c r="AS55" s="133"/>
      <c r="AT55" s="133"/>
      <c r="AU55" s="128" t="n">
        <f aca="false">IF($A55=$A54,AS55+AT55+AU54,AS55+AT55)</f>
        <v>0</v>
      </c>
      <c r="AV55" s="133"/>
      <c r="AW55" s="133"/>
      <c r="AX55" s="128" t="n">
        <f aca="false">IF($A55=$A54,AV55+AW55+AX54,AV55+AW55)</f>
        <v>0</v>
      </c>
      <c r="AY55" s="133"/>
      <c r="AZ55" s="133"/>
      <c r="BA55" s="128" t="n">
        <f aca="false">IF($A55=$A54,AY55+AZ55+BA54,AY55+AZ55)</f>
        <v>0</v>
      </c>
      <c r="BB55" s="133"/>
      <c r="BC55" s="133"/>
      <c r="BD55" s="128" t="n">
        <f aca="false">IF($A55=$A54,BB55+BC55+BD54,BB55+BC55)</f>
        <v>0</v>
      </c>
      <c r="BE55" s="133"/>
      <c r="BF55" s="133"/>
      <c r="BG55" s="128" t="n">
        <f aca="false">IF($A55=$A54,BE55+BF55+BG54,BE55+BF55)</f>
        <v>0</v>
      </c>
      <c r="BH55" s="133"/>
      <c r="BI55" s="133"/>
      <c r="BJ55" s="128" t="n">
        <f aca="false">IF($A55=$A54,BH55+BI55+BJ54,BH55+BI55)</f>
        <v>0</v>
      </c>
      <c r="BK55" s="133"/>
      <c r="BL55" s="133"/>
      <c r="BM55" s="128" t="n">
        <f aca="false">IF($A55=$A54,BK55+BL55+BM54,BK55+BL55)</f>
        <v>0</v>
      </c>
      <c r="BN55" s="133"/>
      <c r="BO55" s="133"/>
      <c r="BP55" s="128" t="n">
        <f aca="false">IF($A55=$A54,BN55+BO55+BP54,BN55+BO55)</f>
        <v>0</v>
      </c>
      <c r="BQ55" s="133"/>
      <c r="BR55" s="133"/>
      <c r="BS55" s="128" t="n">
        <f aca="false">IF($A55=$A54,BQ55+BR55+BS54,BQ55+BR55)</f>
        <v>0</v>
      </c>
      <c r="BT55" s="133"/>
      <c r="BU55" s="133"/>
      <c r="BV55" s="128" t="n">
        <f aca="false">IF($A55=$A54,BT55+BU55+BV54,BT55+BU55)</f>
        <v>0</v>
      </c>
      <c r="BW55" s="128" t="n">
        <f aca="false">IF(W55=0,0,IF(W55&gt;F$4,1,(IF(W55=BW$2,0,(IF(F$4-W55&gt;2,1,0))))))</f>
        <v>0</v>
      </c>
    </row>
    <row r="56" customFormat="false" ht="42.6" hidden="false" customHeight="true" outlineLevel="0" collapsed="false">
      <c r="A56" s="124" t="str">
        <f aca="false">IF(D56=D55,IF(A55=0,"",A55),IF(AND(D56&gt;0,D56&lt;&gt;D55),A55+1,""))</f>
        <v/>
      </c>
      <c r="B56" s="129"/>
      <c r="C56" s="129"/>
      <c r="D56" s="96"/>
      <c r="E56" s="138"/>
      <c r="F56" s="128" t="str">
        <f aca="false">IFERROR(IF(OR(ISTEXT(D56),ISNUMBER(D56)),HLOOKUP(I56-23*INT(I56/23),[2]Hoja2!B$1:X$2,2),""),1)</f>
        <v/>
      </c>
      <c r="G56" s="128" t="str">
        <f aca="false">LEFT(D56,1)</f>
        <v/>
      </c>
      <c r="H56" s="129" t="str">
        <f aca="false">IF(UPPER(G56)="Z",2,IF(UPPER(G56)="Y",1,IF(UPPER(G56)="X",0,LEFT(D56))))</f>
        <v/>
      </c>
      <c r="I56" s="129" t="str">
        <f aca="false">REPLACE(D56,1,1,H56)</f>
        <v/>
      </c>
      <c r="J56" s="96"/>
      <c r="K56" s="124" t="str">
        <f aca="false">IF(N56&gt;0,ROW(L56)-7,"")</f>
        <v/>
      </c>
      <c r="L56" s="130"/>
      <c r="M56" s="130"/>
      <c r="N56" s="131"/>
      <c r="O56" s="132"/>
      <c r="P56" s="128" t="str">
        <f aca="false">IFERROR(IF(OR(ISTEXT(N56),ISNUMBER(N56)),HLOOKUP(S56-23*INT(S56/23),[2]Hoja2!B$1:X$2,2),""),1)</f>
        <v/>
      </c>
      <c r="Q56" s="128" t="str">
        <f aca="false">LEFT(N56,1)</f>
        <v/>
      </c>
      <c r="R56" s="129" t="str">
        <f aca="false">IF(UPPER(Q56)="Z",2,IF(UPPER(Q56)="Y",1,IF(UPPER(Q56)="X",0,LEFT(N56))))</f>
        <v/>
      </c>
      <c r="S56" s="129" t="str">
        <f aca="false">REPLACE(N56,1,1,R56)</f>
        <v/>
      </c>
      <c r="T56" s="96"/>
      <c r="U56" s="133"/>
      <c r="V56" s="124" t="str">
        <f aca="false">IF(OR(ISTEXT(N56),ISNUMBER(N56)),IF($AD56=1,U56,0),"")</f>
        <v/>
      </c>
      <c r="W56" s="75" t="n">
        <v>36892</v>
      </c>
      <c r="X56" s="134"/>
      <c r="Y56" s="134"/>
      <c r="AA56" s="128" t="n">
        <f aca="false">IF(E56&lt;&gt;F56,0,1)</f>
        <v>1</v>
      </c>
      <c r="AB56" s="128" t="n">
        <f aca="false">IF(OR(T56="SI",T56="Si",T56="si",T56="sI",T56="s",T56="S"),1,0)</f>
        <v>0</v>
      </c>
      <c r="AC56" s="128" t="n">
        <f aca="false">IF(OR(J56="SI",J56="Si",J56="si",J56="sI",J56="s",J56="S"),1,0)</f>
        <v>0</v>
      </c>
      <c r="AD56" s="128" t="n">
        <f aca="false">AK56*AA56*AB56*AC56</f>
        <v>0</v>
      </c>
      <c r="AF56" s="136" t="n">
        <f aca="false">COUNTIF(D$8:D56,D56)</f>
        <v>0</v>
      </c>
      <c r="AG56" s="136" t="n">
        <f aca="false">COUNTIFS(D$8:D56,D56,A$8:A56,A56)</f>
        <v>0</v>
      </c>
      <c r="AH56" s="128" t="n">
        <f aca="false">AF56-AG56</f>
        <v>0</v>
      </c>
      <c r="AI56" s="128" t="n">
        <f aca="false">IF(OR(O56&lt;&gt;P56,P56=1,AA56=0),1,0)</f>
        <v>0</v>
      </c>
      <c r="AJ56" s="128" t="n">
        <f aca="false">IF(AR56&gt;0,1,0)+AH56</f>
        <v>0</v>
      </c>
      <c r="AK56" s="128" t="n">
        <f aca="false">IF(O56&lt;&gt;P56,0,1)</f>
        <v>1</v>
      </c>
      <c r="AL56" s="128" t="n">
        <f aca="false">IF(U56&gt;1,1,0)</f>
        <v>0</v>
      </c>
      <c r="AM56" s="136"/>
      <c r="AN56" s="137"/>
      <c r="AO56" s="139"/>
      <c r="AP56" s="128" t="str">
        <f aca="false">IF(SUMIF(AS$7:BU$7,"&gt;0",AS56:BU56)&gt;0,SUMIF(AS$7:BU$7,"&gt;0",AS56:BU56),"")</f>
        <v/>
      </c>
      <c r="AQ56" s="128"/>
      <c r="AR56" s="136" t="n">
        <f aca="false">COUNTIF(N$8:N56,N56)-1</f>
        <v>-1</v>
      </c>
      <c r="AS56" s="133"/>
      <c r="AT56" s="133"/>
      <c r="AU56" s="128" t="n">
        <f aca="false">IF($A56=$A55,AS56+AT56+AU55,AS56+AT56)</f>
        <v>0</v>
      </c>
      <c r="AV56" s="133"/>
      <c r="AW56" s="133"/>
      <c r="AX56" s="128" t="n">
        <f aca="false">IF($A56=$A55,AV56+AW56+AX55,AV56+AW56)</f>
        <v>0</v>
      </c>
      <c r="AY56" s="133"/>
      <c r="AZ56" s="133"/>
      <c r="BA56" s="128" t="n">
        <f aca="false">IF($A56=$A55,AY56+AZ56+BA55,AY56+AZ56)</f>
        <v>0</v>
      </c>
      <c r="BB56" s="133"/>
      <c r="BC56" s="133"/>
      <c r="BD56" s="128" t="n">
        <f aca="false">IF($A56=$A55,BB56+BC56+BD55,BB56+BC56)</f>
        <v>0</v>
      </c>
      <c r="BE56" s="133"/>
      <c r="BF56" s="133"/>
      <c r="BG56" s="128" t="n">
        <f aca="false">IF($A56=$A55,BE56+BF56+BG55,BE56+BF56)</f>
        <v>0</v>
      </c>
      <c r="BH56" s="133"/>
      <c r="BI56" s="133"/>
      <c r="BJ56" s="128" t="n">
        <f aca="false">IF($A56=$A55,BH56+BI56+BJ55,BH56+BI56)</f>
        <v>0</v>
      </c>
      <c r="BK56" s="133"/>
      <c r="BL56" s="133"/>
      <c r="BM56" s="128" t="n">
        <f aca="false">IF($A56=$A55,BK56+BL56+BM55,BK56+BL56)</f>
        <v>0</v>
      </c>
      <c r="BN56" s="133"/>
      <c r="BO56" s="133"/>
      <c r="BP56" s="128" t="n">
        <f aca="false">IF($A56=$A55,BN56+BO56+BP55,BN56+BO56)</f>
        <v>0</v>
      </c>
      <c r="BQ56" s="133"/>
      <c r="BR56" s="133"/>
      <c r="BS56" s="128" t="n">
        <f aca="false">IF($A56=$A55,BQ56+BR56+BS55,BQ56+BR56)</f>
        <v>0</v>
      </c>
      <c r="BT56" s="133"/>
      <c r="BU56" s="133"/>
      <c r="BV56" s="128" t="n">
        <f aca="false">IF($A56=$A55,BT56+BU56+BV55,BT56+BU56)</f>
        <v>0</v>
      </c>
      <c r="BW56" s="128" t="n">
        <f aca="false">IF(W56=0,0,IF(W56&gt;F$4,1,(IF(W56=BW$2,0,(IF(F$4-W56&gt;2,1,0))))))</f>
        <v>0</v>
      </c>
    </row>
    <row r="57" customFormat="false" ht="42.6" hidden="false" customHeight="true" outlineLevel="0" collapsed="false">
      <c r="A57" s="124" t="str">
        <f aca="false">IF(D57=D56,IF(A56=0,"",A56),IF(AND(D57&gt;0,D57&lt;&gt;D56),A56+1,""))</f>
        <v/>
      </c>
      <c r="B57" s="129"/>
      <c r="C57" s="129"/>
      <c r="D57" s="96"/>
      <c r="E57" s="138"/>
      <c r="F57" s="128" t="str">
        <f aca="false">IFERROR(IF(OR(ISTEXT(D57),ISNUMBER(D57)),HLOOKUP(I57-23*INT(I57/23),[2]Hoja2!B$1:X$2,2),""),1)</f>
        <v/>
      </c>
      <c r="G57" s="128" t="str">
        <f aca="false">LEFT(D57,1)</f>
        <v/>
      </c>
      <c r="H57" s="129" t="str">
        <f aca="false">IF(UPPER(G57)="Z",2,IF(UPPER(G57)="Y",1,IF(UPPER(G57)="X",0,LEFT(D57))))</f>
        <v/>
      </c>
      <c r="I57" s="129" t="str">
        <f aca="false">REPLACE(D57,1,1,H57)</f>
        <v/>
      </c>
      <c r="J57" s="96"/>
      <c r="K57" s="124" t="str">
        <f aca="false">IF(N57&gt;0,ROW(L57)-7,"")</f>
        <v/>
      </c>
      <c r="L57" s="130"/>
      <c r="M57" s="130"/>
      <c r="N57" s="131"/>
      <c r="O57" s="132"/>
      <c r="P57" s="128" t="str">
        <f aca="false">IFERROR(IF(OR(ISTEXT(N57),ISNUMBER(N57)),HLOOKUP(S57-23*INT(S57/23),[2]Hoja2!B$1:X$2,2),""),1)</f>
        <v/>
      </c>
      <c r="Q57" s="128" t="str">
        <f aca="false">LEFT(N57,1)</f>
        <v/>
      </c>
      <c r="R57" s="129" t="str">
        <f aca="false">IF(UPPER(Q57)="Z",2,IF(UPPER(Q57)="Y",1,IF(UPPER(Q57)="X",0,LEFT(N57))))</f>
        <v/>
      </c>
      <c r="S57" s="129" t="str">
        <f aca="false">REPLACE(N57,1,1,R57)</f>
        <v/>
      </c>
      <c r="T57" s="96"/>
      <c r="U57" s="133"/>
      <c r="V57" s="124" t="str">
        <f aca="false">IF(OR(ISTEXT(N57),ISNUMBER(N57)),IF($AD57=1,U57,0),"")</f>
        <v/>
      </c>
      <c r="W57" s="75" t="n">
        <v>36892</v>
      </c>
      <c r="X57" s="134"/>
      <c r="Y57" s="134"/>
      <c r="AA57" s="128" t="n">
        <f aca="false">IF(E57&lt;&gt;F57,0,1)</f>
        <v>1</v>
      </c>
      <c r="AB57" s="128" t="n">
        <f aca="false">IF(OR(T57="SI",T57="Si",T57="si",T57="sI",T57="s",T57="S"),1,0)</f>
        <v>0</v>
      </c>
      <c r="AC57" s="128" t="n">
        <f aca="false">IF(OR(J57="SI",J57="Si",J57="si",J57="sI",J57="s",J57="S"),1,0)</f>
        <v>0</v>
      </c>
      <c r="AD57" s="128" t="n">
        <f aca="false">AK57*AA57*AB57*AC57</f>
        <v>0</v>
      </c>
      <c r="AF57" s="136" t="n">
        <f aca="false">COUNTIF(D$8:D57,D57)</f>
        <v>0</v>
      </c>
      <c r="AG57" s="136" t="n">
        <f aca="false">COUNTIFS(D$8:D57,D57,A$8:A57,A57)</f>
        <v>0</v>
      </c>
      <c r="AH57" s="128" t="n">
        <f aca="false">AF57-AG57</f>
        <v>0</v>
      </c>
      <c r="AI57" s="128" t="n">
        <f aca="false">IF(OR(O57&lt;&gt;P57,P57=1,AA57=0),1,0)</f>
        <v>0</v>
      </c>
      <c r="AJ57" s="128" t="n">
        <f aca="false">IF(AR57&gt;0,1,0)+AH57</f>
        <v>0</v>
      </c>
      <c r="AK57" s="128" t="n">
        <f aca="false">IF(O57&lt;&gt;P57,0,1)</f>
        <v>1</v>
      </c>
      <c r="AL57" s="128" t="n">
        <f aca="false">IF(U57&gt;1,1,0)</f>
        <v>0</v>
      </c>
      <c r="AM57" s="136"/>
      <c r="AN57" s="137"/>
      <c r="AO57" s="139"/>
      <c r="AP57" s="128" t="str">
        <f aca="false">IF(SUMIF(AS$7:BU$7,"&gt;0",AS57:BU57)&gt;0,SUMIF(AS$7:BU$7,"&gt;0",AS57:BU57),"")</f>
        <v/>
      </c>
      <c r="AQ57" s="128"/>
      <c r="AR57" s="136" t="n">
        <f aca="false">COUNTIF(N$8:N57,N57)-1</f>
        <v>-1</v>
      </c>
      <c r="AS57" s="133"/>
      <c r="AT57" s="133"/>
      <c r="AU57" s="128" t="n">
        <f aca="false">IF($A57=$A56,AS57+AT57+AU56,AS57+AT57)</f>
        <v>0</v>
      </c>
      <c r="AV57" s="133"/>
      <c r="AW57" s="133"/>
      <c r="AX57" s="128" t="n">
        <f aca="false">IF($A57=$A56,AV57+AW57+AX56,AV57+AW57)</f>
        <v>0</v>
      </c>
      <c r="AY57" s="133"/>
      <c r="AZ57" s="133"/>
      <c r="BA57" s="128" t="n">
        <f aca="false">IF($A57=$A56,AY57+AZ57+BA56,AY57+AZ57)</f>
        <v>0</v>
      </c>
      <c r="BB57" s="133"/>
      <c r="BC57" s="133"/>
      <c r="BD57" s="128" t="n">
        <f aca="false">IF($A57=$A56,BB57+BC57+BD56,BB57+BC57)</f>
        <v>0</v>
      </c>
      <c r="BE57" s="133"/>
      <c r="BF57" s="133"/>
      <c r="BG57" s="128" t="n">
        <f aca="false">IF($A57=$A56,BE57+BF57+BG56,BE57+BF57)</f>
        <v>0</v>
      </c>
      <c r="BH57" s="133"/>
      <c r="BI57" s="133"/>
      <c r="BJ57" s="128" t="n">
        <f aca="false">IF($A57=$A56,BH57+BI57+BJ56,BH57+BI57)</f>
        <v>0</v>
      </c>
      <c r="BK57" s="133"/>
      <c r="BL57" s="133"/>
      <c r="BM57" s="128" t="n">
        <f aca="false">IF($A57=$A56,BK57+BL57+BM56,BK57+BL57)</f>
        <v>0</v>
      </c>
      <c r="BN57" s="133"/>
      <c r="BO57" s="133"/>
      <c r="BP57" s="128" t="n">
        <f aca="false">IF($A57=$A56,BN57+BO57+BP56,BN57+BO57)</f>
        <v>0</v>
      </c>
      <c r="BQ57" s="133"/>
      <c r="BR57" s="133"/>
      <c r="BS57" s="128" t="n">
        <f aca="false">IF($A57=$A56,BQ57+BR57+BS56,BQ57+BR57)</f>
        <v>0</v>
      </c>
      <c r="BT57" s="133"/>
      <c r="BU57" s="133"/>
      <c r="BV57" s="128" t="n">
        <f aca="false">IF($A57=$A56,BT57+BU57+BV56,BT57+BU57)</f>
        <v>0</v>
      </c>
      <c r="BW57" s="128" t="n">
        <f aca="false">IF(W57=0,0,IF(W57&gt;F$4,1,(IF(W57=BW$2,0,(IF(F$4-W57&gt;2,1,0))))))</f>
        <v>0</v>
      </c>
    </row>
    <row r="58" customFormat="false" ht="42.6" hidden="false" customHeight="true" outlineLevel="0" collapsed="false">
      <c r="A58" s="124" t="str">
        <f aca="false">IF(D58=D57,IF(A57=0,"",A57),IF(AND(D58&gt;0,D58&lt;&gt;D57),A57+1,""))</f>
        <v/>
      </c>
      <c r="B58" s="129"/>
      <c r="C58" s="129"/>
      <c r="D58" s="96"/>
      <c r="E58" s="138"/>
      <c r="F58" s="128" t="str">
        <f aca="false">IFERROR(IF(OR(ISTEXT(D58),ISNUMBER(D58)),HLOOKUP(I58-23*INT(I58/23),[2]Hoja2!B$1:X$2,2),""),1)</f>
        <v/>
      </c>
      <c r="G58" s="128" t="str">
        <f aca="false">LEFT(D58,1)</f>
        <v/>
      </c>
      <c r="H58" s="129" t="str">
        <f aca="false">IF(UPPER(G58)="Z",2,IF(UPPER(G58)="Y",1,IF(UPPER(G58)="X",0,LEFT(D58))))</f>
        <v/>
      </c>
      <c r="I58" s="129" t="str">
        <f aca="false">REPLACE(D58,1,1,H58)</f>
        <v/>
      </c>
      <c r="J58" s="96"/>
      <c r="K58" s="124" t="str">
        <f aca="false">IF(N58&gt;0,ROW(L58)-7,"")</f>
        <v/>
      </c>
      <c r="L58" s="130"/>
      <c r="M58" s="130"/>
      <c r="N58" s="131"/>
      <c r="O58" s="132"/>
      <c r="P58" s="128" t="str">
        <f aca="false">IFERROR(IF(OR(ISTEXT(N58),ISNUMBER(N58)),HLOOKUP(S58-23*INT(S58/23),[2]Hoja2!B$1:X$2,2),""),1)</f>
        <v/>
      </c>
      <c r="Q58" s="128" t="str">
        <f aca="false">LEFT(N58,1)</f>
        <v/>
      </c>
      <c r="R58" s="129" t="str">
        <f aca="false">IF(UPPER(Q58)="Z",2,IF(UPPER(Q58)="Y",1,IF(UPPER(Q58)="X",0,LEFT(N58))))</f>
        <v/>
      </c>
      <c r="S58" s="129" t="str">
        <f aca="false">REPLACE(N58,1,1,R58)</f>
        <v/>
      </c>
      <c r="T58" s="96"/>
      <c r="U58" s="133"/>
      <c r="V58" s="124" t="str">
        <f aca="false">IF(OR(ISTEXT(N58),ISNUMBER(N58)),IF($AD58=1,U58,0),"")</f>
        <v/>
      </c>
      <c r="W58" s="75" t="n">
        <v>36892</v>
      </c>
      <c r="X58" s="134"/>
      <c r="Y58" s="134"/>
      <c r="AA58" s="128" t="n">
        <f aca="false">IF(E58&lt;&gt;F58,0,1)</f>
        <v>1</v>
      </c>
      <c r="AB58" s="128" t="n">
        <f aca="false">IF(OR(T58="SI",T58="Si",T58="si",T58="sI",T58="s",T58="S"),1,0)</f>
        <v>0</v>
      </c>
      <c r="AC58" s="128" t="n">
        <f aca="false">IF(OR(J58="SI",J58="Si",J58="si",J58="sI",J58="s",J58="S"),1,0)</f>
        <v>0</v>
      </c>
      <c r="AD58" s="128" t="n">
        <f aca="false">AK58*AA58*AB58*AC58</f>
        <v>0</v>
      </c>
      <c r="AF58" s="136" t="n">
        <f aca="false">COUNTIF(D$8:D58,D58)</f>
        <v>0</v>
      </c>
      <c r="AG58" s="136" t="n">
        <f aca="false">COUNTIFS(D$8:D58,D58,A$8:A58,A58)</f>
        <v>0</v>
      </c>
      <c r="AH58" s="128" t="n">
        <f aca="false">AF58-AG58</f>
        <v>0</v>
      </c>
      <c r="AI58" s="128" t="n">
        <f aca="false">IF(OR(O58&lt;&gt;P58,P58=1,AA58=0),1,0)</f>
        <v>0</v>
      </c>
      <c r="AJ58" s="128" t="n">
        <f aca="false">IF(AR58&gt;0,1,0)+AH58</f>
        <v>0</v>
      </c>
      <c r="AK58" s="128" t="n">
        <f aca="false">IF(O58&lt;&gt;P58,0,1)</f>
        <v>1</v>
      </c>
      <c r="AL58" s="128" t="n">
        <f aca="false">IF(U58&gt;1,1,0)</f>
        <v>0</v>
      </c>
      <c r="AM58" s="136"/>
      <c r="AN58" s="137"/>
      <c r="AO58" s="139"/>
      <c r="AP58" s="128" t="str">
        <f aca="false">IF(SUMIF(AS$7:BU$7,"&gt;0",AS58:BU58)&gt;0,SUMIF(AS$7:BU$7,"&gt;0",AS58:BU58),"")</f>
        <v/>
      </c>
      <c r="AQ58" s="128"/>
      <c r="AR58" s="136" t="n">
        <f aca="false">COUNTIF(N$8:N58,N58)-1</f>
        <v>-1</v>
      </c>
      <c r="AS58" s="133"/>
      <c r="AT58" s="133"/>
      <c r="AU58" s="128" t="n">
        <f aca="false">IF($A58=$A57,AS58+AT58+AU57,AS58+AT58)</f>
        <v>0</v>
      </c>
      <c r="AV58" s="133"/>
      <c r="AW58" s="133"/>
      <c r="AX58" s="128" t="n">
        <f aca="false">IF($A58=$A57,AV58+AW58+AX57,AV58+AW58)</f>
        <v>0</v>
      </c>
      <c r="AY58" s="133"/>
      <c r="AZ58" s="133"/>
      <c r="BA58" s="128" t="n">
        <f aca="false">IF($A58=$A57,AY58+AZ58+BA57,AY58+AZ58)</f>
        <v>0</v>
      </c>
      <c r="BB58" s="133"/>
      <c r="BC58" s="133"/>
      <c r="BD58" s="128" t="n">
        <f aca="false">IF($A58=$A57,BB58+BC58+BD57,BB58+BC58)</f>
        <v>0</v>
      </c>
      <c r="BE58" s="133"/>
      <c r="BF58" s="133"/>
      <c r="BG58" s="128" t="n">
        <f aca="false">IF($A58=$A57,BE58+BF58+BG57,BE58+BF58)</f>
        <v>0</v>
      </c>
      <c r="BH58" s="133"/>
      <c r="BI58" s="133"/>
      <c r="BJ58" s="128" t="n">
        <f aca="false">IF($A58=$A57,BH58+BI58+BJ57,BH58+BI58)</f>
        <v>0</v>
      </c>
      <c r="BK58" s="133"/>
      <c r="BL58" s="133"/>
      <c r="BM58" s="128" t="n">
        <f aca="false">IF($A58=$A57,BK58+BL58+BM57,BK58+BL58)</f>
        <v>0</v>
      </c>
      <c r="BN58" s="133"/>
      <c r="BO58" s="133"/>
      <c r="BP58" s="128" t="n">
        <f aca="false">IF($A58=$A57,BN58+BO58+BP57,BN58+BO58)</f>
        <v>0</v>
      </c>
      <c r="BQ58" s="133"/>
      <c r="BR58" s="133"/>
      <c r="BS58" s="128" t="n">
        <f aca="false">IF($A58=$A57,BQ58+BR58+BS57,BQ58+BR58)</f>
        <v>0</v>
      </c>
      <c r="BT58" s="133"/>
      <c r="BU58" s="133"/>
      <c r="BV58" s="128" t="n">
        <f aca="false">IF($A58=$A57,BT58+BU58+BV57,BT58+BU58)</f>
        <v>0</v>
      </c>
      <c r="BW58" s="128" t="n">
        <f aca="false">IF(W58=0,0,IF(W58&gt;F$4,1,(IF(W58=BW$2,0,(IF(F$4-W58&gt;2,1,0))))))</f>
        <v>0</v>
      </c>
    </row>
    <row r="59" customFormat="false" ht="42.6" hidden="false" customHeight="true" outlineLevel="0" collapsed="false">
      <c r="A59" s="124" t="str">
        <f aca="false">IF(D59=D58,IF(A58=0,"",A58),IF(AND(D59&gt;0,D59&lt;&gt;D58),A58+1,""))</f>
        <v/>
      </c>
      <c r="B59" s="129"/>
      <c r="C59" s="129"/>
      <c r="D59" s="96"/>
      <c r="E59" s="138"/>
      <c r="F59" s="128" t="str">
        <f aca="false">IFERROR(IF(OR(ISTEXT(D59),ISNUMBER(D59)),HLOOKUP(I59-23*INT(I59/23),[2]Hoja2!B$1:X$2,2),""),1)</f>
        <v/>
      </c>
      <c r="G59" s="128" t="str">
        <f aca="false">LEFT(D59,1)</f>
        <v/>
      </c>
      <c r="H59" s="129" t="str">
        <f aca="false">IF(UPPER(G59)="Z",2,IF(UPPER(G59)="Y",1,IF(UPPER(G59)="X",0,LEFT(D59))))</f>
        <v/>
      </c>
      <c r="I59" s="129" t="str">
        <f aca="false">REPLACE(D59,1,1,H59)</f>
        <v/>
      </c>
      <c r="J59" s="96"/>
      <c r="K59" s="124" t="str">
        <f aca="false">IF(N59&gt;0,ROW(L59)-7,"")</f>
        <v/>
      </c>
      <c r="L59" s="130"/>
      <c r="M59" s="130"/>
      <c r="N59" s="131"/>
      <c r="O59" s="132"/>
      <c r="P59" s="128" t="str">
        <f aca="false">IFERROR(IF(OR(ISTEXT(N59),ISNUMBER(N59)),HLOOKUP(S59-23*INT(S59/23),[2]Hoja2!B$1:X$2,2),""),1)</f>
        <v/>
      </c>
      <c r="Q59" s="128" t="str">
        <f aca="false">LEFT(N59,1)</f>
        <v/>
      </c>
      <c r="R59" s="129" t="str">
        <f aca="false">IF(UPPER(Q59)="Z",2,IF(UPPER(Q59)="Y",1,IF(UPPER(Q59)="X",0,LEFT(N59))))</f>
        <v/>
      </c>
      <c r="S59" s="129" t="str">
        <f aca="false">REPLACE(N59,1,1,R59)</f>
        <v/>
      </c>
      <c r="T59" s="96"/>
      <c r="U59" s="133"/>
      <c r="V59" s="124" t="str">
        <f aca="false">IF(OR(ISTEXT(N59),ISNUMBER(N59)),IF($AD59=1,U59,0),"")</f>
        <v/>
      </c>
      <c r="W59" s="75" t="n">
        <v>36892</v>
      </c>
      <c r="X59" s="134"/>
      <c r="Y59" s="134"/>
      <c r="AA59" s="128" t="n">
        <f aca="false">IF(E59&lt;&gt;F59,0,1)</f>
        <v>1</v>
      </c>
      <c r="AB59" s="128" t="n">
        <f aca="false">IF(OR(T59="SI",T59="Si",T59="si",T59="sI",T59="s",T59="S"),1,0)</f>
        <v>0</v>
      </c>
      <c r="AC59" s="128" t="n">
        <f aca="false">IF(OR(J59="SI",J59="Si",J59="si",J59="sI",J59="s",J59="S"),1,0)</f>
        <v>0</v>
      </c>
      <c r="AD59" s="128" t="n">
        <f aca="false">AK59*AA59*AB59*AC59</f>
        <v>0</v>
      </c>
      <c r="AF59" s="136" t="n">
        <f aca="false">COUNTIF(D$8:D59,D59)</f>
        <v>0</v>
      </c>
      <c r="AG59" s="136" t="n">
        <f aca="false">COUNTIFS(D$8:D59,D59,A$8:A59,A59)</f>
        <v>0</v>
      </c>
      <c r="AH59" s="128" t="n">
        <f aca="false">AF59-AG59</f>
        <v>0</v>
      </c>
      <c r="AI59" s="128" t="n">
        <f aca="false">IF(OR(O59&lt;&gt;P59,P59=1,AA59=0),1,0)</f>
        <v>0</v>
      </c>
      <c r="AJ59" s="128" t="n">
        <f aca="false">IF(AR59&gt;0,1,0)+AH59</f>
        <v>0</v>
      </c>
      <c r="AK59" s="128" t="n">
        <f aca="false">IF(O59&lt;&gt;P59,0,1)</f>
        <v>1</v>
      </c>
      <c r="AL59" s="128" t="n">
        <f aca="false">IF(U59&gt;1,1,0)</f>
        <v>0</v>
      </c>
      <c r="AM59" s="136"/>
      <c r="AN59" s="137"/>
      <c r="AO59" s="139"/>
      <c r="AP59" s="128" t="str">
        <f aca="false">IF(SUMIF(AS$7:BU$7,"&gt;0",AS59:BU59)&gt;0,SUMIF(AS$7:BU$7,"&gt;0",AS59:BU59),"")</f>
        <v/>
      </c>
      <c r="AQ59" s="128"/>
      <c r="AR59" s="136" t="n">
        <f aca="false">COUNTIF(N$8:N59,N59)-1</f>
        <v>-1</v>
      </c>
      <c r="AS59" s="133"/>
      <c r="AT59" s="133"/>
      <c r="AU59" s="128" t="n">
        <f aca="false">IF($A59=$A58,AS59+AT59+AU58,AS59+AT59)</f>
        <v>0</v>
      </c>
      <c r="AV59" s="133"/>
      <c r="AW59" s="133"/>
      <c r="AX59" s="128" t="n">
        <f aca="false">IF($A59=$A58,AV59+AW59+AX58,AV59+AW59)</f>
        <v>0</v>
      </c>
      <c r="AY59" s="133"/>
      <c r="AZ59" s="133"/>
      <c r="BA59" s="128" t="n">
        <f aca="false">IF($A59=$A58,AY59+AZ59+BA58,AY59+AZ59)</f>
        <v>0</v>
      </c>
      <c r="BB59" s="133"/>
      <c r="BC59" s="133"/>
      <c r="BD59" s="128" t="n">
        <f aca="false">IF($A59=$A58,BB59+BC59+BD58,BB59+BC59)</f>
        <v>0</v>
      </c>
      <c r="BE59" s="133"/>
      <c r="BF59" s="133"/>
      <c r="BG59" s="128" t="n">
        <f aca="false">IF($A59=$A58,BE59+BF59+BG58,BE59+BF59)</f>
        <v>0</v>
      </c>
      <c r="BH59" s="133"/>
      <c r="BI59" s="133"/>
      <c r="BJ59" s="128" t="n">
        <f aca="false">IF($A59=$A58,BH59+BI59+BJ58,BH59+BI59)</f>
        <v>0</v>
      </c>
      <c r="BK59" s="133"/>
      <c r="BL59" s="133"/>
      <c r="BM59" s="128" t="n">
        <f aca="false">IF($A59=$A58,BK59+BL59+BM58,BK59+BL59)</f>
        <v>0</v>
      </c>
      <c r="BN59" s="133"/>
      <c r="BO59" s="133"/>
      <c r="BP59" s="128" t="n">
        <f aca="false">IF($A59=$A58,BN59+BO59+BP58,BN59+BO59)</f>
        <v>0</v>
      </c>
      <c r="BQ59" s="133"/>
      <c r="BR59" s="133"/>
      <c r="BS59" s="128" t="n">
        <f aca="false">IF($A59=$A58,BQ59+BR59+BS58,BQ59+BR59)</f>
        <v>0</v>
      </c>
      <c r="BT59" s="133"/>
      <c r="BU59" s="133"/>
      <c r="BV59" s="128" t="n">
        <f aca="false">IF($A59=$A58,BT59+BU59+BV58,BT59+BU59)</f>
        <v>0</v>
      </c>
      <c r="BW59" s="128" t="n">
        <f aca="false">IF(W59=0,0,IF(W59&gt;F$4,1,(IF(W59=BW$2,0,(IF(F$4-W59&gt;2,1,0))))))</f>
        <v>0</v>
      </c>
    </row>
    <row r="60" customFormat="false" ht="42.6" hidden="false" customHeight="true" outlineLevel="0" collapsed="false">
      <c r="A60" s="124" t="str">
        <f aca="false">IF(D60=D59,IF(A59=0,"",A59),IF(AND(D60&gt;0,D60&lt;&gt;D59),A59+1,""))</f>
        <v/>
      </c>
      <c r="B60" s="129"/>
      <c r="C60" s="129"/>
      <c r="D60" s="96"/>
      <c r="E60" s="138"/>
      <c r="F60" s="128" t="str">
        <f aca="false">IFERROR(IF(OR(ISTEXT(D60),ISNUMBER(D60)),HLOOKUP(I60-23*INT(I60/23),[2]Hoja2!B$1:X$2,2),""),1)</f>
        <v/>
      </c>
      <c r="G60" s="128" t="str">
        <f aca="false">LEFT(D60,1)</f>
        <v/>
      </c>
      <c r="H60" s="129" t="str">
        <f aca="false">IF(UPPER(G60)="Z",2,IF(UPPER(G60)="Y",1,IF(UPPER(G60)="X",0,LEFT(D60))))</f>
        <v/>
      </c>
      <c r="I60" s="129" t="str">
        <f aca="false">REPLACE(D60,1,1,H60)</f>
        <v/>
      </c>
      <c r="J60" s="96"/>
      <c r="K60" s="124" t="str">
        <f aca="false">IF(N60&gt;0,ROW(L60)-7,"")</f>
        <v/>
      </c>
      <c r="L60" s="130"/>
      <c r="M60" s="130"/>
      <c r="N60" s="131"/>
      <c r="O60" s="132"/>
      <c r="P60" s="128" t="str">
        <f aca="false">IFERROR(IF(OR(ISTEXT(N60),ISNUMBER(N60)),HLOOKUP(S60-23*INT(S60/23),[2]Hoja2!B$1:X$2,2),""),1)</f>
        <v/>
      </c>
      <c r="Q60" s="128" t="str">
        <f aca="false">LEFT(N60,1)</f>
        <v/>
      </c>
      <c r="R60" s="129" t="str">
        <f aca="false">IF(UPPER(Q60)="Z",2,IF(UPPER(Q60)="Y",1,IF(UPPER(Q60)="X",0,LEFT(N60))))</f>
        <v/>
      </c>
      <c r="S60" s="129" t="str">
        <f aca="false">REPLACE(N60,1,1,R60)</f>
        <v/>
      </c>
      <c r="T60" s="96"/>
      <c r="U60" s="133"/>
      <c r="V60" s="124" t="str">
        <f aca="false">IF(OR(ISTEXT(N60),ISNUMBER(N60)),IF($AD60=1,U60,0),"")</f>
        <v/>
      </c>
      <c r="W60" s="75" t="n">
        <v>36892</v>
      </c>
      <c r="X60" s="134"/>
      <c r="Y60" s="134"/>
      <c r="AA60" s="128" t="n">
        <f aca="false">IF(E60&lt;&gt;F60,0,1)</f>
        <v>1</v>
      </c>
      <c r="AB60" s="128" t="n">
        <f aca="false">IF(OR(T60="SI",T60="Si",T60="si",T60="sI",T60="s",T60="S"),1,0)</f>
        <v>0</v>
      </c>
      <c r="AC60" s="128" t="n">
        <f aca="false">IF(OR(J60="SI",J60="Si",J60="si",J60="sI",J60="s",J60="S"),1,0)</f>
        <v>0</v>
      </c>
      <c r="AD60" s="128" t="n">
        <f aca="false">AK60*AA60*AB60*AC60</f>
        <v>0</v>
      </c>
      <c r="AF60" s="136" t="n">
        <f aca="false">COUNTIF(D$8:D60,D60)</f>
        <v>0</v>
      </c>
      <c r="AG60" s="136" t="n">
        <f aca="false">COUNTIFS(D$8:D60,D60,A$8:A60,A60)</f>
        <v>0</v>
      </c>
      <c r="AH60" s="128" t="n">
        <f aca="false">AF60-AG60</f>
        <v>0</v>
      </c>
      <c r="AI60" s="128" t="n">
        <f aca="false">IF(OR(O60&lt;&gt;P60,P60=1,AA60=0),1,0)</f>
        <v>0</v>
      </c>
      <c r="AJ60" s="128" t="n">
        <f aca="false">IF(AR60&gt;0,1,0)+AH60</f>
        <v>0</v>
      </c>
      <c r="AK60" s="128" t="n">
        <f aca="false">IF(O60&lt;&gt;P60,0,1)</f>
        <v>1</v>
      </c>
      <c r="AL60" s="128" t="n">
        <f aca="false">IF(U60&gt;1,1,0)</f>
        <v>0</v>
      </c>
      <c r="AM60" s="136"/>
      <c r="AN60" s="137"/>
      <c r="AO60" s="139"/>
      <c r="AP60" s="128" t="str">
        <f aca="false">IF(SUMIF(AS$7:BU$7,"&gt;0",AS60:BU60)&gt;0,SUMIF(AS$7:BU$7,"&gt;0",AS60:BU60),"")</f>
        <v/>
      </c>
      <c r="AQ60" s="128"/>
      <c r="AR60" s="136" t="n">
        <f aca="false">COUNTIF(N$8:N60,N60)-1</f>
        <v>-1</v>
      </c>
      <c r="AS60" s="133"/>
      <c r="AT60" s="133"/>
      <c r="AU60" s="128" t="n">
        <f aca="false">IF($A60=$A59,AS60+AT60+AU59,AS60+AT60)</f>
        <v>0</v>
      </c>
      <c r="AV60" s="133"/>
      <c r="AW60" s="133"/>
      <c r="AX60" s="128" t="n">
        <f aca="false">IF($A60=$A59,AV60+AW60+AX59,AV60+AW60)</f>
        <v>0</v>
      </c>
      <c r="AY60" s="133"/>
      <c r="AZ60" s="133"/>
      <c r="BA60" s="128" t="n">
        <f aca="false">IF($A60=$A59,AY60+AZ60+BA59,AY60+AZ60)</f>
        <v>0</v>
      </c>
      <c r="BB60" s="133"/>
      <c r="BC60" s="133"/>
      <c r="BD60" s="128" t="n">
        <f aca="false">IF($A60=$A59,BB60+BC60+BD59,BB60+BC60)</f>
        <v>0</v>
      </c>
      <c r="BE60" s="133"/>
      <c r="BF60" s="133"/>
      <c r="BG60" s="128" t="n">
        <f aca="false">IF($A60=$A59,BE60+BF60+BG59,BE60+BF60)</f>
        <v>0</v>
      </c>
      <c r="BH60" s="133"/>
      <c r="BI60" s="133"/>
      <c r="BJ60" s="128" t="n">
        <f aca="false">IF($A60=$A59,BH60+BI60+BJ59,BH60+BI60)</f>
        <v>0</v>
      </c>
      <c r="BK60" s="133"/>
      <c r="BL60" s="133"/>
      <c r="BM60" s="128" t="n">
        <f aca="false">IF($A60=$A59,BK60+BL60+BM59,BK60+BL60)</f>
        <v>0</v>
      </c>
      <c r="BN60" s="133"/>
      <c r="BO60" s="133"/>
      <c r="BP60" s="128" t="n">
        <f aca="false">IF($A60=$A59,BN60+BO60+BP59,BN60+BO60)</f>
        <v>0</v>
      </c>
      <c r="BQ60" s="133"/>
      <c r="BR60" s="133"/>
      <c r="BS60" s="128" t="n">
        <f aca="false">IF($A60=$A59,BQ60+BR60+BS59,BQ60+BR60)</f>
        <v>0</v>
      </c>
      <c r="BT60" s="133"/>
      <c r="BU60" s="133"/>
      <c r="BV60" s="128" t="n">
        <f aca="false">IF($A60=$A59,BT60+BU60+BV59,BT60+BU60)</f>
        <v>0</v>
      </c>
      <c r="BW60" s="128" t="n">
        <f aca="false">IF(W60=0,0,IF(W60&gt;F$4,1,(IF(W60=BW$2,0,(IF(F$4-W60&gt;2,1,0))))))</f>
        <v>0</v>
      </c>
    </row>
    <row r="61" customFormat="false" ht="42.6" hidden="false" customHeight="true" outlineLevel="0" collapsed="false">
      <c r="A61" s="124" t="str">
        <f aca="false">IF(D61=D60,IF(A60=0,"",A60),IF(AND(D61&gt;0,D61&lt;&gt;D60),A60+1,""))</f>
        <v/>
      </c>
      <c r="B61" s="129"/>
      <c r="C61" s="129"/>
      <c r="D61" s="96"/>
      <c r="E61" s="138"/>
      <c r="F61" s="128" t="str">
        <f aca="false">IFERROR(IF(OR(ISTEXT(D61),ISNUMBER(D61)),HLOOKUP(I61-23*INT(I61/23),[2]Hoja2!B$1:X$2,2),""),1)</f>
        <v/>
      </c>
      <c r="G61" s="128" t="str">
        <f aca="false">LEFT(D61,1)</f>
        <v/>
      </c>
      <c r="H61" s="129" t="str">
        <f aca="false">IF(UPPER(G61)="Z",2,IF(UPPER(G61)="Y",1,IF(UPPER(G61)="X",0,LEFT(D61))))</f>
        <v/>
      </c>
      <c r="I61" s="129" t="str">
        <f aca="false">REPLACE(D61,1,1,H61)</f>
        <v/>
      </c>
      <c r="J61" s="96"/>
      <c r="K61" s="124" t="str">
        <f aca="false">IF(N61&gt;0,ROW(L61)-7,"")</f>
        <v/>
      </c>
      <c r="L61" s="130"/>
      <c r="M61" s="130"/>
      <c r="N61" s="131"/>
      <c r="O61" s="132"/>
      <c r="P61" s="128" t="str">
        <f aca="false">IFERROR(IF(OR(ISTEXT(N61),ISNUMBER(N61)),HLOOKUP(S61-23*INT(S61/23),[2]Hoja2!B$1:X$2,2),""),1)</f>
        <v/>
      </c>
      <c r="Q61" s="128" t="str">
        <f aca="false">LEFT(N61,1)</f>
        <v/>
      </c>
      <c r="R61" s="129" t="str">
        <f aca="false">IF(UPPER(Q61)="Z",2,IF(UPPER(Q61)="Y",1,IF(UPPER(Q61)="X",0,LEFT(N61))))</f>
        <v/>
      </c>
      <c r="S61" s="129" t="str">
        <f aca="false">REPLACE(N61,1,1,R61)</f>
        <v/>
      </c>
      <c r="T61" s="96"/>
      <c r="U61" s="133"/>
      <c r="V61" s="124" t="str">
        <f aca="false">IF(OR(ISTEXT(N61),ISNUMBER(N61)),IF($AD61=1,U61,0),"")</f>
        <v/>
      </c>
      <c r="W61" s="75" t="n">
        <v>36892</v>
      </c>
      <c r="X61" s="134"/>
      <c r="Y61" s="134"/>
      <c r="AA61" s="128" t="n">
        <f aca="false">IF(E61&lt;&gt;F61,0,1)</f>
        <v>1</v>
      </c>
      <c r="AB61" s="128" t="n">
        <f aca="false">IF(OR(T61="SI",T61="Si",T61="si",T61="sI",T61="s",T61="S"),1,0)</f>
        <v>0</v>
      </c>
      <c r="AC61" s="128" t="n">
        <f aca="false">IF(OR(J61="SI",J61="Si",J61="si",J61="sI",J61="s",J61="S"),1,0)</f>
        <v>0</v>
      </c>
      <c r="AD61" s="128" t="n">
        <f aca="false">AK61*AA61*AB61*AC61</f>
        <v>0</v>
      </c>
      <c r="AF61" s="136" t="n">
        <f aca="false">COUNTIF(D$8:D61,D61)</f>
        <v>0</v>
      </c>
      <c r="AG61" s="136" t="n">
        <f aca="false">COUNTIFS(D$8:D61,D61,A$8:A61,A61)</f>
        <v>0</v>
      </c>
      <c r="AH61" s="128" t="n">
        <f aca="false">AF61-AG61</f>
        <v>0</v>
      </c>
      <c r="AI61" s="128" t="n">
        <f aca="false">IF(OR(O61&lt;&gt;P61,P61=1,AA61=0),1,0)</f>
        <v>0</v>
      </c>
      <c r="AJ61" s="128" t="n">
        <f aca="false">IF(AR61&gt;0,1,0)+AH61</f>
        <v>0</v>
      </c>
      <c r="AK61" s="128" t="n">
        <f aca="false">IF(O61&lt;&gt;P61,0,1)</f>
        <v>1</v>
      </c>
      <c r="AL61" s="128" t="n">
        <f aca="false">IF(U61&gt;1,1,0)</f>
        <v>0</v>
      </c>
      <c r="AM61" s="136"/>
      <c r="AN61" s="137"/>
      <c r="AO61" s="139"/>
      <c r="AP61" s="128" t="str">
        <f aca="false">IF(SUMIF(AS$7:BU$7,"&gt;0",AS61:BU61)&gt;0,SUMIF(AS$7:BU$7,"&gt;0",AS61:BU61),"")</f>
        <v/>
      </c>
      <c r="AQ61" s="128"/>
      <c r="AR61" s="136" t="n">
        <f aca="false">COUNTIF(N$8:N61,N61)-1</f>
        <v>-1</v>
      </c>
      <c r="AS61" s="133"/>
      <c r="AT61" s="133"/>
      <c r="AU61" s="128" t="n">
        <f aca="false">IF($A61=$A60,AS61+AT61+AU60,AS61+AT61)</f>
        <v>0</v>
      </c>
      <c r="AV61" s="133"/>
      <c r="AW61" s="133"/>
      <c r="AX61" s="128" t="n">
        <f aca="false">IF($A61=$A60,AV61+AW61+AX60,AV61+AW61)</f>
        <v>0</v>
      </c>
      <c r="AY61" s="133"/>
      <c r="AZ61" s="133"/>
      <c r="BA61" s="128" t="n">
        <f aca="false">IF($A61=$A60,AY61+AZ61+BA60,AY61+AZ61)</f>
        <v>0</v>
      </c>
      <c r="BB61" s="133"/>
      <c r="BC61" s="133"/>
      <c r="BD61" s="128" t="n">
        <f aca="false">IF($A61=$A60,BB61+BC61+BD60,BB61+BC61)</f>
        <v>0</v>
      </c>
      <c r="BE61" s="133"/>
      <c r="BF61" s="133"/>
      <c r="BG61" s="128" t="n">
        <f aca="false">IF($A61=$A60,BE61+BF61+BG60,BE61+BF61)</f>
        <v>0</v>
      </c>
      <c r="BH61" s="133"/>
      <c r="BI61" s="133"/>
      <c r="BJ61" s="128" t="n">
        <f aca="false">IF($A61=$A60,BH61+BI61+BJ60,BH61+BI61)</f>
        <v>0</v>
      </c>
      <c r="BK61" s="133"/>
      <c r="BL61" s="133"/>
      <c r="BM61" s="128" t="n">
        <f aca="false">IF($A61=$A60,BK61+BL61+BM60,BK61+BL61)</f>
        <v>0</v>
      </c>
      <c r="BN61" s="133"/>
      <c r="BO61" s="133"/>
      <c r="BP61" s="128" t="n">
        <f aca="false">IF($A61=$A60,BN61+BO61+BP60,BN61+BO61)</f>
        <v>0</v>
      </c>
      <c r="BQ61" s="133"/>
      <c r="BR61" s="133"/>
      <c r="BS61" s="128" t="n">
        <f aca="false">IF($A61=$A60,BQ61+BR61+BS60,BQ61+BR61)</f>
        <v>0</v>
      </c>
      <c r="BT61" s="133"/>
      <c r="BU61" s="133"/>
      <c r="BV61" s="128" t="n">
        <f aca="false">IF($A61=$A60,BT61+BU61+BV60,BT61+BU61)</f>
        <v>0</v>
      </c>
      <c r="BW61" s="128" t="n">
        <f aca="false">IF(W61=0,0,IF(W61&gt;F$4,1,(IF(W61=BW$2,0,(IF(F$4-W61&gt;2,1,0))))))</f>
        <v>0</v>
      </c>
    </row>
    <row r="62" customFormat="false" ht="42.6" hidden="false" customHeight="true" outlineLevel="0" collapsed="false">
      <c r="A62" s="124" t="str">
        <f aca="false">IF(D62=D61,IF(A61=0,"",A61),IF(AND(D62&gt;0,D62&lt;&gt;D61),A61+1,""))</f>
        <v/>
      </c>
      <c r="B62" s="129"/>
      <c r="C62" s="129"/>
      <c r="D62" s="96"/>
      <c r="E62" s="138"/>
      <c r="F62" s="128" t="str">
        <f aca="false">IFERROR(IF(OR(ISTEXT(D62),ISNUMBER(D62)),HLOOKUP(I62-23*INT(I62/23),[2]Hoja2!B$1:X$2,2),""),1)</f>
        <v/>
      </c>
      <c r="G62" s="128" t="str">
        <f aca="false">LEFT(D62,1)</f>
        <v/>
      </c>
      <c r="H62" s="129" t="str">
        <f aca="false">IF(UPPER(G62)="Z",2,IF(UPPER(G62)="Y",1,IF(UPPER(G62)="X",0,LEFT(D62))))</f>
        <v/>
      </c>
      <c r="I62" s="129" t="str">
        <f aca="false">REPLACE(D62,1,1,H62)</f>
        <v/>
      </c>
      <c r="J62" s="96"/>
      <c r="K62" s="124" t="str">
        <f aca="false">IF(N62&gt;0,ROW(L62)-7,"")</f>
        <v/>
      </c>
      <c r="L62" s="130"/>
      <c r="M62" s="130"/>
      <c r="N62" s="131"/>
      <c r="O62" s="132"/>
      <c r="P62" s="128" t="str">
        <f aca="false">IFERROR(IF(OR(ISTEXT(N62),ISNUMBER(N62)),HLOOKUP(S62-23*INT(S62/23),[2]Hoja2!B$1:X$2,2),""),1)</f>
        <v/>
      </c>
      <c r="Q62" s="128" t="str">
        <f aca="false">LEFT(N62,1)</f>
        <v/>
      </c>
      <c r="R62" s="129" t="str">
        <f aca="false">IF(UPPER(Q62)="Z",2,IF(UPPER(Q62)="Y",1,IF(UPPER(Q62)="X",0,LEFT(N62))))</f>
        <v/>
      </c>
      <c r="S62" s="129" t="str">
        <f aca="false">REPLACE(N62,1,1,R62)</f>
        <v/>
      </c>
      <c r="T62" s="96"/>
      <c r="U62" s="133"/>
      <c r="V62" s="124" t="str">
        <f aca="false">IF(OR(ISTEXT(N62),ISNUMBER(N62)),IF($AD62=1,U62,0),"")</f>
        <v/>
      </c>
      <c r="W62" s="75" t="n">
        <v>36892</v>
      </c>
      <c r="X62" s="134"/>
      <c r="Y62" s="134"/>
      <c r="AA62" s="128" t="n">
        <f aca="false">IF(E62&lt;&gt;F62,0,1)</f>
        <v>1</v>
      </c>
      <c r="AB62" s="128" t="n">
        <f aca="false">IF(OR(T62="SI",T62="Si",T62="si",T62="sI",T62="s",T62="S"),1,0)</f>
        <v>0</v>
      </c>
      <c r="AC62" s="128" t="n">
        <f aca="false">IF(OR(J62="SI",J62="Si",J62="si",J62="sI",J62="s",J62="S"),1,0)</f>
        <v>0</v>
      </c>
      <c r="AD62" s="128" t="n">
        <f aca="false">AK62*AA62*AB62*AC62</f>
        <v>0</v>
      </c>
      <c r="AF62" s="136" t="n">
        <f aca="false">COUNTIF(D$8:D62,D62)</f>
        <v>0</v>
      </c>
      <c r="AG62" s="136" t="n">
        <f aca="false">COUNTIFS(D$8:D62,D62,A$8:A62,A62)</f>
        <v>0</v>
      </c>
      <c r="AH62" s="128" t="n">
        <f aca="false">AF62-AG62</f>
        <v>0</v>
      </c>
      <c r="AI62" s="128" t="n">
        <f aca="false">IF(OR(O62&lt;&gt;P62,P62=1,AA62=0),1,0)</f>
        <v>0</v>
      </c>
      <c r="AJ62" s="128" t="n">
        <f aca="false">IF(AR62&gt;0,1,0)+AH62</f>
        <v>0</v>
      </c>
      <c r="AK62" s="128" t="n">
        <f aca="false">IF(O62&lt;&gt;P62,0,1)</f>
        <v>1</v>
      </c>
      <c r="AL62" s="128" t="n">
        <f aca="false">IF(U62&gt;1,1,0)</f>
        <v>0</v>
      </c>
      <c r="AM62" s="136"/>
      <c r="AN62" s="137"/>
      <c r="AO62" s="139"/>
      <c r="AP62" s="128" t="str">
        <f aca="false">IF(SUMIF(AS$7:BU$7,"&gt;0",AS62:BU62)&gt;0,SUMIF(AS$7:BU$7,"&gt;0",AS62:BU62),"")</f>
        <v/>
      </c>
      <c r="AQ62" s="128"/>
      <c r="AR62" s="136" t="n">
        <f aca="false">COUNTIF(N$8:N62,N62)-1</f>
        <v>-1</v>
      </c>
      <c r="AS62" s="133"/>
      <c r="AT62" s="133"/>
      <c r="AU62" s="128" t="n">
        <f aca="false">IF($A62=$A61,AS62+AT62+AU61,AS62+AT62)</f>
        <v>0</v>
      </c>
      <c r="AV62" s="133"/>
      <c r="AW62" s="133"/>
      <c r="AX62" s="128" t="n">
        <f aca="false">IF($A62=$A61,AV62+AW62+AX61,AV62+AW62)</f>
        <v>0</v>
      </c>
      <c r="AY62" s="133"/>
      <c r="AZ62" s="133"/>
      <c r="BA62" s="128" t="n">
        <f aca="false">IF($A62=$A61,AY62+AZ62+BA61,AY62+AZ62)</f>
        <v>0</v>
      </c>
      <c r="BB62" s="133"/>
      <c r="BC62" s="133"/>
      <c r="BD62" s="128" t="n">
        <f aca="false">IF($A62=$A61,BB62+BC62+BD61,BB62+BC62)</f>
        <v>0</v>
      </c>
      <c r="BE62" s="133"/>
      <c r="BF62" s="133"/>
      <c r="BG62" s="128" t="n">
        <f aca="false">IF($A62=$A61,BE62+BF62+BG61,BE62+BF62)</f>
        <v>0</v>
      </c>
      <c r="BH62" s="133"/>
      <c r="BI62" s="133"/>
      <c r="BJ62" s="128" t="n">
        <f aca="false">IF($A62=$A61,BH62+BI62+BJ61,BH62+BI62)</f>
        <v>0</v>
      </c>
      <c r="BK62" s="133"/>
      <c r="BL62" s="133"/>
      <c r="BM62" s="128" t="n">
        <f aca="false">IF($A62=$A61,BK62+BL62+BM61,BK62+BL62)</f>
        <v>0</v>
      </c>
      <c r="BN62" s="133"/>
      <c r="BO62" s="133"/>
      <c r="BP62" s="128" t="n">
        <f aca="false">IF($A62=$A61,BN62+BO62+BP61,BN62+BO62)</f>
        <v>0</v>
      </c>
      <c r="BQ62" s="133"/>
      <c r="BR62" s="133"/>
      <c r="BS62" s="128" t="n">
        <f aca="false">IF($A62=$A61,BQ62+BR62+BS61,BQ62+BR62)</f>
        <v>0</v>
      </c>
      <c r="BT62" s="133"/>
      <c r="BU62" s="133"/>
      <c r="BV62" s="128" t="n">
        <f aca="false">IF($A62=$A61,BT62+BU62+BV61,BT62+BU62)</f>
        <v>0</v>
      </c>
      <c r="BW62" s="128" t="n">
        <f aca="false">IF(W62=0,0,IF(W62&gt;F$4,1,(IF(W62=BW$2,0,(IF(F$4-W62&gt;2,1,0))))))</f>
        <v>0</v>
      </c>
    </row>
    <row r="63" customFormat="false" ht="42.6" hidden="false" customHeight="true" outlineLevel="0" collapsed="false">
      <c r="A63" s="124" t="str">
        <f aca="false">IF(D63=D62,IF(A62=0,"",A62),IF(AND(D63&gt;0,D63&lt;&gt;D62),A62+1,""))</f>
        <v/>
      </c>
      <c r="B63" s="129"/>
      <c r="C63" s="129"/>
      <c r="D63" s="96"/>
      <c r="E63" s="138"/>
      <c r="F63" s="128" t="str">
        <f aca="false">IFERROR(IF(OR(ISTEXT(D63),ISNUMBER(D63)),HLOOKUP(I63-23*INT(I63/23),[2]Hoja2!B$1:X$2,2),""),1)</f>
        <v/>
      </c>
      <c r="G63" s="128" t="str">
        <f aca="false">LEFT(D63,1)</f>
        <v/>
      </c>
      <c r="H63" s="129" t="str">
        <f aca="false">IF(UPPER(G63)="Z",2,IF(UPPER(G63)="Y",1,IF(UPPER(G63)="X",0,LEFT(D63))))</f>
        <v/>
      </c>
      <c r="I63" s="129" t="str">
        <f aca="false">REPLACE(D63,1,1,H63)</f>
        <v/>
      </c>
      <c r="J63" s="96"/>
      <c r="K63" s="124" t="str">
        <f aca="false">IF(N63&gt;0,ROW(L63)-7,"")</f>
        <v/>
      </c>
      <c r="L63" s="130"/>
      <c r="M63" s="130"/>
      <c r="N63" s="131"/>
      <c r="O63" s="132"/>
      <c r="P63" s="128" t="str">
        <f aca="false">IFERROR(IF(OR(ISTEXT(N63),ISNUMBER(N63)),HLOOKUP(S63-23*INT(S63/23),[2]Hoja2!B$1:X$2,2),""),1)</f>
        <v/>
      </c>
      <c r="Q63" s="128" t="str">
        <f aca="false">LEFT(N63,1)</f>
        <v/>
      </c>
      <c r="R63" s="129" t="str">
        <f aca="false">IF(UPPER(Q63)="Z",2,IF(UPPER(Q63)="Y",1,IF(UPPER(Q63)="X",0,LEFT(N63))))</f>
        <v/>
      </c>
      <c r="S63" s="129" t="str">
        <f aca="false">REPLACE(N63,1,1,R63)</f>
        <v/>
      </c>
      <c r="T63" s="96"/>
      <c r="U63" s="133"/>
      <c r="V63" s="124" t="str">
        <f aca="false">IF(OR(ISTEXT(N63),ISNUMBER(N63)),IF($AD63=1,U63,0),"")</f>
        <v/>
      </c>
      <c r="W63" s="75" t="n">
        <v>36892</v>
      </c>
      <c r="X63" s="134"/>
      <c r="Y63" s="134"/>
      <c r="AA63" s="128" t="n">
        <f aca="false">IF(E63&lt;&gt;F63,0,1)</f>
        <v>1</v>
      </c>
      <c r="AB63" s="128" t="n">
        <f aca="false">IF(OR(T63="SI",T63="Si",T63="si",T63="sI",T63="s",T63="S"),1,0)</f>
        <v>0</v>
      </c>
      <c r="AC63" s="128" t="n">
        <f aca="false">IF(OR(J63="SI",J63="Si",J63="si",J63="sI",J63="s",J63="S"),1,0)</f>
        <v>0</v>
      </c>
      <c r="AD63" s="128" t="n">
        <f aca="false">AK63*AA63*AB63*AC63</f>
        <v>0</v>
      </c>
      <c r="AF63" s="136" t="n">
        <f aca="false">COUNTIF(D$8:D63,D63)</f>
        <v>0</v>
      </c>
      <c r="AG63" s="136" t="n">
        <f aca="false">COUNTIFS(D$8:D63,D63,A$8:A63,A63)</f>
        <v>0</v>
      </c>
      <c r="AH63" s="128" t="n">
        <f aca="false">AF63-AG63</f>
        <v>0</v>
      </c>
      <c r="AI63" s="128" t="n">
        <f aca="false">IF(OR(O63&lt;&gt;P63,P63=1,AA63=0),1,0)</f>
        <v>0</v>
      </c>
      <c r="AJ63" s="128" t="n">
        <f aca="false">IF(AR63&gt;0,1,0)+AH63</f>
        <v>0</v>
      </c>
      <c r="AK63" s="128" t="n">
        <f aca="false">IF(O63&lt;&gt;P63,0,1)</f>
        <v>1</v>
      </c>
      <c r="AL63" s="128" t="n">
        <f aca="false">IF(U63&gt;1,1,0)</f>
        <v>0</v>
      </c>
      <c r="AM63" s="136"/>
      <c r="AN63" s="137"/>
      <c r="AO63" s="139"/>
      <c r="AP63" s="128" t="str">
        <f aca="false">IF(SUMIF(AS$7:BU$7,"&gt;0",AS63:BU63)&gt;0,SUMIF(AS$7:BU$7,"&gt;0",AS63:BU63),"")</f>
        <v/>
      </c>
      <c r="AQ63" s="128"/>
      <c r="AR63" s="136" t="n">
        <f aca="false">COUNTIF(N$8:N63,N63)-1</f>
        <v>-1</v>
      </c>
      <c r="AS63" s="133"/>
      <c r="AT63" s="133"/>
      <c r="AU63" s="128" t="n">
        <f aca="false">IF($A63=$A62,AS63+AT63+AU62,AS63+AT63)</f>
        <v>0</v>
      </c>
      <c r="AV63" s="133"/>
      <c r="AW63" s="133"/>
      <c r="AX63" s="128" t="n">
        <f aca="false">IF($A63=$A62,AV63+AW63+AX62,AV63+AW63)</f>
        <v>0</v>
      </c>
      <c r="AY63" s="133"/>
      <c r="AZ63" s="133"/>
      <c r="BA63" s="128" t="n">
        <f aca="false">IF($A63=$A62,AY63+AZ63+BA62,AY63+AZ63)</f>
        <v>0</v>
      </c>
      <c r="BB63" s="133"/>
      <c r="BC63" s="133"/>
      <c r="BD63" s="128" t="n">
        <f aca="false">IF($A63=$A62,BB63+BC63+BD62,BB63+BC63)</f>
        <v>0</v>
      </c>
      <c r="BE63" s="133"/>
      <c r="BF63" s="133"/>
      <c r="BG63" s="128" t="n">
        <f aca="false">IF($A63=$A62,BE63+BF63+BG62,BE63+BF63)</f>
        <v>0</v>
      </c>
      <c r="BH63" s="133"/>
      <c r="BI63" s="133"/>
      <c r="BJ63" s="128" t="n">
        <f aca="false">IF($A63=$A62,BH63+BI63+BJ62,BH63+BI63)</f>
        <v>0</v>
      </c>
      <c r="BK63" s="133"/>
      <c r="BL63" s="133"/>
      <c r="BM63" s="128" t="n">
        <f aca="false">IF($A63=$A62,BK63+BL63+BM62,BK63+BL63)</f>
        <v>0</v>
      </c>
      <c r="BN63" s="133"/>
      <c r="BO63" s="133"/>
      <c r="BP63" s="128" t="n">
        <f aca="false">IF($A63=$A62,BN63+BO63+BP62,BN63+BO63)</f>
        <v>0</v>
      </c>
      <c r="BQ63" s="133"/>
      <c r="BR63" s="133"/>
      <c r="BS63" s="128" t="n">
        <f aca="false">IF($A63=$A62,BQ63+BR63+BS62,BQ63+BR63)</f>
        <v>0</v>
      </c>
      <c r="BT63" s="133"/>
      <c r="BU63" s="133"/>
      <c r="BV63" s="128" t="n">
        <f aca="false">IF($A63=$A62,BT63+BU63+BV62,BT63+BU63)</f>
        <v>0</v>
      </c>
      <c r="BW63" s="128" t="n">
        <f aca="false">IF(W63=0,0,IF(W63&gt;F$4,1,(IF(W63=BW$2,0,(IF(F$4-W63&gt;2,1,0))))))</f>
        <v>0</v>
      </c>
    </row>
    <row r="64" customFormat="false" ht="42.6" hidden="false" customHeight="true" outlineLevel="0" collapsed="false">
      <c r="A64" s="124" t="str">
        <f aca="false">IF(D64=D63,IF(A63=0,"",A63),IF(AND(D64&gt;0,D64&lt;&gt;D63),A63+1,""))</f>
        <v/>
      </c>
      <c r="B64" s="129"/>
      <c r="C64" s="129"/>
      <c r="D64" s="96"/>
      <c r="E64" s="138"/>
      <c r="F64" s="128" t="str">
        <f aca="false">IFERROR(IF(OR(ISTEXT(D64),ISNUMBER(D64)),HLOOKUP(I64-23*INT(I64/23),[2]Hoja2!B$1:X$2,2),""),1)</f>
        <v/>
      </c>
      <c r="G64" s="128" t="str">
        <f aca="false">LEFT(D64,1)</f>
        <v/>
      </c>
      <c r="H64" s="129" t="str">
        <f aca="false">IF(UPPER(G64)="Z",2,IF(UPPER(G64)="Y",1,IF(UPPER(G64)="X",0,LEFT(D64))))</f>
        <v/>
      </c>
      <c r="I64" s="129" t="str">
        <f aca="false">REPLACE(D64,1,1,H64)</f>
        <v/>
      </c>
      <c r="J64" s="96"/>
      <c r="K64" s="124" t="str">
        <f aca="false">IF(N64&gt;0,ROW(L64)-7,"")</f>
        <v/>
      </c>
      <c r="L64" s="130"/>
      <c r="M64" s="130"/>
      <c r="N64" s="131"/>
      <c r="O64" s="132"/>
      <c r="P64" s="128" t="str">
        <f aca="false">IFERROR(IF(OR(ISTEXT(N64),ISNUMBER(N64)),HLOOKUP(S64-23*INT(S64/23),[2]Hoja2!B$1:X$2,2),""),1)</f>
        <v/>
      </c>
      <c r="Q64" s="128" t="str">
        <f aca="false">LEFT(N64,1)</f>
        <v/>
      </c>
      <c r="R64" s="129" t="str">
        <f aca="false">IF(UPPER(Q64)="Z",2,IF(UPPER(Q64)="Y",1,IF(UPPER(Q64)="X",0,LEFT(N64))))</f>
        <v/>
      </c>
      <c r="S64" s="129" t="str">
        <f aca="false">REPLACE(N64,1,1,R64)</f>
        <v/>
      </c>
      <c r="T64" s="96"/>
      <c r="U64" s="133"/>
      <c r="V64" s="124" t="str">
        <f aca="false">IF(OR(ISTEXT(N64),ISNUMBER(N64)),IF($AD64=1,U64,0),"")</f>
        <v/>
      </c>
      <c r="W64" s="75" t="n">
        <v>36892</v>
      </c>
      <c r="X64" s="134"/>
      <c r="Y64" s="134"/>
      <c r="AA64" s="128" t="n">
        <f aca="false">IF(E64&lt;&gt;F64,0,1)</f>
        <v>1</v>
      </c>
      <c r="AB64" s="128" t="n">
        <f aca="false">IF(OR(T64="SI",T64="Si",T64="si",T64="sI",T64="s",T64="S"),1,0)</f>
        <v>0</v>
      </c>
      <c r="AC64" s="128" t="n">
        <f aca="false">IF(OR(J64="SI",J64="Si",J64="si",J64="sI",J64="s",J64="S"),1,0)</f>
        <v>0</v>
      </c>
      <c r="AD64" s="128" t="n">
        <f aca="false">AK64*AA64*AB64*AC64</f>
        <v>0</v>
      </c>
      <c r="AF64" s="136" t="n">
        <f aca="false">COUNTIF(D$8:D64,D64)</f>
        <v>0</v>
      </c>
      <c r="AG64" s="136" t="n">
        <f aca="false">COUNTIFS(D$8:D64,D64,A$8:A64,A64)</f>
        <v>0</v>
      </c>
      <c r="AH64" s="128" t="n">
        <f aca="false">AF64-AG64</f>
        <v>0</v>
      </c>
      <c r="AI64" s="128" t="n">
        <f aca="false">IF(OR(O64&lt;&gt;P64,P64=1,AA64=0),1,0)</f>
        <v>0</v>
      </c>
      <c r="AJ64" s="128" t="n">
        <f aca="false">IF(AR64&gt;0,1,0)+AH64</f>
        <v>0</v>
      </c>
      <c r="AK64" s="128" t="n">
        <f aca="false">IF(O64&lt;&gt;P64,0,1)</f>
        <v>1</v>
      </c>
      <c r="AL64" s="128" t="n">
        <f aca="false">IF(U64&gt;1,1,0)</f>
        <v>0</v>
      </c>
      <c r="AM64" s="136"/>
      <c r="AN64" s="137"/>
      <c r="AO64" s="139"/>
      <c r="AP64" s="128" t="str">
        <f aca="false">IF(SUMIF(AS$7:BU$7,"&gt;0",AS64:BU64)&gt;0,SUMIF(AS$7:BU$7,"&gt;0",AS64:BU64),"")</f>
        <v/>
      </c>
      <c r="AQ64" s="128"/>
      <c r="AR64" s="136" t="n">
        <f aca="false">COUNTIF(N$8:N64,N64)-1</f>
        <v>-1</v>
      </c>
      <c r="AS64" s="133"/>
      <c r="AT64" s="133"/>
      <c r="AU64" s="128" t="n">
        <f aca="false">IF($A64=$A63,AS64+AT64+AU63,AS64+AT64)</f>
        <v>0</v>
      </c>
      <c r="AV64" s="133"/>
      <c r="AW64" s="133"/>
      <c r="AX64" s="128" t="n">
        <f aca="false">IF($A64=$A63,AV64+AW64+AX63,AV64+AW64)</f>
        <v>0</v>
      </c>
      <c r="AY64" s="133"/>
      <c r="AZ64" s="133"/>
      <c r="BA64" s="128" t="n">
        <f aca="false">IF($A64=$A63,AY64+AZ64+BA63,AY64+AZ64)</f>
        <v>0</v>
      </c>
      <c r="BB64" s="133"/>
      <c r="BC64" s="133"/>
      <c r="BD64" s="128" t="n">
        <f aca="false">IF($A64=$A63,BB64+BC64+BD63,BB64+BC64)</f>
        <v>0</v>
      </c>
      <c r="BE64" s="133"/>
      <c r="BF64" s="133"/>
      <c r="BG64" s="128" t="n">
        <f aca="false">IF($A64=$A63,BE64+BF64+BG63,BE64+BF64)</f>
        <v>0</v>
      </c>
      <c r="BH64" s="133"/>
      <c r="BI64" s="133"/>
      <c r="BJ64" s="128" t="n">
        <f aca="false">IF($A64=$A63,BH64+BI64+BJ63,BH64+BI64)</f>
        <v>0</v>
      </c>
      <c r="BK64" s="133"/>
      <c r="BL64" s="133"/>
      <c r="BM64" s="128" t="n">
        <f aca="false">IF($A64=$A63,BK64+BL64+BM63,BK64+BL64)</f>
        <v>0</v>
      </c>
      <c r="BN64" s="133"/>
      <c r="BO64" s="133"/>
      <c r="BP64" s="128" t="n">
        <f aca="false">IF($A64=$A63,BN64+BO64+BP63,BN64+BO64)</f>
        <v>0</v>
      </c>
      <c r="BQ64" s="133"/>
      <c r="BR64" s="133"/>
      <c r="BS64" s="128" t="n">
        <f aca="false">IF($A64=$A63,BQ64+BR64+BS63,BQ64+BR64)</f>
        <v>0</v>
      </c>
      <c r="BT64" s="133"/>
      <c r="BU64" s="133"/>
      <c r="BV64" s="128" t="n">
        <f aca="false">IF($A64=$A63,BT64+BU64+BV63,BT64+BU64)</f>
        <v>0</v>
      </c>
      <c r="BW64" s="128" t="n">
        <f aca="false">IF(W64=0,0,IF(W64&gt;F$4,1,(IF(W64=BW$2,0,(IF(F$4-W64&gt;2,1,0))))))</f>
        <v>0</v>
      </c>
    </row>
    <row r="65" customFormat="false" ht="42.6" hidden="false" customHeight="true" outlineLevel="0" collapsed="false">
      <c r="A65" s="124" t="str">
        <f aca="false">IF(D65=D64,IF(A64=0,"",A64),IF(AND(D65&gt;0,D65&lt;&gt;D64),A64+1,""))</f>
        <v/>
      </c>
      <c r="B65" s="129"/>
      <c r="C65" s="129"/>
      <c r="D65" s="96"/>
      <c r="E65" s="138"/>
      <c r="F65" s="128" t="str">
        <f aca="false">IFERROR(IF(OR(ISTEXT(D65),ISNUMBER(D65)),HLOOKUP(I65-23*INT(I65/23),[2]Hoja2!B$1:X$2,2),""),1)</f>
        <v/>
      </c>
      <c r="G65" s="128" t="str">
        <f aca="false">LEFT(D65,1)</f>
        <v/>
      </c>
      <c r="H65" s="129" t="str">
        <f aca="false">IF(UPPER(G65)="Z",2,IF(UPPER(G65)="Y",1,IF(UPPER(G65)="X",0,LEFT(D65))))</f>
        <v/>
      </c>
      <c r="I65" s="129" t="str">
        <f aca="false">REPLACE(D65,1,1,H65)</f>
        <v/>
      </c>
      <c r="J65" s="96"/>
      <c r="K65" s="124" t="str">
        <f aca="false">IF(N65&gt;0,ROW(L65)-7,"")</f>
        <v/>
      </c>
      <c r="L65" s="130"/>
      <c r="M65" s="130"/>
      <c r="N65" s="131"/>
      <c r="O65" s="132"/>
      <c r="P65" s="128" t="str">
        <f aca="false">IFERROR(IF(OR(ISTEXT(N65),ISNUMBER(N65)),HLOOKUP(S65-23*INT(S65/23),[2]Hoja2!B$1:X$2,2),""),1)</f>
        <v/>
      </c>
      <c r="Q65" s="128" t="str">
        <f aca="false">LEFT(N65,1)</f>
        <v/>
      </c>
      <c r="R65" s="129" t="str">
        <f aca="false">IF(UPPER(Q65)="Z",2,IF(UPPER(Q65)="Y",1,IF(UPPER(Q65)="X",0,LEFT(N65))))</f>
        <v/>
      </c>
      <c r="S65" s="129" t="str">
        <f aca="false">REPLACE(N65,1,1,R65)</f>
        <v/>
      </c>
      <c r="T65" s="96"/>
      <c r="U65" s="133"/>
      <c r="V65" s="124" t="str">
        <f aca="false">IF(OR(ISTEXT(N65),ISNUMBER(N65)),IF($AD65=1,U65,0),"")</f>
        <v/>
      </c>
      <c r="W65" s="75" t="n">
        <v>36892</v>
      </c>
      <c r="X65" s="134"/>
      <c r="Y65" s="134"/>
      <c r="AA65" s="128" t="n">
        <f aca="false">IF(E65&lt;&gt;F65,0,1)</f>
        <v>1</v>
      </c>
      <c r="AB65" s="128" t="n">
        <f aca="false">IF(OR(T65="SI",T65="Si",T65="si",T65="sI",T65="s",T65="S"),1,0)</f>
        <v>0</v>
      </c>
      <c r="AC65" s="128" t="n">
        <f aca="false">IF(OR(J65="SI",J65="Si",J65="si",J65="sI",J65="s",J65="S"),1,0)</f>
        <v>0</v>
      </c>
      <c r="AD65" s="128" t="n">
        <f aca="false">AK65*AA65*AB65*AC65</f>
        <v>0</v>
      </c>
      <c r="AF65" s="136" t="n">
        <f aca="false">COUNTIF(D$8:D65,D65)</f>
        <v>0</v>
      </c>
      <c r="AG65" s="136" t="n">
        <f aca="false">COUNTIFS(D$8:D65,D65,A$8:A65,A65)</f>
        <v>0</v>
      </c>
      <c r="AH65" s="128" t="n">
        <f aca="false">AF65-AG65</f>
        <v>0</v>
      </c>
      <c r="AI65" s="128" t="n">
        <f aca="false">IF(OR(O65&lt;&gt;P65,P65=1,AA65=0),1,0)</f>
        <v>0</v>
      </c>
      <c r="AJ65" s="128" t="n">
        <f aca="false">IF(AR65&gt;0,1,0)+AH65</f>
        <v>0</v>
      </c>
      <c r="AK65" s="128" t="n">
        <f aca="false">IF(O65&lt;&gt;P65,0,1)</f>
        <v>1</v>
      </c>
      <c r="AL65" s="128" t="n">
        <f aca="false">IF(U65&gt;1,1,0)</f>
        <v>0</v>
      </c>
      <c r="AM65" s="136"/>
      <c r="AN65" s="137"/>
      <c r="AO65" s="139"/>
      <c r="AP65" s="128" t="str">
        <f aca="false">IF(SUMIF(AS$7:BU$7,"&gt;0",AS65:BU65)&gt;0,SUMIF(AS$7:BU$7,"&gt;0",AS65:BU65),"")</f>
        <v/>
      </c>
      <c r="AQ65" s="128"/>
      <c r="AR65" s="136" t="n">
        <f aca="false">COUNTIF(N$8:N65,N65)-1</f>
        <v>-1</v>
      </c>
      <c r="AS65" s="133"/>
      <c r="AT65" s="133"/>
      <c r="AU65" s="128" t="n">
        <f aca="false">IF($A65=$A64,AS65+AT65+AU64,AS65+AT65)</f>
        <v>0</v>
      </c>
      <c r="AV65" s="133"/>
      <c r="AW65" s="133"/>
      <c r="AX65" s="128" t="n">
        <f aca="false">IF($A65=$A64,AV65+AW65+AX64,AV65+AW65)</f>
        <v>0</v>
      </c>
      <c r="AY65" s="133"/>
      <c r="AZ65" s="133"/>
      <c r="BA65" s="128" t="n">
        <f aca="false">IF($A65=$A64,AY65+AZ65+BA64,AY65+AZ65)</f>
        <v>0</v>
      </c>
      <c r="BB65" s="133"/>
      <c r="BC65" s="133"/>
      <c r="BD65" s="128" t="n">
        <f aca="false">IF($A65=$A64,BB65+BC65+BD64,BB65+BC65)</f>
        <v>0</v>
      </c>
      <c r="BE65" s="133"/>
      <c r="BF65" s="133"/>
      <c r="BG65" s="128" t="n">
        <f aca="false">IF($A65=$A64,BE65+BF65+BG64,BE65+BF65)</f>
        <v>0</v>
      </c>
      <c r="BH65" s="133"/>
      <c r="BI65" s="133"/>
      <c r="BJ65" s="128" t="n">
        <f aca="false">IF($A65=$A64,BH65+BI65+BJ64,BH65+BI65)</f>
        <v>0</v>
      </c>
      <c r="BK65" s="133"/>
      <c r="BL65" s="133"/>
      <c r="BM65" s="128" t="n">
        <f aca="false">IF($A65=$A64,BK65+BL65+BM64,BK65+BL65)</f>
        <v>0</v>
      </c>
      <c r="BN65" s="133"/>
      <c r="BO65" s="133"/>
      <c r="BP65" s="128" t="n">
        <f aca="false">IF($A65=$A64,BN65+BO65+BP64,BN65+BO65)</f>
        <v>0</v>
      </c>
      <c r="BQ65" s="133"/>
      <c r="BR65" s="133"/>
      <c r="BS65" s="128" t="n">
        <f aca="false">IF($A65=$A64,BQ65+BR65+BS64,BQ65+BR65)</f>
        <v>0</v>
      </c>
      <c r="BT65" s="133"/>
      <c r="BU65" s="133"/>
      <c r="BV65" s="128" t="n">
        <f aca="false">IF($A65=$A64,BT65+BU65+BV64,BT65+BU65)</f>
        <v>0</v>
      </c>
      <c r="BW65" s="128" t="n">
        <f aca="false">IF(W65=0,0,IF(W65&gt;F$4,1,(IF(W65=BW$2,0,(IF(F$4-W65&gt;2,1,0))))))</f>
        <v>0</v>
      </c>
    </row>
    <row r="66" customFormat="false" ht="42.6" hidden="false" customHeight="true" outlineLevel="0" collapsed="false">
      <c r="A66" s="124" t="str">
        <f aca="false">IF(D66=D65,IF(A65=0,"",A65),IF(AND(D66&gt;0,D66&lt;&gt;D65),A65+1,""))</f>
        <v/>
      </c>
      <c r="B66" s="129"/>
      <c r="C66" s="129"/>
      <c r="D66" s="96"/>
      <c r="E66" s="138"/>
      <c r="F66" s="128" t="str">
        <f aca="false">IFERROR(IF(OR(ISTEXT(D66),ISNUMBER(D66)),HLOOKUP(I66-23*INT(I66/23),[2]Hoja2!B$1:X$2,2),""),1)</f>
        <v/>
      </c>
      <c r="G66" s="128" t="str">
        <f aca="false">LEFT(D66,1)</f>
        <v/>
      </c>
      <c r="H66" s="129" t="str">
        <f aca="false">IF(UPPER(G66)="Z",2,IF(UPPER(G66)="Y",1,IF(UPPER(G66)="X",0,LEFT(D66))))</f>
        <v/>
      </c>
      <c r="I66" s="129" t="str">
        <f aca="false">REPLACE(D66,1,1,H66)</f>
        <v/>
      </c>
      <c r="J66" s="96"/>
      <c r="K66" s="124" t="str">
        <f aca="false">IF(N66&gt;0,ROW(L66)-7,"")</f>
        <v/>
      </c>
      <c r="L66" s="130"/>
      <c r="M66" s="130"/>
      <c r="N66" s="131"/>
      <c r="O66" s="132"/>
      <c r="P66" s="128" t="str">
        <f aca="false">IFERROR(IF(OR(ISTEXT(N66),ISNUMBER(N66)),HLOOKUP(S66-23*INT(S66/23),[2]Hoja2!B$1:X$2,2),""),1)</f>
        <v/>
      </c>
      <c r="Q66" s="128" t="str">
        <f aca="false">LEFT(N66,1)</f>
        <v/>
      </c>
      <c r="R66" s="129" t="str">
        <f aca="false">IF(UPPER(Q66)="Z",2,IF(UPPER(Q66)="Y",1,IF(UPPER(Q66)="X",0,LEFT(N66))))</f>
        <v/>
      </c>
      <c r="S66" s="129" t="str">
        <f aca="false">REPLACE(N66,1,1,R66)</f>
        <v/>
      </c>
      <c r="T66" s="96"/>
      <c r="U66" s="133"/>
      <c r="V66" s="124" t="str">
        <f aca="false">IF(OR(ISTEXT(N66),ISNUMBER(N66)),IF($AD66=1,U66,0),"")</f>
        <v/>
      </c>
      <c r="W66" s="75" t="n">
        <v>36892</v>
      </c>
      <c r="X66" s="134"/>
      <c r="Y66" s="134"/>
      <c r="AA66" s="128" t="n">
        <f aca="false">IF(E66&lt;&gt;F66,0,1)</f>
        <v>1</v>
      </c>
      <c r="AB66" s="128" t="n">
        <f aca="false">IF(OR(T66="SI",T66="Si",T66="si",T66="sI",T66="s",T66="S"),1,0)</f>
        <v>0</v>
      </c>
      <c r="AC66" s="128" t="n">
        <f aca="false">IF(OR(J66="SI",J66="Si",J66="si",J66="sI",J66="s",J66="S"),1,0)</f>
        <v>0</v>
      </c>
      <c r="AD66" s="128" t="n">
        <f aca="false">AK66*AA66*AB66*AC66</f>
        <v>0</v>
      </c>
      <c r="AF66" s="136" t="n">
        <f aca="false">COUNTIF(D$8:D66,D66)</f>
        <v>0</v>
      </c>
      <c r="AG66" s="136" t="n">
        <f aca="false">COUNTIFS(D$8:D66,D66,A$8:A66,A66)</f>
        <v>0</v>
      </c>
      <c r="AH66" s="128" t="n">
        <f aca="false">AF66-AG66</f>
        <v>0</v>
      </c>
      <c r="AI66" s="128" t="n">
        <f aca="false">IF(OR(O66&lt;&gt;P66,P66=1,AA66=0),1,0)</f>
        <v>0</v>
      </c>
      <c r="AJ66" s="128" t="n">
        <f aca="false">IF(AR66&gt;0,1,0)+AH66</f>
        <v>0</v>
      </c>
      <c r="AK66" s="128" t="n">
        <f aca="false">IF(O66&lt;&gt;P66,0,1)</f>
        <v>1</v>
      </c>
      <c r="AL66" s="128" t="n">
        <f aca="false">IF(U66&gt;1,1,0)</f>
        <v>0</v>
      </c>
      <c r="AM66" s="136"/>
      <c r="AN66" s="137"/>
      <c r="AO66" s="139"/>
      <c r="AP66" s="128" t="str">
        <f aca="false">IF(SUMIF(AS$7:BU$7,"&gt;0",AS66:BU66)&gt;0,SUMIF(AS$7:BU$7,"&gt;0",AS66:BU66),"")</f>
        <v/>
      </c>
      <c r="AQ66" s="128"/>
      <c r="AR66" s="136" t="n">
        <f aca="false">COUNTIF(N$8:N66,N66)-1</f>
        <v>-1</v>
      </c>
      <c r="AS66" s="133"/>
      <c r="AT66" s="133"/>
      <c r="AU66" s="128" t="n">
        <f aca="false">IF($A66=$A65,AS66+AT66+AU65,AS66+AT66)</f>
        <v>0</v>
      </c>
      <c r="AV66" s="133"/>
      <c r="AW66" s="133"/>
      <c r="AX66" s="128" t="n">
        <f aca="false">IF($A66=$A65,AV66+AW66+AX65,AV66+AW66)</f>
        <v>0</v>
      </c>
      <c r="AY66" s="133"/>
      <c r="AZ66" s="133"/>
      <c r="BA66" s="128" t="n">
        <f aca="false">IF($A66=$A65,AY66+AZ66+BA65,AY66+AZ66)</f>
        <v>0</v>
      </c>
      <c r="BB66" s="133"/>
      <c r="BC66" s="133"/>
      <c r="BD66" s="128" t="n">
        <f aca="false">IF($A66=$A65,BB66+BC66+BD65,BB66+BC66)</f>
        <v>0</v>
      </c>
      <c r="BE66" s="133"/>
      <c r="BF66" s="133"/>
      <c r="BG66" s="128" t="n">
        <f aca="false">IF($A66=$A65,BE66+BF66+BG65,BE66+BF66)</f>
        <v>0</v>
      </c>
      <c r="BH66" s="133"/>
      <c r="BI66" s="133"/>
      <c r="BJ66" s="128" t="n">
        <f aca="false">IF($A66=$A65,BH66+BI66+BJ65,BH66+BI66)</f>
        <v>0</v>
      </c>
      <c r="BK66" s="133"/>
      <c r="BL66" s="133"/>
      <c r="BM66" s="128" t="n">
        <f aca="false">IF($A66=$A65,BK66+BL66+BM65,BK66+BL66)</f>
        <v>0</v>
      </c>
      <c r="BN66" s="133"/>
      <c r="BO66" s="133"/>
      <c r="BP66" s="128" t="n">
        <f aca="false">IF($A66=$A65,BN66+BO66+BP65,BN66+BO66)</f>
        <v>0</v>
      </c>
      <c r="BQ66" s="133"/>
      <c r="BR66" s="133"/>
      <c r="BS66" s="128" t="n">
        <f aca="false">IF($A66=$A65,BQ66+BR66+BS65,BQ66+BR66)</f>
        <v>0</v>
      </c>
      <c r="BT66" s="133"/>
      <c r="BU66" s="133"/>
      <c r="BV66" s="128" t="n">
        <f aca="false">IF($A66=$A65,BT66+BU66+BV65,BT66+BU66)</f>
        <v>0</v>
      </c>
      <c r="BW66" s="128" t="n">
        <f aca="false">IF(W66=0,0,IF(W66&gt;F$4,1,(IF(W66=BW$2,0,(IF(F$4-W66&gt;2,1,0))))))</f>
        <v>0</v>
      </c>
    </row>
    <row r="67" customFormat="false" ht="42.6" hidden="false" customHeight="true" outlineLevel="0" collapsed="false">
      <c r="A67" s="124" t="str">
        <f aca="false">IF(D67=D66,IF(A66=0,"",A66),IF(AND(D67&gt;0,D67&lt;&gt;D66),A66+1,""))</f>
        <v/>
      </c>
      <c r="B67" s="129"/>
      <c r="C67" s="129"/>
      <c r="D67" s="96"/>
      <c r="E67" s="138"/>
      <c r="F67" s="128" t="str">
        <f aca="false">IFERROR(IF(OR(ISTEXT(D67),ISNUMBER(D67)),HLOOKUP(I67-23*INT(I67/23),[2]Hoja2!B$1:X$2,2),""),1)</f>
        <v/>
      </c>
      <c r="G67" s="128" t="str">
        <f aca="false">LEFT(D67,1)</f>
        <v/>
      </c>
      <c r="H67" s="129" t="str">
        <f aca="false">IF(UPPER(G67)="Z",2,IF(UPPER(G67)="Y",1,IF(UPPER(G67)="X",0,LEFT(D67))))</f>
        <v/>
      </c>
      <c r="I67" s="129" t="str">
        <f aca="false">REPLACE(D67,1,1,H67)</f>
        <v/>
      </c>
      <c r="J67" s="96"/>
      <c r="K67" s="124" t="str">
        <f aca="false">IF(N67&gt;0,ROW(L67)-7,"")</f>
        <v/>
      </c>
      <c r="L67" s="130"/>
      <c r="M67" s="130"/>
      <c r="N67" s="131"/>
      <c r="O67" s="132"/>
      <c r="P67" s="128" t="str">
        <f aca="false">IFERROR(IF(OR(ISTEXT(N67),ISNUMBER(N67)),HLOOKUP(S67-23*INT(S67/23),[2]Hoja2!B$1:X$2,2),""),1)</f>
        <v/>
      </c>
      <c r="Q67" s="128" t="str">
        <f aca="false">LEFT(N67,1)</f>
        <v/>
      </c>
      <c r="R67" s="129" t="str">
        <f aca="false">IF(UPPER(Q67)="Z",2,IF(UPPER(Q67)="Y",1,IF(UPPER(Q67)="X",0,LEFT(N67))))</f>
        <v/>
      </c>
      <c r="S67" s="129" t="str">
        <f aca="false">REPLACE(N67,1,1,R67)</f>
        <v/>
      </c>
      <c r="T67" s="96"/>
      <c r="U67" s="133"/>
      <c r="V67" s="124" t="str">
        <f aca="false">IF(OR(ISTEXT(N67),ISNUMBER(N67)),IF($AD67=1,U67,0),"")</f>
        <v/>
      </c>
      <c r="W67" s="75" t="n">
        <v>36892</v>
      </c>
      <c r="X67" s="134"/>
      <c r="Y67" s="134"/>
      <c r="AA67" s="128" t="n">
        <f aca="false">IF(E67&lt;&gt;F67,0,1)</f>
        <v>1</v>
      </c>
      <c r="AB67" s="128" t="n">
        <f aca="false">IF(OR(T67="SI",T67="Si",T67="si",T67="sI",T67="s",T67="S"),1,0)</f>
        <v>0</v>
      </c>
      <c r="AC67" s="128" t="n">
        <f aca="false">IF(OR(J67="SI",J67="Si",J67="si",J67="sI",J67="s",J67="S"),1,0)</f>
        <v>0</v>
      </c>
      <c r="AD67" s="128" t="n">
        <f aca="false">AK67*AA67*AB67*AC67</f>
        <v>0</v>
      </c>
      <c r="AF67" s="136" t="n">
        <f aca="false">COUNTIF(D$8:D67,D67)</f>
        <v>0</v>
      </c>
      <c r="AG67" s="136" t="n">
        <f aca="false">COUNTIFS(D$8:D67,D67,A$8:A67,A67)</f>
        <v>0</v>
      </c>
      <c r="AH67" s="128" t="n">
        <f aca="false">AF67-AG67</f>
        <v>0</v>
      </c>
      <c r="AI67" s="128" t="n">
        <f aca="false">IF(OR(O67&lt;&gt;P67,P67=1,AA67=0),1,0)</f>
        <v>0</v>
      </c>
      <c r="AJ67" s="128" t="n">
        <f aca="false">IF(AR67&gt;0,1,0)+AH67</f>
        <v>0</v>
      </c>
      <c r="AK67" s="128" t="n">
        <f aca="false">IF(O67&lt;&gt;P67,0,1)</f>
        <v>1</v>
      </c>
      <c r="AL67" s="128" t="n">
        <f aca="false">IF(U67&gt;1,1,0)</f>
        <v>0</v>
      </c>
      <c r="AM67" s="136"/>
      <c r="AN67" s="137"/>
      <c r="AO67" s="139"/>
      <c r="AP67" s="128" t="str">
        <f aca="false">IF(SUMIF(AS$7:BU$7,"&gt;0",AS67:BU67)&gt;0,SUMIF(AS$7:BU$7,"&gt;0",AS67:BU67),"")</f>
        <v/>
      </c>
      <c r="AQ67" s="128"/>
      <c r="AR67" s="136" t="n">
        <f aca="false">COUNTIF(N$8:N67,N67)-1</f>
        <v>-1</v>
      </c>
      <c r="AS67" s="133"/>
      <c r="AT67" s="133"/>
      <c r="AU67" s="128" t="n">
        <f aca="false">IF($A67=$A66,AS67+AT67+AU66,AS67+AT67)</f>
        <v>0</v>
      </c>
      <c r="AV67" s="133"/>
      <c r="AW67" s="133"/>
      <c r="AX67" s="128" t="n">
        <f aca="false">IF($A67=$A66,AV67+AW67+AX66,AV67+AW67)</f>
        <v>0</v>
      </c>
      <c r="AY67" s="133"/>
      <c r="AZ67" s="133"/>
      <c r="BA67" s="128" t="n">
        <f aca="false">IF($A67=$A66,AY67+AZ67+BA66,AY67+AZ67)</f>
        <v>0</v>
      </c>
      <c r="BB67" s="133"/>
      <c r="BC67" s="133"/>
      <c r="BD67" s="128" t="n">
        <f aca="false">IF($A67=$A66,BB67+BC67+BD66,BB67+BC67)</f>
        <v>0</v>
      </c>
      <c r="BE67" s="133"/>
      <c r="BF67" s="133"/>
      <c r="BG67" s="128" t="n">
        <f aca="false">IF($A67=$A66,BE67+BF67+BG66,BE67+BF67)</f>
        <v>0</v>
      </c>
      <c r="BH67" s="133"/>
      <c r="BI67" s="133"/>
      <c r="BJ67" s="128" t="n">
        <f aca="false">IF($A67=$A66,BH67+BI67+BJ66,BH67+BI67)</f>
        <v>0</v>
      </c>
      <c r="BK67" s="133"/>
      <c r="BL67" s="133"/>
      <c r="BM67" s="128" t="n">
        <f aca="false">IF($A67=$A66,BK67+BL67+BM66,BK67+BL67)</f>
        <v>0</v>
      </c>
      <c r="BN67" s="133"/>
      <c r="BO67" s="133"/>
      <c r="BP67" s="128" t="n">
        <f aca="false">IF($A67=$A66,BN67+BO67+BP66,BN67+BO67)</f>
        <v>0</v>
      </c>
      <c r="BQ67" s="133"/>
      <c r="BR67" s="133"/>
      <c r="BS67" s="128" t="n">
        <f aca="false">IF($A67=$A66,BQ67+BR67+BS66,BQ67+BR67)</f>
        <v>0</v>
      </c>
      <c r="BT67" s="133"/>
      <c r="BU67" s="133"/>
      <c r="BV67" s="128" t="n">
        <f aca="false">IF($A67=$A66,BT67+BU67+BV66,BT67+BU67)</f>
        <v>0</v>
      </c>
      <c r="BW67" s="128" t="n">
        <f aca="false">IF(W67=0,0,IF(W67&gt;F$4,1,(IF(W67=BW$2,0,(IF(F$4-W67&gt;2,1,0))))))</f>
        <v>0</v>
      </c>
    </row>
    <row r="68" customFormat="false" ht="42.6" hidden="false" customHeight="true" outlineLevel="0" collapsed="false">
      <c r="A68" s="124" t="str">
        <f aca="false">IF(D68=D67,IF(A67=0,"",A67),IF(AND(D68&gt;0,D68&lt;&gt;D67),A67+1,""))</f>
        <v/>
      </c>
      <c r="B68" s="129"/>
      <c r="C68" s="129"/>
      <c r="D68" s="96"/>
      <c r="E68" s="138"/>
      <c r="F68" s="128" t="str">
        <f aca="false">IFERROR(IF(OR(ISTEXT(D68),ISNUMBER(D68)),HLOOKUP(I68-23*INT(I68/23),[2]Hoja2!B$1:X$2,2),""),1)</f>
        <v/>
      </c>
      <c r="G68" s="128" t="str">
        <f aca="false">LEFT(D68,1)</f>
        <v/>
      </c>
      <c r="H68" s="129" t="str">
        <f aca="false">IF(UPPER(G68)="Z",2,IF(UPPER(G68)="Y",1,IF(UPPER(G68)="X",0,LEFT(D68))))</f>
        <v/>
      </c>
      <c r="I68" s="129" t="str">
        <f aca="false">REPLACE(D68,1,1,H68)</f>
        <v/>
      </c>
      <c r="J68" s="96"/>
      <c r="K68" s="124" t="str">
        <f aca="false">IF(N68&gt;0,ROW(L68)-7,"")</f>
        <v/>
      </c>
      <c r="L68" s="130"/>
      <c r="M68" s="130"/>
      <c r="N68" s="131"/>
      <c r="O68" s="132"/>
      <c r="P68" s="128" t="str">
        <f aca="false">IFERROR(IF(OR(ISTEXT(N68),ISNUMBER(N68)),HLOOKUP(S68-23*INT(S68/23),[2]Hoja2!B$1:X$2,2),""),1)</f>
        <v/>
      </c>
      <c r="Q68" s="128" t="str">
        <f aca="false">LEFT(N68,1)</f>
        <v/>
      </c>
      <c r="R68" s="129" t="str">
        <f aca="false">IF(UPPER(Q68)="Z",2,IF(UPPER(Q68)="Y",1,IF(UPPER(Q68)="X",0,LEFT(N68))))</f>
        <v/>
      </c>
      <c r="S68" s="129" t="str">
        <f aca="false">REPLACE(N68,1,1,R68)</f>
        <v/>
      </c>
      <c r="T68" s="96"/>
      <c r="U68" s="133"/>
      <c r="V68" s="124" t="str">
        <f aca="false">IF(OR(ISTEXT(N68),ISNUMBER(N68)),IF($AD68=1,U68,0),"")</f>
        <v/>
      </c>
      <c r="W68" s="75" t="n">
        <v>36892</v>
      </c>
      <c r="X68" s="134"/>
      <c r="Y68" s="134"/>
      <c r="AA68" s="128" t="n">
        <f aca="false">IF(E68&lt;&gt;F68,0,1)</f>
        <v>1</v>
      </c>
      <c r="AB68" s="128" t="n">
        <f aca="false">IF(OR(T68="SI",T68="Si",T68="si",T68="sI",T68="s",T68="S"),1,0)</f>
        <v>0</v>
      </c>
      <c r="AC68" s="128" t="n">
        <f aca="false">IF(OR(J68="SI",J68="Si",J68="si",J68="sI",J68="s",J68="S"),1,0)</f>
        <v>0</v>
      </c>
      <c r="AD68" s="128" t="n">
        <f aca="false">AK68*AA68*AB68*AC68</f>
        <v>0</v>
      </c>
      <c r="AF68" s="136" t="n">
        <f aca="false">COUNTIF(D$8:D68,D68)</f>
        <v>0</v>
      </c>
      <c r="AG68" s="136" t="n">
        <f aca="false">COUNTIFS(D$8:D68,D68,A$8:A68,A68)</f>
        <v>0</v>
      </c>
      <c r="AH68" s="128" t="n">
        <f aca="false">AF68-AG68</f>
        <v>0</v>
      </c>
      <c r="AI68" s="128" t="n">
        <f aca="false">IF(OR(O68&lt;&gt;P68,P68=1,AA68=0),1,0)</f>
        <v>0</v>
      </c>
      <c r="AJ68" s="128" t="n">
        <f aca="false">IF(AR68&gt;0,1,0)+AH68</f>
        <v>0</v>
      </c>
      <c r="AK68" s="128" t="n">
        <f aca="false">IF(O68&lt;&gt;P68,0,1)</f>
        <v>1</v>
      </c>
      <c r="AL68" s="128" t="n">
        <f aca="false">IF(U68&gt;1,1,0)</f>
        <v>0</v>
      </c>
      <c r="AM68" s="136"/>
      <c r="AN68" s="137"/>
      <c r="AO68" s="139"/>
      <c r="AP68" s="128" t="str">
        <f aca="false">IF(SUMIF(AS$7:BU$7,"&gt;0",AS68:BU68)&gt;0,SUMIF(AS$7:BU$7,"&gt;0",AS68:BU68),"")</f>
        <v/>
      </c>
      <c r="AQ68" s="128"/>
      <c r="AR68" s="136" t="n">
        <f aca="false">COUNTIF(N$8:N68,N68)-1</f>
        <v>-1</v>
      </c>
      <c r="AS68" s="133"/>
      <c r="AT68" s="133"/>
      <c r="AU68" s="128" t="n">
        <f aca="false">IF($A68=$A67,AS68+AT68+AU67,AS68+AT68)</f>
        <v>0</v>
      </c>
      <c r="AV68" s="133"/>
      <c r="AW68" s="133"/>
      <c r="AX68" s="128" t="n">
        <f aca="false">IF($A68=$A67,AV68+AW68+AX67,AV68+AW68)</f>
        <v>0</v>
      </c>
      <c r="AY68" s="133"/>
      <c r="AZ68" s="133"/>
      <c r="BA68" s="128" t="n">
        <f aca="false">IF($A68=$A67,AY68+AZ68+BA67,AY68+AZ68)</f>
        <v>0</v>
      </c>
      <c r="BB68" s="133"/>
      <c r="BC68" s="133"/>
      <c r="BD68" s="128" t="n">
        <f aca="false">IF($A68=$A67,BB68+BC68+BD67,BB68+BC68)</f>
        <v>0</v>
      </c>
      <c r="BE68" s="133"/>
      <c r="BF68" s="133"/>
      <c r="BG68" s="128" t="n">
        <f aca="false">IF($A68=$A67,BE68+BF68+BG67,BE68+BF68)</f>
        <v>0</v>
      </c>
      <c r="BH68" s="133"/>
      <c r="BI68" s="133"/>
      <c r="BJ68" s="128" t="n">
        <f aca="false">IF($A68=$A67,BH68+BI68+BJ67,BH68+BI68)</f>
        <v>0</v>
      </c>
      <c r="BK68" s="133"/>
      <c r="BL68" s="133"/>
      <c r="BM68" s="128" t="n">
        <f aca="false">IF($A68=$A67,BK68+BL68+BM67,BK68+BL68)</f>
        <v>0</v>
      </c>
      <c r="BN68" s="133"/>
      <c r="BO68" s="133"/>
      <c r="BP68" s="128" t="n">
        <f aca="false">IF($A68=$A67,BN68+BO68+BP67,BN68+BO68)</f>
        <v>0</v>
      </c>
      <c r="BQ68" s="133"/>
      <c r="BR68" s="133"/>
      <c r="BS68" s="128" t="n">
        <f aca="false">IF($A68=$A67,BQ68+BR68+BS67,BQ68+BR68)</f>
        <v>0</v>
      </c>
      <c r="BT68" s="133"/>
      <c r="BU68" s="133"/>
      <c r="BV68" s="128" t="n">
        <f aca="false">IF($A68=$A67,BT68+BU68+BV67,BT68+BU68)</f>
        <v>0</v>
      </c>
      <c r="BW68" s="128" t="n">
        <f aca="false">IF(W68=0,0,IF(W68&gt;F$4,1,(IF(W68=BW$2,0,(IF(F$4-W68&gt;2,1,0))))))</f>
        <v>0</v>
      </c>
    </row>
    <row r="69" customFormat="false" ht="42.6" hidden="false" customHeight="true" outlineLevel="0" collapsed="false">
      <c r="A69" s="124" t="str">
        <f aca="false">IF(D69=D68,IF(A68=0,"",A68),IF(AND(D69&gt;0,D69&lt;&gt;D68),A68+1,""))</f>
        <v/>
      </c>
      <c r="B69" s="129"/>
      <c r="C69" s="129"/>
      <c r="D69" s="96"/>
      <c r="E69" s="138"/>
      <c r="F69" s="128" t="str">
        <f aca="false">IFERROR(IF(OR(ISTEXT(D69),ISNUMBER(D69)),HLOOKUP(I69-23*INT(I69/23),[2]Hoja2!B$1:X$2,2),""),1)</f>
        <v/>
      </c>
      <c r="G69" s="128" t="str">
        <f aca="false">LEFT(D69,1)</f>
        <v/>
      </c>
      <c r="H69" s="129" t="str">
        <f aca="false">IF(UPPER(G69)="Z",2,IF(UPPER(G69)="Y",1,IF(UPPER(G69)="X",0,LEFT(D69))))</f>
        <v/>
      </c>
      <c r="I69" s="129" t="str">
        <f aca="false">REPLACE(D69,1,1,H69)</f>
        <v/>
      </c>
      <c r="J69" s="96"/>
      <c r="K69" s="124" t="str">
        <f aca="false">IF(N69&gt;0,ROW(L69)-7,"")</f>
        <v/>
      </c>
      <c r="L69" s="130"/>
      <c r="M69" s="130"/>
      <c r="N69" s="131"/>
      <c r="O69" s="132"/>
      <c r="P69" s="128" t="str">
        <f aca="false">IFERROR(IF(OR(ISTEXT(N69),ISNUMBER(N69)),HLOOKUP(S69-23*INT(S69/23),[2]Hoja2!B$1:X$2,2),""),1)</f>
        <v/>
      </c>
      <c r="Q69" s="128" t="str">
        <f aca="false">LEFT(N69,1)</f>
        <v/>
      </c>
      <c r="R69" s="129" t="str">
        <f aca="false">IF(UPPER(Q69)="Z",2,IF(UPPER(Q69)="Y",1,IF(UPPER(Q69)="X",0,LEFT(N69))))</f>
        <v/>
      </c>
      <c r="S69" s="129" t="str">
        <f aca="false">REPLACE(N69,1,1,R69)</f>
        <v/>
      </c>
      <c r="T69" s="96"/>
      <c r="U69" s="133"/>
      <c r="V69" s="124" t="str">
        <f aca="false">IF(OR(ISTEXT(N69),ISNUMBER(N69)),IF($AD69=1,U69,0),"")</f>
        <v/>
      </c>
      <c r="W69" s="75" t="n">
        <v>36892</v>
      </c>
      <c r="X69" s="134"/>
      <c r="Y69" s="134"/>
      <c r="AA69" s="128" t="n">
        <f aca="false">IF(E69&lt;&gt;F69,0,1)</f>
        <v>1</v>
      </c>
      <c r="AB69" s="128" t="n">
        <f aca="false">IF(OR(T69="SI",T69="Si",T69="si",T69="sI",T69="s",T69="S"),1,0)</f>
        <v>0</v>
      </c>
      <c r="AC69" s="128" t="n">
        <f aca="false">IF(OR(J69="SI",J69="Si",J69="si",J69="sI",J69="s",J69="S"),1,0)</f>
        <v>0</v>
      </c>
      <c r="AD69" s="128" t="n">
        <f aca="false">AK69*AA69*AB69*AC69</f>
        <v>0</v>
      </c>
      <c r="AF69" s="136" t="n">
        <f aca="false">COUNTIF(D$8:D69,D69)</f>
        <v>0</v>
      </c>
      <c r="AG69" s="136" t="n">
        <f aca="false">COUNTIFS(D$8:D69,D69,A$8:A69,A69)</f>
        <v>0</v>
      </c>
      <c r="AH69" s="128" t="n">
        <f aca="false">AF69-AG69</f>
        <v>0</v>
      </c>
      <c r="AI69" s="128" t="n">
        <f aca="false">IF(OR(O69&lt;&gt;P69,P69=1,AA69=0),1,0)</f>
        <v>0</v>
      </c>
      <c r="AJ69" s="128" t="n">
        <f aca="false">IF(AR69&gt;0,1,0)+AH69</f>
        <v>0</v>
      </c>
      <c r="AK69" s="128" t="n">
        <f aca="false">IF(O69&lt;&gt;P69,0,1)</f>
        <v>1</v>
      </c>
      <c r="AL69" s="128" t="n">
        <f aca="false">IF(U69&gt;1,1,0)</f>
        <v>0</v>
      </c>
      <c r="AM69" s="136"/>
      <c r="AN69" s="137"/>
      <c r="AO69" s="139"/>
      <c r="AP69" s="128" t="str">
        <f aca="false">IF(SUMIF(AS$7:BU$7,"&gt;0",AS69:BU69)&gt;0,SUMIF(AS$7:BU$7,"&gt;0",AS69:BU69),"")</f>
        <v/>
      </c>
      <c r="AQ69" s="128"/>
      <c r="AR69" s="136" t="n">
        <f aca="false">COUNTIF(N$8:N69,N69)-1</f>
        <v>-1</v>
      </c>
      <c r="AS69" s="133"/>
      <c r="AT69" s="133"/>
      <c r="AU69" s="128" t="n">
        <f aca="false">IF($A69=$A68,AS69+AT69+AU68,AS69+AT69)</f>
        <v>0</v>
      </c>
      <c r="AV69" s="133"/>
      <c r="AW69" s="133"/>
      <c r="AX69" s="128" t="n">
        <f aca="false">IF($A69=$A68,AV69+AW69+AX68,AV69+AW69)</f>
        <v>0</v>
      </c>
      <c r="AY69" s="133"/>
      <c r="AZ69" s="133"/>
      <c r="BA69" s="128" t="n">
        <f aca="false">IF($A69=$A68,AY69+AZ69+BA68,AY69+AZ69)</f>
        <v>0</v>
      </c>
      <c r="BB69" s="133"/>
      <c r="BC69" s="133"/>
      <c r="BD69" s="128" t="n">
        <f aca="false">IF($A69=$A68,BB69+BC69+BD68,BB69+BC69)</f>
        <v>0</v>
      </c>
      <c r="BE69" s="133"/>
      <c r="BF69" s="133"/>
      <c r="BG69" s="128" t="n">
        <f aca="false">IF($A69=$A68,BE69+BF69+BG68,BE69+BF69)</f>
        <v>0</v>
      </c>
      <c r="BH69" s="133"/>
      <c r="BI69" s="133"/>
      <c r="BJ69" s="128" t="n">
        <f aca="false">IF($A69=$A68,BH69+BI69+BJ68,BH69+BI69)</f>
        <v>0</v>
      </c>
      <c r="BK69" s="133"/>
      <c r="BL69" s="133"/>
      <c r="BM69" s="128" t="n">
        <f aca="false">IF($A69=$A68,BK69+BL69+BM68,BK69+BL69)</f>
        <v>0</v>
      </c>
      <c r="BN69" s="133"/>
      <c r="BO69" s="133"/>
      <c r="BP69" s="128" t="n">
        <f aca="false">IF($A69=$A68,BN69+BO69+BP68,BN69+BO69)</f>
        <v>0</v>
      </c>
      <c r="BQ69" s="133"/>
      <c r="BR69" s="133"/>
      <c r="BS69" s="128" t="n">
        <f aca="false">IF($A69=$A68,BQ69+BR69+BS68,BQ69+BR69)</f>
        <v>0</v>
      </c>
      <c r="BT69" s="133"/>
      <c r="BU69" s="133"/>
      <c r="BV69" s="128" t="n">
        <f aca="false">IF($A69=$A68,BT69+BU69+BV68,BT69+BU69)</f>
        <v>0</v>
      </c>
      <c r="BW69" s="128" t="n">
        <f aca="false">IF(W69=0,0,IF(W69&gt;F$4,1,(IF(W69=BW$2,0,(IF(F$4-W69&gt;2,1,0))))))</f>
        <v>0</v>
      </c>
    </row>
    <row r="70" customFormat="false" ht="42.6" hidden="false" customHeight="true" outlineLevel="0" collapsed="false">
      <c r="A70" s="124" t="str">
        <f aca="false">IF(D70=D69,IF(A69=0,"",A69),IF(AND(D70&gt;0,D70&lt;&gt;D69),A69+1,""))</f>
        <v/>
      </c>
      <c r="B70" s="129"/>
      <c r="C70" s="129"/>
      <c r="D70" s="96"/>
      <c r="E70" s="138"/>
      <c r="F70" s="128" t="str">
        <f aca="false">IFERROR(IF(OR(ISTEXT(D70),ISNUMBER(D70)),HLOOKUP(I70-23*INT(I70/23),[2]Hoja2!B$1:X$2,2),""),1)</f>
        <v/>
      </c>
      <c r="G70" s="128" t="str">
        <f aca="false">LEFT(D70,1)</f>
        <v/>
      </c>
      <c r="H70" s="129" t="str">
        <f aca="false">IF(UPPER(G70)="Z",2,IF(UPPER(G70)="Y",1,IF(UPPER(G70)="X",0,LEFT(D70))))</f>
        <v/>
      </c>
      <c r="I70" s="129" t="str">
        <f aca="false">REPLACE(D70,1,1,H70)</f>
        <v/>
      </c>
      <c r="J70" s="96"/>
      <c r="K70" s="124" t="str">
        <f aca="false">IF(N70&gt;0,ROW(L70)-7,"")</f>
        <v/>
      </c>
      <c r="L70" s="130"/>
      <c r="M70" s="130"/>
      <c r="N70" s="131"/>
      <c r="O70" s="132"/>
      <c r="P70" s="128" t="str">
        <f aca="false">IFERROR(IF(OR(ISTEXT(N70),ISNUMBER(N70)),HLOOKUP(S70-23*INT(S70/23),[2]Hoja2!B$1:X$2,2),""),1)</f>
        <v/>
      </c>
      <c r="Q70" s="128" t="str">
        <f aca="false">LEFT(N70,1)</f>
        <v/>
      </c>
      <c r="R70" s="129" t="str">
        <f aca="false">IF(UPPER(Q70)="Z",2,IF(UPPER(Q70)="Y",1,IF(UPPER(Q70)="X",0,LEFT(N70))))</f>
        <v/>
      </c>
      <c r="S70" s="129" t="str">
        <f aca="false">REPLACE(N70,1,1,R70)</f>
        <v/>
      </c>
      <c r="T70" s="96"/>
      <c r="U70" s="133"/>
      <c r="V70" s="124" t="str">
        <f aca="false">IF(OR(ISTEXT(N70),ISNUMBER(N70)),IF($AD70=1,U70,0),"")</f>
        <v/>
      </c>
      <c r="W70" s="75" t="n">
        <v>36892</v>
      </c>
      <c r="X70" s="134"/>
      <c r="Y70" s="134"/>
      <c r="AA70" s="128" t="n">
        <f aca="false">IF(E70&lt;&gt;F70,0,1)</f>
        <v>1</v>
      </c>
      <c r="AB70" s="128" t="n">
        <f aca="false">IF(OR(T70="SI",T70="Si",T70="si",T70="sI",T70="s",T70="S"),1,0)</f>
        <v>0</v>
      </c>
      <c r="AC70" s="128" t="n">
        <f aca="false">IF(OR(J70="SI",J70="Si",J70="si",J70="sI",J70="s",J70="S"),1,0)</f>
        <v>0</v>
      </c>
      <c r="AD70" s="128" t="n">
        <f aca="false">AK70*AA70*AB70*AC70</f>
        <v>0</v>
      </c>
      <c r="AF70" s="136" t="n">
        <f aca="false">COUNTIF(D$8:D70,D70)</f>
        <v>0</v>
      </c>
      <c r="AG70" s="136" t="n">
        <f aca="false">COUNTIFS(D$8:D70,D70,A$8:A70,A70)</f>
        <v>0</v>
      </c>
      <c r="AH70" s="128" t="n">
        <f aca="false">AF70-AG70</f>
        <v>0</v>
      </c>
      <c r="AI70" s="128" t="n">
        <f aca="false">IF(OR(O70&lt;&gt;P70,P70=1,AA70=0),1,0)</f>
        <v>0</v>
      </c>
      <c r="AJ70" s="128" t="n">
        <f aca="false">IF(AR70&gt;0,1,0)+AH70</f>
        <v>0</v>
      </c>
      <c r="AK70" s="128" t="n">
        <f aca="false">IF(O70&lt;&gt;P70,0,1)</f>
        <v>1</v>
      </c>
      <c r="AL70" s="128" t="n">
        <f aca="false">IF(U70&gt;1,1,0)</f>
        <v>0</v>
      </c>
      <c r="AM70" s="136"/>
      <c r="AN70" s="137"/>
      <c r="AO70" s="139"/>
      <c r="AP70" s="128" t="str">
        <f aca="false">IF(SUMIF(AS$7:BU$7,"&gt;0",AS70:BU70)&gt;0,SUMIF(AS$7:BU$7,"&gt;0",AS70:BU70),"")</f>
        <v/>
      </c>
      <c r="AQ70" s="128"/>
      <c r="AR70" s="136" t="n">
        <f aca="false">COUNTIF(N$8:N70,N70)-1</f>
        <v>-1</v>
      </c>
      <c r="AS70" s="133"/>
      <c r="AT70" s="133"/>
      <c r="AU70" s="128" t="n">
        <f aca="false">IF($A70=$A69,AS70+AT70+AU69,AS70+AT70)</f>
        <v>0</v>
      </c>
      <c r="AV70" s="133"/>
      <c r="AW70" s="133"/>
      <c r="AX70" s="128" t="n">
        <f aca="false">IF($A70=$A69,AV70+AW70+AX69,AV70+AW70)</f>
        <v>0</v>
      </c>
      <c r="AY70" s="133"/>
      <c r="AZ70" s="133"/>
      <c r="BA70" s="128" t="n">
        <f aca="false">IF($A70=$A69,AY70+AZ70+BA69,AY70+AZ70)</f>
        <v>0</v>
      </c>
      <c r="BB70" s="133"/>
      <c r="BC70" s="133"/>
      <c r="BD70" s="128" t="n">
        <f aca="false">IF($A70=$A69,BB70+BC70+BD69,BB70+BC70)</f>
        <v>0</v>
      </c>
      <c r="BE70" s="133"/>
      <c r="BF70" s="133"/>
      <c r="BG70" s="128" t="n">
        <f aca="false">IF($A70=$A69,BE70+BF70+BG69,BE70+BF70)</f>
        <v>0</v>
      </c>
      <c r="BH70" s="133"/>
      <c r="BI70" s="133"/>
      <c r="BJ70" s="128" t="n">
        <f aca="false">IF($A70=$A69,BH70+BI70+BJ69,BH70+BI70)</f>
        <v>0</v>
      </c>
      <c r="BK70" s="133"/>
      <c r="BL70" s="133"/>
      <c r="BM70" s="128" t="n">
        <f aca="false">IF($A70=$A69,BK70+BL70+BM69,BK70+BL70)</f>
        <v>0</v>
      </c>
      <c r="BN70" s="133"/>
      <c r="BO70" s="133"/>
      <c r="BP70" s="128" t="n">
        <f aca="false">IF($A70=$A69,BN70+BO70+BP69,BN70+BO70)</f>
        <v>0</v>
      </c>
      <c r="BQ70" s="133"/>
      <c r="BR70" s="133"/>
      <c r="BS70" s="128" t="n">
        <f aca="false">IF($A70=$A69,BQ70+BR70+BS69,BQ70+BR70)</f>
        <v>0</v>
      </c>
      <c r="BT70" s="133"/>
      <c r="BU70" s="133"/>
      <c r="BV70" s="128" t="n">
        <f aca="false">IF($A70=$A69,BT70+BU70+BV69,BT70+BU70)</f>
        <v>0</v>
      </c>
      <c r="BW70" s="128" t="n">
        <f aca="false">IF(W70=0,0,IF(W70&gt;F$4,1,(IF(W70=BW$2,0,(IF(F$4-W70&gt;2,1,0))))))</f>
        <v>0</v>
      </c>
    </row>
    <row r="71" customFormat="false" ht="42.6" hidden="false" customHeight="true" outlineLevel="0" collapsed="false">
      <c r="A71" s="124" t="str">
        <f aca="false">IF(D71=D70,IF(A70=0,"",A70),IF(AND(D71&gt;0,D71&lt;&gt;D70),A70+1,""))</f>
        <v/>
      </c>
      <c r="B71" s="129"/>
      <c r="C71" s="129"/>
      <c r="D71" s="96"/>
      <c r="E71" s="138"/>
      <c r="F71" s="128" t="str">
        <f aca="false">IFERROR(IF(OR(ISTEXT(D71),ISNUMBER(D71)),HLOOKUP(I71-23*INT(I71/23),[2]Hoja2!B$1:X$2,2),""),1)</f>
        <v/>
      </c>
      <c r="G71" s="128" t="str">
        <f aca="false">LEFT(D71,1)</f>
        <v/>
      </c>
      <c r="H71" s="129" t="str">
        <f aca="false">IF(UPPER(G71)="Z",2,IF(UPPER(G71)="Y",1,IF(UPPER(G71)="X",0,LEFT(D71))))</f>
        <v/>
      </c>
      <c r="I71" s="129" t="str">
        <f aca="false">REPLACE(D71,1,1,H71)</f>
        <v/>
      </c>
      <c r="J71" s="96"/>
      <c r="K71" s="124" t="str">
        <f aca="false">IF(N71&gt;0,ROW(L71)-7,"")</f>
        <v/>
      </c>
      <c r="L71" s="130"/>
      <c r="M71" s="130"/>
      <c r="N71" s="131"/>
      <c r="O71" s="132"/>
      <c r="P71" s="128" t="str">
        <f aca="false">IFERROR(IF(OR(ISTEXT(N71),ISNUMBER(N71)),HLOOKUP(S71-23*INT(S71/23),[2]Hoja2!B$1:X$2,2),""),1)</f>
        <v/>
      </c>
      <c r="Q71" s="128" t="str">
        <f aca="false">LEFT(N71,1)</f>
        <v/>
      </c>
      <c r="R71" s="129" t="str">
        <f aca="false">IF(UPPER(Q71)="Z",2,IF(UPPER(Q71)="Y",1,IF(UPPER(Q71)="X",0,LEFT(N71))))</f>
        <v/>
      </c>
      <c r="S71" s="129" t="str">
        <f aca="false">REPLACE(N71,1,1,R71)</f>
        <v/>
      </c>
      <c r="T71" s="96"/>
      <c r="U71" s="133"/>
      <c r="V71" s="124" t="str">
        <f aca="false">IF(OR(ISTEXT(N71),ISNUMBER(N71)),IF($AD71=1,U71,0),"")</f>
        <v/>
      </c>
      <c r="W71" s="75" t="n">
        <v>36892</v>
      </c>
      <c r="X71" s="134"/>
      <c r="Y71" s="134"/>
      <c r="AA71" s="128" t="n">
        <f aca="false">IF(E71&lt;&gt;F71,0,1)</f>
        <v>1</v>
      </c>
      <c r="AB71" s="128" t="n">
        <f aca="false">IF(OR(T71="SI",T71="Si",T71="si",T71="sI",T71="s",T71="S"),1,0)</f>
        <v>0</v>
      </c>
      <c r="AC71" s="128" t="n">
        <f aca="false">IF(OR(J71="SI",J71="Si",J71="si",J71="sI",J71="s",J71="S"),1,0)</f>
        <v>0</v>
      </c>
      <c r="AD71" s="128" t="n">
        <f aca="false">AK71*AA71*AB71*AC71</f>
        <v>0</v>
      </c>
      <c r="AF71" s="136" t="n">
        <f aca="false">COUNTIF(D$8:D71,D71)</f>
        <v>0</v>
      </c>
      <c r="AG71" s="136" t="n">
        <f aca="false">COUNTIFS(D$8:D71,D71,A$8:A71,A71)</f>
        <v>0</v>
      </c>
      <c r="AH71" s="128" t="n">
        <f aca="false">AF71-AG71</f>
        <v>0</v>
      </c>
      <c r="AI71" s="128" t="n">
        <f aca="false">IF(OR(O71&lt;&gt;P71,P71=1,AA71=0),1,0)</f>
        <v>0</v>
      </c>
      <c r="AJ71" s="128" t="n">
        <f aca="false">IF(AR71&gt;0,1,0)+AH71</f>
        <v>0</v>
      </c>
      <c r="AK71" s="128" t="n">
        <f aca="false">IF(O71&lt;&gt;P71,0,1)</f>
        <v>1</v>
      </c>
      <c r="AL71" s="128" t="n">
        <f aca="false">IF(U71&gt;1,1,0)</f>
        <v>0</v>
      </c>
      <c r="AM71" s="136"/>
      <c r="AN71" s="137"/>
      <c r="AO71" s="139"/>
      <c r="AP71" s="128" t="str">
        <f aca="false">IF(SUMIF(AS$7:BU$7,"&gt;0",AS71:BU71)&gt;0,SUMIF(AS$7:BU$7,"&gt;0",AS71:BU71),"")</f>
        <v/>
      </c>
      <c r="AQ71" s="128"/>
      <c r="AR71" s="136" t="n">
        <f aca="false">COUNTIF(N$8:N71,N71)-1</f>
        <v>-1</v>
      </c>
      <c r="AS71" s="133"/>
      <c r="AT71" s="133"/>
      <c r="AU71" s="128" t="n">
        <f aca="false">IF($A71=$A70,AS71+AT71+AU70,AS71+AT71)</f>
        <v>0</v>
      </c>
      <c r="AV71" s="133"/>
      <c r="AW71" s="133"/>
      <c r="AX71" s="128" t="n">
        <f aca="false">IF($A71=$A70,AV71+AW71+AX70,AV71+AW71)</f>
        <v>0</v>
      </c>
      <c r="AY71" s="133"/>
      <c r="AZ71" s="133"/>
      <c r="BA71" s="128" t="n">
        <f aca="false">IF($A71=$A70,AY71+AZ71+BA70,AY71+AZ71)</f>
        <v>0</v>
      </c>
      <c r="BB71" s="133"/>
      <c r="BC71" s="133"/>
      <c r="BD71" s="128" t="n">
        <f aca="false">IF($A71=$A70,BB71+BC71+BD70,BB71+BC71)</f>
        <v>0</v>
      </c>
      <c r="BE71" s="133"/>
      <c r="BF71" s="133"/>
      <c r="BG71" s="128" t="n">
        <f aca="false">IF($A71=$A70,BE71+BF71+BG70,BE71+BF71)</f>
        <v>0</v>
      </c>
      <c r="BH71" s="133"/>
      <c r="BI71" s="133"/>
      <c r="BJ71" s="128" t="n">
        <f aca="false">IF($A71=$A70,BH71+BI71+BJ70,BH71+BI71)</f>
        <v>0</v>
      </c>
      <c r="BK71" s="133"/>
      <c r="BL71" s="133"/>
      <c r="BM71" s="128" t="n">
        <f aca="false">IF($A71=$A70,BK71+BL71+BM70,BK71+BL71)</f>
        <v>0</v>
      </c>
      <c r="BN71" s="133"/>
      <c r="BO71" s="133"/>
      <c r="BP71" s="128" t="n">
        <f aca="false">IF($A71=$A70,BN71+BO71+BP70,BN71+BO71)</f>
        <v>0</v>
      </c>
      <c r="BQ71" s="133"/>
      <c r="BR71" s="133"/>
      <c r="BS71" s="128" t="n">
        <f aca="false">IF($A71=$A70,BQ71+BR71+BS70,BQ71+BR71)</f>
        <v>0</v>
      </c>
      <c r="BT71" s="133"/>
      <c r="BU71" s="133"/>
      <c r="BV71" s="128" t="n">
        <f aca="false">IF($A71=$A70,BT71+BU71+BV70,BT71+BU71)</f>
        <v>0</v>
      </c>
      <c r="BW71" s="128" t="n">
        <f aca="false">IF(W71=0,0,IF(W71&gt;F$4,1,(IF(W71=BW$2,0,(IF(F$4-W71&gt;2,1,0))))))</f>
        <v>0</v>
      </c>
    </row>
    <row r="72" customFormat="false" ht="42.6" hidden="false" customHeight="true" outlineLevel="0" collapsed="false">
      <c r="A72" s="124" t="str">
        <f aca="false">IF(D72=D71,IF(A71=0,"",A71),IF(AND(D72&gt;0,D72&lt;&gt;D71),A71+1,""))</f>
        <v/>
      </c>
      <c r="B72" s="129"/>
      <c r="C72" s="129"/>
      <c r="D72" s="96"/>
      <c r="E72" s="138"/>
      <c r="F72" s="128" t="str">
        <f aca="false">IFERROR(IF(OR(ISTEXT(D72),ISNUMBER(D72)),HLOOKUP(I72-23*INT(I72/23),[2]Hoja2!B$1:X$2,2),""),1)</f>
        <v/>
      </c>
      <c r="G72" s="128" t="str">
        <f aca="false">LEFT(D72,1)</f>
        <v/>
      </c>
      <c r="H72" s="129" t="str">
        <f aca="false">IF(UPPER(G72)="Z",2,IF(UPPER(G72)="Y",1,IF(UPPER(G72)="X",0,LEFT(D72))))</f>
        <v/>
      </c>
      <c r="I72" s="129" t="str">
        <f aca="false">REPLACE(D72,1,1,H72)</f>
        <v/>
      </c>
      <c r="J72" s="96"/>
      <c r="K72" s="124" t="str">
        <f aca="false">IF(N72&gt;0,ROW(L72)-7,"")</f>
        <v/>
      </c>
      <c r="L72" s="130"/>
      <c r="M72" s="130"/>
      <c r="N72" s="131"/>
      <c r="O72" s="132"/>
      <c r="P72" s="128" t="str">
        <f aca="false">IFERROR(IF(OR(ISTEXT(N72),ISNUMBER(N72)),HLOOKUP(S72-23*INT(S72/23),[2]Hoja2!B$1:X$2,2),""),1)</f>
        <v/>
      </c>
      <c r="Q72" s="128" t="str">
        <f aca="false">LEFT(N72,1)</f>
        <v/>
      </c>
      <c r="R72" s="129" t="str">
        <f aca="false">IF(UPPER(Q72)="Z",2,IF(UPPER(Q72)="Y",1,IF(UPPER(Q72)="X",0,LEFT(N72))))</f>
        <v/>
      </c>
      <c r="S72" s="129" t="str">
        <f aca="false">REPLACE(N72,1,1,R72)</f>
        <v/>
      </c>
      <c r="T72" s="96"/>
      <c r="U72" s="133"/>
      <c r="V72" s="124" t="str">
        <f aca="false">IF(OR(ISTEXT(N72),ISNUMBER(N72)),IF($AD72=1,U72,0),"")</f>
        <v/>
      </c>
      <c r="W72" s="75" t="n">
        <v>36892</v>
      </c>
      <c r="X72" s="134"/>
      <c r="Y72" s="134"/>
      <c r="AA72" s="128" t="n">
        <f aca="false">IF(E72&lt;&gt;F72,0,1)</f>
        <v>1</v>
      </c>
      <c r="AB72" s="128" t="n">
        <f aca="false">IF(OR(T72="SI",T72="Si",T72="si",T72="sI",T72="s",T72="S"),1,0)</f>
        <v>0</v>
      </c>
      <c r="AC72" s="128" t="n">
        <f aca="false">IF(OR(J72="SI",J72="Si",J72="si",J72="sI",J72="s",J72="S"),1,0)</f>
        <v>0</v>
      </c>
      <c r="AD72" s="128" t="n">
        <f aca="false">AK72*AA72*AB72*AC72</f>
        <v>0</v>
      </c>
      <c r="AF72" s="136" t="n">
        <f aca="false">COUNTIF(D$8:D72,D72)</f>
        <v>0</v>
      </c>
      <c r="AG72" s="136" t="n">
        <f aca="false">COUNTIFS(D$8:D72,D72,A$8:A72,A72)</f>
        <v>0</v>
      </c>
      <c r="AH72" s="128" t="n">
        <f aca="false">AF72-AG72</f>
        <v>0</v>
      </c>
      <c r="AI72" s="128" t="n">
        <f aca="false">IF(OR(O72&lt;&gt;P72,P72=1,AA72=0),1,0)</f>
        <v>0</v>
      </c>
      <c r="AJ72" s="128" t="n">
        <f aca="false">IF(AR72&gt;0,1,0)+AH72</f>
        <v>0</v>
      </c>
      <c r="AK72" s="128" t="n">
        <f aca="false">IF(O72&lt;&gt;P72,0,1)</f>
        <v>1</v>
      </c>
      <c r="AL72" s="128" t="n">
        <f aca="false">IF(U72&gt;1,1,0)</f>
        <v>0</v>
      </c>
      <c r="AM72" s="136"/>
      <c r="AN72" s="137"/>
      <c r="AO72" s="139"/>
      <c r="AP72" s="128" t="str">
        <f aca="false">IF(SUMIF(AS$7:BU$7,"&gt;0",AS72:BU72)&gt;0,SUMIF(AS$7:BU$7,"&gt;0",AS72:BU72),"")</f>
        <v/>
      </c>
      <c r="AQ72" s="128"/>
      <c r="AR72" s="136" t="n">
        <f aca="false">COUNTIF(N$8:N72,N72)-1</f>
        <v>-1</v>
      </c>
      <c r="AS72" s="133"/>
      <c r="AT72" s="133"/>
      <c r="AU72" s="128" t="n">
        <f aca="false">IF($A72=$A71,AS72+AT72+AU71,AS72+AT72)</f>
        <v>0</v>
      </c>
      <c r="AV72" s="133"/>
      <c r="AW72" s="133"/>
      <c r="AX72" s="128" t="n">
        <f aca="false">IF($A72=$A71,AV72+AW72+AX71,AV72+AW72)</f>
        <v>0</v>
      </c>
      <c r="AY72" s="133"/>
      <c r="AZ72" s="133"/>
      <c r="BA72" s="128" t="n">
        <f aca="false">IF($A72=$A71,AY72+AZ72+BA71,AY72+AZ72)</f>
        <v>0</v>
      </c>
      <c r="BB72" s="133"/>
      <c r="BC72" s="133"/>
      <c r="BD72" s="128" t="n">
        <f aca="false">IF($A72=$A71,BB72+BC72+BD71,BB72+BC72)</f>
        <v>0</v>
      </c>
      <c r="BE72" s="133"/>
      <c r="BF72" s="133"/>
      <c r="BG72" s="128" t="n">
        <f aca="false">IF($A72=$A71,BE72+BF72+BG71,BE72+BF72)</f>
        <v>0</v>
      </c>
      <c r="BH72" s="133"/>
      <c r="BI72" s="133"/>
      <c r="BJ72" s="128" t="n">
        <f aca="false">IF($A72=$A71,BH72+BI72+BJ71,BH72+BI72)</f>
        <v>0</v>
      </c>
      <c r="BK72" s="133"/>
      <c r="BL72" s="133"/>
      <c r="BM72" s="128" t="n">
        <f aca="false">IF($A72=$A71,BK72+BL72+BM71,BK72+BL72)</f>
        <v>0</v>
      </c>
      <c r="BN72" s="133"/>
      <c r="BO72" s="133"/>
      <c r="BP72" s="128" t="n">
        <f aca="false">IF($A72=$A71,BN72+BO72+BP71,BN72+BO72)</f>
        <v>0</v>
      </c>
      <c r="BQ72" s="133"/>
      <c r="BR72" s="133"/>
      <c r="BS72" s="128" t="n">
        <f aca="false">IF($A72=$A71,BQ72+BR72+BS71,BQ72+BR72)</f>
        <v>0</v>
      </c>
      <c r="BT72" s="133"/>
      <c r="BU72" s="133"/>
      <c r="BV72" s="128" t="n">
        <f aca="false">IF($A72=$A71,BT72+BU72+BV71,BT72+BU72)</f>
        <v>0</v>
      </c>
      <c r="BW72" s="128" t="n">
        <f aca="false">IF(W72=0,0,IF(W72&gt;F$4,1,(IF(W72=BW$2,0,(IF(F$4-W72&gt;2,1,0))))))</f>
        <v>0</v>
      </c>
    </row>
    <row r="73" customFormat="false" ht="42.6" hidden="false" customHeight="true" outlineLevel="0" collapsed="false">
      <c r="A73" s="124" t="str">
        <f aca="false">IF(D73=D72,IF(A72=0,"",A72),IF(AND(D73&gt;0,D73&lt;&gt;D72),A72+1,""))</f>
        <v/>
      </c>
      <c r="B73" s="129"/>
      <c r="C73" s="129"/>
      <c r="D73" s="96"/>
      <c r="E73" s="138"/>
      <c r="F73" s="128" t="str">
        <f aca="false">IFERROR(IF(OR(ISTEXT(D73),ISNUMBER(D73)),HLOOKUP(I73-23*INT(I73/23),[2]Hoja2!B$1:X$2,2),""),1)</f>
        <v/>
      </c>
      <c r="G73" s="128" t="str">
        <f aca="false">LEFT(D73,1)</f>
        <v/>
      </c>
      <c r="H73" s="129" t="str">
        <f aca="false">IF(UPPER(G73)="Z",2,IF(UPPER(G73)="Y",1,IF(UPPER(G73)="X",0,LEFT(D73))))</f>
        <v/>
      </c>
      <c r="I73" s="129" t="str">
        <f aca="false">REPLACE(D73,1,1,H73)</f>
        <v/>
      </c>
      <c r="J73" s="96"/>
      <c r="K73" s="124" t="str">
        <f aca="false">IF(N73&gt;0,ROW(L73)-7,"")</f>
        <v/>
      </c>
      <c r="L73" s="130"/>
      <c r="M73" s="130"/>
      <c r="N73" s="131"/>
      <c r="O73" s="132"/>
      <c r="P73" s="128" t="str">
        <f aca="false">IFERROR(IF(OR(ISTEXT(N73),ISNUMBER(N73)),HLOOKUP(S73-23*INT(S73/23),[2]Hoja2!B$1:X$2,2),""),1)</f>
        <v/>
      </c>
      <c r="Q73" s="128" t="str">
        <f aca="false">LEFT(N73,1)</f>
        <v/>
      </c>
      <c r="R73" s="129" t="str">
        <f aca="false">IF(UPPER(Q73)="Z",2,IF(UPPER(Q73)="Y",1,IF(UPPER(Q73)="X",0,LEFT(N73))))</f>
        <v/>
      </c>
      <c r="S73" s="129" t="str">
        <f aca="false">REPLACE(N73,1,1,R73)</f>
        <v/>
      </c>
      <c r="T73" s="96"/>
      <c r="U73" s="133"/>
      <c r="V73" s="124" t="str">
        <f aca="false">IF(OR(ISTEXT(N73),ISNUMBER(N73)),IF($AD73=1,U73,0),"")</f>
        <v/>
      </c>
      <c r="W73" s="75" t="n">
        <v>36892</v>
      </c>
      <c r="X73" s="134"/>
      <c r="Y73" s="134"/>
      <c r="AA73" s="128" t="n">
        <f aca="false">IF(E73&lt;&gt;F73,0,1)</f>
        <v>1</v>
      </c>
      <c r="AB73" s="128" t="n">
        <f aca="false">IF(OR(T73="SI",T73="Si",T73="si",T73="sI",T73="s",T73="S"),1,0)</f>
        <v>0</v>
      </c>
      <c r="AC73" s="128" t="n">
        <f aca="false">IF(OR(J73="SI",J73="Si",J73="si",J73="sI",J73="s",J73="S"),1,0)</f>
        <v>0</v>
      </c>
      <c r="AD73" s="128" t="n">
        <f aca="false">AK73*AA73*AB73*AC73</f>
        <v>0</v>
      </c>
      <c r="AF73" s="136" t="n">
        <f aca="false">COUNTIF(D$8:D73,D73)</f>
        <v>0</v>
      </c>
      <c r="AG73" s="136" t="n">
        <f aca="false">COUNTIFS(D$8:D73,D73,A$8:A73,A73)</f>
        <v>0</v>
      </c>
      <c r="AH73" s="128" t="n">
        <f aca="false">AF73-AG73</f>
        <v>0</v>
      </c>
      <c r="AI73" s="128" t="n">
        <f aca="false">IF(OR(O73&lt;&gt;P73,P73=1,AA73=0),1,0)</f>
        <v>0</v>
      </c>
      <c r="AJ73" s="128" t="n">
        <f aca="false">IF(AR73&gt;0,1,0)+AH73</f>
        <v>0</v>
      </c>
      <c r="AK73" s="128" t="n">
        <f aca="false">IF(O73&lt;&gt;P73,0,1)</f>
        <v>1</v>
      </c>
      <c r="AL73" s="128" t="n">
        <f aca="false">IF(U73&gt;1,1,0)</f>
        <v>0</v>
      </c>
      <c r="AM73" s="136"/>
      <c r="AN73" s="137"/>
      <c r="AO73" s="139"/>
      <c r="AP73" s="128" t="str">
        <f aca="false">IF(SUMIF(AS$7:BU$7,"&gt;0",AS73:BU73)&gt;0,SUMIF(AS$7:BU$7,"&gt;0",AS73:BU73),"")</f>
        <v/>
      </c>
      <c r="AQ73" s="128"/>
      <c r="AR73" s="136" t="n">
        <f aca="false">COUNTIF(N$8:N73,N73)-1</f>
        <v>-1</v>
      </c>
      <c r="AS73" s="133"/>
      <c r="AT73" s="133"/>
      <c r="AU73" s="128" t="n">
        <f aca="false">IF($A73=$A72,AS73+AT73+AU72,AS73+AT73)</f>
        <v>0</v>
      </c>
      <c r="AV73" s="133"/>
      <c r="AW73" s="133"/>
      <c r="AX73" s="128" t="n">
        <f aca="false">IF($A73=$A72,AV73+AW73+AX72,AV73+AW73)</f>
        <v>0</v>
      </c>
      <c r="AY73" s="133"/>
      <c r="AZ73" s="133"/>
      <c r="BA73" s="128" t="n">
        <f aca="false">IF($A73=$A72,AY73+AZ73+BA72,AY73+AZ73)</f>
        <v>0</v>
      </c>
      <c r="BB73" s="133"/>
      <c r="BC73" s="133"/>
      <c r="BD73" s="128" t="n">
        <f aca="false">IF($A73=$A72,BB73+BC73+BD72,BB73+BC73)</f>
        <v>0</v>
      </c>
      <c r="BE73" s="133"/>
      <c r="BF73" s="133"/>
      <c r="BG73" s="128" t="n">
        <f aca="false">IF($A73=$A72,BE73+BF73+BG72,BE73+BF73)</f>
        <v>0</v>
      </c>
      <c r="BH73" s="133"/>
      <c r="BI73" s="133"/>
      <c r="BJ73" s="128" t="n">
        <f aca="false">IF($A73=$A72,BH73+BI73+BJ72,BH73+BI73)</f>
        <v>0</v>
      </c>
      <c r="BK73" s="133"/>
      <c r="BL73" s="133"/>
      <c r="BM73" s="128" t="n">
        <f aca="false">IF($A73=$A72,BK73+BL73+BM72,BK73+BL73)</f>
        <v>0</v>
      </c>
      <c r="BN73" s="133"/>
      <c r="BO73" s="133"/>
      <c r="BP73" s="128" t="n">
        <f aca="false">IF($A73=$A72,BN73+BO73+BP72,BN73+BO73)</f>
        <v>0</v>
      </c>
      <c r="BQ73" s="133"/>
      <c r="BR73" s="133"/>
      <c r="BS73" s="128" t="n">
        <f aca="false">IF($A73=$A72,BQ73+BR73+BS72,BQ73+BR73)</f>
        <v>0</v>
      </c>
      <c r="BT73" s="133"/>
      <c r="BU73" s="133"/>
      <c r="BV73" s="128" t="n">
        <f aca="false">IF($A73=$A72,BT73+BU73+BV72,BT73+BU73)</f>
        <v>0</v>
      </c>
      <c r="BW73" s="128" t="n">
        <f aca="false">IF(W73=0,0,IF(W73&gt;F$4,1,(IF(W73=BW$2,0,(IF(F$4-W73&gt;2,1,0))))))</f>
        <v>0</v>
      </c>
    </row>
    <row r="74" customFormat="false" ht="42.6" hidden="false" customHeight="true" outlineLevel="0" collapsed="false">
      <c r="A74" s="124" t="str">
        <f aca="false">IF(D74=D73,IF(A73=0,"",A73),IF(AND(D74&gt;0,D74&lt;&gt;D73),A73+1,""))</f>
        <v/>
      </c>
      <c r="B74" s="129"/>
      <c r="C74" s="129"/>
      <c r="D74" s="96"/>
      <c r="E74" s="138"/>
      <c r="F74" s="128" t="str">
        <f aca="false">IFERROR(IF(OR(ISTEXT(D74),ISNUMBER(D74)),HLOOKUP(I74-23*INT(I74/23),[2]Hoja2!B$1:X$2,2),""),1)</f>
        <v/>
      </c>
      <c r="G74" s="128" t="str">
        <f aca="false">LEFT(D74,1)</f>
        <v/>
      </c>
      <c r="H74" s="129" t="str">
        <f aca="false">IF(UPPER(G74)="Z",2,IF(UPPER(G74)="Y",1,IF(UPPER(G74)="X",0,LEFT(D74))))</f>
        <v/>
      </c>
      <c r="I74" s="129" t="str">
        <f aca="false">REPLACE(D74,1,1,H74)</f>
        <v/>
      </c>
      <c r="J74" s="96"/>
      <c r="K74" s="124" t="str">
        <f aca="false">IF(N74&gt;0,ROW(L74)-7,"")</f>
        <v/>
      </c>
      <c r="L74" s="130"/>
      <c r="M74" s="130"/>
      <c r="N74" s="131"/>
      <c r="O74" s="132"/>
      <c r="P74" s="128" t="str">
        <f aca="false">IFERROR(IF(OR(ISTEXT(N74),ISNUMBER(N74)),HLOOKUP(S74-23*INT(S74/23),[2]Hoja2!B$1:X$2,2),""),1)</f>
        <v/>
      </c>
      <c r="Q74" s="128" t="str">
        <f aca="false">LEFT(N74,1)</f>
        <v/>
      </c>
      <c r="R74" s="129" t="str">
        <f aca="false">IF(UPPER(Q74)="Z",2,IF(UPPER(Q74)="Y",1,IF(UPPER(Q74)="X",0,LEFT(N74))))</f>
        <v/>
      </c>
      <c r="S74" s="129" t="str">
        <f aca="false">REPLACE(N74,1,1,R74)</f>
        <v/>
      </c>
      <c r="T74" s="96"/>
      <c r="U74" s="133"/>
      <c r="V74" s="124" t="str">
        <f aca="false">IF(OR(ISTEXT(N74),ISNUMBER(N74)),IF($AD74=1,U74,0),"")</f>
        <v/>
      </c>
      <c r="W74" s="75" t="n">
        <v>36892</v>
      </c>
      <c r="X74" s="134"/>
      <c r="Y74" s="134"/>
      <c r="AA74" s="128" t="n">
        <f aca="false">IF(E74&lt;&gt;F74,0,1)</f>
        <v>1</v>
      </c>
      <c r="AB74" s="128" t="n">
        <f aca="false">IF(OR(T74="SI",T74="Si",T74="si",T74="sI",T74="s",T74="S"),1,0)</f>
        <v>0</v>
      </c>
      <c r="AC74" s="128" t="n">
        <f aca="false">IF(OR(J74="SI",J74="Si",J74="si",J74="sI",J74="s",J74="S"),1,0)</f>
        <v>0</v>
      </c>
      <c r="AD74" s="128" t="n">
        <f aca="false">AK74*AA74*AB74*AC74</f>
        <v>0</v>
      </c>
      <c r="AF74" s="136" t="n">
        <f aca="false">COUNTIF(D$8:D74,D74)</f>
        <v>0</v>
      </c>
      <c r="AG74" s="136" t="n">
        <f aca="false">COUNTIFS(D$8:D74,D74,A$8:A74,A74)</f>
        <v>0</v>
      </c>
      <c r="AH74" s="128" t="n">
        <f aca="false">AF74-AG74</f>
        <v>0</v>
      </c>
      <c r="AI74" s="128" t="n">
        <f aca="false">IF(OR(O74&lt;&gt;P74,P74=1,AA74=0),1,0)</f>
        <v>0</v>
      </c>
      <c r="AJ74" s="128" t="n">
        <f aca="false">IF(AR74&gt;0,1,0)+AH74</f>
        <v>0</v>
      </c>
      <c r="AK74" s="128" t="n">
        <f aca="false">IF(O74&lt;&gt;P74,0,1)</f>
        <v>1</v>
      </c>
      <c r="AL74" s="128" t="n">
        <f aca="false">IF(U74&gt;1,1,0)</f>
        <v>0</v>
      </c>
      <c r="AM74" s="136"/>
      <c r="AN74" s="137"/>
      <c r="AO74" s="139"/>
      <c r="AP74" s="128" t="str">
        <f aca="false">IF(SUMIF(AS$7:BU$7,"&gt;0",AS74:BU74)&gt;0,SUMIF(AS$7:BU$7,"&gt;0",AS74:BU74),"")</f>
        <v/>
      </c>
      <c r="AQ74" s="128"/>
      <c r="AR74" s="136" t="n">
        <f aca="false">COUNTIF(N$8:N74,N74)-1</f>
        <v>-1</v>
      </c>
      <c r="AS74" s="133"/>
      <c r="AT74" s="133"/>
      <c r="AU74" s="128" t="n">
        <f aca="false">IF($A74=$A73,AS74+AT74+AU73,AS74+AT74)</f>
        <v>0</v>
      </c>
      <c r="AV74" s="133"/>
      <c r="AW74" s="133"/>
      <c r="AX74" s="128" t="n">
        <f aca="false">IF($A74=$A73,AV74+AW74+AX73,AV74+AW74)</f>
        <v>0</v>
      </c>
      <c r="AY74" s="133"/>
      <c r="AZ74" s="133"/>
      <c r="BA74" s="128" t="n">
        <f aca="false">IF($A74=$A73,AY74+AZ74+BA73,AY74+AZ74)</f>
        <v>0</v>
      </c>
      <c r="BB74" s="133"/>
      <c r="BC74" s="133"/>
      <c r="BD74" s="128" t="n">
        <f aca="false">IF($A74=$A73,BB74+BC74+BD73,BB74+BC74)</f>
        <v>0</v>
      </c>
      <c r="BE74" s="133"/>
      <c r="BF74" s="133"/>
      <c r="BG74" s="128" t="n">
        <f aca="false">IF($A74=$A73,BE74+BF74+BG73,BE74+BF74)</f>
        <v>0</v>
      </c>
      <c r="BH74" s="133"/>
      <c r="BI74" s="133"/>
      <c r="BJ74" s="128" t="n">
        <f aca="false">IF($A74=$A73,BH74+BI74+BJ73,BH74+BI74)</f>
        <v>0</v>
      </c>
      <c r="BK74" s="133"/>
      <c r="BL74" s="133"/>
      <c r="BM74" s="128" t="n">
        <f aca="false">IF($A74=$A73,BK74+BL74+BM73,BK74+BL74)</f>
        <v>0</v>
      </c>
      <c r="BN74" s="133"/>
      <c r="BO74" s="133"/>
      <c r="BP74" s="128" t="n">
        <f aca="false">IF($A74=$A73,BN74+BO74+BP73,BN74+BO74)</f>
        <v>0</v>
      </c>
      <c r="BQ74" s="133"/>
      <c r="BR74" s="133"/>
      <c r="BS74" s="128" t="n">
        <f aca="false">IF($A74=$A73,BQ74+BR74+BS73,BQ74+BR74)</f>
        <v>0</v>
      </c>
      <c r="BT74" s="133"/>
      <c r="BU74" s="133"/>
      <c r="BV74" s="128" t="n">
        <f aca="false">IF($A74=$A73,BT74+BU74+BV73,BT74+BU74)</f>
        <v>0</v>
      </c>
      <c r="BW74" s="128" t="n">
        <f aca="false">IF(W74=0,0,IF(W74&gt;F$4,1,(IF(W74=BW$2,0,(IF(F$4-W74&gt;2,1,0))))))</f>
        <v>0</v>
      </c>
    </row>
    <row r="75" customFormat="false" ht="42.6" hidden="false" customHeight="true" outlineLevel="0" collapsed="false">
      <c r="A75" s="124" t="str">
        <f aca="false">IF(D75=D74,IF(A74=0,"",A74),IF(AND(D75&gt;0,D75&lt;&gt;D74),A74+1,""))</f>
        <v/>
      </c>
      <c r="B75" s="129"/>
      <c r="C75" s="129"/>
      <c r="D75" s="96"/>
      <c r="E75" s="138"/>
      <c r="F75" s="128" t="str">
        <f aca="false">IFERROR(IF(OR(ISTEXT(D75),ISNUMBER(D75)),HLOOKUP(I75-23*INT(I75/23),[2]Hoja2!B$1:X$2,2),""),1)</f>
        <v/>
      </c>
      <c r="G75" s="128" t="str">
        <f aca="false">LEFT(D75,1)</f>
        <v/>
      </c>
      <c r="H75" s="129" t="str">
        <f aca="false">IF(UPPER(G75)="Z",2,IF(UPPER(G75)="Y",1,IF(UPPER(G75)="X",0,LEFT(D75))))</f>
        <v/>
      </c>
      <c r="I75" s="129" t="str">
        <f aca="false">REPLACE(D75,1,1,H75)</f>
        <v/>
      </c>
      <c r="J75" s="96"/>
      <c r="K75" s="124" t="str">
        <f aca="false">IF(N75&gt;0,ROW(L75)-7,"")</f>
        <v/>
      </c>
      <c r="L75" s="130"/>
      <c r="M75" s="130"/>
      <c r="N75" s="131"/>
      <c r="O75" s="132"/>
      <c r="P75" s="128" t="str">
        <f aca="false">IFERROR(IF(OR(ISTEXT(N75),ISNUMBER(N75)),HLOOKUP(S75-23*INT(S75/23),[2]Hoja2!B$1:X$2,2),""),1)</f>
        <v/>
      </c>
      <c r="Q75" s="128" t="str">
        <f aca="false">LEFT(N75,1)</f>
        <v/>
      </c>
      <c r="R75" s="129" t="str">
        <f aca="false">IF(UPPER(Q75)="Z",2,IF(UPPER(Q75)="Y",1,IF(UPPER(Q75)="X",0,LEFT(N75))))</f>
        <v/>
      </c>
      <c r="S75" s="129" t="str">
        <f aca="false">REPLACE(N75,1,1,R75)</f>
        <v/>
      </c>
      <c r="T75" s="96"/>
      <c r="U75" s="133"/>
      <c r="V75" s="124" t="str">
        <f aca="false">IF(OR(ISTEXT(N75),ISNUMBER(N75)),IF($AD75=1,U75,0),"")</f>
        <v/>
      </c>
      <c r="W75" s="75" t="n">
        <v>36892</v>
      </c>
      <c r="X75" s="134"/>
      <c r="Y75" s="134"/>
      <c r="AA75" s="128" t="n">
        <f aca="false">IF(E75&lt;&gt;F75,0,1)</f>
        <v>1</v>
      </c>
      <c r="AB75" s="128" t="n">
        <f aca="false">IF(OR(T75="SI",T75="Si",T75="si",T75="sI",T75="s",T75="S"),1,0)</f>
        <v>0</v>
      </c>
      <c r="AC75" s="128" t="n">
        <f aca="false">IF(OR(J75="SI",J75="Si",J75="si",J75="sI",J75="s",J75="S"),1,0)</f>
        <v>0</v>
      </c>
      <c r="AD75" s="128" t="n">
        <f aca="false">AK75*AA75*AB75*AC75</f>
        <v>0</v>
      </c>
      <c r="AF75" s="136" t="n">
        <f aca="false">COUNTIF(D$8:D75,D75)</f>
        <v>0</v>
      </c>
      <c r="AG75" s="136" t="n">
        <f aca="false">COUNTIFS(D$8:D75,D75,A$8:A75,A75)</f>
        <v>0</v>
      </c>
      <c r="AH75" s="128" t="n">
        <f aca="false">AF75-AG75</f>
        <v>0</v>
      </c>
      <c r="AI75" s="128" t="n">
        <f aca="false">IF(OR(O75&lt;&gt;P75,P75=1,AA75=0),1,0)</f>
        <v>0</v>
      </c>
      <c r="AJ75" s="128" t="n">
        <f aca="false">IF(AR75&gt;0,1,0)+AH75</f>
        <v>0</v>
      </c>
      <c r="AK75" s="128" t="n">
        <f aca="false">IF(O75&lt;&gt;P75,0,1)</f>
        <v>1</v>
      </c>
      <c r="AL75" s="128" t="n">
        <f aca="false">IF(U75&gt;1,1,0)</f>
        <v>0</v>
      </c>
      <c r="AM75" s="136"/>
      <c r="AN75" s="137"/>
      <c r="AO75" s="139"/>
      <c r="AP75" s="128" t="str">
        <f aca="false">IF(SUMIF(AS$7:BU$7,"&gt;0",AS75:BU75)&gt;0,SUMIF(AS$7:BU$7,"&gt;0",AS75:BU75),"")</f>
        <v/>
      </c>
      <c r="AQ75" s="128"/>
      <c r="AR75" s="136" t="n">
        <f aca="false">COUNTIF(N$8:N75,N75)-1</f>
        <v>-1</v>
      </c>
      <c r="AS75" s="133"/>
      <c r="AT75" s="133"/>
      <c r="AU75" s="128" t="n">
        <f aca="false">IF($A75=$A74,AS75+AT75+AU74,AS75+AT75)</f>
        <v>0</v>
      </c>
      <c r="AV75" s="133"/>
      <c r="AW75" s="133"/>
      <c r="AX75" s="128" t="n">
        <f aca="false">IF($A75=$A74,AV75+AW75+AX74,AV75+AW75)</f>
        <v>0</v>
      </c>
      <c r="AY75" s="133"/>
      <c r="AZ75" s="133"/>
      <c r="BA75" s="128" t="n">
        <f aca="false">IF($A75=$A74,AY75+AZ75+BA74,AY75+AZ75)</f>
        <v>0</v>
      </c>
      <c r="BB75" s="133"/>
      <c r="BC75" s="133"/>
      <c r="BD75" s="128" t="n">
        <f aca="false">IF($A75=$A74,BB75+BC75+BD74,BB75+BC75)</f>
        <v>0</v>
      </c>
      <c r="BE75" s="133"/>
      <c r="BF75" s="133"/>
      <c r="BG75" s="128" t="n">
        <f aca="false">IF($A75=$A74,BE75+BF75+BG74,BE75+BF75)</f>
        <v>0</v>
      </c>
      <c r="BH75" s="133"/>
      <c r="BI75" s="133"/>
      <c r="BJ75" s="128" t="n">
        <f aca="false">IF($A75=$A74,BH75+BI75+BJ74,BH75+BI75)</f>
        <v>0</v>
      </c>
      <c r="BK75" s="133"/>
      <c r="BL75" s="133"/>
      <c r="BM75" s="128" t="n">
        <f aca="false">IF($A75=$A74,BK75+BL75+BM74,BK75+BL75)</f>
        <v>0</v>
      </c>
      <c r="BN75" s="133"/>
      <c r="BO75" s="133"/>
      <c r="BP75" s="128" t="n">
        <f aca="false">IF($A75=$A74,BN75+BO75+BP74,BN75+BO75)</f>
        <v>0</v>
      </c>
      <c r="BQ75" s="133"/>
      <c r="BR75" s="133"/>
      <c r="BS75" s="128" t="n">
        <f aca="false">IF($A75=$A74,BQ75+BR75+BS74,BQ75+BR75)</f>
        <v>0</v>
      </c>
      <c r="BT75" s="133"/>
      <c r="BU75" s="133"/>
      <c r="BV75" s="128" t="n">
        <f aca="false">IF($A75=$A74,BT75+BU75+BV74,BT75+BU75)</f>
        <v>0</v>
      </c>
      <c r="BW75" s="128" t="n">
        <f aca="false">IF(W75=0,0,IF(W75&gt;F$4,1,(IF(W75=BW$2,0,(IF(F$4-W75&gt;2,1,0))))))</f>
        <v>0</v>
      </c>
    </row>
    <row r="76" customFormat="false" ht="42.6" hidden="false" customHeight="true" outlineLevel="0" collapsed="false">
      <c r="A76" s="124" t="str">
        <f aca="false">IF(D76=D75,IF(A75=0,"",A75),IF(AND(D76&gt;0,D76&lt;&gt;D75),A75+1,""))</f>
        <v/>
      </c>
      <c r="B76" s="129"/>
      <c r="C76" s="129"/>
      <c r="D76" s="96"/>
      <c r="E76" s="138"/>
      <c r="F76" s="128" t="str">
        <f aca="false">IFERROR(IF(OR(ISTEXT(D76),ISNUMBER(D76)),HLOOKUP(I76-23*INT(I76/23),[2]Hoja2!B$1:X$2,2),""),1)</f>
        <v/>
      </c>
      <c r="G76" s="128" t="str">
        <f aca="false">LEFT(D76,1)</f>
        <v/>
      </c>
      <c r="H76" s="129" t="str">
        <f aca="false">IF(UPPER(G76)="Z",2,IF(UPPER(G76)="Y",1,IF(UPPER(G76)="X",0,LEFT(D76))))</f>
        <v/>
      </c>
      <c r="I76" s="129" t="str">
        <f aca="false">REPLACE(D76,1,1,H76)</f>
        <v/>
      </c>
      <c r="J76" s="96"/>
      <c r="K76" s="124" t="str">
        <f aca="false">IF(N76&gt;0,ROW(L76)-7,"")</f>
        <v/>
      </c>
      <c r="L76" s="130"/>
      <c r="M76" s="130"/>
      <c r="N76" s="131"/>
      <c r="O76" s="132"/>
      <c r="P76" s="128" t="str">
        <f aca="false">IFERROR(IF(OR(ISTEXT(N76),ISNUMBER(N76)),HLOOKUP(S76-23*INT(S76/23),[2]Hoja2!B$1:X$2,2),""),1)</f>
        <v/>
      </c>
      <c r="Q76" s="128" t="str">
        <f aca="false">LEFT(N76,1)</f>
        <v/>
      </c>
      <c r="R76" s="129" t="str">
        <f aca="false">IF(UPPER(Q76)="Z",2,IF(UPPER(Q76)="Y",1,IF(UPPER(Q76)="X",0,LEFT(N76))))</f>
        <v/>
      </c>
      <c r="S76" s="129" t="str">
        <f aca="false">REPLACE(N76,1,1,R76)</f>
        <v/>
      </c>
      <c r="T76" s="96"/>
      <c r="U76" s="133"/>
      <c r="V76" s="124" t="str">
        <f aca="false">IF(OR(ISTEXT(N76),ISNUMBER(N76)),IF($AD76=1,U76,0),"")</f>
        <v/>
      </c>
      <c r="W76" s="75" t="n">
        <v>36892</v>
      </c>
      <c r="X76" s="134"/>
      <c r="Y76" s="134"/>
      <c r="AA76" s="128" t="n">
        <f aca="false">IF(E76&lt;&gt;F76,0,1)</f>
        <v>1</v>
      </c>
      <c r="AB76" s="128" t="n">
        <f aca="false">IF(OR(T76="SI",T76="Si",T76="si",T76="sI",T76="s",T76="S"),1,0)</f>
        <v>0</v>
      </c>
      <c r="AC76" s="128" t="n">
        <f aca="false">IF(OR(J76="SI",J76="Si",J76="si",J76="sI",J76="s",J76="S"),1,0)</f>
        <v>0</v>
      </c>
      <c r="AD76" s="128" t="n">
        <f aca="false">AK76*AA76*AB76*AC76</f>
        <v>0</v>
      </c>
      <c r="AF76" s="136" t="n">
        <f aca="false">COUNTIF(D$8:D76,D76)</f>
        <v>0</v>
      </c>
      <c r="AG76" s="136" t="n">
        <f aca="false">COUNTIFS(D$8:D76,D76,A$8:A76,A76)</f>
        <v>0</v>
      </c>
      <c r="AH76" s="128" t="n">
        <f aca="false">AF76-AG76</f>
        <v>0</v>
      </c>
      <c r="AI76" s="128" t="n">
        <f aca="false">IF(OR(O76&lt;&gt;P76,P76=1,AA76=0),1,0)</f>
        <v>0</v>
      </c>
      <c r="AJ76" s="128" t="n">
        <f aca="false">IF(AR76&gt;0,1,0)+AH76</f>
        <v>0</v>
      </c>
      <c r="AK76" s="128" t="n">
        <f aca="false">IF(O76&lt;&gt;P76,0,1)</f>
        <v>1</v>
      </c>
      <c r="AL76" s="128" t="n">
        <f aca="false">IF(U76&gt;1,1,0)</f>
        <v>0</v>
      </c>
      <c r="AM76" s="136"/>
      <c r="AN76" s="137"/>
      <c r="AO76" s="139"/>
      <c r="AP76" s="128" t="str">
        <f aca="false">IF(SUMIF(AS$7:BU$7,"&gt;0",AS76:BU76)&gt;0,SUMIF(AS$7:BU$7,"&gt;0",AS76:BU76),"")</f>
        <v/>
      </c>
      <c r="AQ76" s="128"/>
      <c r="AR76" s="136" t="n">
        <f aca="false">COUNTIF(N$8:N76,N76)-1</f>
        <v>-1</v>
      </c>
      <c r="AS76" s="133"/>
      <c r="AT76" s="133"/>
      <c r="AU76" s="128" t="n">
        <f aca="false">IF($A76=$A75,AS76+AT76+AU75,AS76+AT76)</f>
        <v>0</v>
      </c>
      <c r="AV76" s="133"/>
      <c r="AW76" s="133"/>
      <c r="AX76" s="128" t="n">
        <f aca="false">IF($A76=$A75,AV76+AW76+AX75,AV76+AW76)</f>
        <v>0</v>
      </c>
      <c r="AY76" s="133"/>
      <c r="AZ76" s="133"/>
      <c r="BA76" s="128" t="n">
        <f aca="false">IF($A76=$A75,AY76+AZ76+BA75,AY76+AZ76)</f>
        <v>0</v>
      </c>
      <c r="BB76" s="133"/>
      <c r="BC76" s="133"/>
      <c r="BD76" s="128" t="n">
        <f aca="false">IF($A76=$A75,BB76+BC76+BD75,BB76+BC76)</f>
        <v>0</v>
      </c>
      <c r="BE76" s="133"/>
      <c r="BF76" s="133"/>
      <c r="BG76" s="128" t="n">
        <f aca="false">IF($A76=$A75,BE76+BF76+BG75,BE76+BF76)</f>
        <v>0</v>
      </c>
      <c r="BH76" s="133"/>
      <c r="BI76" s="133"/>
      <c r="BJ76" s="128" t="n">
        <f aca="false">IF($A76=$A75,BH76+BI76+BJ75,BH76+BI76)</f>
        <v>0</v>
      </c>
      <c r="BK76" s="133"/>
      <c r="BL76" s="133"/>
      <c r="BM76" s="128" t="n">
        <f aca="false">IF($A76=$A75,BK76+BL76+BM75,BK76+BL76)</f>
        <v>0</v>
      </c>
      <c r="BN76" s="133"/>
      <c r="BO76" s="133"/>
      <c r="BP76" s="128" t="n">
        <f aca="false">IF($A76=$A75,BN76+BO76+BP75,BN76+BO76)</f>
        <v>0</v>
      </c>
      <c r="BQ76" s="133"/>
      <c r="BR76" s="133"/>
      <c r="BS76" s="128" t="n">
        <f aca="false">IF($A76=$A75,BQ76+BR76+BS75,BQ76+BR76)</f>
        <v>0</v>
      </c>
      <c r="BT76" s="133"/>
      <c r="BU76" s="133"/>
      <c r="BV76" s="128" t="n">
        <f aca="false">IF($A76=$A75,BT76+BU76+BV75,BT76+BU76)</f>
        <v>0</v>
      </c>
      <c r="BW76" s="128" t="n">
        <f aca="false">IF(W76=0,0,IF(W76&gt;F$4,1,(IF(W76=BW$2,0,(IF(F$4-W76&gt;2,1,0))))))</f>
        <v>0</v>
      </c>
    </row>
    <row r="77" customFormat="false" ht="42.6" hidden="false" customHeight="true" outlineLevel="0" collapsed="false">
      <c r="A77" s="124" t="str">
        <f aca="false">IF(D77=D76,IF(A76=0,"",A76),IF(AND(D77&gt;0,D77&lt;&gt;D76),A76+1,""))</f>
        <v/>
      </c>
      <c r="B77" s="129"/>
      <c r="C77" s="129"/>
      <c r="D77" s="96"/>
      <c r="E77" s="138"/>
      <c r="F77" s="128" t="str">
        <f aca="false">IFERROR(IF(OR(ISTEXT(D77),ISNUMBER(D77)),HLOOKUP(I77-23*INT(I77/23),[2]Hoja2!B$1:X$2,2),""),1)</f>
        <v/>
      </c>
      <c r="G77" s="128" t="str">
        <f aca="false">LEFT(D77,1)</f>
        <v/>
      </c>
      <c r="H77" s="129" t="str">
        <f aca="false">IF(UPPER(G77)="Z",2,IF(UPPER(G77)="Y",1,IF(UPPER(G77)="X",0,LEFT(D77))))</f>
        <v/>
      </c>
      <c r="I77" s="129" t="str">
        <f aca="false">REPLACE(D77,1,1,H77)</f>
        <v/>
      </c>
      <c r="J77" s="96"/>
      <c r="K77" s="124" t="str">
        <f aca="false">IF(N77&gt;0,ROW(L77)-7,"")</f>
        <v/>
      </c>
      <c r="L77" s="130"/>
      <c r="M77" s="130"/>
      <c r="N77" s="131"/>
      <c r="O77" s="132"/>
      <c r="P77" s="128" t="str">
        <f aca="false">IFERROR(IF(OR(ISTEXT(N77),ISNUMBER(N77)),HLOOKUP(S77-23*INT(S77/23),[2]Hoja2!B$1:X$2,2),""),1)</f>
        <v/>
      </c>
      <c r="Q77" s="128" t="str">
        <f aca="false">LEFT(N77,1)</f>
        <v/>
      </c>
      <c r="R77" s="129" t="str">
        <f aca="false">IF(UPPER(Q77)="Z",2,IF(UPPER(Q77)="Y",1,IF(UPPER(Q77)="X",0,LEFT(N77))))</f>
        <v/>
      </c>
      <c r="S77" s="129" t="str">
        <f aca="false">REPLACE(N77,1,1,R77)</f>
        <v/>
      </c>
      <c r="T77" s="96"/>
      <c r="U77" s="133"/>
      <c r="V77" s="124" t="str">
        <f aca="false">IF(OR(ISTEXT(N77),ISNUMBER(N77)),IF($AD77=1,U77,0),"")</f>
        <v/>
      </c>
      <c r="W77" s="75" t="n">
        <v>36892</v>
      </c>
      <c r="X77" s="134"/>
      <c r="Y77" s="134"/>
      <c r="AA77" s="128" t="n">
        <f aca="false">IF(E77&lt;&gt;F77,0,1)</f>
        <v>1</v>
      </c>
      <c r="AB77" s="128" t="n">
        <f aca="false">IF(OR(T77="SI",T77="Si",T77="si",T77="sI",T77="s",T77="S"),1,0)</f>
        <v>0</v>
      </c>
      <c r="AC77" s="128" t="n">
        <f aca="false">IF(OR(J77="SI",J77="Si",J77="si",J77="sI",J77="s",J77="S"),1,0)</f>
        <v>0</v>
      </c>
      <c r="AD77" s="128" t="n">
        <f aca="false">AK77*AA77*AB77*AC77</f>
        <v>0</v>
      </c>
      <c r="AF77" s="136" t="n">
        <f aca="false">COUNTIF(D$8:D77,D77)</f>
        <v>0</v>
      </c>
      <c r="AG77" s="136" t="n">
        <f aca="false">COUNTIFS(D$8:D77,D77,A$8:A77,A77)</f>
        <v>0</v>
      </c>
      <c r="AH77" s="128" t="n">
        <f aca="false">AF77-AG77</f>
        <v>0</v>
      </c>
      <c r="AI77" s="128" t="n">
        <f aca="false">IF(OR(O77&lt;&gt;P77,P77=1,AA77=0),1,0)</f>
        <v>0</v>
      </c>
      <c r="AJ77" s="128" t="n">
        <f aca="false">IF(AR77&gt;0,1,0)+AH77</f>
        <v>0</v>
      </c>
      <c r="AK77" s="128" t="n">
        <f aca="false">IF(O77&lt;&gt;P77,0,1)</f>
        <v>1</v>
      </c>
      <c r="AL77" s="128" t="n">
        <f aca="false">IF(U77&gt;1,1,0)</f>
        <v>0</v>
      </c>
      <c r="AM77" s="136"/>
      <c r="AN77" s="137"/>
      <c r="AO77" s="139"/>
      <c r="AP77" s="128" t="str">
        <f aca="false">IF(SUMIF(AS$7:BU$7,"&gt;0",AS77:BU77)&gt;0,SUMIF(AS$7:BU$7,"&gt;0",AS77:BU77),"")</f>
        <v/>
      </c>
      <c r="AQ77" s="128"/>
      <c r="AR77" s="136" t="n">
        <f aca="false">COUNTIF(N$8:N77,N77)-1</f>
        <v>-1</v>
      </c>
      <c r="AS77" s="133"/>
      <c r="AT77" s="133"/>
      <c r="AU77" s="128" t="n">
        <f aca="false">IF($A77=$A76,AS77+AT77+AU76,AS77+AT77)</f>
        <v>0</v>
      </c>
      <c r="AV77" s="133"/>
      <c r="AW77" s="133"/>
      <c r="AX77" s="128" t="n">
        <f aca="false">IF($A77=$A76,AV77+AW77+AX76,AV77+AW77)</f>
        <v>0</v>
      </c>
      <c r="AY77" s="133"/>
      <c r="AZ77" s="133"/>
      <c r="BA77" s="128" t="n">
        <f aca="false">IF($A77=$A76,AY77+AZ77+BA76,AY77+AZ77)</f>
        <v>0</v>
      </c>
      <c r="BB77" s="133"/>
      <c r="BC77" s="133"/>
      <c r="BD77" s="128" t="n">
        <f aca="false">IF($A77=$A76,BB77+BC77+BD76,BB77+BC77)</f>
        <v>0</v>
      </c>
      <c r="BE77" s="133"/>
      <c r="BF77" s="133"/>
      <c r="BG77" s="128" t="n">
        <f aca="false">IF($A77=$A76,BE77+BF77+BG76,BE77+BF77)</f>
        <v>0</v>
      </c>
      <c r="BH77" s="133"/>
      <c r="BI77" s="133"/>
      <c r="BJ77" s="128" t="n">
        <f aca="false">IF($A77=$A76,BH77+BI77+BJ76,BH77+BI77)</f>
        <v>0</v>
      </c>
      <c r="BK77" s="133"/>
      <c r="BL77" s="133"/>
      <c r="BM77" s="128" t="n">
        <f aca="false">IF($A77=$A76,BK77+BL77+BM76,BK77+BL77)</f>
        <v>0</v>
      </c>
      <c r="BN77" s="133"/>
      <c r="BO77" s="133"/>
      <c r="BP77" s="128" t="n">
        <f aca="false">IF($A77=$A76,BN77+BO77+BP76,BN77+BO77)</f>
        <v>0</v>
      </c>
      <c r="BQ77" s="133"/>
      <c r="BR77" s="133"/>
      <c r="BS77" s="128" t="n">
        <f aca="false">IF($A77=$A76,BQ77+BR77+BS76,BQ77+BR77)</f>
        <v>0</v>
      </c>
      <c r="BT77" s="133"/>
      <c r="BU77" s="133"/>
      <c r="BV77" s="128" t="n">
        <f aca="false">IF($A77=$A76,BT77+BU77+BV76,BT77+BU77)</f>
        <v>0</v>
      </c>
      <c r="BW77" s="128" t="n">
        <f aca="false">IF(W77=0,0,IF(W77&gt;F$4,1,(IF(W77=BW$2,0,(IF(F$4-W77&gt;2,1,0))))))</f>
        <v>0</v>
      </c>
    </row>
    <row r="78" customFormat="false" ht="42.6" hidden="false" customHeight="true" outlineLevel="0" collapsed="false">
      <c r="A78" s="124" t="str">
        <f aca="false">IF(D78=D77,IF(A77=0,"",A77),IF(AND(D78&gt;0,D78&lt;&gt;D77),A77+1,""))</f>
        <v/>
      </c>
      <c r="B78" s="129"/>
      <c r="C78" s="129"/>
      <c r="D78" s="96"/>
      <c r="E78" s="138"/>
      <c r="F78" s="128" t="str">
        <f aca="false">IFERROR(IF(OR(ISTEXT(D78),ISNUMBER(D78)),HLOOKUP(I78-23*INT(I78/23),[2]Hoja2!B$1:X$2,2),""),1)</f>
        <v/>
      </c>
      <c r="G78" s="128" t="str">
        <f aca="false">LEFT(D78,1)</f>
        <v/>
      </c>
      <c r="H78" s="129" t="str">
        <f aca="false">IF(UPPER(G78)="Z",2,IF(UPPER(G78)="Y",1,IF(UPPER(G78)="X",0,LEFT(D78))))</f>
        <v/>
      </c>
      <c r="I78" s="129" t="str">
        <f aca="false">REPLACE(D78,1,1,H78)</f>
        <v/>
      </c>
      <c r="J78" s="96"/>
      <c r="K78" s="124" t="str">
        <f aca="false">IF(N78&gt;0,ROW(L78)-7,"")</f>
        <v/>
      </c>
      <c r="L78" s="130"/>
      <c r="M78" s="130"/>
      <c r="N78" s="131"/>
      <c r="O78" s="132"/>
      <c r="P78" s="128" t="str">
        <f aca="false">IFERROR(IF(OR(ISTEXT(N78),ISNUMBER(N78)),HLOOKUP(S78-23*INT(S78/23),[2]Hoja2!B$1:X$2,2),""),1)</f>
        <v/>
      </c>
      <c r="Q78" s="128" t="str">
        <f aca="false">LEFT(N78,1)</f>
        <v/>
      </c>
      <c r="R78" s="129" t="str">
        <f aca="false">IF(UPPER(Q78)="Z",2,IF(UPPER(Q78)="Y",1,IF(UPPER(Q78)="X",0,LEFT(N78))))</f>
        <v/>
      </c>
      <c r="S78" s="129" t="str">
        <f aca="false">REPLACE(N78,1,1,R78)</f>
        <v/>
      </c>
      <c r="T78" s="96"/>
      <c r="U78" s="133"/>
      <c r="V78" s="124" t="str">
        <f aca="false">IF(OR(ISTEXT(N78),ISNUMBER(N78)),IF($AD78=1,U78,0),"")</f>
        <v/>
      </c>
      <c r="W78" s="75" t="n">
        <v>36892</v>
      </c>
      <c r="X78" s="134"/>
      <c r="Y78" s="134"/>
      <c r="AA78" s="128" t="n">
        <f aca="false">IF(E78&lt;&gt;F78,0,1)</f>
        <v>1</v>
      </c>
      <c r="AB78" s="128" t="n">
        <f aca="false">IF(OR(T78="SI",T78="Si",T78="si",T78="sI",T78="s",T78="S"),1,0)</f>
        <v>0</v>
      </c>
      <c r="AC78" s="128" t="n">
        <f aca="false">IF(OR(J78="SI",J78="Si",J78="si",J78="sI",J78="s",J78="S"),1,0)</f>
        <v>0</v>
      </c>
      <c r="AD78" s="128" t="n">
        <f aca="false">AK78*AA78*AB78*AC78</f>
        <v>0</v>
      </c>
      <c r="AF78" s="136" t="n">
        <f aca="false">COUNTIF(D$8:D78,D78)</f>
        <v>0</v>
      </c>
      <c r="AG78" s="136" t="n">
        <f aca="false">COUNTIFS(D$8:D78,D78,A$8:A78,A78)</f>
        <v>0</v>
      </c>
      <c r="AH78" s="128" t="n">
        <f aca="false">AF78-AG78</f>
        <v>0</v>
      </c>
      <c r="AI78" s="128" t="n">
        <f aca="false">IF(OR(O78&lt;&gt;P78,P78=1,AA78=0),1,0)</f>
        <v>0</v>
      </c>
      <c r="AJ78" s="128" t="n">
        <f aca="false">IF(AR78&gt;0,1,0)+AH78</f>
        <v>0</v>
      </c>
      <c r="AK78" s="128" t="n">
        <f aca="false">IF(O78&lt;&gt;P78,0,1)</f>
        <v>1</v>
      </c>
      <c r="AL78" s="128" t="n">
        <f aca="false">IF(U78&gt;1,1,0)</f>
        <v>0</v>
      </c>
      <c r="AM78" s="136"/>
      <c r="AN78" s="137"/>
      <c r="AO78" s="139"/>
      <c r="AP78" s="128" t="str">
        <f aca="false">IF(SUMIF(AS$7:BU$7,"&gt;0",AS78:BU78)&gt;0,SUMIF(AS$7:BU$7,"&gt;0",AS78:BU78),"")</f>
        <v/>
      </c>
      <c r="AQ78" s="128"/>
      <c r="AR78" s="136" t="n">
        <f aca="false">COUNTIF(N$8:N78,N78)-1</f>
        <v>-1</v>
      </c>
      <c r="AS78" s="133"/>
      <c r="AT78" s="133"/>
      <c r="AU78" s="128" t="n">
        <f aca="false">IF($A78=$A77,AS78+AT78+AU77,AS78+AT78)</f>
        <v>0</v>
      </c>
      <c r="AV78" s="133"/>
      <c r="AW78" s="133"/>
      <c r="AX78" s="128" t="n">
        <f aca="false">IF($A78=$A77,AV78+AW78+AX77,AV78+AW78)</f>
        <v>0</v>
      </c>
      <c r="AY78" s="133"/>
      <c r="AZ78" s="133"/>
      <c r="BA78" s="128" t="n">
        <f aca="false">IF($A78=$A77,AY78+AZ78+BA77,AY78+AZ78)</f>
        <v>0</v>
      </c>
      <c r="BB78" s="133"/>
      <c r="BC78" s="133"/>
      <c r="BD78" s="128" t="n">
        <f aca="false">IF($A78=$A77,BB78+BC78+BD77,BB78+BC78)</f>
        <v>0</v>
      </c>
      <c r="BE78" s="133"/>
      <c r="BF78" s="133"/>
      <c r="BG78" s="128" t="n">
        <f aca="false">IF($A78=$A77,BE78+BF78+BG77,BE78+BF78)</f>
        <v>0</v>
      </c>
      <c r="BH78" s="133"/>
      <c r="BI78" s="133"/>
      <c r="BJ78" s="128" t="n">
        <f aca="false">IF($A78=$A77,BH78+BI78+BJ77,BH78+BI78)</f>
        <v>0</v>
      </c>
      <c r="BK78" s="133"/>
      <c r="BL78" s="133"/>
      <c r="BM78" s="128" t="n">
        <f aca="false">IF($A78=$A77,BK78+BL78+BM77,BK78+BL78)</f>
        <v>0</v>
      </c>
      <c r="BN78" s="133"/>
      <c r="BO78" s="133"/>
      <c r="BP78" s="128" t="n">
        <f aca="false">IF($A78=$A77,BN78+BO78+BP77,BN78+BO78)</f>
        <v>0</v>
      </c>
      <c r="BQ78" s="133"/>
      <c r="BR78" s="133"/>
      <c r="BS78" s="128" t="n">
        <f aca="false">IF($A78=$A77,BQ78+BR78+BS77,BQ78+BR78)</f>
        <v>0</v>
      </c>
      <c r="BT78" s="133"/>
      <c r="BU78" s="133"/>
      <c r="BV78" s="128" t="n">
        <f aca="false">IF($A78=$A77,BT78+BU78+BV77,BT78+BU78)</f>
        <v>0</v>
      </c>
      <c r="BW78" s="128" t="n">
        <f aca="false">IF(W78=0,0,IF(W78&gt;F$4,1,(IF(W78=BW$2,0,(IF(F$4-W78&gt;2,1,0))))))</f>
        <v>0</v>
      </c>
    </row>
    <row r="79" customFormat="false" ht="42.6" hidden="false" customHeight="true" outlineLevel="0" collapsed="false">
      <c r="A79" s="124" t="str">
        <f aca="false">IF(D79=D78,IF(A78=0,"",A78),IF(AND(D79&gt;0,D79&lt;&gt;D78),A78+1,""))</f>
        <v/>
      </c>
      <c r="B79" s="129"/>
      <c r="C79" s="129"/>
      <c r="D79" s="96"/>
      <c r="E79" s="138"/>
      <c r="F79" s="128" t="str">
        <f aca="false">IFERROR(IF(OR(ISTEXT(D79),ISNUMBER(D79)),HLOOKUP(I79-23*INT(I79/23),[2]Hoja2!B$1:X$2,2),""),1)</f>
        <v/>
      </c>
      <c r="G79" s="128" t="str">
        <f aca="false">LEFT(D79,1)</f>
        <v/>
      </c>
      <c r="H79" s="129" t="str">
        <f aca="false">IF(UPPER(G79)="Z",2,IF(UPPER(G79)="Y",1,IF(UPPER(G79)="X",0,LEFT(D79))))</f>
        <v/>
      </c>
      <c r="I79" s="129" t="str">
        <f aca="false">REPLACE(D79,1,1,H79)</f>
        <v/>
      </c>
      <c r="J79" s="96"/>
      <c r="K79" s="124" t="str">
        <f aca="false">IF(N79&gt;0,ROW(L79)-7,"")</f>
        <v/>
      </c>
      <c r="L79" s="130"/>
      <c r="M79" s="130"/>
      <c r="N79" s="131"/>
      <c r="O79" s="132"/>
      <c r="P79" s="128" t="str">
        <f aca="false">IFERROR(IF(OR(ISTEXT(N79),ISNUMBER(N79)),HLOOKUP(S79-23*INT(S79/23),[2]Hoja2!B$1:X$2,2),""),1)</f>
        <v/>
      </c>
      <c r="Q79" s="128" t="str">
        <f aca="false">LEFT(N79,1)</f>
        <v/>
      </c>
      <c r="R79" s="129" t="str">
        <f aca="false">IF(UPPER(Q79)="Z",2,IF(UPPER(Q79)="Y",1,IF(UPPER(Q79)="X",0,LEFT(N79))))</f>
        <v/>
      </c>
      <c r="S79" s="129" t="str">
        <f aca="false">REPLACE(N79,1,1,R79)</f>
        <v/>
      </c>
      <c r="T79" s="96"/>
      <c r="U79" s="133"/>
      <c r="V79" s="124" t="str">
        <f aca="false">IF(OR(ISTEXT(N79),ISNUMBER(N79)),IF($AD79=1,U79,0),"")</f>
        <v/>
      </c>
      <c r="W79" s="75" t="n">
        <v>36892</v>
      </c>
      <c r="X79" s="134"/>
      <c r="Y79" s="134"/>
      <c r="AA79" s="128" t="n">
        <f aca="false">IF(E79&lt;&gt;F79,0,1)</f>
        <v>1</v>
      </c>
      <c r="AB79" s="128" t="n">
        <f aca="false">IF(OR(T79="SI",T79="Si",T79="si",T79="sI",T79="s",T79="S"),1,0)</f>
        <v>0</v>
      </c>
      <c r="AC79" s="128" t="n">
        <f aca="false">IF(OR(J79="SI",J79="Si",J79="si",J79="sI",J79="s",J79="S"),1,0)</f>
        <v>0</v>
      </c>
      <c r="AD79" s="128" t="n">
        <f aca="false">AK79*AA79*AB79*AC79</f>
        <v>0</v>
      </c>
      <c r="AF79" s="136" t="n">
        <f aca="false">COUNTIF(D$8:D79,D79)</f>
        <v>0</v>
      </c>
      <c r="AG79" s="136" t="n">
        <f aca="false">COUNTIFS(D$8:D79,D79,A$8:A79,A79)</f>
        <v>0</v>
      </c>
      <c r="AH79" s="128" t="n">
        <f aca="false">AF79-AG79</f>
        <v>0</v>
      </c>
      <c r="AI79" s="128" t="n">
        <f aca="false">IF(OR(O79&lt;&gt;P79,P79=1,AA79=0),1,0)</f>
        <v>0</v>
      </c>
      <c r="AJ79" s="128" t="n">
        <f aca="false">IF(AR79&gt;0,1,0)+AH79</f>
        <v>0</v>
      </c>
      <c r="AK79" s="128" t="n">
        <f aca="false">IF(O79&lt;&gt;P79,0,1)</f>
        <v>1</v>
      </c>
      <c r="AL79" s="128" t="n">
        <f aca="false">IF(U79&gt;1,1,0)</f>
        <v>0</v>
      </c>
      <c r="AM79" s="136"/>
      <c r="AN79" s="137"/>
      <c r="AO79" s="139"/>
      <c r="AP79" s="128" t="str">
        <f aca="false">IF(SUMIF(AS$7:BU$7,"&gt;0",AS79:BU79)&gt;0,SUMIF(AS$7:BU$7,"&gt;0",AS79:BU79),"")</f>
        <v/>
      </c>
      <c r="AQ79" s="128"/>
      <c r="AR79" s="136" t="n">
        <f aca="false">COUNTIF(N$8:N79,N79)-1</f>
        <v>-1</v>
      </c>
      <c r="AS79" s="133"/>
      <c r="AT79" s="133"/>
      <c r="AU79" s="128" t="n">
        <f aca="false">IF($A79=$A78,AS79+AT79+AU78,AS79+AT79)</f>
        <v>0</v>
      </c>
      <c r="AV79" s="133"/>
      <c r="AW79" s="133"/>
      <c r="AX79" s="128" t="n">
        <f aca="false">IF($A79=$A78,AV79+AW79+AX78,AV79+AW79)</f>
        <v>0</v>
      </c>
      <c r="AY79" s="133"/>
      <c r="AZ79" s="133"/>
      <c r="BA79" s="128" t="n">
        <f aca="false">IF($A79=$A78,AY79+AZ79+BA78,AY79+AZ79)</f>
        <v>0</v>
      </c>
      <c r="BB79" s="133"/>
      <c r="BC79" s="133"/>
      <c r="BD79" s="128" t="n">
        <f aca="false">IF($A79=$A78,BB79+BC79+BD78,BB79+BC79)</f>
        <v>0</v>
      </c>
      <c r="BE79" s="133"/>
      <c r="BF79" s="133"/>
      <c r="BG79" s="128" t="n">
        <f aca="false">IF($A79=$A78,BE79+BF79+BG78,BE79+BF79)</f>
        <v>0</v>
      </c>
      <c r="BH79" s="133"/>
      <c r="BI79" s="133"/>
      <c r="BJ79" s="128" t="n">
        <f aca="false">IF($A79=$A78,BH79+BI79+BJ78,BH79+BI79)</f>
        <v>0</v>
      </c>
      <c r="BK79" s="133"/>
      <c r="BL79" s="133"/>
      <c r="BM79" s="128" t="n">
        <f aca="false">IF($A79=$A78,BK79+BL79+BM78,BK79+BL79)</f>
        <v>0</v>
      </c>
      <c r="BN79" s="133"/>
      <c r="BO79" s="133"/>
      <c r="BP79" s="128" t="n">
        <f aca="false">IF($A79=$A78,BN79+BO79+BP78,BN79+BO79)</f>
        <v>0</v>
      </c>
      <c r="BQ79" s="133"/>
      <c r="BR79" s="133"/>
      <c r="BS79" s="128" t="n">
        <f aca="false">IF($A79=$A78,BQ79+BR79+BS78,BQ79+BR79)</f>
        <v>0</v>
      </c>
      <c r="BT79" s="133"/>
      <c r="BU79" s="133"/>
      <c r="BV79" s="128" t="n">
        <f aca="false">IF($A79=$A78,BT79+BU79+BV78,BT79+BU79)</f>
        <v>0</v>
      </c>
      <c r="BW79" s="128" t="n">
        <f aca="false">IF(W79=0,0,IF(W79&gt;F$4,1,(IF(W79=BW$2,0,(IF(F$4-W79&gt;2,1,0))))))</f>
        <v>0</v>
      </c>
    </row>
    <row r="80" customFormat="false" ht="42.6" hidden="false" customHeight="true" outlineLevel="0" collapsed="false">
      <c r="A80" s="124" t="str">
        <f aca="false">IF(D80=D79,IF(A79=0,"",A79),IF(AND(D80&gt;0,D80&lt;&gt;D79),A79+1,""))</f>
        <v/>
      </c>
      <c r="B80" s="129"/>
      <c r="C80" s="129"/>
      <c r="D80" s="96"/>
      <c r="E80" s="138"/>
      <c r="F80" s="128" t="str">
        <f aca="false">IFERROR(IF(OR(ISTEXT(D80),ISNUMBER(D80)),HLOOKUP(I80-23*INT(I80/23),[2]Hoja2!B$1:X$2,2),""),1)</f>
        <v/>
      </c>
      <c r="G80" s="128" t="str">
        <f aca="false">LEFT(D80,1)</f>
        <v/>
      </c>
      <c r="H80" s="129" t="str">
        <f aca="false">IF(UPPER(G80)="Z",2,IF(UPPER(G80)="Y",1,IF(UPPER(G80)="X",0,LEFT(D80))))</f>
        <v/>
      </c>
      <c r="I80" s="129" t="str">
        <f aca="false">REPLACE(D80,1,1,H80)</f>
        <v/>
      </c>
      <c r="J80" s="96"/>
      <c r="K80" s="124" t="str">
        <f aca="false">IF(N80&gt;0,ROW(L80)-7,"")</f>
        <v/>
      </c>
      <c r="L80" s="130"/>
      <c r="M80" s="130"/>
      <c r="N80" s="131"/>
      <c r="O80" s="132"/>
      <c r="P80" s="128" t="str">
        <f aca="false">IFERROR(IF(OR(ISTEXT(N80),ISNUMBER(N80)),HLOOKUP(S80-23*INT(S80/23),[2]Hoja2!B$1:X$2,2),""),1)</f>
        <v/>
      </c>
      <c r="Q80" s="128" t="str">
        <f aca="false">LEFT(N80,1)</f>
        <v/>
      </c>
      <c r="R80" s="129" t="str">
        <f aca="false">IF(UPPER(Q80)="Z",2,IF(UPPER(Q80)="Y",1,IF(UPPER(Q80)="X",0,LEFT(N80))))</f>
        <v/>
      </c>
      <c r="S80" s="129" t="str">
        <f aca="false">REPLACE(N80,1,1,R80)</f>
        <v/>
      </c>
      <c r="T80" s="96"/>
      <c r="U80" s="133"/>
      <c r="V80" s="124" t="str">
        <f aca="false">IF(OR(ISTEXT(N80),ISNUMBER(N80)),IF($AD80=1,U80,0),"")</f>
        <v/>
      </c>
      <c r="W80" s="75" t="n">
        <v>36892</v>
      </c>
      <c r="X80" s="134"/>
      <c r="Y80" s="134"/>
      <c r="AA80" s="128" t="n">
        <f aca="false">IF(E80&lt;&gt;F80,0,1)</f>
        <v>1</v>
      </c>
      <c r="AB80" s="128" t="n">
        <f aca="false">IF(OR(T80="SI",T80="Si",T80="si",T80="sI",T80="s",T80="S"),1,0)</f>
        <v>0</v>
      </c>
      <c r="AC80" s="128" t="n">
        <f aca="false">IF(OR(J80="SI",J80="Si",J80="si",J80="sI",J80="s",J80="S"),1,0)</f>
        <v>0</v>
      </c>
      <c r="AD80" s="128" t="n">
        <f aca="false">AK80*AA80*AB80*AC80</f>
        <v>0</v>
      </c>
      <c r="AF80" s="136" t="n">
        <f aca="false">COUNTIF(D$8:D80,D80)</f>
        <v>0</v>
      </c>
      <c r="AG80" s="136" t="n">
        <f aca="false">COUNTIFS(D$8:D80,D80,A$8:A80,A80)</f>
        <v>0</v>
      </c>
      <c r="AH80" s="128" t="n">
        <f aca="false">AF80-AG80</f>
        <v>0</v>
      </c>
      <c r="AI80" s="128" t="n">
        <f aca="false">IF(OR(O80&lt;&gt;P80,P80=1,AA80=0),1,0)</f>
        <v>0</v>
      </c>
      <c r="AJ80" s="128" t="n">
        <f aca="false">IF(AR80&gt;0,1,0)+AH80</f>
        <v>0</v>
      </c>
      <c r="AK80" s="128" t="n">
        <f aca="false">IF(O80&lt;&gt;P80,0,1)</f>
        <v>1</v>
      </c>
      <c r="AL80" s="128" t="n">
        <f aca="false">IF(U80&gt;1,1,0)</f>
        <v>0</v>
      </c>
      <c r="AM80" s="136"/>
      <c r="AN80" s="137"/>
      <c r="AO80" s="139"/>
      <c r="AP80" s="128" t="str">
        <f aca="false">IF(SUMIF(AS$7:BU$7,"&gt;0",AS80:BU80)&gt;0,SUMIF(AS$7:BU$7,"&gt;0",AS80:BU80),"")</f>
        <v/>
      </c>
      <c r="AQ80" s="128"/>
      <c r="AR80" s="136" t="n">
        <f aca="false">COUNTIF(N$8:N80,N80)-1</f>
        <v>-1</v>
      </c>
      <c r="AS80" s="133"/>
      <c r="AT80" s="133"/>
      <c r="AU80" s="128" t="n">
        <f aca="false">IF($A80=$A79,AS80+AT80+AU79,AS80+AT80)</f>
        <v>0</v>
      </c>
      <c r="AV80" s="133"/>
      <c r="AW80" s="133"/>
      <c r="AX80" s="128" t="n">
        <f aca="false">IF($A80=$A79,AV80+AW80+AX79,AV80+AW80)</f>
        <v>0</v>
      </c>
      <c r="AY80" s="133"/>
      <c r="AZ80" s="133"/>
      <c r="BA80" s="128" t="n">
        <f aca="false">IF($A80=$A79,AY80+AZ80+BA79,AY80+AZ80)</f>
        <v>0</v>
      </c>
      <c r="BB80" s="133"/>
      <c r="BC80" s="133"/>
      <c r="BD80" s="128" t="n">
        <f aca="false">IF($A80=$A79,BB80+BC80+BD79,BB80+BC80)</f>
        <v>0</v>
      </c>
      <c r="BE80" s="133"/>
      <c r="BF80" s="133"/>
      <c r="BG80" s="128" t="n">
        <f aca="false">IF($A80=$A79,BE80+BF80+BG79,BE80+BF80)</f>
        <v>0</v>
      </c>
      <c r="BH80" s="133"/>
      <c r="BI80" s="133"/>
      <c r="BJ80" s="128" t="n">
        <f aca="false">IF($A80=$A79,BH80+BI80+BJ79,BH80+BI80)</f>
        <v>0</v>
      </c>
      <c r="BK80" s="133"/>
      <c r="BL80" s="133"/>
      <c r="BM80" s="128" t="n">
        <f aca="false">IF($A80=$A79,BK80+BL80+BM79,BK80+BL80)</f>
        <v>0</v>
      </c>
      <c r="BN80" s="133"/>
      <c r="BO80" s="133"/>
      <c r="BP80" s="128" t="n">
        <f aca="false">IF($A80=$A79,BN80+BO80+BP79,BN80+BO80)</f>
        <v>0</v>
      </c>
      <c r="BQ80" s="133"/>
      <c r="BR80" s="133"/>
      <c r="BS80" s="128" t="n">
        <f aca="false">IF($A80=$A79,BQ80+BR80+BS79,BQ80+BR80)</f>
        <v>0</v>
      </c>
      <c r="BT80" s="133"/>
      <c r="BU80" s="133"/>
      <c r="BV80" s="128" t="n">
        <f aca="false">IF($A80=$A79,BT80+BU80+BV79,BT80+BU80)</f>
        <v>0</v>
      </c>
      <c r="BW80" s="128" t="n">
        <f aca="false">IF(W80=0,0,IF(W80&gt;F$4,1,(IF(W80=BW$2,0,(IF(F$4-W80&gt;2,1,0))))))</f>
        <v>0</v>
      </c>
    </row>
    <row r="81" customFormat="false" ht="42.6" hidden="false" customHeight="true" outlineLevel="0" collapsed="false">
      <c r="A81" s="124" t="str">
        <f aca="false">IF(D81=D80,IF(A80=0,"",A80),IF(AND(D81&gt;0,D81&lt;&gt;D80),A80+1,""))</f>
        <v/>
      </c>
      <c r="B81" s="129"/>
      <c r="C81" s="129"/>
      <c r="D81" s="96"/>
      <c r="E81" s="138"/>
      <c r="F81" s="128" t="str">
        <f aca="false">IFERROR(IF(OR(ISTEXT(D81),ISNUMBER(D81)),HLOOKUP(I81-23*INT(I81/23),[2]Hoja2!B$1:X$2,2),""),1)</f>
        <v/>
      </c>
      <c r="G81" s="128" t="str">
        <f aca="false">LEFT(D81,1)</f>
        <v/>
      </c>
      <c r="H81" s="129" t="str">
        <f aca="false">IF(UPPER(G81)="Z",2,IF(UPPER(G81)="Y",1,IF(UPPER(G81)="X",0,LEFT(D81))))</f>
        <v/>
      </c>
      <c r="I81" s="129" t="str">
        <f aca="false">REPLACE(D81,1,1,H81)</f>
        <v/>
      </c>
      <c r="J81" s="96"/>
      <c r="K81" s="124" t="str">
        <f aca="false">IF(N81&gt;0,ROW(L81)-7,"")</f>
        <v/>
      </c>
      <c r="L81" s="130"/>
      <c r="M81" s="130"/>
      <c r="N81" s="131"/>
      <c r="O81" s="132"/>
      <c r="P81" s="128" t="str">
        <f aca="false">IFERROR(IF(OR(ISTEXT(N81),ISNUMBER(N81)),HLOOKUP(S81-23*INT(S81/23),[2]Hoja2!B$1:X$2,2),""),1)</f>
        <v/>
      </c>
      <c r="Q81" s="128" t="str">
        <f aca="false">LEFT(N81,1)</f>
        <v/>
      </c>
      <c r="R81" s="129" t="str">
        <f aca="false">IF(UPPER(Q81)="Z",2,IF(UPPER(Q81)="Y",1,IF(UPPER(Q81)="X",0,LEFT(N81))))</f>
        <v/>
      </c>
      <c r="S81" s="129" t="str">
        <f aca="false">REPLACE(N81,1,1,R81)</f>
        <v/>
      </c>
      <c r="T81" s="96"/>
      <c r="U81" s="133"/>
      <c r="V81" s="124" t="str">
        <f aca="false">IF(OR(ISTEXT(N81),ISNUMBER(N81)),IF($AD81=1,U81,0),"")</f>
        <v/>
      </c>
      <c r="W81" s="75" t="n">
        <v>36892</v>
      </c>
      <c r="X81" s="134"/>
      <c r="Y81" s="134"/>
      <c r="AA81" s="128" t="n">
        <f aca="false">IF(E81&lt;&gt;F81,0,1)</f>
        <v>1</v>
      </c>
      <c r="AB81" s="128" t="n">
        <f aca="false">IF(OR(T81="SI",T81="Si",T81="si",T81="sI",T81="s",T81="S"),1,0)</f>
        <v>0</v>
      </c>
      <c r="AC81" s="128" t="n">
        <f aca="false">IF(OR(J81="SI",J81="Si",J81="si",J81="sI",J81="s",J81="S"),1,0)</f>
        <v>0</v>
      </c>
      <c r="AD81" s="128" t="n">
        <f aca="false">AK81*AA81*AB81*AC81</f>
        <v>0</v>
      </c>
      <c r="AF81" s="136" t="n">
        <f aca="false">COUNTIF(D$8:D81,D81)</f>
        <v>0</v>
      </c>
      <c r="AG81" s="136" t="n">
        <f aca="false">COUNTIFS(D$8:D81,D81,A$8:A81,A81)</f>
        <v>0</v>
      </c>
      <c r="AH81" s="128" t="n">
        <f aca="false">AF81-AG81</f>
        <v>0</v>
      </c>
      <c r="AI81" s="128" t="n">
        <f aca="false">IF(OR(O81&lt;&gt;P81,P81=1,AA81=0),1,0)</f>
        <v>0</v>
      </c>
      <c r="AJ81" s="128" t="n">
        <f aca="false">IF(AR81&gt;0,1,0)+AH81</f>
        <v>0</v>
      </c>
      <c r="AK81" s="128" t="n">
        <f aca="false">IF(O81&lt;&gt;P81,0,1)</f>
        <v>1</v>
      </c>
      <c r="AL81" s="128" t="n">
        <f aca="false">IF(U81&gt;1,1,0)</f>
        <v>0</v>
      </c>
      <c r="AM81" s="136"/>
      <c r="AN81" s="137"/>
      <c r="AO81" s="139"/>
      <c r="AP81" s="128" t="str">
        <f aca="false">IF(SUMIF(AS$7:BU$7,"&gt;0",AS81:BU81)&gt;0,SUMIF(AS$7:BU$7,"&gt;0",AS81:BU81),"")</f>
        <v/>
      </c>
      <c r="AQ81" s="128"/>
      <c r="AR81" s="136" t="n">
        <f aca="false">COUNTIF(N$8:N81,N81)-1</f>
        <v>-1</v>
      </c>
      <c r="AS81" s="133"/>
      <c r="AT81" s="133"/>
      <c r="AU81" s="128" t="n">
        <f aca="false">IF($A81=$A80,AS81+AT81+AU80,AS81+AT81)</f>
        <v>0</v>
      </c>
      <c r="AV81" s="133"/>
      <c r="AW81" s="133"/>
      <c r="AX81" s="128" t="n">
        <f aca="false">IF($A81=$A80,AV81+AW81+AX80,AV81+AW81)</f>
        <v>0</v>
      </c>
      <c r="AY81" s="133"/>
      <c r="AZ81" s="133"/>
      <c r="BA81" s="128" t="n">
        <f aca="false">IF($A81=$A80,AY81+AZ81+BA80,AY81+AZ81)</f>
        <v>0</v>
      </c>
      <c r="BB81" s="133"/>
      <c r="BC81" s="133"/>
      <c r="BD81" s="128" t="n">
        <f aca="false">IF($A81=$A80,BB81+BC81+BD80,BB81+BC81)</f>
        <v>0</v>
      </c>
      <c r="BE81" s="133"/>
      <c r="BF81" s="133"/>
      <c r="BG81" s="128" t="n">
        <f aca="false">IF($A81=$A80,BE81+BF81+BG80,BE81+BF81)</f>
        <v>0</v>
      </c>
      <c r="BH81" s="133"/>
      <c r="BI81" s="133"/>
      <c r="BJ81" s="128" t="n">
        <f aca="false">IF($A81=$A80,BH81+BI81+BJ80,BH81+BI81)</f>
        <v>0</v>
      </c>
      <c r="BK81" s="133"/>
      <c r="BL81" s="133"/>
      <c r="BM81" s="128" t="n">
        <f aca="false">IF($A81=$A80,BK81+BL81+BM80,BK81+BL81)</f>
        <v>0</v>
      </c>
      <c r="BN81" s="133"/>
      <c r="BO81" s="133"/>
      <c r="BP81" s="128" t="n">
        <f aca="false">IF($A81=$A80,BN81+BO81+BP80,BN81+BO81)</f>
        <v>0</v>
      </c>
      <c r="BQ81" s="133"/>
      <c r="BR81" s="133"/>
      <c r="BS81" s="128" t="n">
        <f aca="false">IF($A81=$A80,BQ81+BR81+BS80,BQ81+BR81)</f>
        <v>0</v>
      </c>
      <c r="BT81" s="133"/>
      <c r="BU81" s="133"/>
      <c r="BV81" s="128" t="n">
        <f aca="false">IF($A81=$A80,BT81+BU81+BV80,BT81+BU81)</f>
        <v>0</v>
      </c>
      <c r="BW81" s="128" t="n">
        <f aca="false">IF(W81=0,0,IF(W81&gt;F$4,1,(IF(W81=BW$2,0,(IF(F$4-W81&gt;2,1,0))))))</f>
        <v>0</v>
      </c>
    </row>
    <row r="82" customFormat="false" ht="42.6" hidden="false" customHeight="true" outlineLevel="0" collapsed="false">
      <c r="A82" s="124" t="str">
        <f aca="false">IF(D82=D81,IF(A81=0,"",A81),IF(AND(D82&gt;0,D82&lt;&gt;D81),A81+1,""))</f>
        <v/>
      </c>
      <c r="B82" s="129"/>
      <c r="C82" s="129"/>
      <c r="D82" s="96"/>
      <c r="E82" s="138"/>
      <c r="F82" s="128" t="str">
        <f aca="false">IFERROR(IF(OR(ISTEXT(D82),ISNUMBER(D82)),HLOOKUP(I82-23*INT(I82/23),[2]Hoja2!B$1:X$2,2),""),1)</f>
        <v/>
      </c>
      <c r="G82" s="128" t="str">
        <f aca="false">LEFT(D82,1)</f>
        <v/>
      </c>
      <c r="H82" s="129" t="str">
        <f aca="false">IF(UPPER(G82)="Z",2,IF(UPPER(G82)="Y",1,IF(UPPER(G82)="X",0,LEFT(D82))))</f>
        <v/>
      </c>
      <c r="I82" s="129" t="str">
        <f aca="false">REPLACE(D82,1,1,H82)</f>
        <v/>
      </c>
      <c r="J82" s="96"/>
      <c r="K82" s="124" t="str">
        <f aca="false">IF(N82&gt;0,ROW(L82)-7,"")</f>
        <v/>
      </c>
      <c r="L82" s="130"/>
      <c r="M82" s="130"/>
      <c r="N82" s="131"/>
      <c r="O82" s="132"/>
      <c r="P82" s="128" t="str">
        <f aca="false">IFERROR(IF(OR(ISTEXT(N82),ISNUMBER(N82)),HLOOKUP(S82-23*INT(S82/23),[2]Hoja2!B$1:X$2,2),""),1)</f>
        <v/>
      </c>
      <c r="Q82" s="128" t="str">
        <f aca="false">LEFT(N82,1)</f>
        <v/>
      </c>
      <c r="R82" s="129" t="str">
        <f aca="false">IF(UPPER(Q82)="Z",2,IF(UPPER(Q82)="Y",1,IF(UPPER(Q82)="X",0,LEFT(N82))))</f>
        <v/>
      </c>
      <c r="S82" s="129" t="str">
        <f aca="false">REPLACE(N82,1,1,R82)</f>
        <v/>
      </c>
      <c r="T82" s="96"/>
      <c r="U82" s="133"/>
      <c r="V82" s="124" t="str">
        <f aca="false">IF(OR(ISTEXT(N82),ISNUMBER(N82)),IF($AD82=1,U82,0),"")</f>
        <v/>
      </c>
      <c r="W82" s="75" t="n">
        <v>36892</v>
      </c>
      <c r="X82" s="134"/>
      <c r="Y82" s="134"/>
      <c r="AA82" s="128" t="n">
        <f aca="false">IF(E82&lt;&gt;F82,0,1)</f>
        <v>1</v>
      </c>
      <c r="AB82" s="128" t="n">
        <f aca="false">IF(OR(T82="SI",T82="Si",T82="si",T82="sI",T82="s",T82="S"),1,0)</f>
        <v>0</v>
      </c>
      <c r="AC82" s="128" t="n">
        <f aca="false">IF(OR(J82="SI",J82="Si",J82="si",J82="sI",J82="s",J82="S"),1,0)</f>
        <v>0</v>
      </c>
      <c r="AD82" s="128" t="n">
        <f aca="false">AK82*AA82*AB82*AC82</f>
        <v>0</v>
      </c>
      <c r="AF82" s="136" t="n">
        <f aca="false">COUNTIF(D$8:D82,D82)</f>
        <v>0</v>
      </c>
      <c r="AG82" s="136" t="n">
        <f aca="false">COUNTIFS(D$8:D82,D82,A$8:A82,A82)</f>
        <v>0</v>
      </c>
      <c r="AH82" s="128" t="n">
        <f aca="false">AF82-AG82</f>
        <v>0</v>
      </c>
      <c r="AI82" s="128" t="n">
        <f aca="false">IF(OR(O82&lt;&gt;P82,P82=1,AA82=0),1,0)</f>
        <v>0</v>
      </c>
      <c r="AJ82" s="128" t="n">
        <f aca="false">IF(AR82&gt;0,1,0)+AH82</f>
        <v>0</v>
      </c>
      <c r="AK82" s="128" t="n">
        <f aca="false">IF(O82&lt;&gt;P82,0,1)</f>
        <v>1</v>
      </c>
      <c r="AL82" s="128" t="n">
        <f aca="false">IF(U82&gt;1,1,0)</f>
        <v>0</v>
      </c>
      <c r="AM82" s="136"/>
      <c r="AN82" s="137"/>
      <c r="AO82" s="139"/>
      <c r="AP82" s="128" t="str">
        <f aca="false">IF(SUMIF(AS$7:BU$7,"&gt;0",AS82:BU82)&gt;0,SUMIF(AS$7:BU$7,"&gt;0",AS82:BU82),"")</f>
        <v/>
      </c>
      <c r="AQ82" s="128"/>
      <c r="AR82" s="136" t="n">
        <f aca="false">COUNTIF(N$8:N82,N82)-1</f>
        <v>-1</v>
      </c>
      <c r="AS82" s="133"/>
      <c r="AT82" s="133"/>
      <c r="AU82" s="128" t="n">
        <f aca="false">IF($A82=$A81,AS82+AT82+AU81,AS82+AT82)</f>
        <v>0</v>
      </c>
      <c r="AV82" s="133"/>
      <c r="AW82" s="133"/>
      <c r="AX82" s="128" t="n">
        <f aca="false">IF($A82=$A81,AV82+AW82+AX81,AV82+AW82)</f>
        <v>0</v>
      </c>
      <c r="AY82" s="133"/>
      <c r="AZ82" s="133"/>
      <c r="BA82" s="128" t="n">
        <f aca="false">IF($A82=$A81,AY82+AZ82+BA81,AY82+AZ82)</f>
        <v>0</v>
      </c>
      <c r="BB82" s="133"/>
      <c r="BC82" s="133"/>
      <c r="BD82" s="128" t="n">
        <f aca="false">IF($A82=$A81,BB82+BC82+BD81,BB82+BC82)</f>
        <v>0</v>
      </c>
      <c r="BE82" s="133"/>
      <c r="BF82" s="133"/>
      <c r="BG82" s="128" t="n">
        <f aca="false">IF($A82=$A81,BE82+BF82+BG81,BE82+BF82)</f>
        <v>0</v>
      </c>
      <c r="BH82" s="133"/>
      <c r="BI82" s="133"/>
      <c r="BJ82" s="128" t="n">
        <f aca="false">IF($A82=$A81,BH82+BI82+BJ81,BH82+BI82)</f>
        <v>0</v>
      </c>
      <c r="BK82" s="133"/>
      <c r="BL82" s="133"/>
      <c r="BM82" s="128" t="n">
        <f aca="false">IF($A82=$A81,BK82+BL82+BM81,BK82+BL82)</f>
        <v>0</v>
      </c>
      <c r="BN82" s="133"/>
      <c r="BO82" s="133"/>
      <c r="BP82" s="128" t="n">
        <f aca="false">IF($A82=$A81,BN82+BO82+BP81,BN82+BO82)</f>
        <v>0</v>
      </c>
      <c r="BQ82" s="133"/>
      <c r="BR82" s="133"/>
      <c r="BS82" s="128" t="n">
        <f aca="false">IF($A82=$A81,BQ82+BR82+BS81,BQ82+BR82)</f>
        <v>0</v>
      </c>
      <c r="BT82" s="133"/>
      <c r="BU82" s="133"/>
      <c r="BV82" s="128" t="n">
        <f aca="false">IF($A82=$A81,BT82+BU82+BV81,BT82+BU82)</f>
        <v>0</v>
      </c>
      <c r="BW82" s="128" t="n">
        <f aca="false">IF(W82=0,0,IF(W82&gt;F$4,1,(IF(W82=BW$2,0,(IF(F$4-W82&gt;2,1,0))))))</f>
        <v>0</v>
      </c>
    </row>
    <row r="83" customFormat="false" ht="42.6" hidden="false" customHeight="true" outlineLevel="0" collapsed="false">
      <c r="A83" s="124" t="str">
        <f aca="false">IF(D83=D82,IF(A82=0,"",A82),IF(AND(D83&gt;0,D83&lt;&gt;D82),A82+1,""))</f>
        <v/>
      </c>
      <c r="B83" s="129"/>
      <c r="C83" s="129"/>
      <c r="D83" s="96"/>
      <c r="E83" s="138"/>
      <c r="F83" s="128" t="str">
        <f aca="false">IFERROR(IF(OR(ISTEXT(D83),ISNUMBER(D83)),HLOOKUP(I83-23*INT(I83/23),[2]Hoja2!B$1:X$2,2),""),1)</f>
        <v/>
      </c>
      <c r="G83" s="128" t="str">
        <f aca="false">LEFT(D83,1)</f>
        <v/>
      </c>
      <c r="H83" s="129" t="str">
        <f aca="false">IF(UPPER(G83)="Z",2,IF(UPPER(G83)="Y",1,IF(UPPER(G83)="X",0,LEFT(D83))))</f>
        <v/>
      </c>
      <c r="I83" s="129" t="str">
        <f aca="false">REPLACE(D83,1,1,H83)</f>
        <v/>
      </c>
      <c r="J83" s="96"/>
      <c r="K83" s="124" t="str">
        <f aca="false">IF(N83&gt;0,ROW(L83)-7,"")</f>
        <v/>
      </c>
      <c r="L83" s="130"/>
      <c r="M83" s="130"/>
      <c r="N83" s="131"/>
      <c r="O83" s="132"/>
      <c r="P83" s="128" t="str">
        <f aca="false">IFERROR(IF(OR(ISTEXT(N83),ISNUMBER(N83)),HLOOKUP(S83-23*INT(S83/23),[2]Hoja2!B$1:X$2,2),""),1)</f>
        <v/>
      </c>
      <c r="Q83" s="128" t="str">
        <f aca="false">LEFT(N83,1)</f>
        <v/>
      </c>
      <c r="R83" s="129" t="str">
        <f aca="false">IF(UPPER(Q83)="Z",2,IF(UPPER(Q83)="Y",1,IF(UPPER(Q83)="X",0,LEFT(N83))))</f>
        <v/>
      </c>
      <c r="S83" s="129" t="str">
        <f aca="false">REPLACE(N83,1,1,R83)</f>
        <v/>
      </c>
      <c r="T83" s="96"/>
      <c r="U83" s="133"/>
      <c r="V83" s="124" t="str">
        <f aca="false">IF(OR(ISTEXT(N83),ISNUMBER(N83)),IF($AD83=1,U83,0),"")</f>
        <v/>
      </c>
      <c r="W83" s="75" t="n">
        <v>36892</v>
      </c>
      <c r="X83" s="134"/>
      <c r="Y83" s="134"/>
      <c r="AA83" s="128" t="n">
        <f aca="false">IF(E83&lt;&gt;F83,0,1)</f>
        <v>1</v>
      </c>
      <c r="AB83" s="128" t="n">
        <f aca="false">IF(OR(T83="SI",T83="Si",T83="si",T83="sI",T83="s",T83="S"),1,0)</f>
        <v>0</v>
      </c>
      <c r="AC83" s="128" t="n">
        <f aca="false">IF(OR(J83="SI",J83="Si",J83="si",J83="sI",J83="s",J83="S"),1,0)</f>
        <v>0</v>
      </c>
      <c r="AD83" s="128" t="n">
        <f aca="false">AK83*AA83*AB83*AC83</f>
        <v>0</v>
      </c>
      <c r="AF83" s="136" t="n">
        <f aca="false">COUNTIF(D$8:D83,D83)</f>
        <v>0</v>
      </c>
      <c r="AG83" s="136" t="n">
        <f aca="false">COUNTIFS(D$8:D83,D83,A$8:A83,A83)</f>
        <v>0</v>
      </c>
      <c r="AH83" s="128" t="n">
        <f aca="false">AF83-AG83</f>
        <v>0</v>
      </c>
      <c r="AI83" s="128" t="n">
        <f aca="false">IF(OR(O83&lt;&gt;P83,P83=1,AA83=0),1,0)</f>
        <v>0</v>
      </c>
      <c r="AJ83" s="128" t="n">
        <f aca="false">IF(AR83&gt;0,1,0)+AH83</f>
        <v>0</v>
      </c>
      <c r="AK83" s="128" t="n">
        <f aca="false">IF(O83&lt;&gt;P83,0,1)</f>
        <v>1</v>
      </c>
      <c r="AL83" s="128" t="n">
        <f aca="false">IF(U83&gt;1,1,0)</f>
        <v>0</v>
      </c>
      <c r="AM83" s="136"/>
      <c r="AN83" s="137"/>
      <c r="AO83" s="139"/>
      <c r="AP83" s="128" t="str">
        <f aca="false">IF(SUMIF(AS$7:BU$7,"&gt;0",AS83:BU83)&gt;0,SUMIF(AS$7:BU$7,"&gt;0",AS83:BU83),"")</f>
        <v/>
      </c>
      <c r="AQ83" s="128"/>
      <c r="AR83" s="136" t="n">
        <f aca="false">COUNTIF(N$8:N83,N83)-1</f>
        <v>-1</v>
      </c>
      <c r="AS83" s="133"/>
      <c r="AT83" s="133"/>
      <c r="AU83" s="128" t="n">
        <f aca="false">IF($A83=$A82,AS83+AT83+AU82,AS83+AT83)</f>
        <v>0</v>
      </c>
      <c r="AV83" s="133"/>
      <c r="AW83" s="133"/>
      <c r="AX83" s="128" t="n">
        <f aca="false">IF($A83=$A82,AV83+AW83+AX82,AV83+AW83)</f>
        <v>0</v>
      </c>
      <c r="AY83" s="133"/>
      <c r="AZ83" s="133"/>
      <c r="BA83" s="128" t="n">
        <f aca="false">IF($A83=$A82,AY83+AZ83+BA82,AY83+AZ83)</f>
        <v>0</v>
      </c>
      <c r="BB83" s="133"/>
      <c r="BC83" s="133"/>
      <c r="BD83" s="128" t="n">
        <f aca="false">IF($A83=$A82,BB83+BC83+BD82,BB83+BC83)</f>
        <v>0</v>
      </c>
      <c r="BE83" s="133"/>
      <c r="BF83" s="133"/>
      <c r="BG83" s="128" t="n">
        <f aca="false">IF($A83=$A82,BE83+BF83+BG82,BE83+BF83)</f>
        <v>0</v>
      </c>
      <c r="BH83" s="133"/>
      <c r="BI83" s="133"/>
      <c r="BJ83" s="128" t="n">
        <f aca="false">IF($A83=$A82,BH83+BI83+BJ82,BH83+BI83)</f>
        <v>0</v>
      </c>
      <c r="BK83" s="133"/>
      <c r="BL83" s="133"/>
      <c r="BM83" s="128" t="n">
        <f aca="false">IF($A83=$A82,BK83+BL83+BM82,BK83+BL83)</f>
        <v>0</v>
      </c>
      <c r="BN83" s="133"/>
      <c r="BO83" s="133"/>
      <c r="BP83" s="128" t="n">
        <f aca="false">IF($A83=$A82,BN83+BO83+BP82,BN83+BO83)</f>
        <v>0</v>
      </c>
      <c r="BQ83" s="133"/>
      <c r="BR83" s="133"/>
      <c r="BS83" s="128" t="n">
        <f aca="false">IF($A83=$A82,BQ83+BR83+BS82,BQ83+BR83)</f>
        <v>0</v>
      </c>
      <c r="BT83" s="133"/>
      <c r="BU83" s="133"/>
      <c r="BV83" s="128" t="n">
        <f aca="false">IF($A83=$A82,BT83+BU83+BV82,BT83+BU83)</f>
        <v>0</v>
      </c>
      <c r="BW83" s="128" t="n">
        <f aca="false">IF(W83=0,0,IF(W83&gt;F$4,1,(IF(W83=BW$2,0,(IF(F$4-W83&gt;2,1,0))))))</f>
        <v>0</v>
      </c>
    </row>
    <row r="84" customFormat="false" ht="42.6" hidden="false" customHeight="true" outlineLevel="0" collapsed="false">
      <c r="A84" s="124" t="str">
        <f aca="false">IF(D84=D83,IF(A83=0,"",A83),IF(AND(D84&gt;0,D84&lt;&gt;D83),A83+1,""))</f>
        <v/>
      </c>
      <c r="B84" s="129"/>
      <c r="C84" s="129"/>
      <c r="D84" s="96"/>
      <c r="E84" s="138"/>
      <c r="F84" s="128" t="str">
        <f aca="false">IFERROR(IF(OR(ISTEXT(D84),ISNUMBER(D84)),HLOOKUP(I84-23*INT(I84/23),[2]Hoja2!B$1:X$2,2),""),1)</f>
        <v/>
      </c>
      <c r="G84" s="128" t="str">
        <f aca="false">LEFT(D84,1)</f>
        <v/>
      </c>
      <c r="H84" s="129" t="str">
        <f aca="false">IF(UPPER(G84)="Z",2,IF(UPPER(G84)="Y",1,IF(UPPER(G84)="X",0,LEFT(D84))))</f>
        <v/>
      </c>
      <c r="I84" s="129" t="str">
        <f aca="false">REPLACE(D84,1,1,H84)</f>
        <v/>
      </c>
      <c r="J84" s="96"/>
      <c r="K84" s="124" t="str">
        <f aca="false">IF(N84&gt;0,ROW(L84)-7,"")</f>
        <v/>
      </c>
      <c r="L84" s="130"/>
      <c r="M84" s="130"/>
      <c r="N84" s="131"/>
      <c r="O84" s="132"/>
      <c r="P84" s="128" t="str">
        <f aca="false">IFERROR(IF(OR(ISTEXT(N84),ISNUMBER(N84)),HLOOKUP(S84-23*INT(S84/23),[2]Hoja2!B$1:X$2,2),""),1)</f>
        <v/>
      </c>
      <c r="Q84" s="128" t="str">
        <f aca="false">LEFT(N84,1)</f>
        <v/>
      </c>
      <c r="R84" s="129" t="str">
        <f aca="false">IF(UPPER(Q84)="Z",2,IF(UPPER(Q84)="Y",1,IF(UPPER(Q84)="X",0,LEFT(N84))))</f>
        <v/>
      </c>
      <c r="S84" s="129" t="str">
        <f aca="false">REPLACE(N84,1,1,R84)</f>
        <v/>
      </c>
      <c r="T84" s="96"/>
      <c r="U84" s="133"/>
      <c r="V84" s="124" t="str">
        <f aca="false">IF(OR(ISTEXT(N84),ISNUMBER(N84)),IF($AD84=1,U84,0),"")</f>
        <v/>
      </c>
      <c r="W84" s="75" t="n">
        <v>36892</v>
      </c>
      <c r="X84" s="134"/>
      <c r="Y84" s="134"/>
      <c r="AA84" s="128" t="n">
        <f aca="false">IF(E84&lt;&gt;F84,0,1)</f>
        <v>1</v>
      </c>
      <c r="AB84" s="128" t="n">
        <f aca="false">IF(OR(T84="SI",T84="Si",T84="si",T84="sI",T84="s",T84="S"),1,0)</f>
        <v>0</v>
      </c>
      <c r="AC84" s="128" t="n">
        <f aca="false">IF(OR(J84="SI",J84="Si",J84="si",J84="sI",J84="s",J84="S"),1,0)</f>
        <v>0</v>
      </c>
      <c r="AD84" s="128" t="n">
        <f aca="false">AK84*AA84*AB84*AC84</f>
        <v>0</v>
      </c>
      <c r="AF84" s="136" t="n">
        <f aca="false">COUNTIF(D$8:D84,D84)</f>
        <v>0</v>
      </c>
      <c r="AG84" s="136" t="n">
        <f aca="false">COUNTIFS(D$8:D84,D84,A$8:A84,A84)</f>
        <v>0</v>
      </c>
      <c r="AH84" s="128" t="n">
        <f aca="false">AF84-AG84</f>
        <v>0</v>
      </c>
      <c r="AI84" s="128" t="n">
        <f aca="false">IF(OR(O84&lt;&gt;P84,P84=1,AA84=0),1,0)</f>
        <v>0</v>
      </c>
      <c r="AJ84" s="128" t="n">
        <f aca="false">IF(AR84&gt;0,1,0)+AH84</f>
        <v>0</v>
      </c>
      <c r="AK84" s="128" t="n">
        <f aca="false">IF(O84&lt;&gt;P84,0,1)</f>
        <v>1</v>
      </c>
      <c r="AL84" s="128" t="n">
        <f aca="false">IF(U84&gt;1,1,0)</f>
        <v>0</v>
      </c>
      <c r="AM84" s="136"/>
      <c r="AN84" s="137"/>
      <c r="AO84" s="139"/>
      <c r="AP84" s="128" t="str">
        <f aca="false">IF(SUMIF(AS$7:BU$7,"&gt;0",AS84:BU84)&gt;0,SUMIF(AS$7:BU$7,"&gt;0",AS84:BU84),"")</f>
        <v/>
      </c>
      <c r="AQ84" s="128"/>
      <c r="AR84" s="136" t="n">
        <f aca="false">COUNTIF(N$8:N84,N84)-1</f>
        <v>-1</v>
      </c>
      <c r="AS84" s="133"/>
      <c r="AT84" s="133"/>
      <c r="AU84" s="128" t="n">
        <f aca="false">IF($A84=$A83,AS84+AT84+AU83,AS84+AT84)</f>
        <v>0</v>
      </c>
      <c r="AV84" s="133"/>
      <c r="AW84" s="133"/>
      <c r="AX84" s="128" t="n">
        <f aca="false">IF($A84=$A83,AV84+AW84+AX83,AV84+AW84)</f>
        <v>0</v>
      </c>
      <c r="AY84" s="133"/>
      <c r="AZ84" s="133"/>
      <c r="BA84" s="128" t="n">
        <f aca="false">IF($A84=$A83,AY84+AZ84+BA83,AY84+AZ84)</f>
        <v>0</v>
      </c>
      <c r="BB84" s="133"/>
      <c r="BC84" s="133"/>
      <c r="BD84" s="128" t="n">
        <f aca="false">IF($A84=$A83,BB84+BC84+BD83,BB84+BC84)</f>
        <v>0</v>
      </c>
      <c r="BE84" s="133"/>
      <c r="BF84" s="133"/>
      <c r="BG84" s="128" t="n">
        <f aca="false">IF($A84=$A83,BE84+BF84+BG83,BE84+BF84)</f>
        <v>0</v>
      </c>
      <c r="BH84" s="133"/>
      <c r="BI84" s="133"/>
      <c r="BJ84" s="128" t="n">
        <f aca="false">IF($A84=$A83,BH84+BI84+BJ83,BH84+BI84)</f>
        <v>0</v>
      </c>
      <c r="BK84" s="133"/>
      <c r="BL84" s="133"/>
      <c r="BM84" s="128" t="n">
        <f aca="false">IF($A84=$A83,BK84+BL84+BM83,BK84+BL84)</f>
        <v>0</v>
      </c>
      <c r="BN84" s="133"/>
      <c r="BO84" s="133"/>
      <c r="BP84" s="128" t="n">
        <f aca="false">IF($A84=$A83,BN84+BO84+BP83,BN84+BO84)</f>
        <v>0</v>
      </c>
      <c r="BQ84" s="133"/>
      <c r="BR84" s="133"/>
      <c r="BS84" s="128" t="n">
        <f aca="false">IF($A84=$A83,BQ84+BR84+BS83,BQ84+BR84)</f>
        <v>0</v>
      </c>
      <c r="BT84" s="133"/>
      <c r="BU84" s="133"/>
      <c r="BV84" s="128" t="n">
        <f aca="false">IF($A84=$A83,BT84+BU84+BV83,BT84+BU84)</f>
        <v>0</v>
      </c>
      <c r="BW84" s="128" t="n">
        <f aca="false">IF(W84=0,0,IF(W84&gt;F$4,1,(IF(W84=BW$2,0,(IF(F$4-W84&gt;2,1,0))))))</f>
        <v>0</v>
      </c>
    </row>
    <row r="85" customFormat="false" ht="42.6" hidden="false" customHeight="true" outlineLevel="0" collapsed="false">
      <c r="A85" s="124" t="str">
        <f aca="false">IF(D85=D84,IF(A84=0,"",A84),IF(AND(D85&gt;0,D85&lt;&gt;D84),A84+1,""))</f>
        <v/>
      </c>
      <c r="B85" s="129"/>
      <c r="C85" s="129"/>
      <c r="D85" s="96"/>
      <c r="E85" s="138"/>
      <c r="F85" s="128" t="str">
        <f aca="false">IFERROR(IF(OR(ISTEXT(D85),ISNUMBER(D85)),HLOOKUP(I85-23*INT(I85/23),[2]Hoja2!B$1:X$2,2),""),1)</f>
        <v/>
      </c>
      <c r="G85" s="128" t="str">
        <f aca="false">LEFT(D85,1)</f>
        <v/>
      </c>
      <c r="H85" s="129" t="str">
        <f aca="false">IF(UPPER(G85)="Z",2,IF(UPPER(G85)="Y",1,IF(UPPER(G85)="X",0,LEFT(D85))))</f>
        <v/>
      </c>
      <c r="I85" s="129" t="str">
        <f aca="false">REPLACE(D85,1,1,H85)</f>
        <v/>
      </c>
      <c r="J85" s="96"/>
      <c r="K85" s="124" t="str">
        <f aca="false">IF(N85&gt;0,ROW(L85)-7,"")</f>
        <v/>
      </c>
      <c r="L85" s="130"/>
      <c r="M85" s="130"/>
      <c r="N85" s="131"/>
      <c r="O85" s="132"/>
      <c r="P85" s="128" t="str">
        <f aca="false">IFERROR(IF(OR(ISTEXT(N85),ISNUMBER(N85)),HLOOKUP(S85-23*INT(S85/23),[2]Hoja2!B$1:X$2,2),""),1)</f>
        <v/>
      </c>
      <c r="Q85" s="128" t="str">
        <f aca="false">LEFT(N85,1)</f>
        <v/>
      </c>
      <c r="R85" s="129" t="str">
        <f aca="false">IF(UPPER(Q85)="Z",2,IF(UPPER(Q85)="Y",1,IF(UPPER(Q85)="X",0,LEFT(N85))))</f>
        <v/>
      </c>
      <c r="S85" s="129" t="str">
        <f aca="false">REPLACE(N85,1,1,R85)</f>
        <v/>
      </c>
      <c r="T85" s="96"/>
      <c r="U85" s="133"/>
      <c r="V85" s="124" t="str">
        <f aca="false">IF(OR(ISTEXT(N85),ISNUMBER(N85)),IF($AD85=1,U85,0),"")</f>
        <v/>
      </c>
      <c r="W85" s="75" t="n">
        <v>36892</v>
      </c>
      <c r="X85" s="134"/>
      <c r="Y85" s="134"/>
      <c r="AA85" s="128" t="n">
        <f aca="false">IF(E85&lt;&gt;F85,0,1)</f>
        <v>1</v>
      </c>
      <c r="AB85" s="128" t="n">
        <f aca="false">IF(OR(T85="SI",T85="Si",T85="si",T85="sI",T85="s",T85="S"),1,0)</f>
        <v>0</v>
      </c>
      <c r="AC85" s="128" t="n">
        <f aca="false">IF(OR(J85="SI",J85="Si",J85="si",J85="sI",J85="s",J85="S"),1,0)</f>
        <v>0</v>
      </c>
      <c r="AD85" s="128" t="n">
        <f aca="false">AK85*AA85*AB85*AC85</f>
        <v>0</v>
      </c>
      <c r="AF85" s="136" t="n">
        <f aca="false">COUNTIF(D$8:D85,D85)</f>
        <v>0</v>
      </c>
      <c r="AG85" s="136" t="n">
        <f aca="false">COUNTIFS(D$8:D85,D85,A$8:A85,A85)</f>
        <v>0</v>
      </c>
      <c r="AH85" s="128" t="n">
        <f aca="false">AF85-AG85</f>
        <v>0</v>
      </c>
      <c r="AI85" s="128" t="n">
        <f aca="false">IF(OR(O85&lt;&gt;P85,P85=1,AA85=0),1,0)</f>
        <v>0</v>
      </c>
      <c r="AJ85" s="128" t="n">
        <f aca="false">IF(AR85&gt;0,1,0)+AH85</f>
        <v>0</v>
      </c>
      <c r="AK85" s="128" t="n">
        <f aca="false">IF(O85&lt;&gt;P85,0,1)</f>
        <v>1</v>
      </c>
      <c r="AL85" s="128" t="n">
        <f aca="false">IF(U85&gt;1,1,0)</f>
        <v>0</v>
      </c>
      <c r="AM85" s="136"/>
      <c r="AN85" s="137"/>
      <c r="AO85" s="139"/>
      <c r="AP85" s="128" t="str">
        <f aca="false">IF(SUMIF(AS$7:BU$7,"&gt;0",AS85:BU85)&gt;0,SUMIF(AS$7:BU$7,"&gt;0",AS85:BU85),"")</f>
        <v/>
      </c>
      <c r="AQ85" s="128"/>
      <c r="AR85" s="136" t="n">
        <f aca="false">COUNTIF(N$8:N85,N85)-1</f>
        <v>-1</v>
      </c>
      <c r="AS85" s="133"/>
      <c r="AT85" s="133"/>
      <c r="AU85" s="128" t="n">
        <f aca="false">IF($A85=$A84,AS85+AT85+AU84,AS85+AT85)</f>
        <v>0</v>
      </c>
      <c r="AV85" s="133"/>
      <c r="AW85" s="133"/>
      <c r="AX85" s="128" t="n">
        <f aca="false">IF($A85=$A84,AV85+AW85+AX84,AV85+AW85)</f>
        <v>0</v>
      </c>
      <c r="AY85" s="133"/>
      <c r="AZ85" s="133"/>
      <c r="BA85" s="128" t="n">
        <f aca="false">IF($A85=$A84,AY85+AZ85+BA84,AY85+AZ85)</f>
        <v>0</v>
      </c>
      <c r="BB85" s="133"/>
      <c r="BC85" s="133"/>
      <c r="BD85" s="128" t="n">
        <f aca="false">IF($A85=$A84,BB85+BC85+BD84,BB85+BC85)</f>
        <v>0</v>
      </c>
      <c r="BE85" s="133"/>
      <c r="BF85" s="133"/>
      <c r="BG85" s="128" t="n">
        <f aca="false">IF($A85=$A84,BE85+BF85+BG84,BE85+BF85)</f>
        <v>0</v>
      </c>
      <c r="BH85" s="133"/>
      <c r="BI85" s="133"/>
      <c r="BJ85" s="128" t="n">
        <f aca="false">IF($A85=$A84,BH85+BI85+BJ84,BH85+BI85)</f>
        <v>0</v>
      </c>
      <c r="BK85" s="133"/>
      <c r="BL85" s="133"/>
      <c r="BM85" s="128" t="n">
        <f aca="false">IF($A85=$A84,BK85+BL85+BM84,BK85+BL85)</f>
        <v>0</v>
      </c>
      <c r="BN85" s="133"/>
      <c r="BO85" s="133"/>
      <c r="BP85" s="128" t="n">
        <f aca="false">IF($A85=$A84,BN85+BO85+BP84,BN85+BO85)</f>
        <v>0</v>
      </c>
      <c r="BQ85" s="133"/>
      <c r="BR85" s="133"/>
      <c r="BS85" s="128" t="n">
        <f aca="false">IF($A85=$A84,BQ85+BR85+BS84,BQ85+BR85)</f>
        <v>0</v>
      </c>
      <c r="BT85" s="133"/>
      <c r="BU85" s="133"/>
      <c r="BV85" s="128" t="n">
        <f aca="false">IF($A85=$A84,BT85+BU85+BV84,BT85+BU85)</f>
        <v>0</v>
      </c>
      <c r="BW85" s="128" t="n">
        <f aca="false">IF(W85=0,0,IF(W85&gt;F$4,1,(IF(W85=BW$2,0,(IF(F$4-W85&gt;2,1,0))))))</f>
        <v>0</v>
      </c>
    </row>
    <row r="86" customFormat="false" ht="42.6" hidden="false" customHeight="true" outlineLevel="0" collapsed="false">
      <c r="A86" s="124" t="str">
        <f aca="false">IF(D86=D85,IF(A85=0,"",A85),IF(AND(D86&gt;0,D86&lt;&gt;D85),A85+1,""))</f>
        <v/>
      </c>
      <c r="B86" s="129"/>
      <c r="C86" s="129"/>
      <c r="D86" s="96"/>
      <c r="E86" s="138"/>
      <c r="F86" s="128" t="str">
        <f aca="false">IFERROR(IF(OR(ISTEXT(D86),ISNUMBER(D86)),HLOOKUP(I86-23*INT(I86/23),[2]Hoja2!B$1:X$2,2),""),1)</f>
        <v/>
      </c>
      <c r="G86" s="128" t="str">
        <f aca="false">LEFT(D86,1)</f>
        <v/>
      </c>
      <c r="H86" s="129" t="str">
        <f aca="false">IF(UPPER(G86)="Z",2,IF(UPPER(G86)="Y",1,IF(UPPER(G86)="X",0,LEFT(D86))))</f>
        <v/>
      </c>
      <c r="I86" s="129" t="str">
        <f aca="false">REPLACE(D86,1,1,H86)</f>
        <v/>
      </c>
      <c r="J86" s="96"/>
      <c r="K86" s="124" t="str">
        <f aca="false">IF(N86&gt;0,ROW(L86)-7,"")</f>
        <v/>
      </c>
      <c r="L86" s="130"/>
      <c r="M86" s="130"/>
      <c r="N86" s="131"/>
      <c r="O86" s="132"/>
      <c r="P86" s="128" t="str">
        <f aca="false">IFERROR(IF(OR(ISTEXT(N86),ISNUMBER(N86)),HLOOKUP(S86-23*INT(S86/23),[2]Hoja2!B$1:X$2,2),""),1)</f>
        <v/>
      </c>
      <c r="Q86" s="128" t="str">
        <f aca="false">LEFT(N86,1)</f>
        <v/>
      </c>
      <c r="R86" s="129" t="str">
        <f aca="false">IF(UPPER(Q86)="Z",2,IF(UPPER(Q86)="Y",1,IF(UPPER(Q86)="X",0,LEFT(N86))))</f>
        <v/>
      </c>
      <c r="S86" s="129" t="str">
        <f aca="false">REPLACE(N86,1,1,R86)</f>
        <v/>
      </c>
      <c r="T86" s="96"/>
      <c r="U86" s="133"/>
      <c r="V86" s="124" t="str">
        <f aca="false">IF(OR(ISTEXT(N86),ISNUMBER(N86)),IF($AD86=1,U86,0),"")</f>
        <v/>
      </c>
      <c r="W86" s="75" t="n">
        <v>36892</v>
      </c>
      <c r="X86" s="134"/>
      <c r="Y86" s="134"/>
      <c r="AA86" s="128" t="n">
        <f aca="false">IF(E86&lt;&gt;F86,0,1)</f>
        <v>1</v>
      </c>
      <c r="AB86" s="128" t="n">
        <f aca="false">IF(OR(T86="SI",T86="Si",T86="si",T86="sI",T86="s",T86="S"),1,0)</f>
        <v>0</v>
      </c>
      <c r="AC86" s="128" t="n">
        <f aca="false">IF(OR(J86="SI",J86="Si",J86="si",J86="sI",J86="s",J86="S"),1,0)</f>
        <v>0</v>
      </c>
      <c r="AD86" s="128" t="n">
        <f aca="false">AK86*AA86*AB86*AC86</f>
        <v>0</v>
      </c>
      <c r="AF86" s="136" t="n">
        <f aca="false">COUNTIF(D$8:D86,D86)</f>
        <v>0</v>
      </c>
      <c r="AG86" s="136" t="n">
        <f aca="false">COUNTIFS(D$8:D86,D86,A$8:A86,A86)</f>
        <v>0</v>
      </c>
      <c r="AH86" s="128" t="n">
        <f aca="false">AF86-AG86</f>
        <v>0</v>
      </c>
      <c r="AI86" s="128" t="n">
        <f aca="false">IF(OR(O86&lt;&gt;P86,P86=1,AA86=0),1,0)</f>
        <v>0</v>
      </c>
      <c r="AJ86" s="128" t="n">
        <f aca="false">IF(AR86&gt;0,1,0)+AH86</f>
        <v>0</v>
      </c>
      <c r="AK86" s="128" t="n">
        <f aca="false">IF(O86&lt;&gt;P86,0,1)</f>
        <v>1</v>
      </c>
      <c r="AL86" s="128" t="n">
        <f aca="false">IF(U86&gt;1,1,0)</f>
        <v>0</v>
      </c>
      <c r="AM86" s="136"/>
      <c r="AN86" s="137"/>
      <c r="AO86" s="139"/>
      <c r="AP86" s="128" t="str">
        <f aca="false">IF(SUMIF(AS$7:BU$7,"&gt;0",AS86:BU86)&gt;0,SUMIF(AS$7:BU$7,"&gt;0",AS86:BU86),"")</f>
        <v/>
      </c>
      <c r="AQ86" s="128"/>
      <c r="AR86" s="136" t="n">
        <f aca="false">COUNTIF(N$8:N86,N86)-1</f>
        <v>-1</v>
      </c>
      <c r="AS86" s="133"/>
      <c r="AT86" s="133"/>
      <c r="AU86" s="128" t="n">
        <f aca="false">IF($A86=$A85,AS86+AT86+AU85,AS86+AT86)</f>
        <v>0</v>
      </c>
      <c r="AV86" s="133"/>
      <c r="AW86" s="133"/>
      <c r="AX86" s="128" t="n">
        <f aca="false">IF($A86=$A85,AV86+AW86+AX85,AV86+AW86)</f>
        <v>0</v>
      </c>
      <c r="AY86" s="133"/>
      <c r="AZ86" s="133"/>
      <c r="BA86" s="128" t="n">
        <f aca="false">IF($A86=$A85,AY86+AZ86+BA85,AY86+AZ86)</f>
        <v>0</v>
      </c>
      <c r="BB86" s="133"/>
      <c r="BC86" s="133"/>
      <c r="BD86" s="128" t="n">
        <f aca="false">IF($A86=$A85,BB86+BC86+BD85,BB86+BC86)</f>
        <v>0</v>
      </c>
      <c r="BE86" s="133"/>
      <c r="BF86" s="133"/>
      <c r="BG86" s="128" t="n">
        <f aca="false">IF($A86=$A85,BE86+BF86+BG85,BE86+BF86)</f>
        <v>0</v>
      </c>
      <c r="BH86" s="133"/>
      <c r="BI86" s="133"/>
      <c r="BJ86" s="128" t="n">
        <f aca="false">IF($A86=$A85,BH86+BI86+BJ85,BH86+BI86)</f>
        <v>0</v>
      </c>
      <c r="BK86" s="133"/>
      <c r="BL86" s="133"/>
      <c r="BM86" s="128" t="n">
        <f aca="false">IF($A86=$A85,BK86+BL86+BM85,BK86+BL86)</f>
        <v>0</v>
      </c>
      <c r="BN86" s="133"/>
      <c r="BO86" s="133"/>
      <c r="BP86" s="128" t="n">
        <f aca="false">IF($A86=$A85,BN86+BO86+BP85,BN86+BO86)</f>
        <v>0</v>
      </c>
      <c r="BQ86" s="133"/>
      <c r="BR86" s="133"/>
      <c r="BS86" s="128" t="n">
        <f aca="false">IF($A86=$A85,BQ86+BR86+BS85,BQ86+BR86)</f>
        <v>0</v>
      </c>
      <c r="BT86" s="133"/>
      <c r="BU86" s="133"/>
      <c r="BV86" s="128" t="n">
        <f aca="false">IF($A86=$A85,BT86+BU86+BV85,BT86+BU86)</f>
        <v>0</v>
      </c>
      <c r="BW86" s="128" t="n">
        <f aca="false">IF(W86=0,0,IF(W86&gt;F$4,1,(IF(W86=BW$2,0,(IF(F$4-W86&gt;2,1,0))))))</f>
        <v>0</v>
      </c>
    </row>
    <row r="87" customFormat="false" ht="42.6" hidden="false" customHeight="true" outlineLevel="0" collapsed="false">
      <c r="A87" s="124" t="str">
        <f aca="false">IF(D87=D86,IF(A86=0,"",A86),IF(AND(D87&gt;0,D87&lt;&gt;D86),A86+1,""))</f>
        <v/>
      </c>
      <c r="B87" s="129"/>
      <c r="C87" s="129"/>
      <c r="D87" s="96"/>
      <c r="E87" s="138"/>
      <c r="F87" s="128" t="str">
        <f aca="false">IFERROR(IF(OR(ISTEXT(D87),ISNUMBER(D87)),HLOOKUP(I87-23*INT(I87/23),[2]Hoja2!B$1:X$2,2),""),1)</f>
        <v/>
      </c>
      <c r="G87" s="128" t="str">
        <f aca="false">LEFT(D87,1)</f>
        <v/>
      </c>
      <c r="H87" s="129" t="str">
        <f aca="false">IF(UPPER(G87)="Z",2,IF(UPPER(G87)="Y",1,IF(UPPER(G87)="X",0,LEFT(D87))))</f>
        <v/>
      </c>
      <c r="I87" s="129" t="str">
        <f aca="false">REPLACE(D87,1,1,H87)</f>
        <v/>
      </c>
      <c r="J87" s="96"/>
      <c r="K87" s="124" t="str">
        <f aca="false">IF(N87&gt;0,ROW(L87)-7,"")</f>
        <v/>
      </c>
      <c r="L87" s="130"/>
      <c r="M87" s="130"/>
      <c r="N87" s="131"/>
      <c r="O87" s="132"/>
      <c r="P87" s="128" t="str">
        <f aca="false">IFERROR(IF(OR(ISTEXT(N87),ISNUMBER(N87)),HLOOKUP(S87-23*INT(S87/23),[2]Hoja2!B$1:X$2,2),""),1)</f>
        <v/>
      </c>
      <c r="Q87" s="128" t="str">
        <f aca="false">LEFT(N87,1)</f>
        <v/>
      </c>
      <c r="R87" s="129" t="str">
        <f aca="false">IF(UPPER(Q87)="Z",2,IF(UPPER(Q87)="Y",1,IF(UPPER(Q87)="X",0,LEFT(N87))))</f>
        <v/>
      </c>
      <c r="S87" s="129" t="str">
        <f aca="false">REPLACE(N87,1,1,R87)</f>
        <v/>
      </c>
      <c r="T87" s="96"/>
      <c r="U87" s="133"/>
      <c r="V87" s="124" t="str">
        <f aca="false">IF(OR(ISTEXT(N87),ISNUMBER(N87)),IF($AD87=1,U87,0),"")</f>
        <v/>
      </c>
      <c r="W87" s="75" t="n">
        <v>36892</v>
      </c>
      <c r="X87" s="134"/>
      <c r="Y87" s="134"/>
      <c r="AA87" s="128" t="n">
        <f aca="false">IF(E87&lt;&gt;F87,0,1)</f>
        <v>1</v>
      </c>
      <c r="AB87" s="128" t="n">
        <f aca="false">IF(OR(T87="SI",T87="Si",T87="si",T87="sI",T87="s",T87="S"),1,0)</f>
        <v>0</v>
      </c>
      <c r="AC87" s="128" t="n">
        <f aca="false">IF(OR(J87="SI",J87="Si",J87="si",J87="sI",J87="s",J87="S"),1,0)</f>
        <v>0</v>
      </c>
      <c r="AD87" s="128" t="n">
        <f aca="false">AK87*AA87*AB87*AC87</f>
        <v>0</v>
      </c>
      <c r="AF87" s="136" t="n">
        <f aca="false">COUNTIF(D$8:D87,D87)</f>
        <v>0</v>
      </c>
      <c r="AG87" s="136" t="n">
        <f aca="false">COUNTIFS(D$8:D87,D87,A$8:A87,A87)</f>
        <v>0</v>
      </c>
      <c r="AH87" s="128" t="n">
        <f aca="false">AF87-AG87</f>
        <v>0</v>
      </c>
      <c r="AI87" s="128" t="n">
        <f aca="false">IF(OR(O87&lt;&gt;P87,P87=1,AA87=0),1,0)</f>
        <v>0</v>
      </c>
      <c r="AJ87" s="128" t="n">
        <f aca="false">IF(AR87&gt;0,1,0)+AH87</f>
        <v>0</v>
      </c>
      <c r="AK87" s="128" t="n">
        <f aca="false">IF(O87&lt;&gt;P87,0,1)</f>
        <v>1</v>
      </c>
      <c r="AL87" s="128" t="n">
        <f aca="false">IF(U87&gt;1,1,0)</f>
        <v>0</v>
      </c>
      <c r="AM87" s="136"/>
      <c r="AN87" s="137"/>
      <c r="AO87" s="139"/>
      <c r="AP87" s="128" t="str">
        <f aca="false">IF(SUMIF(AS$7:BU$7,"&gt;0",AS87:BU87)&gt;0,SUMIF(AS$7:BU$7,"&gt;0",AS87:BU87),"")</f>
        <v/>
      </c>
      <c r="AQ87" s="128"/>
      <c r="AR87" s="136" t="n">
        <f aca="false">COUNTIF(N$8:N87,N87)-1</f>
        <v>-1</v>
      </c>
      <c r="AS87" s="133"/>
      <c r="AT87" s="133"/>
      <c r="AU87" s="128" t="n">
        <f aca="false">IF($A87=$A86,AS87+AT87+AU86,AS87+AT87)</f>
        <v>0</v>
      </c>
      <c r="AV87" s="133"/>
      <c r="AW87" s="133"/>
      <c r="AX87" s="128" t="n">
        <f aca="false">IF($A87=$A86,AV87+AW87+AX86,AV87+AW87)</f>
        <v>0</v>
      </c>
      <c r="AY87" s="133"/>
      <c r="AZ87" s="133"/>
      <c r="BA87" s="128" t="n">
        <f aca="false">IF($A87=$A86,AY87+AZ87+BA86,AY87+AZ87)</f>
        <v>0</v>
      </c>
      <c r="BB87" s="133"/>
      <c r="BC87" s="133"/>
      <c r="BD87" s="128" t="n">
        <f aca="false">IF($A87=$A86,BB87+BC87+BD86,BB87+BC87)</f>
        <v>0</v>
      </c>
      <c r="BE87" s="133"/>
      <c r="BF87" s="133"/>
      <c r="BG87" s="128" t="n">
        <f aca="false">IF($A87=$A86,BE87+BF87+BG86,BE87+BF87)</f>
        <v>0</v>
      </c>
      <c r="BH87" s="133"/>
      <c r="BI87" s="133"/>
      <c r="BJ87" s="128" t="n">
        <f aca="false">IF($A87=$A86,BH87+BI87+BJ86,BH87+BI87)</f>
        <v>0</v>
      </c>
      <c r="BK87" s="133"/>
      <c r="BL87" s="133"/>
      <c r="BM87" s="128" t="n">
        <f aca="false">IF($A87=$A86,BK87+BL87+BM86,BK87+BL87)</f>
        <v>0</v>
      </c>
      <c r="BN87" s="133"/>
      <c r="BO87" s="133"/>
      <c r="BP87" s="128" t="n">
        <f aca="false">IF($A87=$A86,BN87+BO87+BP86,BN87+BO87)</f>
        <v>0</v>
      </c>
      <c r="BQ87" s="133"/>
      <c r="BR87" s="133"/>
      <c r="BS87" s="128" t="n">
        <f aca="false">IF($A87=$A86,BQ87+BR87+BS86,BQ87+BR87)</f>
        <v>0</v>
      </c>
      <c r="BT87" s="133"/>
      <c r="BU87" s="133"/>
      <c r="BV87" s="128" t="n">
        <f aca="false">IF($A87=$A86,BT87+BU87+BV86,BT87+BU87)</f>
        <v>0</v>
      </c>
      <c r="BW87" s="128" t="n">
        <f aca="false">IF(W87=0,0,IF(W87&gt;F$4,1,(IF(W87=BW$2,0,(IF(F$4-W87&gt;2,1,0))))))</f>
        <v>0</v>
      </c>
    </row>
    <row r="88" customFormat="false" ht="42.6" hidden="false" customHeight="true" outlineLevel="0" collapsed="false">
      <c r="A88" s="124" t="str">
        <f aca="false">IF(D88=D87,IF(A87=0,"",A87),IF(AND(D88&gt;0,D88&lt;&gt;D87),A87+1,""))</f>
        <v/>
      </c>
      <c r="B88" s="129"/>
      <c r="C88" s="129"/>
      <c r="D88" s="96"/>
      <c r="E88" s="138"/>
      <c r="F88" s="128" t="str">
        <f aca="false">IFERROR(IF(OR(ISTEXT(D88),ISNUMBER(D88)),HLOOKUP(I88-23*INT(I88/23),[2]Hoja2!B$1:X$2,2),""),1)</f>
        <v/>
      </c>
      <c r="G88" s="128" t="str">
        <f aca="false">LEFT(D88,1)</f>
        <v/>
      </c>
      <c r="H88" s="129" t="str">
        <f aca="false">IF(UPPER(G88)="Z",2,IF(UPPER(G88)="Y",1,IF(UPPER(G88)="X",0,LEFT(D88))))</f>
        <v/>
      </c>
      <c r="I88" s="129" t="str">
        <f aca="false">REPLACE(D88,1,1,H88)</f>
        <v/>
      </c>
      <c r="J88" s="96"/>
      <c r="K88" s="124" t="str">
        <f aca="false">IF(N88&gt;0,ROW(L88)-7,"")</f>
        <v/>
      </c>
      <c r="L88" s="130"/>
      <c r="M88" s="130"/>
      <c r="N88" s="131"/>
      <c r="O88" s="132"/>
      <c r="P88" s="128" t="str">
        <f aca="false">IFERROR(IF(OR(ISTEXT(N88),ISNUMBER(N88)),HLOOKUP(S88-23*INT(S88/23),[2]Hoja2!B$1:X$2,2),""),1)</f>
        <v/>
      </c>
      <c r="Q88" s="128" t="str">
        <f aca="false">LEFT(N88,1)</f>
        <v/>
      </c>
      <c r="R88" s="129" t="str">
        <f aca="false">IF(UPPER(Q88)="Z",2,IF(UPPER(Q88)="Y",1,IF(UPPER(Q88)="X",0,LEFT(N88))))</f>
        <v/>
      </c>
      <c r="S88" s="129" t="str">
        <f aca="false">REPLACE(N88,1,1,R88)</f>
        <v/>
      </c>
      <c r="T88" s="96"/>
      <c r="U88" s="133"/>
      <c r="V88" s="124" t="str">
        <f aca="false">IF(OR(ISTEXT(N88),ISNUMBER(N88)),IF($AD88=1,U88,0),"")</f>
        <v/>
      </c>
      <c r="W88" s="75" t="n">
        <v>36892</v>
      </c>
      <c r="X88" s="134"/>
      <c r="Y88" s="134"/>
      <c r="AA88" s="128" t="n">
        <f aca="false">IF(E88&lt;&gt;F88,0,1)</f>
        <v>1</v>
      </c>
      <c r="AB88" s="128" t="n">
        <f aca="false">IF(OR(T88="SI",T88="Si",T88="si",T88="sI",T88="s",T88="S"),1,0)</f>
        <v>0</v>
      </c>
      <c r="AC88" s="128" t="n">
        <f aca="false">IF(OR(J88="SI",J88="Si",J88="si",J88="sI",J88="s",J88="S"),1,0)</f>
        <v>0</v>
      </c>
      <c r="AD88" s="128" t="n">
        <f aca="false">AK88*AA88*AB88*AC88</f>
        <v>0</v>
      </c>
      <c r="AF88" s="136" t="n">
        <f aca="false">COUNTIF(D$8:D88,D88)</f>
        <v>0</v>
      </c>
      <c r="AG88" s="136" t="n">
        <f aca="false">COUNTIFS(D$8:D88,D88,A$8:A88,A88)</f>
        <v>0</v>
      </c>
      <c r="AH88" s="128" t="n">
        <f aca="false">AF88-AG88</f>
        <v>0</v>
      </c>
      <c r="AI88" s="128" t="n">
        <f aca="false">IF(OR(O88&lt;&gt;P88,P88=1,AA88=0),1,0)</f>
        <v>0</v>
      </c>
      <c r="AJ88" s="128" t="n">
        <f aca="false">IF(AR88&gt;0,1,0)+AH88</f>
        <v>0</v>
      </c>
      <c r="AK88" s="128" t="n">
        <f aca="false">IF(O88&lt;&gt;P88,0,1)</f>
        <v>1</v>
      </c>
      <c r="AL88" s="128" t="n">
        <f aca="false">IF(U88&gt;1,1,0)</f>
        <v>0</v>
      </c>
      <c r="AM88" s="136"/>
      <c r="AN88" s="137"/>
      <c r="AO88" s="139"/>
      <c r="AP88" s="128" t="str">
        <f aca="false">IF(SUMIF(AS$7:BU$7,"&gt;0",AS88:BU88)&gt;0,SUMIF(AS$7:BU$7,"&gt;0",AS88:BU88),"")</f>
        <v/>
      </c>
      <c r="AQ88" s="128"/>
      <c r="AR88" s="136" t="n">
        <f aca="false">COUNTIF(N$8:N88,N88)-1</f>
        <v>-1</v>
      </c>
      <c r="AS88" s="133"/>
      <c r="AT88" s="133"/>
      <c r="AU88" s="128" t="n">
        <f aca="false">IF($A88=$A87,AS88+AT88+AU87,AS88+AT88)</f>
        <v>0</v>
      </c>
      <c r="AV88" s="133"/>
      <c r="AW88" s="133"/>
      <c r="AX88" s="128" t="n">
        <f aca="false">IF($A88=$A87,AV88+AW88+AX87,AV88+AW88)</f>
        <v>0</v>
      </c>
      <c r="AY88" s="133"/>
      <c r="AZ88" s="133"/>
      <c r="BA88" s="128" t="n">
        <f aca="false">IF($A88=$A87,AY88+AZ88+BA87,AY88+AZ88)</f>
        <v>0</v>
      </c>
      <c r="BB88" s="133"/>
      <c r="BC88" s="133"/>
      <c r="BD88" s="128" t="n">
        <f aca="false">IF($A88=$A87,BB88+BC88+BD87,BB88+BC88)</f>
        <v>0</v>
      </c>
      <c r="BE88" s="133"/>
      <c r="BF88" s="133"/>
      <c r="BG88" s="128" t="n">
        <f aca="false">IF($A88=$A87,BE88+BF88+BG87,BE88+BF88)</f>
        <v>0</v>
      </c>
      <c r="BH88" s="133"/>
      <c r="BI88" s="133"/>
      <c r="BJ88" s="128" t="n">
        <f aca="false">IF($A88=$A87,BH88+BI88+BJ87,BH88+BI88)</f>
        <v>0</v>
      </c>
      <c r="BK88" s="133"/>
      <c r="BL88" s="133"/>
      <c r="BM88" s="128" t="n">
        <f aca="false">IF($A88=$A87,BK88+BL88+BM87,BK88+BL88)</f>
        <v>0</v>
      </c>
      <c r="BN88" s="133"/>
      <c r="BO88" s="133"/>
      <c r="BP88" s="128" t="n">
        <f aca="false">IF($A88=$A87,BN88+BO88+BP87,BN88+BO88)</f>
        <v>0</v>
      </c>
      <c r="BQ88" s="133"/>
      <c r="BR88" s="133"/>
      <c r="BS88" s="128" t="n">
        <f aca="false">IF($A88=$A87,BQ88+BR88+BS87,BQ88+BR88)</f>
        <v>0</v>
      </c>
      <c r="BT88" s="133"/>
      <c r="BU88" s="133"/>
      <c r="BV88" s="128" t="n">
        <f aca="false">IF($A88=$A87,BT88+BU88+BV87,BT88+BU88)</f>
        <v>0</v>
      </c>
      <c r="BW88" s="128" t="n">
        <f aca="false">IF(W88=0,0,IF(W88&gt;F$4,1,(IF(W88=BW$2,0,(IF(F$4-W88&gt;2,1,0))))))</f>
        <v>0</v>
      </c>
    </row>
    <row r="89" customFormat="false" ht="42.6" hidden="false" customHeight="true" outlineLevel="0" collapsed="false">
      <c r="A89" s="124" t="str">
        <f aca="false">IF(D89=D88,IF(A88=0,"",A88),IF(AND(D89&gt;0,D89&lt;&gt;D88),A88+1,""))</f>
        <v/>
      </c>
      <c r="B89" s="129"/>
      <c r="C89" s="129"/>
      <c r="D89" s="96"/>
      <c r="E89" s="138"/>
      <c r="F89" s="128" t="str">
        <f aca="false">IFERROR(IF(OR(ISTEXT(D89),ISNUMBER(D89)),HLOOKUP(I89-23*INT(I89/23),[2]Hoja2!B$1:X$2,2),""),1)</f>
        <v/>
      </c>
      <c r="G89" s="128" t="str">
        <f aca="false">LEFT(D89,1)</f>
        <v/>
      </c>
      <c r="H89" s="129" t="str">
        <f aca="false">IF(UPPER(G89)="Z",2,IF(UPPER(G89)="Y",1,IF(UPPER(G89)="X",0,LEFT(D89))))</f>
        <v/>
      </c>
      <c r="I89" s="129" t="str">
        <f aca="false">REPLACE(D89,1,1,H89)</f>
        <v/>
      </c>
      <c r="J89" s="96"/>
      <c r="K89" s="124" t="str">
        <f aca="false">IF(N89&gt;0,ROW(L89)-7,"")</f>
        <v/>
      </c>
      <c r="L89" s="130"/>
      <c r="M89" s="130"/>
      <c r="N89" s="131"/>
      <c r="O89" s="132"/>
      <c r="P89" s="128" t="str">
        <f aca="false">IFERROR(IF(OR(ISTEXT(N89),ISNUMBER(N89)),HLOOKUP(S89-23*INT(S89/23),[2]Hoja2!B$1:X$2,2),""),1)</f>
        <v/>
      </c>
      <c r="Q89" s="128" t="str">
        <f aca="false">LEFT(N89,1)</f>
        <v/>
      </c>
      <c r="R89" s="129" t="str">
        <f aca="false">IF(UPPER(Q89)="Z",2,IF(UPPER(Q89)="Y",1,IF(UPPER(Q89)="X",0,LEFT(N89))))</f>
        <v/>
      </c>
      <c r="S89" s="129" t="str">
        <f aca="false">REPLACE(N89,1,1,R89)</f>
        <v/>
      </c>
      <c r="T89" s="96"/>
      <c r="U89" s="133"/>
      <c r="V89" s="124" t="str">
        <f aca="false">IF(OR(ISTEXT(N89),ISNUMBER(N89)),IF($AD89=1,U89,0),"")</f>
        <v/>
      </c>
      <c r="W89" s="75" t="n">
        <v>36892</v>
      </c>
      <c r="X89" s="134"/>
      <c r="Y89" s="134"/>
      <c r="AA89" s="128" t="n">
        <f aca="false">IF(E89&lt;&gt;F89,0,1)</f>
        <v>1</v>
      </c>
      <c r="AB89" s="128" t="n">
        <f aca="false">IF(OR(T89="SI",T89="Si",T89="si",T89="sI",T89="s",T89="S"),1,0)</f>
        <v>0</v>
      </c>
      <c r="AC89" s="128" t="n">
        <f aca="false">IF(OR(J89="SI",J89="Si",J89="si",J89="sI",J89="s",J89="S"),1,0)</f>
        <v>0</v>
      </c>
      <c r="AD89" s="128" t="n">
        <f aca="false">AK89*AA89*AB89*AC89</f>
        <v>0</v>
      </c>
      <c r="AF89" s="136" t="n">
        <f aca="false">COUNTIF(D$8:D89,D89)</f>
        <v>0</v>
      </c>
      <c r="AG89" s="136" t="n">
        <f aca="false">COUNTIFS(D$8:D89,D89,A$8:A89,A89)</f>
        <v>0</v>
      </c>
      <c r="AH89" s="128" t="n">
        <f aca="false">AF89-AG89</f>
        <v>0</v>
      </c>
      <c r="AI89" s="128" t="n">
        <f aca="false">IF(OR(O89&lt;&gt;P89,P89=1,AA89=0),1,0)</f>
        <v>0</v>
      </c>
      <c r="AJ89" s="128" t="n">
        <f aca="false">IF(AR89&gt;0,1,0)+AH89</f>
        <v>0</v>
      </c>
      <c r="AK89" s="128" t="n">
        <f aca="false">IF(O89&lt;&gt;P89,0,1)</f>
        <v>1</v>
      </c>
      <c r="AL89" s="128" t="n">
        <f aca="false">IF(U89&gt;1,1,0)</f>
        <v>0</v>
      </c>
      <c r="AM89" s="136"/>
      <c r="AN89" s="137"/>
      <c r="AO89" s="139"/>
      <c r="AP89" s="128" t="str">
        <f aca="false">IF(SUMIF(AS$7:BU$7,"&gt;0",AS89:BU89)&gt;0,SUMIF(AS$7:BU$7,"&gt;0",AS89:BU89),"")</f>
        <v/>
      </c>
      <c r="AQ89" s="128"/>
      <c r="AR89" s="136" t="n">
        <f aca="false">COUNTIF(N$8:N89,N89)-1</f>
        <v>-1</v>
      </c>
      <c r="AS89" s="133"/>
      <c r="AT89" s="133"/>
      <c r="AU89" s="128" t="n">
        <f aca="false">IF($A89=$A88,AS89+AT89+AU88,AS89+AT89)</f>
        <v>0</v>
      </c>
      <c r="AV89" s="133"/>
      <c r="AW89" s="133"/>
      <c r="AX89" s="128" t="n">
        <f aca="false">IF($A89=$A88,AV89+AW89+AX88,AV89+AW89)</f>
        <v>0</v>
      </c>
      <c r="AY89" s="133"/>
      <c r="AZ89" s="133"/>
      <c r="BA89" s="128" t="n">
        <f aca="false">IF($A89=$A88,AY89+AZ89+BA88,AY89+AZ89)</f>
        <v>0</v>
      </c>
      <c r="BB89" s="133"/>
      <c r="BC89" s="133"/>
      <c r="BD89" s="128" t="n">
        <f aca="false">IF($A89=$A88,BB89+BC89+BD88,BB89+BC89)</f>
        <v>0</v>
      </c>
      <c r="BE89" s="133"/>
      <c r="BF89" s="133"/>
      <c r="BG89" s="128" t="n">
        <f aca="false">IF($A89=$A88,BE89+BF89+BG88,BE89+BF89)</f>
        <v>0</v>
      </c>
      <c r="BH89" s="133"/>
      <c r="BI89" s="133"/>
      <c r="BJ89" s="128" t="n">
        <f aca="false">IF($A89=$A88,BH89+BI89+BJ88,BH89+BI89)</f>
        <v>0</v>
      </c>
      <c r="BK89" s="133"/>
      <c r="BL89" s="133"/>
      <c r="BM89" s="128" t="n">
        <f aca="false">IF($A89=$A88,BK89+BL89+BM88,BK89+BL89)</f>
        <v>0</v>
      </c>
      <c r="BN89" s="133"/>
      <c r="BO89" s="133"/>
      <c r="BP89" s="128" t="n">
        <f aca="false">IF($A89=$A88,BN89+BO89+BP88,BN89+BO89)</f>
        <v>0</v>
      </c>
      <c r="BQ89" s="133"/>
      <c r="BR89" s="133"/>
      <c r="BS89" s="128" t="n">
        <f aca="false">IF($A89=$A88,BQ89+BR89+BS88,BQ89+BR89)</f>
        <v>0</v>
      </c>
      <c r="BT89" s="133"/>
      <c r="BU89" s="133"/>
      <c r="BV89" s="128" t="n">
        <f aca="false">IF($A89=$A88,BT89+BU89+BV88,BT89+BU89)</f>
        <v>0</v>
      </c>
      <c r="BW89" s="128" t="n">
        <f aca="false">IF(W89=0,0,IF(W89&gt;F$4,1,(IF(W89=BW$2,0,(IF(F$4-W89&gt;2,1,0))))))</f>
        <v>0</v>
      </c>
    </row>
    <row r="90" customFormat="false" ht="42.6" hidden="false" customHeight="true" outlineLevel="0" collapsed="false">
      <c r="A90" s="124" t="str">
        <f aca="false">IF(D90=D89,IF(A89=0,"",A89),IF(AND(D90&gt;0,D90&lt;&gt;D89),A89+1,""))</f>
        <v/>
      </c>
      <c r="B90" s="129"/>
      <c r="C90" s="129"/>
      <c r="D90" s="96"/>
      <c r="E90" s="138"/>
      <c r="F90" s="128" t="str">
        <f aca="false">IFERROR(IF(OR(ISTEXT(D90),ISNUMBER(D90)),HLOOKUP(I90-23*INT(I90/23),[2]Hoja2!B$1:X$2,2),""),1)</f>
        <v/>
      </c>
      <c r="G90" s="128" t="str">
        <f aca="false">LEFT(D90,1)</f>
        <v/>
      </c>
      <c r="H90" s="129" t="str">
        <f aca="false">IF(UPPER(G90)="Z",2,IF(UPPER(G90)="Y",1,IF(UPPER(G90)="X",0,LEFT(D90))))</f>
        <v/>
      </c>
      <c r="I90" s="129" t="str">
        <f aca="false">REPLACE(D90,1,1,H90)</f>
        <v/>
      </c>
      <c r="J90" s="96"/>
      <c r="K90" s="124" t="str">
        <f aca="false">IF(N90&gt;0,ROW(L90)-7,"")</f>
        <v/>
      </c>
      <c r="L90" s="130"/>
      <c r="M90" s="130"/>
      <c r="N90" s="131"/>
      <c r="O90" s="132"/>
      <c r="P90" s="128" t="str">
        <f aca="false">IFERROR(IF(OR(ISTEXT(N90),ISNUMBER(N90)),HLOOKUP(S90-23*INT(S90/23),[2]Hoja2!B$1:X$2,2),""),1)</f>
        <v/>
      </c>
      <c r="Q90" s="128" t="str">
        <f aca="false">LEFT(N90,1)</f>
        <v/>
      </c>
      <c r="R90" s="129" t="str">
        <f aca="false">IF(UPPER(Q90)="Z",2,IF(UPPER(Q90)="Y",1,IF(UPPER(Q90)="X",0,LEFT(N90))))</f>
        <v/>
      </c>
      <c r="S90" s="129" t="str">
        <f aca="false">REPLACE(N90,1,1,R90)</f>
        <v/>
      </c>
      <c r="T90" s="96"/>
      <c r="U90" s="133"/>
      <c r="V90" s="124" t="str">
        <f aca="false">IF(OR(ISTEXT(N90),ISNUMBER(N90)),IF($AD90=1,U90,0),"")</f>
        <v/>
      </c>
      <c r="W90" s="75" t="n">
        <v>36892</v>
      </c>
      <c r="X90" s="134"/>
      <c r="Y90" s="134"/>
      <c r="AA90" s="128" t="n">
        <f aca="false">IF(E90&lt;&gt;F90,0,1)</f>
        <v>1</v>
      </c>
      <c r="AB90" s="128" t="n">
        <f aca="false">IF(OR(T90="SI",T90="Si",T90="si",T90="sI",T90="s",T90="S"),1,0)</f>
        <v>0</v>
      </c>
      <c r="AC90" s="128" t="n">
        <f aca="false">IF(OR(J90="SI",J90="Si",J90="si",J90="sI",J90="s",J90="S"),1,0)</f>
        <v>0</v>
      </c>
      <c r="AD90" s="128" t="n">
        <f aca="false">AK90*AA90*AB90*AC90</f>
        <v>0</v>
      </c>
      <c r="AF90" s="136" t="n">
        <f aca="false">COUNTIF(D$8:D90,D90)</f>
        <v>0</v>
      </c>
      <c r="AG90" s="136" t="n">
        <f aca="false">COUNTIFS(D$8:D90,D90,A$8:A90,A90)</f>
        <v>0</v>
      </c>
      <c r="AH90" s="128" t="n">
        <f aca="false">AF90-AG90</f>
        <v>0</v>
      </c>
      <c r="AI90" s="128" t="n">
        <f aca="false">IF(OR(O90&lt;&gt;P90,P90=1,AA90=0),1,0)</f>
        <v>0</v>
      </c>
      <c r="AJ90" s="128" t="n">
        <f aca="false">IF(AR90&gt;0,1,0)+AH90</f>
        <v>0</v>
      </c>
      <c r="AK90" s="128" t="n">
        <f aca="false">IF(O90&lt;&gt;P90,0,1)</f>
        <v>1</v>
      </c>
      <c r="AL90" s="128" t="n">
        <f aca="false">IF(U90&gt;1,1,0)</f>
        <v>0</v>
      </c>
      <c r="AM90" s="136"/>
      <c r="AN90" s="137"/>
      <c r="AO90" s="139"/>
      <c r="AP90" s="128" t="str">
        <f aca="false">IF(SUMIF(AS$7:BU$7,"&gt;0",AS90:BU90)&gt;0,SUMIF(AS$7:BU$7,"&gt;0",AS90:BU90),"")</f>
        <v/>
      </c>
      <c r="AQ90" s="128"/>
      <c r="AR90" s="136" t="n">
        <f aca="false">COUNTIF(N$8:N90,N90)-1</f>
        <v>-1</v>
      </c>
      <c r="AS90" s="133"/>
      <c r="AT90" s="133"/>
      <c r="AU90" s="128" t="n">
        <f aca="false">IF($A90=$A89,AS90+AT90+AU89,AS90+AT90)</f>
        <v>0</v>
      </c>
      <c r="AV90" s="133"/>
      <c r="AW90" s="133"/>
      <c r="AX90" s="128" t="n">
        <f aca="false">IF($A90=$A89,AV90+AW90+AX89,AV90+AW90)</f>
        <v>0</v>
      </c>
      <c r="AY90" s="133"/>
      <c r="AZ90" s="133"/>
      <c r="BA90" s="128" t="n">
        <f aca="false">IF($A90=$A89,AY90+AZ90+BA89,AY90+AZ90)</f>
        <v>0</v>
      </c>
      <c r="BB90" s="133"/>
      <c r="BC90" s="133"/>
      <c r="BD90" s="128" t="n">
        <f aca="false">IF($A90=$A89,BB90+BC90+BD89,BB90+BC90)</f>
        <v>0</v>
      </c>
      <c r="BE90" s="133"/>
      <c r="BF90" s="133"/>
      <c r="BG90" s="128" t="n">
        <f aca="false">IF($A90=$A89,BE90+BF90+BG89,BE90+BF90)</f>
        <v>0</v>
      </c>
      <c r="BH90" s="133"/>
      <c r="BI90" s="133"/>
      <c r="BJ90" s="128" t="n">
        <f aca="false">IF($A90=$A89,BH90+BI90+BJ89,BH90+BI90)</f>
        <v>0</v>
      </c>
      <c r="BK90" s="133"/>
      <c r="BL90" s="133"/>
      <c r="BM90" s="128" t="n">
        <f aca="false">IF($A90=$A89,BK90+BL90+BM89,BK90+BL90)</f>
        <v>0</v>
      </c>
      <c r="BN90" s="133"/>
      <c r="BO90" s="133"/>
      <c r="BP90" s="128" t="n">
        <f aca="false">IF($A90=$A89,BN90+BO90+BP89,BN90+BO90)</f>
        <v>0</v>
      </c>
      <c r="BQ90" s="133"/>
      <c r="BR90" s="133"/>
      <c r="BS90" s="128" t="n">
        <f aca="false">IF($A90=$A89,BQ90+BR90+BS89,BQ90+BR90)</f>
        <v>0</v>
      </c>
      <c r="BT90" s="133"/>
      <c r="BU90" s="133"/>
      <c r="BV90" s="128" t="n">
        <f aca="false">IF($A90=$A89,BT90+BU90+BV89,BT90+BU90)</f>
        <v>0</v>
      </c>
      <c r="BW90" s="128" t="n">
        <f aca="false">IF(W90=0,0,IF(W90&gt;F$4,1,(IF(W90=BW$2,0,(IF(F$4-W90&gt;2,1,0))))))</f>
        <v>0</v>
      </c>
    </row>
    <row r="91" customFormat="false" ht="42.6" hidden="false" customHeight="true" outlineLevel="0" collapsed="false">
      <c r="A91" s="124" t="str">
        <f aca="false">IF(D91=D90,IF(A90=0,"",A90),IF(AND(D91&gt;0,D91&lt;&gt;D90),A90+1,""))</f>
        <v/>
      </c>
      <c r="B91" s="129"/>
      <c r="C91" s="129"/>
      <c r="D91" s="96"/>
      <c r="E91" s="138"/>
      <c r="F91" s="128" t="str">
        <f aca="false">IFERROR(IF(OR(ISTEXT(D91),ISNUMBER(D91)),HLOOKUP(I91-23*INT(I91/23),[2]Hoja2!B$1:X$2,2),""),1)</f>
        <v/>
      </c>
      <c r="G91" s="128" t="str">
        <f aca="false">LEFT(D91,1)</f>
        <v/>
      </c>
      <c r="H91" s="129" t="str">
        <f aca="false">IF(UPPER(G91)="Z",2,IF(UPPER(G91)="Y",1,IF(UPPER(G91)="X",0,LEFT(D91))))</f>
        <v/>
      </c>
      <c r="I91" s="129" t="str">
        <f aca="false">REPLACE(D91,1,1,H91)</f>
        <v/>
      </c>
      <c r="J91" s="96"/>
      <c r="K91" s="124" t="str">
        <f aca="false">IF(N91&gt;0,ROW(L91)-7,"")</f>
        <v/>
      </c>
      <c r="L91" s="130"/>
      <c r="M91" s="130"/>
      <c r="N91" s="131"/>
      <c r="O91" s="132"/>
      <c r="P91" s="128" t="str">
        <f aca="false">IFERROR(IF(OR(ISTEXT(N91),ISNUMBER(N91)),HLOOKUP(S91-23*INT(S91/23),[2]Hoja2!B$1:X$2,2),""),1)</f>
        <v/>
      </c>
      <c r="Q91" s="128" t="str">
        <f aca="false">LEFT(N91,1)</f>
        <v/>
      </c>
      <c r="R91" s="129" t="str">
        <f aca="false">IF(UPPER(Q91)="Z",2,IF(UPPER(Q91)="Y",1,IF(UPPER(Q91)="X",0,LEFT(N91))))</f>
        <v/>
      </c>
      <c r="S91" s="129" t="str">
        <f aca="false">REPLACE(N91,1,1,R91)</f>
        <v/>
      </c>
      <c r="T91" s="96"/>
      <c r="U91" s="133"/>
      <c r="V91" s="124" t="str">
        <f aca="false">IF(OR(ISTEXT(N91),ISNUMBER(N91)),IF($AD91=1,U91,0),"")</f>
        <v/>
      </c>
      <c r="W91" s="75" t="n">
        <v>36892</v>
      </c>
      <c r="X91" s="134"/>
      <c r="Y91" s="134"/>
      <c r="AA91" s="128" t="n">
        <f aca="false">IF(E91&lt;&gt;F91,0,1)</f>
        <v>1</v>
      </c>
      <c r="AB91" s="128" t="n">
        <f aca="false">IF(OR(T91="SI",T91="Si",T91="si",T91="sI",T91="s",T91="S"),1,0)</f>
        <v>0</v>
      </c>
      <c r="AC91" s="128" t="n">
        <f aca="false">IF(OR(J91="SI",J91="Si",J91="si",J91="sI",J91="s",J91="S"),1,0)</f>
        <v>0</v>
      </c>
      <c r="AD91" s="128" t="n">
        <f aca="false">AK91*AA91*AB91*AC91</f>
        <v>0</v>
      </c>
      <c r="AF91" s="136" t="n">
        <f aca="false">COUNTIF(D$8:D91,D91)</f>
        <v>0</v>
      </c>
      <c r="AG91" s="136" t="n">
        <f aca="false">COUNTIFS(D$8:D91,D91,A$8:A91,A91)</f>
        <v>0</v>
      </c>
      <c r="AH91" s="128" t="n">
        <f aca="false">AF91-AG91</f>
        <v>0</v>
      </c>
      <c r="AI91" s="128" t="n">
        <f aca="false">IF(OR(O91&lt;&gt;P91,P91=1,AA91=0),1,0)</f>
        <v>0</v>
      </c>
      <c r="AJ91" s="128" t="n">
        <f aca="false">IF(AR91&gt;0,1,0)+AH91</f>
        <v>0</v>
      </c>
      <c r="AK91" s="128" t="n">
        <f aca="false">IF(O91&lt;&gt;P91,0,1)</f>
        <v>1</v>
      </c>
      <c r="AL91" s="128" t="n">
        <f aca="false">IF(U91&gt;1,1,0)</f>
        <v>0</v>
      </c>
      <c r="AM91" s="136"/>
      <c r="AN91" s="137"/>
      <c r="AO91" s="139"/>
      <c r="AP91" s="128" t="str">
        <f aca="false">IF(SUMIF(AS$7:BU$7,"&gt;0",AS91:BU91)&gt;0,SUMIF(AS$7:BU$7,"&gt;0",AS91:BU91),"")</f>
        <v/>
      </c>
      <c r="AQ91" s="128"/>
      <c r="AR91" s="136" t="n">
        <f aca="false">COUNTIF(N$8:N91,N91)-1</f>
        <v>-1</v>
      </c>
      <c r="AS91" s="133"/>
      <c r="AT91" s="133"/>
      <c r="AU91" s="128" t="n">
        <f aca="false">IF($A91=$A90,AS91+AT91+AU90,AS91+AT91)</f>
        <v>0</v>
      </c>
      <c r="AV91" s="133"/>
      <c r="AW91" s="133"/>
      <c r="AX91" s="128" t="n">
        <f aca="false">IF($A91=$A90,AV91+AW91+AX90,AV91+AW91)</f>
        <v>0</v>
      </c>
      <c r="AY91" s="133"/>
      <c r="AZ91" s="133"/>
      <c r="BA91" s="128" t="n">
        <f aca="false">IF($A91=$A90,AY91+AZ91+BA90,AY91+AZ91)</f>
        <v>0</v>
      </c>
      <c r="BB91" s="133"/>
      <c r="BC91" s="133"/>
      <c r="BD91" s="128" t="n">
        <f aca="false">IF($A91=$A90,BB91+BC91+BD90,BB91+BC91)</f>
        <v>0</v>
      </c>
      <c r="BE91" s="133"/>
      <c r="BF91" s="133"/>
      <c r="BG91" s="128" t="n">
        <f aca="false">IF($A91=$A90,BE91+BF91+BG90,BE91+BF91)</f>
        <v>0</v>
      </c>
      <c r="BH91" s="133"/>
      <c r="BI91" s="133"/>
      <c r="BJ91" s="128" t="n">
        <f aca="false">IF($A91=$A90,BH91+BI91+BJ90,BH91+BI91)</f>
        <v>0</v>
      </c>
      <c r="BK91" s="133"/>
      <c r="BL91" s="133"/>
      <c r="BM91" s="128" t="n">
        <f aca="false">IF($A91=$A90,BK91+BL91+BM90,BK91+BL91)</f>
        <v>0</v>
      </c>
      <c r="BN91" s="133"/>
      <c r="BO91" s="133"/>
      <c r="BP91" s="128" t="n">
        <f aca="false">IF($A91=$A90,BN91+BO91+BP90,BN91+BO91)</f>
        <v>0</v>
      </c>
      <c r="BQ91" s="133"/>
      <c r="BR91" s="133"/>
      <c r="BS91" s="128" t="n">
        <f aca="false">IF($A91=$A90,BQ91+BR91+BS90,BQ91+BR91)</f>
        <v>0</v>
      </c>
      <c r="BT91" s="133"/>
      <c r="BU91" s="133"/>
      <c r="BV91" s="128" t="n">
        <f aca="false">IF($A91=$A90,BT91+BU91+BV90,BT91+BU91)</f>
        <v>0</v>
      </c>
      <c r="BW91" s="128" t="n">
        <f aca="false">IF(W91=0,0,IF(W91&gt;F$4,1,(IF(W91=BW$2,0,(IF(F$4-W91&gt;2,1,0))))))</f>
        <v>0</v>
      </c>
    </row>
    <row r="92" customFormat="false" ht="42.6" hidden="false" customHeight="true" outlineLevel="0" collapsed="false">
      <c r="A92" s="124" t="str">
        <f aca="false">IF(D92=D91,IF(A91=0,"",A91),IF(AND(D92&gt;0,D92&lt;&gt;D91),A91+1,""))</f>
        <v/>
      </c>
      <c r="B92" s="129"/>
      <c r="C92" s="129"/>
      <c r="D92" s="96"/>
      <c r="E92" s="138"/>
      <c r="F92" s="128" t="str">
        <f aca="false">IFERROR(IF(OR(ISTEXT(D92),ISNUMBER(D92)),HLOOKUP(I92-23*INT(I92/23),[2]Hoja2!B$1:X$2,2),""),1)</f>
        <v/>
      </c>
      <c r="G92" s="128" t="str">
        <f aca="false">LEFT(D92,1)</f>
        <v/>
      </c>
      <c r="H92" s="129" t="str">
        <f aca="false">IF(UPPER(G92)="Z",2,IF(UPPER(G92)="Y",1,IF(UPPER(G92)="X",0,LEFT(D92))))</f>
        <v/>
      </c>
      <c r="I92" s="129" t="str">
        <f aca="false">REPLACE(D92,1,1,H92)</f>
        <v/>
      </c>
      <c r="J92" s="96"/>
      <c r="K92" s="124" t="str">
        <f aca="false">IF(N92&gt;0,ROW(L92)-7,"")</f>
        <v/>
      </c>
      <c r="L92" s="130"/>
      <c r="M92" s="130"/>
      <c r="N92" s="131"/>
      <c r="O92" s="132"/>
      <c r="P92" s="128" t="str">
        <f aca="false">IFERROR(IF(OR(ISTEXT(N92),ISNUMBER(N92)),HLOOKUP(S92-23*INT(S92/23),[2]Hoja2!B$1:X$2,2),""),1)</f>
        <v/>
      </c>
      <c r="Q92" s="128" t="str">
        <f aca="false">LEFT(N92,1)</f>
        <v/>
      </c>
      <c r="R92" s="129" t="str">
        <f aca="false">IF(UPPER(Q92)="Z",2,IF(UPPER(Q92)="Y",1,IF(UPPER(Q92)="X",0,LEFT(N92))))</f>
        <v/>
      </c>
      <c r="S92" s="129" t="str">
        <f aca="false">REPLACE(N92,1,1,R92)</f>
        <v/>
      </c>
      <c r="T92" s="96"/>
      <c r="U92" s="133"/>
      <c r="V92" s="124" t="str">
        <f aca="false">IF(OR(ISTEXT(N92),ISNUMBER(N92)),IF($AD92=1,U92,0),"")</f>
        <v/>
      </c>
      <c r="W92" s="75" t="n">
        <v>36892</v>
      </c>
      <c r="X92" s="134"/>
      <c r="Y92" s="134"/>
      <c r="AA92" s="128" t="n">
        <f aca="false">IF(E92&lt;&gt;F92,0,1)</f>
        <v>1</v>
      </c>
      <c r="AB92" s="128" t="n">
        <f aca="false">IF(OR(T92="SI",T92="Si",T92="si",T92="sI",T92="s",T92="S"),1,0)</f>
        <v>0</v>
      </c>
      <c r="AC92" s="128" t="n">
        <f aca="false">IF(OR(J92="SI",J92="Si",J92="si",J92="sI",J92="s",J92="S"),1,0)</f>
        <v>0</v>
      </c>
      <c r="AD92" s="128" t="n">
        <f aca="false">AK92*AA92*AB92*AC92</f>
        <v>0</v>
      </c>
      <c r="AF92" s="136" t="n">
        <f aca="false">COUNTIF(D$8:D92,D92)</f>
        <v>0</v>
      </c>
      <c r="AG92" s="136" t="n">
        <f aca="false">COUNTIFS(D$8:D92,D92,A$8:A92,A92)</f>
        <v>0</v>
      </c>
      <c r="AH92" s="128" t="n">
        <f aca="false">AF92-AG92</f>
        <v>0</v>
      </c>
      <c r="AI92" s="128" t="n">
        <f aca="false">IF(OR(O92&lt;&gt;P92,P92=1,AA92=0),1,0)</f>
        <v>0</v>
      </c>
      <c r="AJ92" s="128" t="n">
        <f aca="false">IF(AR92&gt;0,1,0)+AH92</f>
        <v>0</v>
      </c>
      <c r="AK92" s="128" t="n">
        <f aca="false">IF(O92&lt;&gt;P92,0,1)</f>
        <v>1</v>
      </c>
      <c r="AL92" s="128" t="n">
        <f aca="false">IF(U92&gt;1,1,0)</f>
        <v>0</v>
      </c>
      <c r="AM92" s="136"/>
      <c r="AN92" s="137"/>
      <c r="AO92" s="139"/>
      <c r="AP92" s="128" t="str">
        <f aca="false">IF(SUMIF(AS$7:BU$7,"&gt;0",AS92:BU92)&gt;0,SUMIF(AS$7:BU$7,"&gt;0",AS92:BU92),"")</f>
        <v/>
      </c>
      <c r="AQ92" s="128"/>
      <c r="AR92" s="136" t="n">
        <f aca="false">COUNTIF(N$8:N92,N92)-1</f>
        <v>-1</v>
      </c>
      <c r="AS92" s="133"/>
      <c r="AT92" s="133"/>
      <c r="AU92" s="128" t="n">
        <f aca="false">IF($A92=$A91,AS92+AT92+AU91,AS92+AT92)</f>
        <v>0</v>
      </c>
      <c r="AV92" s="133"/>
      <c r="AW92" s="133"/>
      <c r="AX92" s="128" t="n">
        <f aca="false">IF($A92=$A91,AV92+AW92+AX91,AV92+AW92)</f>
        <v>0</v>
      </c>
      <c r="AY92" s="133"/>
      <c r="AZ92" s="133"/>
      <c r="BA92" s="128" t="n">
        <f aca="false">IF($A92=$A91,AY92+AZ92+BA91,AY92+AZ92)</f>
        <v>0</v>
      </c>
      <c r="BB92" s="133"/>
      <c r="BC92" s="133"/>
      <c r="BD92" s="128" t="n">
        <f aca="false">IF($A92=$A91,BB92+BC92+BD91,BB92+BC92)</f>
        <v>0</v>
      </c>
      <c r="BE92" s="133"/>
      <c r="BF92" s="133"/>
      <c r="BG92" s="128" t="n">
        <f aca="false">IF($A92=$A91,BE92+BF92+BG91,BE92+BF92)</f>
        <v>0</v>
      </c>
      <c r="BH92" s="133"/>
      <c r="BI92" s="133"/>
      <c r="BJ92" s="128" t="n">
        <f aca="false">IF($A92=$A91,BH92+BI92+BJ91,BH92+BI92)</f>
        <v>0</v>
      </c>
      <c r="BK92" s="133"/>
      <c r="BL92" s="133"/>
      <c r="BM92" s="128" t="n">
        <f aca="false">IF($A92=$A91,BK92+BL92+BM91,BK92+BL92)</f>
        <v>0</v>
      </c>
      <c r="BN92" s="133"/>
      <c r="BO92" s="133"/>
      <c r="BP92" s="128" t="n">
        <f aca="false">IF($A92=$A91,BN92+BO92+BP91,BN92+BO92)</f>
        <v>0</v>
      </c>
      <c r="BQ92" s="133"/>
      <c r="BR92" s="133"/>
      <c r="BS92" s="128" t="n">
        <f aca="false">IF($A92=$A91,BQ92+BR92+BS91,BQ92+BR92)</f>
        <v>0</v>
      </c>
      <c r="BT92" s="133"/>
      <c r="BU92" s="133"/>
      <c r="BV92" s="128" t="n">
        <f aca="false">IF($A92=$A91,BT92+BU92+BV91,BT92+BU92)</f>
        <v>0</v>
      </c>
      <c r="BW92" s="128" t="n">
        <f aca="false">IF(W92=0,0,IF(W92&gt;F$4,1,(IF(W92=BW$2,0,(IF(F$4-W92&gt;2,1,0))))))</f>
        <v>0</v>
      </c>
    </row>
    <row r="93" customFormat="false" ht="42.6" hidden="false" customHeight="true" outlineLevel="0" collapsed="false">
      <c r="A93" s="124" t="str">
        <f aca="false">IF(D93=D92,IF(A92=0,"",A92),IF(AND(D93&gt;0,D93&lt;&gt;D92),A92+1,""))</f>
        <v/>
      </c>
      <c r="B93" s="129"/>
      <c r="C93" s="129"/>
      <c r="D93" s="96"/>
      <c r="E93" s="138"/>
      <c r="F93" s="128" t="str">
        <f aca="false">IFERROR(IF(OR(ISTEXT(D93),ISNUMBER(D93)),HLOOKUP(I93-23*INT(I93/23),[2]Hoja2!B$1:X$2,2),""),1)</f>
        <v/>
      </c>
      <c r="G93" s="128" t="str">
        <f aca="false">LEFT(D93,1)</f>
        <v/>
      </c>
      <c r="H93" s="129" t="str">
        <f aca="false">IF(UPPER(G93)="Z",2,IF(UPPER(G93)="Y",1,IF(UPPER(G93)="X",0,LEFT(D93))))</f>
        <v/>
      </c>
      <c r="I93" s="129" t="str">
        <f aca="false">REPLACE(D93,1,1,H93)</f>
        <v/>
      </c>
      <c r="J93" s="96"/>
      <c r="K93" s="124" t="str">
        <f aca="false">IF(N93&gt;0,ROW(L93)-7,"")</f>
        <v/>
      </c>
      <c r="L93" s="130"/>
      <c r="M93" s="130"/>
      <c r="N93" s="131"/>
      <c r="O93" s="132"/>
      <c r="P93" s="128" t="str">
        <f aca="false">IFERROR(IF(OR(ISTEXT(N93),ISNUMBER(N93)),HLOOKUP(S93-23*INT(S93/23),[2]Hoja2!B$1:X$2,2),""),1)</f>
        <v/>
      </c>
      <c r="Q93" s="128" t="str">
        <f aca="false">LEFT(N93,1)</f>
        <v/>
      </c>
      <c r="R93" s="129" t="str">
        <f aca="false">IF(UPPER(Q93)="Z",2,IF(UPPER(Q93)="Y",1,IF(UPPER(Q93)="X",0,LEFT(N93))))</f>
        <v/>
      </c>
      <c r="S93" s="129" t="str">
        <f aca="false">REPLACE(N93,1,1,R93)</f>
        <v/>
      </c>
      <c r="T93" s="96"/>
      <c r="U93" s="133"/>
      <c r="V93" s="124" t="str">
        <f aca="false">IF(OR(ISTEXT(N93),ISNUMBER(N93)),IF($AD93=1,U93,0),"")</f>
        <v/>
      </c>
      <c r="W93" s="75" t="n">
        <v>36892</v>
      </c>
      <c r="X93" s="134"/>
      <c r="Y93" s="134"/>
      <c r="AA93" s="128" t="n">
        <f aca="false">IF(E93&lt;&gt;F93,0,1)</f>
        <v>1</v>
      </c>
      <c r="AB93" s="128" t="n">
        <f aca="false">IF(OR(T93="SI",T93="Si",T93="si",T93="sI",T93="s",T93="S"),1,0)</f>
        <v>0</v>
      </c>
      <c r="AC93" s="128" t="n">
        <f aca="false">IF(OR(J93="SI",J93="Si",J93="si",J93="sI",J93="s",J93="S"),1,0)</f>
        <v>0</v>
      </c>
      <c r="AD93" s="128" t="n">
        <f aca="false">AK93*AA93*AB93*AC93</f>
        <v>0</v>
      </c>
      <c r="AF93" s="136" t="n">
        <f aca="false">COUNTIF(D$8:D93,D93)</f>
        <v>0</v>
      </c>
      <c r="AG93" s="136" t="n">
        <f aca="false">COUNTIFS(D$8:D93,D93,A$8:A93,A93)</f>
        <v>0</v>
      </c>
      <c r="AH93" s="128" t="n">
        <f aca="false">AF93-AG93</f>
        <v>0</v>
      </c>
      <c r="AI93" s="128" t="n">
        <f aca="false">IF(OR(O93&lt;&gt;P93,P93=1,AA93=0),1,0)</f>
        <v>0</v>
      </c>
      <c r="AJ93" s="128" t="n">
        <f aca="false">IF(AR93&gt;0,1,0)+AH93</f>
        <v>0</v>
      </c>
      <c r="AK93" s="128" t="n">
        <f aca="false">IF(O93&lt;&gt;P93,0,1)</f>
        <v>1</v>
      </c>
      <c r="AL93" s="128" t="n">
        <f aca="false">IF(U93&gt;1,1,0)</f>
        <v>0</v>
      </c>
      <c r="AM93" s="136"/>
      <c r="AN93" s="137"/>
      <c r="AO93" s="139"/>
      <c r="AP93" s="128" t="str">
        <f aca="false">IF(SUMIF(AS$7:BU$7,"&gt;0",AS93:BU93)&gt;0,SUMIF(AS$7:BU$7,"&gt;0",AS93:BU93),"")</f>
        <v/>
      </c>
      <c r="AQ93" s="128"/>
      <c r="AR93" s="136" t="n">
        <f aca="false">COUNTIF(N$8:N93,N93)-1</f>
        <v>-1</v>
      </c>
      <c r="AS93" s="133"/>
      <c r="AT93" s="133"/>
      <c r="AU93" s="128" t="n">
        <f aca="false">IF($A93=$A92,AS93+AT93+AU92,AS93+AT93)</f>
        <v>0</v>
      </c>
      <c r="AV93" s="133"/>
      <c r="AW93" s="133"/>
      <c r="AX93" s="128" t="n">
        <f aca="false">IF($A93=$A92,AV93+AW93+AX92,AV93+AW93)</f>
        <v>0</v>
      </c>
      <c r="AY93" s="133"/>
      <c r="AZ93" s="133"/>
      <c r="BA93" s="128" t="n">
        <f aca="false">IF($A93=$A92,AY93+AZ93+BA92,AY93+AZ93)</f>
        <v>0</v>
      </c>
      <c r="BB93" s="133"/>
      <c r="BC93" s="133"/>
      <c r="BD93" s="128" t="n">
        <f aca="false">IF($A93=$A92,BB93+BC93+BD92,BB93+BC93)</f>
        <v>0</v>
      </c>
      <c r="BE93" s="133"/>
      <c r="BF93" s="133"/>
      <c r="BG93" s="128" t="n">
        <f aca="false">IF($A93=$A92,BE93+BF93+BG92,BE93+BF93)</f>
        <v>0</v>
      </c>
      <c r="BH93" s="133"/>
      <c r="BI93" s="133"/>
      <c r="BJ93" s="128" t="n">
        <f aca="false">IF($A93=$A92,BH93+BI93+BJ92,BH93+BI93)</f>
        <v>0</v>
      </c>
      <c r="BK93" s="133"/>
      <c r="BL93" s="133"/>
      <c r="BM93" s="128" t="n">
        <f aca="false">IF($A93=$A92,BK93+BL93+BM92,BK93+BL93)</f>
        <v>0</v>
      </c>
      <c r="BN93" s="133"/>
      <c r="BO93" s="133"/>
      <c r="BP93" s="128" t="n">
        <f aca="false">IF($A93=$A92,BN93+BO93+BP92,BN93+BO93)</f>
        <v>0</v>
      </c>
      <c r="BQ93" s="133"/>
      <c r="BR93" s="133"/>
      <c r="BS93" s="128" t="n">
        <f aca="false">IF($A93=$A92,BQ93+BR93+BS92,BQ93+BR93)</f>
        <v>0</v>
      </c>
      <c r="BT93" s="133"/>
      <c r="BU93" s="133"/>
      <c r="BV93" s="128" t="n">
        <f aca="false">IF($A93=$A92,BT93+BU93+BV92,BT93+BU93)</f>
        <v>0</v>
      </c>
      <c r="BW93" s="128" t="n">
        <f aca="false">IF(W93=0,0,IF(W93&gt;F$4,1,(IF(W93=BW$2,0,(IF(F$4-W93&gt;2,1,0))))))</f>
        <v>0</v>
      </c>
    </row>
    <row r="94" customFormat="false" ht="42.6" hidden="false" customHeight="true" outlineLevel="0" collapsed="false">
      <c r="A94" s="124" t="str">
        <f aca="false">IF(D94=D93,IF(A93=0,"",A93),IF(AND(D94&gt;0,D94&lt;&gt;D93),A93+1,""))</f>
        <v/>
      </c>
      <c r="B94" s="129"/>
      <c r="C94" s="129"/>
      <c r="D94" s="96"/>
      <c r="E94" s="138"/>
      <c r="F94" s="128" t="str">
        <f aca="false">IFERROR(IF(OR(ISTEXT(D94),ISNUMBER(D94)),HLOOKUP(I94-23*INT(I94/23),[2]Hoja2!B$1:X$2,2),""),1)</f>
        <v/>
      </c>
      <c r="G94" s="128" t="str">
        <f aca="false">LEFT(D94,1)</f>
        <v/>
      </c>
      <c r="H94" s="129" t="str">
        <f aca="false">IF(UPPER(G94)="Z",2,IF(UPPER(G94)="Y",1,IF(UPPER(G94)="X",0,LEFT(D94))))</f>
        <v/>
      </c>
      <c r="I94" s="129" t="str">
        <f aca="false">REPLACE(D94,1,1,H94)</f>
        <v/>
      </c>
      <c r="J94" s="96"/>
      <c r="K94" s="124" t="str">
        <f aca="false">IF(N94&gt;0,ROW(L94)-7,"")</f>
        <v/>
      </c>
      <c r="L94" s="130"/>
      <c r="M94" s="130"/>
      <c r="N94" s="131"/>
      <c r="O94" s="132"/>
      <c r="P94" s="128" t="str">
        <f aca="false">IFERROR(IF(OR(ISTEXT(N94),ISNUMBER(N94)),HLOOKUP(S94-23*INT(S94/23),[2]Hoja2!B$1:X$2,2),""),1)</f>
        <v/>
      </c>
      <c r="Q94" s="128" t="str">
        <f aca="false">LEFT(N94,1)</f>
        <v/>
      </c>
      <c r="R94" s="129" t="str">
        <f aca="false">IF(UPPER(Q94)="Z",2,IF(UPPER(Q94)="Y",1,IF(UPPER(Q94)="X",0,LEFT(N94))))</f>
        <v/>
      </c>
      <c r="S94" s="129" t="str">
        <f aca="false">REPLACE(N94,1,1,R94)</f>
        <v/>
      </c>
      <c r="T94" s="96"/>
      <c r="U94" s="133"/>
      <c r="V94" s="124" t="str">
        <f aca="false">IF(OR(ISTEXT(N94),ISNUMBER(N94)),IF($AD94=1,U94,0),"")</f>
        <v/>
      </c>
      <c r="W94" s="75" t="n">
        <v>36892</v>
      </c>
      <c r="X94" s="134"/>
      <c r="Y94" s="134"/>
      <c r="AA94" s="128" t="n">
        <f aca="false">IF(E94&lt;&gt;F94,0,1)</f>
        <v>1</v>
      </c>
      <c r="AB94" s="128" t="n">
        <f aca="false">IF(OR(T94="SI",T94="Si",T94="si",T94="sI",T94="s",T94="S"),1,0)</f>
        <v>0</v>
      </c>
      <c r="AC94" s="128" t="n">
        <f aca="false">IF(OR(J94="SI",J94="Si",J94="si",J94="sI",J94="s",J94="S"),1,0)</f>
        <v>0</v>
      </c>
      <c r="AD94" s="128" t="n">
        <f aca="false">AK94*AA94*AB94*AC94</f>
        <v>0</v>
      </c>
      <c r="AF94" s="136" t="n">
        <f aca="false">COUNTIF(D$8:D94,D94)</f>
        <v>0</v>
      </c>
      <c r="AG94" s="136" t="n">
        <f aca="false">COUNTIFS(D$8:D94,D94,A$8:A94,A94)</f>
        <v>0</v>
      </c>
      <c r="AH94" s="128" t="n">
        <f aca="false">AF94-AG94</f>
        <v>0</v>
      </c>
      <c r="AI94" s="128" t="n">
        <f aca="false">IF(OR(O94&lt;&gt;P94,P94=1,AA94=0),1,0)</f>
        <v>0</v>
      </c>
      <c r="AJ94" s="128" t="n">
        <f aca="false">IF(AR94&gt;0,1,0)+AH94</f>
        <v>0</v>
      </c>
      <c r="AK94" s="128" t="n">
        <f aca="false">IF(O94&lt;&gt;P94,0,1)</f>
        <v>1</v>
      </c>
      <c r="AL94" s="128" t="n">
        <f aca="false">IF(U94&gt;1,1,0)</f>
        <v>0</v>
      </c>
      <c r="AM94" s="136"/>
      <c r="AN94" s="137"/>
      <c r="AO94" s="139"/>
      <c r="AP94" s="128" t="str">
        <f aca="false">IF(SUMIF(AS$7:BU$7,"&gt;0",AS94:BU94)&gt;0,SUMIF(AS$7:BU$7,"&gt;0",AS94:BU94),"")</f>
        <v/>
      </c>
      <c r="AQ94" s="128"/>
      <c r="AR94" s="136" t="n">
        <f aca="false">COUNTIF(N$8:N94,N94)-1</f>
        <v>-1</v>
      </c>
      <c r="AS94" s="133"/>
      <c r="AT94" s="133"/>
      <c r="AU94" s="128" t="n">
        <f aca="false">IF($A94=$A93,AS94+AT94+AU93,AS94+AT94)</f>
        <v>0</v>
      </c>
      <c r="AV94" s="133"/>
      <c r="AW94" s="133"/>
      <c r="AX94" s="128" t="n">
        <f aca="false">IF($A94=$A93,AV94+AW94+AX93,AV94+AW94)</f>
        <v>0</v>
      </c>
      <c r="AY94" s="133"/>
      <c r="AZ94" s="133"/>
      <c r="BA94" s="128" t="n">
        <f aca="false">IF($A94=$A93,AY94+AZ94+BA93,AY94+AZ94)</f>
        <v>0</v>
      </c>
      <c r="BB94" s="133"/>
      <c r="BC94" s="133"/>
      <c r="BD94" s="128" t="n">
        <f aca="false">IF($A94=$A93,BB94+BC94+BD93,BB94+BC94)</f>
        <v>0</v>
      </c>
      <c r="BE94" s="133"/>
      <c r="BF94" s="133"/>
      <c r="BG94" s="128" t="n">
        <f aca="false">IF($A94=$A93,BE94+BF94+BG93,BE94+BF94)</f>
        <v>0</v>
      </c>
      <c r="BH94" s="133"/>
      <c r="BI94" s="133"/>
      <c r="BJ94" s="128" t="n">
        <f aca="false">IF($A94=$A93,BH94+BI94+BJ93,BH94+BI94)</f>
        <v>0</v>
      </c>
      <c r="BK94" s="133"/>
      <c r="BL94" s="133"/>
      <c r="BM94" s="128" t="n">
        <f aca="false">IF($A94=$A93,BK94+BL94+BM93,BK94+BL94)</f>
        <v>0</v>
      </c>
      <c r="BN94" s="133"/>
      <c r="BO94" s="133"/>
      <c r="BP94" s="128" t="n">
        <f aca="false">IF($A94=$A93,BN94+BO94+BP93,BN94+BO94)</f>
        <v>0</v>
      </c>
      <c r="BQ94" s="133"/>
      <c r="BR94" s="133"/>
      <c r="BS94" s="128" t="n">
        <f aca="false">IF($A94=$A93,BQ94+BR94+BS93,BQ94+BR94)</f>
        <v>0</v>
      </c>
      <c r="BT94" s="133"/>
      <c r="BU94" s="133"/>
      <c r="BV94" s="128" t="n">
        <f aca="false">IF($A94=$A93,BT94+BU94+BV93,BT94+BU94)</f>
        <v>0</v>
      </c>
      <c r="BW94" s="128" t="n">
        <f aca="false">IF(W94=0,0,IF(W94&gt;F$4,1,(IF(W94=BW$2,0,(IF(F$4-W94&gt;2,1,0))))))</f>
        <v>0</v>
      </c>
    </row>
    <row r="95" customFormat="false" ht="42.6" hidden="false" customHeight="true" outlineLevel="0" collapsed="false">
      <c r="A95" s="124" t="str">
        <f aca="false">IF(D95=D94,IF(A94=0,"",A94),IF(AND(D95&gt;0,D95&lt;&gt;D94),A94+1,""))</f>
        <v/>
      </c>
      <c r="B95" s="129"/>
      <c r="C95" s="129"/>
      <c r="D95" s="96"/>
      <c r="E95" s="138"/>
      <c r="F95" s="128" t="str">
        <f aca="false">IFERROR(IF(OR(ISTEXT(D95),ISNUMBER(D95)),HLOOKUP(I95-23*INT(I95/23),[2]Hoja2!B$1:X$2,2),""),1)</f>
        <v/>
      </c>
      <c r="G95" s="128" t="str">
        <f aca="false">LEFT(D95,1)</f>
        <v/>
      </c>
      <c r="H95" s="129" t="str">
        <f aca="false">IF(UPPER(G95)="Z",2,IF(UPPER(G95)="Y",1,IF(UPPER(G95)="X",0,LEFT(D95))))</f>
        <v/>
      </c>
      <c r="I95" s="129" t="str">
        <f aca="false">REPLACE(D95,1,1,H95)</f>
        <v/>
      </c>
      <c r="J95" s="96"/>
      <c r="K95" s="124" t="str">
        <f aca="false">IF(N95&gt;0,ROW(L95)-7,"")</f>
        <v/>
      </c>
      <c r="L95" s="130"/>
      <c r="M95" s="130"/>
      <c r="N95" s="131"/>
      <c r="O95" s="132"/>
      <c r="P95" s="128" t="str">
        <f aca="false">IFERROR(IF(OR(ISTEXT(N95),ISNUMBER(N95)),HLOOKUP(S95-23*INT(S95/23),[2]Hoja2!B$1:X$2,2),""),1)</f>
        <v/>
      </c>
      <c r="Q95" s="128" t="str">
        <f aca="false">LEFT(N95,1)</f>
        <v/>
      </c>
      <c r="R95" s="129" t="str">
        <f aca="false">IF(UPPER(Q95)="Z",2,IF(UPPER(Q95)="Y",1,IF(UPPER(Q95)="X",0,LEFT(N95))))</f>
        <v/>
      </c>
      <c r="S95" s="129" t="str">
        <f aca="false">REPLACE(N95,1,1,R95)</f>
        <v/>
      </c>
      <c r="T95" s="96"/>
      <c r="U95" s="133"/>
      <c r="V95" s="124" t="str">
        <f aca="false">IF(OR(ISTEXT(N95),ISNUMBER(N95)),IF($AD95=1,U95,0),"")</f>
        <v/>
      </c>
      <c r="W95" s="75" t="n">
        <v>36892</v>
      </c>
      <c r="X95" s="134"/>
      <c r="Y95" s="134"/>
      <c r="AA95" s="128" t="n">
        <f aca="false">IF(E95&lt;&gt;F95,0,1)</f>
        <v>1</v>
      </c>
      <c r="AB95" s="128" t="n">
        <f aca="false">IF(OR(T95="SI",T95="Si",T95="si",T95="sI",T95="s",T95="S"),1,0)</f>
        <v>0</v>
      </c>
      <c r="AC95" s="128" t="n">
        <f aca="false">IF(OR(J95="SI",J95="Si",J95="si",J95="sI",J95="s",J95="S"),1,0)</f>
        <v>0</v>
      </c>
      <c r="AD95" s="128" t="n">
        <f aca="false">AK95*AA95*AB95*AC95</f>
        <v>0</v>
      </c>
      <c r="AF95" s="136" t="n">
        <f aca="false">COUNTIF(D$8:D95,D95)</f>
        <v>0</v>
      </c>
      <c r="AG95" s="136" t="n">
        <f aca="false">COUNTIFS(D$8:D95,D95,A$8:A95,A95)</f>
        <v>0</v>
      </c>
      <c r="AH95" s="128" t="n">
        <f aca="false">AF95-AG95</f>
        <v>0</v>
      </c>
      <c r="AI95" s="128" t="n">
        <f aca="false">IF(OR(O95&lt;&gt;P95,P95=1,AA95=0),1,0)</f>
        <v>0</v>
      </c>
      <c r="AJ95" s="128" t="n">
        <f aca="false">IF(AR95&gt;0,1,0)+AH95</f>
        <v>0</v>
      </c>
      <c r="AK95" s="128" t="n">
        <f aca="false">IF(O95&lt;&gt;P95,0,1)</f>
        <v>1</v>
      </c>
      <c r="AL95" s="128" t="n">
        <f aca="false">IF(U95&gt;1,1,0)</f>
        <v>0</v>
      </c>
      <c r="AM95" s="136"/>
      <c r="AN95" s="137"/>
      <c r="AO95" s="139"/>
      <c r="AP95" s="128" t="str">
        <f aca="false">IF(SUMIF(AS$7:BU$7,"&gt;0",AS95:BU95)&gt;0,SUMIF(AS$7:BU$7,"&gt;0",AS95:BU95),"")</f>
        <v/>
      </c>
      <c r="AQ95" s="128"/>
      <c r="AR95" s="136" t="n">
        <f aca="false">COUNTIF(N$8:N95,N95)-1</f>
        <v>-1</v>
      </c>
      <c r="AS95" s="133"/>
      <c r="AT95" s="133"/>
      <c r="AU95" s="128" t="n">
        <f aca="false">IF($A95=$A94,AS95+AT95+AU94,AS95+AT95)</f>
        <v>0</v>
      </c>
      <c r="AV95" s="133"/>
      <c r="AW95" s="133"/>
      <c r="AX95" s="128" t="n">
        <f aca="false">IF($A95=$A94,AV95+AW95+AX94,AV95+AW95)</f>
        <v>0</v>
      </c>
      <c r="AY95" s="133"/>
      <c r="AZ95" s="133"/>
      <c r="BA95" s="128" t="n">
        <f aca="false">IF($A95=$A94,AY95+AZ95+BA94,AY95+AZ95)</f>
        <v>0</v>
      </c>
      <c r="BB95" s="133"/>
      <c r="BC95" s="133"/>
      <c r="BD95" s="128" t="n">
        <f aca="false">IF($A95=$A94,BB95+BC95+BD94,BB95+BC95)</f>
        <v>0</v>
      </c>
      <c r="BE95" s="133"/>
      <c r="BF95" s="133"/>
      <c r="BG95" s="128" t="n">
        <f aca="false">IF($A95=$A94,BE95+BF95+BG94,BE95+BF95)</f>
        <v>0</v>
      </c>
      <c r="BH95" s="133"/>
      <c r="BI95" s="133"/>
      <c r="BJ95" s="128" t="n">
        <f aca="false">IF($A95=$A94,BH95+BI95+BJ94,BH95+BI95)</f>
        <v>0</v>
      </c>
      <c r="BK95" s="133"/>
      <c r="BL95" s="133"/>
      <c r="BM95" s="128" t="n">
        <f aca="false">IF($A95=$A94,BK95+BL95+BM94,BK95+BL95)</f>
        <v>0</v>
      </c>
      <c r="BN95" s="133"/>
      <c r="BO95" s="133"/>
      <c r="BP95" s="128" t="n">
        <f aca="false">IF($A95=$A94,BN95+BO95+BP94,BN95+BO95)</f>
        <v>0</v>
      </c>
      <c r="BQ95" s="133"/>
      <c r="BR95" s="133"/>
      <c r="BS95" s="128" t="n">
        <f aca="false">IF($A95=$A94,BQ95+BR95+BS94,BQ95+BR95)</f>
        <v>0</v>
      </c>
      <c r="BT95" s="133"/>
      <c r="BU95" s="133"/>
      <c r="BV95" s="128" t="n">
        <f aca="false">IF($A95=$A94,BT95+BU95+BV94,BT95+BU95)</f>
        <v>0</v>
      </c>
      <c r="BW95" s="128" t="n">
        <f aca="false">IF(W95=0,0,IF(W95&gt;F$4,1,(IF(W95=BW$2,0,(IF(F$4-W95&gt;2,1,0))))))</f>
        <v>0</v>
      </c>
    </row>
    <row r="96" customFormat="false" ht="42.6" hidden="false" customHeight="true" outlineLevel="0" collapsed="false">
      <c r="A96" s="124" t="str">
        <f aca="false">IF(D96=D95,IF(A95=0,"",A95),IF(AND(D96&gt;0,D96&lt;&gt;D95),A95+1,""))</f>
        <v/>
      </c>
      <c r="B96" s="129"/>
      <c r="C96" s="129"/>
      <c r="D96" s="96"/>
      <c r="E96" s="138"/>
      <c r="F96" s="128" t="str">
        <f aca="false">IFERROR(IF(OR(ISTEXT(D96),ISNUMBER(D96)),HLOOKUP(I96-23*INT(I96/23),[2]Hoja2!B$1:X$2,2),""),1)</f>
        <v/>
      </c>
      <c r="G96" s="128" t="str">
        <f aca="false">LEFT(D96,1)</f>
        <v/>
      </c>
      <c r="H96" s="129" t="str">
        <f aca="false">IF(UPPER(G96)="Z",2,IF(UPPER(G96)="Y",1,IF(UPPER(G96)="X",0,LEFT(D96))))</f>
        <v/>
      </c>
      <c r="I96" s="129" t="str">
        <f aca="false">REPLACE(D96,1,1,H96)</f>
        <v/>
      </c>
      <c r="J96" s="96"/>
      <c r="K96" s="124" t="str">
        <f aca="false">IF(N96&gt;0,ROW(L96)-7,"")</f>
        <v/>
      </c>
      <c r="L96" s="130"/>
      <c r="M96" s="130"/>
      <c r="N96" s="131"/>
      <c r="O96" s="132"/>
      <c r="P96" s="128" t="str">
        <f aca="false">IFERROR(IF(OR(ISTEXT(N96),ISNUMBER(N96)),HLOOKUP(S96-23*INT(S96/23),[2]Hoja2!B$1:X$2,2),""),1)</f>
        <v/>
      </c>
      <c r="Q96" s="128" t="str">
        <f aca="false">LEFT(N96,1)</f>
        <v/>
      </c>
      <c r="R96" s="129" t="str">
        <f aca="false">IF(UPPER(Q96)="Z",2,IF(UPPER(Q96)="Y",1,IF(UPPER(Q96)="X",0,LEFT(N96))))</f>
        <v/>
      </c>
      <c r="S96" s="129" t="str">
        <f aca="false">REPLACE(N96,1,1,R96)</f>
        <v/>
      </c>
      <c r="T96" s="96"/>
      <c r="U96" s="133"/>
      <c r="V96" s="124" t="str">
        <f aca="false">IF(OR(ISTEXT(N96),ISNUMBER(N96)),IF($AD96=1,U96,0),"")</f>
        <v/>
      </c>
      <c r="W96" s="75" t="n">
        <v>36892</v>
      </c>
      <c r="X96" s="134"/>
      <c r="Y96" s="134"/>
      <c r="AA96" s="128" t="n">
        <f aca="false">IF(E96&lt;&gt;F96,0,1)</f>
        <v>1</v>
      </c>
      <c r="AB96" s="128" t="n">
        <f aca="false">IF(OR(T96="SI",T96="Si",T96="si",T96="sI",T96="s",T96="S"),1,0)</f>
        <v>0</v>
      </c>
      <c r="AC96" s="128" t="n">
        <f aca="false">IF(OR(J96="SI",J96="Si",J96="si",J96="sI",J96="s",J96="S"),1,0)</f>
        <v>0</v>
      </c>
      <c r="AD96" s="128" t="n">
        <f aca="false">AK96*AA96*AB96*AC96</f>
        <v>0</v>
      </c>
      <c r="AF96" s="136" t="n">
        <f aca="false">COUNTIF(D$8:D96,D96)</f>
        <v>0</v>
      </c>
      <c r="AG96" s="136" t="n">
        <f aca="false">COUNTIFS(D$8:D96,D96,A$8:A96,A96)</f>
        <v>0</v>
      </c>
      <c r="AH96" s="128" t="n">
        <f aca="false">AF96-AG96</f>
        <v>0</v>
      </c>
      <c r="AI96" s="128" t="n">
        <f aca="false">IF(OR(O96&lt;&gt;P96,P96=1,AA96=0),1,0)</f>
        <v>0</v>
      </c>
      <c r="AJ96" s="128" t="n">
        <f aca="false">IF(AR96&gt;0,1,0)+AH96</f>
        <v>0</v>
      </c>
      <c r="AK96" s="128" t="n">
        <f aca="false">IF(O96&lt;&gt;P96,0,1)</f>
        <v>1</v>
      </c>
      <c r="AL96" s="128" t="n">
        <f aca="false">IF(U96&gt;1,1,0)</f>
        <v>0</v>
      </c>
      <c r="AM96" s="136"/>
      <c r="AN96" s="137"/>
      <c r="AO96" s="139"/>
      <c r="AP96" s="128" t="str">
        <f aca="false">IF(SUMIF(AS$7:BU$7,"&gt;0",AS96:BU96)&gt;0,SUMIF(AS$7:BU$7,"&gt;0",AS96:BU96),"")</f>
        <v/>
      </c>
      <c r="AQ96" s="128"/>
      <c r="AR96" s="136" t="n">
        <f aca="false">COUNTIF(N$8:N96,N96)-1</f>
        <v>-1</v>
      </c>
      <c r="AS96" s="133"/>
      <c r="AT96" s="133"/>
      <c r="AU96" s="128" t="n">
        <f aca="false">IF($A96=$A95,AS96+AT96+AU95,AS96+AT96)</f>
        <v>0</v>
      </c>
      <c r="AV96" s="133"/>
      <c r="AW96" s="133"/>
      <c r="AX96" s="128" t="n">
        <f aca="false">IF($A96=$A95,AV96+AW96+AX95,AV96+AW96)</f>
        <v>0</v>
      </c>
      <c r="AY96" s="133"/>
      <c r="AZ96" s="133"/>
      <c r="BA96" s="128" t="n">
        <f aca="false">IF($A96=$A95,AY96+AZ96+BA95,AY96+AZ96)</f>
        <v>0</v>
      </c>
      <c r="BB96" s="133"/>
      <c r="BC96" s="133"/>
      <c r="BD96" s="128" t="n">
        <f aca="false">IF($A96=$A95,BB96+BC96+BD95,BB96+BC96)</f>
        <v>0</v>
      </c>
      <c r="BE96" s="133"/>
      <c r="BF96" s="133"/>
      <c r="BG96" s="128" t="n">
        <f aca="false">IF($A96=$A95,BE96+BF96+BG95,BE96+BF96)</f>
        <v>0</v>
      </c>
      <c r="BH96" s="133"/>
      <c r="BI96" s="133"/>
      <c r="BJ96" s="128" t="n">
        <f aca="false">IF($A96=$A95,BH96+BI96+BJ95,BH96+BI96)</f>
        <v>0</v>
      </c>
      <c r="BK96" s="133"/>
      <c r="BL96" s="133"/>
      <c r="BM96" s="128" t="n">
        <f aca="false">IF($A96=$A95,BK96+BL96+BM95,BK96+BL96)</f>
        <v>0</v>
      </c>
      <c r="BN96" s="133"/>
      <c r="BO96" s="133"/>
      <c r="BP96" s="128" t="n">
        <f aca="false">IF($A96=$A95,BN96+BO96+BP95,BN96+BO96)</f>
        <v>0</v>
      </c>
      <c r="BQ96" s="133"/>
      <c r="BR96" s="133"/>
      <c r="BS96" s="128" t="n">
        <f aca="false">IF($A96=$A95,BQ96+BR96+BS95,BQ96+BR96)</f>
        <v>0</v>
      </c>
      <c r="BT96" s="133"/>
      <c r="BU96" s="133"/>
      <c r="BV96" s="128" t="n">
        <f aca="false">IF($A96=$A95,BT96+BU96+BV95,BT96+BU96)</f>
        <v>0</v>
      </c>
      <c r="BW96" s="128" t="n">
        <f aca="false">IF(W96=0,0,IF(W96&gt;F$4,1,(IF(W96=BW$2,0,(IF(F$4-W96&gt;2,1,0))))))</f>
        <v>0</v>
      </c>
    </row>
    <row r="97" customFormat="false" ht="42.6" hidden="false" customHeight="true" outlineLevel="0" collapsed="false">
      <c r="A97" s="124" t="str">
        <f aca="false">IF(D97=D96,IF(A96=0,"",A96),IF(AND(D97&gt;0,D97&lt;&gt;D96),A96+1,""))</f>
        <v/>
      </c>
      <c r="B97" s="129"/>
      <c r="C97" s="129"/>
      <c r="D97" s="96"/>
      <c r="E97" s="138"/>
      <c r="F97" s="128" t="str">
        <f aca="false">IFERROR(IF(OR(ISTEXT(D97),ISNUMBER(D97)),HLOOKUP(I97-23*INT(I97/23),[2]Hoja2!B$1:X$2,2),""),1)</f>
        <v/>
      </c>
      <c r="G97" s="128" t="str">
        <f aca="false">LEFT(D97,1)</f>
        <v/>
      </c>
      <c r="H97" s="129" t="str">
        <f aca="false">IF(UPPER(G97)="Z",2,IF(UPPER(G97)="Y",1,IF(UPPER(G97)="X",0,LEFT(D97))))</f>
        <v/>
      </c>
      <c r="I97" s="129" t="str">
        <f aca="false">REPLACE(D97,1,1,H97)</f>
        <v/>
      </c>
      <c r="J97" s="96"/>
      <c r="K97" s="124" t="str">
        <f aca="false">IF(N97&gt;0,ROW(L97)-7,"")</f>
        <v/>
      </c>
      <c r="L97" s="130"/>
      <c r="M97" s="130"/>
      <c r="N97" s="131"/>
      <c r="O97" s="132"/>
      <c r="P97" s="128" t="str">
        <f aca="false">IFERROR(IF(OR(ISTEXT(N97),ISNUMBER(N97)),HLOOKUP(S97-23*INT(S97/23),[2]Hoja2!B$1:X$2,2),""),1)</f>
        <v/>
      </c>
      <c r="Q97" s="128" t="str">
        <f aca="false">LEFT(N97,1)</f>
        <v/>
      </c>
      <c r="R97" s="129" t="str">
        <f aca="false">IF(UPPER(Q97)="Z",2,IF(UPPER(Q97)="Y",1,IF(UPPER(Q97)="X",0,LEFT(N97))))</f>
        <v/>
      </c>
      <c r="S97" s="129" t="str">
        <f aca="false">REPLACE(N97,1,1,R97)</f>
        <v/>
      </c>
      <c r="T97" s="96"/>
      <c r="U97" s="133"/>
      <c r="V97" s="124" t="str">
        <f aca="false">IF(OR(ISTEXT(N97),ISNUMBER(N97)),IF($AD97=1,U97,0),"")</f>
        <v/>
      </c>
      <c r="W97" s="75" t="n">
        <v>36892</v>
      </c>
      <c r="X97" s="134"/>
      <c r="Y97" s="134"/>
      <c r="AA97" s="128" t="n">
        <f aca="false">IF(E97&lt;&gt;F97,0,1)</f>
        <v>1</v>
      </c>
      <c r="AB97" s="128" t="n">
        <f aca="false">IF(OR(T97="SI",T97="Si",T97="si",T97="sI",T97="s",T97="S"),1,0)</f>
        <v>0</v>
      </c>
      <c r="AC97" s="128" t="n">
        <f aca="false">IF(OR(J97="SI",J97="Si",J97="si",J97="sI",J97="s",J97="S"),1,0)</f>
        <v>0</v>
      </c>
      <c r="AD97" s="128" t="n">
        <f aca="false">AK97*AA97*AB97*AC97</f>
        <v>0</v>
      </c>
      <c r="AF97" s="136" t="n">
        <f aca="false">COUNTIF(D$8:D97,D97)</f>
        <v>0</v>
      </c>
      <c r="AG97" s="136" t="n">
        <f aca="false">COUNTIFS(D$8:D97,D97,A$8:A97,A97)</f>
        <v>0</v>
      </c>
      <c r="AH97" s="128" t="n">
        <f aca="false">AF97-AG97</f>
        <v>0</v>
      </c>
      <c r="AI97" s="128" t="n">
        <f aca="false">IF(OR(O97&lt;&gt;P97,P97=1,AA97=0),1,0)</f>
        <v>0</v>
      </c>
      <c r="AJ97" s="128" t="n">
        <f aca="false">IF(AR97&gt;0,1,0)+AH97</f>
        <v>0</v>
      </c>
      <c r="AK97" s="128" t="n">
        <f aca="false">IF(O97&lt;&gt;P97,0,1)</f>
        <v>1</v>
      </c>
      <c r="AL97" s="128" t="n">
        <f aca="false">IF(U97&gt;1,1,0)</f>
        <v>0</v>
      </c>
      <c r="AM97" s="136"/>
      <c r="AN97" s="137"/>
      <c r="AO97" s="139"/>
      <c r="AP97" s="128" t="str">
        <f aca="false">IF(SUMIF(AS$7:BU$7,"&gt;0",AS97:BU97)&gt;0,SUMIF(AS$7:BU$7,"&gt;0",AS97:BU97),"")</f>
        <v/>
      </c>
      <c r="AQ97" s="128"/>
      <c r="AR97" s="136" t="n">
        <f aca="false">COUNTIF(N$8:N97,N97)-1</f>
        <v>-1</v>
      </c>
      <c r="AS97" s="133"/>
      <c r="AT97" s="133"/>
      <c r="AU97" s="128" t="n">
        <f aca="false">IF($A97=$A96,AS97+AT97+AU96,AS97+AT97)</f>
        <v>0</v>
      </c>
      <c r="AV97" s="133"/>
      <c r="AW97" s="133"/>
      <c r="AX97" s="128" t="n">
        <f aca="false">IF($A97=$A96,AV97+AW97+AX96,AV97+AW97)</f>
        <v>0</v>
      </c>
      <c r="AY97" s="133"/>
      <c r="AZ97" s="133"/>
      <c r="BA97" s="128" t="n">
        <f aca="false">IF($A97=$A96,AY97+AZ97+BA96,AY97+AZ97)</f>
        <v>0</v>
      </c>
      <c r="BB97" s="133"/>
      <c r="BC97" s="133"/>
      <c r="BD97" s="128" t="n">
        <f aca="false">IF($A97=$A96,BB97+BC97+BD96,BB97+BC97)</f>
        <v>0</v>
      </c>
      <c r="BE97" s="133"/>
      <c r="BF97" s="133"/>
      <c r="BG97" s="128" t="n">
        <f aca="false">IF($A97=$A96,BE97+BF97+BG96,BE97+BF97)</f>
        <v>0</v>
      </c>
      <c r="BH97" s="133"/>
      <c r="BI97" s="133"/>
      <c r="BJ97" s="128" t="n">
        <f aca="false">IF($A97=$A96,BH97+BI97+BJ96,BH97+BI97)</f>
        <v>0</v>
      </c>
      <c r="BK97" s="133"/>
      <c r="BL97" s="133"/>
      <c r="BM97" s="128" t="n">
        <f aca="false">IF($A97=$A96,BK97+BL97+BM96,BK97+BL97)</f>
        <v>0</v>
      </c>
      <c r="BN97" s="133"/>
      <c r="BO97" s="133"/>
      <c r="BP97" s="128" t="n">
        <f aca="false">IF($A97=$A96,BN97+BO97+BP96,BN97+BO97)</f>
        <v>0</v>
      </c>
      <c r="BQ97" s="133"/>
      <c r="BR97" s="133"/>
      <c r="BS97" s="128" t="n">
        <f aca="false">IF($A97=$A96,BQ97+BR97+BS96,BQ97+BR97)</f>
        <v>0</v>
      </c>
      <c r="BT97" s="133"/>
      <c r="BU97" s="133"/>
      <c r="BV97" s="128" t="n">
        <f aca="false">IF($A97=$A96,BT97+BU97+BV96,BT97+BU97)</f>
        <v>0</v>
      </c>
      <c r="BW97" s="128" t="n">
        <f aca="false">IF(W97=0,0,IF(W97&gt;F$4,1,(IF(W97=BW$2,0,(IF(F$4-W97&gt;2,1,0))))))</f>
        <v>0</v>
      </c>
    </row>
    <row r="98" customFormat="false" ht="42.6" hidden="false" customHeight="true" outlineLevel="0" collapsed="false">
      <c r="A98" s="124" t="str">
        <f aca="false">IF(D98=D97,IF(A97=0,"",A97),IF(AND(D98&gt;0,D98&lt;&gt;D97),A97+1,""))</f>
        <v/>
      </c>
      <c r="B98" s="129"/>
      <c r="C98" s="129"/>
      <c r="D98" s="96"/>
      <c r="E98" s="138"/>
      <c r="F98" s="128" t="str">
        <f aca="false">IFERROR(IF(OR(ISTEXT(D98),ISNUMBER(D98)),HLOOKUP(I98-23*INT(I98/23),[2]Hoja2!B$1:X$2,2),""),1)</f>
        <v/>
      </c>
      <c r="G98" s="128" t="str">
        <f aca="false">LEFT(D98,1)</f>
        <v/>
      </c>
      <c r="H98" s="129" t="str">
        <f aca="false">IF(UPPER(G98)="Z",2,IF(UPPER(G98)="Y",1,IF(UPPER(G98)="X",0,LEFT(D98))))</f>
        <v/>
      </c>
      <c r="I98" s="129" t="str">
        <f aca="false">REPLACE(D98,1,1,H98)</f>
        <v/>
      </c>
      <c r="J98" s="96"/>
      <c r="K98" s="124" t="str">
        <f aca="false">IF(N98&gt;0,ROW(L98)-7,"")</f>
        <v/>
      </c>
      <c r="L98" s="130"/>
      <c r="M98" s="130"/>
      <c r="N98" s="131"/>
      <c r="O98" s="132"/>
      <c r="P98" s="128" t="str">
        <f aca="false">IFERROR(IF(OR(ISTEXT(N98),ISNUMBER(N98)),HLOOKUP(S98-23*INT(S98/23),[2]Hoja2!B$1:X$2,2),""),1)</f>
        <v/>
      </c>
      <c r="Q98" s="128" t="str">
        <f aca="false">LEFT(N98,1)</f>
        <v/>
      </c>
      <c r="R98" s="129" t="str">
        <f aca="false">IF(UPPER(Q98)="Z",2,IF(UPPER(Q98)="Y",1,IF(UPPER(Q98)="X",0,LEFT(N98))))</f>
        <v/>
      </c>
      <c r="S98" s="129" t="str">
        <f aca="false">REPLACE(N98,1,1,R98)</f>
        <v/>
      </c>
      <c r="T98" s="96"/>
      <c r="U98" s="133"/>
      <c r="V98" s="124" t="str">
        <f aca="false">IF(OR(ISTEXT(N98),ISNUMBER(N98)),IF($AD98=1,U98,0),"")</f>
        <v/>
      </c>
      <c r="W98" s="75" t="n">
        <v>36892</v>
      </c>
      <c r="X98" s="134"/>
      <c r="Y98" s="134"/>
      <c r="AA98" s="128" t="n">
        <f aca="false">IF(E98&lt;&gt;F98,0,1)</f>
        <v>1</v>
      </c>
      <c r="AB98" s="128" t="n">
        <f aca="false">IF(OR(T98="SI",T98="Si",T98="si",T98="sI",T98="s",T98="S"),1,0)</f>
        <v>0</v>
      </c>
      <c r="AC98" s="128" t="n">
        <f aca="false">IF(OR(J98="SI",J98="Si",J98="si",J98="sI",J98="s",J98="S"),1,0)</f>
        <v>0</v>
      </c>
      <c r="AD98" s="128" t="n">
        <f aca="false">AK98*AA98*AB98*AC98</f>
        <v>0</v>
      </c>
      <c r="AF98" s="136" t="n">
        <f aca="false">COUNTIF(D$8:D98,D98)</f>
        <v>0</v>
      </c>
      <c r="AG98" s="136" t="n">
        <f aca="false">COUNTIFS(D$8:D98,D98,A$8:A98,A98)</f>
        <v>0</v>
      </c>
      <c r="AH98" s="128" t="n">
        <f aca="false">AF98-AG98</f>
        <v>0</v>
      </c>
      <c r="AI98" s="128" t="n">
        <f aca="false">IF(OR(O98&lt;&gt;P98,P98=1,AA98=0),1,0)</f>
        <v>0</v>
      </c>
      <c r="AJ98" s="128" t="n">
        <f aca="false">IF(AR98&gt;0,1,0)+AH98</f>
        <v>0</v>
      </c>
      <c r="AK98" s="128" t="n">
        <f aca="false">IF(O98&lt;&gt;P98,0,1)</f>
        <v>1</v>
      </c>
      <c r="AL98" s="128" t="n">
        <f aca="false">IF(U98&gt;1,1,0)</f>
        <v>0</v>
      </c>
      <c r="AM98" s="136"/>
      <c r="AN98" s="137"/>
      <c r="AO98" s="139"/>
      <c r="AP98" s="128" t="str">
        <f aca="false">IF(SUMIF(AS$7:BU$7,"&gt;0",AS98:BU98)&gt;0,SUMIF(AS$7:BU$7,"&gt;0",AS98:BU98),"")</f>
        <v/>
      </c>
      <c r="AQ98" s="128"/>
      <c r="AR98" s="136" t="n">
        <f aca="false">COUNTIF(N$8:N98,N98)-1</f>
        <v>-1</v>
      </c>
      <c r="AS98" s="133"/>
      <c r="AT98" s="133"/>
      <c r="AU98" s="128" t="n">
        <f aca="false">IF($A98=$A97,AS98+AT98+AU97,AS98+AT98)</f>
        <v>0</v>
      </c>
      <c r="AV98" s="133"/>
      <c r="AW98" s="133"/>
      <c r="AX98" s="128" t="n">
        <f aca="false">IF($A98=$A97,AV98+AW98+AX97,AV98+AW98)</f>
        <v>0</v>
      </c>
      <c r="AY98" s="133"/>
      <c r="AZ98" s="133"/>
      <c r="BA98" s="128" t="n">
        <f aca="false">IF($A98=$A97,AY98+AZ98+BA97,AY98+AZ98)</f>
        <v>0</v>
      </c>
      <c r="BB98" s="133"/>
      <c r="BC98" s="133"/>
      <c r="BD98" s="128" t="n">
        <f aca="false">IF($A98=$A97,BB98+BC98+BD97,BB98+BC98)</f>
        <v>0</v>
      </c>
      <c r="BE98" s="133"/>
      <c r="BF98" s="133"/>
      <c r="BG98" s="128" t="n">
        <f aca="false">IF($A98=$A97,BE98+BF98+BG97,BE98+BF98)</f>
        <v>0</v>
      </c>
      <c r="BH98" s="133"/>
      <c r="BI98" s="133"/>
      <c r="BJ98" s="128" t="n">
        <f aca="false">IF($A98=$A97,BH98+BI98+BJ97,BH98+BI98)</f>
        <v>0</v>
      </c>
      <c r="BK98" s="133"/>
      <c r="BL98" s="133"/>
      <c r="BM98" s="128" t="n">
        <f aca="false">IF($A98=$A97,BK98+BL98+BM97,BK98+BL98)</f>
        <v>0</v>
      </c>
      <c r="BN98" s="133"/>
      <c r="BO98" s="133"/>
      <c r="BP98" s="128" t="n">
        <f aca="false">IF($A98=$A97,BN98+BO98+BP97,BN98+BO98)</f>
        <v>0</v>
      </c>
      <c r="BQ98" s="133"/>
      <c r="BR98" s="133"/>
      <c r="BS98" s="128" t="n">
        <f aca="false">IF($A98=$A97,BQ98+BR98+BS97,BQ98+BR98)</f>
        <v>0</v>
      </c>
      <c r="BT98" s="133"/>
      <c r="BU98" s="133"/>
      <c r="BV98" s="128" t="n">
        <f aca="false">IF($A98=$A97,BT98+BU98+BV97,BT98+BU98)</f>
        <v>0</v>
      </c>
      <c r="BW98" s="128" t="n">
        <f aca="false">IF(W98=0,0,IF(W98&gt;F$4,1,(IF(W98=BW$2,0,(IF(F$4-W98&gt;2,1,0))))))</f>
        <v>0</v>
      </c>
    </row>
    <row r="99" customFormat="false" ht="42.6" hidden="false" customHeight="true" outlineLevel="0" collapsed="false">
      <c r="A99" s="124" t="str">
        <f aca="false">IF(D99=D98,IF(A98=0,"",A98),IF(AND(D99&gt;0,D99&lt;&gt;D98),A98+1,""))</f>
        <v/>
      </c>
      <c r="B99" s="129"/>
      <c r="C99" s="129"/>
      <c r="D99" s="96"/>
      <c r="E99" s="138"/>
      <c r="F99" s="128" t="str">
        <f aca="false">IFERROR(IF(OR(ISTEXT(D99),ISNUMBER(D99)),HLOOKUP(I99-23*INT(I99/23),[2]Hoja2!B$1:X$2,2),""),1)</f>
        <v/>
      </c>
      <c r="G99" s="128" t="str">
        <f aca="false">LEFT(D99,1)</f>
        <v/>
      </c>
      <c r="H99" s="129" t="str">
        <f aca="false">IF(UPPER(G99)="Z",2,IF(UPPER(G99)="Y",1,IF(UPPER(G99)="X",0,LEFT(D99))))</f>
        <v/>
      </c>
      <c r="I99" s="129" t="str">
        <f aca="false">REPLACE(D99,1,1,H99)</f>
        <v/>
      </c>
      <c r="J99" s="96"/>
      <c r="K99" s="124" t="str">
        <f aca="false">IF(N99&gt;0,ROW(L99)-7,"")</f>
        <v/>
      </c>
      <c r="L99" s="130"/>
      <c r="M99" s="130"/>
      <c r="N99" s="131"/>
      <c r="O99" s="132"/>
      <c r="P99" s="128" t="str">
        <f aca="false">IFERROR(IF(OR(ISTEXT(N99),ISNUMBER(N99)),HLOOKUP(S99-23*INT(S99/23),[2]Hoja2!B$1:X$2,2),""),1)</f>
        <v/>
      </c>
      <c r="Q99" s="128" t="str">
        <f aca="false">LEFT(N99,1)</f>
        <v/>
      </c>
      <c r="R99" s="129" t="str">
        <f aca="false">IF(UPPER(Q99)="Z",2,IF(UPPER(Q99)="Y",1,IF(UPPER(Q99)="X",0,LEFT(N99))))</f>
        <v/>
      </c>
      <c r="S99" s="129" t="str">
        <f aca="false">REPLACE(N99,1,1,R99)</f>
        <v/>
      </c>
      <c r="T99" s="96"/>
      <c r="U99" s="133"/>
      <c r="V99" s="124" t="str">
        <f aca="false">IF(OR(ISTEXT(N99),ISNUMBER(N99)),IF($AD99=1,U99,0),"")</f>
        <v/>
      </c>
      <c r="W99" s="75" t="n">
        <v>36892</v>
      </c>
      <c r="X99" s="134"/>
      <c r="Y99" s="134"/>
      <c r="AA99" s="128" t="n">
        <f aca="false">IF(E99&lt;&gt;F99,0,1)</f>
        <v>1</v>
      </c>
      <c r="AB99" s="128" t="n">
        <f aca="false">IF(OR(T99="SI",T99="Si",T99="si",T99="sI",T99="s",T99="S"),1,0)</f>
        <v>0</v>
      </c>
      <c r="AC99" s="128" t="n">
        <f aca="false">IF(OR(J99="SI",J99="Si",J99="si",J99="sI",J99="s",J99="S"),1,0)</f>
        <v>0</v>
      </c>
      <c r="AD99" s="128" t="n">
        <f aca="false">AK99*AA99*AB99*AC99</f>
        <v>0</v>
      </c>
      <c r="AF99" s="136" t="n">
        <f aca="false">COUNTIF(D$8:D99,D99)</f>
        <v>0</v>
      </c>
      <c r="AG99" s="136" t="n">
        <f aca="false">COUNTIFS(D$8:D99,D99,A$8:A99,A99)</f>
        <v>0</v>
      </c>
      <c r="AH99" s="128" t="n">
        <f aca="false">AF99-AG99</f>
        <v>0</v>
      </c>
      <c r="AI99" s="128" t="n">
        <f aca="false">IF(OR(O99&lt;&gt;P99,P99=1,AA99=0),1,0)</f>
        <v>0</v>
      </c>
      <c r="AJ99" s="128" t="n">
        <f aca="false">IF(AR99&gt;0,1,0)+AH99</f>
        <v>0</v>
      </c>
      <c r="AK99" s="128" t="n">
        <f aca="false">IF(O99&lt;&gt;P99,0,1)</f>
        <v>1</v>
      </c>
      <c r="AL99" s="128" t="n">
        <f aca="false">IF(U99&gt;1,1,0)</f>
        <v>0</v>
      </c>
      <c r="AM99" s="136"/>
      <c r="AN99" s="137"/>
      <c r="AO99" s="139"/>
      <c r="AP99" s="128" t="str">
        <f aca="false">IF(SUMIF(AS$7:BU$7,"&gt;0",AS99:BU99)&gt;0,SUMIF(AS$7:BU$7,"&gt;0",AS99:BU99),"")</f>
        <v/>
      </c>
      <c r="AQ99" s="128"/>
      <c r="AR99" s="136" t="n">
        <f aca="false">COUNTIF(N$8:N99,N99)-1</f>
        <v>-1</v>
      </c>
      <c r="AS99" s="133"/>
      <c r="AT99" s="133"/>
      <c r="AU99" s="128" t="n">
        <f aca="false">IF($A99=$A98,AS99+AT99+AU98,AS99+AT99)</f>
        <v>0</v>
      </c>
      <c r="AV99" s="133"/>
      <c r="AW99" s="133"/>
      <c r="AX99" s="128" t="n">
        <f aca="false">IF($A99=$A98,AV99+AW99+AX98,AV99+AW99)</f>
        <v>0</v>
      </c>
      <c r="AY99" s="133"/>
      <c r="AZ99" s="133"/>
      <c r="BA99" s="128" t="n">
        <f aca="false">IF($A99=$A98,AY99+AZ99+BA98,AY99+AZ99)</f>
        <v>0</v>
      </c>
      <c r="BB99" s="133"/>
      <c r="BC99" s="133"/>
      <c r="BD99" s="128" t="n">
        <f aca="false">IF($A99=$A98,BB99+BC99+BD98,BB99+BC99)</f>
        <v>0</v>
      </c>
      <c r="BE99" s="133"/>
      <c r="BF99" s="133"/>
      <c r="BG99" s="128" t="n">
        <f aca="false">IF($A99=$A98,BE99+BF99+BG98,BE99+BF99)</f>
        <v>0</v>
      </c>
      <c r="BH99" s="133"/>
      <c r="BI99" s="133"/>
      <c r="BJ99" s="128" t="n">
        <f aca="false">IF($A99=$A98,BH99+BI99+BJ98,BH99+BI99)</f>
        <v>0</v>
      </c>
      <c r="BK99" s="133"/>
      <c r="BL99" s="133"/>
      <c r="BM99" s="128" t="n">
        <f aca="false">IF($A99=$A98,BK99+BL99+BM98,BK99+BL99)</f>
        <v>0</v>
      </c>
      <c r="BN99" s="133"/>
      <c r="BO99" s="133"/>
      <c r="BP99" s="128" t="n">
        <f aca="false">IF($A99=$A98,BN99+BO99+BP98,BN99+BO99)</f>
        <v>0</v>
      </c>
      <c r="BQ99" s="133"/>
      <c r="BR99" s="133"/>
      <c r="BS99" s="128" t="n">
        <f aca="false">IF($A99=$A98,BQ99+BR99+BS98,BQ99+BR99)</f>
        <v>0</v>
      </c>
      <c r="BT99" s="133"/>
      <c r="BU99" s="133"/>
      <c r="BV99" s="128" t="n">
        <f aca="false">IF($A99=$A98,BT99+BU99+BV98,BT99+BU99)</f>
        <v>0</v>
      </c>
      <c r="BW99" s="128" t="n">
        <f aca="false">IF(W99=0,0,IF(W99&gt;F$4,1,(IF(W99=BW$2,0,(IF(F$4-W99&gt;2,1,0))))))</f>
        <v>0</v>
      </c>
    </row>
    <row r="100" customFormat="false" ht="42.6" hidden="false" customHeight="true" outlineLevel="0" collapsed="false">
      <c r="A100" s="124" t="str">
        <f aca="false">IF(D100=D99,IF(A99=0,"",A99),IF(AND(D100&gt;0,D100&lt;&gt;D99),A99+1,""))</f>
        <v/>
      </c>
      <c r="B100" s="129"/>
      <c r="C100" s="129"/>
      <c r="D100" s="96"/>
      <c r="E100" s="138"/>
      <c r="F100" s="128" t="str">
        <f aca="false">IFERROR(IF(OR(ISTEXT(D100),ISNUMBER(D100)),HLOOKUP(I100-23*INT(I100/23),[2]Hoja2!B$1:X$2,2),""),1)</f>
        <v/>
      </c>
      <c r="G100" s="128" t="str">
        <f aca="false">LEFT(D100,1)</f>
        <v/>
      </c>
      <c r="H100" s="129" t="str">
        <f aca="false">IF(UPPER(G100)="Z",2,IF(UPPER(G100)="Y",1,IF(UPPER(G100)="X",0,LEFT(D100))))</f>
        <v/>
      </c>
      <c r="I100" s="129" t="str">
        <f aca="false">REPLACE(D100,1,1,H100)</f>
        <v/>
      </c>
      <c r="J100" s="96"/>
      <c r="K100" s="124" t="str">
        <f aca="false">IF(N100&gt;0,ROW(L100)-7,"")</f>
        <v/>
      </c>
      <c r="L100" s="130"/>
      <c r="M100" s="130"/>
      <c r="N100" s="131"/>
      <c r="O100" s="132"/>
      <c r="P100" s="128" t="str">
        <f aca="false">IFERROR(IF(OR(ISTEXT(N100),ISNUMBER(N100)),HLOOKUP(S100-23*INT(S100/23),[2]Hoja2!B$1:X$2,2),""),1)</f>
        <v/>
      </c>
      <c r="Q100" s="128" t="str">
        <f aca="false">LEFT(N100,1)</f>
        <v/>
      </c>
      <c r="R100" s="129" t="str">
        <f aca="false">IF(UPPER(Q100)="Z",2,IF(UPPER(Q100)="Y",1,IF(UPPER(Q100)="X",0,LEFT(N100))))</f>
        <v/>
      </c>
      <c r="S100" s="129" t="str">
        <f aca="false">REPLACE(N100,1,1,R100)</f>
        <v/>
      </c>
      <c r="T100" s="96"/>
      <c r="U100" s="133"/>
      <c r="V100" s="124" t="str">
        <f aca="false">IF(OR(ISTEXT(N100),ISNUMBER(N100)),IF($AD100=1,U100,0),"")</f>
        <v/>
      </c>
      <c r="W100" s="75" t="n">
        <v>36892</v>
      </c>
      <c r="X100" s="134"/>
      <c r="Y100" s="134"/>
      <c r="AA100" s="128" t="n">
        <f aca="false">IF(E100&lt;&gt;F100,0,1)</f>
        <v>1</v>
      </c>
      <c r="AB100" s="128" t="n">
        <f aca="false">IF(OR(T100="SI",T100="Si",T100="si",T100="sI",T100="s",T100="S"),1,0)</f>
        <v>0</v>
      </c>
      <c r="AC100" s="128" t="n">
        <f aca="false">IF(OR(J100="SI",J100="Si",J100="si",J100="sI",J100="s",J100="S"),1,0)</f>
        <v>0</v>
      </c>
      <c r="AD100" s="128" t="n">
        <f aca="false">AK100*AA100*AB100*AC100</f>
        <v>0</v>
      </c>
      <c r="AF100" s="136" t="n">
        <f aca="false">COUNTIF(D$8:D100,D100)</f>
        <v>0</v>
      </c>
      <c r="AG100" s="136" t="n">
        <f aca="false">COUNTIFS(D$8:D100,D100,A$8:A100,A100)</f>
        <v>0</v>
      </c>
      <c r="AH100" s="128" t="n">
        <f aca="false">AF100-AG100</f>
        <v>0</v>
      </c>
      <c r="AI100" s="128" t="n">
        <f aca="false">IF(OR(O100&lt;&gt;P100,P100=1,AA100=0),1,0)</f>
        <v>0</v>
      </c>
      <c r="AJ100" s="128" t="n">
        <f aca="false">IF(AR100&gt;0,1,0)+AH100</f>
        <v>0</v>
      </c>
      <c r="AK100" s="128" t="n">
        <f aca="false">IF(O100&lt;&gt;P100,0,1)</f>
        <v>1</v>
      </c>
      <c r="AL100" s="128" t="n">
        <f aca="false">IF(U100&gt;1,1,0)</f>
        <v>0</v>
      </c>
      <c r="AM100" s="136"/>
      <c r="AN100" s="137"/>
      <c r="AO100" s="139"/>
      <c r="AP100" s="128" t="str">
        <f aca="false">IF(SUMIF(AS$7:BU$7,"&gt;0",AS100:BU100)&gt;0,SUMIF(AS$7:BU$7,"&gt;0",AS100:BU100),"")</f>
        <v/>
      </c>
      <c r="AQ100" s="128"/>
      <c r="AR100" s="136" t="n">
        <f aca="false">COUNTIF(N$8:N100,N100)-1</f>
        <v>-1</v>
      </c>
      <c r="AS100" s="133"/>
      <c r="AT100" s="133"/>
      <c r="AU100" s="128" t="n">
        <f aca="false">IF($A100=$A99,AS100+AT100+AU99,AS100+AT100)</f>
        <v>0</v>
      </c>
      <c r="AV100" s="133"/>
      <c r="AW100" s="133"/>
      <c r="AX100" s="128" t="n">
        <f aca="false">IF($A100=$A99,AV100+AW100+AX99,AV100+AW100)</f>
        <v>0</v>
      </c>
      <c r="AY100" s="133"/>
      <c r="AZ100" s="133"/>
      <c r="BA100" s="128" t="n">
        <f aca="false">IF($A100=$A99,AY100+AZ100+BA99,AY100+AZ100)</f>
        <v>0</v>
      </c>
      <c r="BB100" s="133"/>
      <c r="BC100" s="133"/>
      <c r="BD100" s="128" t="n">
        <f aca="false">IF($A100=$A99,BB100+BC100+BD99,BB100+BC100)</f>
        <v>0</v>
      </c>
      <c r="BE100" s="133"/>
      <c r="BF100" s="133"/>
      <c r="BG100" s="128" t="n">
        <f aca="false">IF($A100=$A99,BE100+BF100+BG99,BE100+BF100)</f>
        <v>0</v>
      </c>
      <c r="BH100" s="133"/>
      <c r="BI100" s="133"/>
      <c r="BJ100" s="128" t="n">
        <f aca="false">IF($A100=$A99,BH100+BI100+BJ99,BH100+BI100)</f>
        <v>0</v>
      </c>
      <c r="BK100" s="133"/>
      <c r="BL100" s="133"/>
      <c r="BM100" s="128" t="n">
        <f aca="false">IF($A100=$A99,BK100+BL100+BM99,BK100+BL100)</f>
        <v>0</v>
      </c>
      <c r="BN100" s="133"/>
      <c r="BO100" s="133"/>
      <c r="BP100" s="128" t="n">
        <f aca="false">IF($A100=$A99,BN100+BO100+BP99,BN100+BO100)</f>
        <v>0</v>
      </c>
      <c r="BQ100" s="133"/>
      <c r="BR100" s="133"/>
      <c r="BS100" s="128" t="n">
        <f aca="false">IF($A100=$A99,BQ100+BR100+BS99,BQ100+BR100)</f>
        <v>0</v>
      </c>
      <c r="BT100" s="133"/>
      <c r="BU100" s="133"/>
      <c r="BV100" s="128" t="n">
        <f aca="false">IF($A100=$A99,BT100+BU100+BV99,BT100+BU100)</f>
        <v>0</v>
      </c>
      <c r="BW100" s="128" t="n">
        <f aca="false">IF(W100=0,0,IF(W100&gt;F$4,1,(IF(W100=BW$2,0,(IF(F$4-W100&gt;2,1,0))))))</f>
        <v>0</v>
      </c>
    </row>
    <row r="101" customFormat="false" ht="42.6" hidden="false" customHeight="true" outlineLevel="0" collapsed="false">
      <c r="A101" s="124" t="str">
        <f aca="false">IF(D101=D100,IF(A100=0,"",A100),IF(AND(D101&gt;0,D101&lt;&gt;D100),A100+1,""))</f>
        <v/>
      </c>
      <c r="B101" s="129"/>
      <c r="C101" s="129"/>
      <c r="D101" s="96"/>
      <c r="E101" s="138"/>
      <c r="F101" s="128" t="str">
        <f aca="false">IFERROR(IF(OR(ISTEXT(D101),ISNUMBER(D101)),HLOOKUP(I101-23*INT(I101/23),[2]Hoja2!B$1:X$2,2),""),1)</f>
        <v/>
      </c>
      <c r="G101" s="128" t="str">
        <f aca="false">LEFT(D101,1)</f>
        <v/>
      </c>
      <c r="H101" s="129" t="str">
        <f aca="false">IF(UPPER(G101)="Z",2,IF(UPPER(G101)="Y",1,IF(UPPER(G101)="X",0,LEFT(D101))))</f>
        <v/>
      </c>
      <c r="I101" s="129" t="str">
        <f aca="false">REPLACE(D101,1,1,H101)</f>
        <v/>
      </c>
      <c r="J101" s="96"/>
      <c r="K101" s="124" t="str">
        <f aca="false">IF(N101&gt;0,ROW(L101)-7,"")</f>
        <v/>
      </c>
      <c r="L101" s="130"/>
      <c r="M101" s="130"/>
      <c r="N101" s="131"/>
      <c r="O101" s="132"/>
      <c r="P101" s="128" t="str">
        <f aca="false">IFERROR(IF(OR(ISTEXT(N101),ISNUMBER(N101)),HLOOKUP(S101-23*INT(S101/23),[2]Hoja2!B$1:X$2,2),""),1)</f>
        <v/>
      </c>
      <c r="Q101" s="128" t="str">
        <f aca="false">LEFT(N101,1)</f>
        <v/>
      </c>
      <c r="R101" s="129" t="str">
        <f aca="false">IF(UPPER(Q101)="Z",2,IF(UPPER(Q101)="Y",1,IF(UPPER(Q101)="X",0,LEFT(N101))))</f>
        <v/>
      </c>
      <c r="S101" s="129" t="str">
        <f aca="false">REPLACE(N101,1,1,R101)</f>
        <v/>
      </c>
      <c r="T101" s="96"/>
      <c r="U101" s="133"/>
      <c r="V101" s="124" t="str">
        <f aca="false">IF(OR(ISTEXT(N101),ISNUMBER(N101)),IF($AD101=1,U101,0),"")</f>
        <v/>
      </c>
      <c r="W101" s="75" t="n">
        <v>36892</v>
      </c>
      <c r="X101" s="134"/>
      <c r="Y101" s="134"/>
      <c r="AA101" s="128" t="n">
        <f aca="false">IF(E101&lt;&gt;F101,0,1)</f>
        <v>1</v>
      </c>
      <c r="AB101" s="128" t="n">
        <f aca="false">IF(OR(T101="SI",T101="Si",T101="si",T101="sI",T101="s",T101="S"),1,0)</f>
        <v>0</v>
      </c>
      <c r="AC101" s="128" t="n">
        <f aca="false">IF(OR(J101="SI",J101="Si",J101="si",J101="sI",J101="s",J101="S"),1,0)</f>
        <v>0</v>
      </c>
      <c r="AD101" s="128" t="n">
        <f aca="false">AK101*AA101*AB101*AC101</f>
        <v>0</v>
      </c>
      <c r="AF101" s="136" t="n">
        <f aca="false">COUNTIF(D$8:D101,D101)</f>
        <v>0</v>
      </c>
      <c r="AG101" s="136" t="n">
        <f aca="false">COUNTIFS(D$8:D101,D101,A$8:A101,A101)</f>
        <v>0</v>
      </c>
      <c r="AH101" s="128" t="n">
        <f aca="false">AF101-AG101</f>
        <v>0</v>
      </c>
      <c r="AI101" s="128" t="n">
        <f aca="false">IF(OR(O101&lt;&gt;P101,P101=1,AA101=0),1,0)</f>
        <v>0</v>
      </c>
      <c r="AJ101" s="128" t="n">
        <f aca="false">IF(AR101&gt;0,1,0)+AH101</f>
        <v>0</v>
      </c>
      <c r="AK101" s="128" t="n">
        <f aca="false">IF(O101&lt;&gt;P101,0,1)</f>
        <v>1</v>
      </c>
      <c r="AL101" s="128" t="n">
        <f aca="false">IF(U101&gt;1,1,0)</f>
        <v>0</v>
      </c>
      <c r="AM101" s="136"/>
      <c r="AN101" s="137"/>
      <c r="AO101" s="139"/>
      <c r="AP101" s="128" t="str">
        <f aca="false">IF(SUMIF(AS$7:BU$7,"&gt;0",AS101:BU101)&gt;0,SUMIF(AS$7:BU$7,"&gt;0",AS101:BU101),"")</f>
        <v/>
      </c>
      <c r="AQ101" s="128"/>
      <c r="AR101" s="136" t="n">
        <f aca="false">COUNTIF(N$8:N101,N101)-1</f>
        <v>-1</v>
      </c>
      <c r="AS101" s="133"/>
      <c r="AT101" s="133"/>
      <c r="AU101" s="128" t="n">
        <f aca="false">IF($A101=$A100,AS101+AT101+AU100,AS101+AT101)</f>
        <v>0</v>
      </c>
      <c r="AV101" s="133"/>
      <c r="AW101" s="133"/>
      <c r="AX101" s="128" t="n">
        <f aca="false">IF($A101=$A100,AV101+AW101+AX100,AV101+AW101)</f>
        <v>0</v>
      </c>
      <c r="AY101" s="133"/>
      <c r="AZ101" s="133"/>
      <c r="BA101" s="128" t="n">
        <f aca="false">IF($A101=$A100,AY101+AZ101+BA100,AY101+AZ101)</f>
        <v>0</v>
      </c>
      <c r="BB101" s="133"/>
      <c r="BC101" s="133"/>
      <c r="BD101" s="128" t="n">
        <f aca="false">IF($A101=$A100,BB101+BC101+BD100,BB101+BC101)</f>
        <v>0</v>
      </c>
      <c r="BE101" s="133"/>
      <c r="BF101" s="133"/>
      <c r="BG101" s="128" t="n">
        <f aca="false">IF($A101=$A100,BE101+BF101+BG100,BE101+BF101)</f>
        <v>0</v>
      </c>
      <c r="BH101" s="133"/>
      <c r="BI101" s="133"/>
      <c r="BJ101" s="128" t="n">
        <f aca="false">IF($A101=$A100,BH101+BI101+BJ100,BH101+BI101)</f>
        <v>0</v>
      </c>
      <c r="BK101" s="133"/>
      <c r="BL101" s="133"/>
      <c r="BM101" s="128" t="n">
        <f aca="false">IF($A101=$A100,BK101+BL101+BM100,BK101+BL101)</f>
        <v>0</v>
      </c>
      <c r="BN101" s="133"/>
      <c r="BO101" s="133"/>
      <c r="BP101" s="128" t="n">
        <f aca="false">IF($A101=$A100,BN101+BO101+BP100,BN101+BO101)</f>
        <v>0</v>
      </c>
      <c r="BQ101" s="133"/>
      <c r="BR101" s="133"/>
      <c r="BS101" s="128" t="n">
        <f aca="false">IF($A101=$A100,BQ101+BR101+BS100,BQ101+BR101)</f>
        <v>0</v>
      </c>
      <c r="BT101" s="133"/>
      <c r="BU101" s="133"/>
      <c r="BV101" s="128" t="n">
        <f aca="false">IF($A101=$A100,BT101+BU101+BV100,BT101+BU101)</f>
        <v>0</v>
      </c>
      <c r="BW101" s="128" t="n">
        <f aca="false">IF(W101=0,0,IF(W101&gt;F$4,1,(IF(W101=BW$2,0,(IF(F$4-W101&gt;2,1,0))))))</f>
        <v>0</v>
      </c>
    </row>
    <row r="102" customFormat="false" ht="42.6" hidden="false" customHeight="true" outlineLevel="0" collapsed="false">
      <c r="A102" s="124" t="str">
        <f aca="false">IF(D102=D101,IF(A101=0,"",A101),IF(AND(D102&gt;0,D102&lt;&gt;D101),A101+1,""))</f>
        <v/>
      </c>
      <c r="B102" s="129"/>
      <c r="C102" s="129"/>
      <c r="D102" s="96"/>
      <c r="E102" s="138"/>
      <c r="F102" s="128" t="str">
        <f aca="false">IFERROR(IF(OR(ISTEXT(D102),ISNUMBER(D102)),HLOOKUP(I102-23*INT(I102/23),[2]Hoja2!B$1:X$2,2),""),1)</f>
        <v/>
      </c>
      <c r="G102" s="128" t="str">
        <f aca="false">LEFT(D102,1)</f>
        <v/>
      </c>
      <c r="H102" s="129" t="str">
        <f aca="false">IF(UPPER(G102)="Z",2,IF(UPPER(G102)="Y",1,IF(UPPER(G102)="X",0,LEFT(D102))))</f>
        <v/>
      </c>
      <c r="I102" s="129" t="str">
        <f aca="false">REPLACE(D102,1,1,H102)</f>
        <v/>
      </c>
      <c r="J102" s="96"/>
      <c r="K102" s="124" t="str">
        <f aca="false">IF(N102&gt;0,ROW(L102)-7,"")</f>
        <v/>
      </c>
      <c r="L102" s="130"/>
      <c r="M102" s="130"/>
      <c r="N102" s="131"/>
      <c r="O102" s="132"/>
      <c r="P102" s="128" t="str">
        <f aca="false">IFERROR(IF(OR(ISTEXT(N102),ISNUMBER(N102)),HLOOKUP(S102-23*INT(S102/23),[2]Hoja2!B$1:X$2,2),""),1)</f>
        <v/>
      </c>
      <c r="Q102" s="128" t="str">
        <f aca="false">LEFT(N102,1)</f>
        <v/>
      </c>
      <c r="R102" s="129" t="str">
        <f aca="false">IF(UPPER(Q102)="Z",2,IF(UPPER(Q102)="Y",1,IF(UPPER(Q102)="X",0,LEFT(N102))))</f>
        <v/>
      </c>
      <c r="S102" s="129" t="str">
        <f aca="false">REPLACE(N102,1,1,R102)</f>
        <v/>
      </c>
      <c r="T102" s="96"/>
      <c r="U102" s="133"/>
      <c r="V102" s="124" t="str">
        <f aca="false">IF(OR(ISTEXT(N102),ISNUMBER(N102)),IF($AD102=1,U102,0),"")</f>
        <v/>
      </c>
      <c r="W102" s="75" t="n">
        <v>36892</v>
      </c>
      <c r="X102" s="134"/>
      <c r="Y102" s="134"/>
      <c r="AA102" s="128" t="n">
        <f aca="false">IF(E102&lt;&gt;F102,0,1)</f>
        <v>1</v>
      </c>
      <c r="AB102" s="128" t="n">
        <f aca="false">IF(OR(T102="SI",T102="Si",T102="si",T102="sI",T102="s",T102="S"),1,0)</f>
        <v>0</v>
      </c>
      <c r="AC102" s="128" t="n">
        <f aca="false">IF(OR(J102="SI",J102="Si",J102="si",J102="sI",J102="s",J102="S"),1,0)</f>
        <v>0</v>
      </c>
      <c r="AD102" s="128" t="n">
        <f aca="false">AK102*AA102*AB102*AC102</f>
        <v>0</v>
      </c>
      <c r="AF102" s="136" t="n">
        <f aca="false">COUNTIF(D$8:D102,D102)</f>
        <v>0</v>
      </c>
      <c r="AG102" s="136" t="n">
        <f aca="false">COUNTIFS(D$8:D102,D102,A$8:A102,A102)</f>
        <v>0</v>
      </c>
      <c r="AH102" s="128" t="n">
        <f aca="false">AF102-AG102</f>
        <v>0</v>
      </c>
      <c r="AI102" s="128" t="n">
        <f aca="false">IF(OR(O102&lt;&gt;P102,P102=1,AA102=0),1,0)</f>
        <v>0</v>
      </c>
      <c r="AJ102" s="128" t="n">
        <f aca="false">IF(AR102&gt;0,1,0)+AH102</f>
        <v>0</v>
      </c>
      <c r="AK102" s="128" t="n">
        <f aca="false">IF(O102&lt;&gt;P102,0,1)</f>
        <v>1</v>
      </c>
      <c r="AL102" s="128" t="n">
        <f aca="false">IF(U102&gt;1,1,0)</f>
        <v>0</v>
      </c>
      <c r="AM102" s="136"/>
      <c r="AN102" s="137"/>
      <c r="AO102" s="139"/>
      <c r="AP102" s="128" t="str">
        <f aca="false">IF(SUMIF(AS$7:BU$7,"&gt;0",AS102:BU102)&gt;0,SUMIF(AS$7:BU$7,"&gt;0",AS102:BU102),"")</f>
        <v/>
      </c>
      <c r="AQ102" s="128"/>
      <c r="AR102" s="136" t="n">
        <f aca="false">COUNTIF(N$8:N102,N102)-1</f>
        <v>-1</v>
      </c>
      <c r="AS102" s="133"/>
      <c r="AT102" s="133"/>
      <c r="AU102" s="128" t="n">
        <f aca="false">IF($A102=$A101,AS102+AT102+AU101,AS102+AT102)</f>
        <v>0</v>
      </c>
      <c r="AV102" s="133"/>
      <c r="AW102" s="133"/>
      <c r="AX102" s="128" t="n">
        <f aca="false">IF($A102=$A101,AV102+AW102+AX101,AV102+AW102)</f>
        <v>0</v>
      </c>
      <c r="AY102" s="133"/>
      <c r="AZ102" s="133"/>
      <c r="BA102" s="128" t="n">
        <f aca="false">IF($A102=$A101,AY102+AZ102+BA101,AY102+AZ102)</f>
        <v>0</v>
      </c>
      <c r="BB102" s="133"/>
      <c r="BC102" s="133"/>
      <c r="BD102" s="128" t="n">
        <f aca="false">IF($A102=$A101,BB102+BC102+BD101,BB102+BC102)</f>
        <v>0</v>
      </c>
      <c r="BE102" s="133"/>
      <c r="BF102" s="133"/>
      <c r="BG102" s="128" t="n">
        <f aca="false">IF($A102=$A101,BE102+BF102+BG101,BE102+BF102)</f>
        <v>0</v>
      </c>
      <c r="BH102" s="133"/>
      <c r="BI102" s="133"/>
      <c r="BJ102" s="128" t="n">
        <f aca="false">IF($A102=$A101,BH102+BI102+BJ101,BH102+BI102)</f>
        <v>0</v>
      </c>
      <c r="BK102" s="133"/>
      <c r="BL102" s="133"/>
      <c r="BM102" s="128" t="n">
        <f aca="false">IF($A102=$A101,BK102+BL102+BM101,BK102+BL102)</f>
        <v>0</v>
      </c>
      <c r="BN102" s="133"/>
      <c r="BO102" s="133"/>
      <c r="BP102" s="128" t="n">
        <f aca="false">IF($A102=$A101,BN102+BO102+BP101,BN102+BO102)</f>
        <v>0</v>
      </c>
      <c r="BQ102" s="133"/>
      <c r="BR102" s="133"/>
      <c r="BS102" s="128" t="n">
        <f aca="false">IF($A102=$A101,BQ102+BR102+BS101,BQ102+BR102)</f>
        <v>0</v>
      </c>
      <c r="BT102" s="133"/>
      <c r="BU102" s="133"/>
      <c r="BV102" s="128" t="n">
        <f aca="false">IF($A102=$A101,BT102+BU102+BV101,BT102+BU102)</f>
        <v>0</v>
      </c>
      <c r="BW102" s="128" t="n">
        <f aca="false">IF(W102=0,0,IF(W102&gt;F$4,1,(IF(W102=BW$2,0,(IF(F$4-W102&gt;2,1,0))))))</f>
        <v>0</v>
      </c>
    </row>
    <row r="103" customFormat="false" ht="42.6" hidden="false" customHeight="true" outlineLevel="0" collapsed="false">
      <c r="A103" s="124" t="str">
        <f aca="false">IF(D103=D102,IF(A102=0,"",A102),IF(AND(D103&gt;0,D103&lt;&gt;D102),A102+1,""))</f>
        <v/>
      </c>
      <c r="B103" s="129"/>
      <c r="C103" s="129"/>
      <c r="D103" s="96"/>
      <c r="E103" s="138"/>
      <c r="F103" s="128" t="str">
        <f aca="false">IFERROR(IF(OR(ISTEXT(D103),ISNUMBER(D103)),HLOOKUP(I103-23*INT(I103/23),[2]Hoja2!B$1:X$2,2),""),1)</f>
        <v/>
      </c>
      <c r="G103" s="128" t="str">
        <f aca="false">LEFT(D103,1)</f>
        <v/>
      </c>
      <c r="H103" s="129" t="str">
        <f aca="false">IF(UPPER(G103)="Z",2,IF(UPPER(G103)="Y",1,IF(UPPER(G103)="X",0,LEFT(D103))))</f>
        <v/>
      </c>
      <c r="I103" s="129" t="str">
        <f aca="false">REPLACE(D103,1,1,H103)</f>
        <v/>
      </c>
      <c r="J103" s="96"/>
      <c r="K103" s="124" t="str">
        <f aca="false">IF(N103&gt;0,ROW(L103)-7,"")</f>
        <v/>
      </c>
      <c r="L103" s="130"/>
      <c r="M103" s="130"/>
      <c r="N103" s="131"/>
      <c r="O103" s="132"/>
      <c r="P103" s="128" t="str">
        <f aca="false">IFERROR(IF(OR(ISTEXT(N103),ISNUMBER(N103)),HLOOKUP(S103-23*INT(S103/23),[2]Hoja2!B$1:X$2,2),""),1)</f>
        <v/>
      </c>
      <c r="Q103" s="128" t="str">
        <f aca="false">LEFT(N103,1)</f>
        <v/>
      </c>
      <c r="R103" s="129" t="str">
        <f aca="false">IF(UPPER(Q103)="Z",2,IF(UPPER(Q103)="Y",1,IF(UPPER(Q103)="X",0,LEFT(N103))))</f>
        <v/>
      </c>
      <c r="S103" s="129" t="str">
        <f aca="false">REPLACE(N103,1,1,R103)</f>
        <v/>
      </c>
      <c r="T103" s="96"/>
      <c r="U103" s="133"/>
      <c r="V103" s="124" t="str">
        <f aca="false">IF(OR(ISTEXT(N103),ISNUMBER(N103)),IF($AD103=1,U103,0),"")</f>
        <v/>
      </c>
      <c r="W103" s="75" t="n">
        <v>36892</v>
      </c>
      <c r="X103" s="134"/>
      <c r="Y103" s="134"/>
      <c r="AA103" s="128" t="n">
        <f aca="false">IF(E103&lt;&gt;F103,0,1)</f>
        <v>1</v>
      </c>
      <c r="AB103" s="128" t="n">
        <f aca="false">IF(OR(T103="SI",T103="Si",T103="si",T103="sI",T103="s",T103="S"),1,0)</f>
        <v>0</v>
      </c>
      <c r="AC103" s="128" t="n">
        <f aca="false">IF(OR(J103="SI",J103="Si",J103="si",J103="sI",J103="s",J103="S"),1,0)</f>
        <v>0</v>
      </c>
      <c r="AD103" s="128" t="n">
        <f aca="false">AK103*AA103*AB103*AC103</f>
        <v>0</v>
      </c>
      <c r="AF103" s="136" t="n">
        <f aca="false">COUNTIF(D$8:D103,D103)</f>
        <v>0</v>
      </c>
      <c r="AG103" s="136" t="n">
        <f aca="false">COUNTIFS(D$8:D103,D103,A$8:A103,A103)</f>
        <v>0</v>
      </c>
      <c r="AH103" s="128" t="n">
        <f aca="false">AF103-AG103</f>
        <v>0</v>
      </c>
      <c r="AI103" s="128" t="n">
        <f aca="false">IF(OR(O103&lt;&gt;P103,P103=1,AA103=0),1,0)</f>
        <v>0</v>
      </c>
      <c r="AJ103" s="128" t="n">
        <f aca="false">IF(AR103&gt;0,1,0)+AH103</f>
        <v>0</v>
      </c>
      <c r="AK103" s="128" t="n">
        <f aca="false">IF(O103&lt;&gt;P103,0,1)</f>
        <v>1</v>
      </c>
      <c r="AL103" s="128" t="n">
        <f aca="false">IF(U103&gt;1,1,0)</f>
        <v>0</v>
      </c>
      <c r="AM103" s="136"/>
      <c r="AN103" s="137"/>
      <c r="AO103" s="139"/>
      <c r="AP103" s="128" t="str">
        <f aca="false">IF(SUMIF(AS$7:BU$7,"&gt;0",AS103:BU103)&gt;0,SUMIF(AS$7:BU$7,"&gt;0",AS103:BU103),"")</f>
        <v/>
      </c>
      <c r="AQ103" s="128"/>
      <c r="AR103" s="136" t="n">
        <f aca="false">COUNTIF(N$8:N103,N103)-1</f>
        <v>-1</v>
      </c>
      <c r="AS103" s="133"/>
      <c r="AT103" s="133"/>
      <c r="AU103" s="128" t="n">
        <f aca="false">IF($A103=$A102,AS103+AT103+AU102,AS103+AT103)</f>
        <v>0</v>
      </c>
      <c r="AV103" s="133"/>
      <c r="AW103" s="133"/>
      <c r="AX103" s="128" t="n">
        <f aca="false">IF($A103=$A102,AV103+AW103+AX102,AV103+AW103)</f>
        <v>0</v>
      </c>
      <c r="AY103" s="133"/>
      <c r="AZ103" s="133"/>
      <c r="BA103" s="128" t="n">
        <f aca="false">IF($A103=$A102,AY103+AZ103+BA102,AY103+AZ103)</f>
        <v>0</v>
      </c>
      <c r="BB103" s="133"/>
      <c r="BC103" s="133"/>
      <c r="BD103" s="128" t="n">
        <f aca="false">IF($A103=$A102,BB103+BC103+BD102,BB103+BC103)</f>
        <v>0</v>
      </c>
      <c r="BE103" s="133"/>
      <c r="BF103" s="133"/>
      <c r="BG103" s="128" t="n">
        <f aca="false">IF($A103=$A102,BE103+BF103+BG102,BE103+BF103)</f>
        <v>0</v>
      </c>
      <c r="BH103" s="133"/>
      <c r="BI103" s="133"/>
      <c r="BJ103" s="128" t="n">
        <f aca="false">IF($A103=$A102,BH103+BI103+BJ102,BH103+BI103)</f>
        <v>0</v>
      </c>
      <c r="BK103" s="133"/>
      <c r="BL103" s="133"/>
      <c r="BM103" s="128" t="n">
        <f aca="false">IF($A103=$A102,BK103+BL103+BM102,BK103+BL103)</f>
        <v>0</v>
      </c>
      <c r="BN103" s="133"/>
      <c r="BO103" s="133"/>
      <c r="BP103" s="128" t="n">
        <f aca="false">IF($A103=$A102,BN103+BO103+BP102,BN103+BO103)</f>
        <v>0</v>
      </c>
      <c r="BQ103" s="133"/>
      <c r="BR103" s="133"/>
      <c r="BS103" s="128" t="n">
        <f aca="false">IF($A103=$A102,BQ103+BR103+BS102,BQ103+BR103)</f>
        <v>0</v>
      </c>
      <c r="BT103" s="133"/>
      <c r="BU103" s="133"/>
      <c r="BV103" s="128" t="n">
        <f aca="false">IF($A103=$A102,BT103+BU103+BV102,BT103+BU103)</f>
        <v>0</v>
      </c>
      <c r="BW103" s="128" t="n">
        <f aca="false">IF(W103=0,0,IF(W103&gt;F$4,1,(IF(W103=BW$2,0,(IF(F$4-W103&gt;2,1,0))))))</f>
        <v>0</v>
      </c>
    </row>
    <row r="104" customFormat="false" ht="42.6" hidden="false" customHeight="true" outlineLevel="0" collapsed="false">
      <c r="A104" s="124" t="str">
        <f aca="false">IF(D104=D103,IF(A103=0,"",A103),IF(AND(D104&gt;0,D104&lt;&gt;D103),A103+1,""))</f>
        <v/>
      </c>
      <c r="B104" s="129"/>
      <c r="C104" s="129"/>
      <c r="D104" s="96"/>
      <c r="E104" s="138"/>
      <c r="F104" s="128" t="str">
        <f aca="false">IFERROR(IF(OR(ISTEXT(D104),ISNUMBER(D104)),HLOOKUP(I104-23*INT(I104/23),[2]Hoja2!B$1:X$2,2),""),1)</f>
        <v/>
      </c>
      <c r="G104" s="128" t="str">
        <f aca="false">LEFT(D104,1)</f>
        <v/>
      </c>
      <c r="H104" s="129" t="str">
        <f aca="false">IF(UPPER(G104)="Z",2,IF(UPPER(G104)="Y",1,IF(UPPER(G104)="X",0,LEFT(D104))))</f>
        <v/>
      </c>
      <c r="I104" s="129" t="str">
        <f aca="false">REPLACE(D104,1,1,H104)</f>
        <v/>
      </c>
      <c r="J104" s="96"/>
      <c r="K104" s="124" t="str">
        <f aca="false">IF(N104&gt;0,ROW(L104)-7,"")</f>
        <v/>
      </c>
      <c r="L104" s="130"/>
      <c r="M104" s="130"/>
      <c r="N104" s="131"/>
      <c r="O104" s="132"/>
      <c r="P104" s="128" t="str">
        <f aca="false">IFERROR(IF(OR(ISTEXT(N104),ISNUMBER(N104)),HLOOKUP(S104-23*INT(S104/23),[2]Hoja2!B$1:X$2,2),""),1)</f>
        <v/>
      </c>
      <c r="Q104" s="128" t="str">
        <f aca="false">LEFT(N104,1)</f>
        <v/>
      </c>
      <c r="R104" s="129" t="str">
        <f aca="false">IF(UPPER(Q104)="Z",2,IF(UPPER(Q104)="Y",1,IF(UPPER(Q104)="X",0,LEFT(N104))))</f>
        <v/>
      </c>
      <c r="S104" s="129" t="str">
        <f aca="false">REPLACE(N104,1,1,R104)</f>
        <v/>
      </c>
      <c r="T104" s="96"/>
      <c r="U104" s="133"/>
      <c r="V104" s="124" t="str">
        <f aca="false">IF(OR(ISTEXT(N104),ISNUMBER(N104)),IF($AD104=1,U104,0),"")</f>
        <v/>
      </c>
      <c r="W104" s="75" t="n">
        <v>36892</v>
      </c>
      <c r="X104" s="134"/>
      <c r="Y104" s="134"/>
      <c r="AA104" s="128" t="n">
        <f aca="false">IF(E104&lt;&gt;F104,0,1)</f>
        <v>1</v>
      </c>
      <c r="AB104" s="128" t="n">
        <f aca="false">IF(OR(T104="SI",T104="Si",T104="si",T104="sI",T104="s",T104="S"),1,0)</f>
        <v>0</v>
      </c>
      <c r="AC104" s="128" t="n">
        <f aca="false">IF(OR(J104="SI",J104="Si",J104="si",J104="sI",J104="s",J104="S"),1,0)</f>
        <v>0</v>
      </c>
      <c r="AD104" s="128" t="n">
        <f aca="false">AK104*AA104*AB104*AC104</f>
        <v>0</v>
      </c>
      <c r="AF104" s="136" t="n">
        <f aca="false">COUNTIF(D$8:D104,D104)</f>
        <v>0</v>
      </c>
      <c r="AG104" s="136" t="n">
        <f aca="false">COUNTIFS(D$8:D104,D104,A$8:A104,A104)</f>
        <v>0</v>
      </c>
      <c r="AH104" s="128" t="n">
        <f aca="false">AF104-AG104</f>
        <v>0</v>
      </c>
      <c r="AI104" s="128" t="n">
        <f aca="false">IF(OR(O104&lt;&gt;P104,P104=1,AA104=0),1,0)</f>
        <v>0</v>
      </c>
      <c r="AJ104" s="128" t="n">
        <f aca="false">IF(AR104&gt;0,1,0)+AH104</f>
        <v>0</v>
      </c>
      <c r="AK104" s="128" t="n">
        <f aca="false">IF(O104&lt;&gt;P104,0,1)</f>
        <v>1</v>
      </c>
      <c r="AL104" s="128" t="n">
        <f aca="false">IF(U104&gt;1,1,0)</f>
        <v>0</v>
      </c>
      <c r="AM104" s="136"/>
      <c r="AN104" s="137"/>
      <c r="AO104" s="139"/>
      <c r="AP104" s="128" t="str">
        <f aca="false">IF(SUMIF(AS$7:BU$7,"&gt;0",AS104:BU104)&gt;0,SUMIF(AS$7:BU$7,"&gt;0",AS104:BU104),"")</f>
        <v/>
      </c>
      <c r="AQ104" s="128"/>
      <c r="AR104" s="136" t="n">
        <f aca="false">COUNTIF(N$8:N104,N104)-1</f>
        <v>-1</v>
      </c>
      <c r="AS104" s="133"/>
      <c r="AT104" s="133"/>
      <c r="AU104" s="128" t="n">
        <f aca="false">IF($A104=$A103,AS104+AT104+AU103,AS104+AT104)</f>
        <v>0</v>
      </c>
      <c r="AV104" s="133"/>
      <c r="AW104" s="133"/>
      <c r="AX104" s="128" t="n">
        <f aca="false">IF($A104=$A103,AV104+AW104+AX103,AV104+AW104)</f>
        <v>0</v>
      </c>
      <c r="AY104" s="133"/>
      <c r="AZ104" s="133"/>
      <c r="BA104" s="128" t="n">
        <f aca="false">IF($A104=$A103,AY104+AZ104+BA103,AY104+AZ104)</f>
        <v>0</v>
      </c>
      <c r="BB104" s="133"/>
      <c r="BC104" s="133"/>
      <c r="BD104" s="128" t="n">
        <f aca="false">IF($A104=$A103,BB104+BC104+BD103,BB104+BC104)</f>
        <v>0</v>
      </c>
      <c r="BE104" s="133"/>
      <c r="BF104" s="133"/>
      <c r="BG104" s="128" t="n">
        <f aca="false">IF($A104=$A103,BE104+BF104+BG103,BE104+BF104)</f>
        <v>0</v>
      </c>
      <c r="BH104" s="133"/>
      <c r="BI104" s="133"/>
      <c r="BJ104" s="128" t="n">
        <f aca="false">IF($A104=$A103,BH104+BI104+BJ103,BH104+BI104)</f>
        <v>0</v>
      </c>
      <c r="BK104" s="133"/>
      <c r="BL104" s="133"/>
      <c r="BM104" s="128" t="n">
        <f aca="false">IF($A104=$A103,BK104+BL104+BM103,BK104+BL104)</f>
        <v>0</v>
      </c>
      <c r="BN104" s="133"/>
      <c r="BO104" s="133"/>
      <c r="BP104" s="128" t="n">
        <f aca="false">IF($A104=$A103,BN104+BO104+BP103,BN104+BO104)</f>
        <v>0</v>
      </c>
      <c r="BQ104" s="133"/>
      <c r="BR104" s="133"/>
      <c r="BS104" s="128" t="n">
        <f aca="false">IF($A104=$A103,BQ104+BR104+BS103,BQ104+BR104)</f>
        <v>0</v>
      </c>
      <c r="BT104" s="133"/>
      <c r="BU104" s="133"/>
      <c r="BV104" s="128" t="n">
        <f aca="false">IF($A104=$A103,BT104+BU104+BV103,BT104+BU104)</f>
        <v>0</v>
      </c>
      <c r="BW104" s="128" t="n">
        <f aca="false">IF(W104=0,0,IF(W104&gt;F$4,1,(IF(W104=BW$2,0,(IF(F$4-W104&gt;2,1,0))))))</f>
        <v>0</v>
      </c>
    </row>
    <row r="105" customFormat="false" ht="42.6" hidden="false" customHeight="true" outlineLevel="0" collapsed="false">
      <c r="A105" s="124" t="str">
        <f aca="false">IF(D105=D104,IF(A104=0,"",A104),IF(AND(D105&gt;0,D105&lt;&gt;D104),A104+1,""))</f>
        <v/>
      </c>
      <c r="B105" s="129"/>
      <c r="C105" s="129"/>
      <c r="D105" s="96"/>
      <c r="E105" s="138"/>
      <c r="F105" s="128" t="str">
        <f aca="false">IFERROR(IF(OR(ISTEXT(D105),ISNUMBER(D105)),HLOOKUP(I105-23*INT(I105/23),[2]Hoja2!B$1:X$2,2),""),1)</f>
        <v/>
      </c>
      <c r="G105" s="128" t="str">
        <f aca="false">LEFT(D105,1)</f>
        <v/>
      </c>
      <c r="H105" s="129" t="str">
        <f aca="false">IF(UPPER(G105)="Z",2,IF(UPPER(G105)="Y",1,IF(UPPER(G105)="X",0,LEFT(D105))))</f>
        <v/>
      </c>
      <c r="I105" s="129" t="str">
        <f aca="false">REPLACE(D105,1,1,H105)</f>
        <v/>
      </c>
      <c r="J105" s="96"/>
      <c r="K105" s="124" t="str">
        <f aca="false">IF(N105&gt;0,ROW(L105)-7,"")</f>
        <v/>
      </c>
      <c r="L105" s="130"/>
      <c r="M105" s="130"/>
      <c r="N105" s="131"/>
      <c r="O105" s="132"/>
      <c r="P105" s="128" t="str">
        <f aca="false">IFERROR(IF(OR(ISTEXT(N105),ISNUMBER(N105)),HLOOKUP(S105-23*INT(S105/23),[2]Hoja2!B$1:X$2,2),""),1)</f>
        <v/>
      </c>
      <c r="Q105" s="128" t="str">
        <f aca="false">LEFT(N105,1)</f>
        <v/>
      </c>
      <c r="R105" s="129" t="str">
        <f aca="false">IF(UPPER(Q105)="Z",2,IF(UPPER(Q105)="Y",1,IF(UPPER(Q105)="X",0,LEFT(N105))))</f>
        <v/>
      </c>
      <c r="S105" s="129" t="str">
        <f aca="false">REPLACE(N105,1,1,R105)</f>
        <v/>
      </c>
      <c r="T105" s="96"/>
      <c r="U105" s="133"/>
      <c r="V105" s="124" t="str">
        <f aca="false">IF(OR(ISTEXT(N105),ISNUMBER(N105)),IF($AD105=1,U105,0),"")</f>
        <v/>
      </c>
      <c r="W105" s="75" t="n">
        <v>36892</v>
      </c>
      <c r="X105" s="134"/>
      <c r="Y105" s="134"/>
      <c r="AA105" s="128" t="n">
        <f aca="false">IF(E105&lt;&gt;F105,0,1)</f>
        <v>1</v>
      </c>
      <c r="AB105" s="128" t="n">
        <f aca="false">IF(OR(T105="SI",T105="Si",T105="si",T105="sI",T105="s",T105="S"),1,0)</f>
        <v>0</v>
      </c>
      <c r="AC105" s="128" t="n">
        <f aca="false">IF(OR(J105="SI",J105="Si",J105="si",J105="sI",J105="s",J105="S"),1,0)</f>
        <v>0</v>
      </c>
      <c r="AD105" s="128" t="n">
        <f aca="false">AK105*AA105*AB105*AC105</f>
        <v>0</v>
      </c>
      <c r="AF105" s="136" t="n">
        <f aca="false">COUNTIF(D$8:D105,D105)</f>
        <v>0</v>
      </c>
      <c r="AG105" s="136" t="n">
        <f aca="false">COUNTIFS(D$8:D105,D105,A$8:A105,A105)</f>
        <v>0</v>
      </c>
      <c r="AH105" s="128" t="n">
        <f aca="false">AF105-AG105</f>
        <v>0</v>
      </c>
      <c r="AI105" s="128" t="n">
        <f aca="false">IF(OR(O105&lt;&gt;P105,P105=1,AA105=0),1,0)</f>
        <v>0</v>
      </c>
      <c r="AJ105" s="128" t="n">
        <f aca="false">IF(AR105&gt;0,1,0)+AH105</f>
        <v>0</v>
      </c>
      <c r="AK105" s="128" t="n">
        <f aca="false">IF(O105&lt;&gt;P105,0,1)</f>
        <v>1</v>
      </c>
      <c r="AL105" s="128" t="n">
        <f aca="false">IF(U105&gt;1,1,0)</f>
        <v>0</v>
      </c>
      <c r="AM105" s="136"/>
      <c r="AN105" s="137"/>
      <c r="AO105" s="139"/>
      <c r="AP105" s="128" t="str">
        <f aca="false">IF(SUMIF(AS$7:BU$7,"&gt;0",AS105:BU105)&gt;0,SUMIF(AS$7:BU$7,"&gt;0",AS105:BU105),"")</f>
        <v/>
      </c>
      <c r="AQ105" s="128"/>
      <c r="AR105" s="136" t="n">
        <f aca="false">COUNTIF(N$8:N105,N105)-1</f>
        <v>-1</v>
      </c>
      <c r="AS105" s="133"/>
      <c r="AT105" s="133"/>
      <c r="AU105" s="128" t="n">
        <f aca="false">IF($A105=$A104,AS105+AT105+AU104,AS105+AT105)</f>
        <v>0</v>
      </c>
      <c r="AV105" s="133"/>
      <c r="AW105" s="133"/>
      <c r="AX105" s="128" t="n">
        <f aca="false">IF($A105=$A104,AV105+AW105+AX104,AV105+AW105)</f>
        <v>0</v>
      </c>
      <c r="AY105" s="133"/>
      <c r="AZ105" s="133"/>
      <c r="BA105" s="128" t="n">
        <f aca="false">IF($A105=$A104,AY105+AZ105+BA104,AY105+AZ105)</f>
        <v>0</v>
      </c>
      <c r="BB105" s="133"/>
      <c r="BC105" s="133"/>
      <c r="BD105" s="128" t="n">
        <f aca="false">IF($A105=$A104,BB105+BC105+BD104,BB105+BC105)</f>
        <v>0</v>
      </c>
      <c r="BE105" s="133"/>
      <c r="BF105" s="133"/>
      <c r="BG105" s="128" t="n">
        <f aca="false">IF($A105=$A104,BE105+BF105+BG104,BE105+BF105)</f>
        <v>0</v>
      </c>
      <c r="BH105" s="133"/>
      <c r="BI105" s="133"/>
      <c r="BJ105" s="128" t="n">
        <f aca="false">IF($A105=$A104,BH105+BI105+BJ104,BH105+BI105)</f>
        <v>0</v>
      </c>
      <c r="BK105" s="133"/>
      <c r="BL105" s="133"/>
      <c r="BM105" s="128" t="n">
        <f aca="false">IF($A105=$A104,BK105+BL105+BM104,BK105+BL105)</f>
        <v>0</v>
      </c>
      <c r="BN105" s="133"/>
      <c r="BO105" s="133"/>
      <c r="BP105" s="128" t="n">
        <f aca="false">IF($A105=$A104,BN105+BO105+BP104,BN105+BO105)</f>
        <v>0</v>
      </c>
      <c r="BQ105" s="133"/>
      <c r="BR105" s="133"/>
      <c r="BS105" s="128" t="n">
        <f aca="false">IF($A105=$A104,BQ105+BR105+BS104,BQ105+BR105)</f>
        <v>0</v>
      </c>
      <c r="BT105" s="133"/>
      <c r="BU105" s="133"/>
      <c r="BV105" s="128" t="n">
        <f aca="false">IF($A105=$A104,BT105+BU105+BV104,BT105+BU105)</f>
        <v>0</v>
      </c>
      <c r="BW105" s="128" t="n">
        <f aca="false">IF(W105=0,0,IF(W105&gt;F$4,1,(IF(W105=BW$2,0,(IF(F$4-W105&gt;2,1,0))))))</f>
        <v>0</v>
      </c>
    </row>
    <row r="106" customFormat="false" ht="42.6" hidden="false" customHeight="true" outlineLevel="0" collapsed="false">
      <c r="A106" s="124" t="str">
        <f aca="false">IF(D106=D105,IF(A105=0,"",A105),IF(AND(D106&gt;0,D106&lt;&gt;D105),A105+1,""))</f>
        <v/>
      </c>
      <c r="B106" s="129"/>
      <c r="C106" s="129"/>
      <c r="D106" s="96"/>
      <c r="E106" s="138"/>
      <c r="F106" s="128" t="str">
        <f aca="false">IFERROR(IF(OR(ISTEXT(D106),ISNUMBER(D106)),HLOOKUP(I106-23*INT(I106/23),[2]Hoja2!B$1:X$2,2),""),1)</f>
        <v/>
      </c>
      <c r="G106" s="128" t="str">
        <f aca="false">LEFT(D106,1)</f>
        <v/>
      </c>
      <c r="H106" s="129" t="str">
        <f aca="false">IF(UPPER(G106)="Z",2,IF(UPPER(G106)="Y",1,IF(UPPER(G106)="X",0,LEFT(D106))))</f>
        <v/>
      </c>
      <c r="I106" s="129" t="str">
        <f aca="false">REPLACE(D106,1,1,H106)</f>
        <v/>
      </c>
      <c r="J106" s="96"/>
      <c r="K106" s="124" t="str">
        <f aca="false">IF(N106&gt;0,ROW(L106)-7,"")</f>
        <v/>
      </c>
      <c r="L106" s="130"/>
      <c r="M106" s="130"/>
      <c r="N106" s="131"/>
      <c r="O106" s="132"/>
      <c r="P106" s="128" t="str">
        <f aca="false">IFERROR(IF(OR(ISTEXT(N106),ISNUMBER(N106)),HLOOKUP(S106-23*INT(S106/23),[2]Hoja2!B$1:X$2,2),""),1)</f>
        <v/>
      </c>
      <c r="Q106" s="128" t="str">
        <f aca="false">LEFT(N106,1)</f>
        <v/>
      </c>
      <c r="R106" s="129" t="str">
        <f aca="false">IF(UPPER(Q106)="Z",2,IF(UPPER(Q106)="Y",1,IF(UPPER(Q106)="X",0,LEFT(N106))))</f>
        <v/>
      </c>
      <c r="S106" s="129" t="str">
        <f aca="false">REPLACE(N106,1,1,R106)</f>
        <v/>
      </c>
      <c r="T106" s="96"/>
      <c r="U106" s="133"/>
      <c r="V106" s="124" t="str">
        <f aca="false">IF(OR(ISTEXT(N106),ISNUMBER(N106)),IF($AD106=1,U106,0),"")</f>
        <v/>
      </c>
      <c r="W106" s="75" t="n">
        <v>36892</v>
      </c>
      <c r="X106" s="134"/>
      <c r="Y106" s="134"/>
      <c r="AA106" s="128" t="n">
        <f aca="false">IF(E106&lt;&gt;F106,0,1)</f>
        <v>1</v>
      </c>
      <c r="AB106" s="128" t="n">
        <f aca="false">IF(OR(T106="SI",T106="Si",T106="si",T106="sI",T106="s",T106="S"),1,0)</f>
        <v>0</v>
      </c>
      <c r="AC106" s="128" t="n">
        <f aca="false">IF(OR(J106="SI",J106="Si",J106="si",J106="sI",J106="s",J106="S"),1,0)</f>
        <v>0</v>
      </c>
      <c r="AD106" s="128" t="n">
        <f aca="false">AK106*AA106*AB106*AC106</f>
        <v>0</v>
      </c>
      <c r="AF106" s="136" t="n">
        <f aca="false">COUNTIF(D$8:D106,D106)</f>
        <v>0</v>
      </c>
      <c r="AG106" s="136" t="n">
        <f aca="false">COUNTIFS(D$8:D106,D106,A$8:A106,A106)</f>
        <v>0</v>
      </c>
      <c r="AH106" s="128" t="n">
        <f aca="false">AF106-AG106</f>
        <v>0</v>
      </c>
      <c r="AI106" s="128" t="n">
        <f aca="false">IF(OR(O106&lt;&gt;P106,P106=1,AA106=0),1,0)</f>
        <v>0</v>
      </c>
      <c r="AJ106" s="128" t="n">
        <f aca="false">IF(AR106&gt;0,1,0)+AH106</f>
        <v>0</v>
      </c>
      <c r="AK106" s="128" t="n">
        <f aca="false">IF(O106&lt;&gt;P106,0,1)</f>
        <v>1</v>
      </c>
      <c r="AL106" s="128" t="n">
        <f aca="false">IF(U106&gt;1,1,0)</f>
        <v>0</v>
      </c>
      <c r="AM106" s="136"/>
      <c r="AN106" s="137"/>
      <c r="AO106" s="139"/>
      <c r="AP106" s="128" t="str">
        <f aca="false">IF(SUMIF(AS$7:BU$7,"&gt;0",AS106:BU106)&gt;0,SUMIF(AS$7:BU$7,"&gt;0",AS106:BU106),"")</f>
        <v/>
      </c>
      <c r="AQ106" s="128"/>
      <c r="AR106" s="136" t="n">
        <f aca="false">COUNTIF(N$8:N106,N106)-1</f>
        <v>-1</v>
      </c>
      <c r="AS106" s="133"/>
      <c r="AT106" s="133"/>
      <c r="AU106" s="128" t="n">
        <f aca="false">IF($A106=$A105,AS106+AT106+AU105,AS106+AT106)</f>
        <v>0</v>
      </c>
      <c r="AV106" s="133"/>
      <c r="AW106" s="133"/>
      <c r="AX106" s="128" t="n">
        <f aca="false">IF($A106=$A105,AV106+AW106+AX105,AV106+AW106)</f>
        <v>0</v>
      </c>
      <c r="AY106" s="133"/>
      <c r="AZ106" s="133"/>
      <c r="BA106" s="128" t="n">
        <f aca="false">IF($A106=$A105,AY106+AZ106+BA105,AY106+AZ106)</f>
        <v>0</v>
      </c>
      <c r="BB106" s="133"/>
      <c r="BC106" s="133"/>
      <c r="BD106" s="128" t="n">
        <f aca="false">IF($A106=$A105,BB106+BC106+BD105,BB106+BC106)</f>
        <v>0</v>
      </c>
      <c r="BE106" s="133"/>
      <c r="BF106" s="133"/>
      <c r="BG106" s="128" t="n">
        <f aca="false">IF($A106=$A105,BE106+BF106+BG105,BE106+BF106)</f>
        <v>0</v>
      </c>
      <c r="BH106" s="133"/>
      <c r="BI106" s="133"/>
      <c r="BJ106" s="128" t="n">
        <f aca="false">IF($A106=$A105,BH106+BI106+BJ105,BH106+BI106)</f>
        <v>0</v>
      </c>
      <c r="BK106" s="133"/>
      <c r="BL106" s="133"/>
      <c r="BM106" s="128" t="n">
        <f aca="false">IF($A106=$A105,BK106+BL106+BM105,BK106+BL106)</f>
        <v>0</v>
      </c>
      <c r="BN106" s="133"/>
      <c r="BO106" s="133"/>
      <c r="BP106" s="128" t="n">
        <f aca="false">IF($A106=$A105,BN106+BO106+BP105,BN106+BO106)</f>
        <v>0</v>
      </c>
      <c r="BQ106" s="133"/>
      <c r="BR106" s="133"/>
      <c r="BS106" s="128" t="n">
        <f aca="false">IF($A106=$A105,BQ106+BR106+BS105,BQ106+BR106)</f>
        <v>0</v>
      </c>
      <c r="BT106" s="133"/>
      <c r="BU106" s="133"/>
      <c r="BV106" s="128" t="n">
        <f aca="false">IF($A106=$A105,BT106+BU106+BV105,BT106+BU106)</f>
        <v>0</v>
      </c>
      <c r="BW106" s="128" t="n">
        <f aca="false">IF(W106=0,0,IF(W106&gt;F$4,1,(IF(W106=BW$2,0,(IF(F$4-W106&gt;2,1,0))))))</f>
        <v>0</v>
      </c>
    </row>
    <row r="107" customFormat="false" ht="42.6" hidden="false" customHeight="true" outlineLevel="0" collapsed="false">
      <c r="A107" s="124" t="str">
        <f aca="false">IF(D107=D106,IF(A106=0,"",A106),IF(AND(D107&gt;0,D107&lt;&gt;D106),A106+1,""))</f>
        <v/>
      </c>
      <c r="B107" s="129"/>
      <c r="C107" s="129"/>
      <c r="D107" s="96"/>
      <c r="E107" s="138"/>
      <c r="F107" s="128" t="str">
        <f aca="false">IFERROR(IF(OR(ISTEXT(D107),ISNUMBER(D107)),HLOOKUP(I107-23*INT(I107/23),[2]Hoja2!B$1:X$2,2),""),1)</f>
        <v/>
      </c>
      <c r="G107" s="128" t="str">
        <f aca="false">LEFT(D107,1)</f>
        <v/>
      </c>
      <c r="H107" s="129" t="str">
        <f aca="false">IF(UPPER(G107)="Z",2,IF(UPPER(G107)="Y",1,IF(UPPER(G107)="X",0,LEFT(D107))))</f>
        <v/>
      </c>
      <c r="I107" s="129" t="str">
        <f aca="false">REPLACE(D107,1,1,H107)</f>
        <v/>
      </c>
      <c r="J107" s="96"/>
      <c r="K107" s="124" t="str">
        <f aca="false">IF(N107&gt;0,ROW(L107)-7,"")</f>
        <v/>
      </c>
      <c r="L107" s="130"/>
      <c r="M107" s="130"/>
      <c r="N107" s="131"/>
      <c r="O107" s="132"/>
      <c r="P107" s="128" t="str">
        <f aca="false">IFERROR(IF(OR(ISTEXT(N107),ISNUMBER(N107)),HLOOKUP(S107-23*INT(S107/23),[2]Hoja2!B$1:X$2,2),""),1)</f>
        <v/>
      </c>
      <c r="Q107" s="128" t="str">
        <f aca="false">LEFT(N107,1)</f>
        <v/>
      </c>
      <c r="R107" s="129" t="str">
        <f aca="false">IF(UPPER(Q107)="Z",2,IF(UPPER(Q107)="Y",1,IF(UPPER(Q107)="X",0,LEFT(N107))))</f>
        <v/>
      </c>
      <c r="S107" s="129" t="str">
        <f aca="false">REPLACE(N107,1,1,R107)</f>
        <v/>
      </c>
      <c r="T107" s="96"/>
      <c r="U107" s="133"/>
      <c r="V107" s="124" t="str">
        <f aca="false">IF(OR(ISTEXT(N107),ISNUMBER(N107)),IF($AD107=1,U107,0),"")</f>
        <v/>
      </c>
      <c r="W107" s="75" t="n">
        <v>36892</v>
      </c>
      <c r="X107" s="134"/>
      <c r="Y107" s="134"/>
      <c r="AA107" s="128" t="n">
        <f aca="false">IF(E107&lt;&gt;F107,0,1)</f>
        <v>1</v>
      </c>
      <c r="AB107" s="128" t="n">
        <f aca="false">IF(OR(T107="SI",T107="Si",T107="si",T107="sI",T107="s",T107="S"),1,0)</f>
        <v>0</v>
      </c>
      <c r="AC107" s="128" t="n">
        <f aca="false">IF(OR(J107="SI",J107="Si",J107="si",J107="sI",J107="s",J107="S"),1,0)</f>
        <v>0</v>
      </c>
      <c r="AD107" s="128" t="n">
        <f aca="false">AK107*AA107*AB107*AC107</f>
        <v>0</v>
      </c>
      <c r="AF107" s="136" t="n">
        <f aca="false">COUNTIF(D$8:D107,D107)</f>
        <v>0</v>
      </c>
      <c r="AG107" s="136" t="n">
        <f aca="false">COUNTIFS(D$8:D107,D107,A$8:A107,A107)</f>
        <v>0</v>
      </c>
      <c r="AH107" s="128" t="n">
        <f aca="false">AF107-AG107</f>
        <v>0</v>
      </c>
      <c r="AI107" s="128" t="n">
        <f aca="false">IF(OR(O107&lt;&gt;P107,P107=1,AA107=0),1,0)</f>
        <v>0</v>
      </c>
      <c r="AJ107" s="128" t="n">
        <f aca="false">IF(AR107&gt;0,1,0)+AH107</f>
        <v>0</v>
      </c>
      <c r="AK107" s="128" t="n">
        <f aca="false">IF(O107&lt;&gt;P107,0,1)</f>
        <v>1</v>
      </c>
      <c r="AL107" s="128" t="n">
        <f aca="false">IF(U107&gt;1,1,0)</f>
        <v>0</v>
      </c>
      <c r="AM107" s="136"/>
      <c r="AN107" s="137"/>
      <c r="AO107" s="139"/>
      <c r="AP107" s="128" t="str">
        <f aca="false">IF(SUMIF(AS$7:BU$7,"&gt;0",AS107:BU107)&gt;0,SUMIF(AS$7:BU$7,"&gt;0",AS107:BU107),"")</f>
        <v/>
      </c>
      <c r="AQ107" s="128"/>
      <c r="AR107" s="136" t="n">
        <f aca="false">COUNTIF(N$8:N107,N107)-1</f>
        <v>-1</v>
      </c>
      <c r="AS107" s="133"/>
      <c r="AT107" s="133"/>
      <c r="AU107" s="128" t="n">
        <f aca="false">IF($A107=$A106,AS107+AT107+AU106,AS107+AT107)</f>
        <v>0</v>
      </c>
      <c r="AV107" s="133"/>
      <c r="AW107" s="133"/>
      <c r="AX107" s="128" t="n">
        <f aca="false">IF($A107=$A106,AV107+AW107+AX106,AV107+AW107)</f>
        <v>0</v>
      </c>
      <c r="AY107" s="133"/>
      <c r="AZ107" s="133"/>
      <c r="BA107" s="128" t="n">
        <f aca="false">IF($A107=$A106,AY107+AZ107+BA106,AY107+AZ107)</f>
        <v>0</v>
      </c>
      <c r="BB107" s="133"/>
      <c r="BC107" s="133"/>
      <c r="BD107" s="128" t="n">
        <f aca="false">IF($A107=$A106,BB107+BC107+BD106,BB107+BC107)</f>
        <v>0</v>
      </c>
      <c r="BE107" s="133"/>
      <c r="BF107" s="133"/>
      <c r="BG107" s="128" t="n">
        <f aca="false">IF($A107=$A106,BE107+BF107+BG106,BE107+BF107)</f>
        <v>0</v>
      </c>
      <c r="BH107" s="133"/>
      <c r="BI107" s="133"/>
      <c r="BJ107" s="128" t="n">
        <f aca="false">IF($A107=$A106,BH107+BI107+BJ106,BH107+BI107)</f>
        <v>0</v>
      </c>
      <c r="BK107" s="133"/>
      <c r="BL107" s="133"/>
      <c r="BM107" s="128" t="n">
        <f aca="false">IF($A107=$A106,BK107+BL107+BM106,BK107+BL107)</f>
        <v>0</v>
      </c>
      <c r="BN107" s="133"/>
      <c r="BO107" s="133"/>
      <c r="BP107" s="128" t="n">
        <f aca="false">IF($A107=$A106,BN107+BO107+BP106,BN107+BO107)</f>
        <v>0</v>
      </c>
      <c r="BQ107" s="133"/>
      <c r="BR107" s="133"/>
      <c r="BS107" s="128" t="n">
        <f aca="false">IF($A107=$A106,BQ107+BR107+BS106,BQ107+BR107)</f>
        <v>0</v>
      </c>
      <c r="BT107" s="133"/>
      <c r="BU107" s="133"/>
      <c r="BV107" s="128" t="n">
        <f aca="false">IF($A107=$A106,BT107+BU107+BV106,BT107+BU107)</f>
        <v>0</v>
      </c>
      <c r="BW107" s="128" t="n">
        <f aca="false">IF(W107=0,0,IF(W107&gt;F$4,1,(IF(W107=BW$2,0,(IF(F$4-W107&gt;2,1,0))))))</f>
        <v>0</v>
      </c>
    </row>
    <row r="108" customFormat="false" ht="42.6" hidden="false" customHeight="true" outlineLevel="0" collapsed="false">
      <c r="A108" s="124" t="str">
        <f aca="false">IF(D108=D107,IF(A107=0,"",A107),IF(AND(D108&gt;0,D108&lt;&gt;D107),A107+1,""))</f>
        <v/>
      </c>
      <c r="B108" s="129"/>
      <c r="C108" s="129"/>
      <c r="D108" s="96"/>
      <c r="E108" s="138"/>
      <c r="F108" s="128" t="str">
        <f aca="false">IFERROR(IF(OR(ISTEXT(D108),ISNUMBER(D108)),HLOOKUP(I108-23*INT(I108/23),[2]Hoja2!B$1:X$2,2),""),1)</f>
        <v/>
      </c>
      <c r="G108" s="128" t="str">
        <f aca="false">LEFT(D108,1)</f>
        <v/>
      </c>
      <c r="H108" s="129" t="str">
        <f aca="false">IF(UPPER(G108)="Z",2,IF(UPPER(G108)="Y",1,IF(UPPER(G108)="X",0,LEFT(D108))))</f>
        <v/>
      </c>
      <c r="I108" s="129" t="str">
        <f aca="false">REPLACE(D108,1,1,H108)</f>
        <v/>
      </c>
      <c r="J108" s="96"/>
      <c r="K108" s="124" t="str">
        <f aca="false">IF(N108&gt;0,ROW(L108)-7,"")</f>
        <v/>
      </c>
      <c r="L108" s="130"/>
      <c r="M108" s="130"/>
      <c r="N108" s="131"/>
      <c r="O108" s="132"/>
      <c r="P108" s="128" t="str">
        <f aca="false">IFERROR(IF(OR(ISTEXT(N108),ISNUMBER(N108)),HLOOKUP(S108-23*INT(S108/23),[2]Hoja2!B$1:X$2,2),""),1)</f>
        <v/>
      </c>
      <c r="Q108" s="128" t="str">
        <f aca="false">LEFT(N108,1)</f>
        <v/>
      </c>
      <c r="R108" s="129" t="str">
        <f aca="false">IF(UPPER(Q108)="Z",2,IF(UPPER(Q108)="Y",1,IF(UPPER(Q108)="X",0,LEFT(N108))))</f>
        <v/>
      </c>
      <c r="S108" s="129" t="str">
        <f aca="false">REPLACE(N108,1,1,R108)</f>
        <v/>
      </c>
      <c r="T108" s="96"/>
      <c r="U108" s="133"/>
      <c r="V108" s="124" t="str">
        <f aca="false">IF(OR(ISTEXT(N108),ISNUMBER(N108)),IF($AD108=1,U108,0),"")</f>
        <v/>
      </c>
      <c r="W108" s="75" t="n">
        <v>36892</v>
      </c>
      <c r="X108" s="134"/>
      <c r="Y108" s="134"/>
      <c r="AA108" s="128" t="n">
        <f aca="false">IF(E108&lt;&gt;F108,0,1)</f>
        <v>1</v>
      </c>
      <c r="AB108" s="128" t="n">
        <f aca="false">IF(OR(T108="SI",T108="Si",T108="si",T108="sI",T108="s",T108="S"),1,0)</f>
        <v>0</v>
      </c>
      <c r="AC108" s="128" t="n">
        <f aca="false">IF(OR(J108="SI",J108="Si",J108="si",J108="sI",J108="s",J108="S"),1,0)</f>
        <v>0</v>
      </c>
      <c r="AD108" s="128" t="n">
        <f aca="false">AK108*AA108*AB108*AC108</f>
        <v>0</v>
      </c>
      <c r="AF108" s="136" t="n">
        <f aca="false">COUNTIF(D$8:D108,D108)</f>
        <v>0</v>
      </c>
      <c r="AG108" s="136" t="n">
        <f aca="false">COUNTIFS(D$8:D108,D108,A$8:A108,A108)</f>
        <v>0</v>
      </c>
      <c r="AH108" s="128" t="n">
        <f aca="false">AF108-AG108</f>
        <v>0</v>
      </c>
      <c r="AI108" s="128" t="n">
        <f aca="false">IF(OR(O108&lt;&gt;P108,P108=1,AA108=0),1,0)</f>
        <v>0</v>
      </c>
      <c r="AJ108" s="128" t="n">
        <f aca="false">IF(AR108&gt;0,1,0)+AH108</f>
        <v>0</v>
      </c>
      <c r="AK108" s="128" t="n">
        <f aca="false">IF(O108&lt;&gt;P108,0,1)</f>
        <v>1</v>
      </c>
      <c r="AL108" s="128" t="n">
        <f aca="false">IF(U108&gt;1,1,0)</f>
        <v>0</v>
      </c>
      <c r="AM108" s="136"/>
      <c r="AN108" s="137"/>
      <c r="AO108" s="139"/>
      <c r="AP108" s="128" t="str">
        <f aca="false">IF(SUMIF(AS$7:BU$7,"&gt;0",AS108:BU108)&gt;0,SUMIF(AS$7:BU$7,"&gt;0",AS108:BU108),"")</f>
        <v/>
      </c>
      <c r="AQ108" s="128"/>
      <c r="AR108" s="136" t="n">
        <f aca="false">COUNTIF(N$8:N108,N108)-1</f>
        <v>-1</v>
      </c>
      <c r="AS108" s="133"/>
      <c r="AT108" s="133"/>
      <c r="AU108" s="128" t="n">
        <f aca="false">IF($A108=$A107,AS108+AT108+AU107,AS108+AT108)</f>
        <v>0</v>
      </c>
      <c r="AV108" s="133"/>
      <c r="AW108" s="133"/>
      <c r="AX108" s="128" t="n">
        <f aca="false">IF($A108=$A107,AV108+AW108+AX107,AV108+AW108)</f>
        <v>0</v>
      </c>
      <c r="AY108" s="133"/>
      <c r="AZ108" s="133"/>
      <c r="BA108" s="128" t="n">
        <f aca="false">IF($A108=$A107,AY108+AZ108+BA107,AY108+AZ108)</f>
        <v>0</v>
      </c>
      <c r="BB108" s="133"/>
      <c r="BC108" s="133"/>
      <c r="BD108" s="128" t="n">
        <f aca="false">IF($A108=$A107,BB108+BC108+BD107,BB108+BC108)</f>
        <v>0</v>
      </c>
      <c r="BE108" s="133"/>
      <c r="BF108" s="133"/>
      <c r="BG108" s="128" t="n">
        <f aca="false">IF($A108=$A107,BE108+BF108+BG107,BE108+BF108)</f>
        <v>0</v>
      </c>
      <c r="BH108" s="133"/>
      <c r="BI108" s="133"/>
      <c r="BJ108" s="128" t="n">
        <f aca="false">IF($A108=$A107,BH108+BI108+BJ107,BH108+BI108)</f>
        <v>0</v>
      </c>
      <c r="BK108" s="133"/>
      <c r="BL108" s="133"/>
      <c r="BM108" s="128" t="n">
        <f aca="false">IF($A108=$A107,BK108+BL108+BM107,BK108+BL108)</f>
        <v>0</v>
      </c>
      <c r="BN108" s="133"/>
      <c r="BO108" s="133"/>
      <c r="BP108" s="128" t="n">
        <f aca="false">IF($A108=$A107,BN108+BO108+BP107,BN108+BO108)</f>
        <v>0</v>
      </c>
      <c r="BQ108" s="133"/>
      <c r="BR108" s="133"/>
      <c r="BS108" s="128" t="n">
        <f aca="false">IF($A108=$A107,BQ108+BR108+BS107,BQ108+BR108)</f>
        <v>0</v>
      </c>
      <c r="BT108" s="133"/>
      <c r="BU108" s="133"/>
      <c r="BV108" s="128" t="n">
        <f aca="false">IF($A108=$A107,BT108+BU108+BV107,BT108+BU108)</f>
        <v>0</v>
      </c>
      <c r="BW108" s="128" t="n">
        <f aca="false">IF(W108=0,0,IF(W108&gt;F$4,1,(IF(W108=BW$2,0,(IF(F$4-W108&gt;2,1,0))))))</f>
        <v>0</v>
      </c>
    </row>
    <row r="109" customFormat="false" ht="42.6" hidden="false" customHeight="true" outlineLevel="0" collapsed="false">
      <c r="A109" s="124" t="str">
        <f aca="false">IF(D109=D108,IF(A108=0,"",A108),IF(AND(D109&gt;0,D109&lt;&gt;D108),A108+1,""))</f>
        <v/>
      </c>
      <c r="B109" s="129"/>
      <c r="C109" s="129"/>
      <c r="D109" s="96"/>
      <c r="E109" s="138"/>
      <c r="F109" s="128" t="str">
        <f aca="false">IFERROR(IF(OR(ISTEXT(D109),ISNUMBER(D109)),HLOOKUP(I109-23*INT(I109/23),[2]Hoja2!B$1:X$2,2),""),1)</f>
        <v/>
      </c>
      <c r="G109" s="128" t="str">
        <f aca="false">LEFT(D109,1)</f>
        <v/>
      </c>
      <c r="H109" s="129" t="str">
        <f aca="false">IF(UPPER(G109)="Z",2,IF(UPPER(G109)="Y",1,IF(UPPER(G109)="X",0,LEFT(D109))))</f>
        <v/>
      </c>
      <c r="I109" s="129" t="str">
        <f aca="false">REPLACE(D109,1,1,H109)</f>
        <v/>
      </c>
      <c r="J109" s="96"/>
      <c r="K109" s="124" t="str">
        <f aca="false">IF(N109&gt;0,ROW(L109)-7,"")</f>
        <v/>
      </c>
      <c r="L109" s="130"/>
      <c r="M109" s="130"/>
      <c r="N109" s="131"/>
      <c r="O109" s="132"/>
      <c r="P109" s="128" t="str">
        <f aca="false">IFERROR(IF(OR(ISTEXT(N109),ISNUMBER(N109)),HLOOKUP(S109-23*INT(S109/23),[2]Hoja2!B$1:X$2,2),""),1)</f>
        <v/>
      </c>
      <c r="Q109" s="128" t="str">
        <f aca="false">LEFT(N109,1)</f>
        <v/>
      </c>
      <c r="R109" s="129" t="str">
        <f aca="false">IF(UPPER(Q109)="Z",2,IF(UPPER(Q109)="Y",1,IF(UPPER(Q109)="X",0,LEFT(N109))))</f>
        <v/>
      </c>
      <c r="S109" s="129" t="str">
        <f aca="false">REPLACE(N109,1,1,R109)</f>
        <v/>
      </c>
      <c r="T109" s="96"/>
      <c r="U109" s="133"/>
      <c r="V109" s="124" t="str">
        <f aca="false">IF(OR(ISTEXT(N109),ISNUMBER(N109)),IF($AD109=1,U109,0),"")</f>
        <v/>
      </c>
      <c r="W109" s="75" t="n">
        <v>36892</v>
      </c>
      <c r="X109" s="134"/>
      <c r="Y109" s="134"/>
      <c r="AA109" s="128" t="n">
        <f aca="false">IF(E109&lt;&gt;F109,0,1)</f>
        <v>1</v>
      </c>
      <c r="AB109" s="128" t="n">
        <f aca="false">IF(OR(T109="SI",T109="Si",T109="si",T109="sI",T109="s",T109="S"),1,0)</f>
        <v>0</v>
      </c>
      <c r="AC109" s="128" t="n">
        <f aca="false">IF(OR(J109="SI",J109="Si",J109="si",J109="sI",J109="s",J109="S"),1,0)</f>
        <v>0</v>
      </c>
      <c r="AD109" s="128" t="n">
        <f aca="false">AK109*AA109*AB109*AC109</f>
        <v>0</v>
      </c>
      <c r="AF109" s="136" t="n">
        <f aca="false">COUNTIF(D$8:D109,D109)</f>
        <v>0</v>
      </c>
      <c r="AG109" s="136" t="n">
        <f aca="false">COUNTIFS(D$8:D109,D109,A$8:A109,A109)</f>
        <v>0</v>
      </c>
      <c r="AH109" s="128" t="n">
        <f aca="false">AF109-AG109</f>
        <v>0</v>
      </c>
      <c r="AI109" s="128" t="n">
        <f aca="false">IF(OR(O109&lt;&gt;P109,P109=1,AA109=0),1,0)</f>
        <v>0</v>
      </c>
      <c r="AJ109" s="128" t="n">
        <f aca="false">IF(AR109&gt;0,1,0)+AH109</f>
        <v>0</v>
      </c>
      <c r="AK109" s="128" t="n">
        <f aca="false">IF(O109&lt;&gt;P109,0,1)</f>
        <v>1</v>
      </c>
      <c r="AL109" s="128" t="n">
        <f aca="false">IF(U109&gt;1,1,0)</f>
        <v>0</v>
      </c>
      <c r="AM109" s="136"/>
      <c r="AN109" s="137"/>
      <c r="AO109" s="139"/>
      <c r="AP109" s="128" t="str">
        <f aca="false">IF(SUMIF(AS$7:BU$7,"&gt;0",AS109:BU109)&gt;0,SUMIF(AS$7:BU$7,"&gt;0",AS109:BU109),"")</f>
        <v/>
      </c>
      <c r="AQ109" s="128"/>
      <c r="AR109" s="136" t="n">
        <f aca="false">COUNTIF(N$8:N109,N109)-1</f>
        <v>-1</v>
      </c>
      <c r="AS109" s="133"/>
      <c r="AT109" s="133"/>
      <c r="AU109" s="128" t="n">
        <f aca="false">IF($A109=$A108,AS109+AT109+AU108,AS109+AT109)</f>
        <v>0</v>
      </c>
      <c r="AV109" s="133"/>
      <c r="AW109" s="133"/>
      <c r="AX109" s="128" t="n">
        <f aca="false">IF($A109=$A108,AV109+AW109+AX108,AV109+AW109)</f>
        <v>0</v>
      </c>
      <c r="AY109" s="133"/>
      <c r="AZ109" s="133"/>
      <c r="BA109" s="128" t="n">
        <f aca="false">IF($A109=$A108,AY109+AZ109+BA108,AY109+AZ109)</f>
        <v>0</v>
      </c>
      <c r="BB109" s="133"/>
      <c r="BC109" s="133"/>
      <c r="BD109" s="128" t="n">
        <f aca="false">IF($A109=$A108,BB109+BC109+BD108,BB109+BC109)</f>
        <v>0</v>
      </c>
      <c r="BE109" s="133"/>
      <c r="BF109" s="133"/>
      <c r="BG109" s="128" t="n">
        <f aca="false">IF($A109=$A108,BE109+BF109+BG108,BE109+BF109)</f>
        <v>0</v>
      </c>
      <c r="BH109" s="133"/>
      <c r="BI109" s="133"/>
      <c r="BJ109" s="128" t="n">
        <f aca="false">IF($A109=$A108,BH109+BI109+BJ108,BH109+BI109)</f>
        <v>0</v>
      </c>
      <c r="BK109" s="133"/>
      <c r="BL109" s="133"/>
      <c r="BM109" s="128" t="n">
        <f aca="false">IF($A109=$A108,BK109+BL109+BM108,BK109+BL109)</f>
        <v>0</v>
      </c>
      <c r="BN109" s="133"/>
      <c r="BO109" s="133"/>
      <c r="BP109" s="128" t="n">
        <f aca="false">IF($A109=$A108,BN109+BO109+BP108,BN109+BO109)</f>
        <v>0</v>
      </c>
      <c r="BQ109" s="133"/>
      <c r="BR109" s="133"/>
      <c r="BS109" s="128" t="n">
        <f aca="false">IF($A109=$A108,BQ109+BR109+BS108,BQ109+BR109)</f>
        <v>0</v>
      </c>
      <c r="BT109" s="133"/>
      <c r="BU109" s="133"/>
      <c r="BV109" s="128" t="n">
        <f aca="false">IF($A109=$A108,BT109+BU109+BV108,BT109+BU109)</f>
        <v>0</v>
      </c>
      <c r="BW109" s="128" t="n">
        <f aca="false">IF(W109=0,0,IF(W109&gt;F$4,1,(IF(W109=BW$2,0,(IF(F$4-W109&gt;2,1,0))))))</f>
        <v>0</v>
      </c>
    </row>
    <row r="110" customFormat="false" ht="42.6" hidden="false" customHeight="true" outlineLevel="0" collapsed="false">
      <c r="A110" s="124" t="str">
        <f aca="false">IF(D110=D109,IF(A109=0,"",A109),IF(AND(D110&gt;0,D110&lt;&gt;D109),A109+1,""))</f>
        <v/>
      </c>
      <c r="B110" s="129"/>
      <c r="C110" s="129"/>
      <c r="D110" s="96"/>
      <c r="E110" s="138"/>
      <c r="F110" s="128" t="str">
        <f aca="false">IFERROR(IF(OR(ISTEXT(D110),ISNUMBER(D110)),HLOOKUP(I110-23*INT(I110/23),[2]Hoja2!B$1:X$2,2),""),1)</f>
        <v/>
      </c>
      <c r="G110" s="128" t="str">
        <f aca="false">LEFT(D110,1)</f>
        <v/>
      </c>
      <c r="H110" s="129" t="str">
        <f aca="false">IF(UPPER(G110)="Z",2,IF(UPPER(G110)="Y",1,IF(UPPER(G110)="X",0,LEFT(D110))))</f>
        <v/>
      </c>
      <c r="I110" s="129" t="str">
        <f aca="false">REPLACE(D110,1,1,H110)</f>
        <v/>
      </c>
      <c r="J110" s="96"/>
      <c r="K110" s="124" t="str">
        <f aca="false">IF(N110&gt;0,ROW(L110)-7,"")</f>
        <v/>
      </c>
      <c r="L110" s="130"/>
      <c r="M110" s="130"/>
      <c r="N110" s="131"/>
      <c r="O110" s="132"/>
      <c r="P110" s="128" t="str">
        <f aca="false">IFERROR(IF(OR(ISTEXT(N110),ISNUMBER(N110)),HLOOKUP(S110-23*INT(S110/23),[2]Hoja2!B$1:X$2,2),""),1)</f>
        <v/>
      </c>
      <c r="Q110" s="128" t="str">
        <f aca="false">LEFT(N110,1)</f>
        <v/>
      </c>
      <c r="R110" s="129" t="str">
        <f aca="false">IF(UPPER(Q110)="Z",2,IF(UPPER(Q110)="Y",1,IF(UPPER(Q110)="X",0,LEFT(N110))))</f>
        <v/>
      </c>
      <c r="S110" s="129" t="str">
        <f aca="false">REPLACE(N110,1,1,R110)</f>
        <v/>
      </c>
      <c r="T110" s="96"/>
      <c r="U110" s="133"/>
      <c r="V110" s="124" t="str">
        <f aca="false">IF(OR(ISTEXT(N110),ISNUMBER(N110)),IF($AD110=1,U110,0),"")</f>
        <v/>
      </c>
      <c r="W110" s="75" t="n">
        <v>36892</v>
      </c>
      <c r="X110" s="134"/>
      <c r="Y110" s="134"/>
      <c r="AA110" s="128" t="n">
        <f aca="false">IF(E110&lt;&gt;F110,0,1)</f>
        <v>1</v>
      </c>
      <c r="AB110" s="128" t="n">
        <f aca="false">IF(OR(T110="SI",T110="Si",T110="si",T110="sI",T110="s",T110="S"),1,0)</f>
        <v>0</v>
      </c>
      <c r="AC110" s="128" t="n">
        <f aca="false">IF(OR(J110="SI",J110="Si",J110="si",J110="sI",J110="s",J110="S"),1,0)</f>
        <v>0</v>
      </c>
      <c r="AD110" s="128" t="n">
        <f aca="false">AK110*AA110*AB110*AC110</f>
        <v>0</v>
      </c>
      <c r="AF110" s="136" t="n">
        <f aca="false">COUNTIF(D$8:D110,D110)</f>
        <v>0</v>
      </c>
      <c r="AG110" s="136" t="n">
        <f aca="false">COUNTIFS(D$8:D110,D110,A$8:A110,A110)</f>
        <v>0</v>
      </c>
      <c r="AH110" s="128" t="n">
        <f aca="false">AF110-AG110</f>
        <v>0</v>
      </c>
      <c r="AI110" s="128" t="n">
        <f aca="false">IF(OR(O110&lt;&gt;P110,P110=1,AA110=0),1,0)</f>
        <v>0</v>
      </c>
      <c r="AJ110" s="128" t="n">
        <f aca="false">IF(AR110&gt;0,1,0)+AH110</f>
        <v>0</v>
      </c>
      <c r="AK110" s="128" t="n">
        <f aca="false">IF(O110&lt;&gt;P110,0,1)</f>
        <v>1</v>
      </c>
      <c r="AL110" s="128" t="n">
        <f aca="false">IF(U110&gt;1,1,0)</f>
        <v>0</v>
      </c>
      <c r="AM110" s="136"/>
      <c r="AN110" s="137"/>
      <c r="AO110" s="139"/>
      <c r="AP110" s="128" t="str">
        <f aca="false">IF(SUMIF(AS$7:BU$7,"&gt;0",AS110:BU110)&gt;0,SUMIF(AS$7:BU$7,"&gt;0",AS110:BU110),"")</f>
        <v/>
      </c>
      <c r="AQ110" s="128"/>
      <c r="AR110" s="136" t="n">
        <f aca="false">COUNTIF(N$8:N110,N110)-1</f>
        <v>-1</v>
      </c>
      <c r="AS110" s="133"/>
      <c r="AT110" s="133"/>
      <c r="AU110" s="128" t="n">
        <f aca="false">IF($A110=$A109,AS110+AT110+AU109,AS110+AT110)</f>
        <v>0</v>
      </c>
      <c r="AV110" s="133"/>
      <c r="AW110" s="133"/>
      <c r="AX110" s="128" t="n">
        <f aca="false">IF($A110=$A109,AV110+AW110+AX109,AV110+AW110)</f>
        <v>0</v>
      </c>
      <c r="AY110" s="133"/>
      <c r="AZ110" s="133"/>
      <c r="BA110" s="128" t="n">
        <f aca="false">IF($A110=$A109,AY110+AZ110+BA109,AY110+AZ110)</f>
        <v>0</v>
      </c>
      <c r="BB110" s="133"/>
      <c r="BC110" s="133"/>
      <c r="BD110" s="128" t="n">
        <f aca="false">IF($A110=$A109,BB110+BC110+BD109,BB110+BC110)</f>
        <v>0</v>
      </c>
      <c r="BE110" s="133"/>
      <c r="BF110" s="133"/>
      <c r="BG110" s="128" t="n">
        <f aca="false">IF($A110=$A109,BE110+BF110+BG109,BE110+BF110)</f>
        <v>0</v>
      </c>
      <c r="BH110" s="133"/>
      <c r="BI110" s="133"/>
      <c r="BJ110" s="128" t="n">
        <f aca="false">IF($A110=$A109,BH110+BI110+BJ109,BH110+BI110)</f>
        <v>0</v>
      </c>
      <c r="BK110" s="133"/>
      <c r="BL110" s="133"/>
      <c r="BM110" s="128" t="n">
        <f aca="false">IF($A110=$A109,BK110+BL110+BM109,BK110+BL110)</f>
        <v>0</v>
      </c>
      <c r="BN110" s="133"/>
      <c r="BO110" s="133"/>
      <c r="BP110" s="128" t="n">
        <f aca="false">IF($A110=$A109,BN110+BO110+BP109,BN110+BO110)</f>
        <v>0</v>
      </c>
      <c r="BQ110" s="133"/>
      <c r="BR110" s="133"/>
      <c r="BS110" s="128" t="n">
        <f aca="false">IF($A110=$A109,BQ110+BR110+BS109,BQ110+BR110)</f>
        <v>0</v>
      </c>
      <c r="BT110" s="133"/>
      <c r="BU110" s="133"/>
      <c r="BV110" s="128" t="n">
        <f aca="false">IF($A110=$A109,BT110+BU110+BV109,BT110+BU110)</f>
        <v>0</v>
      </c>
      <c r="BW110" s="128" t="n">
        <f aca="false">IF(W110=0,0,IF(W110&gt;F$4,1,(IF(W110=BW$2,0,(IF(F$4-W110&gt;2,1,0))))))</f>
        <v>0</v>
      </c>
    </row>
    <row r="111" customFormat="false" ht="42.6" hidden="false" customHeight="true" outlineLevel="0" collapsed="false">
      <c r="A111" s="124" t="str">
        <f aca="false">IF(D111=D110,IF(A110=0,"",A110),IF(AND(D111&gt;0,D111&lt;&gt;D110),A110+1,""))</f>
        <v/>
      </c>
      <c r="B111" s="129"/>
      <c r="C111" s="129"/>
      <c r="D111" s="96"/>
      <c r="E111" s="138"/>
      <c r="F111" s="128" t="str">
        <f aca="false">IFERROR(IF(OR(ISTEXT(D111),ISNUMBER(D111)),HLOOKUP(I111-23*INT(I111/23),[2]Hoja2!B$1:X$2,2),""),1)</f>
        <v/>
      </c>
      <c r="G111" s="128" t="str">
        <f aca="false">LEFT(D111,1)</f>
        <v/>
      </c>
      <c r="H111" s="129" t="str">
        <f aca="false">IF(UPPER(G111)="Z",2,IF(UPPER(G111)="Y",1,IF(UPPER(G111)="X",0,LEFT(D111))))</f>
        <v/>
      </c>
      <c r="I111" s="129" t="str">
        <f aca="false">REPLACE(D111,1,1,H111)</f>
        <v/>
      </c>
      <c r="J111" s="96"/>
      <c r="K111" s="124" t="str">
        <f aca="false">IF(N111&gt;0,ROW(L111)-7,"")</f>
        <v/>
      </c>
      <c r="L111" s="130"/>
      <c r="M111" s="130"/>
      <c r="N111" s="131"/>
      <c r="O111" s="132"/>
      <c r="P111" s="128" t="str">
        <f aca="false">IFERROR(IF(OR(ISTEXT(N111),ISNUMBER(N111)),HLOOKUP(S111-23*INT(S111/23),[2]Hoja2!B$1:X$2,2),""),1)</f>
        <v/>
      </c>
      <c r="Q111" s="128" t="str">
        <f aca="false">LEFT(N111,1)</f>
        <v/>
      </c>
      <c r="R111" s="129" t="str">
        <f aca="false">IF(UPPER(Q111)="Z",2,IF(UPPER(Q111)="Y",1,IF(UPPER(Q111)="X",0,LEFT(N111))))</f>
        <v/>
      </c>
      <c r="S111" s="129" t="str">
        <f aca="false">REPLACE(N111,1,1,R111)</f>
        <v/>
      </c>
      <c r="T111" s="96"/>
      <c r="U111" s="133"/>
      <c r="V111" s="124" t="str">
        <f aca="false">IF(OR(ISTEXT(N111),ISNUMBER(N111)),IF($AD111=1,U111,0),"")</f>
        <v/>
      </c>
      <c r="W111" s="75" t="n">
        <v>36892</v>
      </c>
      <c r="X111" s="134"/>
      <c r="Y111" s="134"/>
      <c r="AA111" s="128" t="n">
        <f aca="false">IF(E111&lt;&gt;F111,0,1)</f>
        <v>1</v>
      </c>
      <c r="AB111" s="128" t="n">
        <f aca="false">IF(OR(T111="SI",T111="Si",T111="si",T111="sI",T111="s",T111="S"),1,0)</f>
        <v>0</v>
      </c>
      <c r="AC111" s="128" t="n">
        <f aca="false">IF(OR(J111="SI",J111="Si",J111="si",J111="sI",J111="s",J111="S"),1,0)</f>
        <v>0</v>
      </c>
      <c r="AD111" s="128" t="n">
        <f aca="false">AK111*AA111*AB111*AC111</f>
        <v>0</v>
      </c>
      <c r="AF111" s="136" t="n">
        <f aca="false">COUNTIF(D$8:D111,D111)</f>
        <v>0</v>
      </c>
      <c r="AG111" s="136" t="n">
        <f aca="false">COUNTIFS(D$8:D111,D111,A$8:A111,A111)</f>
        <v>0</v>
      </c>
      <c r="AH111" s="128" t="n">
        <f aca="false">AF111-AG111</f>
        <v>0</v>
      </c>
      <c r="AI111" s="128" t="n">
        <f aca="false">IF(OR(O111&lt;&gt;P111,P111=1,AA111=0),1,0)</f>
        <v>0</v>
      </c>
      <c r="AJ111" s="128" t="n">
        <f aca="false">IF(AR111&gt;0,1,0)+AH111</f>
        <v>0</v>
      </c>
      <c r="AK111" s="128" t="n">
        <f aca="false">IF(O111&lt;&gt;P111,0,1)</f>
        <v>1</v>
      </c>
      <c r="AL111" s="128" t="n">
        <f aca="false">IF(U111&gt;1,1,0)</f>
        <v>0</v>
      </c>
      <c r="AM111" s="136"/>
      <c r="AN111" s="137"/>
      <c r="AO111" s="139"/>
      <c r="AP111" s="128" t="str">
        <f aca="false">IF(SUMIF(AS$7:BU$7,"&gt;0",AS111:BU111)&gt;0,SUMIF(AS$7:BU$7,"&gt;0",AS111:BU111),"")</f>
        <v/>
      </c>
      <c r="AQ111" s="128"/>
      <c r="AR111" s="136" t="n">
        <f aca="false">COUNTIF(N$8:N111,N111)-1</f>
        <v>-1</v>
      </c>
      <c r="AS111" s="133"/>
      <c r="AT111" s="133"/>
      <c r="AU111" s="128" t="n">
        <f aca="false">IF($A111=$A110,AS111+AT111+AU110,AS111+AT111)</f>
        <v>0</v>
      </c>
      <c r="AV111" s="133"/>
      <c r="AW111" s="133"/>
      <c r="AX111" s="128" t="n">
        <f aca="false">IF($A111=$A110,AV111+AW111+AX110,AV111+AW111)</f>
        <v>0</v>
      </c>
      <c r="AY111" s="133"/>
      <c r="AZ111" s="133"/>
      <c r="BA111" s="128" t="n">
        <f aca="false">IF($A111=$A110,AY111+AZ111+BA110,AY111+AZ111)</f>
        <v>0</v>
      </c>
      <c r="BB111" s="133"/>
      <c r="BC111" s="133"/>
      <c r="BD111" s="128" t="n">
        <f aca="false">IF($A111=$A110,BB111+BC111+BD110,BB111+BC111)</f>
        <v>0</v>
      </c>
      <c r="BE111" s="133"/>
      <c r="BF111" s="133"/>
      <c r="BG111" s="128" t="n">
        <f aca="false">IF($A111=$A110,BE111+BF111+BG110,BE111+BF111)</f>
        <v>0</v>
      </c>
      <c r="BH111" s="133"/>
      <c r="BI111" s="133"/>
      <c r="BJ111" s="128" t="n">
        <f aca="false">IF($A111=$A110,BH111+BI111+BJ110,BH111+BI111)</f>
        <v>0</v>
      </c>
      <c r="BK111" s="133"/>
      <c r="BL111" s="133"/>
      <c r="BM111" s="128" t="n">
        <f aca="false">IF($A111=$A110,BK111+BL111+BM110,BK111+BL111)</f>
        <v>0</v>
      </c>
      <c r="BN111" s="133"/>
      <c r="BO111" s="133"/>
      <c r="BP111" s="128" t="n">
        <f aca="false">IF($A111=$A110,BN111+BO111+BP110,BN111+BO111)</f>
        <v>0</v>
      </c>
      <c r="BQ111" s="133"/>
      <c r="BR111" s="133"/>
      <c r="BS111" s="128" t="n">
        <f aca="false">IF($A111=$A110,BQ111+BR111+BS110,BQ111+BR111)</f>
        <v>0</v>
      </c>
      <c r="BT111" s="133"/>
      <c r="BU111" s="133"/>
      <c r="BV111" s="128" t="n">
        <f aca="false">IF($A111=$A110,BT111+BU111+BV110,BT111+BU111)</f>
        <v>0</v>
      </c>
      <c r="BW111" s="128" t="n">
        <f aca="false">IF(W111=0,0,IF(W111&gt;F$4,1,(IF(W111=BW$2,0,(IF(F$4-W111&gt;2,1,0))))))</f>
        <v>0</v>
      </c>
    </row>
    <row r="112" customFormat="false" ht="42.6" hidden="false" customHeight="true" outlineLevel="0" collapsed="false">
      <c r="A112" s="124" t="str">
        <f aca="false">IF(D112=D111,IF(A111=0,"",A111),IF(AND(D112&gt;0,D112&lt;&gt;D111),A111+1,""))</f>
        <v/>
      </c>
      <c r="B112" s="129"/>
      <c r="C112" s="129"/>
      <c r="D112" s="96"/>
      <c r="E112" s="138"/>
      <c r="F112" s="128" t="str">
        <f aca="false">IFERROR(IF(OR(ISTEXT(D112),ISNUMBER(D112)),HLOOKUP(I112-23*INT(I112/23),[2]Hoja2!B$1:X$2,2),""),1)</f>
        <v/>
      </c>
      <c r="G112" s="128" t="str">
        <f aca="false">LEFT(D112,1)</f>
        <v/>
      </c>
      <c r="H112" s="129" t="str">
        <f aca="false">IF(UPPER(G112)="Z",2,IF(UPPER(G112)="Y",1,IF(UPPER(G112)="X",0,LEFT(D112))))</f>
        <v/>
      </c>
      <c r="I112" s="129" t="str">
        <f aca="false">REPLACE(D112,1,1,H112)</f>
        <v/>
      </c>
      <c r="J112" s="96"/>
      <c r="K112" s="124" t="str">
        <f aca="false">IF(N112&gt;0,ROW(L112)-7,"")</f>
        <v/>
      </c>
      <c r="L112" s="130"/>
      <c r="M112" s="130"/>
      <c r="N112" s="131"/>
      <c r="O112" s="132"/>
      <c r="P112" s="128" t="str">
        <f aca="false">IFERROR(IF(OR(ISTEXT(N112),ISNUMBER(N112)),HLOOKUP(S112-23*INT(S112/23),[2]Hoja2!B$1:X$2,2),""),1)</f>
        <v/>
      </c>
      <c r="Q112" s="128" t="str">
        <f aca="false">LEFT(N112,1)</f>
        <v/>
      </c>
      <c r="R112" s="129" t="str">
        <f aca="false">IF(UPPER(Q112)="Z",2,IF(UPPER(Q112)="Y",1,IF(UPPER(Q112)="X",0,LEFT(N112))))</f>
        <v/>
      </c>
      <c r="S112" s="129" t="str">
        <f aca="false">REPLACE(N112,1,1,R112)</f>
        <v/>
      </c>
      <c r="T112" s="96"/>
      <c r="U112" s="133"/>
      <c r="V112" s="124" t="str">
        <f aca="false">IF(OR(ISTEXT(N112),ISNUMBER(N112)),IF($AD112=1,U112,0),"")</f>
        <v/>
      </c>
      <c r="W112" s="75" t="n">
        <v>36892</v>
      </c>
      <c r="X112" s="134"/>
      <c r="Y112" s="134"/>
      <c r="AA112" s="128" t="n">
        <f aca="false">IF(E112&lt;&gt;F112,0,1)</f>
        <v>1</v>
      </c>
      <c r="AB112" s="128" t="n">
        <f aca="false">IF(OR(T112="SI",T112="Si",T112="si",T112="sI",T112="s",T112="S"),1,0)</f>
        <v>0</v>
      </c>
      <c r="AC112" s="128" t="n">
        <f aca="false">IF(OR(J112="SI",J112="Si",J112="si",J112="sI",J112="s",J112="S"),1,0)</f>
        <v>0</v>
      </c>
      <c r="AD112" s="128" t="n">
        <f aca="false">AK112*AA112*AB112*AC112</f>
        <v>0</v>
      </c>
      <c r="AF112" s="136" t="n">
        <f aca="false">COUNTIF(D$8:D112,D112)</f>
        <v>0</v>
      </c>
      <c r="AG112" s="136" t="n">
        <f aca="false">COUNTIFS(D$8:D112,D112,A$8:A112,A112)</f>
        <v>0</v>
      </c>
      <c r="AH112" s="128" t="n">
        <f aca="false">AF112-AG112</f>
        <v>0</v>
      </c>
      <c r="AI112" s="128" t="n">
        <f aca="false">IF(OR(O112&lt;&gt;P112,P112=1,AA112=0),1,0)</f>
        <v>0</v>
      </c>
      <c r="AJ112" s="128" t="n">
        <f aca="false">IF(AR112&gt;0,1,0)+AH112</f>
        <v>0</v>
      </c>
      <c r="AK112" s="128" t="n">
        <f aca="false">IF(O112&lt;&gt;P112,0,1)</f>
        <v>1</v>
      </c>
      <c r="AL112" s="128" t="n">
        <f aca="false">IF(U112&gt;1,1,0)</f>
        <v>0</v>
      </c>
      <c r="AM112" s="136"/>
      <c r="AN112" s="137"/>
      <c r="AO112" s="139"/>
      <c r="AP112" s="128" t="str">
        <f aca="false">IF(SUMIF(AS$7:BU$7,"&gt;0",AS112:BU112)&gt;0,SUMIF(AS$7:BU$7,"&gt;0",AS112:BU112),"")</f>
        <v/>
      </c>
      <c r="AQ112" s="128"/>
      <c r="AR112" s="136" t="n">
        <f aca="false">COUNTIF(N$8:N112,N112)-1</f>
        <v>-1</v>
      </c>
      <c r="AS112" s="133"/>
      <c r="AT112" s="133"/>
      <c r="AU112" s="128" t="n">
        <f aca="false">IF($A112=$A111,AS112+AT112+AU111,AS112+AT112)</f>
        <v>0</v>
      </c>
      <c r="AV112" s="133"/>
      <c r="AW112" s="133"/>
      <c r="AX112" s="128" t="n">
        <f aca="false">IF($A112=$A111,AV112+AW112+AX111,AV112+AW112)</f>
        <v>0</v>
      </c>
      <c r="AY112" s="133"/>
      <c r="AZ112" s="133"/>
      <c r="BA112" s="128" t="n">
        <f aca="false">IF($A112=$A111,AY112+AZ112+BA111,AY112+AZ112)</f>
        <v>0</v>
      </c>
      <c r="BB112" s="133"/>
      <c r="BC112" s="133"/>
      <c r="BD112" s="128" t="n">
        <f aca="false">IF($A112=$A111,BB112+BC112+BD111,BB112+BC112)</f>
        <v>0</v>
      </c>
      <c r="BE112" s="133"/>
      <c r="BF112" s="133"/>
      <c r="BG112" s="128" t="n">
        <f aca="false">IF($A112=$A111,BE112+BF112+BG111,BE112+BF112)</f>
        <v>0</v>
      </c>
      <c r="BH112" s="133"/>
      <c r="BI112" s="133"/>
      <c r="BJ112" s="128" t="n">
        <f aca="false">IF($A112=$A111,BH112+BI112+BJ111,BH112+BI112)</f>
        <v>0</v>
      </c>
      <c r="BK112" s="133"/>
      <c r="BL112" s="133"/>
      <c r="BM112" s="128" t="n">
        <f aca="false">IF($A112=$A111,BK112+BL112+BM111,BK112+BL112)</f>
        <v>0</v>
      </c>
      <c r="BN112" s="133"/>
      <c r="BO112" s="133"/>
      <c r="BP112" s="128" t="n">
        <f aca="false">IF($A112=$A111,BN112+BO112+BP111,BN112+BO112)</f>
        <v>0</v>
      </c>
      <c r="BQ112" s="133"/>
      <c r="BR112" s="133"/>
      <c r="BS112" s="128" t="n">
        <f aca="false">IF($A112=$A111,BQ112+BR112+BS111,BQ112+BR112)</f>
        <v>0</v>
      </c>
      <c r="BT112" s="133"/>
      <c r="BU112" s="133"/>
      <c r="BV112" s="128" t="n">
        <f aca="false">IF($A112=$A111,BT112+BU112+BV111,BT112+BU112)</f>
        <v>0</v>
      </c>
      <c r="BW112" s="128" t="n">
        <f aca="false">IF(W112=0,0,IF(W112&gt;F$4,1,(IF(W112=BW$2,0,(IF(F$4-W112&gt;2,1,0))))))</f>
        <v>0</v>
      </c>
    </row>
    <row r="113" customFormat="false" ht="42.6" hidden="false" customHeight="true" outlineLevel="0" collapsed="false">
      <c r="A113" s="124" t="str">
        <f aca="false">IF(D113=D112,IF(A112=0,"",A112),IF(AND(D113&gt;0,D113&lt;&gt;D112),A112+1,""))</f>
        <v/>
      </c>
      <c r="B113" s="129"/>
      <c r="C113" s="129"/>
      <c r="D113" s="96"/>
      <c r="E113" s="138"/>
      <c r="F113" s="128" t="str">
        <f aca="false">IFERROR(IF(OR(ISTEXT(D113),ISNUMBER(D113)),HLOOKUP(I113-23*INT(I113/23),[2]Hoja2!B$1:X$2,2),""),1)</f>
        <v/>
      </c>
      <c r="G113" s="128" t="str">
        <f aca="false">LEFT(D113,1)</f>
        <v/>
      </c>
      <c r="H113" s="129" t="str">
        <f aca="false">IF(UPPER(G113)="Z",2,IF(UPPER(G113)="Y",1,IF(UPPER(G113)="X",0,LEFT(D113))))</f>
        <v/>
      </c>
      <c r="I113" s="129" t="str">
        <f aca="false">REPLACE(D113,1,1,H113)</f>
        <v/>
      </c>
      <c r="J113" s="96"/>
      <c r="K113" s="124" t="str">
        <f aca="false">IF(N113&gt;0,ROW(L113)-7,"")</f>
        <v/>
      </c>
      <c r="L113" s="130"/>
      <c r="M113" s="130"/>
      <c r="N113" s="131"/>
      <c r="O113" s="132"/>
      <c r="P113" s="128" t="str">
        <f aca="false">IFERROR(IF(OR(ISTEXT(N113),ISNUMBER(N113)),HLOOKUP(S113-23*INT(S113/23),[2]Hoja2!B$1:X$2,2),""),1)</f>
        <v/>
      </c>
      <c r="Q113" s="128" t="str">
        <f aca="false">LEFT(N113,1)</f>
        <v/>
      </c>
      <c r="R113" s="129" t="str">
        <f aca="false">IF(UPPER(Q113)="Z",2,IF(UPPER(Q113)="Y",1,IF(UPPER(Q113)="X",0,LEFT(N113))))</f>
        <v/>
      </c>
      <c r="S113" s="129" t="str">
        <f aca="false">REPLACE(N113,1,1,R113)</f>
        <v/>
      </c>
      <c r="T113" s="96"/>
      <c r="U113" s="133"/>
      <c r="V113" s="124" t="str">
        <f aca="false">IF(OR(ISTEXT(N113),ISNUMBER(N113)),IF($AD113=1,U113,0),"")</f>
        <v/>
      </c>
      <c r="W113" s="75" t="n">
        <v>36892</v>
      </c>
      <c r="X113" s="134"/>
      <c r="Y113" s="134"/>
      <c r="AA113" s="128" t="n">
        <f aca="false">IF(E113&lt;&gt;F113,0,1)</f>
        <v>1</v>
      </c>
      <c r="AB113" s="128" t="n">
        <f aca="false">IF(OR(T113="SI",T113="Si",T113="si",T113="sI",T113="s",T113="S"),1,0)</f>
        <v>0</v>
      </c>
      <c r="AC113" s="128" t="n">
        <f aca="false">IF(OR(J113="SI",J113="Si",J113="si",J113="sI",J113="s",J113="S"),1,0)</f>
        <v>0</v>
      </c>
      <c r="AD113" s="128" t="n">
        <f aca="false">AK113*AA113*AB113*AC113</f>
        <v>0</v>
      </c>
      <c r="AF113" s="136" t="n">
        <f aca="false">COUNTIF(D$8:D113,D113)</f>
        <v>0</v>
      </c>
      <c r="AG113" s="136" t="n">
        <f aca="false">COUNTIFS(D$8:D113,D113,A$8:A113,A113)</f>
        <v>0</v>
      </c>
      <c r="AH113" s="128" t="n">
        <f aca="false">AF113-AG113</f>
        <v>0</v>
      </c>
      <c r="AI113" s="128" t="n">
        <f aca="false">IF(OR(O113&lt;&gt;P113,P113=1,AA113=0),1,0)</f>
        <v>0</v>
      </c>
      <c r="AJ113" s="128" t="n">
        <f aca="false">IF(AR113&gt;0,1,0)+AH113</f>
        <v>0</v>
      </c>
      <c r="AK113" s="128" t="n">
        <f aca="false">IF(O113&lt;&gt;P113,0,1)</f>
        <v>1</v>
      </c>
      <c r="AL113" s="128" t="n">
        <f aca="false">IF(U113&gt;1,1,0)</f>
        <v>0</v>
      </c>
      <c r="AM113" s="136"/>
      <c r="AN113" s="137"/>
      <c r="AO113" s="139"/>
      <c r="AP113" s="128" t="str">
        <f aca="false">IF(SUMIF(AS$7:BU$7,"&gt;0",AS113:BU113)&gt;0,SUMIF(AS$7:BU$7,"&gt;0",AS113:BU113),"")</f>
        <v/>
      </c>
      <c r="AQ113" s="128"/>
      <c r="AR113" s="136" t="n">
        <f aca="false">COUNTIF(N$8:N113,N113)-1</f>
        <v>-1</v>
      </c>
      <c r="AS113" s="133"/>
      <c r="AT113" s="133"/>
      <c r="AU113" s="128" t="n">
        <f aca="false">IF($A113=$A112,AS113+AT113+AU112,AS113+AT113)</f>
        <v>0</v>
      </c>
      <c r="AV113" s="133"/>
      <c r="AW113" s="133"/>
      <c r="AX113" s="128" t="n">
        <f aca="false">IF($A113=$A112,AV113+AW113+AX112,AV113+AW113)</f>
        <v>0</v>
      </c>
      <c r="AY113" s="133"/>
      <c r="AZ113" s="133"/>
      <c r="BA113" s="128" t="n">
        <f aca="false">IF($A113=$A112,AY113+AZ113+BA112,AY113+AZ113)</f>
        <v>0</v>
      </c>
      <c r="BB113" s="133"/>
      <c r="BC113" s="133"/>
      <c r="BD113" s="128" t="n">
        <f aca="false">IF($A113=$A112,BB113+BC113+BD112,BB113+BC113)</f>
        <v>0</v>
      </c>
      <c r="BE113" s="133"/>
      <c r="BF113" s="133"/>
      <c r="BG113" s="128" t="n">
        <f aca="false">IF($A113=$A112,BE113+BF113+BG112,BE113+BF113)</f>
        <v>0</v>
      </c>
      <c r="BH113" s="133"/>
      <c r="BI113" s="133"/>
      <c r="BJ113" s="128" t="n">
        <f aca="false">IF($A113=$A112,BH113+BI113+BJ112,BH113+BI113)</f>
        <v>0</v>
      </c>
      <c r="BK113" s="133"/>
      <c r="BL113" s="133"/>
      <c r="BM113" s="128" t="n">
        <f aca="false">IF($A113=$A112,BK113+BL113+BM112,BK113+BL113)</f>
        <v>0</v>
      </c>
      <c r="BN113" s="133"/>
      <c r="BO113" s="133"/>
      <c r="BP113" s="128" t="n">
        <f aca="false">IF($A113=$A112,BN113+BO113+BP112,BN113+BO113)</f>
        <v>0</v>
      </c>
      <c r="BQ113" s="133"/>
      <c r="BR113" s="133"/>
      <c r="BS113" s="128" t="n">
        <f aca="false">IF($A113=$A112,BQ113+BR113+BS112,BQ113+BR113)</f>
        <v>0</v>
      </c>
      <c r="BT113" s="133"/>
      <c r="BU113" s="133"/>
      <c r="BV113" s="128" t="n">
        <f aca="false">IF($A113=$A112,BT113+BU113+BV112,BT113+BU113)</f>
        <v>0</v>
      </c>
      <c r="BW113" s="128" t="n">
        <f aca="false">IF(W113=0,0,IF(W113&gt;F$4,1,(IF(W113=BW$2,0,(IF(F$4-W113&gt;2,1,0))))))</f>
        <v>0</v>
      </c>
    </row>
    <row r="114" customFormat="false" ht="42.6" hidden="false" customHeight="true" outlineLevel="0" collapsed="false">
      <c r="A114" s="124" t="str">
        <f aca="false">IF(D114=D113,IF(A113=0,"",A113),IF(AND(D114&gt;0,D114&lt;&gt;D113),A113+1,""))</f>
        <v/>
      </c>
      <c r="B114" s="129"/>
      <c r="C114" s="129"/>
      <c r="D114" s="96"/>
      <c r="E114" s="138"/>
      <c r="F114" s="128" t="str">
        <f aca="false">IFERROR(IF(OR(ISTEXT(D114),ISNUMBER(D114)),HLOOKUP(I114-23*INT(I114/23),[2]Hoja2!B$1:X$2,2),""),1)</f>
        <v/>
      </c>
      <c r="G114" s="128" t="str">
        <f aca="false">LEFT(D114,1)</f>
        <v/>
      </c>
      <c r="H114" s="129" t="str">
        <f aca="false">IF(UPPER(G114)="Z",2,IF(UPPER(G114)="Y",1,IF(UPPER(G114)="X",0,LEFT(D114))))</f>
        <v/>
      </c>
      <c r="I114" s="129" t="str">
        <f aca="false">REPLACE(D114,1,1,H114)</f>
        <v/>
      </c>
      <c r="J114" s="96"/>
      <c r="K114" s="124" t="str">
        <f aca="false">IF(N114&gt;0,ROW(L114)-7,"")</f>
        <v/>
      </c>
      <c r="L114" s="130"/>
      <c r="M114" s="130"/>
      <c r="N114" s="131"/>
      <c r="O114" s="132"/>
      <c r="P114" s="128" t="str">
        <f aca="false">IFERROR(IF(OR(ISTEXT(N114),ISNUMBER(N114)),HLOOKUP(S114-23*INT(S114/23),[2]Hoja2!B$1:X$2,2),""),1)</f>
        <v/>
      </c>
      <c r="Q114" s="128" t="str">
        <f aca="false">LEFT(N114,1)</f>
        <v/>
      </c>
      <c r="R114" s="129" t="str">
        <f aca="false">IF(UPPER(Q114)="Z",2,IF(UPPER(Q114)="Y",1,IF(UPPER(Q114)="X",0,LEFT(N114))))</f>
        <v/>
      </c>
      <c r="S114" s="129" t="str">
        <f aca="false">REPLACE(N114,1,1,R114)</f>
        <v/>
      </c>
      <c r="T114" s="96"/>
      <c r="U114" s="133"/>
      <c r="V114" s="124" t="str">
        <f aca="false">IF(OR(ISTEXT(N114),ISNUMBER(N114)),IF($AD114=1,U114,0),"")</f>
        <v/>
      </c>
      <c r="W114" s="75" t="n">
        <v>36892</v>
      </c>
      <c r="X114" s="134"/>
      <c r="Y114" s="134"/>
      <c r="AA114" s="128" t="n">
        <f aca="false">IF(E114&lt;&gt;F114,0,1)</f>
        <v>1</v>
      </c>
      <c r="AB114" s="128" t="n">
        <f aca="false">IF(OR(T114="SI",T114="Si",T114="si",T114="sI",T114="s",T114="S"),1,0)</f>
        <v>0</v>
      </c>
      <c r="AC114" s="128" t="n">
        <f aca="false">IF(OR(J114="SI",J114="Si",J114="si",J114="sI",J114="s",J114="S"),1,0)</f>
        <v>0</v>
      </c>
      <c r="AD114" s="128" t="n">
        <f aca="false">AK114*AA114*AB114*AC114</f>
        <v>0</v>
      </c>
      <c r="AF114" s="136" t="n">
        <f aca="false">COUNTIF(D$8:D114,D114)</f>
        <v>0</v>
      </c>
      <c r="AG114" s="136" t="n">
        <f aca="false">COUNTIFS(D$8:D114,D114,A$8:A114,A114)</f>
        <v>0</v>
      </c>
      <c r="AH114" s="128" t="n">
        <f aca="false">AF114-AG114</f>
        <v>0</v>
      </c>
      <c r="AI114" s="128" t="n">
        <f aca="false">IF(OR(O114&lt;&gt;P114,P114=1,AA114=0),1,0)</f>
        <v>0</v>
      </c>
      <c r="AJ114" s="128" t="n">
        <f aca="false">IF(AR114&gt;0,1,0)+AH114</f>
        <v>0</v>
      </c>
      <c r="AK114" s="128" t="n">
        <f aca="false">IF(O114&lt;&gt;P114,0,1)</f>
        <v>1</v>
      </c>
      <c r="AL114" s="128" t="n">
        <f aca="false">IF(U114&gt;1,1,0)</f>
        <v>0</v>
      </c>
      <c r="AM114" s="136"/>
      <c r="AN114" s="137"/>
      <c r="AO114" s="139"/>
      <c r="AP114" s="128" t="str">
        <f aca="false">IF(SUMIF(AS$7:BU$7,"&gt;0",AS114:BU114)&gt;0,SUMIF(AS$7:BU$7,"&gt;0",AS114:BU114),"")</f>
        <v/>
      </c>
      <c r="AQ114" s="128"/>
      <c r="AR114" s="136" t="n">
        <f aca="false">COUNTIF(N$8:N114,N114)-1</f>
        <v>-1</v>
      </c>
      <c r="AS114" s="133"/>
      <c r="AT114" s="133"/>
      <c r="AU114" s="128" t="n">
        <f aca="false">IF($A114=$A113,AS114+AT114+AU113,AS114+AT114)</f>
        <v>0</v>
      </c>
      <c r="AV114" s="133"/>
      <c r="AW114" s="133"/>
      <c r="AX114" s="128" t="n">
        <f aca="false">IF($A114=$A113,AV114+AW114+AX113,AV114+AW114)</f>
        <v>0</v>
      </c>
      <c r="AY114" s="133"/>
      <c r="AZ114" s="133"/>
      <c r="BA114" s="128" t="n">
        <f aca="false">IF($A114=$A113,AY114+AZ114+BA113,AY114+AZ114)</f>
        <v>0</v>
      </c>
      <c r="BB114" s="133"/>
      <c r="BC114" s="133"/>
      <c r="BD114" s="128" t="n">
        <f aca="false">IF($A114=$A113,BB114+BC114+BD113,BB114+BC114)</f>
        <v>0</v>
      </c>
      <c r="BE114" s="133"/>
      <c r="BF114" s="133"/>
      <c r="BG114" s="128" t="n">
        <f aca="false">IF($A114=$A113,BE114+BF114+BG113,BE114+BF114)</f>
        <v>0</v>
      </c>
      <c r="BH114" s="133"/>
      <c r="BI114" s="133"/>
      <c r="BJ114" s="128" t="n">
        <f aca="false">IF($A114=$A113,BH114+BI114+BJ113,BH114+BI114)</f>
        <v>0</v>
      </c>
      <c r="BK114" s="133"/>
      <c r="BL114" s="133"/>
      <c r="BM114" s="128" t="n">
        <f aca="false">IF($A114=$A113,BK114+BL114+BM113,BK114+BL114)</f>
        <v>0</v>
      </c>
      <c r="BN114" s="133"/>
      <c r="BO114" s="133"/>
      <c r="BP114" s="128" t="n">
        <f aca="false">IF($A114=$A113,BN114+BO114+BP113,BN114+BO114)</f>
        <v>0</v>
      </c>
      <c r="BQ114" s="133"/>
      <c r="BR114" s="133"/>
      <c r="BS114" s="128" t="n">
        <f aca="false">IF($A114=$A113,BQ114+BR114+BS113,BQ114+BR114)</f>
        <v>0</v>
      </c>
      <c r="BT114" s="133"/>
      <c r="BU114" s="133"/>
      <c r="BV114" s="128" t="n">
        <f aca="false">IF($A114=$A113,BT114+BU114+BV113,BT114+BU114)</f>
        <v>0</v>
      </c>
      <c r="BW114" s="128" t="n">
        <f aca="false">IF(W114=0,0,IF(W114&gt;F$4,1,(IF(W114=BW$2,0,(IF(F$4-W114&gt;2,1,0))))))</f>
        <v>0</v>
      </c>
    </row>
    <row r="115" customFormat="false" ht="42.6" hidden="false" customHeight="true" outlineLevel="0" collapsed="false">
      <c r="A115" s="124" t="str">
        <f aca="false">IF(D115=D114,IF(A114=0,"",A114),IF(AND(D115&gt;0,D115&lt;&gt;D114),A114+1,""))</f>
        <v/>
      </c>
      <c r="B115" s="129"/>
      <c r="C115" s="129"/>
      <c r="D115" s="96"/>
      <c r="E115" s="138"/>
      <c r="F115" s="128" t="str">
        <f aca="false">IFERROR(IF(OR(ISTEXT(D115),ISNUMBER(D115)),HLOOKUP(I115-23*INT(I115/23),[2]Hoja2!B$1:X$2,2),""),1)</f>
        <v/>
      </c>
      <c r="G115" s="128" t="str">
        <f aca="false">LEFT(D115,1)</f>
        <v/>
      </c>
      <c r="H115" s="129" t="str">
        <f aca="false">IF(UPPER(G115)="Z",2,IF(UPPER(G115)="Y",1,IF(UPPER(G115)="X",0,LEFT(D115))))</f>
        <v/>
      </c>
      <c r="I115" s="129" t="str">
        <f aca="false">REPLACE(D115,1,1,H115)</f>
        <v/>
      </c>
      <c r="J115" s="96"/>
      <c r="K115" s="124" t="str">
        <f aca="false">IF(N115&gt;0,ROW(L115)-7,"")</f>
        <v/>
      </c>
      <c r="L115" s="130"/>
      <c r="M115" s="130"/>
      <c r="N115" s="131"/>
      <c r="O115" s="132"/>
      <c r="P115" s="128" t="str">
        <f aca="false">IFERROR(IF(OR(ISTEXT(N115),ISNUMBER(N115)),HLOOKUP(S115-23*INT(S115/23),[2]Hoja2!B$1:X$2,2),""),1)</f>
        <v/>
      </c>
      <c r="Q115" s="128" t="str">
        <f aca="false">LEFT(N115,1)</f>
        <v/>
      </c>
      <c r="R115" s="129" t="str">
        <f aca="false">IF(UPPER(Q115)="Z",2,IF(UPPER(Q115)="Y",1,IF(UPPER(Q115)="X",0,LEFT(N115))))</f>
        <v/>
      </c>
      <c r="S115" s="129" t="str">
        <f aca="false">REPLACE(N115,1,1,R115)</f>
        <v/>
      </c>
      <c r="T115" s="96"/>
      <c r="U115" s="133"/>
      <c r="V115" s="124" t="str">
        <f aca="false">IF(OR(ISTEXT(N115),ISNUMBER(N115)),IF($AD115=1,U115,0),"")</f>
        <v/>
      </c>
      <c r="W115" s="75" t="n">
        <v>36892</v>
      </c>
      <c r="X115" s="134"/>
      <c r="Y115" s="134"/>
      <c r="AA115" s="128" t="n">
        <f aca="false">IF(E115&lt;&gt;F115,0,1)</f>
        <v>1</v>
      </c>
      <c r="AB115" s="128" t="n">
        <f aca="false">IF(OR(T115="SI",T115="Si",T115="si",T115="sI",T115="s",T115="S"),1,0)</f>
        <v>0</v>
      </c>
      <c r="AC115" s="128" t="n">
        <f aca="false">IF(OR(J115="SI",J115="Si",J115="si",J115="sI",J115="s",J115="S"),1,0)</f>
        <v>0</v>
      </c>
      <c r="AD115" s="128" t="n">
        <f aca="false">AK115*AA115*AB115*AC115</f>
        <v>0</v>
      </c>
      <c r="AF115" s="136" t="n">
        <f aca="false">COUNTIF(D$8:D115,D115)</f>
        <v>0</v>
      </c>
      <c r="AG115" s="136" t="n">
        <f aca="false">COUNTIFS(D$8:D115,D115,A$8:A115,A115)</f>
        <v>0</v>
      </c>
      <c r="AH115" s="128" t="n">
        <f aca="false">AF115-AG115</f>
        <v>0</v>
      </c>
      <c r="AI115" s="128" t="n">
        <f aca="false">IF(OR(O115&lt;&gt;P115,P115=1,AA115=0),1,0)</f>
        <v>0</v>
      </c>
      <c r="AJ115" s="128" t="n">
        <f aca="false">IF(AR115&gt;0,1,0)+AH115</f>
        <v>0</v>
      </c>
      <c r="AK115" s="128" t="n">
        <f aca="false">IF(O115&lt;&gt;P115,0,1)</f>
        <v>1</v>
      </c>
      <c r="AL115" s="128" t="n">
        <f aca="false">IF(U115&gt;1,1,0)</f>
        <v>0</v>
      </c>
      <c r="AM115" s="136"/>
      <c r="AN115" s="137"/>
      <c r="AO115" s="139"/>
      <c r="AP115" s="128" t="str">
        <f aca="false">IF(SUMIF(AS$7:BU$7,"&gt;0",AS115:BU115)&gt;0,SUMIF(AS$7:BU$7,"&gt;0",AS115:BU115),"")</f>
        <v/>
      </c>
      <c r="AQ115" s="128"/>
      <c r="AR115" s="136" t="n">
        <f aca="false">COUNTIF(N$8:N115,N115)-1</f>
        <v>-1</v>
      </c>
      <c r="AS115" s="133"/>
      <c r="AT115" s="133"/>
      <c r="AU115" s="128" t="n">
        <f aca="false">IF($A115=$A114,AS115+AT115+AU114,AS115+AT115)</f>
        <v>0</v>
      </c>
      <c r="AV115" s="133"/>
      <c r="AW115" s="133"/>
      <c r="AX115" s="128" t="n">
        <f aca="false">IF($A115=$A114,AV115+AW115+AX114,AV115+AW115)</f>
        <v>0</v>
      </c>
      <c r="AY115" s="133"/>
      <c r="AZ115" s="133"/>
      <c r="BA115" s="128" t="n">
        <f aca="false">IF($A115=$A114,AY115+AZ115+BA114,AY115+AZ115)</f>
        <v>0</v>
      </c>
      <c r="BB115" s="133"/>
      <c r="BC115" s="133"/>
      <c r="BD115" s="128" t="n">
        <f aca="false">IF($A115=$A114,BB115+BC115+BD114,BB115+BC115)</f>
        <v>0</v>
      </c>
      <c r="BE115" s="133"/>
      <c r="BF115" s="133"/>
      <c r="BG115" s="128" t="n">
        <f aca="false">IF($A115=$A114,BE115+BF115+BG114,BE115+BF115)</f>
        <v>0</v>
      </c>
      <c r="BH115" s="133"/>
      <c r="BI115" s="133"/>
      <c r="BJ115" s="128" t="n">
        <f aca="false">IF($A115=$A114,BH115+BI115+BJ114,BH115+BI115)</f>
        <v>0</v>
      </c>
      <c r="BK115" s="133"/>
      <c r="BL115" s="133"/>
      <c r="BM115" s="128" t="n">
        <f aca="false">IF($A115=$A114,BK115+BL115+BM114,BK115+BL115)</f>
        <v>0</v>
      </c>
      <c r="BN115" s="133"/>
      <c r="BO115" s="133"/>
      <c r="BP115" s="128" t="n">
        <f aca="false">IF($A115=$A114,BN115+BO115+BP114,BN115+BO115)</f>
        <v>0</v>
      </c>
      <c r="BQ115" s="133"/>
      <c r="BR115" s="133"/>
      <c r="BS115" s="128" t="n">
        <f aca="false">IF($A115=$A114,BQ115+BR115+BS114,BQ115+BR115)</f>
        <v>0</v>
      </c>
      <c r="BT115" s="133"/>
      <c r="BU115" s="133"/>
      <c r="BV115" s="128" t="n">
        <f aca="false">IF($A115=$A114,BT115+BU115+BV114,BT115+BU115)</f>
        <v>0</v>
      </c>
      <c r="BW115" s="128" t="n">
        <f aca="false">IF(W115=0,0,IF(W115&gt;F$4,1,(IF(W115=BW$2,0,(IF(F$4-W115&gt;2,1,0))))))</f>
        <v>0</v>
      </c>
    </row>
    <row r="116" customFormat="false" ht="42.6" hidden="false" customHeight="true" outlineLevel="0" collapsed="false">
      <c r="A116" s="124" t="str">
        <f aca="false">IF(D116=D115,IF(A115=0,"",A115),IF(AND(D116&gt;0,D116&lt;&gt;D115),A115+1,""))</f>
        <v/>
      </c>
      <c r="B116" s="129"/>
      <c r="C116" s="129"/>
      <c r="D116" s="96"/>
      <c r="E116" s="138"/>
      <c r="F116" s="128" t="str">
        <f aca="false">IFERROR(IF(OR(ISTEXT(D116),ISNUMBER(D116)),HLOOKUP(I116-23*INT(I116/23),[2]Hoja2!B$1:X$2,2),""),1)</f>
        <v/>
      </c>
      <c r="G116" s="128" t="str">
        <f aca="false">LEFT(D116,1)</f>
        <v/>
      </c>
      <c r="H116" s="129" t="str">
        <f aca="false">IF(UPPER(G116)="Z",2,IF(UPPER(G116)="Y",1,IF(UPPER(G116)="X",0,LEFT(D116))))</f>
        <v/>
      </c>
      <c r="I116" s="129" t="str">
        <f aca="false">REPLACE(D116,1,1,H116)</f>
        <v/>
      </c>
      <c r="J116" s="96"/>
      <c r="K116" s="124" t="str">
        <f aca="false">IF(N116&gt;0,ROW(L116)-7,"")</f>
        <v/>
      </c>
      <c r="L116" s="130"/>
      <c r="M116" s="130"/>
      <c r="N116" s="131"/>
      <c r="O116" s="132"/>
      <c r="P116" s="128" t="str">
        <f aca="false">IFERROR(IF(OR(ISTEXT(N116),ISNUMBER(N116)),HLOOKUP(S116-23*INT(S116/23),[2]Hoja2!B$1:X$2,2),""),1)</f>
        <v/>
      </c>
      <c r="Q116" s="128" t="str">
        <f aca="false">LEFT(N116,1)</f>
        <v/>
      </c>
      <c r="R116" s="129" t="str">
        <f aca="false">IF(UPPER(Q116)="Z",2,IF(UPPER(Q116)="Y",1,IF(UPPER(Q116)="X",0,LEFT(N116))))</f>
        <v/>
      </c>
      <c r="S116" s="129" t="str">
        <f aca="false">REPLACE(N116,1,1,R116)</f>
        <v/>
      </c>
      <c r="T116" s="96"/>
      <c r="U116" s="133"/>
      <c r="V116" s="124" t="str">
        <f aca="false">IF(OR(ISTEXT(N116),ISNUMBER(N116)),IF($AD116=1,U116,0),"")</f>
        <v/>
      </c>
      <c r="W116" s="75" t="n">
        <v>36892</v>
      </c>
      <c r="X116" s="134"/>
      <c r="Y116" s="134"/>
      <c r="AA116" s="128" t="n">
        <f aca="false">IF(E116&lt;&gt;F116,0,1)</f>
        <v>1</v>
      </c>
      <c r="AB116" s="128" t="n">
        <f aca="false">IF(OR(T116="SI",T116="Si",T116="si",T116="sI",T116="s",T116="S"),1,0)</f>
        <v>0</v>
      </c>
      <c r="AC116" s="128" t="n">
        <f aca="false">IF(OR(J116="SI",J116="Si",J116="si",J116="sI",J116="s",J116="S"),1,0)</f>
        <v>0</v>
      </c>
      <c r="AD116" s="128" t="n">
        <f aca="false">AK116*AA116*AB116*AC116</f>
        <v>0</v>
      </c>
      <c r="AF116" s="136" t="n">
        <f aca="false">COUNTIF(D$8:D116,D116)</f>
        <v>0</v>
      </c>
      <c r="AG116" s="136" t="n">
        <f aca="false">COUNTIFS(D$8:D116,D116,A$8:A116,A116)</f>
        <v>0</v>
      </c>
      <c r="AH116" s="128" t="n">
        <f aca="false">AF116-AG116</f>
        <v>0</v>
      </c>
      <c r="AI116" s="128" t="n">
        <f aca="false">IF(OR(O116&lt;&gt;P116,P116=1,AA116=0),1,0)</f>
        <v>0</v>
      </c>
      <c r="AJ116" s="128" t="n">
        <f aca="false">IF(AR116&gt;0,1,0)+AH116</f>
        <v>0</v>
      </c>
      <c r="AK116" s="128" t="n">
        <f aca="false">IF(O116&lt;&gt;P116,0,1)</f>
        <v>1</v>
      </c>
      <c r="AL116" s="128" t="n">
        <f aca="false">IF(U116&gt;1,1,0)</f>
        <v>0</v>
      </c>
      <c r="AM116" s="136"/>
      <c r="AN116" s="137"/>
      <c r="AO116" s="139"/>
      <c r="AP116" s="128" t="str">
        <f aca="false">IF(SUMIF(AS$7:BU$7,"&gt;0",AS116:BU116)&gt;0,SUMIF(AS$7:BU$7,"&gt;0",AS116:BU116),"")</f>
        <v/>
      </c>
      <c r="AQ116" s="128"/>
      <c r="AR116" s="136" t="n">
        <f aca="false">COUNTIF(N$8:N116,N116)-1</f>
        <v>-1</v>
      </c>
      <c r="AS116" s="133"/>
      <c r="AT116" s="133"/>
      <c r="AU116" s="128" t="n">
        <f aca="false">IF($A116=$A115,AS116+AT116+AU115,AS116+AT116)</f>
        <v>0</v>
      </c>
      <c r="AV116" s="133"/>
      <c r="AW116" s="133"/>
      <c r="AX116" s="128" t="n">
        <f aca="false">IF($A116=$A115,AV116+AW116+AX115,AV116+AW116)</f>
        <v>0</v>
      </c>
      <c r="AY116" s="133"/>
      <c r="AZ116" s="133"/>
      <c r="BA116" s="128" t="n">
        <f aca="false">IF($A116=$A115,AY116+AZ116+BA115,AY116+AZ116)</f>
        <v>0</v>
      </c>
      <c r="BB116" s="133"/>
      <c r="BC116" s="133"/>
      <c r="BD116" s="128" t="n">
        <f aca="false">IF($A116=$A115,BB116+BC116+BD115,BB116+BC116)</f>
        <v>0</v>
      </c>
      <c r="BE116" s="133"/>
      <c r="BF116" s="133"/>
      <c r="BG116" s="128" t="n">
        <f aca="false">IF($A116=$A115,BE116+BF116+BG115,BE116+BF116)</f>
        <v>0</v>
      </c>
      <c r="BH116" s="133"/>
      <c r="BI116" s="133"/>
      <c r="BJ116" s="128" t="n">
        <f aca="false">IF($A116=$A115,BH116+BI116+BJ115,BH116+BI116)</f>
        <v>0</v>
      </c>
      <c r="BK116" s="133"/>
      <c r="BL116" s="133"/>
      <c r="BM116" s="128" t="n">
        <f aca="false">IF($A116=$A115,BK116+BL116+BM115,BK116+BL116)</f>
        <v>0</v>
      </c>
      <c r="BN116" s="133"/>
      <c r="BO116" s="133"/>
      <c r="BP116" s="128" t="n">
        <f aca="false">IF($A116=$A115,BN116+BO116+BP115,BN116+BO116)</f>
        <v>0</v>
      </c>
      <c r="BQ116" s="133"/>
      <c r="BR116" s="133"/>
      <c r="BS116" s="128" t="n">
        <f aca="false">IF($A116=$A115,BQ116+BR116+BS115,BQ116+BR116)</f>
        <v>0</v>
      </c>
      <c r="BT116" s="133"/>
      <c r="BU116" s="133"/>
      <c r="BV116" s="128" t="n">
        <f aca="false">IF($A116=$A115,BT116+BU116+BV115,BT116+BU116)</f>
        <v>0</v>
      </c>
      <c r="BW116" s="128" t="n">
        <f aca="false">IF(W116=0,0,IF(W116&gt;F$4,1,(IF(W116=BW$2,0,(IF(F$4-W116&gt;2,1,0))))))</f>
        <v>0</v>
      </c>
    </row>
    <row r="117" customFormat="false" ht="42.6" hidden="false" customHeight="true" outlineLevel="0" collapsed="false">
      <c r="A117" s="124" t="str">
        <f aca="false">IF(D117=D116,IF(A116=0,"",A116),IF(AND(D117&gt;0,D117&lt;&gt;D116),A116+1,""))</f>
        <v/>
      </c>
      <c r="B117" s="129"/>
      <c r="C117" s="129"/>
      <c r="D117" s="96"/>
      <c r="E117" s="138"/>
      <c r="F117" s="128" t="str">
        <f aca="false">IFERROR(IF(OR(ISTEXT(D117),ISNUMBER(D117)),HLOOKUP(I117-23*INT(I117/23),[2]Hoja2!B$1:X$2,2),""),1)</f>
        <v/>
      </c>
      <c r="G117" s="128" t="str">
        <f aca="false">LEFT(D117,1)</f>
        <v/>
      </c>
      <c r="H117" s="129" t="str">
        <f aca="false">IF(UPPER(G117)="Z",2,IF(UPPER(G117)="Y",1,IF(UPPER(G117)="X",0,LEFT(D117))))</f>
        <v/>
      </c>
      <c r="I117" s="129" t="str">
        <f aca="false">REPLACE(D117,1,1,H117)</f>
        <v/>
      </c>
      <c r="J117" s="96"/>
      <c r="K117" s="124" t="str">
        <f aca="false">IF(N117&gt;0,ROW(L117)-7,"")</f>
        <v/>
      </c>
      <c r="L117" s="130"/>
      <c r="M117" s="130"/>
      <c r="N117" s="131"/>
      <c r="O117" s="132"/>
      <c r="P117" s="128" t="str">
        <f aca="false">IFERROR(IF(OR(ISTEXT(N117),ISNUMBER(N117)),HLOOKUP(S117-23*INT(S117/23),[2]Hoja2!B$1:X$2,2),""),1)</f>
        <v/>
      </c>
      <c r="Q117" s="128" t="str">
        <f aca="false">LEFT(N117,1)</f>
        <v/>
      </c>
      <c r="R117" s="129" t="str">
        <f aca="false">IF(UPPER(Q117)="Z",2,IF(UPPER(Q117)="Y",1,IF(UPPER(Q117)="X",0,LEFT(N117))))</f>
        <v/>
      </c>
      <c r="S117" s="129" t="str">
        <f aca="false">REPLACE(N117,1,1,R117)</f>
        <v/>
      </c>
      <c r="T117" s="96"/>
      <c r="U117" s="133"/>
      <c r="V117" s="124" t="str">
        <f aca="false">IF(OR(ISTEXT(N117),ISNUMBER(N117)),IF($AD117=1,U117,0),"")</f>
        <v/>
      </c>
      <c r="W117" s="75" t="n">
        <v>36892</v>
      </c>
      <c r="X117" s="134"/>
      <c r="Y117" s="134"/>
      <c r="AA117" s="128" t="n">
        <f aca="false">IF(E117&lt;&gt;F117,0,1)</f>
        <v>1</v>
      </c>
      <c r="AB117" s="128" t="n">
        <f aca="false">IF(OR(T117="SI",T117="Si",T117="si",T117="sI",T117="s",T117="S"),1,0)</f>
        <v>0</v>
      </c>
      <c r="AC117" s="128" t="n">
        <f aca="false">IF(OR(J117="SI",J117="Si",J117="si",J117="sI",J117="s",J117="S"),1,0)</f>
        <v>0</v>
      </c>
      <c r="AD117" s="128" t="n">
        <f aca="false">AK117*AA117*AB117*AC117</f>
        <v>0</v>
      </c>
      <c r="AF117" s="136" t="n">
        <f aca="false">COUNTIF(D$8:D117,D117)</f>
        <v>0</v>
      </c>
      <c r="AG117" s="136" t="n">
        <f aca="false">COUNTIFS(D$8:D117,D117,A$8:A117,A117)</f>
        <v>0</v>
      </c>
      <c r="AH117" s="128" t="n">
        <f aca="false">AF117-AG117</f>
        <v>0</v>
      </c>
      <c r="AI117" s="128" t="n">
        <f aca="false">IF(OR(O117&lt;&gt;P117,P117=1,AA117=0),1,0)</f>
        <v>0</v>
      </c>
      <c r="AJ117" s="128" t="n">
        <f aca="false">IF(AR117&gt;0,1,0)+AH117</f>
        <v>0</v>
      </c>
      <c r="AK117" s="128" t="n">
        <f aca="false">IF(O117&lt;&gt;P117,0,1)</f>
        <v>1</v>
      </c>
      <c r="AL117" s="128" t="n">
        <f aca="false">IF(U117&gt;1,1,0)</f>
        <v>0</v>
      </c>
      <c r="AM117" s="136"/>
      <c r="AN117" s="137"/>
      <c r="AO117" s="139"/>
      <c r="AP117" s="128" t="str">
        <f aca="false">IF(SUMIF(AS$7:BU$7,"&gt;0",AS117:BU117)&gt;0,SUMIF(AS$7:BU$7,"&gt;0",AS117:BU117),"")</f>
        <v/>
      </c>
      <c r="AQ117" s="128"/>
      <c r="AR117" s="136" t="n">
        <f aca="false">COUNTIF(N$8:N117,N117)-1</f>
        <v>-1</v>
      </c>
      <c r="AS117" s="133"/>
      <c r="AT117" s="133"/>
      <c r="AU117" s="128" t="n">
        <f aca="false">IF($A117=$A116,AS117+AT117+AU116,AS117+AT117)</f>
        <v>0</v>
      </c>
      <c r="AV117" s="133"/>
      <c r="AW117" s="133"/>
      <c r="AX117" s="128" t="n">
        <f aca="false">IF($A117=$A116,AV117+AW117+AX116,AV117+AW117)</f>
        <v>0</v>
      </c>
      <c r="AY117" s="133"/>
      <c r="AZ117" s="133"/>
      <c r="BA117" s="128" t="n">
        <f aca="false">IF($A117=$A116,AY117+AZ117+BA116,AY117+AZ117)</f>
        <v>0</v>
      </c>
      <c r="BB117" s="133"/>
      <c r="BC117" s="133"/>
      <c r="BD117" s="128" t="n">
        <f aca="false">IF($A117=$A116,BB117+BC117+BD116,BB117+BC117)</f>
        <v>0</v>
      </c>
      <c r="BE117" s="133"/>
      <c r="BF117" s="133"/>
      <c r="BG117" s="128" t="n">
        <f aca="false">IF($A117=$A116,BE117+BF117+BG116,BE117+BF117)</f>
        <v>0</v>
      </c>
      <c r="BH117" s="133"/>
      <c r="BI117" s="133"/>
      <c r="BJ117" s="128" t="n">
        <f aca="false">IF($A117=$A116,BH117+BI117+BJ116,BH117+BI117)</f>
        <v>0</v>
      </c>
      <c r="BK117" s="133"/>
      <c r="BL117" s="133"/>
      <c r="BM117" s="128" t="n">
        <f aca="false">IF($A117=$A116,BK117+BL117+BM116,BK117+BL117)</f>
        <v>0</v>
      </c>
      <c r="BN117" s="133"/>
      <c r="BO117" s="133"/>
      <c r="BP117" s="128" t="n">
        <f aca="false">IF($A117=$A116,BN117+BO117+BP116,BN117+BO117)</f>
        <v>0</v>
      </c>
      <c r="BQ117" s="133"/>
      <c r="BR117" s="133"/>
      <c r="BS117" s="128" t="n">
        <f aca="false">IF($A117=$A116,BQ117+BR117+BS116,BQ117+BR117)</f>
        <v>0</v>
      </c>
      <c r="BT117" s="133"/>
      <c r="BU117" s="133"/>
      <c r="BV117" s="128" t="n">
        <f aca="false">IF($A117=$A116,BT117+BU117+BV116,BT117+BU117)</f>
        <v>0</v>
      </c>
      <c r="BW117" s="128" t="n">
        <f aca="false">IF(W117=0,0,IF(W117&gt;F$4,1,(IF(W117=BW$2,0,(IF(F$4-W117&gt;2,1,0))))))</f>
        <v>0</v>
      </c>
    </row>
    <row r="118" customFormat="false" ht="42.6" hidden="false" customHeight="true" outlineLevel="0" collapsed="false">
      <c r="A118" s="124" t="str">
        <f aca="false">IF(D118=D117,IF(A117=0,"",A117),IF(AND(D118&gt;0,D118&lt;&gt;D117),A117+1,""))</f>
        <v/>
      </c>
      <c r="B118" s="129"/>
      <c r="C118" s="129"/>
      <c r="D118" s="96"/>
      <c r="E118" s="138"/>
      <c r="F118" s="128" t="str">
        <f aca="false">IFERROR(IF(OR(ISTEXT(D118),ISNUMBER(D118)),HLOOKUP(I118-23*INT(I118/23),[2]Hoja2!B$1:X$2,2),""),1)</f>
        <v/>
      </c>
      <c r="G118" s="128" t="str">
        <f aca="false">LEFT(D118,1)</f>
        <v/>
      </c>
      <c r="H118" s="129" t="str">
        <f aca="false">IF(UPPER(G118)="Z",2,IF(UPPER(G118)="Y",1,IF(UPPER(G118)="X",0,LEFT(D118))))</f>
        <v/>
      </c>
      <c r="I118" s="129" t="str">
        <f aca="false">REPLACE(D118,1,1,H118)</f>
        <v/>
      </c>
      <c r="J118" s="96"/>
      <c r="K118" s="124" t="str">
        <f aca="false">IF(N118&gt;0,ROW(L118)-7,"")</f>
        <v/>
      </c>
      <c r="L118" s="130"/>
      <c r="M118" s="130"/>
      <c r="N118" s="131"/>
      <c r="O118" s="132"/>
      <c r="P118" s="128" t="str">
        <f aca="false">IFERROR(IF(OR(ISTEXT(N118),ISNUMBER(N118)),HLOOKUP(S118-23*INT(S118/23),[2]Hoja2!B$1:X$2,2),""),1)</f>
        <v/>
      </c>
      <c r="Q118" s="128" t="str">
        <f aca="false">LEFT(N118,1)</f>
        <v/>
      </c>
      <c r="R118" s="129" t="str">
        <f aca="false">IF(UPPER(Q118)="Z",2,IF(UPPER(Q118)="Y",1,IF(UPPER(Q118)="X",0,LEFT(N118))))</f>
        <v/>
      </c>
      <c r="S118" s="129" t="str">
        <f aca="false">REPLACE(N118,1,1,R118)</f>
        <v/>
      </c>
      <c r="T118" s="96"/>
      <c r="U118" s="133"/>
      <c r="V118" s="124" t="str">
        <f aca="false">IF(OR(ISTEXT(N118),ISNUMBER(N118)),IF($AD118=1,U118,0),"")</f>
        <v/>
      </c>
      <c r="W118" s="75" t="n">
        <v>36892</v>
      </c>
      <c r="X118" s="134"/>
      <c r="Y118" s="134"/>
      <c r="AA118" s="128" t="n">
        <f aca="false">IF(E118&lt;&gt;F118,0,1)</f>
        <v>1</v>
      </c>
      <c r="AB118" s="128" t="n">
        <f aca="false">IF(OR(T118="SI",T118="Si",T118="si",T118="sI",T118="s",T118="S"),1,0)</f>
        <v>0</v>
      </c>
      <c r="AC118" s="128" t="n">
        <f aca="false">IF(OR(J118="SI",J118="Si",J118="si",J118="sI",J118="s",J118="S"),1,0)</f>
        <v>0</v>
      </c>
      <c r="AD118" s="128" t="n">
        <f aca="false">AK118*AA118*AB118*AC118</f>
        <v>0</v>
      </c>
      <c r="AF118" s="136" t="n">
        <f aca="false">COUNTIF(D$8:D118,D118)</f>
        <v>0</v>
      </c>
      <c r="AG118" s="136" t="n">
        <f aca="false">COUNTIFS(D$8:D118,D118,A$8:A118,A118)</f>
        <v>0</v>
      </c>
      <c r="AH118" s="128" t="n">
        <f aca="false">AF118-AG118</f>
        <v>0</v>
      </c>
      <c r="AI118" s="128" t="n">
        <f aca="false">IF(OR(O118&lt;&gt;P118,P118=1,AA118=0),1,0)</f>
        <v>0</v>
      </c>
      <c r="AJ118" s="128" t="n">
        <f aca="false">IF(AR118&gt;0,1,0)+AH118</f>
        <v>0</v>
      </c>
      <c r="AK118" s="128" t="n">
        <f aca="false">IF(O118&lt;&gt;P118,0,1)</f>
        <v>1</v>
      </c>
      <c r="AL118" s="128" t="n">
        <f aca="false">IF(U118&gt;1,1,0)</f>
        <v>0</v>
      </c>
      <c r="AM118" s="136"/>
      <c r="AN118" s="137"/>
      <c r="AO118" s="139"/>
      <c r="AP118" s="128" t="str">
        <f aca="false">IF(SUMIF(AS$7:BU$7,"&gt;0",AS118:BU118)&gt;0,SUMIF(AS$7:BU$7,"&gt;0",AS118:BU118),"")</f>
        <v/>
      </c>
      <c r="AQ118" s="128"/>
      <c r="AR118" s="136" t="n">
        <f aca="false">COUNTIF(N$8:N118,N118)-1</f>
        <v>-1</v>
      </c>
      <c r="AS118" s="133"/>
      <c r="AT118" s="133"/>
      <c r="AU118" s="128" t="n">
        <f aca="false">IF($A118=$A117,AS118+AT118+AU117,AS118+AT118)</f>
        <v>0</v>
      </c>
      <c r="AV118" s="133"/>
      <c r="AW118" s="133"/>
      <c r="AX118" s="128" t="n">
        <f aca="false">IF($A118=$A117,AV118+AW118+AX117,AV118+AW118)</f>
        <v>0</v>
      </c>
      <c r="AY118" s="133"/>
      <c r="AZ118" s="133"/>
      <c r="BA118" s="128" t="n">
        <f aca="false">IF($A118=$A117,AY118+AZ118+BA117,AY118+AZ118)</f>
        <v>0</v>
      </c>
      <c r="BB118" s="133"/>
      <c r="BC118" s="133"/>
      <c r="BD118" s="128" t="n">
        <f aca="false">IF($A118=$A117,BB118+BC118+BD117,BB118+BC118)</f>
        <v>0</v>
      </c>
      <c r="BE118" s="133"/>
      <c r="BF118" s="133"/>
      <c r="BG118" s="128" t="n">
        <f aca="false">IF($A118=$A117,BE118+BF118+BG117,BE118+BF118)</f>
        <v>0</v>
      </c>
      <c r="BH118" s="133"/>
      <c r="BI118" s="133"/>
      <c r="BJ118" s="128" t="n">
        <f aca="false">IF($A118=$A117,BH118+BI118+BJ117,BH118+BI118)</f>
        <v>0</v>
      </c>
      <c r="BK118" s="133"/>
      <c r="BL118" s="133"/>
      <c r="BM118" s="128" t="n">
        <f aca="false">IF($A118=$A117,BK118+BL118+BM117,BK118+BL118)</f>
        <v>0</v>
      </c>
      <c r="BN118" s="133"/>
      <c r="BO118" s="133"/>
      <c r="BP118" s="128" t="n">
        <f aca="false">IF($A118=$A117,BN118+BO118+BP117,BN118+BO118)</f>
        <v>0</v>
      </c>
      <c r="BQ118" s="133"/>
      <c r="BR118" s="133"/>
      <c r="BS118" s="128" t="n">
        <f aca="false">IF($A118=$A117,BQ118+BR118+BS117,BQ118+BR118)</f>
        <v>0</v>
      </c>
      <c r="BT118" s="133"/>
      <c r="BU118" s="133"/>
      <c r="BV118" s="128" t="n">
        <f aca="false">IF($A118=$A117,BT118+BU118+BV117,BT118+BU118)</f>
        <v>0</v>
      </c>
      <c r="BW118" s="128" t="n">
        <f aca="false">IF(W118=0,0,IF(W118&gt;F$4,1,(IF(W118=BW$2,0,(IF(F$4-W118&gt;2,1,0))))))</f>
        <v>0</v>
      </c>
    </row>
    <row r="119" customFormat="false" ht="42.6" hidden="false" customHeight="true" outlineLevel="0" collapsed="false">
      <c r="A119" s="124" t="str">
        <f aca="false">IF(D119=D118,IF(A118=0,"",A118),IF(AND(D119&gt;0,D119&lt;&gt;D118),A118+1,""))</f>
        <v/>
      </c>
      <c r="B119" s="129"/>
      <c r="C119" s="129"/>
      <c r="D119" s="96"/>
      <c r="E119" s="138"/>
      <c r="F119" s="128" t="str">
        <f aca="false">IFERROR(IF(OR(ISTEXT(D119),ISNUMBER(D119)),HLOOKUP(I119-23*INT(I119/23),[2]Hoja2!B$1:X$2,2),""),1)</f>
        <v/>
      </c>
      <c r="G119" s="128" t="str">
        <f aca="false">LEFT(D119,1)</f>
        <v/>
      </c>
      <c r="H119" s="129" t="str">
        <f aca="false">IF(UPPER(G119)="Z",2,IF(UPPER(G119)="Y",1,IF(UPPER(G119)="X",0,LEFT(D119))))</f>
        <v/>
      </c>
      <c r="I119" s="129" t="str">
        <f aca="false">REPLACE(D119,1,1,H119)</f>
        <v/>
      </c>
      <c r="J119" s="96"/>
      <c r="K119" s="124" t="str">
        <f aca="false">IF(N119&gt;0,ROW(L119)-7,"")</f>
        <v/>
      </c>
      <c r="L119" s="130"/>
      <c r="M119" s="130"/>
      <c r="N119" s="131"/>
      <c r="O119" s="132"/>
      <c r="P119" s="128" t="str">
        <f aca="false">IFERROR(IF(OR(ISTEXT(N119),ISNUMBER(N119)),HLOOKUP(S119-23*INT(S119/23),[2]Hoja2!B$1:X$2,2),""),1)</f>
        <v/>
      </c>
      <c r="Q119" s="128" t="str">
        <f aca="false">LEFT(N119,1)</f>
        <v/>
      </c>
      <c r="R119" s="129" t="str">
        <f aca="false">IF(UPPER(Q119)="Z",2,IF(UPPER(Q119)="Y",1,IF(UPPER(Q119)="X",0,LEFT(N119))))</f>
        <v/>
      </c>
      <c r="S119" s="129" t="str">
        <f aca="false">REPLACE(N119,1,1,R119)</f>
        <v/>
      </c>
      <c r="T119" s="96"/>
      <c r="U119" s="133"/>
      <c r="V119" s="124" t="str">
        <f aca="false">IF(OR(ISTEXT(N119),ISNUMBER(N119)),IF($AD119=1,U119,0),"")</f>
        <v/>
      </c>
      <c r="W119" s="75" t="n">
        <v>36892</v>
      </c>
      <c r="X119" s="134"/>
      <c r="Y119" s="134"/>
      <c r="AA119" s="128" t="n">
        <f aca="false">IF(E119&lt;&gt;F119,0,1)</f>
        <v>1</v>
      </c>
      <c r="AB119" s="128" t="n">
        <f aca="false">IF(OR(T119="SI",T119="Si",T119="si",T119="sI",T119="s",T119="S"),1,0)</f>
        <v>0</v>
      </c>
      <c r="AC119" s="128" t="n">
        <f aca="false">IF(OR(J119="SI",J119="Si",J119="si",J119="sI",J119="s",J119="S"),1,0)</f>
        <v>0</v>
      </c>
      <c r="AD119" s="128" t="n">
        <f aca="false">AK119*AA119*AB119*AC119</f>
        <v>0</v>
      </c>
      <c r="AF119" s="136" t="n">
        <f aca="false">COUNTIF(D$8:D119,D119)</f>
        <v>0</v>
      </c>
      <c r="AG119" s="136" t="n">
        <f aca="false">COUNTIFS(D$8:D119,D119,A$8:A119,A119)</f>
        <v>0</v>
      </c>
      <c r="AH119" s="128" t="n">
        <f aca="false">AF119-AG119</f>
        <v>0</v>
      </c>
      <c r="AI119" s="128" t="n">
        <f aca="false">IF(OR(O119&lt;&gt;P119,P119=1,AA119=0),1,0)</f>
        <v>0</v>
      </c>
      <c r="AJ119" s="128" t="n">
        <f aca="false">IF(AR119&gt;0,1,0)+AH119</f>
        <v>0</v>
      </c>
      <c r="AK119" s="128" t="n">
        <f aca="false">IF(O119&lt;&gt;P119,0,1)</f>
        <v>1</v>
      </c>
      <c r="AL119" s="128" t="n">
        <f aca="false">IF(U119&gt;1,1,0)</f>
        <v>0</v>
      </c>
      <c r="AM119" s="136"/>
      <c r="AN119" s="137"/>
      <c r="AO119" s="139"/>
      <c r="AP119" s="128" t="str">
        <f aca="false">IF(SUMIF(AS$7:BU$7,"&gt;0",AS119:BU119)&gt;0,SUMIF(AS$7:BU$7,"&gt;0",AS119:BU119),"")</f>
        <v/>
      </c>
      <c r="AQ119" s="128"/>
      <c r="AR119" s="136" t="n">
        <f aca="false">COUNTIF(N$8:N119,N119)-1</f>
        <v>-1</v>
      </c>
      <c r="AS119" s="133"/>
      <c r="AT119" s="133"/>
      <c r="AU119" s="128" t="n">
        <f aca="false">IF($A119=$A118,AS119+AT119+AU118,AS119+AT119)</f>
        <v>0</v>
      </c>
      <c r="AV119" s="133"/>
      <c r="AW119" s="133"/>
      <c r="AX119" s="128" t="n">
        <f aca="false">IF($A119=$A118,AV119+AW119+AX118,AV119+AW119)</f>
        <v>0</v>
      </c>
      <c r="AY119" s="133"/>
      <c r="AZ119" s="133"/>
      <c r="BA119" s="128" t="n">
        <f aca="false">IF($A119=$A118,AY119+AZ119+BA118,AY119+AZ119)</f>
        <v>0</v>
      </c>
      <c r="BB119" s="133"/>
      <c r="BC119" s="133"/>
      <c r="BD119" s="128" t="n">
        <f aca="false">IF($A119=$A118,BB119+BC119+BD118,BB119+BC119)</f>
        <v>0</v>
      </c>
      <c r="BE119" s="133"/>
      <c r="BF119" s="133"/>
      <c r="BG119" s="128" t="n">
        <f aca="false">IF($A119=$A118,BE119+BF119+BG118,BE119+BF119)</f>
        <v>0</v>
      </c>
      <c r="BH119" s="133"/>
      <c r="BI119" s="133"/>
      <c r="BJ119" s="128" t="n">
        <f aca="false">IF($A119=$A118,BH119+BI119+BJ118,BH119+BI119)</f>
        <v>0</v>
      </c>
      <c r="BK119" s="133"/>
      <c r="BL119" s="133"/>
      <c r="BM119" s="128" t="n">
        <f aca="false">IF($A119=$A118,BK119+BL119+BM118,BK119+BL119)</f>
        <v>0</v>
      </c>
      <c r="BN119" s="133"/>
      <c r="BO119" s="133"/>
      <c r="BP119" s="128" t="n">
        <f aca="false">IF($A119=$A118,BN119+BO119+BP118,BN119+BO119)</f>
        <v>0</v>
      </c>
      <c r="BQ119" s="133"/>
      <c r="BR119" s="133"/>
      <c r="BS119" s="128" t="n">
        <f aca="false">IF($A119=$A118,BQ119+BR119+BS118,BQ119+BR119)</f>
        <v>0</v>
      </c>
      <c r="BT119" s="133"/>
      <c r="BU119" s="133"/>
      <c r="BV119" s="128" t="n">
        <f aca="false">IF($A119=$A118,BT119+BU119+BV118,BT119+BU119)</f>
        <v>0</v>
      </c>
      <c r="BW119" s="128" t="n">
        <f aca="false">IF(W119=0,0,IF(W119&gt;F$4,1,(IF(W119=BW$2,0,(IF(F$4-W119&gt;2,1,0))))))</f>
        <v>0</v>
      </c>
    </row>
    <row r="120" customFormat="false" ht="42.6" hidden="false" customHeight="true" outlineLevel="0" collapsed="false">
      <c r="A120" s="124" t="str">
        <f aca="false">IF(D120=D119,IF(A119=0,"",A119),IF(AND(D120&gt;0,D120&lt;&gt;D119),A119+1,""))</f>
        <v/>
      </c>
      <c r="B120" s="129"/>
      <c r="C120" s="129"/>
      <c r="D120" s="96"/>
      <c r="E120" s="138"/>
      <c r="F120" s="128" t="str">
        <f aca="false">IFERROR(IF(OR(ISTEXT(D120),ISNUMBER(D120)),HLOOKUP(I120-23*INT(I120/23),[2]Hoja2!B$1:X$2,2),""),1)</f>
        <v/>
      </c>
      <c r="G120" s="128" t="str">
        <f aca="false">LEFT(D120,1)</f>
        <v/>
      </c>
      <c r="H120" s="129" t="str">
        <f aca="false">IF(UPPER(G120)="Z",2,IF(UPPER(G120)="Y",1,IF(UPPER(G120)="X",0,LEFT(D120))))</f>
        <v/>
      </c>
      <c r="I120" s="129" t="str">
        <f aca="false">REPLACE(D120,1,1,H120)</f>
        <v/>
      </c>
      <c r="J120" s="96"/>
      <c r="K120" s="124" t="str">
        <f aca="false">IF(N120&gt;0,ROW(L120)-7,"")</f>
        <v/>
      </c>
      <c r="L120" s="130"/>
      <c r="M120" s="130"/>
      <c r="N120" s="131"/>
      <c r="O120" s="132"/>
      <c r="P120" s="128" t="str">
        <f aca="false">IFERROR(IF(OR(ISTEXT(N120),ISNUMBER(N120)),HLOOKUP(S120-23*INT(S120/23),[2]Hoja2!B$1:X$2,2),""),1)</f>
        <v/>
      </c>
      <c r="Q120" s="128" t="str">
        <f aca="false">LEFT(N120,1)</f>
        <v/>
      </c>
      <c r="R120" s="129" t="str">
        <f aca="false">IF(UPPER(Q120)="Z",2,IF(UPPER(Q120)="Y",1,IF(UPPER(Q120)="X",0,LEFT(N120))))</f>
        <v/>
      </c>
      <c r="S120" s="129" t="str">
        <f aca="false">REPLACE(N120,1,1,R120)</f>
        <v/>
      </c>
      <c r="T120" s="96"/>
      <c r="U120" s="133"/>
      <c r="V120" s="124" t="str">
        <f aca="false">IF(OR(ISTEXT(N120),ISNUMBER(N120)),IF($AD120=1,U120,0),"")</f>
        <v/>
      </c>
      <c r="W120" s="75" t="n">
        <v>36892</v>
      </c>
      <c r="X120" s="134"/>
      <c r="Y120" s="134"/>
      <c r="AA120" s="128" t="n">
        <f aca="false">IF(E120&lt;&gt;F120,0,1)</f>
        <v>1</v>
      </c>
      <c r="AB120" s="128" t="n">
        <f aca="false">IF(OR(T120="SI",T120="Si",T120="si",T120="sI",T120="s",T120="S"),1,0)</f>
        <v>0</v>
      </c>
      <c r="AC120" s="128" t="n">
        <f aca="false">IF(OR(J120="SI",J120="Si",J120="si",J120="sI",J120="s",J120="S"),1,0)</f>
        <v>0</v>
      </c>
      <c r="AD120" s="128" t="n">
        <f aca="false">AK120*AA120*AB120*AC120</f>
        <v>0</v>
      </c>
      <c r="AF120" s="136" t="n">
        <f aca="false">COUNTIF(D$8:D120,D120)</f>
        <v>0</v>
      </c>
      <c r="AG120" s="136" t="n">
        <f aca="false">COUNTIFS(D$8:D120,D120,A$8:A120,A120)</f>
        <v>0</v>
      </c>
      <c r="AH120" s="128" t="n">
        <f aca="false">AF120-AG120</f>
        <v>0</v>
      </c>
      <c r="AI120" s="128" t="n">
        <f aca="false">IF(OR(O120&lt;&gt;P120,P120=1,AA120=0),1,0)</f>
        <v>0</v>
      </c>
      <c r="AJ120" s="128" t="n">
        <f aca="false">IF(AR120&gt;0,1,0)+AH120</f>
        <v>0</v>
      </c>
      <c r="AK120" s="128" t="n">
        <f aca="false">IF(O120&lt;&gt;P120,0,1)</f>
        <v>1</v>
      </c>
      <c r="AL120" s="128" t="n">
        <f aca="false">IF(U120&gt;1,1,0)</f>
        <v>0</v>
      </c>
      <c r="AM120" s="136"/>
      <c r="AN120" s="137"/>
      <c r="AO120" s="139"/>
      <c r="AP120" s="128" t="str">
        <f aca="false">IF(SUMIF(AS$7:BU$7,"&gt;0",AS120:BU120)&gt;0,SUMIF(AS$7:BU$7,"&gt;0",AS120:BU120),"")</f>
        <v/>
      </c>
      <c r="AQ120" s="128"/>
      <c r="AR120" s="136" t="n">
        <f aca="false">COUNTIF(N$8:N120,N120)-1</f>
        <v>-1</v>
      </c>
      <c r="AS120" s="133"/>
      <c r="AT120" s="133"/>
      <c r="AU120" s="128" t="n">
        <f aca="false">IF($A120=$A119,AS120+AT120+AU119,AS120+AT120)</f>
        <v>0</v>
      </c>
      <c r="AV120" s="133"/>
      <c r="AW120" s="133"/>
      <c r="AX120" s="128" t="n">
        <f aca="false">IF($A120=$A119,AV120+AW120+AX119,AV120+AW120)</f>
        <v>0</v>
      </c>
      <c r="AY120" s="133"/>
      <c r="AZ120" s="133"/>
      <c r="BA120" s="128" t="n">
        <f aca="false">IF($A120=$A119,AY120+AZ120+BA119,AY120+AZ120)</f>
        <v>0</v>
      </c>
      <c r="BB120" s="133"/>
      <c r="BC120" s="133"/>
      <c r="BD120" s="128" t="n">
        <f aca="false">IF($A120=$A119,BB120+BC120+BD119,BB120+BC120)</f>
        <v>0</v>
      </c>
      <c r="BE120" s="133"/>
      <c r="BF120" s="133"/>
      <c r="BG120" s="128" t="n">
        <f aca="false">IF($A120=$A119,BE120+BF120+BG119,BE120+BF120)</f>
        <v>0</v>
      </c>
      <c r="BH120" s="133"/>
      <c r="BI120" s="133"/>
      <c r="BJ120" s="128" t="n">
        <f aca="false">IF($A120=$A119,BH120+BI120+BJ119,BH120+BI120)</f>
        <v>0</v>
      </c>
      <c r="BK120" s="133"/>
      <c r="BL120" s="133"/>
      <c r="BM120" s="128" t="n">
        <f aca="false">IF($A120=$A119,BK120+BL120+BM119,BK120+BL120)</f>
        <v>0</v>
      </c>
      <c r="BN120" s="133"/>
      <c r="BO120" s="133"/>
      <c r="BP120" s="128" t="n">
        <f aca="false">IF($A120=$A119,BN120+BO120+BP119,BN120+BO120)</f>
        <v>0</v>
      </c>
      <c r="BQ120" s="133"/>
      <c r="BR120" s="133"/>
      <c r="BS120" s="128" t="n">
        <f aca="false">IF($A120=$A119,BQ120+BR120+BS119,BQ120+BR120)</f>
        <v>0</v>
      </c>
      <c r="BT120" s="133"/>
      <c r="BU120" s="133"/>
      <c r="BV120" s="128" t="n">
        <f aca="false">IF($A120=$A119,BT120+BU120+BV119,BT120+BU120)</f>
        <v>0</v>
      </c>
      <c r="BW120" s="128" t="n">
        <f aca="false">IF(W120=0,0,IF(W120&gt;F$4,1,(IF(W120=BW$2,0,(IF(F$4-W120&gt;2,1,0))))))</f>
        <v>0</v>
      </c>
    </row>
    <row r="121" customFormat="false" ht="42.6" hidden="false" customHeight="true" outlineLevel="0" collapsed="false">
      <c r="A121" s="124" t="str">
        <f aca="false">IF(D121=D120,IF(A120=0,"",A120),IF(AND(D121&gt;0,D121&lt;&gt;D120),A120+1,""))</f>
        <v/>
      </c>
      <c r="B121" s="129"/>
      <c r="C121" s="129"/>
      <c r="D121" s="96"/>
      <c r="E121" s="138"/>
      <c r="F121" s="128" t="str">
        <f aca="false">IFERROR(IF(OR(ISTEXT(D121),ISNUMBER(D121)),HLOOKUP(I121-23*INT(I121/23),[2]Hoja2!B$1:X$2,2),""),1)</f>
        <v/>
      </c>
      <c r="G121" s="128" t="str">
        <f aca="false">LEFT(D121,1)</f>
        <v/>
      </c>
      <c r="H121" s="129" t="str">
        <f aca="false">IF(UPPER(G121)="Z",2,IF(UPPER(G121)="Y",1,IF(UPPER(G121)="X",0,LEFT(D121))))</f>
        <v/>
      </c>
      <c r="I121" s="129" t="str">
        <f aca="false">REPLACE(D121,1,1,H121)</f>
        <v/>
      </c>
      <c r="J121" s="96"/>
      <c r="K121" s="124" t="str">
        <f aca="false">IF(N121&gt;0,ROW(L121)-7,"")</f>
        <v/>
      </c>
      <c r="L121" s="130"/>
      <c r="M121" s="130"/>
      <c r="N121" s="131"/>
      <c r="O121" s="132"/>
      <c r="P121" s="128" t="str">
        <f aca="false">IFERROR(IF(OR(ISTEXT(N121),ISNUMBER(N121)),HLOOKUP(S121-23*INT(S121/23),[2]Hoja2!B$1:X$2,2),""),1)</f>
        <v/>
      </c>
      <c r="Q121" s="128" t="str">
        <f aca="false">LEFT(N121,1)</f>
        <v/>
      </c>
      <c r="R121" s="129" t="str">
        <f aca="false">IF(UPPER(Q121)="Z",2,IF(UPPER(Q121)="Y",1,IF(UPPER(Q121)="X",0,LEFT(N121))))</f>
        <v/>
      </c>
      <c r="S121" s="129" t="str">
        <f aca="false">REPLACE(N121,1,1,R121)</f>
        <v/>
      </c>
      <c r="T121" s="96"/>
      <c r="U121" s="133"/>
      <c r="V121" s="124" t="str">
        <f aca="false">IF(OR(ISTEXT(N121),ISNUMBER(N121)),IF($AD121=1,U121,0),"")</f>
        <v/>
      </c>
      <c r="W121" s="75" t="n">
        <v>36892</v>
      </c>
      <c r="X121" s="134"/>
      <c r="Y121" s="134"/>
      <c r="AA121" s="128" t="n">
        <f aca="false">IF(E121&lt;&gt;F121,0,1)</f>
        <v>1</v>
      </c>
      <c r="AB121" s="128" t="n">
        <f aca="false">IF(OR(T121="SI",T121="Si",T121="si",T121="sI",T121="s",T121="S"),1,0)</f>
        <v>0</v>
      </c>
      <c r="AC121" s="128" t="n">
        <f aca="false">IF(OR(J121="SI",J121="Si",J121="si",J121="sI",J121="s",J121="S"),1,0)</f>
        <v>0</v>
      </c>
      <c r="AD121" s="128" t="n">
        <f aca="false">AK121*AA121*AB121*AC121</f>
        <v>0</v>
      </c>
      <c r="AF121" s="136" t="n">
        <f aca="false">COUNTIF(D$8:D121,D121)</f>
        <v>0</v>
      </c>
      <c r="AG121" s="136" t="n">
        <f aca="false">COUNTIFS(D$8:D121,D121,A$8:A121,A121)</f>
        <v>0</v>
      </c>
      <c r="AH121" s="128" t="n">
        <f aca="false">AF121-AG121</f>
        <v>0</v>
      </c>
      <c r="AI121" s="128" t="n">
        <f aca="false">IF(OR(O121&lt;&gt;P121,P121=1,AA121=0),1,0)</f>
        <v>0</v>
      </c>
      <c r="AJ121" s="128" t="n">
        <f aca="false">IF(AR121&gt;0,1,0)+AH121</f>
        <v>0</v>
      </c>
      <c r="AK121" s="128" t="n">
        <f aca="false">IF(O121&lt;&gt;P121,0,1)</f>
        <v>1</v>
      </c>
      <c r="AL121" s="128" t="n">
        <f aca="false">IF(U121&gt;1,1,0)</f>
        <v>0</v>
      </c>
      <c r="AM121" s="136"/>
      <c r="AN121" s="137"/>
      <c r="AO121" s="139"/>
      <c r="AP121" s="128" t="str">
        <f aca="false">IF(SUMIF(AS$7:BU$7,"&gt;0",AS121:BU121)&gt;0,SUMIF(AS$7:BU$7,"&gt;0",AS121:BU121),"")</f>
        <v/>
      </c>
      <c r="AQ121" s="128"/>
      <c r="AR121" s="136" t="n">
        <f aca="false">COUNTIF(N$8:N121,N121)-1</f>
        <v>-1</v>
      </c>
      <c r="AS121" s="133"/>
      <c r="AT121" s="133"/>
      <c r="AU121" s="128" t="n">
        <f aca="false">IF($A121=$A120,AS121+AT121+AU120,AS121+AT121)</f>
        <v>0</v>
      </c>
      <c r="AV121" s="133"/>
      <c r="AW121" s="133"/>
      <c r="AX121" s="128" t="n">
        <f aca="false">IF($A121=$A120,AV121+AW121+AX120,AV121+AW121)</f>
        <v>0</v>
      </c>
      <c r="AY121" s="133"/>
      <c r="AZ121" s="133"/>
      <c r="BA121" s="128" t="n">
        <f aca="false">IF($A121=$A120,AY121+AZ121+BA120,AY121+AZ121)</f>
        <v>0</v>
      </c>
      <c r="BB121" s="133"/>
      <c r="BC121" s="133"/>
      <c r="BD121" s="128" t="n">
        <f aca="false">IF($A121=$A120,BB121+BC121+BD120,BB121+BC121)</f>
        <v>0</v>
      </c>
      <c r="BE121" s="133"/>
      <c r="BF121" s="133"/>
      <c r="BG121" s="128" t="n">
        <f aca="false">IF($A121=$A120,BE121+BF121+BG120,BE121+BF121)</f>
        <v>0</v>
      </c>
      <c r="BH121" s="133"/>
      <c r="BI121" s="133"/>
      <c r="BJ121" s="128" t="n">
        <f aca="false">IF($A121=$A120,BH121+BI121+BJ120,BH121+BI121)</f>
        <v>0</v>
      </c>
      <c r="BK121" s="133"/>
      <c r="BL121" s="133"/>
      <c r="BM121" s="128" t="n">
        <f aca="false">IF($A121=$A120,BK121+BL121+BM120,BK121+BL121)</f>
        <v>0</v>
      </c>
      <c r="BN121" s="133"/>
      <c r="BO121" s="133"/>
      <c r="BP121" s="128" t="n">
        <f aca="false">IF($A121=$A120,BN121+BO121+BP120,BN121+BO121)</f>
        <v>0</v>
      </c>
      <c r="BQ121" s="133"/>
      <c r="BR121" s="133"/>
      <c r="BS121" s="128" t="n">
        <f aca="false">IF($A121=$A120,BQ121+BR121+BS120,BQ121+BR121)</f>
        <v>0</v>
      </c>
      <c r="BT121" s="133"/>
      <c r="BU121" s="133"/>
      <c r="BV121" s="128" t="n">
        <f aca="false">IF($A121=$A120,BT121+BU121+BV120,BT121+BU121)</f>
        <v>0</v>
      </c>
      <c r="BW121" s="128" t="n">
        <f aca="false">IF(W121=0,0,IF(W121&gt;F$4,1,(IF(W121=BW$2,0,(IF(F$4-W121&gt;2,1,0))))))</f>
        <v>0</v>
      </c>
    </row>
    <row r="122" customFormat="false" ht="42.6" hidden="false" customHeight="true" outlineLevel="0" collapsed="false">
      <c r="A122" s="124" t="str">
        <f aca="false">IF(D122=D121,IF(A121=0,"",A121),IF(AND(D122&gt;0,D122&lt;&gt;D121),A121+1,""))</f>
        <v/>
      </c>
      <c r="B122" s="129"/>
      <c r="C122" s="129"/>
      <c r="D122" s="96"/>
      <c r="E122" s="138"/>
      <c r="F122" s="128" t="str">
        <f aca="false">IFERROR(IF(OR(ISTEXT(D122),ISNUMBER(D122)),HLOOKUP(I122-23*INT(I122/23),[2]Hoja2!B$1:X$2,2),""),1)</f>
        <v/>
      </c>
      <c r="G122" s="128" t="str">
        <f aca="false">LEFT(D122,1)</f>
        <v/>
      </c>
      <c r="H122" s="129" t="str">
        <f aca="false">IF(UPPER(G122)="Z",2,IF(UPPER(G122)="Y",1,IF(UPPER(G122)="X",0,LEFT(D122))))</f>
        <v/>
      </c>
      <c r="I122" s="129" t="str">
        <f aca="false">REPLACE(D122,1,1,H122)</f>
        <v/>
      </c>
      <c r="J122" s="96"/>
      <c r="K122" s="124" t="str">
        <f aca="false">IF(N122&gt;0,ROW(L122)-7,"")</f>
        <v/>
      </c>
      <c r="L122" s="130"/>
      <c r="M122" s="130"/>
      <c r="N122" s="131"/>
      <c r="O122" s="132"/>
      <c r="P122" s="128" t="str">
        <f aca="false">IFERROR(IF(OR(ISTEXT(N122),ISNUMBER(N122)),HLOOKUP(S122-23*INT(S122/23),[2]Hoja2!B$1:X$2,2),""),1)</f>
        <v/>
      </c>
      <c r="Q122" s="128" t="str">
        <f aca="false">LEFT(N122,1)</f>
        <v/>
      </c>
      <c r="R122" s="129" t="str">
        <f aca="false">IF(UPPER(Q122)="Z",2,IF(UPPER(Q122)="Y",1,IF(UPPER(Q122)="X",0,LEFT(N122))))</f>
        <v/>
      </c>
      <c r="S122" s="129" t="str">
        <f aca="false">REPLACE(N122,1,1,R122)</f>
        <v/>
      </c>
      <c r="T122" s="96"/>
      <c r="U122" s="133"/>
      <c r="V122" s="124" t="str">
        <f aca="false">IF(OR(ISTEXT(N122),ISNUMBER(N122)),IF($AD122=1,U122,0),"")</f>
        <v/>
      </c>
      <c r="W122" s="75" t="n">
        <v>36892</v>
      </c>
      <c r="X122" s="134"/>
      <c r="Y122" s="134"/>
      <c r="AA122" s="128" t="n">
        <f aca="false">IF(E122&lt;&gt;F122,0,1)</f>
        <v>1</v>
      </c>
      <c r="AB122" s="128" t="n">
        <f aca="false">IF(OR(T122="SI",T122="Si",T122="si",T122="sI",T122="s",T122="S"),1,0)</f>
        <v>0</v>
      </c>
      <c r="AC122" s="128" t="n">
        <f aca="false">IF(OR(J122="SI",J122="Si",J122="si",J122="sI",J122="s",J122="S"),1,0)</f>
        <v>0</v>
      </c>
      <c r="AD122" s="128" t="n">
        <f aca="false">AK122*AA122*AB122*AC122</f>
        <v>0</v>
      </c>
      <c r="AF122" s="136" t="n">
        <f aca="false">COUNTIF(D$8:D122,D122)</f>
        <v>0</v>
      </c>
      <c r="AG122" s="136" t="n">
        <f aca="false">COUNTIFS(D$8:D122,D122,A$8:A122,A122)</f>
        <v>0</v>
      </c>
      <c r="AH122" s="128" t="n">
        <f aca="false">AF122-AG122</f>
        <v>0</v>
      </c>
      <c r="AI122" s="128" t="n">
        <f aca="false">IF(OR(O122&lt;&gt;P122,P122=1,AA122=0),1,0)</f>
        <v>0</v>
      </c>
      <c r="AJ122" s="128" t="n">
        <f aca="false">IF(AR122&gt;0,1,0)+AH122</f>
        <v>0</v>
      </c>
      <c r="AK122" s="128" t="n">
        <f aca="false">IF(O122&lt;&gt;P122,0,1)</f>
        <v>1</v>
      </c>
      <c r="AL122" s="128" t="n">
        <f aca="false">IF(U122&gt;1,1,0)</f>
        <v>0</v>
      </c>
      <c r="AM122" s="136"/>
      <c r="AN122" s="137"/>
      <c r="AO122" s="139"/>
      <c r="AP122" s="128" t="str">
        <f aca="false">IF(SUMIF(AS$7:BU$7,"&gt;0",AS122:BU122)&gt;0,SUMIF(AS$7:BU$7,"&gt;0",AS122:BU122),"")</f>
        <v/>
      </c>
      <c r="AQ122" s="128"/>
      <c r="AR122" s="136" t="n">
        <f aca="false">COUNTIF(N$8:N122,N122)-1</f>
        <v>-1</v>
      </c>
      <c r="AS122" s="133"/>
      <c r="AT122" s="133"/>
      <c r="AU122" s="128" t="n">
        <f aca="false">IF($A122=$A121,AS122+AT122+AU121,AS122+AT122)</f>
        <v>0</v>
      </c>
      <c r="AV122" s="133"/>
      <c r="AW122" s="133"/>
      <c r="AX122" s="128" t="n">
        <f aca="false">IF($A122=$A121,AV122+AW122+AX121,AV122+AW122)</f>
        <v>0</v>
      </c>
      <c r="AY122" s="133"/>
      <c r="AZ122" s="133"/>
      <c r="BA122" s="128" t="n">
        <f aca="false">IF($A122=$A121,AY122+AZ122+BA121,AY122+AZ122)</f>
        <v>0</v>
      </c>
      <c r="BB122" s="133"/>
      <c r="BC122" s="133"/>
      <c r="BD122" s="128" t="n">
        <f aca="false">IF($A122=$A121,BB122+BC122+BD121,BB122+BC122)</f>
        <v>0</v>
      </c>
      <c r="BE122" s="133"/>
      <c r="BF122" s="133"/>
      <c r="BG122" s="128" t="n">
        <f aca="false">IF($A122=$A121,BE122+BF122+BG121,BE122+BF122)</f>
        <v>0</v>
      </c>
      <c r="BH122" s="133"/>
      <c r="BI122" s="133"/>
      <c r="BJ122" s="128" t="n">
        <f aca="false">IF($A122=$A121,BH122+BI122+BJ121,BH122+BI122)</f>
        <v>0</v>
      </c>
      <c r="BK122" s="133"/>
      <c r="BL122" s="133"/>
      <c r="BM122" s="128" t="n">
        <f aca="false">IF($A122=$A121,BK122+BL122+BM121,BK122+BL122)</f>
        <v>0</v>
      </c>
      <c r="BN122" s="133"/>
      <c r="BO122" s="133"/>
      <c r="BP122" s="128" t="n">
        <f aca="false">IF($A122=$A121,BN122+BO122+BP121,BN122+BO122)</f>
        <v>0</v>
      </c>
      <c r="BQ122" s="133"/>
      <c r="BR122" s="133"/>
      <c r="BS122" s="128" t="n">
        <f aca="false">IF($A122=$A121,BQ122+BR122+BS121,BQ122+BR122)</f>
        <v>0</v>
      </c>
      <c r="BT122" s="133"/>
      <c r="BU122" s="133"/>
      <c r="BV122" s="128" t="n">
        <f aca="false">IF($A122=$A121,BT122+BU122+BV121,BT122+BU122)</f>
        <v>0</v>
      </c>
      <c r="BW122" s="128" t="n">
        <f aca="false">IF(W122=0,0,IF(W122&gt;F$4,1,(IF(W122=BW$2,0,(IF(F$4-W122&gt;2,1,0))))))</f>
        <v>0</v>
      </c>
    </row>
    <row r="123" customFormat="false" ht="42.6" hidden="false" customHeight="true" outlineLevel="0" collapsed="false">
      <c r="A123" s="124" t="str">
        <f aca="false">IF(D123=D122,IF(A122=0,"",A122),IF(AND(D123&gt;0,D123&lt;&gt;D122),A122+1,""))</f>
        <v/>
      </c>
      <c r="B123" s="129"/>
      <c r="C123" s="129"/>
      <c r="D123" s="96"/>
      <c r="E123" s="138"/>
      <c r="F123" s="128" t="str">
        <f aca="false">IFERROR(IF(OR(ISTEXT(D123),ISNUMBER(D123)),HLOOKUP(I123-23*INT(I123/23),[2]Hoja2!B$1:X$2,2),""),1)</f>
        <v/>
      </c>
      <c r="G123" s="128" t="str">
        <f aca="false">LEFT(D123,1)</f>
        <v/>
      </c>
      <c r="H123" s="129" t="str">
        <f aca="false">IF(UPPER(G123)="Z",2,IF(UPPER(G123)="Y",1,IF(UPPER(G123)="X",0,LEFT(D123))))</f>
        <v/>
      </c>
      <c r="I123" s="129" t="str">
        <f aca="false">REPLACE(D123,1,1,H123)</f>
        <v/>
      </c>
      <c r="J123" s="96"/>
      <c r="K123" s="124" t="str">
        <f aca="false">IF(N123&gt;0,ROW(L123)-7,"")</f>
        <v/>
      </c>
      <c r="L123" s="130"/>
      <c r="M123" s="130"/>
      <c r="N123" s="131"/>
      <c r="O123" s="132"/>
      <c r="P123" s="128" t="str">
        <f aca="false">IFERROR(IF(OR(ISTEXT(N123),ISNUMBER(N123)),HLOOKUP(S123-23*INT(S123/23),[2]Hoja2!B$1:X$2,2),""),1)</f>
        <v/>
      </c>
      <c r="Q123" s="128" t="str">
        <f aca="false">LEFT(N123,1)</f>
        <v/>
      </c>
      <c r="R123" s="129" t="str">
        <f aca="false">IF(UPPER(Q123)="Z",2,IF(UPPER(Q123)="Y",1,IF(UPPER(Q123)="X",0,LEFT(N123))))</f>
        <v/>
      </c>
      <c r="S123" s="129" t="str">
        <f aca="false">REPLACE(N123,1,1,R123)</f>
        <v/>
      </c>
      <c r="T123" s="96"/>
      <c r="U123" s="133"/>
      <c r="V123" s="124" t="str">
        <f aca="false">IF(OR(ISTEXT(N123),ISNUMBER(N123)),IF($AD123=1,U123,0),"")</f>
        <v/>
      </c>
      <c r="W123" s="75" t="n">
        <v>36892</v>
      </c>
      <c r="X123" s="134"/>
      <c r="Y123" s="134"/>
      <c r="AA123" s="128" t="n">
        <f aca="false">IF(E123&lt;&gt;F123,0,1)</f>
        <v>1</v>
      </c>
      <c r="AB123" s="128" t="n">
        <f aca="false">IF(OR(T123="SI",T123="Si",T123="si",T123="sI",T123="s",T123="S"),1,0)</f>
        <v>0</v>
      </c>
      <c r="AC123" s="128" t="n">
        <f aca="false">IF(OR(J123="SI",J123="Si",J123="si",J123="sI",J123="s",J123="S"),1,0)</f>
        <v>0</v>
      </c>
      <c r="AD123" s="128" t="n">
        <f aca="false">AK123*AA123*AB123*AC123</f>
        <v>0</v>
      </c>
      <c r="AF123" s="136" t="n">
        <f aca="false">COUNTIF(D$8:D123,D123)</f>
        <v>0</v>
      </c>
      <c r="AG123" s="136" t="n">
        <f aca="false">COUNTIFS(D$8:D123,D123,A$8:A123,A123)</f>
        <v>0</v>
      </c>
      <c r="AH123" s="128" t="n">
        <f aca="false">AF123-AG123</f>
        <v>0</v>
      </c>
      <c r="AI123" s="128" t="n">
        <f aca="false">IF(OR(O123&lt;&gt;P123,P123=1,AA123=0),1,0)</f>
        <v>0</v>
      </c>
      <c r="AJ123" s="128" t="n">
        <f aca="false">IF(AR123&gt;0,1,0)+AH123</f>
        <v>0</v>
      </c>
      <c r="AK123" s="128" t="n">
        <f aca="false">IF(O123&lt;&gt;P123,0,1)</f>
        <v>1</v>
      </c>
      <c r="AL123" s="128" t="n">
        <f aca="false">IF(U123&gt;1,1,0)</f>
        <v>0</v>
      </c>
      <c r="AM123" s="136"/>
      <c r="AN123" s="137"/>
      <c r="AO123" s="139"/>
      <c r="AP123" s="128" t="str">
        <f aca="false">IF(SUMIF(AS$7:BU$7,"&gt;0",AS123:BU123)&gt;0,SUMIF(AS$7:BU$7,"&gt;0",AS123:BU123),"")</f>
        <v/>
      </c>
      <c r="AQ123" s="128"/>
      <c r="AR123" s="136" t="n">
        <f aca="false">COUNTIF(N$8:N123,N123)-1</f>
        <v>-1</v>
      </c>
      <c r="AS123" s="133"/>
      <c r="AT123" s="133"/>
      <c r="AU123" s="128" t="n">
        <f aca="false">IF($A123=$A122,AS123+AT123+AU122,AS123+AT123)</f>
        <v>0</v>
      </c>
      <c r="AV123" s="133"/>
      <c r="AW123" s="133"/>
      <c r="AX123" s="128" t="n">
        <f aca="false">IF($A123=$A122,AV123+AW123+AX122,AV123+AW123)</f>
        <v>0</v>
      </c>
      <c r="AY123" s="133"/>
      <c r="AZ123" s="133"/>
      <c r="BA123" s="128" t="n">
        <f aca="false">IF($A123=$A122,AY123+AZ123+BA122,AY123+AZ123)</f>
        <v>0</v>
      </c>
      <c r="BB123" s="133"/>
      <c r="BC123" s="133"/>
      <c r="BD123" s="128" t="n">
        <f aca="false">IF($A123=$A122,BB123+BC123+BD122,BB123+BC123)</f>
        <v>0</v>
      </c>
      <c r="BE123" s="133"/>
      <c r="BF123" s="133"/>
      <c r="BG123" s="128" t="n">
        <f aca="false">IF($A123=$A122,BE123+BF123+BG122,BE123+BF123)</f>
        <v>0</v>
      </c>
      <c r="BH123" s="133"/>
      <c r="BI123" s="133"/>
      <c r="BJ123" s="128" t="n">
        <f aca="false">IF($A123=$A122,BH123+BI123+BJ122,BH123+BI123)</f>
        <v>0</v>
      </c>
      <c r="BK123" s="133"/>
      <c r="BL123" s="133"/>
      <c r="BM123" s="128" t="n">
        <f aca="false">IF($A123=$A122,BK123+BL123+BM122,BK123+BL123)</f>
        <v>0</v>
      </c>
      <c r="BN123" s="133"/>
      <c r="BO123" s="133"/>
      <c r="BP123" s="128" t="n">
        <f aca="false">IF($A123=$A122,BN123+BO123+BP122,BN123+BO123)</f>
        <v>0</v>
      </c>
      <c r="BQ123" s="133"/>
      <c r="BR123" s="133"/>
      <c r="BS123" s="128" t="n">
        <f aca="false">IF($A123=$A122,BQ123+BR123+BS122,BQ123+BR123)</f>
        <v>0</v>
      </c>
      <c r="BT123" s="133"/>
      <c r="BU123" s="133"/>
      <c r="BV123" s="128" t="n">
        <f aca="false">IF($A123=$A122,BT123+BU123+BV122,BT123+BU123)</f>
        <v>0</v>
      </c>
      <c r="BW123" s="128" t="n">
        <f aca="false">IF(W123=0,0,IF(W123&gt;F$4,1,(IF(W123=BW$2,0,(IF(F$4-W123&gt;2,1,0))))))</f>
        <v>0</v>
      </c>
    </row>
    <row r="124" customFormat="false" ht="42.6" hidden="false" customHeight="true" outlineLevel="0" collapsed="false">
      <c r="A124" s="124" t="str">
        <f aca="false">IF(D124=D123,IF(A123=0,"",A123),IF(AND(D124&gt;0,D124&lt;&gt;D123),A123+1,""))</f>
        <v/>
      </c>
      <c r="B124" s="129"/>
      <c r="C124" s="129"/>
      <c r="D124" s="96"/>
      <c r="E124" s="138"/>
      <c r="F124" s="128" t="str">
        <f aca="false">IFERROR(IF(OR(ISTEXT(D124),ISNUMBER(D124)),HLOOKUP(I124-23*INT(I124/23),[2]Hoja2!B$1:X$2,2),""),1)</f>
        <v/>
      </c>
      <c r="G124" s="128" t="str">
        <f aca="false">LEFT(D124,1)</f>
        <v/>
      </c>
      <c r="H124" s="129" t="str">
        <f aca="false">IF(UPPER(G124)="Z",2,IF(UPPER(G124)="Y",1,IF(UPPER(G124)="X",0,LEFT(D124))))</f>
        <v/>
      </c>
      <c r="I124" s="129" t="str">
        <f aca="false">REPLACE(D124,1,1,H124)</f>
        <v/>
      </c>
      <c r="J124" s="96"/>
      <c r="K124" s="124" t="str">
        <f aca="false">IF(N124&gt;0,ROW(L124)-7,"")</f>
        <v/>
      </c>
      <c r="L124" s="130"/>
      <c r="M124" s="130"/>
      <c r="N124" s="131"/>
      <c r="O124" s="132"/>
      <c r="P124" s="128" t="str">
        <f aca="false">IFERROR(IF(OR(ISTEXT(N124),ISNUMBER(N124)),HLOOKUP(S124-23*INT(S124/23),[2]Hoja2!B$1:X$2,2),""),1)</f>
        <v/>
      </c>
      <c r="Q124" s="128" t="str">
        <f aca="false">LEFT(N124,1)</f>
        <v/>
      </c>
      <c r="R124" s="129" t="str">
        <f aca="false">IF(UPPER(Q124)="Z",2,IF(UPPER(Q124)="Y",1,IF(UPPER(Q124)="X",0,LEFT(N124))))</f>
        <v/>
      </c>
      <c r="S124" s="129" t="str">
        <f aca="false">REPLACE(N124,1,1,R124)</f>
        <v/>
      </c>
      <c r="T124" s="96"/>
      <c r="U124" s="133"/>
      <c r="V124" s="124" t="str">
        <f aca="false">IF(OR(ISTEXT(N124),ISNUMBER(N124)),IF($AD124=1,U124,0),"")</f>
        <v/>
      </c>
      <c r="W124" s="75" t="n">
        <v>36892</v>
      </c>
      <c r="X124" s="134"/>
      <c r="Y124" s="134"/>
      <c r="AA124" s="128" t="n">
        <f aca="false">IF(E124&lt;&gt;F124,0,1)</f>
        <v>1</v>
      </c>
      <c r="AB124" s="128" t="n">
        <f aca="false">IF(OR(T124="SI",T124="Si",T124="si",T124="sI",T124="s",T124="S"),1,0)</f>
        <v>0</v>
      </c>
      <c r="AC124" s="128" t="n">
        <f aca="false">IF(OR(J124="SI",J124="Si",J124="si",J124="sI",J124="s",J124="S"),1,0)</f>
        <v>0</v>
      </c>
      <c r="AD124" s="128" t="n">
        <f aca="false">AK124*AA124*AB124*AC124</f>
        <v>0</v>
      </c>
      <c r="AF124" s="136" t="n">
        <f aca="false">COUNTIF(D$8:D124,D124)</f>
        <v>0</v>
      </c>
      <c r="AG124" s="136" t="n">
        <f aca="false">COUNTIFS(D$8:D124,D124,A$8:A124,A124)</f>
        <v>0</v>
      </c>
      <c r="AH124" s="128" t="n">
        <f aca="false">AF124-AG124</f>
        <v>0</v>
      </c>
      <c r="AI124" s="128" t="n">
        <f aca="false">IF(OR(O124&lt;&gt;P124,P124=1,AA124=0),1,0)</f>
        <v>0</v>
      </c>
      <c r="AJ124" s="128" t="n">
        <f aca="false">IF(AR124&gt;0,1,0)+AH124</f>
        <v>0</v>
      </c>
      <c r="AK124" s="128" t="n">
        <f aca="false">IF(O124&lt;&gt;P124,0,1)</f>
        <v>1</v>
      </c>
      <c r="AL124" s="128" t="n">
        <f aca="false">IF(U124&gt;1,1,0)</f>
        <v>0</v>
      </c>
      <c r="AM124" s="136"/>
      <c r="AN124" s="137"/>
      <c r="AO124" s="139"/>
      <c r="AP124" s="128" t="str">
        <f aca="false">IF(SUMIF(AS$7:BU$7,"&gt;0",AS124:BU124)&gt;0,SUMIF(AS$7:BU$7,"&gt;0",AS124:BU124),"")</f>
        <v/>
      </c>
      <c r="AQ124" s="128"/>
      <c r="AR124" s="136" t="n">
        <f aca="false">COUNTIF(N$8:N124,N124)-1</f>
        <v>-1</v>
      </c>
      <c r="AS124" s="133"/>
      <c r="AT124" s="133"/>
      <c r="AU124" s="128" t="n">
        <f aca="false">IF($A124=$A123,AS124+AT124+AU123,AS124+AT124)</f>
        <v>0</v>
      </c>
      <c r="AV124" s="133"/>
      <c r="AW124" s="133"/>
      <c r="AX124" s="128" t="n">
        <f aca="false">IF($A124=$A123,AV124+AW124+AX123,AV124+AW124)</f>
        <v>0</v>
      </c>
      <c r="AY124" s="133"/>
      <c r="AZ124" s="133"/>
      <c r="BA124" s="128" t="n">
        <f aca="false">IF($A124=$A123,AY124+AZ124+BA123,AY124+AZ124)</f>
        <v>0</v>
      </c>
      <c r="BB124" s="133"/>
      <c r="BC124" s="133"/>
      <c r="BD124" s="128" t="n">
        <f aca="false">IF($A124=$A123,BB124+BC124+BD123,BB124+BC124)</f>
        <v>0</v>
      </c>
      <c r="BE124" s="133"/>
      <c r="BF124" s="133"/>
      <c r="BG124" s="128" t="n">
        <f aca="false">IF($A124=$A123,BE124+BF124+BG123,BE124+BF124)</f>
        <v>0</v>
      </c>
      <c r="BH124" s="133"/>
      <c r="BI124" s="133"/>
      <c r="BJ124" s="128" t="n">
        <f aca="false">IF($A124=$A123,BH124+BI124+BJ123,BH124+BI124)</f>
        <v>0</v>
      </c>
      <c r="BK124" s="133"/>
      <c r="BL124" s="133"/>
      <c r="BM124" s="128" t="n">
        <f aca="false">IF($A124=$A123,BK124+BL124+BM123,BK124+BL124)</f>
        <v>0</v>
      </c>
      <c r="BN124" s="133"/>
      <c r="BO124" s="133"/>
      <c r="BP124" s="128" t="n">
        <f aca="false">IF($A124=$A123,BN124+BO124+BP123,BN124+BO124)</f>
        <v>0</v>
      </c>
      <c r="BQ124" s="133"/>
      <c r="BR124" s="133"/>
      <c r="BS124" s="128" t="n">
        <f aca="false">IF($A124=$A123,BQ124+BR124+BS123,BQ124+BR124)</f>
        <v>0</v>
      </c>
      <c r="BT124" s="133"/>
      <c r="BU124" s="133"/>
      <c r="BV124" s="128" t="n">
        <f aca="false">IF($A124=$A123,BT124+BU124+BV123,BT124+BU124)</f>
        <v>0</v>
      </c>
      <c r="BW124" s="128" t="n">
        <f aca="false">IF(W124=0,0,IF(W124&gt;F$4,1,(IF(W124=BW$2,0,(IF(F$4-W124&gt;2,1,0))))))</f>
        <v>0</v>
      </c>
    </row>
    <row r="125" customFormat="false" ht="42.6" hidden="false" customHeight="true" outlineLevel="0" collapsed="false">
      <c r="A125" s="124" t="str">
        <f aca="false">IF(D125=D124,IF(A124=0,"",A124),IF(AND(D125&gt;0,D125&lt;&gt;D124),A124+1,""))</f>
        <v/>
      </c>
      <c r="B125" s="129"/>
      <c r="C125" s="129"/>
      <c r="D125" s="96"/>
      <c r="E125" s="138"/>
      <c r="F125" s="128" t="str">
        <f aca="false">IFERROR(IF(OR(ISTEXT(D125),ISNUMBER(D125)),HLOOKUP(I125-23*INT(I125/23),[2]Hoja2!B$1:X$2,2),""),1)</f>
        <v/>
      </c>
      <c r="G125" s="128" t="str">
        <f aca="false">LEFT(D125,1)</f>
        <v/>
      </c>
      <c r="H125" s="129" t="str">
        <f aca="false">IF(UPPER(G125)="Z",2,IF(UPPER(G125)="Y",1,IF(UPPER(G125)="X",0,LEFT(D125))))</f>
        <v/>
      </c>
      <c r="I125" s="129" t="str">
        <f aca="false">REPLACE(D125,1,1,H125)</f>
        <v/>
      </c>
      <c r="J125" s="96"/>
      <c r="K125" s="124" t="str">
        <f aca="false">IF(N125&gt;0,ROW(L125)-7,"")</f>
        <v/>
      </c>
      <c r="L125" s="130"/>
      <c r="M125" s="130"/>
      <c r="N125" s="131"/>
      <c r="O125" s="132"/>
      <c r="P125" s="128" t="str">
        <f aca="false">IFERROR(IF(OR(ISTEXT(N125),ISNUMBER(N125)),HLOOKUP(S125-23*INT(S125/23),[2]Hoja2!B$1:X$2,2),""),1)</f>
        <v/>
      </c>
      <c r="Q125" s="128" t="str">
        <f aca="false">LEFT(N125,1)</f>
        <v/>
      </c>
      <c r="R125" s="129" t="str">
        <f aca="false">IF(UPPER(Q125)="Z",2,IF(UPPER(Q125)="Y",1,IF(UPPER(Q125)="X",0,LEFT(N125))))</f>
        <v/>
      </c>
      <c r="S125" s="129" t="str">
        <f aca="false">REPLACE(N125,1,1,R125)</f>
        <v/>
      </c>
      <c r="T125" s="96"/>
      <c r="U125" s="133"/>
      <c r="V125" s="124" t="str">
        <f aca="false">IF(OR(ISTEXT(N125),ISNUMBER(N125)),IF($AD125=1,U125,0),"")</f>
        <v/>
      </c>
      <c r="W125" s="75" t="n">
        <v>36892</v>
      </c>
      <c r="X125" s="134"/>
      <c r="Y125" s="134"/>
      <c r="AA125" s="128" t="n">
        <f aca="false">IF(E125&lt;&gt;F125,0,1)</f>
        <v>1</v>
      </c>
      <c r="AB125" s="128" t="n">
        <f aca="false">IF(OR(T125="SI",T125="Si",T125="si",T125="sI",T125="s",T125="S"),1,0)</f>
        <v>0</v>
      </c>
      <c r="AC125" s="128" t="n">
        <f aca="false">IF(OR(J125="SI",J125="Si",J125="si",J125="sI",J125="s",J125="S"),1,0)</f>
        <v>0</v>
      </c>
      <c r="AD125" s="128" t="n">
        <f aca="false">AK125*AA125*AB125*AC125</f>
        <v>0</v>
      </c>
      <c r="AF125" s="136" t="n">
        <f aca="false">COUNTIF(D$8:D125,D125)</f>
        <v>0</v>
      </c>
      <c r="AG125" s="136" t="n">
        <f aca="false">COUNTIFS(D$8:D125,D125,A$8:A125,A125)</f>
        <v>0</v>
      </c>
      <c r="AH125" s="128" t="n">
        <f aca="false">AF125-AG125</f>
        <v>0</v>
      </c>
      <c r="AI125" s="128" t="n">
        <f aca="false">IF(OR(O125&lt;&gt;P125,P125=1,AA125=0),1,0)</f>
        <v>0</v>
      </c>
      <c r="AJ125" s="128" t="n">
        <f aca="false">IF(AR125&gt;0,1,0)+AH125</f>
        <v>0</v>
      </c>
      <c r="AK125" s="128" t="n">
        <f aca="false">IF(O125&lt;&gt;P125,0,1)</f>
        <v>1</v>
      </c>
      <c r="AL125" s="128" t="n">
        <f aca="false">IF(U125&gt;1,1,0)</f>
        <v>0</v>
      </c>
      <c r="AM125" s="136"/>
      <c r="AN125" s="137"/>
      <c r="AO125" s="139"/>
      <c r="AP125" s="128" t="str">
        <f aca="false">IF(SUMIF(AS$7:BU$7,"&gt;0",AS125:BU125)&gt;0,SUMIF(AS$7:BU$7,"&gt;0",AS125:BU125),"")</f>
        <v/>
      </c>
      <c r="AQ125" s="128"/>
      <c r="AR125" s="136" t="n">
        <f aca="false">COUNTIF(N$8:N125,N125)-1</f>
        <v>-1</v>
      </c>
      <c r="AS125" s="133"/>
      <c r="AT125" s="133"/>
      <c r="AU125" s="128" t="n">
        <f aca="false">IF($A125=$A124,AS125+AT125+AU124,AS125+AT125)</f>
        <v>0</v>
      </c>
      <c r="AV125" s="133"/>
      <c r="AW125" s="133"/>
      <c r="AX125" s="128" t="n">
        <f aca="false">IF($A125=$A124,AV125+AW125+AX124,AV125+AW125)</f>
        <v>0</v>
      </c>
      <c r="AY125" s="133"/>
      <c r="AZ125" s="133"/>
      <c r="BA125" s="128" t="n">
        <f aca="false">IF($A125=$A124,AY125+AZ125+BA124,AY125+AZ125)</f>
        <v>0</v>
      </c>
      <c r="BB125" s="133"/>
      <c r="BC125" s="133"/>
      <c r="BD125" s="128" t="n">
        <f aca="false">IF($A125=$A124,BB125+BC125+BD124,BB125+BC125)</f>
        <v>0</v>
      </c>
      <c r="BE125" s="133"/>
      <c r="BF125" s="133"/>
      <c r="BG125" s="128" t="n">
        <f aca="false">IF($A125=$A124,BE125+BF125+BG124,BE125+BF125)</f>
        <v>0</v>
      </c>
      <c r="BH125" s="133"/>
      <c r="BI125" s="133"/>
      <c r="BJ125" s="128" t="n">
        <f aca="false">IF($A125=$A124,BH125+BI125+BJ124,BH125+BI125)</f>
        <v>0</v>
      </c>
      <c r="BK125" s="133"/>
      <c r="BL125" s="133"/>
      <c r="BM125" s="128" t="n">
        <f aca="false">IF($A125=$A124,BK125+BL125+BM124,BK125+BL125)</f>
        <v>0</v>
      </c>
      <c r="BN125" s="133"/>
      <c r="BO125" s="133"/>
      <c r="BP125" s="128" t="n">
        <f aca="false">IF($A125=$A124,BN125+BO125+BP124,BN125+BO125)</f>
        <v>0</v>
      </c>
      <c r="BQ125" s="133"/>
      <c r="BR125" s="133"/>
      <c r="BS125" s="128" t="n">
        <f aca="false">IF($A125=$A124,BQ125+BR125+BS124,BQ125+BR125)</f>
        <v>0</v>
      </c>
      <c r="BT125" s="133"/>
      <c r="BU125" s="133"/>
      <c r="BV125" s="128" t="n">
        <f aca="false">IF($A125=$A124,BT125+BU125+BV124,BT125+BU125)</f>
        <v>0</v>
      </c>
      <c r="BW125" s="128" t="n">
        <f aca="false">IF(W125=0,0,IF(W125&gt;F$4,1,(IF(W125=BW$2,0,(IF(F$4-W125&gt;2,1,0))))))</f>
        <v>0</v>
      </c>
    </row>
    <row r="126" customFormat="false" ht="42.6" hidden="false" customHeight="true" outlineLevel="0" collapsed="false">
      <c r="A126" s="124" t="str">
        <f aca="false">IF(D126=D125,IF(A125=0,"",A125),IF(AND(D126&gt;0,D126&lt;&gt;D125),A125+1,""))</f>
        <v/>
      </c>
      <c r="B126" s="129"/>
      <c r="C126" s="129"/>
      <c r="D126" s="96"/>
      <c r="E126" s="138"/>
      <c r="F126" s="128" t="str">
        <f aca="false">IFERROR(IF(OR(ISTEXT(D126),ISNUMBER(D126)),HLOOKUP(I126-23*INT(I126/23),[2]Hoja2!B$1:X$2,2),""),1)</f>
        <v/>
      </c>
      <c r="G126" s="128" t="str">
        <f aca="false">LEFT(D126,1)</f>
        <v/>
      </c>
      <c r="H126" s="129" t="str">
        <f aca="false">IF(UPPER(G126)="Z",2,IF(UPPER(G126)="Y",1,IF(UPPER(G126)="X",0,LEFT(D126))))</f>
        <v/>
      </c>
      <c r="I126" s="129" t="str">
        <f aca="false">REPLACE(D126,1,1,H126)</f>
        <v/>
      </c>
      <c r="J126" s="96"/>
      <c r="K126" s="124" t="str">
        <f aca="false">IF(N126&gt;0,ROW(L126)-7,"")</f>
        <v/>
      </c>
      <c r="L126" s="130"/>
      <c r="M126" s="130"/>
      <c r="N126" s="131"/>
      <c r="O126" s="132"/>
      <c r="P126" s="128" t="str">
        <f aca="false">IFERROR(IF(OR(ISTEXT(N126),ISNUMBER(N126)),HLOOKUP(S126-23*INT(S126/23),[2]Hoja2!B$1:X$2,2),""),1)</f>
        <v/>
      </c>
      <c r="Q126" s="128" t="str">
        <f aca="false">LEFT(N126,1)</f>
        <v/>
      </c>
      <c r="R126" s="129" t="str">
        <f aca="false">IF(UPPER(Q126)="Z",2,IF(UPPER(Q126)="Y",1,IF(UPPER(Q126)="X",0,LEFT(N126))))</f>
        <v/>
      </c>
      <c r="S126" s="129" t="str">
        <f aca="false">REPLACE(N126,1,1,R126)</f>
        <v/>
      </c>
      <c r="T126" s="96"/>
      <c r="U126" s="133"/>
      <c r="V126" s="124" t="str">
        <f aca="false">IF(OR(ISTEXT(N126),ISNUMBER(N126)),IF($AD126=1,U126,0),"")</f>
        <v/>
      </c>
      <c r="W126" s="75" t="n">
        <v>36892</v>
      </c>
      <c r="X126" s="134"/>
      <c r="Y126" s="134"/>
      <c r="AA126" s="128" t="n">
        <f aca="false">IF(E126&lt;&gt;F126,0,1)</f>
        <v>1</v>
      </c>
      <c r="AB126" s="128" t="n">
        <f aca="false">IF(OR(T126="SI",T126="Si",T126="si",T126="sI",T126="s",T126="S"),1,0)</f>
        <v>0</v>
      </c>
      <c r="AC126" s="128" t="n">
        <f aca="false">IF(OR(J126="SI",J126="Si",J126="si",J126="sI",J126="s",J126="S"),1,0)</f>
        <v>0</v>
      </c>
      <c r="AD126" s="128" t="n">
        <f aca="false">AK126*AA126*AB126*AC126</f>
        <v>0</v>
      </c>
      <c r="AF126" s="136" t="n">
        <f aca="false">COUNTIF(D$8:D126,D126)</f>
        <v>0</v>
      </c>
      <c r="AG126" s="136" t="n">
        <f aca="false">COUNTIFS(D$8:D126,D126,A$8:A126,A126)</f>
        <v>0</v>
      </c>
      <c r="AH126" s="128" t="n">
        <f aca="false">AF126-AG126</f>
        <v>0</v>
      </c>
      <c r="AI126" s="128" t="n">
        <f aca="false">IF(OR(O126&lt;&gt;P126,P126=1,AA126=0),1,0)</f>
        <v>0</v>
      </c>
      <c r="AJ126" s="128" t="n">
        <f aca="false">IF(AR126&gt;0,1,0)+AH126</f>
        <v>0</v>
      </c>
      <c r="AK126" s="128" t="n">
        <f aca="false">IF(O126&lt;&gt;P126,0,1)</f>
        <v>1</v>
      </c>
      <c r="AL126" s="128" t="n">
        <f aca="false">IF(U126&gt;1,1,0)</f>
        <v>0</v>
      </c>
      <c r="AM126" s="136"/>
      <c r="AN126" s="137"/>
      <c r="AO126" s="139"/>
      <c r="AP126" s="128" t="str">
        <f aca="false">IF(SUMIF(AS$7:BU$7,"&gt;0",AS126:BU126)&gt;0,SUMIF(AS$7:BU$7,"&gt;0",AS126:BU126),"")</f>
        <v/>
      </c>
      <c r="AQ126" s="128"/>
      <c r="AR126" s="136" t="n">
        <f aca="false">COUNTIF(N$8:N126,N126)-1</f>
        <v>-1</v>
      </c>
      <c r="AS126" s="133"/>
      <c r="AT126" s="133"/>
      <c r="AU126" s="128" t="n">
        <f aca="false">IF($A126=$A125,AS126+AT126+AU125,AS126+AT126)</f>
        <v>0</v>
      </c>
      <c r="AV126" s="133"/>
      <c r="AW126" s="133"/>
      <c r="AX126" s="128" t="n">
        <f aca="false">IF($A126=$A125,AV126+AW126+AX125,AV126+AW126)</f>
        <v>0</v>
      </c>
      <c r="AY126" s="133"/>
      <c r="AZ126" s="133"/>
      <c r="BA126" s="128" t="n">
        <f aca="false">IF($A126=$A125,AY126+AZ126+BA125,AY126+AZ126)</f>
        <v>0</v>
      </c>
      <c r="BB126" s="133"/>
      <c r="BC126" s="133"/>
      <c r="BD126" s="128" t="n">
        <f aca="false">IF($A126=$A125,BB126+BC126+BD125,BB126+BC126)</f>
        <v>0</v>
      </c>
      <c r="BE126" s="133"/>
      <c r="BF126" s="133"/>
      <c r="BG126" s="128" t="n">
        <f aca="false">IF($A126=$A125,BE126+BF126+BG125,BE126+BF126)</f>
        <v>0</v>
      </c>
      <c r="BH126" s="133"/>
      <c r="BI126" s="133"/>
      <c r="BJ126" s="128" t="n">
        <f aca="false">IF($A126=$A125,BH126+BI126+BJ125,BH126+BI126)</f>
        <v>0</v>
      </c>
      <c r="BK126" s="133"/>
      <c r="BL126" s="133"/>
      <c r="BM126" s="128" t="n">
        <f aca="false">IF($A126=$A125,BK126+BL126+BM125,BK126+BL126)</f>
        <v>0</v>
      </c>
      <c r="BN126" s="133"/>
      <c r="BO126" s="133"/>
      <c r="BP126" s="128" t="n">
        <f aca="false">IF($A126=$A125,BN126+BO126+BP125,BN126+BO126)</f>
        <v>0</v>
      </c>
      <c r="BQ126" s="133"/>
      <c r="BR126" s="133"/>
      <c r="BS126" s="128" t="n">
        <f aca="false">IF($A126=$A125,BQ126+BR126+BS125,BQ126+BR126)</f>
        <v>0</v>
      </c>
      <c r="BT126" s="133"/>
      <c r="BU126" s="133"/>
      <c r="BV126" s="128" t="n">
        <f aca="false">IF($A126=$A125,BT126+BU126+BV125,BT126+BU126)</f>
        <v>0</v>
      </c>
      <c r="BW126" s="128" t="n">
        <f aca="false">IF(W126=0,0,IF(W126&gt;F$4,1,(IF(W126=BW$2,0,(IF(F$4-W126&gt;2,1,0))))))</f>
        <v>0</v>
      </c>
    </row>
    <row r="127" customFormat="false" ht="42.6" hidden="false" customHeight="true" outlineLevel="0" collapsed="false">
      <c r="A127" s="124" t="str">
        <f aca="false">IF(D127=D126,IF(A126=0,"",A126),IF(AND(D127&gt;0,D127&lt;&gt;D126),A126+1,""))</f>
        <v/>
      </c>
      <c r="B127" s="129"/>
      <c r="C127" s="129"/>
      <c r="D127" s="96"/>
      <c r="E127" s="138"/>
      <c r="F127" s="128" t="str">
        <f aca="false">IFERROR(IF(OR(ISTEXT(D127),ISNUMBER(D127)),HLOOKUP(I127-23*INT(I127/23),[2]Hoja2!B$1:X$2,2),""),1)</f>
        <v/>
      </c>
      <c r="G127" s="128" t="str">
        <f aca="false">LEFT(D127,1)</f>
        <v/>
      </c>
      <c r="H127" s="129" t="str">
        <f aca="false">IF(UPPER(G127)="Z",2,IF(UPPER(G127)="Y",1,IF(UPPER(G127)="X",0,LEFT(D127))))</f>
        <v/>
      </c>
      <c r="I127" s="129" t="str">
        <f aca="false">REPLACE(D127,1,1,H127)</f>
        <v/>
      </c>
      <c r="J127" s="96"/>
      <c r="K127" s="124" t="str">
        <f aca="false">IF(N127&gt;0,ROW(L127)-7,"")</f>
        <v/>
      </c>
      <c r="L127" s="130"/>
      <c r="M127" s="130"/>
      <c r="N127" s="131"/>
      <c r="O127" s="132"/>
      <c r="P127" s="128" t="str">
        <f aca="false">IFERROR(IF(OR(ISTEXT(N127),ISNUMBER(N127)),HLOOKUP(S127-23*INT(S127/23),[2]Hoja2!B$1:X$2,2),""),1)</f>
        <v/>
      </c>
      <c r="Q127" s="128" t="str">
        <f aca="false">LEFT(N127,1)</f>
        <v/>
      </c>
      <c r="R127" s="129" t="str">
        <f aca="false">IF(UPPER(Q127)="Z",2,IF(UPPER(Q127)="Y",1,IF(UPPER(Q127)="X",0,LEFT(N127))))</f>
        <v/>
      </c>
      <c r="S127" s="129" t="str">
        <f aca="false">REPLACE(N127,1,1,R127)</f>
        <v/>
      </c>
      <c r="T127" s="96"/>
      <c r="U127" s="133"/>
      <c r="V127" s="124" t="str">
        <f aca="false">IF(OR(ISTEXT(N127),ISNUMBER(N127)),IF($AD127=1,U127,0),"")</f>
        <v/>
      </c>
      <c r="W127" s="75" t="n">
        <v>36892</v>
      </c>
      <c r="X127" s="134"/>
      <c r="Y127" s="134"/>
      <c r="AA127" s="128" t="n">
        <f aca="false">IF(E127&lt;&gt;F127,0,1)</f>
        <v>1</v>
      </c>
      <c r="AB127" s="128" t="n">
        <f aca="false">IF(OR(T127="SI",T127="Si",T127="si",T127="sI",T127="s",T127="S"),1,0)</f>
        <v>0</v>
      </c>
      <c r="AC127" s="128" t="n">
        <f aca="false">IF(OR(J127="SI",J127="Si",J127="si",J127="sI",J127="s",J127="S"),1,0)</f>
        <v>0</v>
      </c>
      <c r="AD127" s="128" t="n">
        <f aca="false">AK127*AA127*AB127*AC127</f>
        <v>0</v>
      </c>
      <c r="AF127" s="136" t="n">
        <f aca="false">COUNTIF(D$8:D127,D127)</f>
        <v>0</v>
      </c>
      <c r="AG127" s="136" t="n">
        <f aca="false">COUNTIFS(D$8:D127,D127,A$8:A127,A127)</f>
        <v>0</v>
      </c>
      <c r="AH127" s="128" t="n">
        <f aca="false">AF127-AG127</f>
        <v>0</v>
      </c>
      <c r="AI127" s="128" t="n">
        <f aca="false">IF(OR(O127&lt;&gt;P127,P127=1,AA127=0),1,0)</f>
        <v>0</v>
      </c>
      <c r="AJ127" s="128" t="n">
        <f aca="false">IF(AR127&gt;0,1,0)+AH127</f>
        <v>0</v>
      </c>
      <c r="AK127" s="128" t="n">
        <f aca="false">IF(O127&lt;&gt;P127,0,1)</f>
        <v>1</v>
      </c>
      <c r="AL127" s="128" t="n">
        <f aca="false">IF(U127&gt;1,1,0)</f>
        <v>0</v>
      </c>
      <c r="AM127" s="136"/>
      <c r="AN127" s="137"/>
      <c r="AO127" s="139"/>
      <c r="AP127" s="128" t="str">
        <f aca="false">IF(SUMIF(AS$7:BU$7,"&gt;0",AS127:BU127)&gt;0,SUMIF(AS$7:BU$7,"&gt;0",AS127:BU127),"")</f>
        <v/>
      </c>
      <c r="AQ127" s="128"/>
      <c r="AR127" s="136" t="n">
        <f aca="false">COUNTIF(N$8:N127,N127)-1</f>
        <v>-1</v>
      </c>
      <c r="AS127" s="133"/>
      <c r="AT127" s="133"/>
      <c r="AU127" s="128" t="n">
        <f aca="false">IF($A127=$A126,AS127+AT127+AU126,AS127+AT127)</f>
        <v>0</v>
      </c>
      <c r="AV127" s="133"/>
      <c r="AW127" s="133"/>
      <c r="AX127" s="128" t="n">
        <f aca="false">IF($A127=$A126,AV127+AW127+AX126,AV127+AW127)</f>
        <v>0</v>
      </c>
      <c r="AY127" s="133"/>
      <c r="AZ127" s="133"/>
      <c r="BA127" s="128" t="n">
        <f aca="false">IF($A127=$A126,AY127+AZ127+BA126,AY127+AZ127)</f>
        <v>0</v>
      </c>
      <c r="BB127" s="133"/>
      <c r="BC127" s="133"/>
      <c r="BD127" s="128" t="n">
        <f aca="false">IF($A127=$A126,BB127+BC127+BD126,BB127+BC127)</f>
        <v>0</v>
      </c>
      <c r="BE127" s="133"/>
      <c r="BF127" s="133"/>
      <c r="BG127" s="128" t="n">
        <f aca="false">IF($A127=$A126,BE127+BF127+BG126,BE127+BF127)</f>
        <v>0</v>
      </c>
      <c r="BH127" s="133"/>
      <c r="BI127" s="133"/>
      <c r="BJ127" s="128" t="n">
        <f aca="false">IF($A127=$A126,BH127+BI127+BJ126,BH127+BI127)</f>
        <v>0</v>
      </c>
      <c r="BK127" s="133"/>
      <c r="BL127" s="133"/>
      <c r="BM127" s="128" t="n">
        <f aca="false">IF($A127=$A126,BK127+BL127+BM126,BK127+BL127)</f>
        <v>0</v>
      </c>
      <c r="BN127" s="133"/>
      <c r="BO127" s="133"/>
      <c r="BP127" s="128" t="n">
        <f aca="false">IF($A127=$A126,BN127+BO127+BP126,BN127+BO127)</f>
        <v>0</v>
      </c>
      <c r="BQ127" s="133"/>
      <c r="BR127" s="133"/>
      <c r="BS127" s="128" t="n">
        <f aca="false">IF($A127=$A126,BQ127+BR127+BS126,BQ127+BR127)</f>
        <v>0</v>
      </c>
      <c r="BT127" s="133"/>
      <c r="BU127" s="133"/>
      <c r="BV127" s="128" t="n">
        <f aca="false">IF($A127=$A126,BT127+BU127+BV126,BT127+BU127)</f>
        <v>0</v>
      </c>
      <c r="BW127" s="128" t="n">
        <f aca="false">IF(W127=0,0,IF(W127&gt;F$4,1,(IF(W127=BW$2,0,(IF(F$4-W127&gt;2,1,0))))))</f>
        <v>0</v>
      </c>
    </row>
    <row r="128" customFormat="false" ht="42.6" hidden="false" customHeight="true" outlineLevel="0" collapsed="false">
      <c r="A128" s="124" t="str">
        <f aca="false">IF(D128=D127,IF(A127=0,"",A127),IF(AND(D128&gt;0,D128&lt;&gt;D127),A127+1,""))</f>
        <v/>
      </c>
      <c r="B128" s="129"/>
      <c r="C128" s="129"/>
      <c r="D128" s="96"/>
      <c r="E128" s="138"/>
      <c r="F128" s="128" t="str">
        <f aca="false">IFERROR(IF(OR(ISTEXT(D128),ISNUMBER(D128)),HLOOKUP(I128-23*INT(I128/23),[2]Hoja2!B$1:X$2,2),""),1)</f>
        <v/>
      </c>
      <c r="G128" s="128" t="str">
        <f aca="false">LEFT(D128,1)</f>
        <v/>
      </c>
      <c r="H128" s="129" t="str">
        <f aca="false">IF(UPPER(G128)="Z",2,IF(UPPER(G128)="Y",1,IF(UPPER(G128)="X",0,LEFT(D128))))</f>
        <v/>
      </c>
      <c r="I128" s="129" t="str">
        <f aca="false">REPLACE(D128,1,1,H128)</f>
        <v/>
      </c>
      <c r="J128" s="96"/>
      <c r="K128" s="124" t="str">
        <f aca="false">IF(N128&gt;0,ROW(L128)-7,"")</f>
        <v/>
      </c>
      <c r="L128" s="130"/>
      <c r="M128" s="130"/>
      <c r="N128" s="131"/>
      <c r="O128" s="132"/>
      <c r="P128" s="128" t="str">
        <f aca="false">IFERROR(IF(OR(ISTEXT(N128),ISNUMBER(N128)),HLOOKUP(S128-23*INT(S128/23),[2]Hoja2!B$1:X$2,2),""),1)</f>
        <v/>
      </c>
      <c r="Q128" s="128" t="str">
        <f aca="false">LEFT(N128,1)</f>
        <v/>
      </c>
      <c r="R128" s="129" t="str">
        <f aca="false">IF(UPPER(Q128)="Z",2,IF(UPPER(Q128)="Y",1,IF(UPPER(Q128)="X",0,LEFT(N128))))</f>
        <v/>
      </c>
      <c r="S128" s="129" t="str">
        <f aca="false">REPLACE(N128,1,1,R128)</f>
        <v/>
      </c>
      <c r="T128" s="96"/>
      <c r="U128" s="133"/>
      <c r="V128" s="124" t="str">
        <f aca="false">IF(OR(ISTEXT(N128),ISNUMBER(N128)),IF($AD128=1,U128,0),"")</f>
        <v/>
      </c>
      <c r="W128" s="75" t="n">
        <v>36892</v>
      </c>
      <c r="X128" s="134"/>
      <c r="Y128" s="134"/>
      <c r="AA128" s="128" t="n">
        <f aca="false">IF(E128&lt;&gt;F128,0,1)</f>
        <v>1</v>
      </c>
      <c r="AB128" s="128" t="n">
        <f aca="false">IF(OR(T128="SI",T128="Si",T128="si",T128="sI",T128="s",T128="S"),1,0)</f>
        <v>0</v>
      </c>
      <c r="AC128" s="128" t="n">
        <f aca="false">IF(OR(J128="SI",J128="Si",J128="si",J128="sI",J128="s",J128="S"),1,0)</f>
        <v>0</v>
      </c>
      <c r="AD128" s="128" t="n">
        <f aca="false">AK128*AA128*AB128*AC128</f>
        <v>0</v>
      </c>
      <c r="AF128" s="136" t="n">
        <f aca="false">COUNTIF(D$8:D128,D128)</f>
        <v>0</v>
      </c>
      <c r="AG128" s="136" t="n">
        <f aca="false">COUNTIFS(D$8:D128,D128,A$8:A128,A128)</f>
        <v>0</v>
      </c>
      <c r="AH128" s="128" t="n">
        <f aca="false">AF128-AG128</f>
        <v>0</v>
      </c>
      <c r="AI128" s="128" t="n">
        <f aca="false">IF(OR(O128&lt;&gt;P128,P128=1,AA128=0),1,0)</f>
        <v>0</v>
      </c>
      <c r="AJ128" s="128" t="n">
        <f aca="false">IF(AR128&gt;0,1,0)+AH128</f>
        <v>0</v>
      </c>
      <c r="AK128" s="128" t="n">
        <f aca="false">IF(O128&lt;&gt;P128,0,1)</f>
        <v>1</v>
      </c>
      <c r="AL128" s="128" t="n">
        <f aca="false">IF(U128&gt;1,1,0)</f>
        <v>0</v>
      </c>
      <c r="AM128" s="136"/>
      <c r="AN128" s="137"/>
      <c r="AO128" s="139"/>
      <c r="AP128" s="128" t="str">
        <f aca="false">IF(SUMIF(AS$7:BU$7,"&gt;0",AS128:BU128)&gt;0,SUMIF(AS$7:BU$7,"&gt;0",AS128:BU128),"")</f>
        <v/>
      </c>
      <c r="AQ128" s="128"/>
      <c r="AR128" s="136" t="n">
        <f aca="false">COUNTIF(N$8:N128,N128)-1</f>
        <v>-1</v>
      </c>
      <c r="AS128" s="133"/>
      <c r="AT128" s="133"/>
      <c r="AU128" s="128" t="n">
        <f aca="false">IF($A128=$A127,AS128+AT128+AU127,AS128+AT128)</f>
        <v>0</v>
      </c>
      <c r="AV128" s="133"/>
      <c r="AW128" s="133"/>
      <c r="AX128" s="128" t="n">
        <f aca="false">IF($A128=$A127,AV128+AW128+AX127,AV128+AW128)</f>
        <v>0</v>
      </c>
      <c r="AY128" s="133"/>
      <c r="AZ128" s="133"/>
      <c r="BA128" s="128" t="n">
        <f aca="false">IF($A128=$A127,AY128+AZ128+BA127,AY128+AZ128)</f>
        <v>0</v>
      </c>
      <c r="BB128" s="133"/>
      <c r="BC128" s="133"/>
      <c r="BD128" s="128" t="n">
        <f aca="false">IF($A128=$A127,BB128+BC128+BD127,BB128+BC128)</f>
        <v>0</v>
      </c>
      <c r="BE128" s="133"/>
      <c r="BF128" s="133"/>
      <c r="BG128" s="128" t="n">
        <f aca="false">IF($A128=$A127,BE128+BF128+BG127,BE128+BF128)</f>
        <v>0</v>
      </c>
      <c r="BH128" s="133"/>
      <c r="BI128" s="133"/>
      <c r="BJ128" s="128" t="n">
        <f aca="false">IF($A128=$A127,BH128+BI128+BJ127,BH128+BI128)</f>
        <v>0</v>
      </c>
      <c r="BK128" s="133"/>
      <c r="BL128" s="133"/>
      <c r="BM128" s="128" t="n">
        <f aca="false">IF($A128=$A127,BK128+BL128+BM127,BK128+BL128)</f>
        <v>0</v>
      </c>
      <c r="BN128" s="133"/>
      <c r="BO128" s="133"/>
      <c r="BP128" s="128" t="n">
        <f aca="false">IF($A128=$A127,BN128+BO128+BP127,BN128+BO128)</f>
        <v>0</v>
      </c>
      <c r="BQ128" s="133"/>
      <c r="BR128" s="133"/>
      <c r="BS128" s="128" t="n">
        <f aca="false">IF($A128=$A127,BQ128+BR128+BS127,BQ128+BR128)</f>
        <v>0</v>
      </c>
      <c r="BT128" s="133"/>
      <c r="BU128" s="133"/>
      <c r="BV128" s="128" t="n">
        <f aca="false">IF($A128=$A127,BT128+BU128+BV127,BT128+BU128)</f>
        <v>0</v>
      </c>
      <c r="BW128" s="128" t="n">
        <f aca="false">IF(W128=0,0,IF(W128&gt;F$4,1,(IF(W128=BW$2,0,(IF(F$4-W128&gt;2,1,0))))))</f>
        <v>0</v>
      </c>
    </row>
    <row r="129" customFormat="false" ht="42.6" hidden="false" customHeight="true" outlineLevel="0" collapsed="false">
      <c r="A129" s="124" t="str">
        <f aca="false">IF(D129=D128,IF(A128=0,"",A128),IF(AND(D129&gt;0,D129&lt;&gt;D128),A128+1,""))</f>
        <v/>
      </c>
      <c r="B129" s="129"/>
      <c r="C129" s="129"/>
      <c r="D129" s="96"/>
      <c r="E129" s="138"/>
      <c r="F129" s="128" t="str">
        <f aca="false">IFERROR(IF(OR(ISTEXT(D129),ISNUMBER(D129)),HLOOKUP(I129-23*INT(I129/23),[2]Hoja2!B$1:X$2,2),""),1)</f>
        <v/>
      </c>
      <c r="G129" s="128" t="str">
        <f aca="false">LEFT(D129,1)</f>
        <v/>
      </c>
      <c r="H129" s="129" t="str">
        <f aca="false">IF(UPPER(G129)="Z",2,IF(UPPER(G129)="Y",1,IF(UPPER(G129)="X",0,LEFT(D129))))</f>
        <v/>
      </c>
      <c r="I129" s="129" t="str">
        <f aca="false">REPLACE(D129,1,1,H129)</f>
        <v/>
      </c>
      <c r="J129" s="96"/>
      <c r="K129" s="124" t="str">
        <f aca="false">IF(N129&gt;0,ROW(L129)-7,"")</f>
        <v/>
      </c>
      <c r="L129" s="130"/>
      <c r="M129" s="130"/>
      <c r="N129" s="131"/>
      <c r="O129" s="132"/>
      <c r="P129" s="128" t="str">
        <f aca="false">IFERROR(IF(OR(ISTEXT(N129),ISNUMBER(N129)),HLOOKUP(S129-23*INT(S129/23),[2]Hoja2!B$1:X$2,2),""),1)</f>
        <v/>
      </c>
      <c r="Q129" s="128" t="str">
        <f aca="false">LEFT(N129,1)</f>
        <v/>
      </c>
      <c r="R129" s="129" t="str">
        <f aca="false">IF(UPPER(Q129)="Z",2,IF(UPPER(Q129)="Y",1,IF(UPPER(Q129)="X",0,LEFT(N129))))</f>
        <v/>
      </c>
      <c r="S129" s="129" t="str">
        <f aca="false">REPLACE(N129,1,1,R129)</f>
        <v/>
      </c>
      <c r="T129" s="96"/>
      <c r="U129" s="133"/>
      <c r="V129" s="124" t="str">
        <f aca="false">IF(OR(ISTEXT(N129),ISNUMBER(N129)),IF($AD129=1,U129,0),"")</f>
        <v/>
      </c>
      <c r="W129" s="75" t="n">
        <v>36892</v>
      </c>
      <c r="X129" s="134"/>
      <c r="Y129" s="134"/>
      <c r="AA129" s="128" t="n">
        <f aca="false">IF(E129&lt;&gt;F129,0,1)</f>
        <v>1</v>
      </c>
      <c r="AB129" s="128" t="n">
        <f aca="false">IF(OR(T129="SI",T129="Si",T129="si",T129="sI",T129="s",T129="S"),1,0)</f>
        <v>0</v>
      </c>
      <c r="AC129" s="128" t="n">
        <f aca="false">IF(OR(J129="SI",J129="Si",J129="si",J129="sI",J129="s",J129="S"),1,0)</f>
        <v>0</v>
      </c>
      <c r="AD129" s="128" t="n">
        <f aca="false">AK129*AA129*AB129*AC129</f>
        <v>0</v>
      </c>
      <c r="AF129" s="136" t="n">
        <f aca="false">COUNTIF(D$8:D129,D129)</f>
        <v>0</v>
      </c>
      <c r="AG129" s="136" t="n">
        <f aca="false">COUNTIFS(D$8:D129,D129,A$8:A129,A129)</f>
        <v>0</v>
      </c>
      <c r="AH129" s="128" t="n">
        <f aca="false">AF129-AG129</f>
        <v>0</v>
      </c>
      <c r="AI129" s="128" t="n">
        <f aca="false">IF(OR(O129&lt;&gt;P129,P129=1,AA129=0),1,0)</f>
        <v>0</v>
      </c>
      <c r="AJ129" s="128" t="n">
        <f aca="false">IF(AR129&gt;0,1,0)+AH129</f>
        <v>0</v>
      </c>
      <c r="AK129" s="128" t="n">
        <f aca="false">IF(O129&lt;&gt;P129,0,1)</f>
        <v>1</v>
      </c>
      <c r="AL129" s="128" t="n">
        <f aca="false">IF(U129&gt;1,1,0)</f>
        <v>0</v>
      </c>
      <c r="AM129" s="136"/>
      <c r="AN129" s="137"/>
      <c r="AO129" s="139"/>
      <c r="AP129" s="128" t="str">
        <f aca="false">IF(SUMIF(AS$7:BU$7,"&gt;0",AS129:BU129)&gt;0,SUMIF(AS$7:BU$7,"&gt;0",AS129:BU129),"")</f>
        <v/>
      </c>
      <c r="AQ129" s="128"/>
      <c r="AR129" s="136" t="n">
        <f aca="false">COUNTIF(N$8:N129,N129)-1</f>
        <v>-1</v>
      </c>
      <c r="AS129" s="133"/>
      <c r="AT129" s="133"/>
      <c r="AU129" s="128" t="n">
        <f aca="false">IF($A129=$A128,AS129+AT129+AU128,AS129+AT129)</f>
        <v>0</v>
      </c>
      <c r="AV129" s="133"/>
      <c r="AW129" s="133"/>
      <c r="AX129" s="128" t="n">
        <f aca="false">IF($A129=$A128,AV129+AW129+AX128,AV129+AW129)</f>
        <v>0</v>
      </c>
      <c r="AY129" s="133"/>
      <c r="AZ129" s="133"/>
      <c r="BA129" s="128" t="n">
        <f aca="false">IF($A129=$A128,AY129+AZ129+BA128,AY129+AZ129)</f>
        <v>0</v>
      </c>
      <c r="BB129" s="133"/>
      <c r="BC129" s="133"/>
      <c r="BD129" s="128" t="n">
        <f aca="false">IF($A129=$A128,BB129+BC129+BD128,BB129+BC129)</f>
        <v>0</v>
      </c>
      <c r="BE129" s="133"/>
      <c r="BF129" s="133"/>
      <c r="BG129" s="128" t="n">
        <f aca="false">IF($A129=$A128,BE129+BF129+BG128,BE129+BF129)</f>
        <v>0</v>
      </c>
      <c r="BH129" s="133"/>
      <c r="BI129" s="133"/>
      <c r="BJ129" s="128" t="n">
        <f aca="false">IF($A129=$A128,BH129+BI129+BJ128,BH129+BI129)</f>
        <v>0</v>
      </c>
      <c r="BK129" s="133"/>
      <c r="BL129" s="133"/>
      <c r="BM129" s="128" t="n">
        <f aca="false">IF($A129=$A128,BK129+BL129+BM128,BK129+BL129)</f>
        <v>0</v>
      </c>
      <c r="BN129" s="133"/>
      <c r="BO129" s="133"/>
      <c r="BP129" s="128" t="n">
        <f aca="false">IF($A129=$A128,BN129+BO129+BP128,BN129+BO129)</f>
        <v>0</v>
      </c>
      <c r="BQ129" s="133"/>
      <c r="BR129" s="133"/>
      <c r="BS129" s="128" t="n">
        <f aca="false">IF($A129=$A128,BQ129+BR129+BS128,BQ129+BR129)</f>
        <v>0</v>
      </c>
      <c r="BT129" s="133"/>
      <c r="BU129" s="133"/>
      <c r="BV129" s="128" t="n">
        <f aca="false">IF($A129=$A128,BT129+BU129+BV128,BT129+BU129)</f>
        <v>0</v>
      </c>
      <c r="BW129" s="128" t="n">
        <f aca="false">IF(W129=0,0,IF(W129&gt;F$4,1,(IF(W129=BW$2,0,(IF(F$4-W129&gt;2,1,0))))))</f>
        <v>0</v>
      </c>
    </row>
    <row r="130" customFormat="false" ht="42.6" hidden="false" customHeight="true" outlineLevel="0" collapsed="false">
      <c r="A130" s="124" t="str">
        <f aca="false">IF(D130=D129,IF(A129=0,"",A129),IF(AND(D130&gt;0,D130&lt;&gt;D129),A129+1,""))</f>
        <v/>
      </c>
      <c r="B130" s="129"/>
      <c r="C130" s="129"/>
      <c r="D130" s="96"/>
      <c r="E130" s="138"/>
      <c r="F130" s="128" t="str">
        <f aca="false">IFERROR(IF(OR(ISTEXT(D130),ISNUMBER(D130)),HLOOKUP(I130-23*INT(I130/23),[2]Hoja2!B$1:X$2,2),""),1)</f>
        <v/>
      </c>
      <c r="G130" s="128" t="str">
        <f aca="false">LEFT(D130,1)</f>
        <v/>
      </c>
      <c r="H130" s="129" t="str">
        <f aca="false">IF(UPPER(G130)="Z",2,IF(UPPER(G130)="Y",1,IF(UPPER(G130)="X",0,LEFT(D130))))</f>
        <v/>
      </c>
      <c r="I130" s="129" t="str">
        <f aca="false">REPLACE(D130,1,1,H130)</f>
        <v/>
      </c>
      <c r="J130" s="96"/>
      <c r="K130" s="124" t="str">
        <f aca="false">IF(N130&gt;0,ROW(L130)-7,"")</f>
        <v/>
      </c>
      <c r="L130" s="130"/>
      <c r="M130" s="130"/>
      <c r="N130" s="131"/>
      <c r="O130" s="132"/>
      <c r="P130" s="128" t="str">
        <f aca="false">IFERROR(IF(OR(ISTEXT(N130),ISNUMBER(N130)),HLOOKUP(S130-23*INT(S130/23),[2]Hoja2!B$1:X$2,2),""),1)</f>
        <v/>
      </c>
      <c r="Q130" s="128" t="str">
        <f aca="false">LEFT(N130,1)</f>
        <v/>
      </c>
      <c r="R130" s="129" t="str">
        <f aca="false">IF(UPPER(Q130)="Z",2,IF(UPPER(Q130)="Y",1,IF(UPPER(Q130)="X",0,LEFT(N130))))</f>
        <v/>
      </c>
      <c r="S130" s="129" t="str">
        <f aca="false">REPLACE(N130,1,1,R130)</f>
        <v/>
      </c>
      <c r="T130" s="96"/>
      <c r="U130" s="133"/>
      <c r="V130" s="124" t="str">
        <f aca="false">IF(OR(ISTEXT(N130),ISNUMBER(N130)),IF($AD130=1,U130,0),"")</f>
        <v/>
      </c>
      <c r="W130" s="75" t="n">
        <v>36892</v>
      </c>
      <c r="X130" s="134"/>
      <c r="Y130" s="134"/>
      <c r="AA130" s="128" t="n">
        <f aca="false">IF(E130&lt;&gt;F130,0,1)</f>
        <v>1</v>
      </c>
      <c r="AB130" s="128" t="n">
        <f aca="false">IF(OR(T130="SI",T130="Si",T130="si",T130="sI",T130="s",T130="S"),1,0)</f>
        <v>0</v>
      </c>
      <c r="AC130" s="128" t="n">
        <f aca="false">IF(OR(J130="SI",J130="Si",J130="si",J130="sI",J130="s",J130="S"),1,0)</f>
        <v>0</v>
      </c>
      <c r="AD130" s="128" t="n">
        <f aca="false">AK130*AA130*AB130*AC130</f>
        <v>0</v>
      </c>
      <c r="AF130" s="136" t="n">
        <f aca="false">COUNTIF(D$8:D130,D130)</f>
        <v>0</v>
      </c>
      <c r="AG130" s="136" t="n">
        <f aca="false">COUNTIFS(D$8:D130,D130,A$8:A130,A130)</f>
        <v>0</v>
      </c>
      <c r="AH130" s="128" t="n">
        <f aca="false">AF130-AG130</f>
        <v>0</v>
      </c>
      <c r="AI130" s="128" t="n">
        <f aca="false">IF(OR(O130&lt;&gt;P130,P130=1,AA130=0),1,0)</f>
        <v>0</v>
      </c>
      <c r="AJ130" s="128" t="n">
        <f aca="false">IF(AR130&gt;0,1,0)+AH130</f>
        <v>0</v>
      </c>
      <c r="AK130" s="128" t="n">
        <f aca="false">IF(O130&lt;&gt;P130,0,1)</f>
        <v>1</v>
      </c>
      <c r="AL130" s="128" t="n">
        <f aca="false">IF(U130&gt;1,1,0)</f>
        <v>0</v>
      </c>
      <c r="AM130" s="136"/>
      <c r="AN130" s="137"/>
      <c r="AO130" s="139"/>
      <c r="AP130" s="128" t="str">
        <f aca="false">IF(SUMIF(AS$7:BU$7,"&gt;0",AS130:BU130)&gt;0,SUMIF(AS$7:BU$7,"&gt;0",AS130:BU130),"")</f>
        <v/>
      </c>
      <c r="AQ130" s="128"/>
      <c r="AR130" s="136" t="n">
        <f aca="false">COUNTIF(N$8:N130,N130)-1</f>
        <v>-1</v>
      </c>
      <c r="AS130" s="133"/>
      <c r="AT130" s="133"/>
      <c r="AU130" s="128" t="n">
        <f aca="false">IF($A130=$A129,AS130+AT130+AU129,AS130+AT130)</f>
        <v>0</v>
      </c>
      <c r="AV130" s="133"/>
      <c r="AW130" s="133"/>
      <c r="AX130" s="128" t="n">
        <f aca="false">IF($A130=$A129,AV130+AW130+AX129,AV130+AW130)</f>
        <v>0</v>
      </c>
      <c r="AY130" s="133"/>
      <c r="AZ130" s="133"/>
      <c r="BA130" s="128" t="n">
        <f aca="false">IF($A130=$A129,AY130+AZ130+BA129,AY130+AZ130)</f>
        <v>0</v>
      </c>
      <c r="BB130" s="133"/>
      <c r="BC130" s="133"/>
      <c r="BD130" s="128" t="n">
        <f aca="false">IF($A130=$A129,BB130+BC130+BD129,BB130+BC130)</f>
        <v>0</v>
      </c>
      <c r="BE130" s="133"/>
      <c r="BF130" s="133"/>
      <c r="BG130" s="128" t="n">
        <f aca="false">IF($A130=$A129,BE130+BF130+BG129,BE130+BF130)</f>
        <v>0</v>
      </c>
      <c r="BH130" s="133"/>
      <c r="BI130" s="133"/>
      <c r="BJ130" s="128" t="n">
        <f aca="false">IF($A130=$A129,BH130+BI130+BJ129,BH130+BI130)</f>
        <v>0</v>
      </c>
      <c r="BK130" s="133"/>
      <c r="BL130" s="133"/>
      <c r="BM130" s="128" t="n">
        <f aca="false">IF($A130=$A129,BK130+BL130+BM129,BK130+BL130)</f>
        <v>0</v>
      </c>
      <c r="BN130" s="133"/>
      <c r="BO130" s="133"/>
      <c r="BP130" s="128" t="n">
        <f aca="false">IF($A130=$A129,BN130+BO130+BP129,BN130+BO130)</f>
        <v>0</v>
      </c>
      <c r="BQ130" s="133"/>
      <c r="BR130" s="133"/>
      <c r="BS130" s="128" t="n">
        <f aca="false">IF($A130=$A129,BQ130+BR130+BS129,BQ130+BR130)</f>
        <v>0</v>
      </c>
      <c r="BT130" s="133"/>
      <c r="BU130" s="133"/>
      <c r="BV130" s="128" t="n">
        <f aca="false">IF($A130=$A129,BT130+BU130+BV129,BT130+BU130)</f>
        <v>0</v>
      </c>
      <c r="BW130" s="128" t="n">
        <f aca="false">IF(W130=0,0,IF(W130&gt;F$4,1,(IF(W130=BW$2,0,(IF(F$4-W130&gt;2,1,0))))))</f>
        <v>0</v>
      </c>
    </row>
    <row r="131" customFormat="false" ht="42.6" hidden="false" customHeight="true" outlineLevel="0" collapsed="false">
      <c r="A131" s="124" t="str">
        <f aca="false">IF(D131=D130,IF(A130=0,"",A130),IF(AND(D131&gt;0,D131&lt;&gt;D130),A130+1,""))</f>
        <v/>
      </c>
      <c r="B131" s="129"/>
      <c r="C131" s="129"/>
      <c r="D131" s="96"/>
      <c r="E131" s="138"/>
      <c r="F131" s="128" t="str">
        <f aca="false">IFERROR(IF(OR(ISTEXT(D131),ISNUMBER(D131)),HLOOKUP(I131-23*INT(I131/23),[2]Hoja2!B$1:X$2,2),""),1)</f>
        <v/>
      </c>
      <c r="G131" s="128" t="str">
        <f aca="false">LEFT(D131,1)</f>
        <v/>
      </c>
      <c r="H131" s="129" t="str">
        <f aca="false">IF(UPPER(G131)="Z",2,IF(UPPER(G131)="Y",1,IF(UPPER(G131)="X",0,LEFT(D131))))</f>
        <v/>
      </c>
      <c r="I131" s="129" t="str">
        <f aca="false">REPLACE(D131,1,1,H131)</f>
        <v/>
      </c>
      <c r="J131" s="96"/>
      <c r="K131" s="124" t="str">
        <f aca="false">IF(N131&gt;0,ROW(L131)-7,"")</f>
        <v/>
      </c>
      <c r="L131" s="130"/>
      <c r="M131" s="130"/>
      <c r="N131" s="131"/>
      <c r="O131" s="132"/>
      <c r="P131" s="128" t="str">
        <f aca="false">IFERROR(IF(OR(ISTEXT(N131),ISNUMBER(N131)),HLOOKUP(S131-23*INT(S131/23),[2]Hoja2!B$1:X$2,2),""),1)</f>
        <v/>
      </c>
      <c r="Q131" s="128" t="str">
        <f aca="false">LEFT(N131,1)</f>
        <v/>
      </c>
      <c r="R131" s="129" t="str">
        <f aca="false">IF(UPPER(Q131)="Z",2,IF(UPPER(Q131)="Y",1,IF(UPPER(Q131)="X",0,LEFT(N131))))</f>
        <v/>
      </c>
      <c r="S131" s="129" t="str">
        <f aca="false">REPLACE(N131,1,1,R131)</f>
        <v/>
      </c>
      <c r="T131" s="96"/>
      <c r="U131" s="133"/>
      <c r="V131" s="124" t="str">
        <f aca="false">IF(OR(ISTEXT(N131),ISNUMBER(N131)),IF($AD131=1,U131,0),"")</f>
        <v/>
      </c>
      <c r="W131" s="75" t="n">
        <v>36892</v>
      </c>
      <c r="X131" s="134"/>
      <c r="Y131" s="134"/>
      <c r="AA131" s="128" t="n">
        <f aca="false">IF(E131&lt;&gt;F131,0,1)</f>
        <v>1</v>
      </c>
      <c r="AB131" s="128" t="n">
        <f aca="false">IF(OR(T131="SI",T131="Si",T131="si",T131="sI",T131="s",T131="S"),1,0)</f>
        <v>0</v>
      </c>
      <c r="AC131" s="128" t="n">
        <f aca="false">IF(OR(J131="SI",J131="Si",J131="si",J131="sI",J131="s",J131="S"),1,0)</f>
        <v>0</v>
      </c>
      <c r="AD131" s="128" t="n">
        <f aca="false">AK131*AA131*AB131*AC131</f>
        <v>0</v>
      </c>
      <c r="AF131" s="136" t="n">
        <f aca="false">COUNTIF(D$8:D131,D131)</f>
        <v>0</v>
      </c>
      <c r="AG131" s="136" t="n">
        <f aca="false">COUNTIFS(D$8:D131,D131,A$8:A131,A131)</f>
        <v>0</v>
      </c>
      <c r="AH131" s="128" t="n">
        <f aca="false">AF131-AG131</f>
        <v>0</v>
      </c>
      <c r="AI131" s="128" t="n">
        <f aca="false">IF(OR(O131&lt;&gt;P131,P131=1,AA131=0),1,0)</f>
        <v>0</v>
      </c>
      <c r="AJ131" s="128" t="n">
        <f aca="false">IF(AR131&gt;0,1,0)+AH131</f>
        <v>0</v>
      </c>
      <c r="AK131" s="128" t="n">
        <f aca="false">IF(O131&lt;&gt;P131,0,1)</f>
        <v>1</v>
      </c>
      <c r="AL131" s="128" t="n">
        <f aca="false">IF(U131&gt;1,1,0)</f>
        <v>0</v>
      </c>
      <c r="AM131" s="136"/>
      <c r="AN131" s="137"/>
      <c r="AO131" s="139"/>
      <c r="AP131" s="128" t="str">
        <f aca="false">IF(SUMIF(AS$7:BU$7,"&gt;0",AS131:BU131)&gt;0,SUMIF(AS$7:BU$7,"&gt;0",AS131:BU131),"")</f>
        <v/>
      </c>
      <c r="AQ131" s="128"/>
      <c r="AR131" s="136" t="n">
        <f aca="false">COUNTIF(N$8:N131,N131)-1</f>
        <v>-1</v>
      </c>
      <c r="AS131" s="133"/>
      <c r="AT131" s="133"/>
      <c r="AU131" s="128" t="n">
        <f aca="false">IF($A131=$A130,AS131+AT131+AU130,AS131+AT131)</f>
        <v>0</v>
      </c>
      <c r="AV131" s="133"/>
      <c r="AW131" s="133"/>
      <c r="AX131" s="128" t="n">
        <f aca="false">IF($A131=$A130,AV131+AW131+AX130,AV131+AW131)</f>
        <v>0</v>
      </c>
      <c r="AY131" s="133"/>
      <c r="AZ131" s="133"/>
      <c r="BA131" s="128" t="n">
        <f aca="false">IF($A131=$A130,AY131+AZ131+BA130,AY131+AZ131)</f>
        <v>0</v>
      </c>
      <c r="BB131" s="133"/>
      <c r="BC131" s="133"/>
      <c r="BD131" s="128" t="n">
        <f aca="false">IF($A131=$A130,BB131+BC131+BD130,BB131+BC131)</f>
        <v>0</v>
      </c>
      <c r="BE131" s="133"/>
      <c r="BF131" s="133"/>
      <c r="BG131" s="128" t="n">
        <f aca="false">IF($A131=$A130,BE131+BF131+BG130,BE131+BF131)</f>
        <v>0</v>
      </c>
      <c r="BH131" s="133"/>
      <c r="BI131" s="133"/>
      <c r="BJ131" s="128" t="n">
        <f aca="false">IF($A131=$A130,BH131+BI131+BJ130,BH131+BI131)</f>
        <v>0</v>
      </c>
      <c r="BK131" s="133"/>
      <c r="BL131" s="133"/>
      <c r="BM131" s="128" t="n">
        <f aca="false">IF($A131=$A130,BK131+BL131+BM130,BK131+BL131)</f>
        <v>0</v>
      </c>
      <c r="BN131" s="133"/>
      <c r="BO131" s="133"/>
      <c r="BP131" s="128" t="n">
        <f aca="false">IF($A131=$A130,BN131+BO131+BP130,BN131+BO131)</f>
        <v>0</v>
      </c>
      <c r="BQ131" s="133"/>
      <c r="BR131" s="133"/>
      <c r="BS131" s="128" t="n">
        <f aca="false">IF($A131=$A130,BQ131+BR131+BS130,BQ131+BR131)</f>
        <v>0</v>
      </c>
      <c r="BT131" s="133"/>
      <c r="BU131" s="133"/>
      <c r="BV131" s="128" t="n">
        <f aca="false">IF($A131=$A130,BT131+BU131+BV130,BT131+BU131)</f>
        <v>0</v>
      </c>
      <c r="BW131" s="128" t="n">
        <f aca="false">IF(W131=0,0,IF(W131&gt;F$4,1,(IF(W131=BW$2,0,(IF(F$4-W131&gt;2,1,0))))))</f>
        <v>0</v>
      </c>
    </row>
    <row r="132" customFormat="false" ht="42.6" hidden="false" customHeight="true" outlineLevel="0" collapsed="false">
      <c r="A132" s="124" t="str">
        <f aca="false">IF(D132=D131,IF(A131=0,"",A131),IF(AND(D132&gt;0,D132&lt;&gt;D131),A131+1,""))</f>
        <v/>
      </c>
      <c r="B132" s="129"/>
      <c r="C132" s="129"/>
      <c r="D132" s="96"/>
      <c r="E132" s="138"/>
      <c r="F132" s="128" t="str">
        <f aca="false">IFERROR(IF(OR(ISTEXT(D132),ISNUMBER(D132)),HLOOKUP(I132-23*INT(I132/23),[2]Hoja2!B$1:X$2,2),""),1)</f>
        <v/>
      </c>
      <c r="G132" s="128" t="str">
        <f aca="false">LEFT(D132,1)</f>
        <v/>
      </c>
      <c r="H132" s="129" t="str">
        <f aca="false">IF(UPPER(G132)="Z",2,IF(UPPER(G132)="Y",1,IF(UPPER(G132)="X",0,LEFT(D132))))</f>
        <v/>
      </c>
      <c r="I132" s="129" t="str">
        <f aca="false">REPLACE(D132,1,1,H132)</f>
        <v/>
      </c>
      <c r="J132" s="96"/>
      <c r="K132" s="124" t="str">
        <f aca="false">IF(N132&gt;0,ROW(L132)-7,"")</f>
        <v/>
      </c>
      <c r="L132" s="130"/>
      <c r="M132" s="130"/>
      <c r="N132" s="131"/>
      <c r="O132" s="132"/>
      <c r="P132" s="128" t="str">
        <f aca="false">IFERROR(IF(OR(ISTEXT(N132),ISNUMBER(N132)),HLOOKUP(S132-23*INT(S132/23),[2]Hoja2!B$1:X$2,2),""),1)</f>
        <v/>
      </c>
      <c r="Q132" s="128" t="str">
        <f aca="false">LEFT(N132,1)</f>
        <v/>
      </c>
      <c r="R132" s="129" t="str">
        <f aca="false">IF(UPPER(Q132)="Z",2,IF(UPPER(Q132)="Y",1,IF(UPPER(Q132)="X",0,LEFT(N132))))</f>
        <v/>
      </c>
      <c r="S132" s="129" t="str">
        <f aca="false">REPLACE(N132,1,1,R132)</f>
        <v/>
      </c>
      <c r="T132" s="96"/>
      <c r="U132" s="133"/>
      <c r="V132" s="124" t="str">
        <f aca="false">IF(OR(ISTEXT(N132),ISNUMBER(N132)),IF($AD132=1,U132,0),"")</f>
        <v/>
      </c>
      <c r="W132" s="75" t="n">
        <v>36892</v>
      </c>
      <c r="X132" s="134"/>
      <c r="Y132" s="134"/>
      <c r="AA132" s="128" t="n">
        <f aca="false">IF(E132&lt;&gt;F132,0,1)</f>
        <v>1</v>
      </c>
      <c r="AB132" s="128" t="n">
        <f aca="false">IF(OR(T132="SI",T132="Si",T132="si",T132="sI",T132="s",T132="S"),1,0)</f>
        <v>0</v>
      </c>
      <c r="AC132" s="128" t="n">
        <f aca="false">IF(OR(J132="SI",J132="Si",J132="si",J132="sI",J132="s",J132="S"),1,0)</f>
        <v>0</v>
      </c>
      <c r="AD132" s="128" t="n">
        <f aca="false">AK132*AA132*AB132*AC132</f>
        <v>0</v>
      </c>
      <c r="AF132" s="136" t="n">
        <f aca="false">COUNTIF(D$8:D132,D132)</f>
        <v>0</v>
      </c>
      <c r="AG132" s="136" t="n">
        <f aca="false">COUNTIFS(D$8:D132,D132,A$8:A132,A132)</f>
        <v>0</v>
      </c>
      <c r="AH132" s="128" t="n">
        <f aca="false">AF132-AG132</f>
        <v>0</v>
      </c>
      <c r="AI132" s="128" t="n">
        <f aca="false">IF(OR(O132&lt;&gt;P132,P132=1,AA132=0),1,0)</f>
        <v>0</v>
      </c>
      <c r="AJ132" s="128" t="n">
        <f aca="false">IF(AR132&gt;0,1,0)+AH132</f>
        <v>0</v>
      </c>
      <c r="AK132" s="128" t="n">
        <f aca="false">IF(O132&lt;&gt;P132,0,1)</f>
        <v>1</v>
      </c>
      <c r="AL132" s="128" t="n">
        <f aca="false">IF(U132&gt;1,1,0)</f>
        <v>0</v>
      </c>
      <c r="AM132" s="136"/>
      <c r="AN132" s="137"/>
      <c r="AO132" s="139"/>
      <c r="AP132" s="128" t="str">
        <f aca="false">IF(SUMIF(AS$7:BU$7,"&gt;0",AS132:BU132)&gt;0,SUMIF(AS$7:BU$7,"&gt;0",AS132:BU132),"")</f>
        <v/>
      </c>
      <c r="AQ132" s="128"/>
      <c r="AR132" s="136" t="n">
        <f aca="false">COUNTIF(N$8:N132,N132)-1</f>
        <v>-1</v>
      </c>
      <c r="AS132" s="133"/>
      <c r="AT132" s="133"/>
      <c r="AU132" s="128" t="n">
        <f aca="false">IF($A132=$A131,AS132+AT132+AU131,AS132+AT132)</f>
        <v>0</v>
      </c>
      <c r="AV132" s="133"/>
      <c r="AW132" s="133"/>
      <c r="AX132" s="128" t="n">
        <f aca="false">IF($A132=$A131,AV132+AW132+AX131,AV132+AW132)</f>
        <v>0</v>
      </c>
      <c r="AY132" s="133"/>
      <c r="AZ132" s="133"/>
      <c r="BA132" s="128" t="n">
        <f aca="false">IF($A132=$A131,AY132+AZ132+BA131,AY132+AZ132)</f>
        <v>0</v>
      </c>
      <c r="BB132" s="133"/>
      <c r="BC132" s="133"/>
      <c r="BD132" s="128" t="n">
        <f aca="false">IF($A132=$A131,BB132+BC132+BD131,BB132+BC132)</f>
        <v>0</v>
      </c>
      <c r="BE132" s="133"/>
      <c r="BF132" s="133"/>
      <c r="BG132" s="128" t="n">
        <f aca="false">IF($A132=$A131,BE132+BF132+BG131,BE132+BF132)</f>
        <v>0</v>
      </c>
      <c r="BH132" s="133"/>
      <c r="BI132" s="133"/>
      <c r="BJ132" s="128" t="n">
        <f aca="false">IF($A132=$A131,BH132+BI132+BJ131,BH132+BI132)</f>
        <v>0</v>
      </c>
      <c r="BK132" s="133"/>
      <c r="BL132" s="133"/>
      <c r="BM132" s="128" t="n">
        <f aca="false">IF($A132=$A131,BK132+BL132+BM131,BK132+BL132)</f>
        <v>0</v>
      </c>
      <c r="BN132" s="133"/>
      <c r="BO132" s="133"/>
      <c r="BP132" s="128" t="n">
        <f aca="false">IF($A132=$A131,BN132+BO132+BP131,BN132+BO132)</f>
        <v>0</v>
      </c>
      <c r="BQ132" s="133"/>
      <c r="BR132" s="133"/>
      <c r="BS132" s="128" t="n">
        <f aca="false">IF($A132=$A131,BQ132+BR132+BS131,BQ132+BR132)</f>
        <v>0</v>
      </c>
      <c r="BT132" s="133"/>
      <c r="BU132" s="133"/>
      <c r="BV132" s="128" t="n">
        <f aca="false">IF($A132=$A131,BT132+BU132+BV131,BT132+BU132)</f>
        <v>0</v>
      </c>
      <c r="BW132" s="128" t="n">
        <f aca="false">IF(W132=0,0,IF(W132&gt;F$4,1,(IF(W132=BW$2,0,(IF(F$4-W132&gt;2,1,0))))))</f>
        <v>0</v>
      </c>
    </row>
    <row r="133" customFormat="false" ht="42.6" hidden="false" customHeight="true" outlineLevel="0" collapsed="false">
      <c r="A133" s="124" t="str">
        <f aca="false">IF(D133=D132,IF(A132=0,"",A132),IF(AND(D133&gt;0,D133&lt;&gt;D132),A132+1,""))</f>
        <v/>
      </c>
      <c r="B133" s="129"/>
      <c r="C133" s="129"/>
      <c r="D133" s="96"/>
      <c r="E133" s="138"/>
      <c r="F133" s="128" t="str">
        <f aca="false">IFERROR(IF(OR(ISTEXT(D133),ISNUMBER(D133)),HLOOKUP(I133-23*INT(I133/23),[2]Hoja2!B$1:X$2,2),""),1)</f>
        <v/>
      </c>
      <c r="G133" s="128" t="str">
        <f aca="false">LEFT(D133,1)</f>
        <v/>
      </c>
      <c r="H133" s="129" t="str">
        <f aca="false">IF(UPPER(G133)="Z",2,IF(UPPER(G133)="Y",1,IF(UPPER(G133)="X",0,LEFT(D133))))</f>
        <v/>
      </c>
      <c r="I133" s="129" t="str">
        <f aca="false">REPLACE(D133,1,1,H133)</f>
        <v/>
      </c>
      <c r="J133" s="96"/>
      <c r="K133" s="124" t="str">
        <f aca="false">IF(N133&gt;0,ROW(L133)-7,"")</f>
        <v/>
      </c>
      <c r="L133" s="130"/>
      <c r="M133" s="130"/>
      <c r="N133" s="131"/>
      <c r="O133" s="132"/>
      <c r="P133" s="128" t="str">
        <f aca="false">IFERROR(IF(OR(ISTEXT(N133),ISNUMBER(N133)),HLOOKUP(S133-23*INT(S133/23),[2]Hoja2!B$1:X$2,2),""),1)</f>
        <v/>
      </c>
      <c r="Q133" s="128" t="str">
        <f aca="false">LEFT(N133,1)</f>
        <v/>
      </c>
      <c r="R133" s="129" t="str">
        <f aca="false">IF(UPPER(Q133)="Z",2,IF(UPPER(Q133)="Y",1,IF(UPPER(Q133)="X",0,LEFT(N133))))</f>
        <v/>
      </c>
      <c r="S133" s="129" t="str">
        <f aca="false">REPLACE(N133,1,1,R133)</f>
        <v/>
      </c>
      <c r="T133" s="96"/>
      <c r="U133" s="133"/>
      <c r="V133" s="124" t="str">
        <f aca="false">IF(OR(ISTEXT(N133),ISNUMBER(N133)),IF($AD133=1,U133,0),"")</f>
        <v/>
      </c>
      <c r="W133" s="75" t="n">
        <v>36892</v>
      </c>
      <c r="X133" s="134"/>
      <c r="Y133" s="134"/>
      <c r="AA133" s="128" t="n">
        <f aca="false">IF(E133&lt;&gt;F133,0,1)</f>
        <v>1</v>
      </c>
      <c r="AB133" s="128" t="n">
        <f aca="false">IF(OR(T133="SI",T133="Si",T133="si",T133="sI",T133="s",T133="S"),1,0)</f>
        <v>0</v>
      </c>
      <c r="AC133" s="128" t="n">
        <f aca="false">IF(OR(J133="SI",J133="Si",J133="si",J133="sI",J133="s",J133="S"),1,0)</f>
        <v>0</v>
      </c>
      <c r="AD133" s="128" t="n">
        <f aca="false">AK133*AA133*AB133*AC133</f>
        <v>0</v>
      </c>
      <c r="AF133" s="136" t="n">
        <f aca="false">COUNTIF(D$8:D133,D133)</f>
        <v>0</v>
      </c>
      <c r="AG133" s="136" t="n">
        <f aca="false">COUNTIFS(D$8:D133,D133,A$8:A133,A133)</f>
        <v>0</v>
      </c>
      <c r="AH133" s="128" t="n">
        <f aca="false">AF133-AG133</f>
        <v>0</v>
      </c>
      <c r="AI133" s="128" t="n">
        <f aca="false">IF(OR(O133&lt;&gt;P133,P133=1,AA133=0),1,0)</f>
        <v>0</v>
      </c>
      <c r="AJ133" s="128" t="n">
        <f aca="false">IF(AR133&gt;0,1,0)+AH133</f>
        <v>0</v>
      </c>
      <c r="AK133" s="128" t="n">
        <f aca="false">IF(O133&lt;&gt;P133,0,1)</f>
        <v>1</v>
      </c>
      <c r="AL133" s="128" t="n">
        <f aca="false">IF(U133&gt;1,1,0)</f>
        <v>0</v>
      </c>
      <c r="AM133" s="136"/>
      <c r="AN133" s="137"/>
      <c r="AO133" s="139"/>
      <c r="AP133" s="128" t="str">
        <f aca="false">IF(SUMIF(AS$7:BU$7,"&gt;0",AS133:BU133)&gt;0,SUMIF(AS$7:BU$7,"&gt;0",AS133:BU133),"")</f>
        <v/>
      </c>
      <c r="AQ133" s="128"/>
      <c r="AR133" s="136" t="n">
        <f aca="false">COUNTIF(N$8:N133,N133)-1</f>
        <v>-1</v>
      </c>
      <c r="AS133" s="133"/>
      <c r="AT133" s="133"/>
      <c r="AU133" s="128" t="n">
        <f aca="false">IF($A133=$A132,AS133+AT133+AU132,AS133+AT133)</f>
        <v>0</v>
      </c>
      <c r="AV133" s="133"/>
      <c r="AW133" s="133"/>
      <c r="AX133" s="128" t="n">
        <f aca="false">IF($A133=$A132,AV133+AW133+AX132,AV133+AW133)</f>
        <v>0</v>
      </c>
      <c r="AY133" s="133"/>
      <c r="AZ133" s="133"/>
      <c r="BA133" s="128" t="n">
        <f aca="false">IF($A133=$A132,AY133+AZ133+BA132,AY133+AZ133)</f>
        <v>0</v>
      </c>
      <c r="BB133" s="133"/>
      <c r="BC133" s="133"/>
      <c r="BD133" s="128" t="n">
        <f aca="false">IF($A133=$A132,BB133+BC133+BD132,BB133+BC133)</f>
        <v>0</v>
      </c>
      <c r="BE133" s="133"/>
      <c r="BF133" s="133"/>
      <c r="BG133" s="128" t="n">
        <f aca="false">IF($A133=$A132,BE133+BF133+BG132,BE133+BF133)</f>
        <v>0</v>
      </c>
      <c r="BH133" s="133"/>
      <c r="BI133" s="133"/>
      <c r="BJ133" s="128" t="n">
        <f aca="false">IF($A133=$A132,BH133+BI133+BJ132,BH133+BI133)</f>
        <v>0</v>
      </c>
      <c r="BK133" s="133"/>
      <c r="BL133" s="133"/>
      <c r="BM133" s="128" t="n">
        <f aca="false">IF($A133=$A132,BK133+BL133+BM132,BK133+BL133)</f>
        <v>0</v>
      </c>
      <c r="BN133" s="133"/>
      <c r="BO133" s="133"/>
      <c r="BP133" s="128" t="n">
        <f aca="false">IF($A133=$A132,BN133+BO133+BP132,BN133+BO133)</f>
        <v>0</v>
      </c>
      <c r="BQ133" s="133"/>
      <c r="BR133" s="133"/>
      <c r="BS133" s="128" t="n">
        <f aca="false">IF($A133=$A132,BQ133+BR133+BS132,BQ133+BR133)</f>
        <v>0</v>
      </c>
      <c r="BT133" s="133"/>
      <c r="BU133" s="133"/>
      <c r="BV133" s="128" t="n">
        <f aca="false">IF($A133=$A132,BT133+BU133+BV132,BT133+BU133)</f>
        <v>0</v>
      </c>
      <c r="BW133" s="128" t="n">
        <f aca="false">IF(W133=0,0,IF(W133&gt;F$4,1,(IF(W133=BW$2,0,(IF(F$4-W133&gt;2,1,0))))))</f>
        <v>0</v>
      </c>
    </row>
    <row r="134" customFormat="false" ht="42.6" hidden="false" customHeight="true" outlineLevel="0" collapsed="false">
      <c r="A134" s="124" t="str">
        <f aca="false">IF(D134=D133,IF(A133=0,"",A133),IF(AND(D134&gt;0,D134&lt;&gt;D133),A133+1,""))</f>
        <v/>
      </c>
      <c r="B134" s="129"/>
      <c r="C134" s="129"/>
      <c r="D134" s="96"/>
      <c r="E134" s="138"/>
      <c r="F134" s="128" t="str">
        <f aca="false">IFERROR(IF(OR(ISTEXT(D134),ISNUMBER(D134)),HLOOKUP(I134-23*INT(I134/23),[2]Hoja2!B$1:X$2,2),""),1)</f>
        <v/>
      </c>
      <c r="G134" s="128" t="str">
        <f aca="false">LEFT(D134,1)</f>
        <v/>
      </c>
      <c r="H134" s="129" t="str">
        <f aca="false">IF(UPPER(G134)="Z",2,IF(UPPER(G134)="Y",1,IF(UPPER(G134)="X",0,LEFT(D134))))</f>
        <v/>
      </c>
      <c r="I134" s="129" t="str">
        <f aca="false">REPLACE(D134,1,1,H134)</f>
        <v/>
      </c>
      <c r="J134" s="96"/>
      <c r="K134" s="124" t="str">
        <f aca="false">IF(N134&gt;0,ROW(L134)-7,"")</f>
        <v/>
      </c>
      <c r="L134" s="130"/>
      <c r="M134" s="130"/>
      <c r="N134" s="131"/>
      <c r="O134" s="132"/>
      <c r="P134" s="128" t="str">
        <f aca="false">IFERROR(IF(OR(ISTEXT(N134),ISNUMBER(N134)),HLOOKUP(S134-23*INT(S134/23),[2]Hoja2!B$1:X$2,2),""),1)</f>
        <v/>
      </c>
      <c r="Q134" s="128" t="str">
        <f aca="false">LEFT(N134,1)</f>
        <v/>
      </c>
      <c r="R134" s="129" t="str">
        <f aca="false">IF(UPPER(Q134)="Z",2,IF(UPPER(Q134)="Y",1,IF(UPPER(Q134)="X",0,LEFT(N134))))</f>
        <v/>
      </c>
      <c r="S134" s="129" t="str">
        <f aca="false">REPLACE(N134,1,1,R134)</f>
        <v/>
      </c>
      <c r="T134" s="96"/>
      <c r="U134" s="133"/>
      <c r="V134" s="124" t="str">
        <f aca="false">IF(OR(ISTEXT(N134),ISNUMBER(N134)),IF($AD134=1,U134,0),"")</f>
        <v/>
      </c>
      <c r="W134" s="75" t="n">
        <v>36892</v>
      </c>
      <c r="X134" s="134"/>
      <c r="Y134" s="134"/>
      <c r="AA134" s="128" t="n">
        <f aca="false">IF(E134&lt;&gt;F134,0,1)</f>
        <v>1</v>
      </c>
      <c r="AB134" s="128" t="n">
        <f aca="false">IF(OR(T134="SI",T134="Si",T134="si",T134="sI",T134="s",T134="S"),1,0)</f>
        <v>0</v>
      </c>
      <c r="AC134" s="128" t="n">
        <f aca="false">IF(OR(J134="SI",J134="Si",J134="si",J134="sI",J134="s",J134="S"),1,0)</f>
        <v>0</v>
      </c>
      <c r="AD134" s="128" t="n">
        <f aca="false">AK134*AA134*AB134*AC134</f>
        <v>0</v>
      </c>
      <c r="AF134" s="136" t="n">
        <f aca="false">COUNTIF(D$8:D134,D134)</f>
        <v>0</v>
      </c>
      <c r="AG134" s="136" t="n">
        <f aca="false">COUNTIFS(D$8:D134,D134,A$8:A134,A134)</f>
        <v>0</v>
      </c>
      <c r="AH134" s="128" t="n">
        <f aca="false">AF134-AG134</f>
        <v>0</v>
      </c>
      <c r="AI134" s="128" t="n">
        <f aca="false">IF(OR(O134&lt;&gt;P134,P134=1,AA134=0),1,0)</f>
        <v>0</v>
      </c>
      <c r="AJ134" s="128" t="n">
        <f aca="false">IF(AR134&gt;0,1,0)+AH134</f>
        <v>0</v>
      </c>
      <c r="AK134" s="128" t="n">
        <f aca="false">IF(O134&lt;&gt;P134,0,1)</f>
        <v>1</v>
      </c>
      <c r="AL134" s="128" t="n">
        <f aca="false">IF(U134&gt;1,1,0)</f>
        <v>0</v>
      </c>
      <c r="AM134" s="136"/>
      <c r="AN134" s="137"/>
      <c r="AO134" s="139"/>
      <c r="AP134" s="128" t="str">
        <f aca="false">IF(SUMIF(AS$7:BU$7,"&gt;0",AS134:BU134)&gt;0,SUMIF(AS$7:BU$7,"&gt;0",AS134:BU134),"")</f>
        <v/>
      </c>
      <c r="AQ134" s="128"/>
      <c r="AR134" s="136" t="n">
        <f aca="false">COUNTIF(N$8:N134,N134)-1</f>
        <v>-1</v>
      </c>
      <c r="AS134" s="133"/>
      <c r="AT134" s="133"/>
      <c r="AU134" s="128" t="n">
        <f aca="false">IF($A134=$A133,AS134+AT134+AU133,AS134+AT134)</f>
        <v>0</v>
      </c>
      <c r="AV134" s="133"/>
      <c r="AW134" s="133"/>
      <c r="AX134" s="128" t="n">
        <f aca="false">IF($A134=$A133,AV134+AW134+AX133,AV134+AW134)</f>
        <v>0</v>
      </c>
      <c r="AY134" s="133"/>
      <c r="AZ134" s="133"/>
      <c r="BA134" s="128" t="n">
        <f aca="false">IF($A134=$A133,AY134+AZ134+BA133,AY134+AZ134)</f>
        <v>0</v>
      </c>
      <c r="BB134" s="133"/>
      <c r="BC134" s="133"/>
      <c r="BD134" s="128" t="n">
        <f aca="false">IF($A134=$A133,BB134+BC134+BD133,BB134+BC134)</f>
        <v>0</v>
      </c>
      <c r="BE134" s="133"/>
      <c r="BF134" s="133"/>
      <c r="BG134" s="128" t="n">
        <f aca="false">IF($A134=$A133,BE134+BF134+BG133,BE134+BF134)</f>
        <v>0</v>
      </c>
      <c r="BH134" s="133"/>
      <c r="BI134" s="133"/>
      <c r="BJ134" s="128" t="n">
        <f aca="false">IF($A134=$A133,BH134+BI134+BJ133,BH134+BI134)</f>
        <v>0</v>
      </c>
      <c r="BK134" s="133"/>
      <c r="BL134" s="133"/>
      <c r="BM134" s="128" t="n">
        <f aca="false">IF($A134=$A133,BK134+BL134+BM133,BK134+BL134)</f>
        <v>0</v>
      </c>
      <c r="BN134" s="133"/>
      <c r="BO134" s="133"/>
      <c r="BP134" s="128" t="n">
        <f aca="false">IF($A134=$A133,BN134+BO134+BP133,BN134+BO134)</f>
        <v>0</v>
      </c>
      <c r="BQ134" s="133"/>
      <c r="BR134" s="133"/>
      <c r="BS134" s="128" t="n">
        <f aca="false">IF($A134=$A133,BQ134+BR134+BS133,BQ134+BR134)</f>
        <v>0</v>
      </c>
      <c r="BT134" s="133"/>
      <c r="BU134" s="133"/>
      <c r="BV134" s="128" t="n">
        <f aca="false">IF($A134=$A133,BT134+BU134+BV133,BT134+BU134)</f>
        <v>0</v>
      </c>
      <c r="BW134" s="128" t="n">
        <f aca="false">IF(W134=0,0,IF(W134&gt;F$4,1,(IF(W134=BW$2,0,(IF(F$4-W134&gt;2,1,0))))))</f>
        <v>0</v>
      </c>
    </row>
    <row r="135" customFormat="false" ht="42.6" hidden="false" customHeight="true" outlineLevel="0" collapsed="false">
      <c r="A135" s="124" t="str">
        <f aca="false">IF(D135=D134,IF(A134=0,"",A134),IF(AND(D135&gt;0,D135&lt;&gt;D134),A134+1,""))</f>
        <v/>
      </c>
      <c r="B135" s="129"/>
      <c r="C135" s="129"/>
      <c r="D135" s="96"/>
      <c r="E135" s="138"/>
      <c r="F135" s="128" t="str">
        <f aca="false">IFERROR(IF(OR(ISTEXT(D135),ISNUMBER(D135)),HLOOKUP(I135-23*INT(I135/23),[2]Hoja2!B$1:X$2,2),""),1)</f>
        <v/>
      </c>
      <c r="G135" s="128" t="str">
        <f aca="false">LEFT(D135,1)</f>
        <v/>
      </c>
      <c r="H135" s="129" t="str">
        <f aca="false">IF(UPPER(G135)="Z",2,IF(UPPER(G135)="Y",1,IF(UPPER(G135)="X",0,LEFT(D135))))</f>
        <v/>
      </c>
      <c r="I135" s="129" t="str">
        <f aca="false">REPLACE(D135,1,1,H135)</f>
        <v/>
      </c>
      <c r="J135" s="96"/>
      <c r="K135" s="124" t="str">
        <f aca="false">IF(N135&gt;0,ROW(L135)-7,"")</f>
        <v/>
      </c>
      <c r="L135" s="130"/>
      <c r="M135" s="130"/>
      <c r="N135" s="131"/>
      <c r="O135" s="132"/>
      <c r="P135" s="128" t="str">
        <f aca="false">IFERROR(IF(OR(ISTEXT(N135),ISNUMBER(N135)),HLOOKUP(S135-23*INT(S135/23),[2]Hoja2!B$1:X$2,2),""),1)</f>
        <v/>
      </c>
      <c r="Q135" s="128" t="str">
        <f aca="false">LEFT(N135,1)</f>
        <v/>
      </c>
      <c r="R135" s="129" t="str">
        <f aca="false">IF(UPPER(Q135)="Z",2,IF(UPPER(Q135)="Y",1,IF(UPPER(Q135)="X",0,LEFT(N135))))</f>
        <v/>
      </c>
      <c r="S135" s="129" t="str">
        <f aca="false">REPLACE(N135,1,1,R135)</f>
        <v/>
      </c>
      <c r="T135" s="96"/>
      <c r="U135" s="133"/>
      <c r="V135" s="124" t="str">
        <f aca="false">IF(OR(ISTEXT(N135),ISNUMBER(N135)),IF($AD135=1,U135,0),"")</f>
        <v/>
      </c>
      <c r="W135" s="75" t="n">
        <v>36892</v>
      </c>
      <c r="X135" s="134"/>
      <c r="Y135" s="134"/>
      <c r="AA135" s="128" t="n">
        <f aca="false">IF(E135&lt;&gt;F135,0,1)</f>
        <v>1</v>
      </c>
      <c r="AB135" s="128" t="n">
        <f aca="false">IF(OR(T135="SI",T135="Si",T135="si",T135="sI",T135="s",T135="S"),1,0)</f>
        <v>0</v>
      </c>
      <c r="AC135" s="128" t="n">
        <f aca="false">IF(OR(J135="SI",J135="Si",J135="si",J135="sI",J135="s",J135="S"),1,0)</f>
        <v>0</v>
      </c>
      <c r="AD135" s="128" t="n">
        <f aca="false">AK135*AA135*AB135*AC135</f>
        <v>0</v>
      </c>
      <c r="AF135" s="136" t="n">
        <f aca="false">COUNTIF(D$8:D135,D135)</f>
        <v>0</v>
      </c>
      <c r="AG135" s="136" t="n">
        <f aca="false">COUNTIFS(D$8:D135,D135,A$8:A135,A135)</f>
        <v>0</v>
      </c>
      <c r="AH135" s="128" t="n">
        <f aca="false">AF135-AG135</f>
        <v>0</v>
      </c>
      <c r="AI135" s="128" t="n">
        <f aca="false">IF(OR(O135&lt;&gt;P135,P135=1,AA135=0),1,0)</f>
        <v>0</v>
      </c>
      <c r="AJ135" s="128" t="n">
        <f aca="false">IF(AR135&gt;0,1,0)+AH135</f>
        <v>0</v>
      </c>
      <c r="AK135" s="128" t="n">
        <f aca="false">IF(O135&lt;&gt;P135,0,1)</f>
        <v>1</v>
      </c>
      <c r="AL135" s="128" t="n">
        <f aca="false">IF(U135&gt;1,1,0)</f>
        <v>0</v>
      </c>
      <c r="AM135" s="136"/>
      <c r="AN135" s="137"/>
      <c r="AO135" s="139"/>
      <c r="AP135" s="128" t="str">
        <f aca="false">IF(SUMIF(AS$7:BU$7,"&gt;0",AS135:BU135)&gt;0,SUMIF(AS$7:BU$7,"&gt;0",AS135:BU135),"")</f>
        <v/>
      </c>
      <c r="AQ135" s="128"/>
      <c r="AR135" s="136" t="n">
        <f aca="false">COUNTIF(N$8:N135,N135)-1</f>
        <v>-1</v>
      </c>
      <c r="AS135" s="133"/>
      <c r="AT135" s="133"/>
      <c r="AU135" s="128" t="n">
        <f aca="false">IF($A135=$A134,AS135+AT135+AU134,AS135+AT135)</f>
        <v>0</v>
      </c>
      <c r="AV135" s="133"/>
      <c r="AW135" s="133"/>
      <c r="AX135" s="128" t="n">
        <f aca="false">IF($A135=$A134,AV135+AW135+AX134,AV135+AW135)</f>
        <v>0</v>
      </c>
      <c r="AY135" s="133"/>
      <c r="AZ135" s="133"/>
      <c r="BA135" s="128" t="n">
        <f aca="false">IF($A135=$A134,AY135+AZ135+BA134,AY135+AZ135)</f>
        <v>0</v>
      </c>
      <c r="BB135" s="133"/>
      <c r="BC135" s="133"/>
      <c r="BD135" s="128" t="n">
        <f aca="false">IF($A135=$A134,BB135+BC135+BD134,BB135+BC135)</f>
        <v>0</v>
      </c>
      <c r="BE135" s="133"/>
      <c r="BF135" s="133"/>
      <c r="BG135" s="128" t="n">
        <f aca="false">IF($A135=$A134,BE135+BF135+BG134,BE135+BF135)</f>
        <v>0</v>
      </c>
      <c r="BH135" s="133"/>
      <c r="BI135" s="133"/>
      <c r="BJ135" s="128" t="n">
        <f aca="false">IF($A135=$A134,BH135+BI135+BJ134,BH135+BI135)</f>
        <v>0</v>
      </c>
      <c r="BK135" s="133"/>
      <c r="BL135" s="133"/>
      <c r="BM135" s="128" t="n">
        <f aca="false">IF($A135=$A134,BK135+BL135+BM134,BK135+BL135)</f>
        <v>0</v>
      </c>
      <c r="BN135" s="133"/>
      <c r="BO135" s="133"/>
      <c r="BP135" s="128" t="n">
        <f aca="false">IF($A135=$A134,BN135+BO135+BP134,BN135+BO135)</f>
        <v>0</v>
      </c>
      <c r="BQ135" s="133"/>
      <c r="BR135" s="133"/>
      <c r="BS135" s="128" t="n">
        <f aca="false">IF($A135=$A134,BQ135+BR135+BS134,BQ135+BR135)</f>
        <v>0</v>
      </c>
      <c r="BT135" s="133"/>
      <c r="BU135" s="133"/>
      <c r="BV135" s="128" t="n">
        <f aca="false">IF($A135=$A134,BT135+BU135+BV134,BT135+BU135)</f>
        <v>0</v>
      </c>
      <c r="BW135" s="128" t="n">
        <f aca="false">IF(W135=0,0,IF(W135&gt;F$4,1,(IF(W135=BW$2,0,(IF(F$4-W135&gt;2,1,0))))))</f>
        <v>0</v>
      </c>
    </row>
    <row r="136" customFormat="false" ht="42.6" hidden="false" customHeight="true" outlineLevel="0" collapsed="false">
      <c r="A136" s="124" t="str">
        <f aca="false">IF(D136=D135,IF(A135=0,"",A135),IF(AND(D136&gt;0,D136&lt;&gt;D135),A135+1,""))</f>
        <v/>
      </c>
      <c r="B136" s="129"/>
      <c r="C136" s="129"/>
      <c r="D136" s="96"/>
      <c r="E136" s="138"/>
      <c r="F136" s="128" t="str">
        <f aca="false">IFERROR(IF(OR(ISTEXT(D136),ISNUMBER(D136)),HLOOKUP(I136-23*INT(I136/23),[2]Hoja2!B$1:X$2,2),""),1)</f>
        <v/>
      </c>
      <c r="G136" s="128" t="str">
        <f aca="false">LEFT(D136,1)</f>
        <v/>
      </c>
      <c r="H136" s="129" t="str">
        <f aca="false">IF(UPPER(G136)="Z",2,IF(UPPER(G136)="Y",1,IF(UPPER(G136)="X",0,LEFT(D136))))</f>
        <v/>
      </c>
      <c r="I136" s="129" t="str">
        <f aca="false">REPLACE(D136,1,1,H136)</f>
        <v/>
      </c>
      <c r="J136" s="96"/>
      <c r="K136" s="124" t="str">
        <f aca="false">IF(N136&gt;0,ROW(L136)-7,"")</f>
        <v/>
      </c>
      <c r="L136" s="130"/>
      <c r="M136" s="130"/>
      <c r="N136" s="131"/>
      <c r="O136" s="132"/>
      <c r="P136" s="128" t="str">
        <f aca="false">IFERROR(IF(OR(ISTEXT(N136),ISNUMBER(N136)),HLOOKUP(S136-23*INT(S136/23),[2]Hoja2!B$1:X$2,2),""),1)</f>
        <v/>
      </c>
      <c r="Q136" s="128" t="str">
        <f aca="false">LEFT(N136,1)</f>
        <v/>
      </c>
      <c r="R136" s="129" t="str">
        <f aca="false">IF(UPPER(Q136)="Z",2,IF(UPPER(Q136)="Y",1,IF(UPPER(Q136)="X",0,LEFT(N136))))</f>
        <v/>
      </c>
      <c r="S136" s="129" t="str">
        <f aca="false">REPLACE(N136,1,1,R136)</f>
        <v/>
      </c>
      <c r="T136" s="96"/>
      <c r="U136" s="133"/>
      <c r="V136" s="124" t="str">
        <f aca="false">IF(OR(ISTEXT(N136),ISNUMBER(N136)),IF($AD136=1,U136,0),"")</f>
        <v/>
      </c>
      <c r="W136" s="75" t="n">
        <v>36892</v>
      </c>
      <c r="X136" s="134"/>
      <c r="Y136" s="134"/>
      <c r="AA136" s="128" t="n">
        <f aca="false">IF(E136&lt;&gt;F136,0,1)</f>
        <v>1</v>
      </c>
      <c r="AB136" s="128" t="n">
        <f aca="false">IF(OR(T136="SI",T136="Si",T136="si",T136="sI",T136="s",T136="S"),1,0)</f>
        <v>0</v>
      </c>
      <c r="AC136" s="128" t="n">
        <f aca="false">IF(OR(J136="SI",J136="Si",J136="si",J136="sI",J136="s",J136="S"),1,0)</f>
        <v>0</v>
      </c>
      <c r="AD136" s="128" t="n">
        <f aca="false">AK136*AA136*AB136*AC136</f>
        <v>0</v>
      </c>
      <c r="AF136" s="136" t="n">
        <f aca="false">COUNTIF(D$8:D136,D136)</f>
        <v>0</v>
      </c>
      <c r="AG136" s="136" t="n">
        <f aca="false">COUNTIFS(D$8:D136,D136,A$8:A136,A136)</f>
        <v>0</v>
      </c>
      <c r="AH136" s="128" t="n">
        <f aca="false">AF136-AG136</f>
        <v>0</v>
      </c>
      <c r="AI136" s="128" t="n">
        <f aca="false">IF(OR(O136&lt;&gt;P136,P136=1,AA136=0),1,0)</f>
        <v>0</v>
      </c>
      <c r="AJ136" s="128" t="n">
        <f aca="false">IF(AR136&gt;0,1,0)+AH136</f>
        <v>0</v>
      </c>
      <c r="AK136" s="128" t="n">
        <f aca="false">IF(O136&lt;&gt;P136,0,1)</f>
        <v>1</v>
      </c>
      <c r="AL136" s="128" t="n">
        <f aca="false">IF(U136&gt;1,1,0)</f>
        <v>0</v>
      </c>
      <c r="AM136" s="136"/>
      <c r="AN136" s="137"/>
      <c r="AO136" s="139"/>
      <c r="AP136" s="128" t="str">
        <f aca="false">IF(SUMIF(AS$7:BU$7,"&gt;0",AS136:BU136)&gt;0,SUMIF(AS$7:BU$7,"&gt;0",AS136:BU136),"")</f>
        <v/>
      </c>
      <c r="AQ136" s="128"/>
      <c r="AR136" s="136" t="n">
        <f aca="false">COUNTIF(N$8:N136,N136)-1</f>
        <v>-1</v>
      </c>
      <c r="AS136" s="133"/>
      <c r="AT136" s="133"/>
      <c r="AU136" s="128" t="n">
        <f aca="false">IF($A136=$A135,AS136+AT136+AU135,AS136+AT136)</f>
        <v>0</v>
      </c>
      <c r="AV136" s="133"/>
      <c r="AW136" s="133"/>
      <c r="AX136" s="128" t="n">
        <f aca="false">IF($A136=$A135,AV136+AW136+AX135,AV136+AW136)</f>
        <v>0</v>
      </c>
      <c r="AY136" s="133"/>
      <c r="AZ136" s="133"/>
      <c r="BA136" s="128" t="n">
        <f aca="false">IF($A136=$A135,AY136+AZ136+BA135,AY136+AZ136)</f>
        <v>0</v>
      </c>
      <c r="BB136" s="133"/>
      <c r="BC136" s="133"/>
      <c r="BD136" s="128" t="n">
        <f aca="false">IF($A136=$A135,BB136+BC136+BD135,BB136+BC136)</f>
        <v>0</v>
      </c>
      <c r="BE136" s="133"/>
      <c r="BF136" s="133"/>
      <c r="BG136" s="128" t="n">
        <f aca="false">IF($A136=$A135,BE136+BF136+BG135,BE136+BF136)</f>
        <v>0</v>
      </c>
      <c r="BH136" s="133"/>
      <c r="BI136" s="133"/>
      <c r="BJ136" s="128" t="n">
        <f aca="false">IF($A136=$A135,BH136+BI136+BJ135,BH136+BI136)</f>
        <v>0</v>
      </c>
      <c r="BK136" s="133"/>
      <c r="BL136" s="133"/>
      <c r="BM136" s="128" t="n">
        <f aca="false">IF($A136=$A135,BK136+BL136+BM135,BK136+BL136)</f>
        <v>0</v>
      </c>
      <c r="BN136" s="133"/>
      <c r="BO136" s="133"/>
      <c r="BP136" s="128" t="n">
        <f aca="false">IF($A136=$A135,BN136+BO136+BP135,BN136+BO136)</f>
        <v>0</v>
      </c>
      <c r="BQ136" s="133"/>
      <c r="BR136" s="133"/>
      <c r="BS136" s="128" t="n">
        <f aca="false">IF($A136=$A135,BQ136+BR136+BS135,BQ136+BR136)</f>
        <v>0</v>
      </c>
      <c r="BT136" s="133"/>
      <c r="BU136" s="133"/>
      <c r="BV136" s="128" t="n">
        <f aca="false">IF($A136=$A135,BT136+BU136+BV135,BT136+BU136)</f>
        <v>0</v>
      </c>
      <c r="BW136" s="128" t="n">
        <f aca="false">IF(W136=0,0,IF(W136&gt;F$4,1,(IF(W136=BW$2,0,(IF(F$4-W136&gt;2,1,0))))))</f>
        <v>0</v>
      </c>
    </row>
    <row r="137" customFormat="false" ht="42.6" hidden="false" customHeight="true" outlineLevel="0" collapsed="false">
      <c r="A137" s="124" t="str">
        <f aca="false">IF(D137=D136,IF(A136=0,"",A136),IF(AND(D137&gt;0,D137&lt;&gt;D136),A136+1,""))</f>
        <v/>
      </c>
      <c r="B137" s="129"/>
      <c r="C137" s="129"/>
      <c r="D137" s="96"/>
      <c r="E137" s="138"/>
      <c r="F137" s="128" t="str">
        <f aca="false">IFERROR(IF(OR(ISTEXT(D137),ISNUMBER(D137)),HLOOKUP(I137-23*INT(I137/23),[2]Hoja2!B$1:X$2,2),""),1)</f>
        <v/>
      </c>
      <c r="G137" s="128" t="str">
        <f aca="false">LEFT(D137,1)</f>
        <v/>
      </c>
      <c r="H137" s="129" t="str">
        <f aca="false">IF(UPPER(G137)="Z",2,IF(UPPER(G137)="Y",1,IF(UPPER(G137)="X",0,LEFT(D137))))</f>
        <v/>
      </c>
      <c r="I137" s="129" t="str">
        <f aca="false">REPLACE(D137,1,1,H137)</f>
        <v/>
      </c>
      <c r="J137" s="96"/>
      <c r="K137" s="124" t="str">
        <f aca="false">IF(N137&gt;0,ROW(L137)-7,"")</f>
        <v/>
      </c>
      <c r="L137" s="130"/>
      <c r="M137" s="130"/>
      <c r="N137" s="131"/>
      <c r="O137" s="132"/>
      <c r="P137" s="128" t="str">
        <f aca="false">IFERROR(IF(OR(ISTEXT(N137),ISNUMBER(N137)),HLOOKUP(S137-23*INT(S137/23),[2]Hoja2!B$1:X$2,2),""),1)</f>
        <v/>
      </c>
      <c r="Q137" s="128" t="str">
        <f aca="false">LEFT(N137,1)</f>
        <v/>
      </c>
      <c r="R137" s="129" t="str">
        <f aca="false">IF(UPPER(Q137)="Z",2,IF(UPPER(Q137)="Y",1,IF(UPPER(Q137)="X",0,LEFT(N137))))</f>
        <v/>
      </c>
      <c r="S137" s="129" t="str">
        <f aca="false">REPLACE(N137,1,1,R137)</f>
        <v/>
      </c>
      <c r="T137" s="96"/>
      <c r="U137" s="133"/>
      <c r="V137" s="124" t="str">
        <f aca="false">IF(OR(ISTEXT(N137),ISNUMBER(N137)),IF($AD137=1,U137,0),"")</f>
        <v/>
      </c>
      <c r="W137" s="75" t="n">
        <v>36892</v>
      </c>
      <c r="X137" s="134"/>
      <c r="Y137" s="134"/>
      <c r="AA137" s="128" t="n">
        <f aca="false">IF(E137&lt;&gt;F137,0,1)</f>
        <v>1</v>
      </c>
      <c r="AB137" s="128" t="n">
        <f aca="false">IF(OR(T137="SI",T137="Si",T137="si",T137="sI",T137="s",T137="S"),1,0)</f>
        <v>0</v>
      </c>
      <c r="AC137" s="128" t="n">
        <f aca="false">IF(OR(J137="SI",J137="Si",J137="si",J137="sI",J137="s",J137="S"),1,0)</f>
        <v>0</v>
      </c>
      <c r="AD137" s="128" t="n">
        <f aca="false">AK137*AA137*AB137*AC137</f>
        <v>0</v>
      </c>
      <c r="AF137" s="136" t="n">
        <f aca="false">COUNTIF(D$8:D137,D137)</f>
        <v>0</v>
      </c>
      <c r="AG137" s="136" t="n">
        <f aca="false">COUNTIFS(D$8:D137,D137,A$8:A137,A137)</f>
        <v>0</v>
      </c>
      <c r="AH137" s="128" t="n">
        <f aca="false">AF137-AG137</f>
        <v>0</v>
      </c>
      <c r="AI137" s="128" t="n">
        <f aca="false">IF(OR(O137&lt;&gt;P137,P137=1,AA137=0),1,0)</f>
        <v>0</v>
      </c>
      <c r="AJ137" s="128" t="n">
        <f aca="false">IF(AR137&gt;0,1,0)+AH137</f>
        <v>0</v>
      </c>
      <c r="AK137" s="128" t="n">
        <f aca="false">IF(O137&lt;&gt;P137,0,1)</f>
        <v>1</v>
      </c>
      <c r="AL137" s="128" t="n">
        <f aca="false">IF(U137&gt;1,1,0)</f>
        <v>0</v>
      </c>
      <c r="AM137" s="136"/>
      <c r="AN137" s="137"/>
      <c r="AO137" s="139"/>
      <c r="AP137" s="128" t="str">
        <f aca="false">IF(SUMIF(AS$7:BU$7,"&gt;0",AS137:BU137)&gt;0,SUMIF(AS$7:BU$7,"&gt;0",AS137:BU137),"")</f>
        <v/>
      </c>
      <c r="AQ137" s="128"/>
      <c r="AR137" s="136" t="n">
        <f aca="false">COUNTIF(N$8:N137,N137)-1</f>
        <v>-1</v>
      </c>
      <c r="AS137" s="133"/>
      <c r="AT137" s="133"/>
      <c r="AU137" s="128" t="n">
        <f aca="false">IF($A137=$A136,AS137+AT137+AU136,AS137+AT137)</f>
        <v>0</v>
      </c>
      <c r="AV137" s="133"/>
      <c r="AW137" s="133"/>
      <c r="AX137" s="128" t="n">
        <f aca="false">IF($A137=$A136,AV137+AW137+AX136,AV137+AW137)</f>
        <v>0</v>
      </c>
      <c r="AY137" s="133"/>
      <c r="AZ137" s="133"/>
      <c r="BA137" s="128" t="n">
        <f aca="false">IF($A137=$A136,AY137+AZ137+BA136,AY137+AZ137)</f>
        <v>0</v>
      </c>
      <c r="BB137" s="133"/>
      <c r="BC137" s="133"/>
      <c r="BD137" s="128" t="n">
        <f aca="false">IF($A137=$A136,BB137+BC137+BD136,BB137+BC137)</f>
        <v>0</v>
      </c>
      <c r="BE137" s="133"/>
      <c r="BF137" s="133"/>
      <c r="BG137" s="128" t="n">
        <f aca="false">IF($A137=$A136,BE137+BF137+BG136,BE137+BF137)</f>
        <v>0</v>
      </c>
      <c r="BH137" s="133"/>
      <c r="BI137" s="133"/>
      <c r="BJ137" s="128" t="n">
        <f aca="false">IF($A137=$A136,BH137+BI137+BJ136,BH137+BI137)</f>
        <v>0</v>
      </c>
      <c r="BK137" s="133"/>
      <c r="BL137" s="133"/>
      <c r="BM137" s="128" t="n">
        <f aca="false">IF($A137=$A136,BK137+BL137+BM136,BK137+BL137)</f>
        <v>0</v>
      </c>
      <c r="BN137" s="133"/>
      <c r="BO137" s="133"/>
      <c r="BP137" s="128" t="n">
        <f aca="false">IF($A137=$A136,BN137+BO137+BP136,BN137+BO137)</f>
        <v>0</v>
      </c>
      <c r="BQ137" s="133"/>
      <c r="BR137" s="133"/>
      <c r="BS137" s="128" t="n">
        <f aca="false">IF($A137=$A136,BQ137+BR137+BS136,BQ137+BR137)</f>
        <v>0</v>
      </c>
      <c r="BT137" s="133"/>
      <c r="BU137" s="133"/>
      <c r="BV137" s="128" t="n">
        <f aca="false">IF($A137=$A136,BT137+BU137+BV136,BT137+BU137)</f>
        <v>0</v>
      </c>
      <c r="BW137" s="128" t="n">
        <f aca="false">IF(W137=0,0,IF(W137&gt;F$4,1,(IF(W137=BW$2,0,(IF(F$4-W137&gt;2,1,0))))))</f>
        <v>0</v>
      </c>
    </row>
    <row r="138" customFormat="false" ht="42.6" hidden="false" customHeight="true" outlineLevel="0" collapsed="false">
      <c r="A138" s="124" t="str">
        <f aca="false">IF(D138=D137,IF(A137=0,"",A137),IF(AND(D138&gt;0,D138&lt;&gt;D137),A137+1,""))</f>
        <v/>
      </c>
      <c r="B138" s="129"/>
      <c r="C138" s="129"/>
      <c r="D138" s="96"/>
      <c r="E138" s="138"/>
      <c r="F138" s="128" t="str">
        <f aca="false">IFERROR(IF(OR(ISTEXT(D138),ISNUMBER(D138)),HLOOKUP(I138-23*INT(I138/23),[2]Hoja2!B$1:X$2,2),""),1)</f>
        <v/>
      </c>
      <c r="G138" s="128" t="str">
        <f aca="false">LEFT(D138,1)</f>
        <v/>
      </c>
      <c r="H138" s="129" t="str">
        <f aca="false">IF(UPPER(G138)="Z",2,IF(UPPER(G138)="Y",1,IF(UPPER(G138)="X",0,LEFT(D138))))</f>
        <v/>
      </c>
      <c r="I138" s="129" t="str">
        <f aca="false">REPLACE(D138,1,1,H138)</f>
        <v/>
      </c>
      <c r="J138" s="96"/>
      <c r="K138" s="124" t="str">
        <f aca="false">IF(N138&gt;0,ROW(L138)-7,"")</f>
        <v/>
      </c>
      <c r="L138" s="130"/>
      <c r="M138" s="130"/>
      <c r="N138" s="131"/>
      <c r="O138" s="132"/>
      <c r="P138" s="128" t="str">
        <f aca="false">IFERROR(IF(OR(ISTEXT(N138),ISNUMBER(N138)),HLOOKUP(S138-23*INT(S138/23),[2]Hoja2!B$1:X$2,2),""),1)</f>
        <v/>
      </c>
      <c r="Q138" s="128" t="str">
        <f aca="false">LEFT(N138,1)</f>
        <v/>
      </c>
      <c r="R138" s="129" t="str">
        <f aca="false">IF(UPPER(Q138)="Z",2,IF(UPPER(Q138)="Y",1,IF(UPPER(Q138)="X",0,LEFT(N138))))</f>
        <v/>
      </c>
      <c r="S138" s="129" t="str">
        <f aca="false">REPLACE(N138,1,1,R138)</f>
        <v/>
      </c>
      <c r="T138" s="96"/>
      <c r="U138" s="133"/>
      <c r="V138" s="124" t="str">
        <f aca="false">IF(OR(ISTEXT(N138),ISNUMBER(N138)),IF($AD138=1,U138,0),"")</f>
        <v/>
      </c>
      <c r="W138" s="75" t="n">
        <v>36892</v>
      </c>
      <c r="X138" s="134"/>
      <c r="Y138" s="134"/>
      <c r="AA138" s="128" t="n">
        <f aca="false">IF(E138&lt;&gt;F138,0,1)</f>
        <v>1</v>
      </c>
      <c r="AB138" s="128" t="n">
        <f aca="false">IF(OR(T138="SI",T138="Si",T138="si",T138="sI",T138="s",T138="S"),1,0)</f>
        <v>0</v>
      </c>
      <c r="AC138" s="128" t="n">
        <f aca="false">IF(OR(J138="SI",J138="Si",J138="si",J138="sI",J138="s",J138="S"),1,0)</f>
        <v>0</v>
      </c>
      <c r="AD138" s="128" t="n">
        <f aca="false">AK138*AA138*AB138*AC138</f>
        <v>0</v>
      </c>
      <c r="AF138" s="136" t="n">
        <f aca="false">COUNTIF(D$8:D138,D138)</f>
        <v>0</v>
      </c>
      <c r="AG138" s="136" t="n">
        <f aca="false">COUNTIFS(D$8:D138,D138,A$8:A138,A138)</f>
        <v>0</v>
      </c>
      <c r="AH138" s="128" t="n">
        <f aca="false">AF138-AG138</f>
        <v>0</v>
      </c>
      <c r="AI138" s="128" t="n">
        <f aca="false">IF(OR(O138&lt;&gt;P138,P138=1,AA138=0),1,0)</f>
        <v>0</v>
      </c>
      <c r="AJ138" s="128" t="n">
        <f aca="false">IF(AR138&gt;0,1,0)+AH138</f>
        <v>0</v>
      </c>
      <c r="AK138" s="128" t="n">
        <f aca="false">IF(O138&lt;&gt;P138,0,1)</f>
        <v>1</v>
      </c>
      <c r="AL138" s="128" t="n">
        <f aca="false">IF(U138&gt;1,1,0)</f>
        <v>0</v>
      </c>
      <c r="AM138" s="136"/>
      <c r="AN138" s="137"/>
      <c r="AO138" s="139"/>
      <c r="AP138" s="128" t="str">
        <f aca="false">IF(SUMIF(AS$7:BU$7,"&gt;0",AS138:BU138)&gt;0,SUMIF(AS$7:BU$7,"&gt;0",AS138:BU138),"")</f>
        <v/>
      </c>
      <c r="AQ138" s="128"/>
      <c r="AR138" s="136" t="n">
        <f aca="false">COUNTIF(N$8:N138,N138)-1</f>
        <v>-1</v>
      </c>
      <c r="AS138" s="133"/>
      <c r="AT138" s="133"/>
      <c r="AU138" s="128" t="n">
        <f aca="false">IF($A138=$A137,AS138+AT138+AU137,AS138+AT138)</f>
        <v>0</v>
      </c>
      <c r="AV138" s="133"/>
      <c r="AW138" s="133"/>
      <c r="AX138" s="128" t="n">
        <f aca="false">IF($A138=$A137,AV138+AW138+AX137,AV138+AW138)</f>
        <v>0</v>
      </c>
      <c r="AY138" s="133"/>
      <c r="AZ138" s="133"/>
      <c r="BA138" s="128" t="n">
        <f aca="false">IF($A138=$A137,AY138+AZ138+BA137,AY138+AZ138)</f>
        <v>0</v>
      </c>
      <c r="BB138" s="133"/>
      <c r="BC138" s="133"/>
      <c r="BD138" s="128" t="n">
        <f aca="false">IF($A138=$A137,BB138+BC138+BD137,BB138+BC138)</f>
        <v>0</v>
      </c>
      <c r="BE138" s="133"/>
      <c r="BF138" s="133"/>
      <c r="BG138" s="128" t="n">
        <f aca="false">IF($A138=$A137,BE138+BF138+BG137,BE138+BF138)</f>
        <v>0</v>
      </c>
      <c r="BH138" s="133"/>
      <c r="BI138" s="133"/>
      <c r="BJ138" s="128" t="n">
        <f aca="false">IF($A138=$A137,BH138+BI138+BJ137,BH138+BI138)</f>
        <v>0</v>
      </c>
      <c r="BK138" s="133"/>
      <c r="BL138" s="133"/>
      <c r="BM138" s="128" t="n">
        <f aca="false">IF($A138=$A137,BK138+BL138+BM137,BK138+BL138)</f>
        <v>0</v>
      </c>
      <c r="BN138" s="133"/>
      <c r="BO138" s="133"/>
      <c r="BP138" s="128" t="n">
        <f aca="false">IF($A138=$A137,BN138+BO138+BP137,BN138+BO138)</f>
        <v>0</v>
      </c>
      <c r="BQ138" s="133"/>
      <c r="BR138" s="133"/>
      <c r="BS138" s="128" t="n">
        <f aca="false">IF($A138=$A137,BQ138+BR138+BS137,BQ138+BR138)</f>
        <v>0</v>
      </c>
      <c r="BT138" s="133"/>
      <c r="BU138" s="133"/>
      <c r="BV138" s="128" t="n">
        <f aca="false">IF($A138=$A137,BT138+BU138+BV137,BT138+BU138)</f>
        <v>0</v>
      </c>
      <c r="BW138" s="128" t="n">
        <f aca="false">IF(W138=0,0,IF(W138&gt;F$4,1,(IF(W138=BW$2,0,(IF(F$4-W138&gt;2,1,0))))))</f>
        <v>0</v>
      </c>
    </row>
    <row r="139" customFormat="false" ht="42.6" hidden="false" customHeight="true" outlineLevel="0" collapsed="false">
      <c r="A139" s="124" t="str">
        <f aca="false">IF(D139=D138,IF(A138=0,"",A138),IF(AND(D139&gt;0,D139&lt;&gt;D138),A138+1,""))</f>
        <v/>
      </c>
      <c r="B139" s="129"/>
      <c r="C139" s="129"/>
      <c r="D139" s="96"/>
      <c r="E139" s="138"/>
      <c r="F139" s="128" t="str">
        <f aca="false">IFERROR(IF(OR(ISTEXT(D139),ISNUMBER(D139)),HLOOKUP(I139-23*INT(I139/23),[2]Hoja2!B$1:X$2,2),""),1)</f>
        <v/>
      </c>
      <c r="G139" s="128" t="str">
        <f aca="false">LEFT(D139,1)</f>
        <v/>
      </c>
      <c r="H139" s="129" t="str">
        <f aca="false">IF(UPPER(G139)="Z",2,IF(UPPER(G139)="Y",1,IF(UPPER(G139)="X",0,LEFT(D139))))</f>
        <v/>
      </c>
      <c r="I139" s="129" t="str">
        <f aca="false">REPLACE(D139,1,1,H139)</f>
        <v/>
      </c>
      <c r="J139" s="96"/>
      <c r="K139" s="124" t="str">
        <f aca="false">IF(N139&gt;0,ROW(L139)-7,"")</f>
        <v/>
      </c>
      <c r="L139" s="130"/>
      <c r="M139" s="130"/>
      <c r="N139" s="131"/>
      <c r="O139" s="132"/>
      <c r="P139" s="128" t="str">
        <f aca="false">IFERROR(IF(OR(ISTEXT(N139),ISNUMBER(N139)),HLOOKUP(S139-23*INT(S139/23),[2]Hoja2!B$1:X$2,2),""),1)</f>
        <v/>
      </c>
      <c r="Q139" s="128" t="str">
        <f aca="false">LEFT(N139,1)</f>
        <v/>
      </c>
      <c r="R139" s="129" t="str">
        <f aca="false">IF(UPPER(Q139)="Z",2,IF(UPPER(Q139)="Y",1,IF(UPPER(Q139)="X",0,LEFT(N139))))</f>
        <v/>
      </c>
      <c r="S139" s="129" t="str">
        <f aca="false">REPLACE(N139,1,1,R139)</f>
        <v/>
      </c>
      <c r="T139" s="96"/>
      <c r="U139" s="133"/>
      <c r="V139" s="124" t="str">
        <f aca="false">IF(OR(ISTEXT(N139),ISNUMBER(N139)),IF($AD139=1,U139,0),"")</f>
        <v/>
      </c>
      <c r="W139" s="75" t="n">
        <v>36892</v>
      </c>
      <c r="X139" s="134"/>
      <c r="Y139" s="134"/>
      <c r="AA139" s="128" t="n">
        <f aca="false">IF(E139&lt;&gt;F139,0,1)</f>
        <v>1</v>
      </c>
      <c r="AB139" s="128" t="n">
        <f aca="false">IF(OR(T139="SI",T139="Si",T139="si",T139="sI",T139="s",T139="S"),1,0)</f>
        <v>0</v>
      </c>
      <c r="AC139" s="128" t="n">
        <f aca="false">IF(OR(J139="SI",J139="Si",J139="si",J139="sI",J139="s",J139="S"),1,0)</f>
        <v>0</v>
      </c>
      <c r="AD139" s="128" t="n">
        <f aca="false">AK139*AA139*AB139*AC139</f>
        <v>0</v>
      </c>
      <c r="AF139" s="136" t="n">
        <f aca="false">COUNTIF(D$8:D139,D139)</f>
        <v>0</v>
      </c>
      <c r="AG139" s="136" t="n">
        <f aca="false">COUNTIFS(D$8:D139,D139,A$8:A139,A139)</f>
        <v>0</v>
      </c>
      <c r="AH139" s="128" t="n">
        <f aca="false">AF139-AG139</f>
        <v>0</v>
      </c>
      <c r="AI139" s="128" t="n">
        <f aca="false">IF(OR(O139&lt;&gt;P139,P139=1,AA139=0),1,0)</f>
        <v>0</v>
      </c>
      <c r="AJ139" s="128" t="n">
        <f aca="false">IF(AR139&gt;0,1,0)+AH139</f>
        <v>0</v>
      </c>
      <c r="AK139" s="128" t="n">
        <f aca="false">IF(O139&lt;&gt;P139,0,1)</f>
        <v>1</v>
      </c>
      <c r="AL139" s="128" t="n">
        <f aca="false">IF(U139&gt;1,1,0)</f>
        <v>0</v>
      </c>
      <c r="AM139" s="136"/>
      <c r="AN139" s="137"/>
      <c r="AO139" s="139"/>
      <c r="AP139" s="128" t="str">
        <f aca="false">IF(SUMIF(AS$7:BU$7,"&gt;0",AS139:BU139)&gt;0,SUMIF(AS$7:BU$7,"&gt;0",AS139:BU139),"")</f>
        <v/>
      </c>
      <c r="AQ139" s="128"/>
      <c r="AR139" s="136" t="n">
        <f aca="false">COUNTIF(N$8:N139,N139)-1</f>
        <v>-1</v>
      </c>
      <c r="AS139" s="133"/>
      <c r="AT139" s="133"/>
      <c r="AU139" s="128" t="n">
        <f aca="false">IF($A139=$A138,AS139+AT139+AU138,AS139+AT139)</f>
        <v>0</v>
      </c>
      <c r="AV139" s="133"/>
      <c r="AW139" s="133"/>
      <c r="AX139" s="128" t="n">
        <f aca="false">IF($A139=$A138,AV139+AW139+AX138,AV139+AW139)</f>
        <v>0</v>
      </c>
      <c r="AY139" s="133"/>
      <c r="AZ139" s="133"/>
      <c r="BA139" s="128" t="n">
        <f aca="false">IF($A139=$A138,AY139+AZ139+BA138,AY139+AZ139)</f>
        <v>0</v>
      </c>
      <c r="BB139" s="133"/>
      <c r="BC139" s="133"/>
      <c r="BD139" s="128" t="n">
        <f aca="false">IF($A139=$A138,BB139+BC139+BD138,BB139+BC139)</f>
        <v>0</v>
      </c>
      <c r="BE139" s="133"/>
      <c r="BF139" s="133"/>
      <c r="BG139" s="128" t="n">
        <f aca="false">IF($A139=$A138,BE139+BF139+BG138,BE139+BF139)</f>
        <v>0</v>
      </c>
      <c r="BH139" s="133"/>
      <c r="BI139" s="133"/>
      <c r="BJ139" s="128" t="n">
        <f aca="false">IF($A139=$A138,BH139+BI139+BJ138,BH139+BI139)</f>
        <v>0</v>
      </c>
      <c r="BK139" s="133"/>
      <c r="BL139" s="133"/>
      <c r="BM139" s="128" t="n">
        <f aca="false">IF($A139=$A138,BK139+BL139+BM138,BK139+BL139)</f>
        <v>0</v>
      </c>
      <c r="BN139" s="133"/>
      <c r="BO139" s="133"/>
      <c r="BP139" s="128" t="n">
        <f aca="false">IF($A139=$A138,BN139+BO139+BP138,BN139+BO139)</f>
        <v>0</v>
      </c>
      <c r="BQ139" s="133"/>
      <c r="BR139" s="133"/>
      <c r="BS139" s="128" t="n">
        <f aca="false">IF($A139=$A138,BQ139+BR139+BS138,BQ139+BR139)</f>
        <v>0</v>
      </c>
      <c r="BT139" s="133"/>
      <c r="BU139" s="133"/>
      <c r="BV139" s="128" t="n">
        <f aca="false">IF($A139=$A138,BT139+BU139+BV138,BT139+BU139)</f>
        <v>0</v>
      </c>
      <c r="BW139" s="128" t="n">
        <f aca="false">IF(W139=0,0,IF(W139&gt;F$4,1,(IF(W139=BW$2,0,(IF(F$4-W139&gt;2,1,0))))))</f>
        <v>0</v>
      </c>
    </row>
    <row r="140" customFormat="false" ht="42.6" hidden="false" customHeight="true" outlineLevel="0" collapsed="false">
      <c r="A140" s="124" t="str">
        <f aca="false">IF(D140=D139,IF(A139=0,"",A139),IF(AND(D140&gt;0,D140&lt;&gt;D139),A139+1,""))</f>
        <v/>
      </c>
      <c r="B140" s="129"/>
      <c r="C140" s="129"/>
      <c r="D140" s="96"/>
      <c r="E140" s="138"/>
      <c r="F140" s="128" t="str">
        <f aca="false">IFERROR(IF(OR(ISTEXT(D140),ISNUMBER(D140)),HLOOKUP(I140-23*INT(I140/23),[2]Hoja2!B$1:X$2,2),""),1)</f>
        <v/>
      </c>
      <c r="G140" s="128" t="str">
        <f aca="false">LEFT(D140,1)</f>
        <v/>
      </c>
      <c r="H140" s="129" t="str">
        <f aca="false">IF(UPPER(G140)="Z",2,IF(UPPER(G140)="Y",1,IF(UPPER(G140)="X",0,LEFT(D140))))</f>
        <v/>
      </c>
      <c r="I140" s="129" t="str">
        <f aca="false">REPLACE(D140,1,1,H140)</f>
        <v/>
      </c>
      <c r="J140" s="96"/>
      <c r="K140" s="124" t="str">
        <f aca="false">IF(N140&gt;0,ROW(L140)-7,"")</f>
        <v/>
      </c>
      <c r="L140" s="130"/>
      <c r="M140" s="130"/>
      <c r="N140" s="131"/>
      <c r="O140" s="132"/>
      <c r="P140" s="128" t="str">
        <f aca="false">IFERROR(IF(OR(ISTEXT(N140),ISNUMBER(N140)),HLOOKUP(S140-23*INT(S140/23),[2]Hoja2!B$1:X$2,2),""),1)</f>
        <v/>
      </c>
      <c r="Q140" s="128" t="str">
        <f aca="false">LEFT(N140,1)</f>
        <v/>
      </c>
      <c r="R140" s="129" t="str">
        <f aca="false">IF(UPPER(Q140)="Z",2,IF(UPPER(Q140)="Y",1,IF(UPPER(Q140)="X",0,LEFT(N140))))</f>
        <v/>
      </c>
      <c r="S140" s="129" t="str">
        <f aca="false">REPLACE(N140,1,1,R140)</f>
        <v/>
      </c>
      <c r="T140" s="96"/>
      <c r="U140" s="133"/>
      <c r="V140" s="124" t="str">
        <f aca="false">IF(OR(ISTEXT(N140),ISNUMBER(N140)),IF($AD140=1,U140,0),"")</f>
        <v/>
      </c>
      <c r="W140" s="75" t="n">
        <v>36892</v>
      </c>
      <c r="X140" s="134"/>
      <c r="Y140" s="134"/>
      <c r="AA140" s="128" t="n">
        <f aca="false">IF(E140&lt;&gt;F140,0,1)</f>
        <v>1</v>
      </c>
      <c r="AB140" s="128" t="n">
        <f aca="false">IF(OR(T140="SI",T140="Si",T140="si",T140="sI",T140="s",T140="S"),1,0)</f>
        <v>0</v>
      </c>
      <c r="AC140" s="128" t="n">
        <f aca="false">IF(OR(J140="SI",J140="Si",J140="si",J140="sI",J140="s",J140="S"),1,0)</f>
        <v>0</v>
      </c>
      <c r="AD140" s="128" t="n">
        <f aca="false">AK140*AA140*AB140*AC140</f>
        <v>0</v>
      </c>
      <c r="AF140" s="136" t="n">
        <f aca="false">COUNTIF(D$8:D140,D140)</f>
        <v>0</v>
      </c>
      <c r="AG140" s="136" t="n">
        <f aca="false">COUNTIFS(D$8:D140,D140,A$8:A140,A140)</f>
        <v>0</v>
      </c>
      <c r="AH140" s="128" t="n">
        <f aca="false">AF140-AG140</f>
        <v>0</v>
      </c>
      <c r="AI140" s="128" t="n">
        <f aca="false">IF(OR(O140&lt;&gt;P140,P140=1,AA140=0),1,0)</f>
        <v>0</v>
      </c>
      <c r="AJ140" s="128" t="n">
        <f aca="false">IF(AR140&gt;0,1,0)+AH140</f>
        <v>0</v>
      </c>
      <c r="AK140" s="128" t="n">
        <f aca="false">IF(O140&lt;&gt;P140,0,1)</f>
        <v>1</v>
      </c>
      <c r="AL140" s="128" t="n">
        <f aca="false">IF(U140&gt;1,1,0)</f>
        <v>0</v>
      </c>
      <c r="AM140" s="136"/>
      <c r="AN140" s="137"/>
      <c r="AO140" s="139"/>
      <c r="AP140" s="128" t="str">
        <f aca="false">IF(SUMIF(AS$7:BU$7,"&gt;0",AS140:BU140)&gt;0,SUMIF(AS$7:BU$7,"&gt;0",AS140:BU140),"")</f>
        <v/>
      </c>
      <c r="AQ140" s="128"/>
      <c r="AR140" s="136" t="n">
        <f aca="false">COUNTIF(N$8:N140,N140)-1</f>
        <v>-1</v>
      </c>
      <c r="AS140" s="133"/>
      <c r="AT140" s="133"/>
      <c r="AU140" s="128" t="n">
        <f aca="false">IF($A140=$A139,AS140+AT140+AU139,AS140+AT140)</f>
        <v>0</v>
      </c>
      <c r="AV140" s="133"/>
      <c r="AW140" s="133"/>
      <c r="AX140" s="128" t="n">
        <f aca="false">IF($A140=$A139,AV140+AW140+AX139,AV140+AW140)</f>
        <v>0</v>
      </c>
      <c r="AY140" s="133"/>
      <c r="AZ140" s="133"/>
      <c r="BA140" s="128" t="n">
        <f aca="false">IF($A140=$A139,AY140+AZ140+BA139,AY140+AZ140)</f>
        <v>0</v>
      </c>
      <c r="BB140" s="133"/>
      <c r="BC140" s="133"/>
      <c r="BD140" s="128" t="n">
        <f aca="false">IF($A140=$A139,BB140+BC140+BD139,BB140+BC140)</f>
        <v>0</v>
      </c>
      <c r="BE140" s="133"/>
      <c r="BF140" s="133"/>
      <c r="BG140" s="128" t="n">
        <f aca="false">IF($A140=$A139,BE140+BF140+BG139,BE140+BF140)</f>
        <v>0</v>
      </c>
      <c r="BH140" s="133"/>
      <c r="BI140" s="133"/>
      <c r="BJ140" s="128" t="n">
        <f aca="false">IF($A140=$A139,BH140+BI140+BJ139,BH140+BI140)</f>
        <v>0</v>
      </c>
      <c r="BK140" s="133"/>
      <c r="BL140" s="133"/>
      <c r="BM140" s="128" t="n">
        <f aca="false">IF($A140=$A139,BK140+BL140+BM139,BK140+BL140)</f>
        <v>0</v>
      </c>
      <c r="BN140" s="133"/>
      <c r="BO140" s="133"/>
      <c r="BP140" s="128" t="n">
        <f aca="false">IF($A140=$A139,BN140+BO140+BP139,BN140+BO140)</f>
        <v>0</v>
      </c>
      <c r="BQ140" s="133"/>
      <c r="BR140" s="133"/>
      <c r="BS140" s="128" t="n">
        <f aca="false">IF($A140=$A139,BQ140+BR140+BS139,BQ140+BR140)</f>
        <v>0</v>
      </c>
      <c r="BT140" s="133"/>
      <c r="BU140" s="133"/>
      <c r="BV140" s="128" t="n">
        <f aca="false">IF($A140=$A139,BT140+BU140+BV139,BT140+BU140)</f>
        <v>0</v>
      </c>
      <c r="BW140" s="128" t="n">
        <f aca="false">IF(W140=0,0,IF(W140&gt;F$4,1,(IF(W140=BW$2,0,(IF(F$4-W140&gt;2,1,0))))))</f>
        <v>0</v>
      </c>
    </row>
    <row r="141" customFormat="false" ht="42.6" hidden="false" customHeight="true" outlineLevel="0" collapsed="false">
      <c r="A141" s="124" t="str">
        <f aca="false">IF(D141=D140,IF(A140=0,"",A140),IF(AND(D141&gt;0,D141&lt;&gt;D140),A140+1,""))</f>
        <v/>
      </c>
      <c r="B141" s="129"/>
      <c r="C141" s="129"/>
      <c r="D141" s="96"/>
      <c r="E141" s="138"/>
      <c r="F141" s="128" t="str">
        <f aca="false">IFERROR(IF(OR(ISTEXT(D141),ISNUMBER(D141)),HLOOKUP(I141-23*INT(I141/23),[2]Hoja2!B$1:X$2,2),""),1)</f>
        <v/>
      </c>
      <c r="G141" s="128" t="str">
        <f aca="false">LEFT(D141,1)</f>
        <v/>
      </c>
      <c r="H141" s="129" t="str">
        <f aca="false">IF(UPPER(G141)="Z",2,IF(UPPER(G141)="Y",1,IF(UPPER(G141)="X",0,LEFT(D141))))</f>
        <v/>
      </c>
      <c r="I141" s="129" t="str">
        <f aca="false">REPLACE(D141,1,1,H141)</f>
        <v/>
      </c>
      <c r="J141" s="96"/>
      <c r="K141" s="124" t="str">
        <f aca="false">IF(N141&gt;0,ROW(L141)-7,"")</f>
        <v/>
      </c>
      <c r="L141" s="130"/>
      <c r="M141" s="130"/>
      <c r="N141" s="131"/>
      <c r="O141" s="132"/>
      <c r="P141" s="128" t="str">
        <f aca="false">IFERROR(IF(OR(ISTEXT(N141),ISNUMBER(N141)),HLOOKUP(S141-23*INT(S141/23),[2]Hoja2!B$1:X$2,2),""),1)</f>
        <v/>
      </c>
      <c r="Q141" s="128" t="str">
        <f aca="false">LEFT(N141,1)</f>
        <v/>
      </c>
      <c r="R141" s="129" t="str">
        <f aca="false">IF(UPPER(Q141)="Z",2,IF(UPPER(Q141)="Y",1,IF(UPPER(Q141)="X",0,LEFT(N141))))</f>
        <v/>
      </c>
      <c r="S141" s="129" t="str">
        <f aca="false">REPLACE(N141,1,1,R141)</f>
        <v/>
      </c>
      <c r="T141" s="96"/>
      <c r="U141" s="133"/>
      <c r="V141" s="124" t="str">
        <f aca="false">IF(OR(ISTEXT(N141),ISNUMBER(N141)),IF($AD141=1,U141,0),"")</f>
        <v/>
      </c>
      <c r="W141" s="75" t="n">
        <v>36892</v>
      </c>
      <c r="X141" s="134"/>
      <c r="Y141" s="134"/>
      <c r="AA141" s="128" t="n">
        <f aca="false">IF(E141&lt;&gt;F141,0,1)</f>
        <v>1</v>
      </c>
      <c r="AB141" s="128" t="n">
        <f aca="false">IF(OR(T141="SI",T141="Si",T141="si",T141="sI",T141="s",T141="S"),1,0)</f>
        <v>0</v>
      </c>
      <c r="AC141" s="128" t="n">
        <f aca="false">IF(OR(J141="SI",J141="Si",J141="si",J141="sI",J141="s",J141="S"),1,0)</f>
        <v>0</v>
      </c>
      <c r="AD141" s="128" t="n">
        <f aca="false">AK141*AA141*AB141*AC141</f>
        <v>0</v>
      </c>
      <c r="AF141" s="136" t="n">
        <f aca="false">COUNTIF(D$8:D141,D141)</f>
        <v>0</v>
      </c>
      <c r="AG141" s="136" t="n">
        <f aca="false">COUNTIFS(D$8:D141,D141,A$8:A141,A141)</f>
        <v>0</v>
      </c>
      <c r="AH141" s="128" t="n">
        <f aca="false">AF141-AG141</f>
        <v>0</v>
      </c>
      <c r="AI141" s="128" t="n">
        <f aca="false">IF(OR(O141&lt;&gt;P141,P141=1,AA141=0),1,0)</f>
        <v>0</v>
      </c>
      <c r="AJ141" s="128" t="n">
        <f aca="false">IF(AR141&gt;0,1,0)+AH141</f>
        <v>0</v>
      </c>
      <c r="AK141" s="128" t="n">
        <f aca="false">IF(O141&lt;&gt;P141,0,1)</f>
        <v>1</v>
      </c>
      <c r="AL141" s="128" t="n">
        <f aca="false">IF(U141&gt;1,1,0)</f>
        <v>0</v>
      </c>
      <c r="AM141" s="136"/>
      <c r="AN141" s="137"/>
      <c r="AO141" s="139"/>
      <c r="AP141" s="128" t="str">
        <f aca="false">IF(SUMIF(AS$7:BU$7,"&gt;0",AS141:BU141)&gt;0,SUMIF(AS$7:BU$7,"&gt;0",AS141:BU141),"")</f>
        <v/>
      </c>
      <c r="AQ141" s="128"/>
      <c r="AR141" s="136" t="n">
        <f aca="false">COUNTIF(N$8:N141,N141)-1</f>
        <v>-1</v>
      </c>
      <c r="AS141" s="133"/>
      <c r="AT141" s="133"/>
      <c r="AU141" s="128" t="n">
        <f aca="false">IF($A141=$A140,AS141+AT141+AU140,AS141+AT141)</f>
        <v>0</v>
      </c>
      <c r="AV141" s="133"/>
      <c r="AW141" s="133"/>
      <c r="AX141" s="128" t="n">
        <f aca="false">IF($A141=$A140,AV141+AW141+AX140,AV141+AW141)</f>
        <v>0</v>
      </c>
      <c r="AY141" s="133"/>
      <c r="AZ141" s="133"/>
      <c r="BA141" s="128" t="n">
        <f aca="false">IF($A141=$A140,AY141+AZ141+BA140,AY141+AZ141)</f>
        <v>0</v>
      </c>
      <c r="BB141" s="133"/>
      <c r="BC141" s="133"/>
      <c r="BD141" s="128" t="n">
        <f aca="false">IF($A141=$A140,BB141+BC141+BD140,BB141+BC141)</f>
        <v>0</v>
      </c>
      <c r="BE141" s="133"/>
      <c r="BF141" s="133"/>
      <c r="BG141" s="128" t="n">
        <f aca="false">IF($A141=$A140,BE141+BF141+BG140,BE141+BF141)</f>
        <v>0</v>
      </c>
      <c r="BH141" s="133"/>
      <c r="BI141" s="133"/>
      <c r="BJ141" s="128" t="n">
        <f aca="false">IF($A141=$A140,BH141+BI141+BJ140,BH141+BI141)</f>
        <v>0</v>
      </c>
      <c r="BK141" s="133"/>
      <c r="BL141" s="133"/>
      <c r="BM141" s="128" t="n">
        <f aca="false">IF($A141=$A140,BK141+BL141+BM140,BK141+BL141)</f>
        <v>0</v>
      </c>
      <c r="BN141" s="133"/>
      <c r="BO141" s="133"/>
      <c r="BP141" s="128" t="n">
        <f aca="false">IF($A141=$A140,BN141+BO141+BP140,BN141+BO141)</f>
        <v>0</v>
      </c>
      <c r="BQ141" s="133"/>
      <c r="BR141" s="133"/>
      <c r="BS141" s="128" t="n">
        <f aca="false">IF($A141=$A140,BQ141+BR141+BS140,BQ141+BR141)</f>
        <v>0</v>
      </c>
      <c r="BT141" s="133"/>
      <c r="BU141" s="133"/>
      <c r="BV141" s="128" t="n">
        <f aca="false">IF($A141=$A140,BT141+BU141+BV140,BT141+BU141)</f>
        <v>0</v>
      </c>
      <c r="BW141" s="128" t="n">
        <f aca="false">IF(W141=0,0,IF(W141&gt;F$4,1,(IF(W141=BW$2,0,(IF(F$4-W141&gt;2,1,0))))))</f>
        <v>0</v>
      </c>
    </row>
    <row r="142" customFormat="false" ht="42.6" hidden="false" customHeight="true" outlineLevel="0" collapsed="false">
      <c r="A142" s="124" t="str">
        <f aca="false">IF(D142=D141,IF(A141=0,"",A141),IF(AND(D142&gt;0,D142&lt;&gt;D141),A141+1,""))</f>
        <v/>
      </c>
      <c r="B142" s="129"/>
      <c r="C142" s="129"/>
      <c r="D142" s="96"/>
      <c r="E142" s="138"/>
      <c r="F142" s="128" t="str">
        <f aca="false">IFERROR(IF(OR(ISTEXT(D142),ISNUMBER(D142)),HLOOKUP(I142-23*INT(I142/23),[2]Hoja2!B$1:X$2,2),""),1)</f>
        <v/>
      </c>
      <c r="G142" s="128" t="str">
        <f aca="false">LEFT(D142,1)</f>
        <v/>
      </c>
      <c r="H142" s="129" t="str">
        <f aca="false">IF(UPPER(G142)="Z",2,IF(UPPER(G142)="Y",1,IF(UPPER(G142)="X",0,LEFT(D142))))</f>
        <v/>
      </c>
      <c r="I142" s="129" t="str">
        <f aca="false">REPLACE(D142,1,1,H142)</f>
        <v/>
      </c>
      <c r="J142" s="96"/>
      <c r="K142" s="124" t="str">
        <f aca="false">IF(N142&gt;0,ROW(L142)-7,"")</f>
        <v/>
      </c>
      <c r="L142" s="130"/>
      <c r="M142" s="130"/>
      <c r="N142" s="131"/>
      <c r="O142" s="132"/>
      <c r="P142" s="128" t="str">
        <f aca="false">IFERROR(IF(OR(ISTEXT(N142),ISNUMBER(N142)),HLOOKUP(S142-23*INT(S142/23),[2]Hoja2!B$1:X$2,2),""),1)</f>
        <v/>
      </c>
      <c r="Q142" s="128" t="str">
        <f aca="false">LEFT(N142,1)</f>
        <v/>
      </c>
      <c r="R142" s="129" t="str">
        <f aca="false">IF(UPPER(Q142)="Z",2,IF(UPPER(Q142)="Y",1,IF(UPPER(Q142)="X",0,LEFT(N142))))</f>
        <v/>
      </c>
      <c r="S142" s="129" t="str">
        <f aca="false">REPLACE(N142,1,1,R142)</f>
        <v/>
      </c>
      <c r="T142" s="96"/>
      <c r="U142" s="133"/>
      <c r="V142" s="124" t="str">
        <f aca="false">IF(OR(ISTEXT(N142),ISNUMBER(N142)),IF($AD142=1,U142,0),"")</f>
        <v/>
      </c>
      <c r="W142" s="75" t="n">
        <v>36892</v>
      </c>
      <c r="X142" s="134"/>
      <c r="Y142" s="134"/>
      <c r="AA142" s="128" t="n">
        <f aca="false">IF(E142&lt;&gt;F142,0,1)</f>
        <v>1</v>
      </c>
      <c r="AB142" s="128" t="n">
        <f aca="false">IF(OR(T142="SI",T142="Si",T142="si",T142="sI",T142="s",T142="S"),1,0)</f>
        <v>0</v>
      </c>
      <c r="AC142" s="128" t="n">
        <f aca="false">IF(OR(J142="SI",J142="Si",J142="si",J142="sI",J142="s",J142="S"),1,0)</f>
        <v>0</v>
      </c>
      <c r="AD142" s="128" t="n">
        <f aca="false">AK142*AA142*AB142*AC142</f>
        <v>0</v>
      </c>
      <c r="AF142" s="136" t="n">
        <f aca="false">COUNTIF(D$8:D142,D142)</f>
        <v>0</v>
      </c>
      <c r="AG142" s="136" t="n">
        <f aca="false">COUNTIFS(D$8:D142,D142,A$8:A142,A142)</f>
        <v>0</v>
      </c>
      <c r="AH142" s="128" t="n">
        <f aca="false">AF142-AG142</f>
        <v>0</v>
      </c>
      <c r="AI142" s="128" t="n">
        <f aca="false">IF(OR(O142&lt;&gt;P142,P142=1,AA142=0),1,0)</f>
        <v>0</v>
      </c>
      <c r="AJ142" s="128" t="n">
        <f aca="false">IF(AR142&gt;0,1,0)+AH142</f>
        <v>0</v>
      </c>
      <c r="AK142" s="128" t="n">
        <f aca="false">IF(O142&lt;&gt;P142,0,1)</f>
        <v>1</v>
      </c>
      <c r="AL142" s="128" t="n">
        <f aca="false">IF(U142&gt;1,1,0)</f>
        <v>0</v>
      </c>
      <c r="AM142" s="136"/>
      <c r="AN142" s="137"/>
      <c r="AO142" s="139"/>
      <c r="AP142" s="128" t="str">
        <f aca="false">IF(SUMIF(AS$7:BU$7,"&gt;0",AS142:BU142)&gt;0,SUMIF(AS$7:BU$7,"&gt;0",AS142:BU142),"")</f>
        <v/>
      </c>
      <c r="AQ142" s="128"/>
      <c r="AR142" s="136" t="n">
        <f aca="false">COUNTIF(N$8:N142,N142)-1</f>
        <v>-1</v>
      </c>
      <c r="AS142" s="133"/>
      <c r="AT142" s="133"/>
      <c r="AU142" s="128" t="n">
        <f aca="false">IF($A142=$A141,AS142+AT142+AU141,AS142+AT142)</f>
        <v>0</v>
      </c>
      <c r="AV142" s="133"/>
      <c r="AW142" s="133"/>
      <c r="AX142" s="128" t="n">
        <f aca="false">IF($A142=$A141,AV142+AW142+AX141,AV142+AW142)</f>
        <v>0</v>
      </c>
      <c r="AY142" s="133"/>
      <c r="AZ142" s="133"/>
      <c r="BA142" s="128" t="n">
        <f aca="false">IF($A142=$A141,AY142+AZ142+BA141,AY142+AZ142)</f>
        <v>0</v>
      </c>
      <c r="BB142" s="133"/>
      <c r="BC142" s="133"/>
      <c r="BD142" s="128" t="n">
        <f aca="false">IF($A142=$A141,BB142+BC142+BD141,BB142+BC142)</f>
        <v>0</v>
      </c>
      <c r="BE142" s="133"/>
      <c r="BF142" s="133"/>
      <c r="BG142" s="128" t="n">
        <f aca="false">IF($A142=$A141,BE142+BF142+BG141,BE142+BF142)</f>
        <v>0</v>
      </c>
      <c r="BH142" s="133"/>
      <c r="BI142" s="133"/>
      <c r="BJ142" s="128" t="n">
        <f aca="false">IF($A142=$A141,BH142+BI142+BJ141,BH142+BI142)</f>
        <v>0</v>
      </c>
      <c r="BK142" s="133"/>
      <c r="BL142" s="133"/>
      <c r="BM142" s="128" t="n">
        <f aca="false">IF($A142=$A141,BK142+BL142+BM141,BK142+BL142)</f>
        <v>0</v>
      </c>
      <c r="BN142" s="133"/>
      <c r="BO142" s="133"/>
      <c r="BP142" s="128" t="n">
        <f aca="false">IF($A142=$A141,BN142+BO142+BP141,BN142+BO142)</f>
        <v>0</v>
      </c>
      <c r="BQ142" s="133"/>
      <c r="BR142" s="133"/>
      <c r="BS142" s="128" t="n">
        <f aca="false">IF($A142=$A141,BQ142+BR142+BS141,BQ142+BR142)</f>
        <v>0</v>
      </c>
      <c r="BT142" s="133"/>
      <c r="BU142" s="133"/>
      <c r="BV142" s="128" t="n">
        <f aca="false">IF($A142=$A141,BT142+BU142+BV141,BT142+BU142)</f>
        <v>0</v>
      </c>
      <c r="BW142" s="128" t="n">
        <f aca="false">IF(W142=0,0,IF(W142&gt;F$4,1,(IF(W142=BW$2,0,(IF(F$4-W142&gt;2,1,0))))))</f>
        <v>0</v>
      </c>
    </row>
    <row r="143" customFormat="false" ht="42.6" hidden="false" customHeight="true" outlineLevel="0" collapsed="false">
      <c r="A143" s="124" t="str">
        <f aca="false">IF(D143=D142,IF(A142=0,"",A142),IF(AND(D143&gt;0,D143&lt;&gt;D142),A142+1,""))</f>
        <v/>
      </c>
      <c r="B143" s="129"/>
      <c r="C143" s="129"/>
      <c r="D143" s="96"/>
      <c r="E143" s="138"/>
      <c r="F143" s="128" t="str">
        <f aca="false">IFERROR(IF(OR(ISTEXT(D143),ISNUMBER(D143)),HLOOKUP(I143-23*INT(I143/23),[2]Hoja2!B$1:X$2,2),""),1)</f>
        <v/>
      </c>
      <c r="G143" s="128" t="str">
        <f aca="false">LEFT(D143,1)</f>
        <v/>
      </c>
      <c r="H143" s="129" t="str">
        <f aca="false">IF(UPPER(G143)="Z",2,IF(UPPER(G143)="Y",1,IF(UPPER(G143)="X",0,LEFT(D143))))</f>
        <v/>
      </c>
      <c r="I143" s="129" t="str">
        <f aca="false">REPLACE(D143,1,1,H143)</f>
        <v/>
      </c>
      <c r="J143" s="96"/>
      <c r="K143" s="124" t="str">
        <f aca="false">IF(N143&gt;0,ROW(L143)-7,"")</f>
        <v/>
      </c>
      <c r="L143" s="130"/>
      <c r="M143" s="130"/>
      <c r="N143" s="131"/>
      <c r="O143" s="132"/>
      <c r="P143" s="128" t="str">
        <f aca="false">IFERROR(IF(OR(ISTEXT(N143),ISNUMBER(N143)),HLOOKUP(S143-23*INT(S143/23),[2]Hoja2!B$1:X$2,2),""),1)</f>
        <v/>
      </c>
      <c r="Q143" s="128" t="str">
        <f aca="false">LEFT(N143,1)</f>
        <v/>
      </c>
      <c r="R143" s="129" t="str">
        <f aca="false">IF(UPPER(Q143)="Z",2,IF(UPPER(Q143)="Y",1,IF(UPPER(Q143)="X",0,LEFT(N143))))</f>
        <v/>
      </c>
      <c r="S143" s="129" t="str">
        <f aca="false">REPLACE(N143,1,1,R143)</f>
        <v/>
      </c>
      <c r="T143" s="96"/>
      <c r="U143" s="133"/>
      <c r="V143" s="124" t="str">
        <f aca="false">IF(OR(ISTEXT(N143),ISNUMBER(N143)),IF($AD143=1,U143,0),"")</f>
        <v/>
      </c>
      <c r="W143" s="75" t="n">
        <v>36892</v>
      </c>
      <c r="X143" s="134"/>
      <c r="Y143" s="134"/>
      <c r="AA143" s="128" t="n">
        <f aca="false">IF(E143&lt;&gt;F143,0,1)</f>
        <v>1</v>
      </c>
      <c r="AB143" s="128" t="n">
        <f aca="false">IF(OR(T143="SI",T143="Si",T143="si",T143="sI",T143="s",T143="S"),1,0)</f>
        <v>0</v>
      </c>
      <c r="AC143" s="128" t="n">
        <f aca="false">IF(OR(J143="SI",J143="Si",J143="si",J143="sI",J143="s",J143="S"),1,0)</f>
        <v>0</v>
      </c>
      <c r="AD143" s="128" t="n">
        <f aca="false">AK143*AA143*AB143*AC143</f>
        <v>0</v>
      </c>
      <c r="AF143" s="136" t="n">
        <f aca="false">COUNTIF(D$8:D143,D143)</f>
        <v>0</v>
      </c>
      <c r="AG143" s="136" t="n">
        <f aca="false">COUNTIFS(D$8:D143,D143,A$8:A143,A143)</f>
        <v>0</v>
      </c>
      <c r="AH143" s="128" t="n">
        <f aca="false">AF143-AG143</f>
        <v>0</v>
      </c>
      <c r="AI143" s="128" t="n">
        <f aca="false">IF(OR(O143&lt;&gt;P143,P143=1,AA143=0),1,0)</f>
        <v>0</v>
      </c>
      <c r="AJ143" s="128" t="n">
        <f aca="false">IF(AR143&gt;0,1,0)+AH143</f>
        <v>0</v>
      </c>
      <c r="AK143" s="128" t="n">
        <f aca="false">IF(O143&lt;&gt;P143,0,1)</f>
        <v>1</v>
      </c>
      <c r="AL143" s="128" t="n">
        <f aca="false">IF(U143&gt;1,1,0)</f>
        <v>0</v>
      </c>
      <c r="AM143" s="136"/>
      <c r="AN143" s="137"/>
      <c r="AO143" s="139"/>
      <c r="AP143" s="128" t="str">
        <f aca="false">IF(SUMIF(AS$7:BU$7,"&gt;0",AS143:BU143)&gt;0,SUMIF(AS$7:BU$7,"&gt;0",AS143:BU143),"")</f>
        <v/>
      </c>
      <c r="AQ143" s="128"/>
      <c r="AR143" s="136" t="n">
        <f aca="false">COUNTIF(N$8:N143,N143)-1</f>
        <v>-1</v>
      </c>
      <c r="AS143" s="133"/>
      <c r="AT143" s="133"/>
      <c r="AU143" s="128" t="n">
        <f aca="false">IF($A143=$A142,AS143+AT143+AU142,AS143+AT143)</f>
        <v>0</v>
      </c>
      <c r="AV143" s="133"/>
      <c r="AW143" s="133"/>
      <c r="AX143" s="128" t="n">
        <f aca="false">IF($A143=$A142,AV143+AW143+AX142,AV143+AW143)</f>
        <v>0</v>
      </c>
      <c r="AY143" s="133"/>
      <c r="AZ143" s="133"/>
      <c r="BA143" s="128" t="n">
        <f aca="false">IF($A143=$A142,AY143+AZ143+BA142,AY143+AZ143)</f>
        <v>0</v>
      </c>
      <c r="BB143" s="133"/>
      <c r="BC143" s="133"/>
      <c r="BD143" s="128" t="n">
        <f aca="false">IF($A143=$A142,BB143+BC143+BD142,BB143+BC143)</f>
        <v>0</v>
      </c>
      <c r="BE143" s="133"/>
      <c r="BF143" s="133"/>
      <c r="BG143" s="128" t="n">
        <f aca="false">IF($A143=$A142,BE143+BF143+BG142,BE143+BF143)</f>
        <v>0</v>
      </c>
      <c r="BH143" s="133"/>
      <c r="BI143" s="133"/>
      <c r="BJ143" s="128" t="n">
        <f aca="false">IF($A143=$A142,BH143+BI143+BJ142,BH143+BI143)</f>
        <v>0</v>
      </c>
      <c r="BK143" s="133"/>
      <c r="BL143" s="133"/>
      <c r="BM143" s="128" t="n">
        <f aca="false">IF($A143=$A142,BK143+BL143+BM142,BK143+BL143)</f>
        <v>0</v>
      </c>
      <c r="BN143" s="133"/>
      <c r="BO143" s="133"/>
      <c r="BP143" s="128" t="n">
        <f aca="false">IF($A143=$A142,BN143+BO143+BP142,BN143+BO143)</f>
        <v>0</v>
      </c>
      <c r="BQ143" s="133"/>
      <c r="BR143" s="133"/>
      <c r="BS143" s="128" t="n">
        <f aca="false">IF($A143=$A142,BQ143+BR143+BS142,BQ143+BR143)</f>
        <v>0</v>
      </c>
      <c r="BT143" s="133"/>
      <c r="BU143" s="133"/>
      <c r="BV143" s="128" t="n">
        <f aca="false">IF($A143=$A142,BT143+BU143+BV142,BT143+BU143)</f>
        <v>0</v>
      </c>
      <c r="BW143" s="128" t="n">
        <f aca="false">IF(W143=0,0,IF(W143&gt;F$4,1,(IF(W143=BW$2,0,(IF(F$4-W143&gt;2,1,0))))))</f>
        <v>0</v>
      </c>
    </row>
    <row r="144" customFormat="false" ht="42.6" hidden="false" customHeight="true" outlineLevel="0" collapsed="false">
      <c r="A144" s="124" t="str">
        <f aca="false">IF(D144=D143,IF(A143=0,"",A143),IF(AND(D144&gt;0,D144&lt;&gt;D143),A143+1,""))</f>
        <v/>
      </c>
      <c r="B144" s="129"/>
      <c r="C144" s="129"/>
      <c r="D144" s="96"/>
      <c r="E144" s="138"/>
      <c r="F144" s="128" t="str">
        <f aca="false">IFERROR(IF(OR(ISTEXT(D144),ISNUMBER(D144)),HLOOKUP(I144-23*INT(I144/23),[2]Hoja2!B$1:X$2,2),""),1)</f>
        <v/>
      </c>
      <c r="G144" s="128" t="str">
        <f aca="false">LEFT(D144,1)</f>
        <v/>
      </c>
      <c r="H144" s="129" t="str">
        <f aca="false">IF(UPPER(G144)="Z",2,IF(UPPER(G144)="Y",1,IF(UPPER(G144)="X",0,LEFT(D144))))</f>
        <v/>
      </c>
      <c r="I144" s="129" t="str">
        <f aca="false">REPLACE(D144,1,1,H144)</f>
        <v/>
      </c>
      <c r="J144" s="96"/>
      <c r="K144" s="124" t="str">
        <f aca="false">IF(N144&gt;0,ROW(L144)-7,"")</f>
        <v/>
      </c>
      <c r="L144" s="130"/>
      <c r="M144" s="130"/>
      <c r="N144" s="131"/>
      <c r="O144" s="132"/>
      <c r="P144" s="128" t="str">
        <f aca="false">IFERROR(IF(OR(ISTEXT(N144),ISNUMBER(N144)),HLOOKUP(S144-23*INT(S144/23),[2]Hoja2!B$1:X$2,2),""),1)</f>
        <v/>
      </c>
      <c r="Q144" s="128" t="str">
        <f aca="false">LEFT(N144,1)</f>
        <v/>
      </c>
      <c r="R144" s="129" t="str">
        <f aca="false">IF(UPPER(Q144)="Z",2,IF(UPPER(Q144)="Y",1,IF(UPPER(Q144)="X",0,LEFT(N144))))</f>
        <v/>
      </c>
      <c r="S144" s="129" t="str">
        <f aca="false">REPLACE(N144,1,1,R144)</f>
        <v/>
      </c>
      <c r="T144" s="96"/>
      <c r="U144" s="133"/>
      <c r="V144" s="124" t="str">
        <f aca="false">IF(OR(ISTEXT(N144),ISNUMBER(N144)),IF($AD144=1,U144,0),"")</f>
        <v/>
      </c>
      <c r="W144" s="75" t="n">
        <v>36892</v>
      </c>
      <c r="X144" s="134"/>
      <c r="Y144" s="134"/>
      <c r="AA144" s="128" t="n">
        <f aca="false">IF(E144&lt;&gt;F144,0,1)</f>
        <v>1</v>
      </c>
      <c r="AB144" s="128" t="n">
        <f aca="false">IF(OR(T144="SI",T144="Si",T144="si",T144="sI",T144="s",T144="S"),1,0)</f>
        <v>0</v>
      </c>
      <c r="AC144" s="128" t="n">
        <f aca="false">IF(OR(J144="SI",J144="Si",J144="si",J144="sI",J144="s",J144="S"),1,0)</f>
        <v>0</v>
      </c>
      <c r="AD144" s="128" t="n">
        <f aca="false">AK144*AA144*AB144*AC144</f>
        <v>0</v>
      </c>
      <c r="AF144" s="136" t="n">
        <f aca="false">COUNTIF(D$8:D144,D144)</f>
        <v>0</v>
      </c>
      <c r="AG144" s="136" t="n">
        <f aca="false">COUNTIFS(D$8:D144,D144,A$8:A144,A144)</f>
        <v>0</v>
      </c>
      <c r="AH144" s="128" t="n">
        <f aca="false">AF144-AG144</f>
        <v>0</v>
      </c>
      <c r="AI144" s="128" t="n">
        <f aca="false">IF(OR(O144&lt;&gt;P144,P144=1,AA144=0),1,0)</f>
        <v>0</v>
      </c>
      <c r="AJ144" s="128" t="n">
        <f aca="false">IF(AR144&gt;0,1,0)+AH144</f>
        <v>0</v>
      </c>
      <c r="AK144" s="128" t="n">
        <f aca="false">IF(O144&lt;&gt;P144,0,1)</f>
        <v>1</v>
      </c>
      <c r="AL144" s="128" t="n">
        <f aca="false">IF(U144&gt;1,1,0)</f>
        <v>0</v>
      </c>
      <c r="AM144" s="136"/>
      <c r="AN144" s="137"/>
      <c r="AO144" s="139"/>
      <c r="AP144" s="128" t="str">
        <f aca="false">IF(SUMIF(AS$7:BU$7,"&gt;0",AS144:BU144)&gt;0,SUMIF(AS$7:BU$7,"&gt;0",AS144:BU144),"")</f>
        <v/>
      </c>
      <c r="AQ144" s="128"/>
      <c r="AR144" s="136" t="n">
        <f aca="false">COUNTIF(N$8:N144,N144)-1</f>
        <v>-1</v>
      </c>
      <c r="AS144" s="133"/>
      <c r="AT144" s="133"/>
      <c r="AU144" s="128" t="n">
        <f aca="false">IF($A144=$A143,AS144+AT144+AU143,AS144+AT144)</f>
        <v>0</v>
      </c>
      <c r="AV144" s="133"/>
      <c r="AW144" s="133"/>
      <c r="AX144" s="128" t="n">
        <f aca="false">IF($A144=$A143,AV144+AW144+AX143,AV144+AW144)</f>
        <v>0</v>
      </c>
      <c r="AY144" s="133"/>
      <c r="AZ144" s="133"/>
      <c r="BA144" s="128" t="n">
        <f aca="false">IF($A144=$A143,AY144+AZ144+BA143,AY144+AZ144)</f>
        <v>0</v>
      </c>
      <c r="BB144" s="133"/>
      <c r="BC144" s="133"/>
      <c r="BD144" s="128" t="n">
        <f aca="false">IF($A144=$A143,BB144+BC144+BD143,BB144+BC144)</f>
        <v>0</v>
      </c>
      <c r="BE144" s="133"/>
      <c r="BF144" s="133"/>
      <c r="BG144" s="128" t="n">
        <f aca="false">IF($A144=$A143,BE144+BF144+BG143,BE144+BF144)</f>
        <v>0</v>
      </c>
      <c r="BH144" s="133"/>
      <c r="BI144" s="133"/>
      <c r="BJ144" s="128" t="n">
        <f aca="false">IF($A144=$A143,BH144+BI144+BJ143,BH144+BI144)</f>
        <v>0</v>
      </c>
      <c r="BK144" s="133"/>
      <c r="BL144" s="133"/>
      <c r="BM144" s="128" t="n">
        <f aca="false">IF($A144=$A143,BK144+BL144+BM143,BK144+BL144)</f>
        <v>0</v>
      </c>
      <c r="BN144" s="133"/>
      <c r="BO144" s="133"/>
      <c r="BP144" s="128" t="n">
        <f aca="false">IF($A144=$A143,BN144+BO144+BP143,BN144+BO144)</f>
        <v>0</v>
      </c>
      <c r="BQ144" s="133"/>
      <c r="BR144" s="133"/>
      <c r="BS144" s="128" t="n">
        <f aca="false">IF($A144=$A143,BQ144+BR144+BS143,BQ144+BR144)</f>
        <v>0</v>
      </c>
      <c r="BT144" s="133"/>
      <c r="BU144" s="133"/>
      <c r="BV144" s="128" t="n">
        <f aca="false">IF($A144=$A143,BT144+BU144+BV143,BT144+BU144)</f>
        <v>0</v>
      </c>
      <c r="BW144" s="128" t="n">
        <f aca="false">IF(W144=0,0,IF(W144&gt;F$4,1,(IF(W144=BW$2,0,(IF(F$4-W144&gt;2,1,0))))))</f>
        <v>0</v>
      </c>
    </row>
    <row r="145" customFormat="false" ht="42.6" hidden="false" customHeight="true" outlineLevel="0" collapsed="false">
      <c r="A145" s="124" t="str">
        <f aca="false">IF(D145=D144,IF(A144=0,"",A144),IF(AND(D145&gt;0,D145&lt;&gt;D144),A144+1,""))</f>
        <v/>
      </c>
      <c r="B145" s="129"/>
      <c r="C145" s="129"/>
      <c r="D145" s="96"/>
      <c r="E145" s="138"/>
      <c r="F145" s="128" t="str">
        <f aca="false">IFERROR(IF(OR(ISTEXT(D145),ISNUMBER(D145)),HLOOKUP(I145-23*INT(I145/23),[2]Hoja2!B$1:X$2,2),""),1)</f>
        <v/>
      </c>
      <c r="G145" s="128" t="str">
        <f aca="false">LEFT(D145,1)</f>
        <v/>
      </c>
      <c r="H145" s="129" t="str">
        <f aca="false">IF(UPPER(G145)="Z",2,IF(UPPER(G145)="Y",1,IF(UPPER(G145)="X",0,LEFT(D145))))</f>
        <v/>
      </c>
      <c r="I145" s="129" t="str">
        <f aca="false">REPLACE(D145,1,1,H145)</f>
        <v/>
      </c>
      <c r="J145" s="96"/>
      <c r="K145" s="124" t="str">
        <f aca="false">IF(N145&gt;0,ROW(L145)-7,"")</f>
        <v/>
      </c>
      <c r="L145" s="130"/>
      <c r="M145" s="130"/>
      <c r="N145" s="131"/>
      <c r="O145" s="132"/>
      <c r="P145" s="128" t="str">
        <f aca="false">IFERROR(IF(OR(ISTEXT(N145),ISNUMBER(N145)),HLOOKUP(S145-23*INT(S145/23),[2]Hoja2!B$1:X$2,2),""),1)</f>
        <v/>
      </c>
      <c r="Q145" s="128" t="str">
        <f aca="false">LEFT(N145,1)</f>
        <v/>
      </c>
      <c r="R145" s="129" t="str">
        <f aca="false">IF(UPPER(Q145)="Z",2,IF(UPPER(Q145)="Y",1,IF(UPPER(Q145)="X",0,LEFT(N145))))</f>
        <v/>
      </c>
      <c r="S145" s="129" t="str">
        <f aca="false">REPLACE(N145,1,1,R145)</f>
        <v/>
      </c>
      <c r="T145" s="96"/>
      <c r="U145" s="133"/>
      <c r="V145" s="124" t="str">
        <f aca="false">IF(OR(ISTEXT(N145),ISNUMBER(N145)),IF($AD145=1,U145,0),"")</f>
        <v/>
      </c>
      <c r="W145" s="75" t="n">
        <v>36892</v>
      </c>
      <c r="X145" s="134"/>
      <c r="Y145" s="134"/>
      <c r="AA145" s="128" t="n">
        <f aca="false">IF(E145&lt;&gt;F145,0,1)</f>
        <v>1</v>
      </c>
      <c r="AB145" s="128" t="n">
        <f aca="false">IF(OR(T145="SI",T145="Si",T145="si",T145="sI",T145="s",T145="S"),1,0)</f>
        <v>0</v>
      </c>
      <c r="AC145" s="128" t="n">
        <f aca="false">IF(OR(J145="SI",J145="Si",J145="si",J145="sI",J145="s",J145="S"),1,0)</f>
        <v>0</v>
      </c>
      <c r="AD145" s="128" t="n">
        <f aca="false">AK145*AA145*AB145*AC145</f>
        <v>0</v>
      </c>
      <c r="AF145" s="136" t="n">
        <f aca="false">COUNTIF(D$8:D145,D145)</f>
        <v>0</v>
      </c>
      <c r="AG145" s="136" t="n">
        <f aca="false">COUNTIFS(D$8:D145,D145,A$8:A145,A145)</f>
        <v>0</v>
      </c>
      <c r="AH145" s="128" t="n">
        <f aca="false">AF145-AG145</f>
        <v>0</v>
      </c>
      <c r="AI145" s="128" t="n">
        <f aca="false">IF(OR(O145&lt;&gt;P145,P145=1,AA145=0),1,0)</f>
        <v>0</v>
      </c>
      <c r="AJ145" s="128" t="n">
        <f aca="false">IF(AR145&gt;0,1,0)+AH145</f>
        <v>0</v>
      </c>
      <c r="AK145" s="128" t="n">
        <f aca="false">IF(O145&lt;&gt;P145,0,1)</f>
        <v>1</v>
      </c>
      <c r="AL145" s="128" t="n">
        <f aca="false">IF(U145&gt;1,1,0)</f>
        <v>0</v>
      </c>
      <c r="AM145" s="136"/>
      <c r="AN145" s="137"/>
      <c r="AO145" s="139"/>
      <c r="AP145" s="128" t="str">
        <f aca="false">IF(SUMIF(AS$7:BU$7,"&gt;0",AS145:BU145)&gt;0,SUMIF(AS$7:BU$7,"&gt;0",AS145:BU145),"")</f>
        <v/>
      </c>
      <c r="AQ145" s="128"/>
      <c r="AR145" s="136" t="n">
        <f aca="false">COUNTIF(N$8:N145,N145)-1</f>
        <v>-1</v>
      </c>
      <c r="AS145" s="133"/>
      <c r="AT145" s="133"/>
      <c r="AU145" s="128" t="n">
        <f aca="false">IF($A145=$A144,AS145+AT145+AU144,AS145+AT145)</f>
        <v>0</v>
      </c>
      <c r="AV145" s="133"/>
      <c r="AW145" s="133"/>
      <c r="AX145" s="128" t="n">
        <f aca="false">IF($A145=$A144,AV145+AW145+AX144,AV145+AW145)</f>
        <v>0</v>
      </c>
      <c r="AY145" s="133"/>
      <c r="AZ145" s="133"/>
      <c r="BA145" s="128" t="n">
        <f aca="false">IF($A145=$A144,AY145+AZ145+BA144,AY145+AZ145)</f>
        <v>0</v>
      </c>
      <c r="BB145" s="133"/>
      <c r="BC145" s="133"/>
      <c r="BD145" s="128" t="n">
        <f aca="false">IF($A145=$A144,BB145+BC145+BD144,BB145+BC145)</f>
        <v>0</v>
      </c>
      <c r="BE145" s="133"/>
      <c r="BF145" s="133"/>
      <c r="BG145" s="128" t="n">
        <f aca="false">IF($A145=$A144,BE145+BF145+BG144,BE145+BF145)</f>
        <v>0</v>
      </c>
      <c r="BH145" s="133"/>
      <c r="BI145" s="133"/>
      <c r="BJ145" s="128" t="n">
        <f aca="false">IF($A145=$A144,BH145+BI145+BJ144,BH145+BI145)</f>
        <v>0</v>
      </c>
      <c r="BK145" s="133"/>
      <c r="BL145" s="133"/>
      <c r="BM145" s="128" t="n">
        <f aca="false">IF($A145=$A144,BK145+BL145+BM144,BK145+BL145)</f>
        <v>0</v>
      </c>
      <c r="BN145" s="133"/>
      <c r="BO145" s="133"/>
      <c r="BP145" s="128" t="n">
        <f aca="false">IF($A145=$A144,BN145+BO145+BP144,BN145+BO145)</f>
        <v>0</v>
      </c>
      <c r="BQ145" s="133"/>
      <c r="BR145" s="133"/>
      <c r="BS145" s="128" t="n">
        <f aca="false">IF($A145=$A144,BQ145+BR145+BS144,BQ145+BR145)</f>
        <v>0</v>
      </c>
      <c r="BT145" s="133"/>
      <c r="BU145" s="133"/>
      <c r="BV145" s="128" t="n">
        <f aca="false">IF($A145=$A144,BT145+BU145+BV144,BT145+BU145)</f>
        <v>0</v>
      </c>
      <c r="BW145" s="128" t="n">
        <f aca="false">IF(W145=0,0,IF(W145&gt;F$4,1,(IF(W145=BW$2,0,(IF(F$4-W145&gt;2,1,0))))))</f>
        <v>0</v>
      </c>
    </row>
    <row r="146" customFormat="false" ht="42.6" hidden="false" customHeight="true" outlineLevel="0" collapsed="false">
      <c r="A146" s="124" t="str">
        <f aca="false">IF(D146=D145,IF(A145=0,"",A145),IF(AND(D146&gt;0,D146&lt;&gt;D145),A145+1,""))</f>
        <v/>
      </c>
      <c r="B146" s="129"/>
      <c r="C146" s="129"/>
      <c r="D146" s="96"/>
      <c r="E146" s="138"/>
      <c r="F146" s="128" t="str">
        <f aca="false">IFERROR(IF(OR(ISTEXT(D146),ISNUMBER(D146)),HLOOKUP(I146-23*INT(I146/23),[2]Hoja2!B$1:X$2,2),""),1)</f>
        <v/>
      </c>
      <c r="G146" s="128" t="str">
        <f aca="false">LEFT(D146,1)</f>
        <v/>
      </c>
      <c r="H146" s="129" t="str">
        <f aca="false">IF(UPPER(G146)="Z",2,IF(UPPER(G146)="Y",1,IF(UPPER(G146)="X",0,LEFT(D146))))</f>
        <v/>
      </c>
      <c r="I146" s="129" t="str">
        <f aca="false">REPLACE(D146,1,1,H146)</f>
        <v/>
      </c>
      <c r="J146" s="96"/>
      <c r="K146" s="124" t="str">
        <f aca="false">IF(N146&gt;0,ROW(L146)-7,"")</f>
        <v/>
      </c>
      <c r="L146" s="130"/>
      <c r="M146" s="130"/>
      <c r="N146" s="131"/>
      <c r="O146" s="132"/>
      <c r="P146" s="128" t="str">
        <f aca="false">IFERROR(IF(OR(ISTEXT(N146),ISNUMBER(N146)),HLOOKUP(S146-23*INT(S146/23),[2]Hoja2!B$1:X$2,2),""),1)</f>
        <v/>
      </c>
      <c r="Q146" s="128" t="str">
        <f aca="false">LEFT(N146,1)</f>
        <v/>
      </c>
      <c r="R146" s="129" t="str">
        <f aca="false">IF(UPPER(Q146)="Z",2,IF(UPPER(Q146)="Y",1,IF(UPPER(Q146)="X",0,LEFT(N146))))</f>
        <v/>
      </c>
      <c r="S146" s="129" t="str">
        <f aca="false">REPLACE(N146,1,1,R146)</f>
        <v/>
      </c>
      <c r="T146" s="96"/>
      <c r="U146" s="133"/>
      <c r="V146" s="124" t="str">
        <f aca="false">IF(OR(ISTEXT(N146),ISNUMBER(N146)),IF($AD146=1,U146,0),"")</f>
        <v/>
      </c>
      <c r="W146" s="75" t="n">
        <v>36892</v>
      </c>
      <c r="X146" s="134"/>
      <c r="Y146" s="134"/>
      <c r="AA146" s="128" t="n">
        <f aca="false">IF(E146&lt;&gt;F146,0,1)</f>
        <v>1</v>
      </c>
      <c r="AB146" s="128" t="n">
        <f aca="false">IF(OR(T146="SI",T146="Si",T146="si",T146="sI",T146="s",T146="S"),1,0)</f>
        <v>0</v>
      </c>
      <c r="AC146" s="128" t="n">
        <f aca="false">IF(OR(J146="SI",J146="Si",J146="si",J146="sI",J146="s",J146="S"),1,0)</f>
        <v>0</v>
      </c>
      <c r="AD146" s="128" t="n">
        <f aca="false">AK146*AA146*AB146*AC146</f>
        <v>0</v>
      </c>
      <c r="AF146" s="136" t="n">
        <f aca="false">COUNTIF(D$8:D146,D146)</f>
        <v>0</v>
      </c>
      <c r="AG146" s="136" t="n">
        <f aca="false">COUNTIFS(D$8:D146,D146,A$8:A146,A146)</f>
        <v>0</v>
      </c>
      <c r="AH146" s="128" t="n">
        <f aca="false">AF146-AG146</f>
        <v>0</v>
      </c>
      <c r="AI146" s="128" t="n">
        <f aca="false">IF(OR(O146&lt;&gt;P146,P146=1,AA146=0),1,0)</f>
        <v>0</v>
      </c>
      <c r="AJ146" s="128" t="n">
        <f aca="false">IF(AR146&gt;0,1,0)+AH146</f>
        <v>0</v>
      </c>
      <c r="AK146" s="128" t="n">
        <f aca="false">IF(O146&lt;&gt;P146,0,1)</f>
        <v>1</v>
      </c>
      <c r="AL146" s="128" t="n">
        <f aca="false">IF(U146&gt;1,1,0)</f>
        <v>0</v>
      </c>
      <c r="AM146" s="136"/>
      <c r="AN146" s="137"/>
      <c r="AO146" s="139"/>
      <c r="AP146" s="128" t="str">
        <f aca="false">IF(SUMIF(AS$7:BU$7,"&gt;0",AS146:BU146)&gt;0,SUMIF(AS$7:BU$7,"&gt;0",AS146:BU146),"")</f>
        <v/>
      </c>
      <c r="AQ146" s="128"/>
      <c r="AR146" s="136" t="n">
        <f aca="false">COUNTIF(N$8:N146,N146)-1</f>
        <v>-1</v>
      </c>
      <c r="AS146" s="133"/>
      <c r="AT146" s="133"/>
      <c r="AU146" s="128" t="n">
        <f aca="false">IF($A146=$A145,AS146+AT146+AU145,AS146+AT146)</f>
        <v>0</v>
      </c>
      <c r="AV146" s="133"/>
      <c r="AW146" s="133"/>
      <c r="AX146" s="128" t="n">
        <f aca="false">IF($A146=$A145,AV146+AW146+AX145,AV146+AW146)</f>
        <v>0</v>
      </c>
      <c r="AY146" s="133"/>
      <c r="AZ146" s="133"/>
      <c r="BA146" s="128" t="n">
        <f aca="false">IF($A146=$A145,AY146+AZ146+BA145,AY146+AZ146)</f>
        <v>0</v>
      </c>
      <c r="BB146" s="133"/>
      <c r="BC146" s="133"/>
      <c r="BD146" s="128" t="n">
        <f aca="false">IF($A146=$A145,BB146+BC146+BD145,BB146+BC146)</f>
        <v>0</v>
      </c>
      <c r="BE146" s="133"/>
      <c r="BF146" s="133"/>
      <c r="BG146" s="128" t="n">
        <f aca="false">IF($A146=$A145,BE146+BF146+BG145,BE146+BF146)</f>
        <v>0</v>
      </c>
      <c r="BH146" s="133"/>
      <c r="BI146" s="133"/>
      <c r="BJ146" s="128" t="n">
        <f aca="false">IF($A146=$A145,BH146+BI146+BJ145,BH146+BI146)</f>
        <v>0</v>
      </c>
      <c r="BK146" s="133"/>
      <c r="BL146" s="133"/>
      <c r="BM146" s="128" t="n">
        <f aca="false">IF($A146=$A145,BK146+BL146+BM145,BK146+BL146)</f>
        <v>0</v>
      </c>
      <c r="BN146" s="133"/>
      <c r="BO146" s="133"/>
      <c r="BP146" s="128" t="n">
        <f aca="false">IF($A146=$A145,BN146+BO146+BP145,BN146+BO146)</f>
        <v>0</v>
      </c>
      <c r="BQ146" s="133"/>
      <c r="BR146" s="133"/>
      <c r="BS146" s="128" t="n">
        <f aca="false">IF($A146=$A145,BQ146+BR146+BS145,BQ146+BR146)</f>
        <v>0</v>
      </c>
      <c r="BT146" s="133"/>
      <c r="BU146" s="133"/>
      <c r="BV146" s="128" t="n">
        <f aca="false">IF($A146=$A145,BT146+BU146+BV145,BT146+BU146)</f>
        <v>0</v>
      </c>
      <c r="BW146" s="128" t="n">
        <f aca="false">IF(W146=0,0,IF(W146&gt;F$4,1,(IF(W146=BW$2,0,(IF(F$4-W146&gt;2,1,0))))))</f>
        <v>0</v>
      </c>
    </row>
    <row r="147" customFormat="false" ht="42.6" hidden="false" customHeight="true" outlineLevel="0" collapsed="false">
      <c r="A147" s="124" t="str">
        <f aca="false">IF(D147=D146,IF(A146=0,"",A146),IF(AND(D147&gt;0,D147&lt;&gt;D146),A146+1,""))</f>
        <v/>
      </c>
      <c r="B147" s="129"/>
      <c r="C147" s="129"/>
      <c r="D147" s="96"/>
      <c r="E147" s="138"/>
      <c r="F147" s="128" t="str">
        <f aca="false">IFERROR(IF(OR(ISTEXT(D147),ISNUMBER(D147)),HLOOKUP(I147-23*INT(I147/23),[2]Hoja2!B$1:X$2,2),""),1)</f>
        <v/>
      </c>
      <c r="G147" s="128" t="str">
        <f aca="false">LEFT(D147,1)</f>
        <v/>
      </c>
      <c r="H147" s="129" t="str">
        <f aca="false">IF(UPPER(G147)="Z",2,IF(UPPER(G147)="Y",1,IF(UPPER(G147)="X",0,LEFT(D147))))</f>
        <v/>
      </c>
      <c r="I147" s="129" t="str">
        <f aca="false">REPLACE(D147,1,1,H147)</f>
        <v/>
      </c>
      <c r="J147" s="96"/>
      <c r="K147" s="124" t="str">
        <f aca="false">IF(N147&gt;0,ROW(L147)-7,"")</f>
        <v/>
      </c>
      <c r="L147" s="130"/>
      <c r="M147" s="130"/>
      <c r="N147" s="131"/>
      <c r="O147" s="132"/>
      <c r="P147" s="128" t="str">
        <f aca="false">IFERROR(IF(OR(ISTEXT(N147),ISNUMBER(N147)),HLOOKUP(S147-23*INT(S147/23),[2]Hoja2!B$1:X$2,2),""),1)</f>
        <v/>
      </c>
      <c r="Q147" s="128" t="str">
        <f aca="false">LEFT(N147,1)</f>
        <v/>
      </c>
      <c r="R147" s="129" t="str">
        <f aca="false">IF(UPPER(Q147)="Z",2,IF(UPPER(Q147)="Y",1,IF(UPPER(Q147)="X",0,LEFT(N147))))</f>
        <v/>
      </c>
      <c r="S147" s="129" t="str">
        <f aca="false">REPLACE(N147,1,1,R147)</f>
        <v/>
      </c>
      <c r="T147" s="96"/>
      <c r="U147" s="133"/>
      <c r="V147" s="124" t="str">
        <f aca="false">IF(OR(ISTEXT(N147),ISNUMBER(N147)),IF($AD147=1,U147,0),"")</f>
        <v/>
      </c>
      <c r="W147" s="75" t="n">
        <v>36892</v>
      </c>
      <c r="X147" s="134"/>
      <c r="Y147" s="134"/>
      <c r="AA147" s="128" t="n">
        <f aca="false">IF(E147&lt;&gt;F147,0,1)</f>
        <v>1</v>
      </c>
      <c r="AB147" s="128" t="n">
        <f aca="false">IF(OR(T147="SI",T147="Si",T147="si",T147="sI",T147="s",T147="S"),1,0)</f>
        <v>0</v>
      </c>
      <c r="AC147" s="128" t="n">
        <f aca="false">IF(OR(J147="SI",J147="Si",J147="si",J147="sI",J147="s",J147="S"),1,0)</f>
        <v>0</v>
      </c>
      <c r="AD147" s="128" t="n">
        <f aca="false">AK147*AA147*AB147*AC147</f>
        <v>0</v>
      </c>
      <c r="AF147" s="136" t="n">
        <f aca="false">COUNTIF(D$8:D147,D147)</f>
        <v>0</v>
      </c>
      <c r="AG147" s="136" t="n">
        <f aca="false">COUNTIFS(D$8:D147,D147,A$8:A147,A147)</f>
        <v>0</v>
      </c>
      <c r="AH147" s="128" t="n">
        <f aca="false">AF147-AG147</f>
        <v>0</v>
      </c>
      <c r="AI147" s="128" t="n">
        <f aca="false">IF(OR(O147&lt;&gt;P147,P147=1,AA147=0),1,0)</f>
        <v>0</v>
      </c>
      <c r="AJ147" s="128" t="n">
        <f aca="false">IF(AR147&gt;0,1,0)+AH147</f>
        <v>0</v>
      </c>
      <c r="AK147" s="128" t="n">
        <f aca="false">IF(O147&lt;&gt;P147,0,1)</f>
        <v>1</v>
      </c>
      <c r="AL147" s="128" t="n">
        <f aca="false">IF(U147&gt;1,1,0)</f>
        <v>0</v>
      </c>
      <c r="AM147" s="136"/>
      <c r="AN147" s="137"/>
      <c r="AO147" s="139"/>
      <c r="AP147" s="128" t="str">
        <f aca="false">IF(SUMIF(AS$7:BU$7,"&gt;0",AS147:BU147)&gt;0,SUMIF(AS$7:BU$7,"&gt;0",AS147:BU147),"")</f>
        <v/>
      </c>
      <c r="AQ147" s="128"/>
      <c r="AR147" s="136" t="n">
        <f aca="false">COUNTIF(N$8:N147,N147)-1</f>
        <v>-1</v>
      </c>
      <c r="AS147" s="133"/>
      <c r="AT147" s="133"/>
      <c r="AU147" s="128" t="n">
        <f aca="false">IF($A147=$A146,AS147+AT147+AU146,AS147+AT147)</f>
        <v>0</v>
      </c>
      <c r="AV147" s="133"/>
      <c r="AW147" s="133"/>
      <c r="AX147" s="128" t="n">
        <f aca="false">IF($A147=$A146,AV147+AW147+AX146,AV147+AW147)</f>
        <v>0</v>
      </c>
      <c r="AY147" s="133"/>
      <c r="AZ147" s="133"/>
      <c r="BA147" s="128" t="n">
        <f aca="false">IF($A147=$A146,AY147+AZ147+BA146,AY147+AZ147)</f>
        <v>0</v>
      </c>
      <c r="BB147" s="133"/>
      <c r="BC147" s="133"/>
      <c r="BD147" s="128" t="n">
        <f aca="false">IF($A147=$A146,BB147+BC147+BD146,BB147+BC147)</f>
        <v>0</v>
      </c>
      <c r="BE147" s="133"/>
      <c r="BF147" s="133"/>
      <c r="BG147" s="128" t="n">
        <f aca="false">IF($A147=$A146,BE147+BF147+BG146,BE147+BF147)</f>
        <v>0</v>
      </c>
      <c r="BH147" s="133"/>
      <c r="BI147" s="133"/>
      <c r="BJ147" s="128" t="n">
        <f aca="false">IF($A147=$A146,BH147+BI147+BJ146,BH147+BI147)</f>
        <v>0</v>
      </c>
      <c r="BK147" s="133"/>
      <c r="BL147" s="133"/>
      <c r="BM147" s="128" t="n">
        <f aca="false">IF($A147=$A146,BK147+BL147+BM146,BK147+BL147)</f>
        <v>0</v>
      </c>
      <c r="BN147" s="133"/>
      <c r="BO147" s="133"/>
      <c r="BP147" s="128" t="n">
        <f aca="false">IF($A147=$A146,BN147+BO147+BP146,BN147+BO147)</f>
        <v>0</v>
      </c>
      <c r="BQ147" s="133"/>
      <c r="BR147" s="133"/>
      <c r="BS147" s="128" t="n">
        <f aca="false">IF($A147=$A146,BQ147+BR147+BS146,BQ147+BR147)</f>
        <v>0</v>
      </c>
      <c r="BT147" s="133"/>
      <c r="BU147" s="133"/>
      <c r="BV147" s="128" t="n">
        <f aca="false">IF($A147=$A146,BT147+BU147+BV146,BT147+BU147)</f>
        <v>0</v>
      </c>
      <c r="BW147" s="128" t="n">
        <f aca="false">IF(W147=0,0,IF(W147&gt;F$4,1,(IF(W147=BW$2,0,(IF(F$4-W147&gt;2,1,0))))))</f>
        <v>0</v>
      </c>
    </row>
    <row r="148" customFormat="false" ht="42.6" hidden="false" customHeight="true" outlineLevel="0" collapsed="false">
      <c r="A148" s="124" t="str">
        <f aca="false">IF(D148=D147,IF(A147=0,"",A147),IF(AND(D148&gt;0,D148&lt;&gt;D147),A147+1,""))</f>
        <v/>
      </c>
      <c r="B148" s="129"/>
      <c r="C148" s="129"/>
      <c r="D148" s="96"/>
      <c r="E148" s="138"/>
      <c r="F148" s="128" t="str">
        <f aca="false">IFERROR(IF(OR(ISTEXT(D148),ISNUMBER(D148)),HLOOKUP(I148-23*INT(I148/23),[2]Hoja2!B$1:X$2,2),""),1)</f>
        <v/>
      </c>
      <c r="G148" s="128" t="str">
        <f aca="false">LEFT(D148,1)</f>
        <v/>
      </c>
      <c r="H148" s="129" t="str">
        <f aca="false">IF(UPPER(G148)="Z",2,IF(UPPER(G148)="Y",1,IF(UPPER(G148)="X",0,LEFT(D148))))</f>
        <v/>
      </c>
      <c r="I148" s="129" t="str">
        <f aca="false">REPLACE(D148,1,1,H148)</f>
        <v/>
      </c>
      <c r="J148" s="96"/>
      <c r="K148" s="124" t="str">
        <f aca="false">IF(N148&gt;0,ROW(L148)-7,"")</f>
        <v/>
      </c>
      <c r="L148" s="130"/>
      <c r="M148" s="130"/>
      <c r="N148" s="131"/>
      <c r="O148" s="132"/>
      <c r="P148" s="128" t="str">
        <f aca="false">IFERROR(IF(OR(ISTEXT(N148),ISNUMBER(N148)),HLOOKUP(S148-23*INT(S148/23),[2]Hoja2!B$1:X$2,2),""),1)</f>
        <v/>
      </c>
      <c r="Q148" s="128" t="str">
        <f aca="false">LEFT(N148,1)</f>
        <v/>
      </c>
      <c r="R148" s="129" t="str">
        <f aca="false">IF(UPPER(Q148)="Z",2,IF(UPPER(Q148)="Y",1,IF(UPPER(Q148)="X",0,LEFT(N148))))</f>
        <v/>
      </c>
      <c r="S148" s="129" t="str">
        <f aca="false">REPLACE(N148,1,1,R148)</f>
        <v/>
      </c>
      <c r="T148" s="96"/>
      <c r="U148" s="133"/>
      <c r="V148" s="124" t="str">
        <f aca="false">IF(OR(ISTEXT(N148),ISNUMBER(N148)),IF($AD148=1,U148,0),"")</f>
        <v/>
      </c>
      <c r="W148" s="75" t="n">
        <v>36892</v>
      </c>
      <c r="X148" s="134"/>
      <c r="Y148" s="134"/>
      <c r="AA148" s="128" t="n">
        <f aca="false">IF(E148&lt;&gt;F148,0,1)</f>
        <v>1</v>
      </c>
      <c r="AB148" s="128" t="n">
        <f aca="false">IF(OR(T148="SI",T148="Si",T148="si",T148="sI",T148="s",T148="S"),1,0)</f>
        <v>0</v>
      </c>
      <c r="AC148" s="128" t="n">
        <f aca="false">IF(OR(J148="SI",J148="Si",J148="si",J148="sI",J148="s",J148="S"),1,0)</f>
        <v>0</v>
      </c>
      <c r="AD148" s="128" t="n">
        <f aca="false">AK148*AA148*AB148*AC148</f>
        <v>0</v>
      </c>
      <c r="AF148" s="136" t="n">
        <f aca="false">COUNTIF(D$8:D148,D148)</f>
        <v>0</v>
      </c>
      <c r="AG148" s="136" t="n">
        <f aca="false">COUNTIFS(D$8:D148,D148,A$8:A148,A148)</f>
        <v>0</v>
      </c>
      <c r="AH148" s="128" t="n">
        <f aca="false">AF148-AG148</f>
        <v>0</v>
      </c>
      <c r="AI148" s="128" t="n">
        <f aca="false">IF(OR(O148&lt;&gt;P148,P148=1,AA148=0),1,0)</f>
        <v>0</v>
      </c>
      <c r="AJ148" s="128" t="n">
        <f aca="false">IF(AR148&gt;0,1,0)+AH148</f>
        <v>0</v>
      </c>
      <c r="AK148" s="128" t="n">
        <f aca="false">IF(O148&lt;&gt;P148,0,1)</f>
        <v>1</v>
      </c>
      <c r="AL148" s="128" t="n">
        <f aca="false">IF(U148&gt;1,1,0)</f>
        <v>0</v>
      </c>
      <c r="AM148" s="136"/>
      <c r="AN148" s="137"/>
      <c r="AO148" s="139"/>
      <c r="AP148" s="128" t="str">
        <f aca="false">IF(SUMIF(AS$7:BU$7,"&gt;0",AS148:BU148)&gt;0,SUMIF(AS$7:BU$7,"&gt;0",AS148:BU148),"")</f>
        <v/>
      </c>
      <c r="AQ148" s="128"/>
      <c r="AR148" s="136" t="n">
        <f aca="false">COUNTIF(N$8:N148,N148)-1</f>
        <v>-1</v>
      </c>
      <c r="AS148" s="133"/>
      <c r="AT148" s="133"/>
      <c r="AU148" s="128" t="n">
        <f aca="false">IF($A148=$A147,AS148+AT148+AU147,AS148+AT148)</f>
        <v>0</v>
      </c>
      <c r="AV148" s="133"/>
      <c r="AW148" s="133"/>
      <c r="AX148" s="128" t="n">
        <f aca="false">IF($A148=$A147,AV148+AW148+AX147,AV148+AW148)</f>
        <v>0</v>
      </c>
      <c r="AY148" s="133"/>
      <c r="AZ148" s="133"/>
      <c r="BA148" s="128" t="n">
        <f aca="false">IF($A148=$A147,AY148+AZ148+BA147,AY148+AZ148)</f>
        <v>0</v>
      </c>
      <c r="BB148" s="133"/>
      <c r="BC148" s="133"/>
      <c r="BD148" s="128" t="n">
        <f aca="false">IF($A148=$A147,BB148+BC148+BD147,BB148+BC148)</f>
        <v>0</v>
      </c>
      <c r="BE148" s="133"/>
      <c r="BF148" s="133"/>
      <c r="BG148" s="128" t="n">
        <f aca="false">IF($A148=$A147,BE148+BF148+BG147,BE148+BF148)</f>
        <v>0</v>
      </c>
      <c r="BH148" s="133"/>
      <c r="BI148" s="133"/>
      <c r="BJ148" s="128" t="n">
        <f aca="false">IF($A148=$A147,BH148+BI148+BJ147,BH148+BI148)</f>
        <v>0</v>
      </c>
      <c r="BK148" s="133"/>
      <c r="BL148" s="133"/>
      <c r="BM148" s="128" t="n">
        <f aca="false">IF($A148=$A147,BK148+BL148+BM147,BK148+BL148)</f>
        <v>0</v>
      </c>
      <c r="BN148" s="133"/>
      <c r="BO148" s="133"/>
      <c r="BP148" s="128" t="n">
        <f aca="false">IF($A148=$A147,BN148+BO148+BP147,BN148+BO148)</f>
        <v>0</v>
      </c>
      <c r="BQ148" s="133"/>
      <c r="BR148" s="133"/>
      <c r="BS148" s="128" t="n">
        <f aca="false">IF($A148=$A147,BQ148+BR148+BS147,BQ148+BR148)</f>
        <v>0</v>
      </c>
      <c r="BT148" s="133"/>
      <c r="BU148" s="133"/>
      <c r="BV148" s="128" t="n">
        <f aca="false">IF($A148=$A147,BT148+BU148+BV147,BT148+BU148)</f>
        <v>0</v>
      </c>
      <c r="BW148" s="128" t="n">
        <f aca="false">IF(W148=0,0,IF(W148&gt;F$4,1,(IF(W148=BW$2,0,(IF(F$4-W148&gt;2,1,0))))))</f>
        <v>0</v>
      </c>
    </row>
    <row r="149" customFormat="false" ht="42.6" hidden="false" customHeight="true" outlineLevel="0" collapsed="false">
      <c r="A149" s="124" t="str">
        <f aca="false">IF(D149=D148,IF(A148=0,"",A148),IF(AND(D149&gt;0,D149&lt;&gt;D148),A148+1,""))</f>
        <v/>
      </c>
      <c r="B149" s="129"/>
      <c r="C149" s="129"/>
      <c r="D149" s="96"/>
      <c r="E149" s="138"/>
      <c r="F149" s="128" t="str">
        <f aca="false">IFERROR(IF(OR(ISTEXT(D149),ISNUMBER(D149)),HLOOKUP(I149-23*INT(I149/23),[2]Hoja2!B$1:X$2,2),""),1)</f>
        <v/>
      </c>
      <c r="G149" s="128" t="str">
        <f aca="false">LEFT(D149,1)</f>
        <v/>
      </c>
      <c r="H149" s="129" t="str">
        <f aca="false">IF(UPPER(G149)="Z",2,IF(UPPER(G149)="Y",1,IF(UPPER(G149)="X",0,LEFT(D149))))</f>
        <v/>
      </c>
      <c r="I149" s="129" t="str">
        <f aca="false">REPLACE(D149,1,1,H149)</f>
        <v/>
      </c>
      <c r="J149" s="96"/>
      <c r="K149" s="124" t="str">
        <f aca="false">IF(N149&gt;0,ROW(L149)-7,"")</f>
        <v/>
      </c>
      <c r="L149" s="130"/>
      <c r="M149" s="130"/>
      <c r="N149" s="131"/>
      <c r="O149" s="132"/>
      <c r="P149" s="128" t="str">
        <f aca="false">IFERROR(IF(OR(ISTEXT(N149),ISNUMBER(N149)),HLOOKUP(S149-23*INT(S149/23),[2]Hoja2!B$1:X$2,2),""),1)</f>
        <v/>
      </c>
      <c r="Q149" s="128" t="str">
        <f aca="false">LEFT(N149,1)</f>
        <v/>
      </c>
      <c r="R149" s="129" t="str">
        <f aca="false">IF(UPPER(Q149)="Z",2,IF(UPPER(Q149)="Y",1,IF(UPPER(Q149)="X",0,LEFT(N149))))</f>
        <v/>
      </c>
      <c r="S149" s="129" t="str">
        <f aca="false">REPLACE(N149,1,1,R149)</f>
        <v/>
      </c>
      <c r="T149" s="96"/>
      <c r="U149" s="133"/>
      <c r="V149" s="124" t="str">
        <f aca="false">IF(OR(ISTEXT(N149),ISNUMBER(N149)),IF($AD149=1,U149,0),"")</f>
        <v/>
      </c>
      <c r="W149" s="75" t="n">
        <v>36892</v>
      </c>
      <c r="X149" s="134"/>
      <c r="Y149" s="134"/>
      <c r="AA149" s="128" t="n">
        <f aca="false">IF(E149&lt;&gt;F149,0,1)</f>
        <v>1</v>
      </c>
      <c r="AB149" s="128" t="n">
        <f aca="false">IF(OR(T149="SI",T149="Si",T149="si",T149="sI",T149="s",T149="S"),1,0)</f>
        <v>0</v>
      </c>
      <c r="AC149" s="128" t="n">
        <f aca="false">IF(OR(J149="SI",J149="Si",J149="si",J149="sI",J149="s",J149="S"),1,0)</f>
        <v>0</v>
      </c>
      <c r="AD149" s="128" t="n">
        <f aca="false">AK149*AA149*AB149*AC149</f>
        <v>0</v>
      </c>
      <c r="AF149" s="136" t="n">
        <f aca="false">COUNTIF(D$8:D149,D149)</f>
        <v>0</v>
      </c>
      <c r="AG149" s="136" t="n">
        <f aca="false">COUNTIFS(D$8:D149,D149,A$8:A149,A149)</f>
        <v>0</v>
      </c>
      <c r="AH149" s="128" t="n">
        <f aca="false">AF149-AG149</f>
        <v>0</v>
      </c>
      <c r="AI149" s="128" t="n">
        <f aca="false">IF(OR(O149&lt;&gt;P149,P149=1,AA149=0),1,0)</f>
        <v>0</v>
      </c>
      <c r="AJ149" s="128" t="n">
        <f aca="false">IF(AR149&gt;0,1,0)+AH149</f>
        <v>0</v>
      </c>
      <c r="AK149" s="128" t="n">
        <f aca="false">IF(O149&lt;&gt;P149,0,1)</f>
        <v>1</v>
      </c>
      <c r="AL149" s="128" t="n">
        <f aca="false">IF(U149&gt;1,1,0)</f>
        <v>0</v>
      </c>
      <c r="AM149" s="136"/>
      <c r="AN149" s="137"/>
      <c r="AO149" s="139"/>
      <c r="AP149" s="128" t="str">
        <f aca="false">IF(SUMIF(AS$7:BU$7,"&gt;0",AS149:BU149)&gt;0,SUMIF(AS$7:BU$7,"&gt;0",AS149:BU149),"")</f>
        <v/>
      </c>
      <c r="AQ149" s="128"/>
      <c r="AR149" s="136" t="n">
        <f aca="false">COUNTIF(N$8:N149,N149)-1</f>
        <v>-1</v>
      </c>
      <c r="AS149" s="133"/>
      <c r="AT149" s="133"/>
      <c r="AU149" s="128" t="n">
        <f aca="false">IF($A149=$A148,AS149+AT149+AU148,AS149+AT149)</f>
        <v>0</v>
      </c>
      <c r="AV149" s="133"/>
      <c r="AW149" s="133"/>
      <c r="AX149" s="128" t="n">
        <f aca="false">IF($A149=$A148,AV149+AW149+AX148,AV149+AW149)</f>
        <v>0</v>
      </c>
      <c r="AY149" s="133"/>
      <c r="AZ149" s="133"/>
      <c r="BA149" s="128" t="n">
        <f aca="false">IF($A149=$A148,AY149+AZ149+BA148,AY149+AZ149)</f>
        <v>0</v>
      </c>
      <c r="BB149" s="133"/>
      <c r="BC149" s="133"/>
      <c r="BD149" s="128" t="n">
        <f aca="false">IF($A149=$A148,BB149+BC149+BD148,BB149+BC149)</f>
        <v>0</v>
      </c>
      <c r="BE149" s="133"/>
      <c r="BF149" s="133"/>
      <c r="BG149" s="128" t="n">
        <f aca="false">IF($A149=$A148,BE149+BF149+BG148,BE149+BF149)</f>
        <v>0</v>
      </c>
      <c r="BH149" s="133"/>
      <c r="BI149" s="133"/>
      <c r="BJ149" s="128" t="n">
        <f aca="false">IF($A149=$A148,BH149+BI149+BJ148,BH149+BI149)</f>
        <v>0</v>
      </c>
      <c r="BK149" s="133"/>
      <c r="BL149" s="133"/>
      <c r="BM149" s="128" t="n">
        <f aca="false">IF($A149=$A148,BK149+BL149+BM148,BK149+BL149)</f>
        <v>0</v>
      </c>
      <c r="BN149" s="133"/>
      <c r="BO149" s="133"/>
      <c r="BP149" s="128" t="n">
        <f aca="false">IF($A149=$A148,BN149+BO149+BP148,BN149+BO149)</f>
        <v>0</v>
      </c>
      <c r="BQ149" s="133"/>
      <c r="BR149" s="133"/>
      <c r="BS149" s="128" t="n">
        <f aca="false">IF($A149=$A148,BQ149+BR149+BS148,BQ149+BR149)</f>
        <v>0</v>
      </c>
      <c r="BT149" s="133"/>
      <c r="BU149" s="133"/>
      <c r="BV149" s="128" t="n">
        <f aca="false">IF($A149=$A148,BT149+BU149+BV148,BT149+BU149)</f>
        <v>0</v>
      </c>
      <c r="BW149" s="128" t="n">
        <f aca="false">IF(W149=0,0,IF(W149&gt;F$4,1,(IF(W149=BW$2,0,(IF(F$4-W149&gt;2,1,0))))))</f>
        <v>0</v>
      </c>
    </row>
    <row r="150" customFormat="false" ht="42.6" hidden="false" customHeight="true" outlineLevel="0" collapsed="false">
      <c r="A150" s="124" t="str">
        <f aca="false">IF(D150=D149,IF(A149=0,"",A149),IF(AND(D150&gt;0,D150&lt;&gt;D149),A149+1,""))</f>
        <v/>
      </c>
      <c r="B150" s="129"/>
      <c r="C150" s="129"/>
      <c r="D150" s="96"/>
      <c r="E150" s="138"/>
      <c r="F150" s="128" t="str">
        <f aca="false">IFERROR(IF(OR(ISTEXT(D150),ISNUMBER(D150)),HLOOKUP(I150-23*INT(I150/23),[2]Hoja2!B$1:X$2,2),""),1)</f>
        <v/>
      </c>
      <c r="G150" s="128" t="str">
        <f aca="false">LEFT(D150,1)</f>
        <v/>
      </c>
      <c r="H150" s="129" t="str">
        <f aca="false">IF(UPPER(G150)="Z",2,IF(UPPER(G150)="Y",1,IF(UPPER(G150)="X",0,LEFT(D150))))</f>
        <v/>
      </c>
      <c r="I150" s="129" t="str">
        <f aca="false">REPLACE(D150,1,1,H150)</f>
        <v/>
      </c>
      <c r="J150" s="96"/>
      <c r="K150" s="124" t="str">
        <f aca="false">IF(N150&gt;0,ROW(L150)-7,"")</f>
        <v/>
      </c>
      <c r="L150" s="130"/>
      <c r="M150" s="130"/>
      <c r="N150" s="131"/>
      <c r="O150" s="132"/>
      <c r="P150" s="128" t="str">
        <f aca="false">IFERROR(IF(OR(ISTEXT(N150),ISNUMBER(N150)),HLOOKUP(S150-23*INT(S150/23),[2]Hoja2!B$1:X$2,2),""),1)</f>
        <v/>
      </c>
      <c r="Q150" s="128" t="str">
        <f aca="false">LEFT(N150,1)</f>
        <v/>
      </c>
      <c r="R150" s="129" t="str">
        <f aca="false">IF(UPPER(Q150)="Z",2,IF(UPPER(Q150)="Y",1,IF(UPPER(Q150)="X",0,LEFT(N150))))</f>
        <v/>
      </c>
      <c r="S150" s="129" t="str">
        <f aca="false">REPLACE(N150,1,1,R150)</f>
        <v/>
      </c>
      <c r="T150" s="96"/>
      <c r="U150" s="133"/>
      <c r="V150" s="124" t="str">
        <f aca="false">IF(OR(ISTEXT(N150),ISNUMBER(N150)),IF($AD150=1,U150,0),"")</f>
        <v/>
      </c>
      <c r="W150" s="75" t="n">
        <v>36892</v>
      </c>
      <c r="X150" s="134"/>
      <c r="Y150" s="134"/>
      <c r="AA150" s="128" t="n">
        <f aca="false">IF(E150&lt;&gt;F150,0,1)</f>
        <v>1</v>
      </c>
      <c r="AB150" s="128" t="n">
        <f aca="false">IF(OR(T150="SI",T150="Si",T150="si",T150="sI",T150="s",T150="S"),1,0)</f>
        <v>0</v>
      </c>
      <c r="AC150" s="128" t="n">
        <f aca="false">IF(OR(J150="SI",J150="Si",J150="si",J150="sI",J150="s",J150="S"),1,0)</f>
        <v>0</v>
      </c>
      <c r="AD150" s="128" t="n">
        <f aca="false">AK150*AA150*AB150*AC150</f>
        <v>0</v>
      </c>
      <c r="AF150" s="136" t="n">
        <f aca="false">COUNTIF(D$8:D150,D150)</f>
        <v>0</v>
      </c>
      <c r="AG150" s="136" t="n">
        <f aca="false">COUNTIFS(D$8:D150,D150,A$8:A150,A150)</f>
        <v>0</v>
      </c>
      <c r="AH150" s="128" t="n">
        <f aca="false">AF150-AG150</f>
        <v>0</v>
      </c>
      <c r="AI150" s="128" t="n">
        <f aca="false">IF(OR(O150&lt;&gt;P150,P150=1,AA150=0),1,0)</f>
        <v>0</v>
      </c>
      <c r="AJ150" s="128" t="n">
        <f aca="false">IF(AR150&gt;0,1,0)+AH150</f>
        <v>0</v>
      </c>
      <c r="AK150" s="128" t="n">
        <f aca="false">IF(O150&lt;&gt;P150,0,1)</f>
        <v>1</v>
      </c>
      <c r="AL150" s="128" t="n">
        <f aca="false">IF(U150&gt;1,1,0)</f>
        <v>0</v>
      </c>
      <c r="AM150" s="136"/>
      <c r="AN150" s="137"/>
      <c r="AO150" s="139"/>
      <c r="AP150" s="128" t="str">
        <f aca="false">IF(SUMIF(AS$7:BU$7,"&gt;0",AS150:BU150)&gt;0,SUMIF(AS$7:BU$7,"&gt;0",AS150:BU150),"")</f>
        <v/>
      </c>
      <c r="AQ150" s="128"/>
      <c r="AR150" s="136" t="n">
        <f aca="false">COUNTIF(N$8:N150,N150)-1</f>
        <v>-1</v>
      </c>
      <c r="AS150" s="133"/>
      <c r="AT150" s="133"/>
      <c r="AU150" s="128" t="n">
        <f aca="false">IF($A150=$A149,AS150+AT150+AU149,AS150+AT150)</f>
        <v>0</v>
      </c>
      <c r="AV150" s="133"/>
      <c r="AW150" s="133"/>
      <c r="AX150" s="128" t="n">
        <f aca="false">IF($A150=$A149,AV150+AW150+AX149,AV150+AW150)</f>
        <v>0</v>
      </c>
      <c r="AY150" s="133"/>
      <c r="AZ150" s="133"/>
      <c r="BA150" s="128" t="n">
        <f aca="false">IF($A150=$A149,AY150+AZ150+BA149,AY150+AZ150)</f>
        <v>0</v>
      </c>
      <c r="BB150" s="133"/>
      <c r="BC150" s="133"/>
      <c r="BD150" s="128" t="n">
        <f aca="false">IF($A150=$A149,BB150+BC150+BD149,BB150+BC150)</f>
        <v>0</v>
      </c>
      <c r="BE150" s="133"/>
      <c r="BF150" s="133"/>
      <c r="BG150" s="128" t="n">
        <f aca="false">IF($A150=$A149,BE150+BF150+BG149,BE150+BF150)</f>
        <v>0</v>
      </c>
      <c r="BH150" s="133"/>
      <c r="BI150" s="133"/>
      <c r="BJ150" s="128" t="n">
        <f aca="false">IF($A150=$A149,BH150+BI150+BJ149,BH150+BI150)</f>
        <v>0</v>
      </c>
      <c r="BK150" s="133"/>
      <c r="BL150" s="133"/>
      <c r="BM150" s="128" t="n">
        <f aca="false">IF($A150=$A149,BK150+BL150+BM149,BK150+BL150)</f>
        <v>0</v>
      </c>
      <c r="BN150" s="133"/>
      <c r="BO150" s="133"/>
      <c r="BP150" s="128" t="n">
        <f aca="false">IF($A150=$A149,BN150+BO150+BP149,BN150+BO150)</f>
        <v>0</v>
      </c>
      <c r="BQ150" s="133"/>
      <c r="BR150" s="133"/>
      <c r="BS150" s="128" t="n">
        <f aca="false">IF($A150=$A149,BQ150+BR150+BS149,BQ150+BR150)</f>
        <v>0</v>
      </c>
      <c r="BT150" s="133"/>
      <c r="BU150" s="133"/>
      <c r="BV150" s="128" t="n">
        <f aca="false">IF($A150=$A149,BT150+BU150+BV149,BT150+BU150)</f>
        <v>0</v>
      </c>
      <c r="BW150" s="128" t="n">
        <f aca="false">IF(W150=0,0,IF(W150&gt;F$4,1,(IF(W150=BW$2,0,(IF(F$4-W150&gt;2,1,0))))))</f>
        <v>0</v>
      </c>
    </row>
    <row r="151" customFormat="false" ht="42.6" hidden="false" customHeight="true" outlineLevel="0" collapsed="false">
      <c r="A151" s="124" t="str">
        <f aca="false">IF(D151=D150,IF(A150=0,"",A150),IF(AND(D151&gt;0,D151&lt;&gt;D150),A150+1,""))</f>
        <v/>
      </c>
      <c r="B151" s="129"/>
      <c r="C151" s="129"/>
      <c r="D151" s="96"/>
      <c r="E151" s="138"/>
      <c r="F151" s="128" t="str">
        <f aca="false">IFERROR(IF(OR(ISTEXT(D151),ISNUMBER(D151)),HLOOKUP(I151-23*INT(I151/23),[2]Hoja2!B$1:X$2,2),""),1)</f>
        <v/>
      </c>
      <c r="G151" s="128" t="str">
        <f aca="false">LEFT(D151,1)</f>
        <v/>
      </c>
      <c r="H151" s="129" t="str">
        <f aca="false">IF(UPPER(G151)="Z",2,IF(UPPER(G151)="Y",1,IF(UPPER(G151)="X",0,LEFT(D151))))</f>
        <v/>
      </c>
      <c r="I151" s="129" t="str">
        <f aca="false">REPLACE(D151,1,1,H151)</f>
        <v/>
      </c>
      <c r="J151" s="96"/>
      <c r="K151" s="124" t="str">
        <f aca="false">IF(N151&gt;0,ROW(L151)-7,"")</f>
        <v/>
      </c>
      <c r="L151" s="130"/>
      <c r="M151" s="130"/>
      <c r="N151" s="131"/>
      <c r="O151" s="132"/>
      <c r="P151" s="128" t="str">
        <f aca="false">IFERROR(IF(OR(ISTEXT(N151),ISNUMBER(N151)),HLOOKUP(S151-23*INT(S151/23),[2]Hoja2!B$1:X$2,2),""),1)</f>
        <v/>
      </c>
      <c r="Q151" s="128" t="str">
        <f aca="false">LEFT(N151,1)</f>
        <v/>
      </c>
      <c r="R151" s="129" t="str">
        <f aca="false">IF(UPPER(Q151)="Z",2,IF(UPPER(Q151)="Y",1,IF(UPPER(Q151)="X",0,LEFT(N151))))</f>
        <v/>
      </c>
      <c r="S151" s="129" t="str">
        <f aca="false">REPLACE(N151,1,1,R151)</f>
        <v/>
      </c>
      <c r="T151" s="96"/>
      <c r="U151" s="133"/>
      <c r="V151" s="124" t="str">
        <f aca="false">IF(OR(ISTEXT(N151),ISNUMBER(N151)),IF($AD151=1,U151,0),"")</f>
        <v/>
      </c>
      <c r="W151" s="75" t="n">
        <v>36892</v>
      </c>
      <c r="X151" s="134"/>
      <c r="Y151" s="134"/>
      <c r="AA151" s="128" t="n">
        <f aca="false">IF(E151&lt;&gt;F151,0,1)</f>
        <v>1</v>
      </c>
      <c r="AB151" s="128" t="n">
        <f aca="false">IF(OR(T151="SI",T151="Si",T151="si",T151="sI",T151="s",T151="S"),1,0)</f>
        <v>0</v>
      </c>
      <c r="AC151" s="128" t="n">
        <f aca="false">IF(OR(J151="SI",J151="Si",J151="si",J151="sI",J151="s",J151="S"),1,0)</f>
        <v>0</v>
      </c>
      <c r="AD151" s="128" t="n">
        <f aca="false">AK151*AA151*AB151*AC151</f>
        <v>0</v>
      </c>
      <c r="AF151" s="136" t="n">
        <f aca="false">COUNTIF(D$8:D151,D151)</f>
        <v>0</v>
      </c>
      <c r="AG151" s="136" t="n">
        <f aca="false">COUNTIFS(D$8:D151,D151,A$8:A151,A151)</f>
        <v>0</v>
      </c>
      <c r="AH151" s="128" t="n">
        <f aca="false">AF151-AG151</f>
        <v>0</v>
      </c>
      <c r="AI151" s="128" t="n">
        <f aca="false">IF(OR(O151&lt;&gt;P151,P151=1,AA151=0),1,0)</f>
        <v>0</v>
      </c>
      <c r="AJ151" s="128" t="n">
        <f aca="false">IF(AR151&gt;0,1,0)+AH151</f>
        <v>0</v>
      </c>
      <c r="AK151" s="128" t="n">
        <f aca="false">IF(O151&lt;&gt;P151,0,1)</f>
        <v>1</v>
      </c>
      <c r="AL151" s="128" t="n">
        <f aca="false">IF(U151&gt;1,1,0)</f>
        <v>0</v>
      </c>
      <c r="AM151" s="136"/>
      <c r="AN151" s="137"/>
      <c r="AO151" s="139"/>
      <c r="AP151" s="128" t="str">
        <f aca="false">IF(SUMIF(AS$7:BU$7,"&gt;0",AS151:BU151)&gt;0,SUMIF(AS$7:BU$7,"&gt;0",AS151:BU151),"")</f>
        <v/>
      </c>
      <c r="AQ151" s="128"/>
      <c r="AR151" s="136" t="n">
        <f aca="false">COUNTIF(N$8:N151,N151)-1</f>
        <v>-1</v>
      </c>
      <c r="AS151" s="133"/>
      <c r="AT151" s="133"/>
      <c r="AU151" s="128" t="n">
        <f aca="false">IF($A151=$A150,AS151+AT151+AU150,AS151+AT151)</f>
        <v>0</v>
      </c>
      <c r="AV151" s="133"/>
      <c r="AW151" s="133"/>
      <c r="AX151" s="128" t="n">
        <f aca="false">IF($A151=$A150,AV151+AW151+AX150,AV151+AW151)</f>
        <v>0</v>
      </c>
      <c r="AY151" s="133"/>
      <c r="AZ151" s="133"/>
      <c r="BA151" s="128" t="n">
        <f aca="false">IF($A151=$A150,AY151+AZ151+BA150,AY151+AZ151)</f>
        <v>0</v>
      </c>
      <c r="BB151" s="133"/>
      <c r="BC151" s="133"/>
      <c r="BD151" s="128" t="n">
        <f aca="false">IF($A151=$A150,BB151+BC151+BD150,BB151+BC151)</f>
        <v>0</v>
      </c>
      <c r="BE151" s="133"/>
      <c r="BF151" s="133"/>
      <c r="BG151" s="128" t="n">
        <f aca="false">IF($A151=$A150,BE151+BF151+BG150,BE151+BF151)</f>
        <v>0</v>
      </c>
      <c r="BH151" s="133"/>
      <c r="BI151" s="133"/>
      <c r="BJ151" s="128" t="n">
        <f aca="false">IF($A151=$A150,BH151+BI151+BJ150,BH151+BI151)</f>
        <v>0</v>
      </c>
      <c r="BK151" s="133"/>
      <c r="BL151" s="133"/>
      <c r="BM151" s="128" t="n">
        <f aca="false">IF($A151=$A150,BK151+BL151+BM150,BK151+BL151)</f>
        <v>0</v>
      </c>
      <c r="BN151" s="133"/>
      <c r="BO151" s="133"/>
      <c r="BP151" s="128" t="n">
        <f aca="false">IF($A151=$A150,BN151+BO151+BP150,BN151+BO151)</f>
        <v>0</v>
      </c>
      <c r="BQ151" s="133"/>
      <c r="BR151" s="133"/>
      <c r="BS151" s="128" t="n">
        <f aca="false">IF($A151=$A150,BQ151+BR151+BS150,BQ151+BR151)</f>
        <v>0</v>
      </c>
      <c r="BT151" s="133"/>
      <c r="BU151" s="133"/>
      <c r="BV151" s="128" t="n">
        <f aca="false">IF($A151=$A150,BT151+BU151+BV150,BT151+BU151)</f>
        <v>0</v>
      </c>
      <c r="BW151" s="128" t="n">
        <f aca="false">IF(W151=0,0,IF(W151&gt;F$4,1,(IF(W151=BW$2,0,(IF(F$4-W151&gt;2,1,0))))))</f>
        <v>0</v>
      </c>
    </row>
    <row r="152" customFormat="false" ht="42.6" hidden="false" customHeight="true" outlineLevel="0" collapsed="false">
      <c r="A152" s="124" t="str">
        <f aca="false">IF(D152=D151,IF(A151=0,"",A151),IF(AND(D152&gt;0,D152&lt;&gt;D151),A151+1,""))</f>
        <v/>
      </c>
      <c r="B152" s="129"/>
      <c r="C152" s="129"/>
      <c r="D152" s="96"/>
      <c r="E152" s="138"/>
      <c r="F152" s="128" t="str">
        <f aca="false">IFERROR(IF(OR(ISTEXT(D152),ISNUMBER(D152)),HLOOKUP(I152-23*INT(I152/23),[2]Hoja2!B$1:X$2,2),""),1)</f>
        <v/>
      </c>
      <c r="G152" s="128" t="str">
        <f aca="false">LEFT(D152,1)</f>
        <v/>
      </c>
      <c r="H152" s="129" t="str">
        <f aca="false">IF(UPPER(G152)="Z",2,IF(UPPER(G152)="Y",1,IF(UPPER(G152)="X",0,LEFT(D152))))</f>
        <v/>
      </c>
      <c r="I152" s="129" t="str">
        <f aca="false">REPLACE(D152,1,1,H152)</f>
        <v/>
      </c>
      <c r="J152" s="96"/>
      <c r="K152" s="124" t="str">
        <f aca="false">IF(N152&gt;0,ROW(L152)-7,"")</f>
        <v/>
      </c>
      <c r="L152" s="130"/>
      <c r="M152" s="130"/>
      <c r="N152" s="131"/>
      <c r="O152" s="132"/>
      <c r="P152" s="128" t="str">
        <f aca="false">IFERROR(IF(OR(ISTEXT(N152),ISNUMBER(N152)),HLOOKUP(S152-23*INT(S152/23),[2]Hoja2!B$1:X$2,2),""),1)</f>
        <v/>
      </c>
      <c r="Q152" s="128" t="str">
        <f aca="false">LEFT(N152,1)</f>
        <v/>
      </c>
      <c r="R152" s="129" t="str">
        <f aca="false">IF(UPPER(Q152)="Z",2,IF(UPPER(Q152)="Y",1,IF(UPPER(Q152)="X",0,LEFT(N152))))</f>
        <v/>
      </c>
      <c r="S152" s="129" t="str">
        <f aca="false">REPLACE(N152,1,1,R152)</f>
        <v/>
      </c>
      <c r="T152" s="96"/>
      <c r="U152" s="133"/>
      <c r="V152" s="124" t="str">
        <f aca="false">IF(OR(ISTEXT(N152),ISNUMBER(N152)),IF($AD152=1,U152,0),"")</f>
        <v/>
      </c>
      <c r="W152" s="75" t="n">
        <v>36892</v>
      </c>
      <c r="X152" s="134"/>
      <c r="Y152" s="134"/>
      <c r="AA152" s="128" t="n">
        <f aca="false">IF(E152&lt;&gt;F152,0,1)</f>
        <v>1</v>
      </c>
      <c r="AB152" s="128" t="n">
        <f aca="false">IF(OR(T152="SI",T152="Si",T152="si",T152="sI",T152="s",T152="S"),1,0)</f>
        <v>0</v>
      </c>
      <c r="AC152" s="128" t="n">
        <f aca="false">IF(OR(J152="SI",J152="Si",J152="si",J152="sI",J152="s",J152="S"),1,0)</f>
        <v>0</v>
      </c>
      <c r="AD152" s="128" t="n">
        <f aca="false">AK152*AA152*AB152*AC152</f>
        <v>0</v>
      </c>
      <c r="AF152" s="136" t="n">
        <f aca="false">COUNTIF(D$8:D152,D152)</f>
        <v>0</v>
      </c>
      <c r="AG152" s="136" t="n">
        <f aca="false">COUNTIFS(D$8:D152,D152,A$8:A152,A152)</f>
        <v>0</v>
      </c>
      <c r="AH152" s="128" t="n">
        <f aca="false">AF152-AG152</f>
        <v>0</v>
      </c>
      <c r="AI152" s="128" t="n">
        <f aca="false">IF(OR(O152&lt;&gt;P152,P152=1,AA152=0),1,0)</f>
        <v>0</v>
      </c>
      <c r="AJ152" s="128" t="n">
        <f aca="false">IF(AR152&gt;0,1,0)+AH152</f>
        <v>0</v>
      </c>
      <c r="AK152" s="128" t="n">
        <f aca="false">IF(O152&lt;&gt;P152,0,1)</f>
        <v>1</v>
      </c>
      <c r="AL152" s="128" t="n">
        <f aca="false">IF(U152&gt;1,1,0)</f>
        <v>0</v>
      </c>
      <c r="AM152" s="136"/>
      <c r="AN152" s="137"/>
      <c r="AO152" s="139"/>
      <c r="AP152" s="128" t="str">
        <f aca="false">IF(SUMIF(AS$7:BU$7,"&gt;0",AS152:BU152)&gt;0,SUMIF(AS$7:BU$7,"&gt;0",AS152:BU152),"")</f>
        <v/>
      </c>
      <c r="AQ152" s="128"/>
      <c r="AR152" s="136" t="n">
        <f aca="false">COUNTIF(N$8:N152,N152)-1</f>
        <v>-1</v>
      </c>
      <c r="AS152" s="133"/>
      <c r="AT152" s="133"/>
      <c r="AU152" s="128" t="n">
        <f aca="false">IF($A152=$A151,AS152+AT152+AU151,AS152+AT152)</f>
        <v>0</v>
      </c>
      <c r="AV152" s="133"/>
      <c r="AW152" s="133"/>
      <c r="AX152" s="128" t="n">
        <f aca="false">IF($A152=$A151,AV152+AW152+AX151,AV152+AW152)</f>
        <v>0</v>
      </c>
      <c r="AY152" s="133"/>
      <c r="AZ152" s="133"/>
      <c r="BA152" s="128" t="n">
        <f aca="false">IF($A152=$A151,AY152+AZ152+BA151,AY152+AZ152)</f>
        <v>0</v>
      </c>
      <c r="BB152" s="133"/>
      <c r="BC152" s="133"/>
      <c r="BD152" s="128" t="n">
        <f aca="false">IF($A152=$A151,BB152+BC152+BD151,BB152+BC152)</f>
        <v>0</v>
      </c>
      <c r="BE152" s="133"/>
      <c r="BF152" s="133"/>
      <c r="BG152" s="128" t="n">
        <f aca="false">IF($A152=$A151,BE152+BF152+BG151,BE152+BF152)</f>
        <v>0</v>
      </c>
      <c r="BH152" s="133"/>
      <c r="BI152" s="133"/>
      <c r="BJ152" s="128" t="n">
        <f aca="false">IF($A152=$A151,BH152+BI152+BJ151,BH152+BI152)</f>
        <v>0</v>
      </c>
      <c r="BK152" s="133"/>
      <c r="BL152" s="133"/>
      <c r="BM152" s="128" t="n">
        <f aca="false">IF($A152=$A151,BK152+BL152+BM151,BK152+BL152)</f>
        <v>0</v>
      </c>
      <c r="BN152" s="133"/>
      <c r="BO152" s="133"/>
      <c r="BP152" s="128" t="n">
        <f aca="false">IF($A152=$A151,BN152+BO152+BP151,BN152+BO152)</f>
        <v>0</v>
      </c>
      <c r="BQ152" s="133"/>
      <c r="BR152" s="133"/>
      <c r="BS152" s="128" t="n">
        <f aca="false">IF($A152=$A151,BQ152+BR152+BS151,BQ152+BR152)</f>
        <v>0</v>
      </c>
      <c r="BT152" s="133"/>
      <c r="BU152" s="133"/>
      <c r="BV152" s="128" t="n">
        <f aca="false">IF($A152=$A151,BT152+BU152+BV151,BT152+BU152)</f>
        <v>0</v>
      </c>
      <c r="BW152" s="128" t="n">
        <f aca="false">IF(W152=0,0,IF(W152&gt;F$4,1,(IF(W152=BW$2,0,(IF(F$4-W152&gt;2,1,0))))))</f>
        <v>0</v>
      </c>
    </row>
    <row r="153" customFormat="false" ht="42.6" hidden="false" customHeight="true" outlineLevel="0" collapsed="false">
      <c r="A153" s="124" t="str">
        <f aca="false">IF(D153=D152,IF(A152=0,"",A152),IF(AND(D153&gt;0,D153&lt;&gt;D152),A152+1,""))</f>
        <v/>
      </c>
      <c r="B153" s="129"/>
      <c r="C153" s="129"/>
      <c r="D153" s="96"/>
      <c r="E153" s="138"/>
      <c r="F153" s="128" t="str">
        <f aca="false">IFERROR(IF(OR(ISTEXT(D153),ISNUMBER(D153)),HLOOKUP(I153-23*INT(I153/23),[2]Hoja2!B$1:X$2,2),""),1)</f>
        <v/>
      </c>
      <c r="G153" s="128" t="str">
        <f aca="false">LEFT(D153,1)</f>
        <v/>
      </c>
      <c r="H153" s="129" t="str">
        <f aca="false">IF(UPPER(G153)="Z",2,IF(UPPER(G153)="Y",1,IF(UPPER(G153)="X",0,LEFT(D153))))</f>
        <v/>
      </c>
      <c r="I153" s="129" t="str">
        <f aca="false">REPLACE(D153,1,1,H153)</f>
        <v/>
      </c>
      <c r="J153" s="96"/>
      <c r="K153" s="124" t="str">
        <f aca="false">IF(N153&gt;0,ROW(L153)-7,"")</f>
        <v/>
      </c>
      <c r="L153" s="130"/>
      <c r="M153" s="130"/>
      <c r="N153" s="131"/>
      <c r="O153" s="132"/>
      <c r="P153" s="128" t="str">
        <f aca="false">IFERROR(IF(OR(ISTEXT(N153),ISNUMBER(N153)),HLOOKUP(S153-23*INT(S153/23),[2]Hoja2!B$1:X$2,2),""),1)</f>
        <v/>
      </c>
      <c r="Q153" s="128" t="str">
        <f aca="false">LEFT(N153,1)</f>
        <v/>
      </c>
      <c r="R153" s="129" t="str">
        <f aca="false">IF(UPPER(Q153)="Z",2,IF(UPPER(Q153)="Y",1,IF(UPPER(Q153)="X",0,LEFT(N153))))</f>
        <v/>
      </c>
      <c r="S153" s="129" t="str">
        <f aca="false">REPLACE(N153,1,1,R153)</f>
        <v/>
      </c>
      <c r="T153" s="96"/>
      <c r="U153" s="133"/>
      <c r="V153" s="124" t="str">
        <f aca="false">IF(OR(ISTEXT(N153),ISNUMBER(N153)),IF($AD153=1,U153,0),"")</f>
        <v/>
      </c>
      <c r="W153" s="75" t="n">
        <v>36892</v>
      </c>
      <c r="X153" s="134"/>
      <c r="Y153" s="134"/>
      <c r="AA153" s="128" t="n">
        <f aca="false">IF(E153&lt;&gt;F153,0,1)</f>
        <v>1</v>
      </c>
      <c r="AB153" s="128" t="n">
        <f aca="false">IF(OR(T153="SI",T153="Si",T153="si",T153="sI",T153="s",T153="S"),1,0)</f>
        <v>0</v>
      </c>
      <c r="AC153" s="128" t="n">
        <f aca="false">IF(OR(J153="SI",J153="Si",J153="si",J153="sI",J153="s",J153="S"),1,0)</f>
        <v>0</v>
      </c>
      <c r="AD153" s="128" t="n">
        <f aca="false">AK153*AA153*AB153*AC153</f>
        <v>0</v>
      </c>
      <c r="AF153" s="136" t="n">
        <f aca="false">COUNTIF(D$8:D153,D153)</f>
        <v>0</v>
      </c>
      <c r="AG153" s="136" t="n">
        <f aca="false">COUNTIFS(D$8:D153,D153,A$8:A153,A153)</f>
        <v>0</v>
      </c>
      <c r="AH153" s="128" t="n">
        <f aca="false">AF153-AG153</f>
        <v>0</v>
      </c>
      <c r="AI153" s="128" t="n">
        <f aca="false">IF(OR(O153&lt;&gt;P153,P153=1,AA153=0),1,0)</f>
        <v>0</v>
      </c>
      <c r="AJ153" s="128" t="n">
        <f aca="false">IF(AR153&gt;0,1,0)+AH153</f>
        <v>0</v>
      </c>
      <c r="AK153" s="128" t="n">
        <f aca="false">IF(O153&lt;&gt;P153,0,1)</f>
        <v>1</v>
      </c>
      <c r="AL153" s="128" t="n">
        <f aca="false">IF(U153&gt;1,1,0)</f>
        <v>0</v>
      </c>
      <c r="AM153" s="136"/>
      <c r="AN153" s="137"/>
      <c r="AO153" s="139"/>
      <c r="AP153" s="128" t="str">
        <f aca="false">IF(SUMIF(AS$7:BU$7,"&gt;0",AS153:BU153)&gt;0,SUMIF(AS$7:BU$7,"&gt;0",AS153:BU153),"")</f>
        <v/>
      </c>
      <c r="AQ153" s="128"/>
      <c r="AR153" s="136" t="n">
        <f aca="false">COUNTIF(N$8:N153,N153)-1</f>
        <v>-1</v>
      </c>
      <c r="AS153" s="133"/>
      <c r="AT153" s="133"/>
      <c r="AU153" s="128" t="n">
        <f aca="false">IF($A153=$A152,AS153+AT153+AU152,AS153+AT153)</f>
        <v>0</v>
      </c>
      <c r="AV153" s="133"/>
      <c r="AW153" s="133"/>
      <c r="AX153" s="128" t="n">
        <f aca="false">IF($A153=$A152,AV153+AW153+AX152,AV153+AW153)</f>
        <v>0</v>
      </c>
      <c r="AY153" s="133"/>
      <c r="AZ153" s="133"/>
      <c r="BA153" s="128" t="n">
        <f aca="false">IF($A153=$A152,AY153+AZ153+BA152,AY153+AZ153)</f>
        <v>0</v>
      </c>
      <c r="BB153" s="133"/>
      <c r="BC153" s="133"/>
      <c r="BD153" s="128" t="n">
        <f aca="false">IF($A153=$A152,BB153+BC153+BD152,BB153+BC153)</f>
        <v>0</v>
      </c>
      <c r="BE153" s="133"/>
      <c r="BF153" s="133"/>
      <c r="BG153" s="128" t="n">
        <f aca="false">IF($A153=$A152,BE153+BF153+BG152,BE153+BF153)</f>
        <v>0</v>
      </c>
      <c r="BH153" s="133"/>
      <c r="BI153" s="133"/>
      <c r="BJ153" s="128" t="n">
        <f aca="false">IF($A153=$A152,BH153+BI153+BJ152,BH153+BI153)</f>
        <v>0</v>
      </c>
      <c r="BK153" s="133"/>
      <c r="BL153" s="133"/>
      <c r="BM153" s="128" t="n">
        <f aca="false">IF($A153=$A152,BK153+BL153+BM152,BK153+BL153)</f>
        <v>0</v>
      </c>
      <c r="BN153" s="133"/>
      <c r="BO153" s="133"/>
      <c r="BP153" s="128" t="n">
        <f aca="false">IF($A153=$A152,BN153+BO153+BP152,BN153+BO153)</f>
        <v>0</v>
      </c>
      <c r="BQ153" s="133"/>
      <c r="BR153" s="133"/>
      <c r="BS153" s="128" t="n">
        <f aca="false">IF($A153=$A152,BQ153+BR153+BS152,BQ153+BR153)</f>
        <v>0</v>
      </c>
      <c r="BT153" s="133"/>
      <c r="BU153" s="133"/>
      <c r="BV153" s="128" t="n">
        <f aca="false">IF($A153=$A152,BT153+BU153+BV152,BT153+BU153)</f>
        <v>0</v>
      </c>
      <c r="BW153" s="128" t="n">
        <f aca="false">IF(W153=0,0,IF(W153&gt;F$4,1,(IF(W153=BW$2,0,(IF(F$4-W153&gt;2,1,0))))))</f>
        <v>0</v>
      </c>
    </row>
    <row r="154" customFormat="false" ht="42.6" hidden="false" customHeight="true" outlineLevel="0" collapsed="false">
      <c r="A154" s="124" t="str">
        <f aca="false">IF(D154=D153,IF(A153=0,"",A153),IF(AND(D154&gt;0,D154&lt;&gt;D153),A153+1,""))</f>
        <v/>
      </c>
      <c r="B154" s="129"/>
      <c r="C154" s="129"/>
      <c r="D154" s="96"/>
      <c r="E154" s="138"/>
      <c r="F154" s="128" t="str">
        <f aca="false">IFERROR(IF(OR(ISTEXT(D154),ISNUMBER(D154)),HLOOKUP(I154-23*INT(I154/23),[2]Hoja2!B$1:X$2,2),""),1)</f>
        <v/>
      </c>
      <c r="G154" s="128" t="str">
        <f aca="false">LEFT(D154,1)</f>
        <v/>
      </c>
      <c r="H154" s="129" t="str">
        <f aca="false">IF(UPPER(G154)="Z",2,IF(UPPER(G154)="Y",1,IF(UPPER(G154)="X",0,LEFT(D154))))</f>
        <v/>
      </c>
      <c r="I154" s="129" t="str">
        <f aca="false">REPLACE(D154,1,1,H154)</f>
        <v/>
      </c>
      <c r="J154" s="96"/>
      <c r="K154" s="124" t="str">
        <f aca="false">IF(N154&gt;0,ROW(L154)-7,"")</f>
        <v/>
      </c>
      <c r="L154" s="130"/>
      <c r="M154" s="130"/>
      <c r="N154" s="131"/>
      <c r="O154" s="132"/>
      <c r="P154" s="128" t="str">
        <f aca="false">IFERROR(IF(OR(ISTEXT(N154),ISNUMBER(N154)),HLOOKUP(S154-23*INT(S154/23),[2]Hoja2!B$1:X$2,2),""),1)</f>
        <v/>
      </c>
      <c r="Q154" s="128" t="str">
        <f aca="false">LEFT(N154,1)</f>
        <v/>
      </c>
      <c r="R154" s="129" t="str">
        <f aca="false">IF(UPPER(Q154)="Z",2,IF(UPPER(Q154)="Y",1,IF(UPPER(Q154)="X",0,LEFT(N154))))</f>
        <v/>
      </c>
      <c r="S154" s="129" t="str">
        <f aca="false">REPLACE(N154,1,1,R154)</f>
        <v/>
      </c>
      <c r="T154" s="96"/>
      <c r="U154" s="133"/>
      <c r="V154" s="124" t="str">
        <f aca="false">IF(OR(ISTEXT(N154),ISNUMBER(N154)),IF($AD154=1,U154,0),"")</f>
        <v/>
      </c>
      <c r="W154" s="75" t="n">
        <v>36892</v>
      </c>
      <c r="X154" s="134"/>
      <c r="Y154" s="134"/>
      <c r="AA154" s="128" t="n">
        <f aca="false">IF(E154&lt;&gt;F154,0,1)</f>
        <v>1</v>
      </c>
      <c r="AB154" s="128" t="n">
        <f aca="false">IF(OR(T154="SI",T154="Si",T154="si",T154="sI",T154="s",T154="S"),1,0)</f>
        <v>0</v>
      </c>
      <c r="AC154" s="128" t="n">
        <f aca="false">IF(OR(J154="SI",J154="Si",J154="si",J154="sI",J154="s",J154="S"),1,0)</f>
        <v>0</v>
      </c>
      <c r="AD154" s="128" t="n">
        <f aca="false">AK154*AA154*AB154*AC154</f>
        <v>0</v>
      </c>
      <c r="AF154" s="136" t="n">
        <f aca="false">COUNTIF(D$8:D154,D154)</f>
        <v>0</v>
      </c>
      <c r="AG154" s="136" t="n">
        <f aca="false">COUNTIFS(D$8:D154,D154,A$8:A154,A154)</f>
        <v>0</v>
      </c>
      <c r="AH154" s="128" t="n">
        <f aca="false">AF154-AG154</f>
        <v>0</v>
      </c>
      <c r="AI154" s="128" t="n">
        <f aca="false">IF(OR(O154&lt;&gt;P154,P154=1,AA154=0),1,0)</f>
        <v>0</v>
      </c>
      <c r="AJ154" s="128" t="n">
        <f aca="false">IF(AR154&gt;0,1,0)+AH154</f>
        <v>0</v>
      </c>
      <c r="AK154" s="128" t="n">
        <f aca="false">IF(O154&lt;&gt;P154,0,1)</f>
        <v>1</v>
      </c>
      <c r="AL154" s="128" t="n">
        <f aca="false">IF(U154&gt;1,1,0)</f>
        <v>0</v>
      </c>
      <c r="AM154" s="136"/>
      <c r="AN154" s="137"/>
      <c r="AO154" s="139"/>
      <c r="AP154" s="128" t="str">
        <f aca="false">IF(SUMIF(AS$7:BU$7,"&gt;0",AS154:BU154)&gt;0,SUMIF(AS$7:BU$7,"&gt;0",AS154:BU154),"")</f>
        <v/>
      </c>
      <c r="AQ154" s="128"/>
      <c r="AR154" s="136" t="n">
        <f aca="false">COUNTIF(N$8:N154,N154)-1</f>
        <v>-1</v>
      </c>
      <c r="AS154" s="133"/>
      <c r="AT154" s="133"/>
      <c r="AU154" s="128" t="n">
        <f aca="false">IF($A154=$A153,AS154+AT154+AU153,AS154+AT154)</f>
        <v>0</v>
      </c>
      <c r="AV154" s="133"/>
      <c r="AW154" s="133"/>
      <c r="AX154" s="128" t="n">
        <f aca="false">IF($A154=$A153,AV154+AW154+AX153,AV154+AW154)</f>
        <v>0</v>
      </c>
      <c r="AY154" s="133"/>
      <c r="AZ154" s="133"/>
      <c r="BA154" s="128" t="n">
        <f aca="false">IF($A154=$A153,AY154+AZ154+BA153,AY154+AZ154)</f>
        <v>0</v>
      </c>
      <c r="BB154" s="133"/>
      <c r="BC154" s="133"/>
      <c r="BD154" s="128" t="n">
        <f aca="false">IF($A154=$A153,BB154+BC154+BD153,BB154+BC154)</f>
        <v>0</v>
      </c>
      <c r="BE154" s="133"/>
      <c r="BF154" s="133"/>
      <c r="BG154" s="128" t="n">
        <f aca="false">IF($A154=$A153,BE154+BF154+BG153,BE154+BF154)</f>
        <v>0</v>
      </c>
      <c r="BH154" s="133"/>
      <c r="BI154" s="133"/>
      <c r="BJ154" s="128" t="n">
        <f aca="false">IF($A154=$A153,BH154+BI154+BJ153,BH154+BI154)</f>
        <v>0</v>
      </c>
      <c r="BK154" s="133"/>
      <c r="BL154" s="133"/>
      <c r="BM154" s="128" t="n">
        <f aca="false">IF($A154=$A153,BK154+BL154+BM153,BK154+BL154)</f>
        <v>0</v>
      </c>
      <c r="BN154" s="133"/>
      <c r="BO154" s="133"/>
      <c r="BP154" s="128" t="n">
        <f aca="false">IF($A154=$A153,BN154+BO154+BP153,BN154+BO154)</f>
        <v>0</v>
      </c>
      <c r="BQ154" s="133"/>
      <c r="BR154" s="133"/>
      <c r="BS154" s="128" t="n">
        <f aca="false">IF($A154=$A153,BQ154+BR154+BS153,BQ154+BR154)</f>
        <v>0</v>
      </c>
      <c r="BT154" s="133"/>
      <c r="BU154" s="133"/>
      <c r="BV154" s="128" t="n">
        <f aca="false">IF($A154=$A153,BT154+BU154+BV153,BT154+BU154)</f>
        <v>0</v>
      </c>
      <c r="BW154" s="128" t="n">
        <f aca="false">IF(W154=0,0,IF(W154&gt;F$4,1,(IF(W154=BW$2,0,(IF(F$4-W154&gt;2,1,0))))))</f>
        <v>0</v>
      </c>
    </row>
    <row r="155" customFormat="false" ht="42.6" hidden="false" customHeight="true" outlineLevel="0" collapsed="false">
      <c r="A155" s="124" t="str">
        <f aca="false">IF(D155=D154,IF(A154=0,"",A154),IF(AND(D155&gt;0,D155&lt;&gt;D154),A154+1,""))</f>
        <v/>
      </c>
      <c r="B155" s="129"/>
      <c r="C155" s="129"/>
      <c r="D155" s="96"/>
      <c r="E155" s="138"/>
      <c r="F155" s="128" t="str">
        <f aca="false">IFERROR(IF(OR(ISTEXT(D155),ISNUMBER(D155)),HLOOKUP(I155-23*INT(I155/23),[2]Hoja2!B$1:X$2,2),""),1)</f>
        <v/>
      </c>
      <c r="G155" s="128" t="str">
        <f aca="false">LEFT(D155,1)</f>
        <v/>
      </c>
      <c r="H155" s="129" t="str">
        <f aca="false">IF(UPPER(G155)="Z",2,IF(UPPER(G155)="Y",1,IF(UPPER(G155)="X",0,LEFT(D155))))</f>
        <v/>
      </c>
      <c r="I155" s="129" t="str">
        <f aca="false">REPLACE(D155,1,1,H155)</f>
        <v/>
      </c>
      <c r="J155" s="96"/>
      <c r="K155" s="124" t="str">
        <f aca="false">IF(N155&gt;0,ROW(L155)-7,"")</f>
        <v/>
      </c>
      <c r="L155" s="130"/>
      <c r="M155" s="130"/>
      <c r="N155" s="131"/>
      <c r="O155" s="132"/>
      <c r="P155" s="128" t="str">
        <f aca="false">IFERROR(IF(OR(ISTEXT(N155),ISNUMBER(N155)),HLOOKUP(S155-23*INT(S155/23),[2]Hoja2!B$1:X$2,2),""),1)</f>
        <v/>
      </c>
      <c r="Q155" s="128" t="str">
        <f aca="false">LEFT(N155,1)</f>
        <v/>
      </c>
      <c r="R155" s="129" t="str">
        <f aca="false">IF(UPPER(Q155)="Z",2,IF(UPPER(Q155)="Y",1,IF(UPPER(Q155)="X",0,LEFT(N155))))</f>
        <v/>
      </c>
      <c r="S155" s="129" t="str">
        <f aca="false">REPLACE(N155,1,1,R155)</f>
        <v/>
      </c>
      <c r="T155" s="96"/>
      <c r="U155" s="133"/>
      <c r="V155" s="124" t="str">
        <f aca="false">IF(OR(ISTEXT(N155),ISNUMBER(N155)),IF($AD155=1,U155,0),"")</f>
        <v/>
      </c>
      <c r="W155" s="75" t="n">
        <v>36892</v>
      </c>
      <c r="X155" s="134"/>
      <c r="Y155" s="134"/>
      <c r="AA155" s="128" t="n">
        <f aca="false">IF(E155&lt;&gt;F155,0,1)</f>
        <v>1</v>
      </c>
      <c r="AB155" s="128" t="n">
        <f aca="false">IF(OR(T155="SI",T155="Si",T155="si",T155="sI",T155="s",T155="S"),1,0)</f>
        <v>0</v>
      </c>
      <c r="AC155" s="128" t="n">
        <f aca="false">IF(OR(J155="SI",J155="Si",J155="si",J155="sI",J155="s",J155="S"),1,0)</f>
        <v>0</v>
      </c>
      <c r="AD155" s="128" t="n">
        <f aca="false">AK155*AA155*AB155*AC155</f>
        <v>0</v>
      </c>
      <c r="AF155" s="136" t="n">
        <f aca="false">COUNTIF(D$8:D155,D155)</f>
        <v>0</v>
      </c>
      <c r="AG155" s="136" t="n">
        <f aca="false">COUNTIFS(D$8:D155,D155,A$8:A155,A155)</f>
        <v>0</v>
      </c>
      <c r="AH155" s="128" t="n">
        <f aca="false">AF155-AG155</f>
        <v>0</v>
      </c>
      <c r="AI155" s="128" t="n">
        <f aca="false">IF(OR(O155&lt;&gt;P155,P155=1,AA155=0),1,0)</f>
        <v>0</v>
      </c>
      <c r="AJ155" s="128" t="n">
        <f aca="false">IF(AR155&gt;0,1,0)+AH155</f>
        <v>0</v>
      </c>
      <c r="AK155" s="128" t="n">
        <f aca="false">IF(O155&lt;&gt;P155,0,1)</f>
        <v>1</v>
      </c>
      <c r="AL155" s="128" t="n">
        <f aca="false">IF(U155&gt;1,1,0)</f>
        <v>0</v>
      </c>
      <c r="AM155" s="136"/>
      <c r="AN155" s="137"/>
      <c r="AO155" s="139"/>
      <c r="AP155" s="128" t="str">
        <f aca="false">IF(SUMIF(AS$7:BU$7,"&gt;0",AS155:BU155)&gt;0,SUMIF(AS$7:BU$7,"&gt;0",AS155:BU155),"")</f>
        <v/>
      </c>
      <c r="AQ155" s="128"/>
      <c r="AR155" s="136" t="n">
        <f aca="false">COUNTIF(N$8:N155,N155)-1</f>
        <v>-1</v>
      </c>
      <c r="AS155" s="133"/>
      <c r="AT155" s="133"/>
      <c r="AU155" s="128" t="n">
        <f aca="false">IF($A155=$A154,AS155+AT155+AU154,AS155+AT155)</f>
        <v>0</v>
      </c>
      <c r="AV155" s="133"/>
      <c r="AW155" s="133"/>
      <c r="AX155" s="128" t="n">
        <f aca="false">IF($A155=$A154,AV155+AW155+AX154,AV155+AW155)</f>
        <v>0</v>
      </c>
      <c r="AY155" s="133"/>
      <c r="AZ155" s="133"/>
      <c r="BA155" s="128" t="n">
        <f aca="false">IF($A155=$A154,AY155+AZ155+BA154,AY155+AZ155)</f>
        <v>0</v>
      </c>
      <c r="BB155" s="133"/>
      <c r="BC155" s="133"/>
      <c r="BD155" s="128" t="n">
        <f aca="false">IF($A155=$A154,BB155+BC155+BD154,BB155+BC155)</f>
        <v>0</v>
      </c>
      <c r="BE155" s="133"/>
      <c r="BF155" s="133"/>
      <c r="BG155" s="128" t="n">
        <f aca="false">IF($A155=$A154,BE155+BF155+BG154,BE155+BF155)</f>
        <v>0</v>
      </c>
      <c r="BH155" s="133"/>
      <c r="BI155" s="133"/>
      <c r="BJ155" s="128" t="n">
        <f aca="false">IF($A155=$A154,BH155+BI155+BJ154,BH155+BI155)</f>
        <v>0</v>
      </c>
      <c r="BK155" s="133"/>
      <c r="BL155" s="133"/>
      <c r="BM155" s="128" t="n">
        <f aca="false">IF($A155=$A154,BK155+BL155+BM154,BK155+BL155)</f>
        <v>0</v>
      </c>
      <c r="BN155" s="133"/>
      <c r="BO155" s="133"/>
      <c r="BP155" s="128" t="n">
        <f aca="false">IF($A155=$A154,BN155+BO155+BP154,BN155+BO155)</f>
        <v>0</v>
      </c>
      <c r="BQ155" s="133"/>
      <c r="BR155" s="133"/>
      <c r="BS155" s="128" t="n">
        <f aca="false">IF($A155=$A154,BQ155+BR155+BS154,BQ155+BR155)</f>
        <v>0</v>
      </c>
      <c r="BT155" s="133"/>
      <c r="BU155" s="133"/>
      <c r="BV155" s="128" t="n">
        <f aca="false">IF($A155=$A154,BT155+BU155+BV154,BT155+BU155)</f>
        <v>0</v>
      </c>
      <c r="BW155" s="128" t="n">
        <f aca="false">IF(W155=0,0,IF(W155&gt;F$4,1,(IF(W155=BW$2,0,(IF(F$4-W155&gt;2,1,0))))))</f>
        <v>0</v>
      </c>
    </row>
    <row r="156" customFormat="false" ht="42.6" hidden="false" customHeight="true" outlineLevel="0" collapsed="false">
      <c r="A156" s="124" t="str">
        <f aca="false">IF(D156=D155,IF(A155=0,"",A155),IF(AND(D156&gt;0,D156&lt;&gt;D155),A155+1,""))</f>
        <v/>
      </c>
      <c r="B156" s="129"/>
      <c r="C156" s="129"/>
      <c r="D156" s="96"/>
      <c r="E156" s="138"/>
      <c r="F156" s="128" t="str">
        <f aca="false">IFERROR(IF(OR(ISTEXT(D156),ISNUMBER(D156)),HLOOKUP(I156-23*INT(I156/23),[2]Hoja2!B$1:X$2,2),""),1)</f>
        <v/>
      </c>
      <c r="G156" s="128" t="str">
        <f aca="false">LEFT(D156,1)</f>
        <v/>
      </c>
      <c r="H156" s="129" t="str">
        <f aca="false">IF(UPPER(G156)="Z",2,IF(UPPER(G156)="Y",1,IF(UPPER(G156)="X",0,LEFT(D156))))</f>
        <v/>
      </c>
      <c r="I156" s="129" t="str">
        <f aca="false">REPLACE(D156,1,1,H156)</f>
        <v/>
      </c>
      <c r="J156" s="96"/>
      <c r="K156" s="124" t="str">
        <f aca="false">IF(N156&gt;0,ROW(L156)-7,"")</f>
        <v/>
      </c>
      <c r="L156" s="130"/>
      <c r="M156" s="130"/>
      <c r="N156" s="131"/>
      <c r="O156" s="132"/>
      <c r="P156" s="128" t="str">
        <f aca="false">IFERROR(IF(OR(ISTEXT(N156),ISNUMBER(N156)),HLOOKUP(S156-23*INT(S156/23),[2]Hoja2!B$1:X$2,2),""),1)</f>
        <v/>
      </c>
      <c r="Q156" s="128" t="str">
        <f aca="false">LEFT(N156,1)</f>
        <v/>
      </c>
      <c r="R156" s="129" t="str">
        <f aca="false">IF(UPPER(Q156)="Z",2,IF(UPPER(Q156)="Y",1,IF(UPPER(Q156)="X",0,LEFT(N156))))</f>
        <v/>
      </c>
      <c r="S156" s="129" t="str">
        <f aca="false">REPLACE(N156,1,1,R156)</f>
        <v/>
      </c>
      <c r="T156" s="96"/>
      <c r="U156" s="133"/>
      <c r="V156" s="124" t="str">
        <f aca="false">IF(OR(ISTEXT(N156),ISNUMBER(N156)),IF($AD156=1,U156,0),"")</f>
        <v/>
      </c>
      <c r="W156" s="75" t="n">
        <v>36892</v>
      </c>
      <c r="X156" s="134"/>
      <c r="Y156" s="134"/>
      <c r="AA156" s="128" t="n">
        <f aca="false">IF(E156&lt;&gt;F156,0,1)</f>
        <v>1</v>
      </c>
      <c r="AB156" s="128" t="n">
        <f aca="false">IF(OR(T156="SI",T156="Si",T156="si",T156="sI",T156="s",T156="S"),1,0)</f>
        <v>0</v>
      </c>
      <c r="AC156" s="128" t="n">
        <f aca="false">IF(OR(J156="SI",J156="Si",J156="si",J156="sI",J156="s",J156="S"),1,0)</f>
        <v>0</v>
      </c>
      <c r="AD156" s="128" t="n">
        <f aca="false">AK156*AA156*AB156*AC156</f>
        <v>0</v>
      </c>
      <c r="AF156" s="136" t="n">
        <f aca="false">COUNTIF(D$8:D156,D156)</f>
        <v>0</v>
      </c>
      <c r="AG156" s="136" t="n">
        <f aca="false">COUNTIFS(D$8:D156,D156,A$8:A156,A156)</f>
        <v>0</v>
      </c>
      <c r="AH156" s="128" t="n">
        <f aca="false">AF156-AG156</f>
        <v>0</v>
      </c>
      <c r="AI156" s="128" t="n">
        <f aca="false">IF(OR(O156&lt;&gt;P156,P156=1,AA156=0),1,0)</f>
        <v>0</v>
      </c>
      <c r="AJ156" s="128" t="n">
        <f aca="false">IF(AR156&gt;0,1,0)+AH156</f>
        <v>0</v>
      </c>
      <c r="AK156" s="128" t="n">
        <f aca="false">IF(O156&lt;&gt;P156,0,1)</f>
        <v>1</v>
      </c>
      <c r="AL156" s="128" t="n">
        <f aca="false">IF(U156&gt;1,1,0)</f>
        <v>0</v>
      </c>
      <c r="AM156" s="136"/>
      <c r="AN156" s="137"/>
      <c r="AO156" s="139"/>
      <c r="AP156" s="128" t="str">
        <f aca="false">IF(SUMIF(AS$7:BU$7,"&gt;0",AS156:BU156)&gt;0,SUMIF(AS$7:BU$7,"&gt;0",AS156:BU156),"")</f>
        <v/>
      </c>
      <c r="AQ156" s="128"/>
      <c r="AR156" s="136" t="n">
        <f aca="false">COUNTIF(N$8:N156,N156)-1</f>
        <v>-1</v>
      </c>
      <c r="AS156" s="133"/>
      <c r="AT156" s="133"/>
      <c r="AU156" s="128" t="n">
        <f aca="false">IF($A156=$A155,AS156+AT156+AU155,AS156+AT156)</f>
        <v>0</v>
      </c>
      <c r="AV156" s="133"/>
      <c r="AW156" s="133"/>
      <c r="AX156" s="128" t="n">
        <f aca="false">IF($A156=$A155,AV156+AW156+AX155,AV156+AW156)</f>
        <v>0</v>
      </c>
      <c r="AY156" s="133"/>
      <c r="AZ156" s="133"/>
      <c r="BA156" s="128" t="n">
        <f aca="false">IF($A156=$A155,AY156+AZ156+BA155,AY156+AZ156)</f>
        <v>0</v>
      </c>
      <c r="BB156" s="133"/>
      <c r="BC156" s="133"/>
      <c r="BD156" s="128" t="n">
        <f aca="false">IF($A156=$A155,BB156+BC156+BD155,BB156+BC156)</f>
        <v>0</v>
      </c>
      <c r="BE156" s="133"/>
      <c r="BF156" s="133"/>
      <c r="BG156" s="128" t="n">
        <f aca="false">IF($A156=$A155,BE156+BF156+BG155,BE156+BF156)</f>
        <v>0</v>
      </c>
      <c r="BH156" s="133"/>
      <c r="BI156" s="133"/>
      <c r="BJ156" s="128" t="n">
        <f aca="false">IF($A156=$A155,BH156+BI156+BJ155,BH156+BI156)</f>
        <v>0</v>
      </c>
      <c r="BK156" s="133"/>
      <c r="BL156" s="133"/>
      <c r="BM156" s="128" t="n">
        <f aca="false">IF($A156=$A155,BK156+BL156+BM155,BK156+BL156)</f>
        <v>0</v>
      </c>
      <c r="BN156" s="133"/>
      <c r="BO156" s="133"/>
      <c r="BP156" s="128" t="n">
        <f aca="false">IF($A156=$A155,BN156+BO156+BP155,BN156+BO156)</f>
        <v>0</v>
      </c>
      <c r="BQ156" s="133"/>
      <c r="BR156" s="133"/>
      <c r="BS156" s="128" t="n">
        <f aca="false">IF($A156=$A155,BQ156+BR156+BS155,BQ156+BR156)</f>
        <v>0</v>
      </c>
      <c r="BT156" s="133"/>
      <c r="BU156" s="133"/>
      <c r="BV156" s="128" t="n">
        <f aca="false">IF($A156=$A155,BT156+BU156+BV155,BT156+BU156)</f>
        <v>0</v>
      </c>
      <c r="BW156" s="128" t="n">
        <f aca="false">IF(W156=0,0,IF(W156&gt;F$4,1,(IF(W156=BW$2,0,(IF(F$4-W156&gt;2,1,0))))))</f>
        <v>0</v>
      </c>
    </row>
    <row r="157" customFormat="false" ht="42.6" hidden="false" customHeight="true" outlineLevel="0" collapsed="false">
      <c r="A157" s="124" t="str">
        <f aca="false">IF(D157=D156,IF(A156=0,"",A156),IF(AND(D157&gt;0,D157&lt;&gt;D156),A156+1,""))</f>
        <v/>
      </c>
      <c r="B157" s="129"/>
      <c r="C157" s="129"/>
      <c r="D157" s="96"/>
      <c r="E157" s="138"/>
      <c r="F157" s="128" t="str">
        <f aca="false">IFERROR(IF(OR(ISTEXT(D157),ISNUMBER(D157)),HLOOKUP(I157-23*INT(I157/23),[2]Hoja2!B$1:X$2,2),""),1)</f>
        <v/>
      </c>
      <c r="G157" s="128" t="str">
        <f aca="false">LEFT(D157,1)</f>
        <v/>
      </c>
      <c r="H157" s="129" t="str">
        <f aca="false">IF(UPPER(G157)="Z",2,IF(UPPER(G157)="Y",1,IF(UPPER(G157)="X",0,LEFT(D157))))</f>
        <v/>
      </c>
      <c r="I157" s="129" t="str">
        <f aca="false">REPLACE(D157,1,1,H157)</f>
        <v/>
      </c>
      <c r="J157" s="96"/>
      <c r="K157" s="124" t="str">
        <f aca="false">IF(N157&gt;0,ROW(L157)-7,"")</f>
        <v/>
      </c>
      <c r="L157" s="130"/>
      <c r="M157" s="130"/>
      <c r="N157" s="131"/>
      <c r="O157" s="132"/>
      <c r="P157" s="128" t="str">
        <f aca="false">IFERROR(IF(OR(ISTEXT(N157),ISNUMBER(N157)),HLOOKUP(S157-23*INT(S157/23),[2]Hoja2!B$1:X$2,2),""),1)</f>
        <v/>
      </c>
      <c r="Q157" s="128" t="str">
        <f aca="false">LEFT(N157,1)</f>
        <v/>
      </c>
      <c r="R157" s="129" t="str">
        <f aca="false">IF(UPPER(Q157)="Z",2,IF(UPPER(Q157)="Y",1,IF(UPPER(Q157)="X",0,LEFT(N157))))</f>
        <v/>
      </c>
      <c r="S157" s="129" t="str">
        <f aca="false">REPLACE(N157,1,1,R157)</f>
        <v/>
      </c>
      <c r="T157" s="96"/>
      <c r="U157" s="133"/>
      <c r="V157" s="124" t="str">
        <f aca="false">IF(OR(ISTEXT(N157),ISNUMBER(N157)),IF($AD157=1,U157,0),"")</f>
        <v/>
      </c>
      <c r="W157" s="75" t="n">
        <v>36892</v>
      </c>
      <c r="X157" s="134"/>
      <c r="Y157" s="134"/>
      <c r="AA157" s="128" t="n">
        <f aca="false">IF(E157&lt;&gt;F157,0,1)</f>
        <v>1</v>
      </c>
      <c r="AB157" s="128" t="n">
        <f aca="false">IF(OR(T157="SI",T157="Si",T157="si",T157="sI",T157="s",T157="S"),1,0)</f>
        <v>0</v>
      </c>
      <c r="AC157" s="128" t="n">
        <f aca="false">IF(OR(J157="SI",J157="Si",J157="si",J157="sI",J157="s",J157="S"),1,0)</f>
        <v>0</v>
      </c>
      <c r="AD157" s="128" t="n">
        <f aca="false">AK157*AA157*AB157*AC157</f>
        <v>0</v>
      </c>
      <c r="AF157" s="136" t="n">
        <f aca="false">COUNTIF(D$8:D157,D157)</f>
        <v>0</v>
      </c>
      <c r="AG157" s="136" t="n">
        <f aca="false">COUNTIFS(D$8:D157,D157,A$8:A157,A157)</f>
        <v>0</v>
      </c>
      <c r="AH157" s="128" t="n">
        <f aca="false">AF157-AG157</f>
        <v>0</v>
      </c>
      <c r="AI157" s="128" t="n">
        <f aca="false">IF(OR(O157&lt;&gt;P157,P157=1,AA157=0),1,0)</f>
        <v>0</v>
      </c>
      <c r="AJ157" s="128" t="n">
        <f aca="false">IF(AR157&gt;0,1,0)+AH157</f>
        <v>0</v>
      </c>
      <c r="AK157" s="128" t="n">
        <f aca="false">IF(O157&lt;&gt;P157,0,1)</f>
        <v>1</v>
      </c>
      <c r="AL157" s="128" t="n">
        <f aca="false">IF(U157&gt;1,1,0)</f>
        <v>0</v>
      </c>
      <c r="AM157" s="136"/>
      <c r="AN157" s="137"/>
      <c r="AO157" s="139"/>
      <c r="AP157" s="128" t="str">
        <f aca="false">IF(SUMIF(AS$7:BU$7,"&gt;0",AS157:BU157)&gt;0,SUMIF(AS$7:BU$7,"&gt;0",AS157:BU157),"")</f>
        <v/>
      </c>
      <c r="AQ157" s="128"/>
      <c r="AR157" s="136" t="n">
        <f aca="false">COUNTIF(N$8:N157,N157)-1</f>
        <v>-1</v>
      </c>
      <c r="AS157" s="133"/>
      <c r="AT157" s="133"/>
      <c r="AU157" s="128" t="n">
        <f aca="false">IF($A157=$A156,AS157+AT157+AU156,AS157+AT157)</f>
        <v>0</v>
      </c>
      <c r="AV157" s="133"/>
      <c r="AW157" s="133"/>
      <c r="AX157" s="128" t="n">
        <f aca="false">IF($A157=$A156,AV157+AW157+AX156,AV157+AW157)</f>
        <v>0</v>
      </c>
      <c r="AY157" s="133"/>
      <c r="AZ157" s="133"/>
      <c r="BA157" s="128" t="n">
        <f aca="false">IF($A157=$A156,AY157+AZ157+BA156,AY157+AZ157)</f>
        <v>0</v>
      </c>
      <c r="BB157" s="133"/>
      <c r="BC157" s="133"/>
      <c r="BD157" s="128" t="n">
        <f aca="false">IF($A157=$A156,BB157+BC157+BD156,BB157+BC157)</f>
        <v>0</v>
      </c>
      <c r="BE157" s="133"/>
      <c r="BF157" s="133"/>
      <c r="BG157" s="128" t="n">
        <f aca="false">IF($A157=$A156,BE157+BF157+BG156,BE157+BF157)</f>
        <v>0</v>
      </c>
      <c r="BH157" s="133"/>
      <c r="BI157" s="133"/>
      <c r="BJ157" s="128" t="n">
        <f aca="false">IF($A157=$A156,BH157+BI157+BJ156,BH157+BI157)</f>
        <v>0</v>
      </c>
      <c r="BK157" s="133"/>
      <c r="BL157" s="133"/>
      <c r="BM157" s="128" t="n">
        <f aca="false">IF($A157=$A156,BK157+BL157+BM156,BK157+BL157)</f>
        <v>0</v>
      </c>
      <c r="BN157" s="133"/>
      <c r="BO157" s="133"/>
      <c r="BP157" s="128" t="n">
        <f aca="false">IF($A157=$A156,BN157+BO157+BP156,BN157+BO157)</f>
        <v>0</v>
      </c>
      <c r="BQ157" s="133"/>
      <c r="BR157" s="133"/>
      <c r="BS157" s="128" t="n">
        <f aca="false">IF($A157=$A156,BQ157+BR157+BS156,BQ157+BR157)</f>
        <v>0</v>
      </c>
      <c r="BT157" s="133"/>
      <c r="BU157" s="133"/>
      <c r="BV157" s="128" t="n">
        <f aca="false">IF($A157=$A156,BT157+BU157+BV156,BT157+BU157)</f>
        <v>0</v>
      </c>
      <c r="BW157" s="128" t="n">
        <f aca="false">IF(W157=0,0,IF(W157&gt;F$4,1,(IF(W157=BW$2,0,(IF(F$4-W157&gt;2,1,0))))))</f>
        <v>0</v>
      </c>
    </row>
    <row r="158" customFormat="false" ht="42.6" hidden="false" customHeight="true" outlineLevel="0" collapsed="false">
      <c r="A158" s="124" t="str">
        <f aca="false">IF(D158=D157,IF(A157=0,"",A157),IF(AND(D158&gt;0,D158&lt;&gt;D157),A157+1,""))</f>
        <v/>
      </c>
      <c r="B158" s="129"/>
      <c r="C158" s="129"/>
      <c r="D158" s="96"/>
      <c r="E158" s="138"/>
      <c r="F158" s="128" t="str">
        <f aca="false">IFERROR(IF(OR(ISTEXT(D158),ISNUMBER(D158)),HLOOKUP(I158-23*INT(I158/23),[2]Hoja2!B$1:X$2,2),""),1)</f>
        <v/>
      </c>
      <c r="G158" s="128" t="str">
        <f aca="false">LEFT(D158,1)</f>
        <v/>
      </c>
      <c r="H158" s="129" t="str">
        <f aca="false">IF(UPPER(G158)="Z",2,IF(UPPER(G158)="Y",1,IF(UPPER(G158)="X",0,LEFT(D158))))</f>
        <v/>
      </c>
      <c r="I158" s="129" t="str">
        <f aca="false">REPLACE(D158,1,1,H158)</f>
        <v/>
      </c>
      <c r="J158" s="96"/>
      <c r="K158" s="124" t="str">
        <f aca="false">IF(N158&gt;0,ROW(L158)-7,"")</f>
        <v/>
      </c>
      <c r="L158" s="130"/>
      <c r="M158" s="130"/>
      <c r="N158" s="131"/>
      <c r="O158" s="132"/>
      <c r="P158" s="128" t="str">
        <f aca="false">IFERROR(IF(OR(ISTEXT(N158),ISNUMBER(N158)),HLOOKUP(S158-23*INT(S158/23),[2]Hoja2!B$1:X$2,2),""),1)</f>
        <v/>
      </c>
      <c r="Q158" s="128" t="str">
        <f aca="false">LEFT(N158,1)</f>
        <v/>
      </c>
      <c r="R158" s="129" t="str">
        <f aca="false">IF(UPPER(Q158)="Z",2,IF(UPPER(Q158)="Y",1,IF(UPPER(Q158)="X",0,LEFT(N158))))</f>
        <v/>
      </c>
      <c r="S158" s="129" t="str">
        <f aca="false">REPLACE(N158,1,1,R158)</f>
        <v/>
      </c>
      <c r="T158" s="96"/>
      <c r="U158" s="133"/>
      <c r="V158" s="124" t="str">
        <f aca="false">IF(OR(ISTEXT(N158),ISNUMBER(N158)),IF($AD158=1,U158,0),"")</f>
        <v/>
      </c>
      <c r="W158" s="75" t="n">
        <v>36892</v>
      </c>
      <c r="X158" s="134"/>
      <c r="Y158" s="134"/>
      <c r="AA158" s="128" t="n">
        <f aca="false">IF(E158&lt;&gt;F158,0,1)</f>
        <v>1</v>
      </c>
      <c r="AB158" s="128" t="n">
        <f aca="false">IF(OR(T158="SI",T158="Si",T158="si",T158="sI",T158="s",T158="S"),1,0)</f>
        <v>0</v>
      </c>
      <c r="AC158" s="128" t="n">
        <f aca="false">IF(OR(J158="SI",J158="Si",J158="si",J158="sI",J158="s",J158="S"),1,0)</f>
        <v>0</v>
      </c>
      <c r="AD158" s="128" t="n">
        <f aca="false">AK158*AA158*AB158*AC158</f>
        <v>0</v>
      </c>
      <c r="AF158" s="136" t="n">
        <f aca="false">COUNTIF(D$8:D158,D158)</f>
        <v>0</v>
      </c>
      <c r="AG158" s="136" t="n">
        <f aca="false">COUNTIFS(D$8:D158,D158,A$8:A158,A158)</f>
        <v>0</v>
      </c>
      <c r="AH158" s="128" t="n">
        <f aca="false">AF158-AG158</f>
        <v>0</v>
      </c>
      <c r="AI158" s="128" t="n">
        <f aca="false">IF(OR(O158&lt;&gt;P158,P158=1,AA158=0),1,0)</f>
        <v>0</v>
      </c>
      <c r="AJ158" s="128" t="n">
        <f aca="false">IF(AR158&gt;0,1,0)+AH158</f>
        <v>0</v>
      </c>
      <c r="AK158" s="128" t="n">
        <f aca="false">IF(O158&lt;&gt;P158,0,1)</f>
        <v>1</v>
      </c>
      <c r="AL158" s="128" t="n">
        <f aca="false">IF(U158&gt;1,1,0)</f>
        <v>0</v>
      </c>
      <c r="AM158" s="136"/>
      <c r="AN158" s="137"/>
      <c r="AO158" s="139"/>
      <c r="AP158" s="128" t="str">
        <f aca="false">IF(SUMIF(AS$7:BU$7,"&gt;0",AS158:BU158)&gt;0,SUMIF(AS$7:BU$7,"&gt;0",AS158:BU158),"")</f>
        <v/>
      </c>
      <c r="AQ158" s="128"/>
      <c r="AR158" s="136" t="n">
        <f aca="false">COUNTIF(N$8:N158,N158)-1</f>
        <v>-1</v>
      </c>
      <c r="AS158" s="133"/>
      <c r="AT158" s="133"/>
      <c r="AU158" s="128" t="n">
        <f aca="false">IF($A158=$A157,AS158+AT158+AU157,AS158+AT158)</f>
        <v>0</v>
      </c>
      <c r="AV158" s="133"/>
      <c r="AW158" s="133"/>
      <c r="AX158" s="128" t="n">
        <f aca="false">IF($A158=$A157,AV158+AW158+AX157,AV158+AW158)</f>
        <v>0</v>
      </c>
      <c r="AY158" s="133"/>
      <c r="AZ158" s="133"/>
      <c r="BA158" s="128" t="n">
        <f aca="false">IF($A158=$A157,AY158+AZ158+BA157,AY158+AZ158)</f>
        <v>0</v>
      </c>
      <c r="BB158" s="133"/>
      <c r="BC158" s="133"/>
      <c r="BD158" s="128" t="n">
        <f aca="false">IF($A158=$A157,BB158+BC158+BD157,BB158+BC158)</f>
        <v>0</v>
      </c>
      <c r="BE158" s="133"/>
      <c r="BF158" s="133"/>
      <c r="BG158" s="128" t="n">
        <f aca="false">IF($A158=$A157,BE158+BF158+BG157,BE158+BF158)</f>
        <v>0</v>
      </c>
      <c r="BH158" s="133"/>
      <c r="BI158" s="133"/>
      <c r="BJ158" s="128" t="n">
        <f aca="false">IF($A158=$A157,BH158+BI158+BJ157,BH158+BI158)</f>
        <v>0</v>
      </c>
      <c r="BK158" s="133"/>
      <c r="BL158" s="133"/>
      <c r="BM158" s="128" t="n">
        <f aca="false">IF($A158=$A157,BK158+BL158+BM157,BK158+BL158)</f>
        <v>0</v>
      </c>
      <c r="BN158" s="133"/>
      <c r="BO158" s="133"/>
      <c r="BP158" s="128" t="n">
        <f aca="false">IF($A158=$A157,BN158+BO158+BP157,BN158+BO158)</f>
        <v>0</v>
      </c>
      <c r="BQ158" s="133"/>
      <c r="BR158" s="133"/>
      <c r="BS158" s="128" t="n">
        <f aca="false">IF($A158=$A157,BQ158+BR158+BS157,BQ158+BR158)</f>
        <v>0</v>
      </c>
      <c r="BT158" s="133"/>
      <c r="BU158" s="133"/>
      <c r="BV158" s="128" t="n">
        <f aca="false">IF($A158=$A157,BT158+BU158+BV157,BT158+BU158)</f>
        <v>0</v>
      </c>
      <c r="BW158" s="128" t="n">
        <f aca="false">IF(W158=0,0,IF(W158&gt;F$4,1,(IF(W158=BW$2,0,(IF(F$4-W158&gt;2,1,0))))))</f>
        <v>0</v>
      </c>
    </row>
    <row r="159" customFormat="false" ht="42.6" hidden="false" customHeight="true" outlineLevel="0" collapsed="false">
      <c r="A159" s="124" t="str">
        <f aca="false">IF(D159=D158,IF(A158=0,"",A158),IF(AND(D159&gt;0,D159&lt;&gt;D158),A158+1,""))</f>
        <v/>
      </c>
      <c r="B159" s="129"/>
      <c r="C159" s="129"/>
      <c r="D159" s="96"/>
      <c r="E159" s="138"/>
      <c r="F159" s="128" t="str">
        <f aca="false">IFERROR(IF(OR(ISTEXT(D159),ISNUMBER(D159)),HLOOKUP(I159-23*INT(I159/23),[2]Hoja2!B$1:X$2,2),""),1)</f>
        <v/>
      </c>
      <c r="G159" s="128" t="str">
        <f aca="false">LEFT(D159,1)</f>
        <v/>
      </c>
      <c r="H159" s="129" t="str">
        <f aca="false">IF(UPPER(G159)="Z",2,IF(UPPER(G159)="Y",1,IF(UPPER(G159)="X",0,LEFT(D159))))</f>
        <v/>
      </c>
      <c r="I159" s="129" t="str">
        <f aca="false">REPLACE(D159,1,1,H159)</f>
        <v/>
      </c>
      <c r="J159" s="96"/>
      <c r="K159" s="124" t="str">
        <f aca="false">IF(N159&gt;0,ROW(L159)-7,"")</f>
        <v/>
      </c>
      <c r="L159" s="130"/>
      <c r="M159" s="130"/>
      <c r="N159" s="131"/>
      <c r="O159" s="132"/>
      <c r="P159" s="128" t="str">
        <f aca="false">IFERROR(IF(OR(ISTEXT(N159),ISNUMBER(N159)),HLOOKUP(S159-23*INT(S159/23),[2]Hoja2!B$1:X$2,2),""),1)</f>
        <v/>
      </c>
      <c r="Q159" s="128" t="str">
        <f aca="false">LEFT(N159,1)</f>
        <v/>
      </c>
      <c r="R159" s="129" t="str">
        <f aca="false">IF(UPPER(Q159)="Z",2,IF(UPPER(Q159)="Y",1,IF(UPPER(Q159)="X",0,LEFT(N159))))</f>
        <v/>
      </c>
      <c r="S159" s="129" t="str">
        <f aca="false">REPLACE(N159,1,1,R159)</f>
        <v/>
      </c>
      <c r="T159" s="96"/>
      <c r="U159" s="133"/>
      <c r="V159" s="124" t="str">
        <f aca="false">IF(OR(ISTEXT(N159),ISNUMBER(N159)),IF($AD159=1,U159,0),"")</f>
        <v/>
      </c>
      <c r="W159" s="75" t="n">
        <v>36892</v>
      </c>
      <c r="X159" s="134"/>
      <c r="Y159" s="134"/>
      <c r="AA159" s="128" t="n">
        <f aca="false">IF(E159&lt;&gt;F159,0,1)</f>
        <v>1</v>
      </c>
      <c r="AB159" s="128" t="n">
        <f aca="false">IF(OR(T159="SI",T159="Si",T159="si",T159="sI",T159="s",T159="S"),1,0)</f>
        <v>0</v>
      </c>
      <c r="AC159" s="128" t="n">
        <f aca="false">IF(OR(J159="SI",J159="Si",J159="si",J159="sI",J159="s",J159="S"),1,0)</f>
        <v>0</v>
      </c>
      <c r="AD159" s="128" t="n">
        <f aca="false">AK159*AA159*AB159*AC159</f>
        <v>0</v>
      </c>
      <c r="AF159" s="136" t="n">
        <f aca="false">COUNTIF(D$8:D159,D159)</f>
        <v>0</v>
      </c>
      <c r="AG159" s="136" t="n">
        <f aca="false">COUNTIFS(D$8:D159,D159,A$8:A159,A159)</f>
        <v>0</v>
      </c>
      <c r="AH159" s="128" t="n">
        <f aca="false">AF159-AG159</f>
        <v>0</v>
      </c>
      <c r="AI159" s="128" t="n">
        <f aca="false">IF(OR(O159&lt;&gt;P159,P159=1,AA159=0),1,0)</f>
        <v>0</v>
      </c>
      <c r="AJ159" s="128" t="n">
        <f aca="false">IF(AR159&gt;0,1,0)+AH159</f>
        <v>0</v>
      </c>
      <c r="AK159" s="128" t="n">
        <f aca="false">IF(O159&lt;&gt;P159,0,1)</f>
        <v>1</v>
      </c>
      <c r="AL159" s="128" t="n">
        <f aca="false">IF(U159&gt;1,1,0)</f>
        <v>0</v>
      </c>
      <c r="AM159" s="136"/>
      <c r="AN159" s="137"/>
      <c r="AO159" s="139"/>
      <c r="AP159" s="128" t="str">
        <f aca="false">IF(SUMIF(AS$7:BU$7,"&gt;0",AS159:BU159)&gt;0,SUMIF(AS$7:BU$7,"&gt;0",AS159:BU159),"")</f>
        <v/>
      </c>
      <c r="AQ159" s="128"/>
      <c r="AR159" s="136" t="n">
        <f aca="false">COUNTIF(N$8:N159,N159)-1</f>
        <v>-1</v>
      </c>
      <c r="AS159" s="133"/>
      <c r="AT159" s="133"/>
      <c r="AU159" s="128" t="n">
        <f aca="false">IF($A159=$A158,AS159+AT159+AU158,AS159+AT159)</f>
        <v>0</v>
      </c>
      <c r="AV159" s="133"/>
      <c r="AW159" s="133"/>
      <c r="AX159" s="128" t="n">
        <f aca="false">IF($A159=$A158,AV159+AW159+AX158,AV159+AW159)</f>
        <v>0</v>
      </c>
      <c r="AY159" s="133"/>
      <c r="AZ159" s="133"/>
      <c r="BA159" s="128" t="n">
        <f aca="false">IF($A159=$A158,AY159+AZ159+BA158,AY159+AZ159)</f>
        <v>0</v>
      </c>
      <c r="BB159" s="133"/>
      <c r="BC159" s="133"/>
      <c r="BD159" s="128" t="n">
        <f aca="false">IF($A159=$A158,BB159+BC159+BD158,BB159+BC159)</f>
        <v>0</v>
      </c>
      <c r="BE159" s="133"/>
      <c r="BF159" s="133"/>
      <c r="BG159" s="128" t="n">
        <f aca="false">IF($A159=$A158,BE159+BF159+BG158,BE159+BF159)</f>
        <v>0</v>
      </c>
      <c r="BH159" s="133"/>
      <c r="BI159" s="133"/>
      <c r="BJ159" s="128" t="n">
        <f aca="false">IF($A159=$A158,BH159+BI159+BJ158,BH159+BI159)</f>
        <v>0</v>
      </c>
      <c r="BK159" s="133"/>
      <c r="BL159" s="133"/>
      <c r="BM159" s="128" t="n">
        <f aca="false">IF($A159=$A158,BK159+BL159+BM158,BK159+BL159)</f>
        <v>0</v>
      </c>
      <c r="BN159" s="133"/>
      <c r="BO159" s="133"/>
      <c r="BP159" s="128" t="n">
        <f aca="false">IF($A159=$A158,BN159+BO159+BP158,BN159+BO159)</f>
        <v>0</v>
      </c>
      <c r="BQ159" s="133"/>
      <c r="BR159" s="133"/>
      <c r="BS159" s="128" t="n">
        <f aca="false">IF($A159=$A158,BQ159+BR159+BS158,BQ159+BR159)</f>
        <v>0</v>
      </c>
      <c r="BT159" s="133"/>
      <c r="BU159" s="133"/>
      <c r="BV159" s="128" t="n">
        <f aca="false">IF($A159=$A158,BT159+BU159+BV158,BT159+BU159)</f>
        <v>0</v>
      </c>
      <c r="BW159" s="128" t="n">
        <f aca="false">IF(W159=0,0,IF(W159&gt;F$4,1,(IF(W159=BW$2,0,(IF(F$4-W159&gt;2,1,0))))))</f>
        <v>0</v>
      </c>
    </row>
    <row r="160" customFormat="false" ht="42.6" hidden="false" customHeight="true" outlineLevel="0" collapsed="false">
      <c r="A160" s="124" t="str">
        <f aca="false">IF(D160=D159,IF(A159=0,"",A159),IF(AND(D160&gt;0,D160&lt;&gt;D159),A159+1,""))</f>
        <v/>
      </c>
      <c r="B160" s="129"/>
      <c r="C160" s="129"/>
      <c r="D160" s="96"/>
      <c r="E160" s="138"/>
      <c r="F160" s="128" t="str">
        <f aca="false">IFERROR(IF(OR(ISTEXT(D160),ISNUMBER(D160)),HLOOKUP(I160-23*INT(I160/23),[2]Hoja2!B$1:X$2,2),""),1)</f>
        <v/>
      </c>
      <c r="G160" s="128" t="str">
        <f aca="false">LEFT(D160,1)</f>
        <v/>
      </c>
      <c r="H160" s="129" t="str">
        <f aca="false">IF(UPPER(G160)="Z",2,IF(UPPER(G160)="Y",1,IF(UPPER(G160)="X",0,LEFT(D160))))</f>
        <v/>
      </c>
      <c r="I160" s="129" t="str">
        <f aca="false">REPLACE(D160,1,1,H160)</f>
        <v/>
      </c>
      <c r="J160" s="96"/>
      <c r="K160" s="124" t="str">
        <f aca="false">IF(N160&gt;0,ROW(L160)-7,"")</f>
        <v/>
      </c>
      <c r="L160" s="130"/>
      <c r="M160" s="130"/>
      <c r="N160" s="131"/>
      <c r="O160" s="132"/>
      <c r="P160" s="128" t="str">
        <f aca="false">IFERROR(IF(OR(ISTEXT(N160),ISNUMBER(N160)),HLOOKUP(S160-23*INT(S160/23),[2]Hoja2!B$1:X$2,2),""),1)</f>
        <v/>
      </c>
      <c r="Q160" s="128" t="str">
        <f aca="false">LEFT(N160,1)</f>
        <v/>
      </c>
      <c r="R160" s="129" t="str">
        <f aca="false">IF(UPPER(Q160)="Z",2,IF(UPPER(Q160)="Y",1,IF(UPPER(Q160)="X",0,LEFT(N160))))</f>
        <v/>
      </c>
      <c r="S160" s="129" t="str">
        <f aca="false">REPLACE(N160,1,1,R160)</f>
        <v/>
      </c>
      <c r="T160" s="96"/>
      <c r="U160" s="133"/>
      <c r="V160" s="124" t="str">
        <f aca="false">IF(OR(ISTEXT(N160),ISNUMBER(N160)),IF($AD160=1,U160,0),"")</f>
        <v/>
      </c>
      <c r="W160" s="75" t="n">
        <v>36892</v>
      </c>
      <c r="X160" s="134"/>
      <c r="Y160" s="134"/>
      <c r="AA160" s="128" t="n">
        <f aca="false">IF(E160&lt;&gt;F160,0,1)</f>
        <v>1</v>
      </c>
      <c r="AB160" s="128" t="n">
        <f aca="false">IF(OR(T160="SI",T160="Si",T160="si",T160="sI",T160="s",T160="S"),1,0)</f>
        <v>0</v>
      </c>
      <c r="AC160" s="128" t="n">
        <f aca="false">IF(OR(J160="SI",J160="Si",J160="si",J160="sI",J160="s",J160="S"),1,0)</f>
        <v>0</v>
      </c>
      <c r="AD160" s="128" t="n">
        <f aca="false">AK160*AA160*AB160*AC160</f>
        <v>0</v>
      </c>
      <c r="AF160" s="136" t="n">
        <f aca="false">COUNTIF(D$8:D160,D160)</f>
        <v>0</v>
      </c>
      <c r="AG160" s="136" t="n">
        <f aca="false">COUNTIFS(D$8:D160,D160,A$8:A160,A160)</f>
        <v>0</v>
      </c>
      <c r="AH160" s="128" t="n">
        <f aca="false">AF160-AG160</f>
        <v>0</v>
      </c>
      <c r="AI160" s="128" t="n">
        <f aca="false">IF(OR(O160&lt;&gt;P160,P160=1,AA160=0),1,0)</f>
        <v>0</v>
      </c>
      <c r="AJ160" s="128" t="n">
        <f aca="false">IF(AR160&gt;0,1,0)+AH160</f>
        <v>0</v>
      </c>
      <c r="AK160" s="128" t="n">
        <f aca="false">IF(O160&lt;&gt;P160,0,1)</f>
        <v>1</v>
      </c>
      <c r="AL160" s="128" t="n">
        <f aca="false">IF(U160&gt;1,1,0)</f>
        <v>0</v>
      </c>
      <c r="AM160" s="136"/>
      <c r="AN160" s="137"/>
      <c r="AO160" s="139"/>
      <c r="AP160" s="128" t="str">
        <f aca="false">IF(SUMIF(AS$7:BU$7,"&gt;0",AS160:BU160)&gt;0,SUMIF(AS$7:BU$7,"&gt;0",AS160:BU160),"")</f>
        <v/>
      </c>
      <c r="AQ160" s="128"/>
      <c r="AR160" s="136" t="n">
        <f aca="false">COUNTIF(N$8:N160,N160)-1</f>
        <v>-1</v>
      </c>
      <c r="AS160" s="133"/>
      <c r="AT160" s="133"/>
      <c r="AU160" s="128" t="n">
        <f aca="false">IF($A160=$A159,AS160+AT160+AU159,AS160+AT160)</f>
        <v>0</v>
      </c>
      <c r="AV160" s="133"/>
      <c r="AW160" s="133"/>
      <c r="AX160" s="128" t="n">
        <f aca="false">IF($A160=$A159,AV160+AW160+AX159,AV160+AW160)</f>
        <v>0</v>
      </c>
      <c r="AY160" s="133"/>
      <c r="AZ160" s="133"/>
      <c r="BA160" s="128" t="n">
        <f aca="false">IF($A160=$A159,AY160+AZ160+BA159,AY160+AZ160)</f>
        <v>0</v>
      </c>
      <c r="BB160" s="133"/>
      <c r="BC160" s="133"/>
      <c r="BD160" s="128" t="n">
        <f aca="false">IF($A160=$A159,BB160+BC160+BD159,BB160+BC160)</f>
        <v>0</v>
      </c>
      <c r="BE160" s="133"/>
      <c r="BF160" s="133"/>
      <c r="BG160" s="128" t="n">
        <f aca="false">IF($A160=$A159,BE160+BF160+BG159,BE160+BF160)</f>
        <v>0</v>
      </c>
      <c r="BH160" s="133"/>
      <c r="BI160" s="133"/>
      <c r="BJ160" s="128" t="n">
        <f aca="false">IF($A160=$A159,BH160+BI160+BJ159,BH160+BI160)</f>
        <v>0</v>
      </c>
      <c r="BK160" s="133"/>
      <c r="BL160" s="133"/>
      <c r="BM160" s="128" t="n">
        <f aca="false">IF($A160=$A159,BK160+BL160+BM159,BK160+BL160)</f>
        <v>0</v>
      </c>
      <c r="BN160" s="133"/>
      <c r="BO160" s="133"/>
      <c r="BP160" s="128" t="n">
        <f aca="false">IF($A160=$A159,BN160+BO160+BP159,BN160+BO160)</f>
        <v>0</v>
      </c>
      <c r="BQ160" s="133"/>
      <c r="BR160" s="133"/>
      <c r="BS160" s="128" t="n">
        <f aca="false">IF($A160=$A159,BQ160+BR160+BS159,BQ160+BR160)</f>
        <v>0</v>
      </c>
      <c r="BT160" s="133"/>
      <c r="BU160" s="133"/>
      <c r="BV160" s="128" t="n">
        <f aca="false">IF($A160=$A159,BT160+BU160+BV159,BT160+BU160)</f>
        <v>0</v>
      </c>
      <c r="BW160" s="128" t="n">
        <f aca="false">IF(W160=0,0,IF(W160&gt;F$4,1,(IF(W160=BW$2,0,(IF(F$4-W160&gt;2,1,0))))))</f>
        <v>0</v>
      </c>
    </row>
    <row r="161" customFormat="false" ht="42.6" hidden="false" customHeight="true" outlineLevel="0" collapsed="false">
      <c r="A161" s="124" t="str">
        <f aca="false">IF(D161=D160,IF(A160=0,"",A160),IF(AND(D161&gt;0,D161&lt;&gt;D160),A160+1,""))</f>
        <v/>
      </c>
      <c r="B161" s="129"/>
      <c r="C161" s="129"/>
      <c r="D161" s="96"/>
      <c r="E161" s="138"/>
      <c r="F161" s="128" t="str">
        <f aca="false">IFERROR(IF(OR(ISTEXT(D161),ISNUMBER(D161)),HLOOKUP(I161-23*INT(I161/23),[2]Hoja2!B$1:X$2,2),""),1)</f>
        <v/>
      </c>
      <c r="G161" s="128" t="str">
        <f aca="false">LEFT(D161,1)</f>
        <v/>
      </c>
      <c r="H161" s="129" t="str">
        <f aca="false">IF(UPPER(G161)="Z",2,IF(UPPER(G161)="Y",1,IF(UPPER(G161)="X",0,LEFT(D161))))</f>
        <v/>
      </c>
      <c r="I161" s="129" t="str">
        <f aca="false">REPLACE(D161,1,1,H161)</f>
        <v/>
      </c>
      <c r="J161" s="96"/>
      <c r="K161" s="124" t="str">
        <f aca="false">IF(N161&gt;0,ROW(L161)-7,"")</f>
        <v/>
      </c>
      <c r="L161" s="130"/>
      <c r="M161" s="130"/>
      <c r="N161" s="131"/>
      <c r="O161" s="132"/>
      <c r="P161" s="128" t="str">
        <f aca="false">IFERROR(IF(OR(ISTEXT(N161),ISNUMBER(N161)),HLOOKUP(S161-23*INT(S161/23),[2]Hoja2!B$1:X$2,2),""),1)</f>
        <v/>
      </c>
      <c r="Q161" s="128" t="str">
        <f aca="false">LEFT(N161,1)</f>
        <v/>
      </c>
      <c r="R161" s="129" t="str">
        <f aca="false">IF(UPPER(Q161)="Z",2,IF(UPPER(Q161)="Y",1,IF(UPPER(Q161)="X",0,LEFT(N161))))</f>
        <v/>
      </c>
      <c r="S161" s="129" t="str">
        <f aca="false">REPLACE(N161,1,1,R161)</f>
        <v/>
      </c>
      <c r="T161" s="96"/>
      <c r="U161" s="133"/>
      <c r="V161" s="124" t="str">
        <f aca="false">IF(OR(ISTEXT(N161),ISNUMBER(N161)),IF($AD161=1,U161,0),"")</f>
        <v/>
      </c>
      <c r="W161" s="75" t="n">
        <v>36892</v>
      </c>
      <c r="X161" s="134"/>
      <c r="Y161" s="134"/>
      <c r="AA161" s="128" t="n">
        <f aca="false">IF(E161&lt;&gt;F161,0,1)</f>
        <v>1</v>
      </c>
      <c r="AB161" s="128" t="n">
        <f aca="false">IF(OR(T161="SI",T161="Si",T161="si",T161="sI",T161="s",T161="S"),1,0)</f>
        <v>0</v>
      </c>
      <c r="AC161" s="128" t="n">
        <f aca="false">IF(OR(J161="SI",J161="Si",J161="si",J161="sI",J161="s",J161="S"),1,0)</f>
        <v>0</v>
      </c>
      <c r="AD161" s="128" t="n">
        <f aca="false">AK161*AA161*AB161*AC161</f>
        <v>0</v>
      </c>
      <c r="AF161" s="136" t="n">
        <f aca="false">COUNTIF(D$8:D161,D161)</f>
        <v>0</v>
      </c>
      <c r="AG161" s="136" t="n">
        <f aca="false">COUNTIFS(D$8:D161,D161,A$8:A161,A161)</f>
        <v>0</v>
      </c>
      <c r="AH161" s="128" t="n">
        <f aca="false">AF161-AG161</f>
        <v>0</v>
      </c>
      <c r="AI161" s="128" t="n">
        <f aca="false">IF(OR(O161&lt;&gt;P161,P161=1,AA161=0),1,0)</f>
        <v>0</v>
      </c>
      <c r="AJ161" s="128" t="n">
        <f aca="false">IF(AR161&gt;0,1,0)+AH161</f>
        <v>0</v>
      </c>
      <c r="AK161" s="128" t="n">
        <f aca="false">IF(O161&lt;&gt;P161,0,1)</f>
        <v>1</v>
      </c>
      <c r="AL161" s="128" t="n">
        <f aca="false">IF(U161&gt;1,1,0)</f>
        <v>0</v>
      </c>
      <c r="AM161" s="136"/>
      <c r="AN161" s="137"/>
      <c r="AO161" s="139"/>
      <c r="AP161" s="128" t="str">
        <f aca="false">IF(SUMIF(AS$7:BU$7,"&gt;0",AS161:BU161)&gt;0,SUMIF(AS$7:BU$7,"&gt;0",AS161:BU161),"")</f>
        <v/>
      </c>
      <c r="AQ161" s="128"/>
      <c r="AR161" s="136" t="n">
        <f aca="false">COUNTIF(N$8:N161,N161)-1</f>
        <v>-1</v>
      </c>
      <c r="AS161" s="133"/>
      <c r="AT161" s="133"/>
      <c r="AU161" s="128" t="n">
        <f aca="false">IF($A161=$A160,AS161+AT161+AU160,AS161+AT161)</f>
        <v>0</v>
      </c>
      <c r="AV161" s="133"/>
      <c r="AW161" s="133"/>
      <c r="AX161" s="128" t="n">
        <f aca="false">IF($A161=$A160,AV161+AW161+AX160,AV161+AW161)</f>
        <v>0</v>
      </c>
      <c r="AY161" s="133"/>
      <c r="AZ161" s="133"/>
      <c r="BA161" s="128" t="n">
        <f aca="false">IF($A161=$A160,AY161+AZ161+BA160,AY161+AZ161)</f>
        <v>0</v>
      </c>
      <c r="BB161" s="133"/>
      <c r="BC161" s="133"/>
      <c r="BD161" s="128" t="n">
        <f aca="false">IF($A161=$A160,BB161+BC161+BD160,BB161+BC161)</f>
        <v>0</v>
      </c>
      <c r="BE161" s="133"/>
      <c r="BF161" s="133"/>
      <c r="BG161" s="128" t="n">
        <f aca="false">IF($A161=$A160,BE161+BF161+BG160,BE161+BF161)</f>
        <v>0</v>
      </c>
      <c r="BH161" s="133"/>
      <c r="BI161" s="133"/>
      <c r="BJ161" s="128" t="n">
        <f aca="false">IF($A161=$A160,BH161+BI161+BJ160,BH161+BI161)</f>
        <v>0</v>
      </c>
      <c r="BK161" s="133"/>
      <c r="BL161" s="133"/>
      <c r="BM161" s="128" t="n">
        <f aca="false">IF($A161=$A160,BK161+BL161+BM160,BK161+BL161)</f>
        <v>0</v>
      </c>
      <c r="BN161" s="133"/>
      <c r="BO161" s="133"/>
      <c r="BP161" s="128" t="n">
        <f aca="false">IF($A161=$A160,BN161+BO161+BP160,BN161+BO161)</f>
        <v>0</v>
      </c>
      <c r="BQ161" s="133"/>
      <c r="BR161" s="133"/>
      <c r="BS161" s="128" t="n">
        <f aca="false">IF($A161=$A160,BQ161+BR161+BS160,BQ161+BR161)</f>
        <v>0</v>
      </c>
      <c r="BT161" s="133"/>
      <c r="BU161" s="133"/>
      <c r="BV161" s="128" t="n">
        <f aca="false">IF($A161=$A160,BT161+BU161+BV160,BT161+BU161)</f>
        <v>0</v>
      </c>
      <c r="BW161" s="128" t="n">
        <f aca="false">IF(W161=0,0,IF(W161&gt;F$4,1,(IF(W161=BW$2,0,(IF(F$4-W161&gt;2,1,0))))))</f>
        <v>0</v>
      </c>
    </row>
    <row r="162" customFormat="false" ht="42.6" hidden="false" customHeight="true" outlineLevel="0" collapsed="false">
      <c r="A162" s="124" t="str">
        <f aca="false">IF(D162=D161,IF(A161=0,"",A161),IF(AND(D162&gt;0,D162&lt;&gt;D161),A161+1,""))</f>
        <v/>
      </c>
      <c r="B162" s="129"/>
      <c r="C162" s="129"/>
      <c r="D162" s="96"/>
      <c r="E162" s="138"/>
      <c r="F162" s="128" t="str">
        <f aca="false">IFERROR(IF(OR(ISTEXT(D162),ISNUMBER(D162)),HLOOKUP(I162-23*INT(I162/23),[2]Hoja2!B$1:X$2,2),""),1)</f>
        <v/>
      </c>
      <c r="G162" s="128" t="str">
        <f aca="false">LEFT(D162,1)</f>
        <v/>
      </c>
      <c r="H162" s="129" t="str">
        <f aca="false">IF(UPPER(G162)="Z",2,IF(UPPER(G162)="Y",1,IF(UPPER(G162)="X",0,LEFT(D162))))</f>
        <v/>
      </c>
      <c r="I162" s="129" t="str">
        <f aca="false">REPLACE(D162,1,1,H162)</f>
        <v/>
      </c>
      <c r="J162" s="96"/>
      <c r="K162" s="124" t="str">
        <f aca="false">IF(N162&gt;0,ROW(L162)-7,"")</f>
        <v/>
      </c>
      <c r="L162" s="130"/>
      <c r="M162" s="130"/>
      <c r="N162" s="131"/>
      <c r="O162" s="132"/>
      <c r="P162" s="128" t="str">
        <f aca="false">IFERROR(IF(OR(ISTEXT(N162),ISNUMBER(N162)),HLOOKUP(S162-23*INT(S162/23),[2]Hoja2!B$1:X$2,2),""),1)</f>
        <v/>
      </c>
      <c r="Q162" s="128" t="str">
        <f aca="false">LEFT(N162,1)</f>
        <v/>
      </c>
      <c r="R162" s="129" t="str">
        <f aca="false">IF(UPPER(Q162)="Z",2,IF(UPPER(Q162)="Y",1,IF(UPPER(Q162)="X",0,LEFT(N162))))</f>
        <v/>
      </c>
      <c r="S162" s="129" t="str">
        <f aca="false">REPLACE(N162,1,1,R162)</f>
        <v/>
      </c>
      <c r="T162" s="96"/>
      <c r="U162" s="133"/>
      <c r="V162" s="124" t="str">
        <f aca="false">IF(OR(ISTEXT(N162),ISNUMBER(N162)),IF($AD162=1,U162,0),"")</f>
        <v/>
      </c>
      <c r="W162" s="75" t="n">
        <v>36892</v>
      </c>
      <c r="X162" s="134"/>
      <c r="Y162" s="134"/>
      <c r="AA162" s="128" t="n">
        <f aca="false">IF(E162&lt;&gt;F162,0,1)</f>
        <v>1</v>
      </c>
      <c r="AB162" s="128" t="n">
        <f aca="false">IF(OR(T162="SI",T162="Si",T162="si",T162="sI",T162="s",T162="S"),1,0)</f>
        <v>0</v>
      </c>
      <c r="AC162" s="128" t="n">
        <f aca="false">IF(OR(J162="SI",J162="Si",J162="si",J162="sI",J162="s",J162="S"),1,0)</f>
        <v>0</v>
      </c>
      <c r="AD162" s="128" t="n">
        <f aca="false">AK162*AA162*AB162*AC162</f>
        <v>0</v>
      </c>
      <c r="AF162" s="136" t="n">
        <f aca="false">COUNTIF(D$8:D162,D162)</f>
        <v>0</v>
      </c>
      <c r="AG162" s="136" t="n">
        <f aca="false">COUNTIFS(D$8:D162,D162,A$8:A162,A162)</f>
        <v>0</v>
      </c>
      <c r="AH162" s="128" t="n">
        <f aca="false">AF162-AG162</f>
        <v>0</v>
      </c>
      <c r="AI162" s="128" t="n">
        <f aca="false">IF(OR(O162&lt;&gt;P162,P162=1,AA162=0),1,0)</f>
        <v>0</v>
      </c>
      <c r="AJ162" s="128" t="n">
        <f aca="false">IF(AR162&gt;0,1,0)+AH162</f>
        <v>0</v>
      </c>
      <c r="AK162" s="128" t="n">
        <f aca="false">IF(O162&lt;&gt;P162,0,1)</f>
        <v>1</v>
      </c>
      <c r="AL162" s="128" t="n">
        <f aca="false">IF(U162&gt;1,1,0)</f>
        <v>0</v>
      </c>
      <c r="AM162" s="136"/>
      <c r="AN162" s="137"/>
      <c r="AO162" s="139"/>
      <c r="AP162" s="128" t="str">
        <f aca="false">IF(SUMIF(AS$7:BU$7,"&gt;0",AS162:BU162)&gt;0,SUMIF(AS$7:BU$7,"&gt;0",AS162:BU162),"")</f>
        <v/>
      </c>
      <c r="AQ162" s="128"/>
      <c r="AR162" s="136" t="n">
        <f aca="false">COUNTIF(N$8:N162,N162)-1</f>
        <v>-1</v>
      </c>
      <c r="AS162" s="133"/>
      <c r="AT162" s="133"/>
      <c r="AU162" s="128" t="n">
        <f aca="false">IF($A162=$A161,AS162+AT162+AU161,AS162+AT162)</f>
        <v>0</v>
      </c>
      <c r="AV162" s="133"/>
      <c r="AW162" s="133"/>
      <c r="AX162" s="128" t="n">
        <f aca="false">IF($A162=$A161,AV162+AW162+AX161,AV162+AW162)</f>
        <v>0</v>
      </c>
      <c r="AY162" s="133"/>
      <c r="AZ162" s="133"/>
      <c r="BA162" s="128" t="n">
        <f aca="false">IF($A162=$A161,AY162+AZ162+BA161,AY162+AZ162)</f>
        <v>0</v>
      </c>
      <c r="BB162" s="133"/>
      <c r="BC162" s="133"/>
      <c r="BD162" s="128" t="n">
        <f aca="false">IF($A162=$A161,BB162+BC162+BD161,BB162+BC162)</f>
        <v>0</v>
      </c>
      <c r="BE162" s="133"/>
      <c r="BF162" s="133"/>
      <c r="BG162" s="128" t="n">
        <f aca="false">IF($A162=$A161,BE162+BF162+BG161,BE162+BF162)</f>
        <v>0</v>
      </c>
      <c r="BH162" s="133"/>
      <c r="BI162" s="133"/>
      <c r="BJ162" s="128" t="n">
        <f aca="false">IF($A162=$A161,BH162+BI162+BJ161,BH162+BI162)</f>
        <v>0</v>
      </c>
      <c r="BK162" s="133"/>
      <c r="BL162" s="133"/>
      <c r="BM162" s="128" t="n">
        <f aca="false">IF($A162=$A161,BK162+BL162+BM161,BK162+BL162)</f>
        <v>0</v>
      </c>
      <c r="BN162" s="133"/>
      <c r="BO162" s="133"/>
      <c r="BP162" s="128" t="n">
        <f aca="false">IF($A162=$A161,BN162+BO162+BP161,BN162+BO162)</f>
        <v>0</v>
      </c>
      <c r="BQ162" s="133"/>
      <c r="BR162" s="133"/>
      <c r="BS162" s="128" t="n">
        <f aca="false">IF($A162=$A161,BQ162+BR162+BS161,BQ162+BR162)</f>
        <v>0</v>
      </c>
      <c r="BT162" s="133"/>
      <c r="BU162" s="133"/>
      <c r="BV162" s="128" t="n">
        <f aca="false">IF($A162=$A161,BT162+BU162+BV161,BT162+BU162)</f>
        <v>0</v>
      </c>
      <c r="BW162" s="128" t="n">
        <f aca="false">IF(W162=0,0,IF(W162&gt;F$4,1,(IF(W162=BW$2,0,(IF(F$4-W162&gt;2,1,0))))))</f>
        <v>0</v>
      </c>
    </row>
    <row r="163" customFormat="false" ht="42.6" hidden="false" customHeight="true" outlineLevel="0" collapsed="false">
      <c r="A163" s="124" t="str">
        <f aca="false">IF(D163=D162,IF(A162=0,"",A162),IF(AND(D163&gt;0,D163&lt;&gt;D162),A162+1,""))</f>
        <v/>
      </c>
      <c r="B163" s="129"/>
      <c r="C163" s="129"/>
      <c r="D163" s="96"/>
      <c r="E163" s="138"/>
      <c r="F163" s="128" t="str">
        <f aca="false">IFERROR(IF(OR(ISTEXT(D163),ISNUMBER(D163)),HLOOKUP(I163-23*INT(I163/23),[2]Hoja2!B$1:X$2,2),""),1)</f>
        <v/>
      </c>
      <c r="G163" s="128" t="str">
        <f aca="false">LEFT(D163,1)</f>
        <v/>
      </c>
      <c r="H163" s="129" t="str">
        <f aca="false">IF(UPPER(G163)="Z",2,IF(UPPER(G163)="Y",1,IF(UPPER(G163)="X",0,LEFT(D163))))</f>
        <v/>
      </c>
      <c r="I163" s="129" t="str">
        <f aca="false">REPLACE(D163,1,1,H163)</f>
        <v/>
      </c>
      <c r="J163" s="96"/>
      <c r="K163" s="124" t="str">
        <f aca="false">IF(N163&gt;0,ROW(L163)-7,"")</f>
        <v/>
      </c>
      <c r="L163" s="130"/>
      <c r="M163" s="130"/>
      <c r="N163" s="131"/>
      <c r="O163" s="132"/>
      <c r="P163" s="128" t="str">
        <f aca="false">IFERROR(IF(OR(ISTEXT(N163),ISNUMBER(N163)),HLOOKUP(S163-23*INT(S163/23),[2]Hoja2!B$1:X$2,2),""),1)</f>
        <v/>
      </c>
      <c r="Q163" s="128" t="str">
        <f aca="false">LEFT(N163,1)</f>
        <v/>
      </c>
      <c r="R163" s="129" t="str">
        <f aca="false">IF(UPPER(Q163)="Z",2,IF(UPPER(Q163)="Y",1,IF(UPPER(Q163)="X",0,LEFT(N163))))</f>
        <v/>
      </c>
      <c r="S163" s="129" t="str">
        <f aca="false">REPLACE(N163,1,1,R163)</f>
        <v/>
      </c>
      <c r="T163" s="96"/>
      <c r="U163" s="133"/>
      <c r="V163" s="124" t="str">
        <f aca="false">IF(OR(ISTEXT(N163),ISNUMBER(N163)),IF($AD163=1,U163,0),"")</f>
        <v/>
      </c>
      <c r="W163" s="75" t="n">
        <v>36892</v>
      </c>
      <c r="X163" s="134"/>
      <c r="Y163" s="134"/>
      <c r="AA163" s="128" t="n">
        <f aca="false">IF(E163&lt;&gt;F163,0,1)</f>
        <v>1</v>
      </c>
      <c r="AB163" s="128" t="n">
        <f aca="false">IF(OR(T163="SI",T163="Si",T163="si",T163="sI",T163="s",T163="S"),1,0)</f>
        <v>0</v>
      </c>
      <c r="AC163" s="128" t="n">
        <f aca="false">IF(OR(J163="SI",J163="Si",J163="si",J163="sI",J163="s",J163="S"),1,0)</f>
        <v>0</v>
      </c>
      <c r="AD163" s="128" t="n">
        <f aca="false">AK163*AA163*AB163*AC163</f>
        <v>0</v>
      </c>
      <c r="AF163" s="136" t="n">
        <f aca="false">COUNTIF(D$8:D163,D163)</f>
        <v>0</v>
      </c>
      <c r="AG163" s="136" t="n">
        <f aca="false">COUNTIFS(D$8:D163,D163,A$8:A163,A163)</f>
        <v>0</v>
      </c>
      <c r="AH163" s="128" t="n">
        <f aca="false">AF163-AG163</f>
        <v>0</v>
      </c>
      <c r="AI163" s="128" t="n">
        <f aca="false">IF(OR(O163&lt;&gt;P163,P163=1,AA163=0),1,0)</f>
        <v>0</v>
      </c>
      <c r="AJ163" s="128" t="n">
        <f aca="false">IF(AR163&gt;0,1,0)+AH163</f>
        <v>0</v>
      </c>
      <c r="AK163" s="128" t="n">
        <f aca="false">IF(O163&lt;&gt;P163,0,1)</f>
        <v>1</v>
      </c>
      <c r="AL163" s="128" t="n">
        <f aca="false">IF(U163&gt;1,1,0)</f>
        <v>0</v>
      </c>
      <c r="AM163" s="136"/>
      <c r="AN163" s="137"/>
      <c r="AO163" s="139"/>
      <c r="AP163" s="128" t="str">
        <f aca="false">IF(SUMIF(AS$7:BU$7,"&gt;0",AS163:BU163)&gt;0,SUMIF(AS$7:BU$7,"&gt;0",AS163:BU163),"")</f>
        <v/>
      </c>
      <c r="AQ163" s="128"/>
      <c r="AR163" s="136" t="n">
        <f aca="false">COUNTIF(N$8:N163,N163)-1</f>
        <v>-1</v>
      </c>
      <c r="AS163" s="133"/>
      <c r="AT163" s="133"/>
      <c r="AU163" s="128" t="n">
        <f aca="false">IF($A163=$A162,AS163+AT163+AU162,AS163+AT163)</f>
        <v>0</v>
      </c>
      <c r="AV163" s="133"/>
      <c r="AW163" s="133"/>
      <c r="AX163" s="128" t="n">
        <f aca="false">IF($A163=$A162,AV163+AW163+AX162,AV163+AW163)</f>
        <v>0</v>
      </c>
      <c r="AY163" s="133"/>
      <c r="AZ163" s="133"/>
      <c r="BA163" s="128" t="n">
        <f aca="false">IF($A163=$A162,AY163+AZ163+BA162,AY163+AZ163)</f>
        <v>0</v>
      </c>
      <c r="BB163" s="133"/>
      <c r="BC163" s="133"/>
      <c r="BD163" s="128" t="n">
        <f aca="false">IF($A163=$A162,BB163+BC163+BD162,BB163+BC163)</f>
        <v>0</v>
      </c>
      <c r="BE163" s="133"/>
      <c r="BF163" s="133"/>
      <c r="BG163" s="128" t="n">
        <f aca="false">IF($A163=$A162,BE163+BF163+BG162,BE163+BF163)</f>
        <v>0</v>
      </c>
      <c r="BH163" s="133"/>
      <c r="BI163" s="133"/>
      <c r="BJ163" s="128" t="n">
        <f aca="false">IF($A163=$A162,BH163+BI163+BJ162,BH163+BI163)</f>
        <v>0</v>
      </c>
      <c r="BK163" s="133"/>
      <c r="BL163" s="133"/>
      <c r="BM163" s="128" t="n">
        <f aca="false">IF($A163=$A162,BK163+BL163+BM162,BK163+BL163)</f>
        <v>0</v>
      </c>
      <c r="BN163" s="133"/>
      <c r="BO163" s="133"/>
      <c r="BP163" s="128" t="n">
        <f aca="false">IF($A163=$A162,BN163+BO163+BP162,BN163+BO163)</f>
        <v>0</v>
      </c>
      <c r="BQ163" s="133"/>
      <c r="BR163" s="133"/>
      <c r="BS163" s="128" t="n">
        <f aca="false">IF($A163=$A162,BQ163+BR163+BS162,BQ163+BR163)</f>
        <v>0</v>
      </c>
      <c r="BT163" s="133"/>
      <c r="BU163" s="133"/>
      <c r="BV163" s="128" t="n">
        <f aca="false">IF($A163=$A162,BT163+BU163+BV162,BT163+BU163)</f>
        <v>0</v>
      </c>
      <c r="BW163" s="128" t="n">
        <f aca="false">IF(W163=0,0,IF(W163&gt;F$4,1,(IF(W163=BW$2,0,(IF(F$4-W163&gt;2,1,0))))))</f>
        <v>0</v>
      </c>
    </row>
    <row r="164" customFormat="false" ht="42.6" hidden="false" customHeight="true" outlineLevel="0" collapsed="false">
      <c r="A164" s="124" t="str">
        <f aca="false">IF(D164=D163,IF(A163=0,"",A163),IF(AND(D164&gt;0,D164&lt;&gt;D163),A163+1,""))</f>
        <v/>
      </c>
      <c r="B164" s="129"/>
      <c r="C164" s="129"/>
      <c r="D164" s="96"/>
      <c r="E164" s="138"/>
      <c r="F164" s="128" t="str">
        <f aca="false">IFERROR(IF(OR(ISTEXT(D164),ISNUMBER(D164)),HLOOKUP(I164-23*INT(I164/23),[2]Hoja2!B$1:X$2,2),""),1)</f>
        <v/>
      </c>
      <c r="G164" s="128" t="str">
        <f aca="false">LEFT(D164,1)</f>
        <v/>
      </c>
      <c r="H164" s="129" t="str">
        <f aca="false">IF(UPPER(G164)="Z",2,IF(UPPER(G164)="Y",1,IF(UPPER(G164)="X",0,LEFT(D164))))</f>
        <v/>
      </c>
      <c r="I164" s="129" t="str">
        <f aca="false">REPLACE(D164,1,1,H164)</f>
        <v/>
      </c>
      <c r="J164" s="96"/>
      <c r="K164" s="124" t="str">
        <f aca="false">IF(N164&gt;0,ROW(L164)-7,"")</f>
        <v/>
      </c>
      <c r="L164" s="130"/>
      <c r="M164" s="130"/>
      <c r="N164" s="131"/>
      <c r="O164" s="132"/>
      <c r="P164" s="128" t="str">
        <f aca="false">IFERROR(IF(OR(ISTEXT(N164),ISNUMBER(N164)),HLOOKUP(S164-23*INT(S164/23),[2]Hoja2!B$1:X$2,2),""),1)</f>
        <v/>
      </c>
      <c r="Q164" s="128" t="str">
        <f aca="false">LEFT(N164,1)</f>
        <v/>
      </c>
      <c r="R164" s="129" t="str">
        <f aca="false">IF(UPPER(Q164)="Z",2,IF(UPPER(Q164)="Y",1,IF(UPPER(Q164)="X",0,LEFT(N164))))</f>
        <v/>
      </c>
      <c r="S164" s="129" t="str">
        <f aca="false">REPLACE(N164,1,1,R164)</f>
        <v/>
      </c>
      <c r="T164" s="96"/>
      <c r="U164" s="133"/>
      <c r="V164" s="124" t="str">
        <f aca="false">IF(OR(ISTEXT(N164),ISNUMBER(N164)),IF($AD164=1,U164,0),"")</f>
        <v/>
      </c>
      <c r="W164" s="75" t="n">
        <v>36892</v>
      </c>
      <c r="X164" s="134"/>
      <c r="Y164" s="134"/>
      <c r="AA164" s="128" t="n">
        <f aca="false">IF(E164&lt;&gt;F164,0,1)</f>
        <v>1</v>
      </c>
      <c r="AB164" s="128" t="n">
        <f aca="false">IF(OR(T164="SI",T164="Si",T164="si",T164="sI",T164="s",T164="S"),1,0)</f>
        <v>0</v>
      </c>
      <c r="AC164" s="128" t="n">
        <f aca="false">IF(OR(J164="SI",J164="Si",J164="si",J164="sI",J164="s",J164="S"),1,0)</f>
        <v>0</v>
      </c>
      <c r="AD164" s="128" t="n">
        <f aca="false">AK164*AA164*AB164*AC164</f>
        <v>0</v>
      </c>
      <c r="AF164" s="136" t="n">
        <f aca="false">COUNTIF(D$8:D164,D164)</f>
        <v>0</v>
      </c>
      <c r="AG164" s="136" t="n">
        <f aca="false">COUNTIFS(D$8:D164,D164,A$8:A164,A164)</f>
        <v>0</v>
      </c>
      <c r="AH164" s="128" t="n">
        <f aca="false">AF164-AG164</f>
        <v>0</v>
      </c>
      <c r="AI164" s="128" t="n">
        <f aca="false">IF(OR(O164&lt;&gt;P164,P164=1,AA164=0),1,0)</f>
        <v>0</v>
      </c>
      <c r="AJ164" s="128" t="n">
        <f aca="false">IF(AR164&gt;0,1,0)+AH164</f>
        <v>0</v>
      </c>
      <c r="AK164" s="128" t="n">
        <f aca="false">IF(O164&lt;&gt;P164,0,1)</f>
        <v>1</v>
      </c>
      <c r="AL164" s="128" t="n">
        <f aca="false">IF(U164&gt;1,1,0)</f>
        <v>0</v>
      </c>
      <c r="AM164" s="136"/>
      <c r="AN164" s="137"/>
      <c r="AO164" s="139"/>
      <c r="AP164" s="128" t="str">
        <f aca="false">IF(SUMIF(AS$7:BU$7,"&gt;0",AS164:BU164)&gt;0,SUMIF(AS$7:BU$7,"&gt;0",AS164:BU164),"")</f>
        <v/>
      </c>
      <c r="AQ164" s="128"/>
      <c r="AR164" s="136" t="n">
        <f aca="false">COUNTIF(N$8:N164,N164)-1</f>
        <v>-1</v>
      </c>
      <c r="AS164" s="133"/>
      <c r="AT164" s="133"/>
      <c r="AU164" s="128" t="n">
        <f aca="false">IF($A164=$A163,AS164+AT164+AU163,AS164+AT164)</f>
        <v>0</v>
      </c>
      <c r="AV164" s="133"/>
      <c r="AW164" s="133"/>
      <c r="AX164" s="128" t="n">
        <f aca="false">IF($A164=$A163,AV164+AW164+AX163,AV164+AW164)</f>
        <v>0</v>
      </c>
      <c r="AY164" s="133"/>
      <c r="AZ164" s="133"/>
      <c r="BA164" s="128" t="n">
        <f aca="false">IF($A164=$A163,AY164+AZ164+BA163,AY164+AZ164)</f>
        <v>0</v>
      </c>
      <c r="BB164" s="133"/>
      <c r="BC164" s="133"/>
      <c r="BD164" s="128" t="n">
        <f aca="false">IF($A164=$A163,BB164+BC164+BD163,BB164+BC164)</f>
        <v>0</v>
      </c>
      <c r="BE164" s="133"/>
      <c r="BF164" s="133"/>
      <c r="BG164" s="128" t="n">
        <f aca="false">IF($A164=$A163,BE164+BF164+BG163,BE164+BF164)</f>
        <v>0</v>
      </c>
      <c r="BH164" s="133"/>
      <c r="BI164" s="133"/>
      <c r="BJ164" s="128" t="n">
        <f aca="false">IF($A164=$A163,BH164+BI164+BJ163,BH164+BI164)</f>
        <v>0</v>
      </c>
      <c r="BK164" s="133"/>
      <c r="BL164" s="133"/>
      <c r="BM164" s="128" t="n">
        <f aca="false">IF($A164=$A163,BK164+BL164+BM163,BK164+BL164)</f>
        <v>0</v>
      </c>
      <c r="BN164" s="133"/>
      <c r="BO164" s="133"/>
      <c r="BP164" s="128" t="n">
        <f aca="false">IF($A164=$A163,BN164+BO164+BP163,BN164+BO164)</f>
        <v>0</v>
      </c>
      <c r="BQ164" s="133"/>
      <c r="BR164" s="133"/>
      <c r="BS164" s="128" t="n">
        <f aca="false">IF($A164=$A163,BQ164+BR164+BS163,BQ164+BR164)</f>
        <v>0</v>
      </c>
      <c r="BT164" s="133"/>
      <c r="BU164" s="133"/>
      <c r="BV164" s="128" t="n">
        <f aca="false">IF($A164=$A163,BT164+BU164+BV163,BT164+BU164)</f>
        <v>0</v>
      </c>
      <c r="BW164" s="128" t="n">
        <f aca="false">IF(W164=0,0,IF(W164&gt;F$4,1,(IF(W164=BW$2,0,(IF(F$4-W164&gt;2,1,0))))))</f>
        <v>0</v>
      </c>
    </row>
    <row r="165" customFormat="false" ht="42.6" hidden="false" customHeight="true" outlineLevel="0" collapsed="false">
      <c r="A165" s="124" t="str">
        <f aca="false">IF(D165=D164,IF(A164=0,"",A164),IF(AND(D165&gt;0,D165&lt;&gt;D164),A164+1,""))</f>
        <v/>
      </c>
      <c r="B165" s="129"/>
      <c r="C165" s="129"/>
      <c r="D165" s="96"/>
      <c r="E165" s="138"/>
      <c r="F165" s="128" t="str">
        <f aca="false">IFERROR(IF(OR(ISTEXT(D165),ISNUMBER(D165)),HLOOKUP(I165-23*INT(I165/23),[2]Hoja2!B$1:X$2,2),""),1)</f>
        <v/>
      </c>
      <c r="G165" s="128" t="str">
        <f aca="false">LEFT(D165,1)</f>
        <v/>
      </c>
      <c r="H165" s="129" t="str">
        <f aca="false">IF(UPPER(G165)="Z",2,IF(UPPER(G165)="Y",1,IF(UPPER(G165)="X",0,LEFT(D165))))</f>
        <v/>
      </c>
      <c r="I165" s="129" t="str">
        <f aca="false">REPLACE(D165,1,1,H165)</f>
        <v/>
      </c>
      <c r="J165" s="96"/>
      <c r="K165" s="124" t="str">
        <f aca="false">IF(N165&gt;0,ROW(L165)-7,"")</f>
        <v/>
      </c>
      <c r="L165" s="130"/>
      <c r="M165" s="130"/>
      <c r="N165" s="131"/>
      <c r="O165" s="132"/>
      <c r="P165" s="128" t="str">
        <f aca="false">IFERROR(IF(OR(ISTEXT(N165),ISNUMBER(N165)),HLOOKUP(S165-23*INT(S165/23),[2]Hoja2!B$1:X$2,2),""),1)</f>
        <v/>
      </c>
      <c r="Q165" s="128" t="str">
        <f aca="false">LEFT(N165,1)</f>
        <v/>
      </c>
      <c r="R165" s="129" t="str">
        <f aca="false">IF(UPPER(Q165)="Z",2,IF(UPPER(Q165)="Y",1,IF(UPPER(Q165)="X",0,LEFT(N165))))</f>
        <v/>
      </c>
      <c r="S165" s="129" t="str">
        <f aca="false">REPLACE(N165,1,1,R165)</f>
        <v/>
      </c>
      <c r="T165" s="96"/>
      <c r="U165" s="133"/>
      <c r="V165" s="124" t="str">
        <f aca="false">IF(OR(ISTEXT(N165),ISNUMBER(N165)),IF($AD165=1,U165,0),"")</f>
        <v/>
      </c>
      <c r="W165" s="75" t="n">
        <v>36892</v>
      </c>
      <c r="X165" s="134"/>
      <c r="Y165" s="134"/>
      <c r="AA165" s="128" t="n">
        <f aca="false">IF(E165&lt;&gt;F165,0,1)</f>
        <v>1</v>
      </c>
      <c r="AB165" s="128" t="n">
        <f aca="false">IF(OR(T165="SI",T165="Si",T165="si",T165="sI",T165="s",T165="S"),1,0)</f>
        <v>0</v>
      </c>
      <c r="AC165" s="128" t="n">
        <f aca="false">IF(OR(J165="SI",J165="Si",J165="si",J165="sI",J165="s",J165="S"),1,0)</f>
        <v>0</v>
      </c>
      <c r="AD165" s="128" t="n">
        <f aca="false">AK165*AA165*AB165*AC165</f>
        <v>0</v>
      </c>
      <c r="AF165" s="136" t="n">
        <f aca="false">COUNTIF(D$8:D165,D165)</f>
        <v>0</v>
      </c>
      <c r="AG165" s="136" t="n">
        <f aca="false">COUNTIFS(D$8:D165,D165,A$8:A165,A165)</f>
        <v>0</v>
      </c>
      <c r="AH165" s="128" t="n">
        <f aca="false">AF165-AG165</f>
        <v>0</v>
      </c>
      <c r="AI165" s="128" t="n">
        <f aca="false">IF(OR(O165&lt;&gt;P165,P165=1,AA165=0),1,0)</f>
        <v>0</v>
      </c>
      <c r="AJ165" s="128" t="n">
        <f aca="false">IF(AR165&gt;0,1,0)+AH165</f>
        <v>0</v>
      </c>
      <c r="AK165" s="128" t="n">
        <f aca="false">IF(O165&lt;&gt;P165,0,1)</f>
        <v>1</v>
      </c>
      <c r="AL165" s="128" t="n">
        <f aca="false">IF(U165&gt;1,1,0)</f>
        <v>0</v>
      </c>
      <c r="AM165" s="136"/>
      <c r="AN165" s="137"/>
      <c r="AO165" s="139"/>
      <c r="AP165" s="128" t="str">
        <f aca="false">IF(SUMIF(AS$7:BU$7,"&gt;0",AS165:BU165)&gt;0,SUMIF(AS$7:BU$7,"&gt;0",AS165:BU165),"")</f>
        <v/>
      </c>
      <c r="AQ165" s="128"/>
      <c r="AR165" s="136" t="n">
        <f aca="false">COUNTIF(N$8:N165,N165)-1</f>
        <v>-1</v>
      </c>
      <c r="AS165" s="133"/>
      <c r="AT165" s="133"/>
      <c r="AU165" s="128" t="n">
        <f aca="false">IF($A165=$A164,AS165+AT165+AU164,AS165+AT165)</f>
        <v>0</v>
      </c>
      <c r="AV165" s="133"/>
      <c r="AW165" s="133"/>
      <c r="AX165" s="128" t="n">
        <f aca="false">IF($A165=$A164,AV165+AW165+AX164,AV165+AW165)</f>
        <v>0</v>
      </c>
      <c r="AY165" s="133"/>
      <c r="AZ165" s="133"/>
      <c r="BA165" s="128" t="n">
        <f aca="false">IF($A165=$A164,AY165+AZ165+BA164,AY165+AZ165)</f>
        <v>0</v>
      </c>
      <c r="BB165" s="133"/>
      <c r="BC165" s="133"/>
      <c r="BD165" s="128" t="n">
        <f aca="false">IF($A165=$A164,BB165+BC165+BD164,BB165+BC165)</f>
        <v>0</v>
      </c>
      <c r="BE165" s="133"/>
      <c r="BF165" s="133"/>
      <c r="BG165" s="128" t="n">
        <f aca="false">IF($A165=$A164,BE165+BF165+BG164,BE165+BF165)</f>
        <v>0</v>
      </c>
      <c r="BH165" s="133"/>
      <c r="BI165" s="133"/>
      <c r="BJ165" s="128" t="n">
        <f aca="false">IF($A165=$A164,BH165+BI165+BJ164,BH165+BI165)</f>
        <v>0</v>
      </c>
      <c r="BK165" s="133"/>
      <c r="BL165" s="133"/>
      <c r="BM165" s="128" t="n">
        <f aca="false">IF($A165=$A164,BK165+BL165+BM164,BK165+BL165)</f>
        <v>0</v>
      </c>
      <c r="BN165" s="133"/>
      <c r="BO165" s="133"/>
      <c r="BP165" s="128" t="n">
        <f aca="false">IF($A165=$A164,BN165+BO165+BP164,BN165+BO165)</f>
        <v>0</v>
      </c>
      <c r="BQ165" s="133"/>
      <c r="BR165" s="133"/>
      <c r="BS165" s="128" t="n">
        <f aca="false">IF($A165=$A164,BQ165+BR165+BS164,BQ165+BR165)</f>
        <v>0</v>
      </c>
      <c r="BT165" s="133"/>
      <c r="BU165" s="133"/>
      <c r="BV165" s="128" t="n">
        <f aca="false">IF($A165=$A164,BT165+BU165+BV164,BT165+BU165)</f>
        <v>0</v>
      </c>
      <c r="BW165" s="128" t="n">
        <f aca="false">IF(W165=0,0,IF(W165&gt;F$4,1,(IF(W165=BW$2,0,(IF(F$4-W165&gt;2,1,0))))))</f>
        <v>0</v>
      </c>
    </row>
    <row r="166" customFormat="false" ht="42.6" hidden="false" customHeight="true" outlineLevel="0" collapsed="false">
      <c r="A166" s="124" t="str">
        <f aca="false">IF(D166=D165,IF(A165=0,"",A165),IF(AND(D166&gt;0,D166&lt;&gt;D165),A165+1,""))</f>
        <v/>
      </c>
      <c r="B166" s="129"/>
      <c r="C166" s="129"/>
      <c r="D166" s="96"/>
      <c r="E166" s="138"/>
      <c r="F166" s="128" t="str">
        <f aca="false">IFERROR(IF(OR(ISTEXT(D166),ISNUMBER(D166)),HLOOKUP(I166-23*INT(I166/23),[2]Hoja2!B$1:X$2,2),""),1)</f>
        <v/>
      </c>
      <c r="G166" s="128" t="str">
        <f aca="false">LEFT(D166,1)</f>
        <v/>
      </c>
      <c r="H166" s="129" t="str">
        <f aca="false">IF(UPPER(G166)="Z",2,IF(UPPER(G166)="Y",1,IF(UPPER(G166)="X",0,LEFT(D166))))</f>
        <v/>
      </c>
      <c r="I166" s="129" t="str">
        <f aca="false">REPLACE(D166,1,1,H166)</f>
        <v/>
      </c>
      <c r="J166" s="96"/>
      <c r="K166" s="124" t="str">
        <f aca="false">IF(N166&gt;0,ROW(L166)-7,"")</f>
        <v/>
      </c>
      <c r="L166" s="130"/>
      <c r="M166" s="130"/>
      <c r="N166" s="131"/>
      <c r="O166" s="132"/>
      <c r="P166" s="128" t="str">
        <f aca="false">IFERROR(IF(OR(ISTEXT(N166),ISNUMBER(N166)),HLOOKUP(S166-23*INT(S166/23),[2]Hoja2!B$1:X$2,2),""),1)</f>
        <v/>
      </c>
      <c r="Q166" s="128" t="str">
        <f aca="false">LEFT(N166,1)</f>
        <v/>
      </c>
      <c r="R166" s="129" t="str">
        <f aca="false">IF(UPPER(Q166)="Z",2,IF(UPPER(Q166)="Y",1,IF(UPPER(Q166)="X",0,LEFT(N166))))</f>
        <v/>
      </c>
      <c r="S166" s="129" t="str">
        <f aca="false">REPLACE(N166,1,1,R166)</f>
        <v/>
      </c>
      <c r="T166" s="96"/>
      <c r="U166" s="133"/>
      <c r="V166" s="124" t="str">
        <f aca="false">IF(OR(ISTEXT(N166),ISNUMBER(N166)),IF($AD166=1,U166,0),"")</f>
        <v/>
      </c>
      <c r="W166" s="75" t="n">
        <v>36892</v>
      </c>
      <c r="X166" s="134"/>
      <c r="Y166" s="134"/>
      <c r="AA166" s="128" t="n">
        <f aca="false">IF(E166&lt;&gt;F166,0,1)</f>
        <v>1</v>
      </c>
      <c r="AB166" s="128" t="n">
        <f aca="false">IF(OR(T166="SI",T166="Si",T166="si",T166="sI",T166="s",T166="S"),1,0)</f>
        <v>0</v>
      </c>
      <c r="AC166" s="128" t="n">
        <f aca="false">IF(OR(J166="SI",J166="Si",J166="si",J166="sI",J166="s",J166="S"),1,0)</f>
        <v>0</v>
      </c>
      <c r="AD166" s="128" t="n">
        <f aca="false">AK166*AA166*AB166*AC166</f>
        <v>0</v>
      </c>
      <c r="AF166" s="136" t="n">
        <f aca="false">COUNTIF(D$8:D166,D166)</f>
        <v>0</v>
      </c>
      <c r="AG166" s="136" t="n">
        <f aca="false">COUNTIFS(D$8:D166,D166,A$8:A166,A166)</f>
        <v>0</v>
      </c>
      <c r="AH166" s="128" t="n">
        <f aca="false">AF166-AG166</f>
        <v>0</v>
      </c>
      <c r="AI166" s="128" t="n">
        <f aca="false">IF(OR(O166&lt;&gt;P166,P166=1,AA166=0),1,0)</f>
        <v>0</v>
      </c>
      <c r="AJ166" s="128" t="n">
        <f aca="false">IF(AR166&gt;0,1,0)+AH166</f>
        <v>0</v>
      </c>
      <c r="AK166" s="128" t="n">
        <f aca="false">IF(O166&lt;&gt;P166,0,1)</f>
        <v>1</v>
      </c>
      <c r="AL166" s="128" t="n">
        <f aca="false">IF(U166&gt;1,1,0)</f>
        <v>0</v>
      </c>
      <c r="AM166" s="136"/>
      <c r="AN166" s="137"/>
      <c r="AO166" s="139"/>
      <c r="AP166" s="128" t="str">
        <f aca="false">IF(SUMIF(AS$7:BU$7,"&gt;0",AS166:BU166)&gt;0,SUMIF(AS$7:BU$7,"&gt;0",AS166:BU166),"")</f>
        <v/>
      </c>
      <c r="AQ166" s="128"/>
      <c r="AR166" s="136" t="n">
        <f aca="false">COUNTIF(N$8:N166,N166)-1</f>
        <v>-1</v>
      </c>
      <c r="AS166" s="133"/>
      <c r="AT166" s="133"/>
      <c r="AU166" s="128" t="n">
        <f aca="false">IF($A166=$A165,AS166+AT166+AU165,AS166+AT166)</f>
        <v>0</v>
      </c>
      <c r="AV166" s="133"/>
      <c r="AW166" s="133"/>
      <c r="AX166" s="128" t="n">
        <f aca="false">IF($A166=$A165,AV166+AW166+AX165,AV166+AW166)</f>
        <v>0</v>
      </c>
      <c r="AY166" s="133"/>
      <c r="AZ166" s="133"/>
      <c r="BA166" s="128" t="n">
        <f aca="false">IF($A166=$A165,AY166+AZ166+BA165,AY166+AZ166)</f>
        <v>0</v>
      </c>
      <c r="BB166" s="133"/>
      <c r="BC166" s="133"/>
      <c r="BD166" s="128" t="n">
        <f aca="false">IF($A166=$A165,BB166+BC166+BD165,BB166+BC166)</f>
        <v>0</v>
      </c>
      <c r="BE166" s="133"/>
      <c r="BF166" s="133"/>
      <c r="BG166" s="128" t="n">
        <f aca="false">IF($A166=$A165,BE166+BF166+BG165,BE166+BF166)</f>
        <v>0</v>
      </c>
      <c r="BH166" s="133"/>
      <c r="BI166" s="133"/>
      <c r="BJ166" s="128" t="n">
        <f aca="false">IF($A166=$A165,BH166+BI166+BJ165,BH166+BI166)</f>
        <v>0</v>
      </c>
      <c r="BK166" s="133"/>
      <c r="BL166" s="133"/>
      <c r="BM166" s="128" t="n">
        <f aca="false">IF($A166=$A165,BK166+BL166+BM165,BK166+BL166)</f>
        <v>0</v>
      </c>
      <c r="BN166" s="133"/>
      <c r="BO166" s="133"/>
      <c r="BP166" s="128" t="n">
        <f aca="false">IF($A166=$A165,BN166+BO166+BP165,BN166+BO166)</f>
        <v>0</v>
      </c>
      <c r="BQ166" s="133"/>
      <c r="BR166" s="133"/>
      <c r="BS166" s="128" t="n">
        <f aca="false">IF($A166=$A165,BQ166+BR166+BS165,BQ166+BR166)</f>
        <v>0</v>
      </c>
      <c r="BT166" s="133"/>
      <c r="BU166" s="133"/>
      <c r="BV166" s="128" t="n">
        <f aca="false">IF($A166=$A165,BT166+BU166+BV165,BT166+BU166)</f>
        <v>0</v>
      </c>
      <c r="BW166" s="128" t="n">
        <f aca="false">IF(W166=0,0,IF(W166&gt;F$4,1,(IF(W166=BW$2,0,(IF(F$4-W166&gt;2,1,0))))))</f>
        <v>0</v>
      </c>
    </row>
    <row r="167" customFormat="false" ht="42.6" hidden="false" customHeight="true" outlineLevel="0" collapsed="false">
      <c r="A167" s="124" t="str">
        <f aca="false">IF(D167=D166,IF(A166=0,"",A166),IF(AND(D167&gt;0,D167&lt;&gt;D166),A166+1,""))</f>
        <v/>
      </c>
      <c r="B167" s="129"/>
      <c r="C167" s="129"/>
      <c r="D167" s="96"/>
      <c r="E167" s="138"/>
      <c r="F167" s="128" t="str">
        <f aca="false">IFERROR(IF(OR(ISTEXT(D167),ISNUMBER(D167)),HLOOKUP(I167-23*INT(I167/23),[2]Hoja2!B$1:X$2,2),""),1)</f>
        <v/>
      </c>
      <c r="G167" s="128" t="str">
        <f aca="false">LEFT(D167,1)</f>
        <v/>
      </c>
      <c r="H167" s="129" t="str">
        <f aca="false">IF(UPPER(G167)="Z",2,IF(UPPER(G167)="Y",1,IF(UPPER(G167)="X",0,LEFT(D167))))</f>
        <v/>
      </c>
      <c r="I167" s="129" t="str">
        <f aca="false">REPLACE(D167,1,1,H167)</f>
        <v/>
      </c>
      <c r="J167" s="96"/>
      <c r="K167" s="124" t="str">
        <f aca="false">IF(N167&gt;0,ROW(L167)-7,"")</f>
        <v/>
      </c>
      <c r="L167" s="130"/>
      <c r="M167" s="130"/>
      <c r="N167" s="131"/>
      <c r="O167" s="132"/>
      <c r="P167" s="128" t="str">
        <f aca="false">IFERROR(IF(OR(ISTEXT(N167),ISNUMBER(N167)),HLOOKUP(S167-23*INT(S167/23),[2]Hoja2!B$1:X$2,2),""),1)</f>
        <v/>
      </c>
      <c r="Q167" s="128" t="str">
        <f aca="false">LEFT(N167,1)</f>
        <v/>
      </c>
      <c r="R167" s="129" t="str">
        <f aca="false">IF(UPPER(Q167)="Z",2,IF(UPPER(Q167)="Y",1,IF(UPPER(Q167)="X",0,LEFT(N167))))</f>
        <v/>
      </c>
      <c r="S167" s="129" t="str">
        <f aca="false">REPLACE(N167,1,1,R167)</f>
        <v/>
      </c>
      <c r="T167" s="96"/>
      <c r="U167" s="133"/>
      <c r="V167" s="124" t="str">
        <f aca="false">IF(OR(ISTEXT(N167),ISNUMBER(N167)),IF($AD167=1,U167,0),"")</f>
        <v/>
      </c>
      <c r="W167" s="75" t="n">
        <v>36892</v>
      </c>
      <c r="X167" s="134"/>
      <c r="Y167" s="134"/>
      <c r="AA167" s="128" t="n">
        <f aca="false">IF(E167&lt;&gt;F167,0,1)</f>
        <v>1</v>
      </c>
      <c r="AB167" s="128" t="n">
        <f aca="false">IF(OR(T167="SI",T167="Si",T167="si",T167="sI",T167="s",T167="S"),1,0)</f>
        <v>0</v>
      </c>
      <c r="AC167" s="128" t="n">
        <f aca="false">IF(OR(J167="SI",J167="Si",J167="si",J167="sI",J167="s",J167="S"),1,0)</f>
        <v>0</v>
      </c>
      <c r="AD167" s="128" t="n">
        <f aca="false">AK167*AA167*AB167*AC167</f>
        <v>0</v>
      </c>
      <c r="AF167" s="136" t="n">
        <f aca="false">COUNTIF(D$8:D167,D167)</f>
        <v>0</v>
      </c>
      <c r="AG167" s="136" t="n">
        <f aca="false">COUNTIFS(D$8:D167,D167,A$8:A167,A167)</f>
        <v>0</v>
      </c>
      <c r="AH167" s="128" t="n">
        <f aca="false">AF167-AG167</f>
        <v>0</v>
      </c>
      <c r="AI167" s="128" t="n">
        <f aca="false">IF(OR(O167&lt;&gt;P167,P167=1,AA167=0),1,0)</f>
        <v>0</v>
      </c>
      <c r="AJ167" s="128" t="n">
        <f aca="false">IF(AR167&gt;0,1,0)+AH167</f>
        <v>0</v>
      </c>
      <c r="AK167" s="128" t="n">
        <f aca="false">IF(O167&lt;&gt;P167,0,1)</f>
        <v>1</v>
      </c>
      <c r="AL167" s="128" t="n">
        <f aca="false">IF(U167&gt;1,1,0)</f>
        <v>0</v>
      </c>
      <c r="AM167" s="136"/>
      <c r="AN167" s="137"/>
      <c r="AO167" s="139"/>
      <c r="AP167" s="128" t="str">
        <f aca="false">IF(SUMIF(AS$7:BU$7,"&gt;0",AS167:BU167)&gt;0,SUMIF(AS$7:BU$7,"&gt;0",AS167:BU167),"")</f>
        <v/>
      </c>
      <c r="AQ167" s="128"/>
      <c r="AR167" s="136" t="n">
        <f aca="false">COUNTIF(N$8:N167,N167)-1</f>
        <v>-1</v>
      </c>
      <c r="AS167" s="133"/>
      <c r="AT167" s="133"/>
      <c r="AU167" s="128" t="n">
        <f aca="false">IF($A167=$A166,AS167+AT167+AU166,AS167+AT167)</f>
        <v>0</v>
      </c>
      <c r="AV167" s="133"/>
      <c r="AW167" s="133"/>
      <c r="AX167" s="128" t="n">
        <f aca="false">IF($A167=$A166,AV167+AW167+AX166,AV167+AW167)</f>
        <v>0</v>
      </c>
      <c r="AY167" s="133"/>
      <c r="AZ167" s="133"/>
      <c r="BA167" s="128" t="n">
        <f aca="false">IF($A167=$A166,AY167+AZ167+BA166,AY167+AZ167)</f>
        <v>0</v>
      </c>
      <c r="BB167" s="133"/>
      <c r="BC167" s="133"/>
      <c r="BD167" s="128" t="n">
        <f aca="false">IF($A167=$A166,BB167+BC167+BD166,BB167+BC167)</f>
        <v>0</v>
      </c>
      <c r="BE167" s="133"/>
      <c r="BF167" s="133"/>
      <c r="BG167" s="128" t="n">
        <f aca="false">IF($A167=$A166,BE167+BF167+BG166,BE167+BF167)</f>
        <v>0</v>
      </c>
      <c r="BH167" s="133"/>
      <c r="BI167" s="133"/>
      <c r="BJ167" s="128" t="n">
        <f aca="false">IF($A167=$A166,BH167+BI167+BJ166,BH167+BI167)</f>
        <v>0</v>
      </c>
      <c r="BK167" s="133"/>
      <c r="BL167" s="133"/>
      <c r="BM167" s="128" t="n">
        <f aca="false">IF($A167=$A166,BK167+BL167+BM166,BK167+BL167)</f>
        <v>0</v>
      </c>
      <c r="BN167" s="133"/>
      <c r="BO167" s="133"/>
      <c r="BP167" s="128" t="n">
        <f aca="false">IF($A167=$A166,BN167+BO167+BP166,BN167+BO167)</f>
        <v>0</v>
      </c>
      <c r="BQ167" s="133"/>
      <c r="BR167" s="133"/>
      <c r="BS167" s="128" t="n">
        <f aca="false">IF($A167=$A166,BQ167+BR167+BS166,BQ167+BR167)</f>
        <v>0</v>
      </c>
      <c r="BT167" s="133"/>
      <c r="BU167" s="133"/>
      <c r="BV167" s="128" t="n">
        <f aca="false">IF($A167=$A166,BT167+BU167+BV166,BT167+BU167)</f>
        <v>0</v>
      </c>
      <c r="BW167" s="128" t="n">
        <f aca="false">IF(W167=0,0,IF(W167&gt;F$4,1,(IF(W167=BW$2,0,(IF(F$4-W167&gt;2,1,0))))))</f>
        <v>0</v>
      </c>
    </row>
    <row r="168" customFormat="false" ht="42.6" hidden="false" customHeight="true" outlineLevel="0" collapsed="false">
      <c r="A168" s="124" t="str">
        <f aca="false">IF(D168=D167,IF(A167=0,"",A167),IF(AND(D168&gt;0,D168&lt;&gt;D167),A167+1,""))</f>
        <v/>
      </c>
      <c r="B168" s="129"/>
      <c r="C168" s="129"/>
      <c r="D168" s="96"/>
      <c r="E168" s="138"/>
      <c r="F168" s="128" t="str">
        <f aca="false">IFERROR(IF(OR(ISTEXT(D168),ISNUMBER(D168)),HLOOKUP(I168-23*INT(I168/23),[2]Hoja2!B$1:X$2,2),""),1)</f>
        <v/>
      </c>
      <c r="G168" s="128" t="str">
        <f aca="false">LEFT(D168,1)</f>
        <v/>
      </c>
      <c r="H168" s="129" t="str">
        <f aca="false">IF(UPPER(G168)="Z",2,IF(UPPER(G168)="Y",1,IF(UPPER(G168)="X",0,LEFT(D168))))</f>
        <v/>
      </c>
      <c r="I168" s="129" t="str">
        <f aca="false">REPLACE(D168,1,1,H168)</f>
        <v/>
      </c>
      <c r="J168" s="96"/>
      <c r="K168" s="124" t="str">
        <f aca="false">IF(N168&gt;0,ROW(L168)-7,"")</f>
        <v/>
      </c>
      <c r="L168" s="130"/>
      <c r="M168" s="130"/>
      <c r="N168" s="131"/>
      <c r="O168" s="132"/>
      <c r="P168" s="128" t="str">
        <f aca="false">IFERROR(IF(OR(ISTEXT(N168),ISNUMBER(N168)),HLOOKUP(S168-23*INT(S168/23),[2]Hoja2!B$1:X$2,2),""),1)</f>
        <v/>
      </c>
      <c r="Q168" s="128" t="str">
        <f aca="false">LEFT(N168,1)</f>
        <v/>
      </c>
      <c r="R168" s="129" t="str">
        <f aca="false">IF(UPPER(Q168)="Z",2,IF(UPPER(Q168)="Y",1,IF(UPPER(Q168)="X",0,LEFT(N168))))</f>
        <v/>
      </c>
      <c r="S168" s="129" t="str">
        <f aca="false">REPLACE(N168,1,1,R168)</f>
        <v/>
      </c>
      <c r="T168" s="96"/>
      <c r="U168" s="133"/>
      <c r="V168" s="124" t="str">
        <f aca="false">IF(OR(ISTEXT(N168),ISNUMBER(N168)),IF($AD168=1,U168,0),"")</f>
        <v/>
      </c>
      <c r="W168" s="75" t="n">
        <v>36892</v>
      </c>
      <c r="X168" s="134"/>
      <c r="Y168" s="134"/>
      <c r="AA168" s="128" t="n">
        <f aca="false">IF(E168&lt;&gt;F168,0,1)</f>
        <v>1</v>
      </c>
      <c r="AB168" s="128" t="n">
        <f aca="false">IF(OR(T168="SI",T168="Si",T168="si",T168="sI",T168="s",T168="S"),1,0)</f>
        <v>0</v>
      </c>
      <c r="AC168" s="128" t="n">
        <f aca="false">IF(OR(J168="SI",J168="Si",J168="si",J168="sI",J168="s",J168="S"),1,0)</f>
        <v>0</v>
      </c>
      <c r="AD168" s="128" t="n">
        <f aca="false">AK168*AA168*AB168*AC168</f>
        <v>0</v>
      </c>
      <c r="AF168" s="136" t="n">
        <f aca="false">COUNTIF(D$8:D168,D168)</f>
        <v>0</v>
      </c>
      <c r="AG168" s="136" t="n">
        <f aca="false">COUNTIFS(D$8:D168,D168,A$8:A168,A168)</f>
        <v>0</v>
      </c>
      <c r="AH168" s="128" t="n">
        <f aca="false">AF168-AG168</f>
        <v>0</v>
      </c>
      <c r="AI168" s="128" t="n">
        <f aca="false">IF(OR(O168&lt;&gt;P168,P168=1,AA168=0),1,0)</f>
        <v>0</v>
      </c>
      <c r="AJ168" s="128" t="n">
        <f aca="false">IF(AR168&gt;0,1,0)+AH168</f>
        <v>0</v>
      </c>
      <c r="AK168" s="128" t="n">
        <f aca="false">IF(O168&lt;&gt;P168,0,1)</f>
        <v>1</v>
      </c>
      <c r="AL168" s="128" t="n">
        <f aca="false">IF(U168&gt;1,1,0)</f>
        <v>0</v>
      </c>
      <c r="AM168" s="136"/>
      <c r="AN168" s="137"/>
      <c r="AO168" s="139"/>
      <c r="AP168" s="128" t="str">
        <f aca="false">IF(SUMIF(AS$7:BU$7,"&gt;0",AS168:BU168)&gt;0,SUMIF(AS$7:BU$7,"&gt;0",AS168:BU168),"")</f>
        <v/>
      </c>
      <c r="AQ168" s="128"/>
      <c r="AR168" s="136" t="n">
        <f aca="false">COUNTIF(N$8:N168,N168)-1</f>
        <v>-1</v>
      </c>
      <c r="AS168" s="133"/>
      <c r="AT168" s="133"/>
      <c r="AU168" s="128" t="n">
        <f aca="false">IF($A168=$A167,AS168+AT168+AU167,AS168+AT168)</f>
        <v>0</v>
      </c>
      <c r="AV168" s="133"/>
      <c r="AW168" s="133"/>
      <c r="AX168" s="128" t="n">
        <f aca="false">IF($A168=$A167,AV168+AW168+AX167,AV168+AW168)</f>
        <v>0</v>
      </c>
      <c r="AY168" s="133"/>
      <c r="AZ168" s="133"/>
      <c r="BA168" s="128" t="n">
        <f aca="false">IF($A168=$A167,AY168+AZ168+BA167,AY168+AZ168)</f>
        <v>0</v>
      </c>
      <c r="BB168" s="133"/>
      <c r="BC168" s="133"/>
      <c r="BD168" s="128" t="n">
        <f aca="false">IF($A168=$A167,BB168+BC168+BD167,BB168+BC168)</f>
        <v>0</v>
      </c>
      <c r="BE168" s="133"/>
      <c r="BF168" s="133"/>
      <c r="BG168" s="128" t="n">
        <f aca="false">IF($A168=$A167,BE168+BF168+BG167,BE168+BF168)</f>
        <v>0</v>
      </c>
      <c r="BH168" s="133"/>
      <c r="BI168" s="133"/>
      <c r="BJ168" s="128" t="n">
        <f aca="false">IF($A168=$A167,BH168+BI168+BJ167,BH168+BI168)</f>
        <v>0</v>
      </c>
      <c r="BK168" s="133"/>
      <c r="BL168" s="133"/>
      <c r="BM168" s="128" t="n">
        <f aca="false">IF($A168=$A167,BK168+BL168+BM167,BK168+BL168)</f>
        <v>0</v>
      </c>
      <c r="BN168" s="133"/>
      <c r="BO168" s="133"/>
      <c r="BP168" s="128" t="n">
        <f aca="false">IF($A168=$A167,BN168+BO168+BP167,BN168+BO168)</f>
        <v>0</v>
      </c>
      <c r="BQ168" s="133"/>
      <c r="BR168" s="133"/>
      <c r="BS168" s="128" t="n">
        <f aca="false">IF($A168=$A167,BQ168+BR168+BS167,BQ168+BR168)</f>
        <v>0</v>
      </c>
      <c r="BT168" s="133"/>
      <c r="BU168" s="133"/>
      <c r="BV168" s="128" t="n">
        <f aca="false">IF($A168=$A167,BT168+BU168+BV167,BT168+BU168)</f>
        <v>0</v>
      </c>
      <c r="BW168" s="128" t="n">
        <f aca="false">IF(W168=0,0,IF(W168&gt;F$4,1,(IF(W168=BW$2,0,(IF(F$4-W168&gt;2,1,0))))))</f>
        <v>0</v>
      </c>
    </row>
    <row r="169" customFormat="false" ht="42.6" hidden="false" customHeight="true" outlineLevel="0" collapsed="false">
      <c r="A169" s="124" t="str">
        <f aca="false">IF(D169=D168,IF(A168=0,"",A168),IF(AND(D169&gt;0,D169&lt;&gt;D168),A168+1,""))</f>
        <v/>
      </c>
      <c r="B169" s="129"/>
      <c r="C169" s="129"/>
      <c r="D169" s="96"/>
      <c r="E169" s="138"/>
      <c r="F169" s="128" t="str">
        <f aca="false">IFERROR(IF(OR(ISTEXT(D169),ISNUMBER(D169)),HLOOKUP(I169-23*INT(I169/23),[2]Hoja2!B$1:X$2,2),""),1)</f>
        <v/>
      </c>
      <c r="G169" s="128" t="str">
        <f aca="false">LEFT(D169,1)</f>
        <v/>
      </c>
      <c r="H169" s="129" t="str">
        <f aca="false">IF(UPPER(G169)="Z",2,IF(UPPER(G169)="Y",1,IF(UPPER(G169)="X",0,LEFT(D169))))</f>
        <v/>
      </c>
      <c r="I169" s="129" t="str">
        <f aca="false">REPLACE(D169,1,1,H169)</f>
        <v/>
      </c>
      <c r="J169" s="96"/>
      <c r="K169" s="124" t="str">
        <f aca="false">IF(N169&gt;0,ROW(L169)-7,"")</f>
        <v/>
      </c>
      <c r="L169" s="130"/>
      <c r="M169" s="130"/>
      <c r="N169" s="131"/>
      <c r="O169" s="132"/>
      <c r="P169" s="128" t="str">
        <f aca="false">IFERROR(IF(OR(ISTEXT(N169),ISNUMBER(N169)),HLOOKUP(S169-23*INT(S169/23),[2]Hoja2!B$1:X$2,2),""),1)</f>
        <v/>
      </c>
      <c r="Q169" s="128" t="str">
        <f aca="false">LEFT(N169,1)</f>
        <v/>
      </c>
      <c r="R169" s="129" t="str">
        <f aca="false">IF(UPPER(Q169)="Z",2,IF(UPPER(Q169)="Y",1,IF(UPPER(Q169)="X",0,LEFT(N169))))</f>
        <v/>
      </c>
      <c r="S169" s="129" t="str">
        <f aca="false">REPLACE(N169,1,1,R169)</f>
        <v/>
      </c>
      <c r="T169" s="96"/>
      <c r="U169" s="133"/>
      <c r="V169" s="124" t="str">
        <f aca="false">IF(OR(ISTEXT(N169),ISNUMBER(N169)),IF($AD169=1,U169,0),"")</f>
        <v/>
      </c>
      <c r="W169" s="75" t="n">
        <v>36892</v>
      </c>
      <c r="X169" s="134"/>
      <c r="Y169" s="134"/>
      <c r="AA169" s="128" t="n">
        <f aca="false">IF(E169&lt;&gt;F169,0,1)</f>
        <v>1</v>
      </c>
      <c r="AB169" s="128" t="n">
        <f aca="false">IF(OR(T169="SI",T169="Si",T169="si",T169="sI",T169="s",T169="S"),1,0)</f>
        <v>0</v>
      </c>
      <c r="AC169" s="128" t="n">
        <f aca="false">IF(OR(J169="SI",J169="Si",J169="si",J169="sI",J169="s",J169="S"),1,0)</f>
        <v>0</v>
      </c>
      <c r="AD169" s="128" t="n">
        <f aca="false">AK169*AA169*AB169*AC169</f>
        <v>0</v>
      </c>
      <c r="AF169" s="136" t="n">
        <f aca="false">COUNTIF(D$8:D169,D169)</f>
        <v>0</v>
      </c>
      <c r="AG169" s="136" t="n">
        <f aca="false">COUNTIFS(D$8:D169,D169,A$8:A169,A169)</f>
        <v>0</v>
      </c>
      <c r="AH169" s="128" t="n">
        <f aca="false">AF169-AG169</f>
        <v>0</v>
      </c>
      <c r="AI169" s="128" t="n">
        <f aca="false">IF(OR(O169&lt;&gt;P169,P169=1,AA169=0),1,0)</f>
        <v>0</v>
      </c>
      <c r="AJ169" s="128" t="n">
        <f aca="false">IF(AR169&gt;0,1,0)+AH169</f>
        <v>0</v>
      </c>
      <c r="AK169" s="128" t="n">
        <f aca="false">IF(O169&lt;&gt;P169,0,1)</f>
        <v>1</v>
      </c>
      <c r="AL169" s="128" t="n">
        <f aca="false">IF(U169&gt;1,1,0)</f>
        <v>0</v>
      </c>
      <c r="AM169" s="136"/>
      <c r="AN169" s="137"/>
      <c r="AO169" s="139"/>
      <c r="AP169" s="128" t="str">
        <f aca="false">IF(SUMIF(AS$7:BU$7,"&gt;0",AS169:BU169)&gt;0,SUMIF(AS$7:BU$7,"&gt;0",AS169:BU169),"")</f>
        <v/>
      </c>
      <c r="AQ169" s="128"/>
      <c r="AR169" s="136" t="n">
        <f aca="false">COUNTIF(N$8:N169,N169)-1</f>
        <v>-1</v>
      </c>
      <c r="AS169" s="133"/>
      <c r="AT169" s="133"/>
      <c r="AU169" s="128" t="n">
        <f aca="false">IF($A169=$A168,AS169+AT169+AU168,AS169+AT169)</f>
        <v>0</v>
      </c>
      <c r="AV169" s="133"/>
      <c r="AW169" s="133"/>
      <c r="AX169" s="128" t="n">
        <f aca="false">IF($A169=$A168,AV169+AW169+AX168,AV169+AW169)</f>
        <v>0</v>
      </c>
      <c r="AY169" s="133"/>
      <c r="AZ169" s="133"/>
      <c r="BA169" s="128" t="n">
        <f aca="false">IF($A169=$A168,AY169+AZ169+BA168,AY169+AZ169)</f>
        <v>0</v>
      </c>
      <c r="BB169" s="133"/>
      <c r="BC169" s="133"/>
      <c r="BD169" s="128" t="n">
        <f aca="false">IF($A169=$A168,BB169+BC169+BD168,BB169+BC169)</f>
        <v>0</v>
      </c>
      <c r="BE169" s="133"/>
      <c r="BF169" s="133"/>
      <c r="BG169" s="128" t="n">
        <f aca="false">IF($A169=$A168,BE169+BF169+BG168,BE169+BF169)</f>
        <v>0</v>
      </c>
      <c r="BH169" s="133"/>
      <c r="BI169" s="133"/>
      <c r="BJ169" s="128" t="n">
        <f aca="false">IF($A169=$A168,BH169+BI169+BJ168,BH169+BI169)</f>
        <v>0</v>
      </c>
      <c r="BK169" s="133"/>
      <c r="BL169" s="133"/>
      <c r="BM169" s="128" t="n">
        <f aca="false">IF($A169=$A168,BK169+BL169+BM168,BK169+BL169)</f>
        <v>0</v>
      </c>
      <c r="BN169" s="133"/>
      <c r="BO169" s="133"/>
      <c r="BP169" s="128" t="n">
        <f aca="false">IF($A169=$A168,BN169+BO169+BP168,BN169+BO169)</f>
        <v>0</v>
      </c>
      <c r="BQ169" s="133"/>
      <c r="BR169" s="133"/>
      <c r="BS169" s="128" t="n">
        <f aca="false">IF($A169=$A168,BQ169+BR169+BS168,BQ169+BR169)</f>
        <v>0</v>
      </c>
      <c r="BT169" s="133"/>
      <c r="BU169" s="133"/>
      <c r="BV169" s="128" t="n">
        <f aca="false">IF($A169=$A168,BT169+BU169+BV168,BT169+BU169)</f>
        <v>0</v>
      </c>
      <c r="BW169" s="128" t="n">
        <f aca="false">IF(W169=0,0,IF(W169&gt;F$4,1,(IF(W169=BW$2,0,(IF(F$4-W169&gt;2,1,0))))))</f>
        <v>0</v>
      </c>
    </row>
    <row r="170" customFormat="false" ht="42.6" hidden="false" customHeight="true" outlineLevel="0" collapsed="false">
      <c r="A170" s="124" t="str">
        <f aca="false">IF(D170=D169,IF(A169=0,"",A169),IF(AND(D170&gt;0,D170&lt;&gt;D169),A169+1,""))</f>
        <v/>
      </c>
      <c r="B170" s="129"/>
      <c r="C170" s="129"/>
      <c r="D170" s="96"/>
      <c r="E170" s="138"/>
      <c r="F170" s="128" t="str">
        <f aca="false">IFERROR(IF(OR(ISTEXT(D170),ISNUMBER(D170)),HLOOKUP(I170-23*INT(I170/23),[2]Hoja2!B$1:X$2,2),""),1)</f>
        <v/>
      </c>
      <c r="G170" s="128" t="str">
        <f aca="false">LEFT(D170,1)</f>
        <v/>
      </c>
      <c r="H170" s="129" t="str">
        <f aca="false">IF(UPPER(G170)="Z",2,IF(UPPER(G170)="Y",1,IF(UPPER(G170)="X",0,LEFT(D170))))</f>
        <v/>
      </c>
      <c r="I170" s="129" t="str">
        <f aca="false">REPLACE(D170,1,1,H170)</f>
        <v/>
      </c>
      <c r="J170" s="96"/>
      <c r="K170" s="124" t="str">
        <f aca="false">IF(N170&gt;0,ROW(L170)-7,"")</f>
        <v/>
      </c>
      <c r="L170" s="130"/>
      <c r="M170" s="130"/>
      <c r="N170" s="131"/>
      <c r="O170" s="132"/>
      <c r="P170" s="128" t="str">
        <f aca="false">IFERROR(IF(OR(ISTEXT(N170),ISNUMBER(N170)),HLOOKUP(S170-23*INT(S170/23),[2]Hoja2!B$1:X$2,2),""),1)</f>
        <v/>
      </c>
      <c r="Q170" s="128" t="str">
        <f aca="false">LEFT(N170,1)</f>
        <v/>
      </c>
      <c r="R170" s="129" t="str">
        <f aca="false">IF(UPPER(Q170)="Z",2,IF(UPPER(Q170)="Y",1,IF(UPPER(Q170)="X",0,LEFT(N170))))</f>
        <v/>
      </c>
      <c r="S170" s="129" t="str">
        <f aca="false">REPLACE(N170,1,1,R170)</f>
        <v/>
      </c>
      <c r="T170" s="96"/>
      <c r="U170" s="133"/>
      <c r="V170" s="124" t="str">
        <f aca="false">IF(OR(ISTEXT(N170),ISNUMBER(N170)),IF($AD170=1,U170,0),"")</f>
        <v/>
      </c>
      <c r="W170" s="75" t="n">
        <v>36892</v>
      </c>
      <c r="X170" s="134"/>
      <c r="Y170" s="134"/>
      <c r="AA170" s="128" t="n">
        <f aca="false">IF(E170&lt;&gt;F170,0,1)</f>
        <v>1</v>
      </c>
      <c r="AB170" s="128" t="n">
        <f aca="false">IF(OR(T170="SI",T170="Si",T170="si",T170="sI",T170="s",T170="S"),1,0)</f>
        <v>0</v>
      </c>
      <c r="AC170" s="128" t="n">
        <f aca="false">IF(OR(J170="SI",J170="Si",J170="si",J170="sI",J170="s",J170="S"),1,0)</f>
        <v>0</v>
      </c>
      <c r="AD170" s="128" t="n">
        <f aca="false">AK170*AA170*AB170*AC170</f>
        <v>0</v>
      </c>
      <c r="AF170" s="136" t="n">
        <f aca="false">COUNTIF(D$8:D170,D170)</f>
        <v>0</v>
      </c>
      <c r="AG170" s="136" t="n">
        <f aca="false">COUNTIFS(D$8:D170,D170,A$8:A170,A170)</f>
        <v>0</v>
      </c>
      <c r="AH170" s="128" t="n">
        <f aca="false">AF170-AG170</f>
        <v>0</v>
      </c>
      <c r="AI170" s="128" t="n">
        <f aca="false">IF(OR(O170&lt;&gt;P170,P170=1,AA170=0),1,0)</f>
        <v>0</v>
      </c>
      <c r="AJ170" s="128" t="n">
        <f aca="false">IF(AR170&gt;0,1,0)+AH170</f>
        <v>0</v>
      </c>
      <c r="AK170" s="128" t="n">
        <f aca="false">IF(O170&lt;&gt;P170,0,1)</f>
        <v>1</v>
      </c>
      <c r="AL170" s="128" t="n">
        <f aca="false">IF(U170&gt;1,1,0)</f>
        <v>0</v>
      </c>
      <c r="AM170" s="136"/>
      <c r="AN170" s="137"/>
      <c r="AO170" s="139"/>
      <c r="AP170" s="128" t="str">
        <f aca="false">IF(SUMIF(AS$7:BU$7,"&gt;0",AS170:BU170)&gt;0,SUMIF(AS$7:BU$7,"&gt;0",AS170:BU170),"")</f>
        <v/>
      </c>
      <c r="AQ170" s="128"/>
      <c r="AR170" s="136" t="n">
        <f aca="false">COUNTIF(N$8:N170,N170)-1</f>
        <v>-1</v>
      </c>
      <c r="AS170" s="133"/>
      <c r="AT170" s="133"/>
      <c r="AU170" s="128" t="n">
        <f aca="false">IF($A170=$A169,AS170+AT170+AU169,AS170+AT170)</f>
        <v>0</v>
      </c>
      <c r="AV170" s="133"/>
      <c r="AW170" s="133"/>
      <c r="AX170" s="128" t="n">
        <f aca="false">IF($A170=$A169,AV170+AW170+AX169,AV170+AW170)</f>
        <v>0</v>
      </c>
      <c r="AY170" s="133"/>
      <c r="AZ170" s="133"/>
      <c r="BA170" s="128" t="n">
        <f aca="false">IF($A170=$A169,AY170+AZ170+BA169,AY170+AZ170)</f>
        <v>0</v>
      </c>
      <c r="BB170" s="133"/>
      <c r="BC170" s="133"/>
      <c r="BD170" s="128" t="n">
        <f aca="false">IF($A170=$A169,BB170+BC170+BD169,BB170+BC170)</f>
        <v>0</v>
      </c>
      <c r="BE170" s="133"/>
      <c r="BF170" s="133"/>
      <c r="BG170" s="128" t="n">
        <f aca="false">IF($A170=$A169,BE170+BF170+BG169,BE170+BF170)</f>
        <v>0</v>
      </c>
      <c r="BH170" s="133"/>
      <c r="BI170" s="133"/>
      <c r="BJ170" s="128" t="n">
        <f aca="false">IF($A170=$A169,BH170+BI170+BJ169,BH170+BI170)</f>
        <v>0</v>
      </c>
      <c r="BK170" s="133"/>
      <c r="BL170" s="133"/>
      <c r="BM170" s="128" t="n">
        <f aca="false">IF($A170=$A169,BK170+BL170+BM169,BK170+BL170)</f>
        <v>0</v>
      </c>
      <c r="BN170" s="133"/>
      <c r="BO170" s="133"/>
      <c r="BP170" s="128" t="n">
        <f aca="false">IF($A170=$A169,BN170+BO170+BP169,BN170+BO170)</f>
        <v>0</v>
      </c>
      <c r="BQ170" s="133"/>
      <c r="BR170" s="133"/>
      <c r="BS170" s="128" t="n">
        <f aca="false">IF($A170=$A169,BQ170+BR170+BS169,BQ170+BR170)</f>
        <v>0</v>
      </c>
      <c r="BT170" s="133"/>
      <c r="BU170" s="133"/>
      <c r="BV170" s="128" t="n">
        <f aca="false">IF($A170=$A169,BT170+BU170+BV169,BT170+BU170)</f>
        <v>0</v>
      </c>
      <c r="BW170" s="128" t="n">
        <f aca="false">IF(W170=0,0,IF(W170&gt;F$4,1,(IF(W170=BW$2,0,(IF(F$4-W170&gt;2,1,0))))))</f>
        <v>0</v>
      </c>
    </row>
    <row r="171" customFormat="false" ht="42.6" hidden="false" customHeight="true" outlineLevel="0" collapsed="false">
      <c r="A171" s="124" t="str">
        <f aca="false">IF(D171=D170,IF(A170=0,"",A170),IF(AND(D171&gt;0,D171&lt;&gt;D170),A170+1,""))</f>
        <v/>
      </c>
      <c r="B171" s="129"/>
      <c r="C171" s="129"/>
      <c r="D171" s="96"/>
      <c r="E171" s="138"/>
      <c r="F171" s="128" t="str">
        <f aca="false">IFERROR(IF(OR(ISTEXT(D171),ISNUMBER(D171)),HLOOKUP(I171-23*INT(I171/23),[2]Hoja2!B$1:X$2,2),""),1)</f>
        <v/>
      </c>
      <c r="G171" s="128" t="str">
        <f aca="false">LEFT(D171,1)</f>
        <v/>
      </c>
      <c r="H171" s="129" t="str">
        <f aca="false">IF(UPPER(G171)="Z",2,IF(UPPER(G171)="Y",1,IF(UPPER(G171)="X",0,LEFT(D171))))</f>
        <v/>
      </c>
      <c r="I171" s="129" t="str">
        <f aca="false">REPLACE(D171,1,1,H171)</f>
        <v/>
      </c>
      <c r="J171" s="96"/>
      <c r="K171" s="124" t="str">
        <f aca="false">IF(N171&gt;0,ROW(L171)-7,"")</f>
        <v/>
      </c>
      <c r="L171" s="130"/>
      <c r="M171" s="130"/>
      <c r="N171" s="131"/>
      <c r="O171" s="132"/>
      <c r="P171" s="128" t="str">
        <f aca="false">IFERROR(IF(OR(ISTEXT(N171),ISNUMBER(N171)),HLOOKUP(S171-23*INT(S171/23),[2]Hoja2!B$1:X$2,2),""),1)</f>
        <v/>
      </c>
      <c r="Q171" s="128" t="str">
        <f aca="false">LEFT(N171,1)</f>
        <v/>
      </c>
      <c r="R171" s="129" t="str">
        <f aca="false">IF(UPPER(Q171)="Z",2,IF(UPPER(Q171)="Y",1,IF(UPPER(Q171)="X",0,LEFT(N171))))</f>
        <v/>
      </c>
      <c r="S171" s="129" t="str">
        <f aca="false">REPLACE(N171,1,1,R171)</f>
        <v/>
      </c>
      <c r="T171" s="96"/>
      <c r="U171" s="133"/>
      <c r="V171" s="124" t="str">
        <f aca="false">IF(OR(ISTEXT(N171),ISNUMBER(N171)),IF($AD171=1,U171,0),"")</f>
        <v/>
      </c>
      <c r="W171" s="75" t="n">
        <v>36892</v>
      </c>
      <c r="X171" s="134"/>
      <c r="Y171" s="134"/>
      <c r="AA171" s="128" t="n">
        <f aca="false">IF(E171&lt;&gt;F171,0,1)</f>
        <v>1</v>
      </c>
      <c r="AB171" s="128" t="n">
        <f aca="false">IF(OR(T171="SI",T171="Si",T171="si",T171="sI",T171="s",T171="S"),1,0)</f>
        <v>0</v>
      </c>
      <c r="AC171" s="128" t="n">
        <f aca="false">IF(OR(J171="SI",J171="Si",J171="si",J171="sI",J171="s",J171="S"),1,0)</f>
        <v>0</v>
      </c>
      <c r="AD171" s="128" t="n">
        <f aca="false">AK171*AA171*AB171*AC171</f>
        <v>0</v>
      </c>
      <c r="AF171" s="136" t="n">
        <f aca="false">COUNTIF(D$8:D171,D171)</f>
        <v>0</v>
      </c>
      <c r="AG171" s="136" t="n">
        <f aca="false">COUNTIFS(D$8:D171,D171,A$8:A171,A171)</f>
        <v>0</v>
      </c>
      <c r="AH171" s="128" t="n">
        <f aca="false">AF171-AG171</f>
        <v>0</v>
      </c>
      <c r="AI171" s="128" t="n">
        <f aca="false">IF(OR(O171&lt;&gt;P171,P171=1,AA171=0),1,0)</f>
        <v>0</v>
      </c>
      <c r="AJ171" s="128" t="n">
        <f aca="false">IF(AR171&gt;0,1,0)+AH171</f>
        <v>0</v>
      </c>
      <c r="AK171" s="128" t="n">
        <f aca="false">IF(O171&lt;&gt;P171,0,1)</f>
        <v>1</v>
      </c>
      <c r="AL171" s="128" t="n">
        <f aca="false">IF(U171&gt;1,1,0)</f>
        <v>0</v>
      </c>
      <c r="AM171" s="136"/>
      <c r="AN171" s="137"/>
      <c r="AO171" s="139"/>
      <c r="AP171" s="128" t="str">
        <f aca="false">IF(SUMIF(AS$7:BU$7,"&gt;0",AS171:BU171)&gt;0,SUMIF(AS$7:BU$7,"&gt;0",AS171:BU171),"")</f>
        <v/>
      </c>
      <c r="AQ171" s="128"/>
      <c r="AR171" s="136" t="n">
        <f aca="false">COUNTIF(N$8:N171,N171)-1</f>
        <v>-1</v>
      </c>
      <c r="AS171" s="133"/>
      <c r="AT171" s="133"/>
      <c r="AU171" s="128" t="n">
        <f aca="false">IF($A171=$A170,AS171+AT171+AU170,AS171+AT171)</f>
        <v>0</v>
      </c>
      <c r="AV171" s="133"/>
      <c r="AW171" s="133"/>
      <c r="AX171" s="128" t="n">
        <f aca="false">IF($A171=$A170,AV171+AW171+AX170,AV171+AW171)</f>
        <v>0</v>
      </c>
      <c r="AY171" s="133"/>
      <c r="AZ171" s="133"/>
      <c r="BA171" s="128" t="n">
        <f aca="false">IF($A171=$A170,AY171+AZ171+BA170,AY171+AZ171)</f>
        <v>0</v>
      </c>
      <c r="BB171" s="133"/>
      <c r="BC171" s="133"/>
      <c r="BD171" s="128" t="n">
        <f aca="false">IF($A171=$A170,BB171+BC171+BD170,BB171+BC171)</f>
        <v>0</v>
      </c>
      <c r="BE171" s="133"/>
      <c r="BF171" s="133"/>
      <c r="BG171" s="128" t="n">
        <f aca="false">IF($A171=$A170,BE171+BF171+BG170,BE171+BF171)</f>
        <v>0</v>
      </c>
      <c r="BH171" s="133"/>
      <c r="BI171" s="133"/>
      <c r="BJ171" s="128" t="n">
        <f aca="false">IF($A171=$A170,BH171+BI171+BJ170,BH171+BI171)</f>
        <v>0</v>
      </c>
      <c r="BK171" s="133"/>
      <c r="BL171" s="133"/>
      <c r="BM171" s="128" t="n">
        <f aca="false">IF($A171=$A170,BK171+BL171+BM170,BK171+BL171)</f>
        <v>0</v>
      </c>
      <c r="BN171" s="133"/>
      <c r="BO171" s="133"/>
      <c r="BP171" s="128" t="n">
        <f aca="false">IF($A171=$A170,BN171+BO171+BP170,BN171+BO171)</f>
        <v>0</v>
      </c>
      <c r="BQ171" s="133"/>
      <c r="BR171" s="133"/>
      <c r="BS171" s="128" t="n">
        <f aca="false">IF($A171=$A170,BQ171+BR171+BS170,BQ171+BR171)</f>
        <v>0</v>
      </c>
      <c r="BT171" s="133"/>
      <c r="BU171" s="133"/>
      <c r="BV171" s="128" t="n">
        <f aca="false">IF($A171=$A170,BT171+BU171+BV170,BT171+BU171)</f>
        <v>0</v>
      </c>
      <c r="BW171" s="128" t="n">
        <f aca="false">IF(W171=0,0,IF(W171&gt;F$4,1,(IF(W171=BW$2,0,(IF(F$4-W171&gt;2,1,0))))))</f>
        <v>0</v>
      </c>
    </row>
    <row r="172" customFormat="false" ht="42.6" hidden="false" customHeight="true" outlineLevel="0" collapsed="false">
      <c r="A172" s="124" t="str">
        <f aca="false">IF(D172=D171,IF(A171=0,"",A171),IF(AND(D172&gt;0,D172&lt;&gt;D171),A171+1,""))</f>
        <v/>
      </c>
      <c r="B172" s="129"/>
      <c r="C172" s="129"/>
      <c r="D172" s="96"/>
      <c r="E172" s="138"/>
      <c r="F172" s="128" t="str">
        <f aca="false">IFERROR(IF(OR(ISTEXT(D172),ISNUMBER(D172)),HLOOKUP(I172-23*INT(I172/23),[2]Hoja2!B$1:X$2,2),""),1)</f>
        <v/>
      </c>
      <c r="G172" s="128" t="str">
        <f aca="false">LEFT(D172,1)</f>
        <v/>
      </c>
      <c r="H172" s="129" t="str">
        <f aca="false">IF(UPPER(G172)="Z",2,IF(UPPER(G172)="Y",1,IF(UPPER(G172)="X",0,LEFT(D172))))</f>
        <v/>
      </c>
      <c r="I172" s="129" t="str">
        <f aca="false">REPLACE(D172,1,1,H172)</f>
        <v/>
      </c>
      <c r="J172" s="96"/>
      <c r="K172" s="124" t="str">
        <f aca="false">IF(N172&gt;0,ROW(L172)-7,"")</f>
        <v/>
      </c>
      <c r="L172" s="130"/>
      <c r="M172" s="130"/>
      <c r="N172" s="131"/>
      <c r="O172" s="132"/>
      <c r="P172" s="128" t="str">
        <f aca="false">IFERROR(IF(OR(ISTEXT(N172),ISNUMBER(N172)),HLOOKUP(S172-23*INT(S172/23),[2]Hoja2!B$1:X$2,2),""),1)</f>
        <v/>
      </c>
      <c r="Q172" s="128" t="str">
        <f aca="false">LEFT(N172,1)</f>
        <v/>
      </c>
      <c r="R172" s="129" t="str">
        <f aca="false">IF(UPPER(Q172)="Z",2,IF(UPPER(Q172)="Y",1,IF(UPPER(Q172)="X",0,LEFT(N172))))</f>
        <v/>
      </c>
      <c r="S172" s="129" t="str">
        <f aca="false">REPLACE(N172,1,1,R172)</f>
        <v/>
      </c>
      <c r="T172" s="96"/>
      <c r="U172" s="133"/>
      <c r="V172" s="124" t="str">
        <f aca="false">IF(OR(ISTEXT(N172),ISNUMBER(N172)),IF($AD172=1,U172,0),"")</f>
        <v/>
      </c>
      <c r="W172" s="75" t="n">
        <v>36892</v>
      </c>
      <c r="X172" s="134"/>
      <c r="Y172" s="134"/>
      <c r="AA172" s="128" t="n">
        <f aca="false">IF(E172&lt;&gt;F172,0,1)</f>
        <v>1</v>
      </c>
      <c r="AB172" s="128" t="n">
        <f aca="false">IF(OR(T172="SI",T172="Si",T172="si",T172="sI",T172="s",T172="S"),1,0)</f>
        <v>0</v>
      </c>
      <c r="AC172" s="128" t="n">
        <f aca="false">IF(OR(J172="SI",J172="Si",J172="si",J172="sI",J172="s",J172="S"),1,0)</f>
        <v>0</v>
      </c>
      <c r="AD172" s="128" t="n">
        <f aca="false">AK172*AA172*AB172*AC172</f>
        <v>0</v>
      </c>
      <c r="AF172" s="136" t="n">
        <f aca="false">COUNTIF(D$8:D172,D172)</f>
        <v>0</v>
      </c>
      <c r="AG172" s="136" t="n">
        <f aca="false">COUNTIFS(D$8:D172,D172,A$8:A172,A172)</f>
        <v>0</v>
      </c>
      <c r="AH172" s="128" t="n">
        <f aca="false">AF172-AG172</f>
        <v>0</v>
      </c>
      <c r="AI172" s="128" t="n">
        <f aca="false">IF(OR(O172&lt;&gt;P172,P172=1,AA172=0),1,0)</f>
        <v>0</v>
      </c>
      <c r="AJ172" s="128" t="n">
        <f aca="false">IF(AR172&gt;0,1,0)+AH172</f>
        <v>0</v>
      </c>
      <c r="AK172" s="128" t="n">
        <f aca="false">IF(O172&lt;&gt;P172,0,1)</f>
        <v>1</v>
      </c>
      <c r="AL172" s="128" t="n">
        <f aca="false">IF(U172&gt;1,1,0)</f>
        <v>0</v>
      </c>
      <c r="AM172" s="136"/>
      <c r="AN172" s="137"/>
      <c r="AO172" s="139"/>
      <c r="AP172" s="128" t="str">
        <f aca="false">IF(SUMIF(AS$7:BU$7,"&gt;0",AS172:BU172)&gt;0,SUMIF(AS$7:BU$7,"&gt;0",AS172:BU172),"")</f>
        <v/>
      </c>
      <c r="AQ172" s="128"/>
      <c r="AR172" s="136" t="n">
        <f aca="false">COUNTIF(N$8:N172,N172)-1</f>
        <v>-1</v>
      </c>
      <c r="AS172" s="133"/>
      <c r="AT172" s="133"/>
      <c r="AU172" s="128" t="n">
        <f aca="false">IF($A172=$A171,AS172+AT172+AU171,AS172+AT172)</f>
        <v>0</v>
      </c>
      <c r="AV172" s="133"/>
      <c r="AW172" s="133"/>
      <c r="AX172" s="128" t="n">
        <f aca="false">IF($A172=$A171,AV172+AW172+AX171,AV172+AW172)</f>
        <v>0</v>
      </c>
      <c r="AY172" s="133"/>
      <c r="AZ172" s="133"/>
      <c r="BA172" s="128" t="n">
        <f aca="false">IF($A172=$A171,AY172+AZ172+BA171,AY172+AZ172)</f>
        <v>0</v>
      </c>
      <c r="BB172" s="133"/>
      <c r="BC172" s="133"/>
      <c r="BD172" s="128" t="n">
        <f aca="false">IF($A172=$A171,BB172+BC172+BD171,BB172+BC172)</f>
        <v>0</v>
      </c>
      <c r="BE172" s="133"/>
      <c r="BF172" s="133"/>
      <c r="BG172" s="128" t="n">
        <f aca="false">IF($A172=$A171,BE172+BF172+BG171,BE172+BF172)</f>
        <v>0</v>
      </c>
      <c r="BH172" s="133"/>
      <c r="BI172" s="133"/>
      <c r="BJ172" s="128" t="n">
        <f aca="false">IF($A172=$A171,BH172+BI172+BJ171,BH172+BI172)</f>
        <v>0</v>
      </c>
      <c r="BK172" s="133"/>
      <c r="BL172" s="133"/>
      <c r="BM172" s="128" t="n">
        <f aca="false">IF($A172=$A171,BK172+BL172+BM171,BK172+BL172)</f>
        <v>0</v>
      </c>
      <c r="BN172" s="133"/>
      <c r="BO172" s="133"/>
      <c r="BP172" s="128" t="n">
        <f aca="false">IF($A172=$A171,BN172+BO172+BP171,BN172+BO172)</f>
        <v>0</v>
      </c>
      <c r="BQ172" s="133"/>
      <c r="BR172" s="133"/>
      <c r="BS172" s="128" t="n">
        <f aca="false">IF($A172=$A171,BQ172+BR172+BS171,BQ172+BR172)</f>
        <v>0</v>
      </c>
      <c r="BT172" s="133"/>
      <c r="BU172" s="133"/>
      <c r="BV172" s="128" t="n">
        <f aca="false">IF($A172=$A171,BT172+BU172+BV171,BT172+BU172)</f>
        <v>0</v>
      </c>
      <c r="BW172" s="128" t="n">
        <f aca="false">IF(W172=0,0,IF(W172&gt;F$4,1,(IF(W172=BW$2,0,(IF(F$4-W172&gt;2,1,0))))))</f>
        <v>0</v>
      </c>
    </row>
    <row r="173" customFormat="false" ht="42.6" hidden="false" customHeight="true" outlineLevel="0" collapsed="false">
      <c r="A173" s="124" t="str">
        <f aca="false">IF(D173=D172,IF(A172=0,"",A172),IF(AND(D173&gt;0,D173&lt;&gt;D172),A172+1,""))</f>
        <v/>
      </c>
      <c r="B173" s="129"/>
      <c r="C173" s="129"/>
      <c r="D173" s="96"/>
      <c r="E173" s="138"/>
      <c r="F173" s="128" t="str">
        <f aca="false">IFERROR(IF(OR(ISTEXT(D173),ISNUMBER(D173)),HLOOKUP(I173-23*INT(I173/23),[2]Hoja2!B$1:X$2,2),""),1)</f>
        <v/>
      </c>
      <c r="G173" s="128" t="str">
        <f aca="false">LEFT(D173,1)</f>
        <v/>
      </c>
      <c r="H173" s="129" t="str">
        <f aca="false">IF(UPPER(G173)="Z",2,IF(UPPER(G173)="Y",1,IF(UPPER(G173)="X",0,LEFT(D173))))</f>
        <v/>
      </c>
      <c r="I173" s="129" t="str">
        <f aca="false">REPLACE(D173,1,1,H173)</f>
        <v/>
      </c>
      <c r="J173" s="96"/>
      <c r="K173" s="124" t="str">
        <f aca="false">IF(N173&gt;0,ROW(L173)-7,"")</f>
        <v/>
      </c>
      <c r="L173" s="130"/>
      <c r="M173" s="130"/>
      <c r="N173" s="131"/>
      <c r="O173" s="132"/>
      <c r="P173" s="128" t="str">
        <f aca="false">IFERROR(IF(OR(ISTEXT(N173),ISNUMBER(N173)),HLOOKUP(S173-23*INT(S173/23),[2]Hoja2!B$1:X$2,2),""),1)</f>
        <v/>
      </c>
      <c r="Q173" s="128" t="str">
        <f aca="false">LEFT(N173,1)</f>
        <v/>
      </c>
      <c r="R173" s="129" t="str">
        <f aca="false">IF(UPPER(Q173)="Z",2,IF(UPPER(Q173)="Y",1,IF(UPPER(Q173)="X",0,LEFT(N173))))</f>
        <v/>
      </c>
      <c r="S173" s="129" t="str">
        <f aca="false">REPLACE(N173,1,1,R173)</f>
        <v/>
      </c>
      <c r="T173" s="96"/>
      <c r="U173" s="133"/>
      <c r="V173" s="124" t="str">
        <f aca="false">IF(OR(ISTEXT(N173),ISNUMBER(N173)),IF($AD173=1,U173,0),"")</f>
        <v/>
      </c>
      <c r="W173" s="75" t="n">
        <v>36892</v>
      </c>
      <c r="X173" s="134"/>
      <c r="Y173" s="134"/>
      <c r="AA173" s="128" t="n">
        <f aca="false">IF(E173&lt;&gt;F173,0,1)</f>
        <v>1</v>
      </c>
      <c r="AB173" s="128" t="n">
        <f aca="false">IF(OR(T173="SI",T173="Si",T173="si",T173="sI",T173="s",T173="S"),1,0)</f>
        <v>0</v>
      </c>
      <c r="AC173" s="128" t="n">
        <f aca="false">IF(OR(J173="SI",J173="Si",J173="si",J173="sI",J173="s",J173="S"),1,0)</f>
        <v>0</v>
      </c>
      <c r="AD173" s="128" t="n">
        <f aca="false">AK173*AA173*AB173*AC173</f>
        <v>0</v>
      </c>
      <c r="AF173" s="136" t="n">
        <f aca="false">COUNTIF(D$8:D173,D173)</f>
        <v>0</v>
      </c>
      <c r="AG173" s="136" t="n">
        <f aca="false">COUNTIFS(D$8:D173,D173,A$8:A173,A173)</f>
        <v>0</v>
      </c>
      <c r="AH173" s="128" t="n">
        <f aca="false">AF173-AG173</f>
        <v>0</v>
      </c>
      <c r="AI173" s="128" t="n">
        <f aca="false">IF(OR(O173&lt;&gt;P173,P173=1,AA173=0),1,0)</f>
        <v>0</v>
      </c>
      <c r="AJ173" s="128" t="n">
        <f aca="false">IF(AR173&gt;0,1,0)+AH173</f>
        <v>0</v>
      </c>
      <c r="AK173" s="128" t="n">
        <f aca="false">IF(O173&lt;&gt;P173,0,1)</f>
        <v>1</v>
      </c>
      <c r="AL173" s="128" t="n">
        <f aca="false">IF(U173&gt;1,1,0)</f>
        <v>0</v>
      </c>
      <c r="AM173" s="136"/>
      <c r="AN173" s="137"/>
      <c r="AO173" s="139"/>
      <c r="AP173" s="128" t="str">
        <f aca="false">IF(SUMIF(AS$7:BU$7,"&gt;0",AS173:BU173)&gt;0,SUMIF(AS$7:BU$7,"&gt;0",AS173:BU173),"")</f>
        <v/>
      </c>
      <c r="AQ173" s="128"/>
      <c r="AR173" s="136" t="n">
        <f aca="false">COUNTIF(N$8:N173,N173)-1</f>
        <v>-1</v>
      </c>
      <c r="AS173" s="133"/>
      <c r="AT173" s="133"/>
      <c r="AU173" s="128" t="n">
        <f aca="false">IF($A173=$A172,AS173+AT173+AU172,AS173+AT173)</f>
        <v>0</v>
      </c>
      <c r="AV173" s="133"/>
      <c r="AW173" s="133"/>
      <c r="AX173" s="128" t="n">
        <f aca="false">IF($A173=$A172,AV173+AW173+AX172,AV173+AW173)</f>
        <v>0</v>
      </c>
      <c r="AY173" s="133"/>
      <c r="AZ173" s="133"/>
      <c r="BA173" s="128" t="n">
        <f aca="false">IF($A173=$A172,AY173+AZ173+BA172,AY173+AZ173)</f>
        <v>0</v>
      </c>
      <c r="BB173" s="133"/>
      <c r="BC173" s="133"/>
      <c r="BD173" s="128" t="n">
        <f aca="false">IF($A173=$A172,BB173+BC173+BD172,BB173+BC173)</f>
        <v>0</v>
      </c>
      <c r="BE173" s="133"/>
      <c r="BF173" s="133"/>
      <c r="BG173" s="128" t="n">
        <f aca="false">IF($A173=$A172,BE173+BF173+BG172,BE173+BF173)</f>
        <v>0</v>
      </c>
      <c r="BH173" s="133"/>
      <c r="BI173" s="133"/>
      <c r="BJ173" s="128" t="n">
        <f aca="false">IF($A173=$A172,BH173+BI173+BJ172,BH173+BI173)</f>
        <v>0</v>
      </c>
      <c r="BK173" s="133"/>
      <c r="BL173" s="133"/>
      <c r="BM173" s="128" t="n">
        <f aca="false">IF($A173=$A172,BK173+BL173+BM172,BK173+BL173)</f>
        <v>0</v>
      </c>
      <c r="BN173" s="133"/>
      <c r="BO173" s="133"/>
      <c r="BP173" s="128" t="n">
        <f aca="false">IF($A173=$A172,BN173+BO173+BP172,BN173+BO173)</f>
        <v>0</v>
      </c>
      <c r="BQ173" s="133"/>
      <c r="BR173" s="133"/>
      <c r="BS173" s="128" t="n">
        <f aca="false">IF($A173=$A172,BQ173+BR173+BS172,BQ173+BR173)</f>
        <v>0</v>
      </c>
      <c r="BT173" s="133"/>
      <c r="BU173" s="133"/>
      <c r="BV173" s="128" t="n">
        <f aca="false">IF($A173=$A172,BT173+BU173+BV172,BT173+BU173)</f>
        <v>0</v>
      </c>
      <c r="BW173" s="128" t="n">
        <f aca="false">IF(W173=0,0,IF(W173&gt;F$4,1,(IF(W173=BW$2,0,(IF(F$4-W173&gt;2,1,0))))))</f>
        <v>0</v>
      </c>
    </row>
    <row r="174" customFormat="false" ht="42.6" hidden="false" customHeight="true" outlineLevel="0" collapsed="false">
      <c r="A174" s="124" t="str">
        <f aca="false">IF(D174=D173,IF(A173=0,"",A173),IF(AND(D174&gt;0,D174&lt;&gt;D173),A173+1,""))</f>
        <v/>
      </c>
      <c r="B174" s="129"/>
      <c r="C174" s="129"/>
      <c r="D174" s="96"/>
      <c r="E174" s="138"/>
      <c r="F174" s="128" t="str">
        <f aca="false">IFERROR(IF(OR(ISTEXT(D174),ISNUMBER(D174)),HLOOKUP(I174-23*INT(I174/23),[2]Hoja2!B$1:X$2,2),""),1)</f>
        <v/>
      </c>
      <c r="G174" s="128" t="str">
        <f aca="false">LEFT(D174,1)</f>
        <v/>
      </c>
      <c r="H174" s="129" t="str">
        <f aca="false">IF(UPPER(G174)="Z",2,IF(UPPER(G174)="Y",1,IF(UPPER(G174)="X",0,LEFT(D174))))</f>
        <v/>
      </c>
      <c r="I174" s="129" t="str">
        <f aca="false">REPLACE(D174,1,1,H174)</f>
        <v/>
      </c>
      <c r="J174" s="96"/>
      <c r="K174" s="124" t="str">
        <f aca="false">IF(N174&gt;0,ROW(L174)-7,"")</f>
        <v/>
      </c>
      <c r="L174" s="130"/>
      <c r="M174" s="130"/>
      <c r="N174" s="131"/>
      <c r="O174" s="132"/>
      <c r="P174" s="128" t="str">
        <f aca="false">IFERROR(IF(OR(ISTEXT(N174),ISNUMBER(N174)),HLOOKUP(S174-23*INT(S174/23),[2]Hoja2!B$1:X$2,2),""),1)</f>
        <v/>
      </c>
      <c r="Q174" s="128" t="str">
        <f aca="false">LEFT(N174,1)</f>
        <v/>
      </c>
      <c r="R174" s="129" t="str">
        <f aca="false">IF(UPPER(Q174)="Z",2,IF(UPPER(Q174)="Y",1,IF(UPPER(Q174)="X",0,LEFT(N174))))</f>
        <v/>
      </c>
      <c r="S174" s="129" t="str">
        <f aca="false">REPLACE(N174,1,1,R174)</f>
        <v/>
      </c>
      <c r="T174" s="96"/>
      <c r="U174" s="133"/>
      <c r="V174" s="124" t="str">
        <f aca="false">IF(OR(ISTEXT(N174),ISNUMBER(N174)),IF($AD174=1,U174,0),"")</f>
        <v/>
      </c>
      <c r="W174" s="75" t="n">
        <v>36892</v>
      </c>
      <c r="X174" s="134"/>
      <c r="Y174" s="134"/>
      <c r="AA174" s="128" t="n">
        <f aca="false">IF(E174&lt;&gt;F174,0,1)</f>
        <v>1</v>
      </c>
      <c r="AB174" s="128" t="n">
        <f aca="false">IF(OR(T174="SI",T174="Si",T174="si",T174="sI",T174="s",T174="S"),1,0)</f>
        <v>0</v>
      </c>
      <c r="AC174" s="128" t="n">
        <f aca="false">IF(OR(J174="SI",J174="Si",J174="si",J174="sI",J174="s",J174="S"),1,0)</f>
        <v>0</v>
      </c>
      <c r="AD174" s="128" t="n">
        <f aca="false">AK174*AA174*AB174*AC174</f>
        <v>0</v>
      </c>
      <c r="AF174" s="136" t="n">
        <f aca="false">COUNTIF(D$8:D174,D174)</f>
        <v>0</v>
      </c>
      <c r="AG174" s="136" t="n">
        <f aca="false">COUNTIFS(D$8:D174,D174,A$8:A174,A174)</f>
        <v>0</v>
      </c>
      <c r="AH174" s="128" t="n">
        <f aca="false">AF174-AG174</f>
        <v>0</v>
      </c>
      <c r="AI174" s="128" t="n">
        <f aca="false">IF(OR(O174&lt;&gt;P174,P174=1,AA174=0),1,0)</f>
        <v>0</v>
      </c>
      <c r="AJ174" s="128" t="n">
        <f aca="false">IF(AR174&gt;0,1,0)+AH174</f>
        <v>0</v>
      </c>
      <c r="AK174" s="128" t="n">
        <f aca="false">IF(O174&lt;&gt;P174,0,1)</f>
        <v>1</v>
      </c>
      <c r="AL174" s="128" t="n">
        <f aca="false">IF(U174&gt;1,1,0)</f>
        <v>0</v>
      </c>
      <c r="AM174" s="136"/>
      <c r="AN174" s="137"/>
      <c r="AO174" s="139"/>
      <c r="AP174" s="128" t="str">
        <f aca="false">IF(SUMIF(AS$7:BU$7,"&gt;0",AS174:BU174)&gt;0,SUMIF(AS$7:BU$7,"&gt;0",AS174:BU174),"")</f>
        <v/>
      </c>
      <c r="AQ174" s="128"/>
      <c r="AR174" s="136" t="n">
        <f aca="false">COUNTIF(N$8:N174,N174)-1</f>
        <v>-1</v>
      </c>
      <c r="AS174" s="133"/>
      <c r="AT174" s="133"/>
      <c r="AU174" s="128" t="n">
        <f aca="false">IF($A174=$A173,AS174+AT174+AU173,AS174+AT174)</f>
        <v>0</v>
      </c>
      <c r="AV174" s="133"/>
      <c r="AW174" s="133"/>
      <c r="AX174" s="128" t="n">
        <f aca="false">IF($A174=$A173,AV174+AW174+AX173,AV174+AW174)</f>
        <v>0</v>
      </c>
      <c r="AY174" s="133"/>
      <c r="AZ174" s="133"/>
      <c r="BA174" s="128" t="n">
        <f aca="false">IF($A174=$A173,AY174+AZ174+BA173,AY174+AZ174)</f>
        <v>0</v>
      </c>
      <c r="BB174" s="133"/>
      <c r="BC174" s="133"/>
      <c r="BD174" s="128" t="n">
        <f aca="false">IF($A174=$A173,BB174+BC174+BD173,BB174+BC174)</f>
        <v>0</v>
      </c>
      <c r="BE174" s="133"/>
      <c r="BF174" s="133"/>
      <c r="BG174" s="128" t="n">
        <f aca="false">IF($A174=$A173,BE174+BF174+BG173,BE174+BF174)</f>
        <v>0</v>
      </c>
      <c r="BH174" s="133"/>
      <c r="BI174" s="133"/>
      <c r="BJ174" s="128" t="n">
        <f aca="false">IF($A174=$A173,BH174+BI174+BJ173,BH174+BI174)</f>
        <v>0</v>
      </c>
      <c r="BK174" s="133"/>
      <c r="BL174" s="133"/>
      <c r="BM174" s="128" t="n">
        <f aca="false">IF($A174=$A173,BK174+BL174+BM173,BK174+BL174)</f>
        <v>0</v>
      </c>
      <c r="BN174" s="133"/>
      <c r="BO174" s="133"/>
      <c r="BP174" s="128" t="n">
        <f aca="false">IF($A174=$A173,BN174+BO174+BP173,BN174+BO174)</f>
        <v>0</v>
      </c>
      <c r="BQ174" s="133"/>
      <c r="BR174" s="133"/>
      <c r="BS174" s="128" t="n">
        <f aca="false">IF($A174=$A173,BQ174+BR174+BS173,BQ174+BR174)</f>
        <v>0</v>
      </c>
      <c r="BT174" s="133"/>
      <c r="BU174" s="133"/>
      <c r="BV174" s="128" t="n">
        <f aca="false">IF($A174=$A173,BT174+BU174+BV173,BT174+BU174)</f>
        <v>0</v>
      </c>
      <c r="BW174" s="128" t="n">
        <f aca="false">IF(W174=0,0,IF(W174&gt;F$4,1,(IF(W174=BW$2,0,(IF(F$4-W174&gt;2,1,0))))))</f>
        <v>0</v>
      </c>
    </row>
    <row r="175" customFormat="false" ht="42.6" hidden="false" customHeight="true" outlineLevel="0" collapsed="false">
      <c r="A175" s="124" t="str">
        <f aca="false">IF(D175=D174,IF(A174=0,"",A174),IF(AND(D175&gt;0,D175&lt;&gt;D174),A174+1,""))</f>
        <v/>
      </c>
      <c r="B175" s="129"/>
      <c r="C175" s="129"/>
      <c r="D175" s="96"/>
      <c r="E175" s="138"/>
      <c r="F175" s="128" t="str">
        <f aca="false">IFERROR(IF(OR(ISTEXT(D175),ISNUMBER(D175)),HLOOKUP(I175-23*INT(I175/23),[2]Hoja2!B$1:X$2,2),""),1)</f>
        <v/>
      </c>
      <c r="G175" s="128" t="str">
        <f aca="false">LEFT(D175,1)</f>
        <v/>
      </c>
      <c r="H175" s="129" t="str">
        <f aca="false">IF(UPPER(G175)="Z",2,IF(UPPER(G175)="Y",1,IF(UPPER(G175)="X",0,LEFT(D175))))</f>
        <v/>
      </c>
      <c r="I175" s="129" t="str">
        <f aca="false">REPLACE(D175,1,1,H175)</f>
        <v/>
      </c>
      <c r="J175" s="96"/>
      <c r="K175" s="124" t="str">
        <f aca="false">IF(N175&gt;0,ROW(L175)-7,"")</f>
        <v/>
      </c>
      <c r="L175" s="130"/>
      <c r="M175" s="130"/>
      <c r="N175" s="131"/>
      <c r="O175" s="132"/>
      <c r="P175" s="128" t="str">
        <f aca="false">IFERROR(IF(OR(ISTEXT(N175),ISNUMBER(N175)),HLOOKUP(S175-23*INT(S175/23),[2]Hoja2!B$1:X$2,2),""),1)</f>
        <v/>
      </c>
      <c r="Q175" s="128" t="str">
        <f aca="false">LEFT(N175,1)</f>
        <v/>
      </c>
      <c r="R175" s="129" t="str">
        <f aca="false">IF(UPPER(Q175)="Z",2,IF(UPPER(Q175)="Y",1,IF(UPPER(Q175)="X",0,LEFT(N175))))</f>
        <v/>
      </c>
      <c r="S175" s="129" t="str">
        <f aca="false">REPLACE(N175,1,1,R175)</f>
        <v/>
      </c>
      <c r="T175" s="96"/>
      <c r="U175" s="133"/>
      <c r="V175" s="124" t="str">
        <f aca="false">IF(OR(ISTEXT(N175),ISNUMBER(N175)),IF($AD175=1,U175,0),"")</f>
        <v/>
      </c>
      <c r="W175" s="75" t="n">
        <v>36892</v>
      </c>
      <c r="X175" s="134"/>
      <c r="Y175" s="134"/>
      <c r="AA175" s="128" t="n">
        <f aca="false">IF(E175&lt;&gt;F175,0,1)</f>
        <v>1</v>
      </c>
      <c r="AB175" s="128" t="n">
        <f aca="false">IF(OR(T175="SI",T175="Si",T175="si",T175="sI",T175="s",T175="S"),1,0)</f>
        <v>0</v>
      </c>
      <c r="AC175" s="128" t="n">
        <f aca="false">IF(OR(J175="SI",J175="Si",J175="si",J175="sI",J175="s",J175="S"),1,0)</f>
        <v>0</v>
      </c>
      <c r="AD175" s="128" t="n">
        <f aca="false">AK175*AA175*AB175*AC175</f>
        <v>0</v>
      </c>
      <c r="AF175" s="136" t="n">
        <f aca="false">COUNTIF(D$8:D175,D175)</f>
        <v>0</v>
      </c>
      <c r="AG175" s="136" t="n">
        <f aca="false">COUNTIFS(D$8:D175,D175,A$8:A175,A175)</f>
        <v>0</v>
      </c>
      <c r="AH175" s="128" t="n">
        <f aca="false">AF175-AG175</f>
        <v>0</v>
      </c>
      <c r="AI175" s="128" t="n">
        <f aca="false">IF(OR(O175&lt;&gt;P175,P175=1,AA175=0),1,0)</f>
        <v>0</v>
      </c>
      <c r="AJ175" s="128" t="n">
        <f aca="false">IF(AR175&gt;0,1,0)+AH175</f>
        <v>0</v>
      </c>
      <c r="AK175" s="128" t="n">
        <f aca="false">IF(O175&lt;&gt;P175,0,1)</f>
        <v>1</v>
      </c>
      <c r="AL175" s="128" t="n">
        <f aca="false">IF(U175&gt;1,1,0)</f>
        <v>0</v>
      </c>
      <c r="AM175" s="136"/>
      <c r="AN175" s="137"/>
      <c r="AO175" s="139"/>
      <c r="AP175" s="128" t="str">
        <f aca="false">IF(SUMIF(AS$7:BU$7,"&gt;0",AS175:BU175)&gt;0,SUMIF(AS$7:BU$7,"&gt;0",AS175:BU175),"")</f>
        <v/>
      </c>
      <c r="AQ175" s="128"/>
      <c r="AR175" s="136" t="n">
        <f aca="false">COUNTIF(N$8:N175,N175)-1</f>
        <v>-1</v>
      </c>
      <c r="AS175" s="133"/>
      <c r="AT175" s="133"/>
      <c r="AU175" s="128" t="n">
        <f aca="false">IF($A175=$A174,AS175+AT175+AU174,AS175+AT175)</f>
        <v>0</v>
      </c>
      <c r="AV175" s="133"/>
      <c r="AW175" s="133"/>
      <c r="AX175" s="128" t="n">
        <f aca="false">IF($A175=$A174,AV175+AW175+AX174,AV175+AW175)</f>
        <v>0</v>
      </c>
      <c r="AY175" s="133"/>
      <c r="AZ175" s="133"/>
      <c r="BA175" s="128" t="n">
        <f aca="false">IF($A175=$A174,AY175+AZ175+BA174,AY175+AZ175)</f>
        <v>0</v>
      </c>
      <c r="BB175" s="133"/>
      <c r="BC175" s="133"/>
      <c r="BD175" s="128" t="n">
        <f aca="false">IF($A175=$A174,BB175+BC175+BD174,BB175+BC175)</f>
        <v>0</v>
      </c>
      <c r="BE175" s="133"/>
      <c r="BF175" s="133"/>
      <c r="BG175" s="128" t="n">
        <f aca="false">IF($A175=$A174,BE175+BF175+BG174,BE175+BF175)</f>
        <v>0</v>
      </c>
      <c r="BH175" s="133"/>
      <c r="BI175" s="133"/>
      <c r="BJ175" s="128" t="n">
        <f aca="false">IF($A175=$A174,BH175+BI175+BJ174,BH175+BI175)</f>
        <v>0</v>
      </c>
      <c r="BK175" s="133"/>
      <c r="BL175" s="133"/>
      <c r="BM175" s="128" t="n">
        <f aca="false">IF($A175=$A174,BK175+BL175+BM174,BK175+BL175)</f>
        <v>0</v>
      </c>
      <c r="BN175" s="133"/>
      <c r="BO175" s="133"/>
      <c r="BP175" s="128" t="n">
        <f aca="false">IF($A175=$A174,BN175+BO175+BP174,BN175+BO175)</f>
        <v>0</v>
      </c>
      <c r="BQ175" s="133"/>
      <c r="BR175" s="133"/>
      <c r="BS175" s="128" t="n">
        <f aca="false">IF($A175=$A174,BQ175+BR175+BS174,BQ175+BR175)</f>
        <v>0</v>
      </c>
      <c r="BT175" s="133"/>
      <c r="BU175" s="133"/>
      <c r="BV175" s="128" t="n">
        <f aca="false">IF($A175=$A174,BT175+BU175+BV174,BT175+BU175)</f>
        <v>0</v>
      </c>
      <c r="BW175" s="128" t="n">
        <f aca="false">IF(W175=0,0,IF(W175&gt;F$4,1,(IF(W175=BW$2,0,(IF(F$4-W175&gt;2,1,0))))))</f>
        <v>0</v>
      </c>
    </row>
    <row r="176" customFormat="false" ht="42.6" hidden="false" customHeight="true" outlineLevel="0" collapsed="false">
      <c r="A176" s="124" t="str">
        <f aca="false">IF(D176=D175,IF(A175=0,"",A175),IF(AND(D176&gt;0,D176&lt;&gt;D175),A175+1,""))</f>
        <v/>
      </c>
      <c r="B176" s="129"/>
      <c r="C176" s="129"/>
      <c r="D176" s="96"/>
      <c r="E176" s="138"/>
      <c r="F176" s="128" t="str">
        <f aca="false">IFERROR(IF(OR(ISTEXT(D176),ISNUMBER(D176)),HLOOKUP(I176-23*INT(I176/23),[2]Hoja2!B$1:X$2,2),""),1)</f>
        <v/>
      </c>
      <c r="G176" s="128" t="str">
        <f aca="false">LEFT(D176,1)</f>
        <v/>
      </c>
      <c r="H176" s="129" t="str">
        <f aca="false">IF(UPPER(G176)="Z",2,IF(UPPER(G176)="Y",1,IF(UPPER(G176)="X",0,LEFT(D176))))</f>
        <v/>
      </c>
      <c r="I176" s="129" t="str">
        <f aca="false">REPLACE(D176,1,1,H176)</f>
        <v/>
      </c>
      <c r="J176" s="96"/>
      <c r="K176" s="124" t="str">
        <f aca="false">IF(N176&gt;0,ROW(L176)-7,"")</f>
        <v/>
      </c>
      <c r="L176" s="130"/>
      <c r="M176" s="130"/>
      <c r="N176" s="131"/>
      <c r="O176" s="132"/>
      <c r="P176" s="128" t="str">
        <f aca="false">IFERROR(IF(OR(ISTEXT(N176),ISNUMBER(N176)),HLOOKUP(S176-23*INT(S176/23),[2]Hoja2!B$1:X$2,2),""),1)</f>
        <v/>
      </c>
      <c r="Q176" s="128" t="str">
        <f aca="false">LEFT(N176,1)</f>
        <v/>
      </c>
      <c r="R176" s="129" t="str">
        <f aca="false">IF(UPPER(Q176)="Z",2,IF(UPPER(Q176)="Y",1,IF(UPPER(Q176)="X",0,LEFT(N176))))</f>
        <v/>
      </c>
      <c r="S176" s="129" t="str">
        <f aca="false">REPLACE(N176,1,1,R176)</f>
        <v/>
      </c>
      <c r="T176" s="96"/>
      <c r="U176" s="133"/>
      <c r="V176" s="124" t="str">
        <f aca="false">IF(OR(ISTEXT(N176),ISNUMBER(N176)),IF($AD176=1,U176,0),"")</f>
        <v/>
      </c>
      <c r="W176" s="75" t="n">
        <v>36892</v>
      </c>
      <c r="X176" s="134"/>
      <c r="Y176" s="134"/>
      <c r="AA176" s="128" t="n">
        <f aca="false">IF(E176&lt;&gt;F176,0,1)</f>
        <v>1</v>
      </c>
      <c r="AB176" s="128" t="n">
        <f aca="false">IF(OR(T176="SI",T176="Si",T176="si",T176="sI",T176="s",T176="S"),1,0)</f>
        <v>0</v>
      </c>
      <c r="AC176" s="128" t="n">
        <f aca="false">IF(OR(J176="SI",J176="Si",J176="si",J176="sI",J176="s",J176="S"),1,0)</f>
        <v>0</v>
      </c>
      <c r="AD176" s="128" t="n">
        <f aca="false">AK176*AA176*AB176*AC176</f>
        <v>0</v>
      </c>
      <c r="AF176" s="136" t="n">
        <f aca="false">COUNTIF(D$8:D176,D176)</f>
        <v>0</v>
      </c>
      <c r="AG176" s="136" t="n">
        <f aca="false">COUNTIFS(D$8:D176,D176,A$8:A176,A176)</f>
        <v>0</v>
      </c>
      <c r="AH176" s="128" t="n">
        <f aca="false">AF176-AG176</f>
        <v>0</v>
      </c>
      <c r="AI176" s="128" t="n">
        <f aca="false">IF(OR(O176&lt;&gt;P176,P176=1,AA176=0),1,0)</f>
        <v>0</v>
      </c>
      <c r="AJ176" s="128" t="n">
        <f aca="false">IF(AR176&gt;0,1,0)+AH176</f>
        <v>0</v>
      </c>
      <c r="AK176" s="128" t="n">
        <f aca="false">IF(O176&lt;&gt;P176,0,1)</f>
        <v>1</v>
      </c>
      <c r="AL176" s="128" t="n">
        <f aca="false">IF(U176&gt;1,1,0)</f>
        <v>0</v>
      </c>
      <c r="AM176" s="136"/>
      <c r="AN176" s="137"/>
      <c r="AO176" s="139"/>
      <c r="AP176" s="128" t="str">
        <f aca="false">IF(SUMIF(AS$7:BU$7,"&gt;0",AS176:BU176)&gt;0,SUMIF(AS$7:BU$7,"&gt;0",AS176:BU176),"")</f>
        <v/>
      </c>
      <c r="AQ176" s="128"/>
      <c r="AR176" s="136" t="n">
        <f aca="false">COUNTIF(N$8:N176,N176)-1</f>
        <v>-1</v>
      </c>
      <c r="AS176" s="133"/>
      <c r="AT176" s="133"/>
      <c r="AU176" s="128" t="n">
        <f aca="false">IF($A176=$A175,AS176+AT176+AU175,AS176+AT176)</f>
        <v>0</v>
      </c>
      <c r="AV176" s="133"/>
      <c r="AW176" s="133"/>
      <c r="AX176" s="128" t="n">
        <f aca="false">IF($A176=$A175,AV176+AW176+AX175,AV176+AW176)</f>
        <v>0</v>
      </c>
      <c r="AY176" s="133"/>
      <c r="AZ176" s="133"/>
      <c r="BA176" s="128" t="n">
        <f aca="false">IF($A176=$A175,AY176+AZ176+BA175,AY176+AZ176)</f>
        <v>0</v>
      </c>
      <c r="BB176" s="133"/>
      <c r="BC176" s="133"/>
      <c r="BD176" s="128" t="n">
        <f aca="false">IF($A176=$A175,BB176+BC176+BD175,BB176+BC176)</f>
        <v>0</v>
      </c>
      <c r="BE176" s="133"/>
      <c r="BF176" s="133"/>
      <c r="BG176" s="128" t="n">
        <f aca="false">IF($A176=$A175,BE176+BF176+BG175,BE176+BF176)</f>
        <v>0</v>
      </c>
      <c r="BH176" s="133"/>
      <c r="BI176" s="133"/>
      <c r="BJ176" s="128" t="n">
        <f aca="false">IF($A176=$A175,BH176+BI176+BJ175,BH176+BI176)</f>
        <v>0</v>
      </c>
      <c r="BK176" s="133"/>
      <c r="BL176" s="133"/>
      <c r="BM176" s="128" t="n">
        <f aca="false">IF($A176=$A175,BK176+BL176+BM175,BK176+BL176)</f>
        <v>0</v>
      </c>
      <c r="BN176" s="133"/>
      <c r="BO176" s="133"/>
      <c r="BP176" s="128" t="n">
        <f aca="false">IF($A176=$A175,BN176+BO176+BP175,BN176+BO176)</f>
        <v>0</v>
      </c>
      <c r="BQ176" s="133"/>
      <c r="BR176" s="133"/>
      <c r="BS176" s="128" t="n">
        <f aca="false">IF($A176=$A175,BQ176+BR176+BS175,BQ176+BR176)</f>
        <v>0</v>
      </c>
      <c r="BT176" s="133"/>
      <c r="BU176" s="133"/>
      <c r="BV176" s="128" t="n">
        <f aca="false">IF($A176=$A175,BT176+BU176+BV175,BT176+BU176)</f>
        <v>0</v>
      </c>
      <c r="BW176" s="128" t="n">
        <f aca="false">IF(W176=0,0,IF(W176&gt;F$4,1,(IF(W176=BW$2,0,(IF(F$4-W176&gt;2,1,0))))))</f>
        <v>0</v>
      </c>
    </row>
    <row r="177" customFormat="false" ht="42.6" hidden="false" customHeight="true" outlineLevel="0" collapsed="false">
      <c r="A177" s="124" t="str">
        <f aca="false">IF(D177=D176,IF(A176=0,"",A176),IF(AND(D177&gt;0,D177&lt;&gt;D176),A176+1,""))</f>
        <v/>
      </c>
      <c r="B177" s="129"/>
      <c r="C177" s="129"/>
      <c r="D177" s="96"/>
      <c r="E177" s="138"/>
      <c r="F177" s="128" t="str">
        <f aca="false">IFERROR(IF(OR(ISTEXT(D177),ISNUMBER(D177)),HLOOKUP(I177-23*INT(I177/23),[2]Hoja2!B$1:X$2,2),""),1)</f>
        <v/>
      </c>
      <c r="G177" s="128" t="str">
        <f aca="false">LEFT(D177,1)</f>
        <v/>
      </c>
      <c r="H177" s="129" t="str">
        <f aca="false">IF(UPPER(G177)="Z",2,IF(UPPER(G177)="Y",1,IF(UPPER(G177)="X",0,LEFT(D177))))</f>
        <v/>
      </c>
      <c r="I177" s="129" t="str">
        <f aca="false">REPLACE(D177,1,1,H177)</f>
        <v/>
      </c>
      <c r="J177" s="96"/>
      <c r="K177" s="124" t="str">
        <f aca="false">IF(N177&gt;0,ROW(L177)-7,"")</f>
        <v/>
      </c>
      <c r="L177" s="130"/>
      <c r="M177" s="130"/>
      <c r="N177" s="131"/>
      <c r="O177" s="132"/>
      <c r="P177" s="128" t="str">
        <f aca="false">IFERROR(IF(OR(ISTEXT(N177),ISNUMBER(N177)),HLOOKUP(S177-23*INT(S177/23),[2]Hoja2!B$1:X$2,2),""),1)</f>
        <v/>
      </c>
      <c r="Q177" s="128" t="str">
        <f aca="false">LEFT(N177,1)</f>
        <v/>
      </c>
      <c r="R177" s="129" t="str">
        <f aca="false">IF(UPPER(Q177)="Z",2,IF(UPPER(Q177)="Y",1,IF(UPPER(Q177)="X",0,LEFT(N177))))</f>
        <v/>
      </c>
      <c r="S177" s="129" t="str">
        <f aca="false">REPLACE(N177,1,1,R177)</f>
        <v/>
      </c>
      <c r="T177" s="96"/>
      <c r="U177" s="133"/>
      <c r="V177" s="124" t="str">
        <f aca="false">IF(OR(ISTEXT(N177),ISNUMBER(N177)),IF($AD177=1,U177,0),"")</f>
        <v/>
      </c>
      <c r="W177" s="75" t="n">
        <v>36892</v>
      </c>
      <c r="X177" s="134"/>
      <c r="Y177" s="134"/>
      <c r="AA177" s="128" t="n">
        <f aca="false">IF(E177&lt;&gt;F177,0,1)</f>
        <v>1</v>
      </c>
      <c r="AB177" s="128" t="n">
        <f aca="false">IF(OR(T177="SI",T177="Si",T177="si",T177="sI",T177="s",T177="S"),1,0)</f>
        <v>0</v>
      </c>
      <c r="AC177" s="128" t="n">
        <f aca="false">IF(OR(J177="SI",J177="Si",J177="si",J177="sI",J177="s",J177="S"),1,0)</f>
        <v>0</v>
      </c>
      <c r="AD177" s="128" t="n">
        <f aca="false">AK177*AA177*AB177*AC177</f>
        <v>0</v>
      </c>
      <c r="AF177" s="136" t="n">
        <f aca="false">COUNTIF(D$8:D177,D177)</f>
        <v>0</v>
      </c>
      <c r="AG177" s="136" t="n">
        <f aca="false">COUNTIFS(D$8:D177,D177,A$8:A177,A177)</f>
        <v>0</v>
      </c>
      <c r="AH177" s="128" t="n">
        <f aca="false">AF177-AG177</f>
        <v>0</v>
      </c>
      <c r="AI177" s="128" t="n">
        <f aca="false">IF(OR(O177&lt;&gt;P177,P177=1,AA177=0),1,0)</f>
        <v>0</v>
      </c>
      <c r="AJ177" s="128" t="n">
        <f aca="false">IF(AR177&gt;0,1,0)+AH177</f>
        <v>0</v>
      </c>
      <c r="AK177" s="128" t="n">
        <f aca="false">IF(O177&lt;&gt;P177,0,1)</f>
        <v>1</v>
      </c>
      <c r="AL177" s="128" t="n">
        <f aca="false">IF(U177&gt;1,1,0)</f>
        <v>0</v>
      </c>
      <c r="AM177" s="136"/>
      <c r="AN177" s="137"/>
      <c r="AO177" s="139"/>
      <c r="AP177" s="128" t="str">
        <f aca="false">IF(SUMIF(AS$7:BU$7,"&gt;0",AS177:BU177)&gt;0,SUMIF(AS$7:BU$7,"&gt;0",AS177:BU177),"")</f>
        <v/>
      </c>
      <c r="AQ177" s="128"/>
      <c r="AR177" s="136" t="n">
        <f aca="false">COUNTIF(N$8:N177,N177)-1</f>
        <v>-1</v>
      </c>
      <c r="AS177" s="133"/>
      <c r="AT177" s="133"/>
      <c r="AU177" s="128" t="n">
        <f aca="false">IF($A177=$A176,AS177+AT177+AU176,AS177+AT177)</f>
        <v>0</v>
      </c>
      <c r="AV177" s="133"/>
      <c r="AW177" s="133"/>
      <c r="AX177" s="128" t="n">
        <f aca="false">IF($A177=$A176,AV177+AW177+AX176,AV177+AW177)</f>
        <v>0</v>
      </c>
      <c r="AY177" s="133"/>
      <c r="AZ177" s="133"/>
      <c r="BA177" s="128" t="n">
        <f aca="false">IF($A177=$A176,AY177+AZ177+BA176,AY177+AZ177)</f>
        <v>0</v>
      </c>
      <c r="BB177" s="133"/>
      <c r="BC177" s="133"/>
      <c r="BD177" s="128" t="n">
        <f aca="false">IF($A177=$A176,BB177+BC177+BD176,BB177+BC177)</f>
        <v>0</v>
      </c>
      <c r="BE177" s="133"/>
      <c r="BF177" s="133"/>
      <c r="BG177" s="128" t="n">
        <f aca="false">IF($A177=$A176,BE177+BF177+BG176,BE177+BF177)</f>
        <v>0</v>
      </c>
      <c r="BH177" s="133"/>
      <c r="BI177" s="133"/>
      <c r="BJ177" s="128" t="n">
        <f aca="false">IF($A177=$A176,BH177+BI177+BJ176,BH177+BI177)</f>
        <v>0</v>
      </c>
      <c r="BK177" s="133"/>
      <c r="BL177" s="133"/>
      <c r="BM177" s="128" t="n">
        <f aca="false">IF($A177=$A176,BK177+BL177+BM176,BK177+BL177)</f>
        <v>0</v>
      </c>
      <c r="BN177" s="133"/>
      <c r="BO177" s="133"/>
      <c r="BP177" s="128" t="n">
        <f aca="false">IF($A177=$A176,BN177+BO177+BP176,BN177+BO177)</f>
        <v>0</v>
      </c>
      <c r="BQ177" s="133"/>
      <c r="BR177" s="133"/>
      <c r="BS177" s="128" t="n">
        <f aca="false">IF($A177=$A176,BQ177+BR177+BS176,BQ177+BR177)</f>
        <v>0</v>
      </c>
      <c r="BT177" s="133"/>
      <c r="BU177" s="133"/>
      <c r="BV177" s="128" t="n">
        <f aca="false">IF($A177=$A176,BT177+BU177+BV176,BT177+BU177)</f>
        <v>0</v>
      </c>
      <c r="BW177" s="128" t="n">
        <f aca="false">IF(W177=0,0,IF(W177&gt;F$4,1,(IF(W177=BW$2,0,(IF(F$4-W177&gt;2,1,0))))))</f>
        <v>0</v>
      </c>
    </row>
    <row r="178" customFormat="false" ht="42.6" hidden="false" customHeight="true" outlineLevel="0" collapsed="false">
      <c r="A178" s="124" t="str">
        <f aca="false">IF(D178=D177,IF(A177=0,"",A177),IF(AND(D178&gt;0,D178&lt;&gt;D177),A177+1,""))</f>
        <v/>
      </c>
      <c r="B178" s="129"/>
      <c r="C178" s="129"/>
      <c r="D178" s="96"/>
      <c r="E178" s="138"/>
      <c r="F178" s="128" t="str">
        <f aca="false">IFERROR(IF(OR(ISTEXT(D178),ISNUMBER(D178)),HLOOKUP(I178-23*INT(I178/23),[2]Hoja2!B$1:X$2,2),""),1)</f>
        <v/>
      </c>
      <c r="G178" s="128" t="str">
        <f aca="false">LEFT(D178,1)</f>
        <v/>
      </c>
      <c r="H178" s="129" t="str">
        <f aca="false">IF(UPPER(G178)="Z",2,IF(UPPER(G178)="Y",1,IF(UPPER(G178)="X",0,LEFT(D178))))</f>
        <v/>
      </c>
      <c r="I178" s="129" t="str">
        <f aca="false">REPLACE(D178,1,1,H178)</f>
        <v/>
      </c>
      <c r="J178" s="96"/>
      <c r="K178" s="124" t="str">
        <f aca="false">IF(N178&gt;0,ROW(L178)-7,"")</f>
        <v/>
      </c>
      <c r="L178" s="130"/>
      <c r="M178" s="130"/>
      <c r="N178" s="131"/>
      <c r="O178" s="132"/>
      <c r="P178" s="128" t="str">
        <f aca="false">IFERROR(IF(OR(ISTEXT(N178),ISNUMBER(N178)),HLOOKUP(S178-23*INT(S178/23),[2]Hoja2!B$1:X$2,2),""),1)</f>
        <v/>
      </c>
      <c r="Q178" s="128" t="str">
        <f aca="false">LEFT(N178,1)</f>
        <v/>
      </c>
      <c r="R178" s="129" t="str">
        <f aca="false">IF(UPPER(Q178)="Z",2,IF(UPPER(Q178)="Y",1,IF(UPPER(Q178)="X",0,LEFT(N178))))</f>
        <v/>
      </c>
      <c r="S178" s="129" t="str">
        <f aca="false">REPLACE(N178,1,1,R178)</f>
        <v/>
      </c>
      <c r="T178" s="96"/>
      <c r="U178" s="133"/>
      <c r="V178" s="124" t="str">
        <f aca="false">IF(OR(ISTEXT(N178),ISNUMBER(N178)),IF($AD178=1,U178,0),"")</f>
        <v/>
      </c>
      <c r="W178" s="75" t="n">
        <v>36892</v>
      </c>
      <c r="X178" s="134"/>
      <c r="Y178" s="134"/>
      <c r="AA178" s="128" t="n">
        <f aca="false">IF(E178&lt;&gt;F178,0,1)</f>
        <v>1</v>
      </c>
      <c r="AB178" s="128" t="n">
        <f aca="false">IF(OR(T178="SI",T178="Si",T178="si",T178="sI",T178="s",T178="S"),1,0)</f>
        <v>0</v>
      </c>
      <c r="AC178" s="128" t="n">
        <f aca="false">IF(OR(J178="SI",J178="Si",J178="si",J178="sI",J178="s",J178="S"),1,0)</f>
        <v>0</v>
      </c>
      <c r="AD178" s="128" t="n">
        <f aca="false">AK178*AA178*AB178*AC178</f>
        <v>0</v>
      </c>
      <c r="AF178" s="136" t="n">
        <f aca="false">COUNTIF(D$8:D178,D178)</f>
        <v>0</v>
      </c>
      <c r="AG178" s="136" t="n">
        <f aca="false">COUNTIFS(D$8:D178,D178,A$8:A178,A178)</f>
        <v>0</v>
      </c>
      <c r="AH178" s="128" t="n">
        <f aca="false">AF178-AG178</f>
        <v>0</v>
      </c>
      <c r="AI178" s="128" t="n">
        <f aca="false">IF(OR(O178&lt;&gt;P178,P178=1,AA178=0),1,0)</f>
        <v>0</v>
      </c>
      <c r="AJ178" s="128" t="n">
        <f aca="false">IF(AR178&gt;0,1,0)+AH178</f>
        <v>0</v>
      </c>
      <c r="AK178" s="128" t="n">
        <f aca="false">IF(O178&lt;&gt;P178,0,1)</f>
        <v>1</v>
      </c>
      <c r="AL178" s="128" t="n">
        <f aca="false">IF(U178&gt;1,1,0)</f>
        <v>0</v>
      </c>
      <c r="AM178" s="136"/>
      <c r="AN178" s="137"/>
      <c r="AO178" s="139"/>
      <c r="AP178" s="128" t="str">
        <f aca="false">IF(SUMIF(AS$7:BU$7,"&gt;0",AS178:BU178)&gt;0,SUMIF(AS$7:BU$7,"&gt;0",AS178:BU178),"")</f>
        <v/>
      </c>
      <c r="AQ178" s="128"/>
      <c r="AR178" s="136" t="n">
        <f aca="false">COUNTIF(N$8:N178,N178)-1</f>
        <v>-1</v>
      </c>
      <c r="AS178" s="133"/>
      <c r="AT178" s="133"/>
      <c r="AU178" s="128" t="n">
        <f aca="false">IF($A178=$A177,AS178+AT178+AU177,AS178+AT178)</f>
        <v>0</v>
      </c>
      <c r="AV178" s="133"/>
      <c r="AW178" s="133"/>
      <c r="AX178" s="128" t="n">
        <f aca="false">IF($A178=$A177,AV178+AW178+AX177,AV178+AW178)</f>
        <v>0</v>
      </c>
      <c r="AY178" s="133"/>
      <c r="AZ178" s="133"/>
      <c r="BA178" s="128" t="n">
        <f aca="false">IF($A178=$A177,AY178+AZ178+BA177,AY178+AZ178)</f>
        <v>0</v>
      </c>
      <c r="BB178" s="133"/>
      <c r="BC178" s="133"/>
      <c r="BD178" s="128" t="n">
        <f aca="false">IF($A178=$A177,BB178+BC178+BD177,BB178+BC178)</f>
        <v>0</v>
      </c>
      <c r="BE178" s="133"/>
      <c r="BF178" s="133"/>
      <c r="BG178" s="128" t="n">
        <f aca="false">IF($A178=$A177,BE178+BF178+BG177,BE178+BF178)</f>
        <v>0</v>
      </c>
      <c r="BH178" s="133"/>
      <c r="BI178" s="133"/>
      <c r="BJ178" s="128" t="n">
        <f aca="false">IF($A178=$A177,BH178+BI178+BJ177,BH178+BI178)</f>
        <v>0</v>
      </c>
      <c r="BK178" s="133"/>
      <c r="BL178" s="133"/>
      <c r="BM178" s="128" t="n">
        <f aca="false">IF($A178=$A177,BK178+BL178+BM177,BK178+BL178)</f>
        <v>0</v>
      </c>
      <c r="BN178" s="133"/>
      <c r="BO178" s="133"/>
      <c r="BP178" s="128" t="n">
        <f aca="false">IF($A178=$A177,BN178+BO178+BP177,BN178+BO178)</f>
        <v>0</v>
      </c>
      <c r="BQ178" s="133"/>
      <c r="BR178" s="133"/>
      <c r="BS178" s="128" t="n">
        <f aca="false">IF($A178=$A177,BQ178+BR178+BS177,BQ178+BR178)</f>
        <v>0</v>
      </c>
      <c r="BT178" s="133"/>
      <c r="BU178" s="133"/>
      <c r="BV178" s="128" t="n">
        <f aca="false">IF($A178=$A177,BT178+BU178+BV177,BT178+BU178)</f>
        <v>0</v>
      </c>
      <c r="BW178" s="128" t="n">
        <f aca="false">IF(W178=0,0,IF(W178&gt;F$4,1,(IF(W178=BW$2,0,(IF(F$4-W178&gt;2,1,0))))))</f>
        <v>0</v>
      </c>
    </row>
    <row r="179" customFormat="false" ht="42.6" hidden="false" customHeight="true" outlineLevel="0" collapsed="false">
      <c r="A179" s="124" t="str">
        <f aca="false">IF(D179=D178,IF(A178=0,"",A178),IF(AND(D179&gt;0,D179&lt;&gt;D178),A178+1,""))</f>
        <v/>
      </c>
      <c r="B179" s="129"/>
      <c r="C179" s="129"/>
      <c r="D179" s="96"/>
      <c r="E179" s="138"/>
      <c r="F179" s="128" t="str">
        <f aca="false">IFERROR(IF(OR(ISTEXT(D179),ISNUMBER(D179)),HLOOKUP(I179-23*INT(I179/23),[2]Hoja2!B$1:X$2,2),""),1)</f>
        <v/>
      </c>
      <c r="G179" s="128" t="str">
        <f aca="false">LEFT(D179,1)</f>
        <v/>
      </c>
      <c r="H179" s="129" t="str">
        <f aca="false">IF(UPPER(G179)="Z",2,IF(UPPER(G179)="Y",1,IF(UPPER(G179)="X",0,LEFT(D179))))</f>
        <v/>
      </c>
      <c r="I179" s="129" t="str">
        <f aca="false">REPLACE(D179,1,1,H179)</f>
        <v/>
      </c>
      <c r="J179" s="96"/>
      <c r="K179" s="124" t="str">
        <f aca="false">IF(N179&gt;0,ROW(L179)-7,"")</f>
        <v/>
      </c>
      <c r="L179" s="130"/>
      <c r="M179" s="130"/>
      <c r="N179" s="131"/>
      <c r="O179" s="132"/>
      <c r="P179" s="128" t="str">
        <f aca="false">IFERROR(IF(OR(ISTEXT(N179),ISNUMBER(N179)),HLOOKUP(S179-23*INT(S179/23),[2]Hoja2!B$1:X$2,2),""),1)</f>
        <v/>
      </c>
      <c r="Q179" s="128" t="str">
        <f aca="false">LEFT(N179,1)</f>
        <v/>
      </c>
      <c r="R179" s="129" t="str">
        <f aca="false">IF(UPPER(Q179)="Z",2,IF(UPPER(Q179)="Y",1,IF(UPPER(Q179)="X",0,LEFT(N179))))</f>
        <v/>
      </c>
      <c r="S179" s="129" t="str">
        <f aca="false">REPLACE(N179,1,1,R179)</f>
        <v/>
      </c>
      <c r="T179" s="96"/>
      <c r="U179" s="133"/>
      <c r="V179" s="124" t="str">
        <f aca="false">IF(OR(ISTEXT(N179),ISNUMBER(N179)),IF($AD179=1,U179,0),"")</f>
        <v/>
      </c>
      <c r="W179" s="75" t="n">
        <v>36892</v>
      </c>
      <c r="X179" s="134"/>
      <c r="Y179" s="134"/>
      <c r="AA179" s="128" t="n">
        <f aca="false">IF(E179&lt;&gt;F179,0,1)</f>
        <v>1</v>
      </c>
      <c r="AB179" s="128" t="n">
        <f aca="false">IF(OR(T179="SI",T179="Si",T179="si",T179="sI",T179="s",T179="S"),1,0)</f>
        <v>0</v>
      </c>
      <c r="AC179" s="128" t="n">
        <f aca="false">IF(OR(J179="SI",J179="Si",J179="si",J179="sI",J179="s",J179="S"),1,0)</f>
        <v>0</v>
      </c>
      <c r="AD179" s="128" t="n">
        <f aca="false">AK179*AA179*AB179*AC179</f>
        <v>0</v>
      </c>
      <c r="AF179" s="136" t="n">
        <f aca="false">COUNTIF(D$8:D179,D179)</f>
        <v>0</v>
      </c>
      <c r="AG179" s="136" t="n">
        <f aca="false">COUNTIFS(D$8:D179,D179,A$8:A179,A179)</f>
        <v>0</v>
      </c>
      <c r="AH179" s="128" t="n">
        <f aca="false">AF179-AG179</f>
        <v>0</v>
      </c>
      <c r="AI179" s="128" t="n">
        <f aca="false">IF(OR(O179&lt;&gt;P179,P179=1,AA179=0),1,0)</f>
        <v>0</v>
      </c>
      <c r="AJ179" s="128" t="n">
        <f aca="false">IF(AR179&gt;0,1,0)+AH179</f>
        <v>0</v>
      </c>
      <c r="AK179" s="128" t="n">
        <f aca="false">IF(O179&lt;&gt;P179,0,1)</f>
        <v>1</v>
      </c>
      <c r="AL179" s="128" t="n">
        <f aca="false">IF(U179&gt;1,1,0)</f>
        <v>0</v>
      </c>
      <c r="AM179" s="136"/>
      <c r="AN179" s="137"/>
      <c r="AO179" s="139"/>
      <c r="AP179" s="128" t="str">
        <f aca="false">IF(SUMIF(AS$7:BU$7,"&gt;0",AS179:BU179)&gt;0,SUMIF(AS$7:BU$7,"&gt;0",AS179:BU179),"")</f>
        <v/>
      </c>
      <c r="AQ179" s="128"/>
      <c r="AR179" s="136" t="n">
        <f aca="false">COUNTIF(N$8:N179,N179)-1</f>
        <v>-1</v>
      </c>
      <c r="AS179" s="133"/>
      <c r="AT179" s="133"/>
      <c r="AU179" s="128" t="n">
        <f aca="false">IF($A179=$A178,AS179+AT179+AU178,AS179+AT179)</f>
        <v>0</v>
      </c>
      <c r="AV179" s="133"/>
      <c r="AW179" s="133"/>
      <c r="AX179" s="128" t="n">
        <f aca="false">IF($A179=$A178,AV179+AW179+AX178,AV179+AW179)</f>
        <v>0</v>
      </c>
      <c r="AY179" s="133"/>
      <c r="AZ179" s="133"/>
      <c r="BA179" s="128" t="n">
        <f aca="false">IF($A179=$A178,AY179+AZ179+BA178,AY179+AZ179)</f>
        <v>0</v>
      </c>
      <c r="BB179" s="133"/>
      <c r="BC179" s="133"/>
      <c r="BD179" s="128" t="n">
        <f aca="false">IF($A179=$A178,BB179+BC179+BD178,BB179+BC179)</f>
        <v>0</v>
      </c>
      <c r="BE179" s="133"/>
      <c r="BF179" s="133"/>
      <c r="BG179" s="128" t="n">
        <f aca="false">IF($A179=$A178,BE179+BF179+BG178,BE179+BF179)</f>
        <v>0</v>
      </c>
      <c r="BH179" s="133"/>
      <c r="BI179" s="133"/>
      <c r="BJ179" s="128" t="n">
        <f aca="false">IF($A179=$A178,BH179+BI179+BJ178,BH179+BI179)</f>
        <v>0</v>
      </c>
      <c r="BK179" s="133"/>
      <c r="BL179" s="133"/>
      <c r="BM179" s="128" t="n">
        <f aca="false">IF($A179=$A178,BK179+BL179+BM178,BK179+BL179)</f>
        <v>0</v>
      </c>
      <c r="BN179" s="133"/>
      <c r="BO179" s="133"/>
      <c r="BP179" s="128" t="n">
        <f aca="false">IF($A179=$A178,BN179+BO179+BP178,BN179+BO179)</f>
        <v>0</v>
      </c>
      <c r="BQ179" s="133"/>
      <c r="BR179" s="133"/>
      <c r="BS179" s="128" t="n">
        <f aca="false">IF($A179=$A178,BQ179+BR179+BS178,BQ179+BR179)</f>
        <v>0</v>
      </c>
      <c r="BT179" s="133"/>
      <c r="BU179" s="133"/>
      <c r="BV179" s="128" t="n">
        <f aca="false">IF($A179=$A178,BT179+BU179+BV178,BT179+BU179)</f>
        <v>0</v>
      </c>
      <c r="BW179" s="128" t="n">
        <f aca="false">IF(W179=0,0,IF(W179&gt;F$4,1,(IF(W179=BW$2,0,(IF(F$4-W179&gt;2,1,0))))))</f>
        <v>0</v>
      </c>
    </row>
    <row r="180" customFormat="false" ht="42.6" hidden="false" customHeight="true" outlineLevel="0" collapsed="false">
      <c r="A180" s="124" t="str">
        <f aca="false">IF(D180=D179,IF(A179=0,"",A179),IF(AND(D180&gt;0,D180&lt;&gt;D179),A179+1,""))</f>
        <v/>
      </c>
      <c r="B180" s="129"/>
      <c r="C180" s="129"/>
      <c r="D180" s="96"/>
      <c r="E180" s="138"/>
      <c r="F180" s="128" t="str">
        <f aca="false">IFERROR(IF(OR(ISTEXT(D180),ISNUMBER(D180)),HLOOKUP(I180-23*INT(I180/23),[2]Hoja2!B$1:X$2,2),""),1)</f>
        <v/>
      </c>
      <c r="G180" s="128" t="str">
        <f aca="false">LEFT(D180,1)</f>
        <v/>
      </c>
      <c r="H180" s="129" t="str">
        <f aca="false">IF(UPPER(G180)="Z",2,IF(UPPER(G180)="Y",1,IF(UPPER(G180)="X",0,LEFT(D180))))</f>
        <v/>
      </c>
      <c r="I180" s="129" t="str">
        <f aca="false">REPLACE(D180,1,1,H180)</f>
        <v/>
      </c>
      <c r="J180" s="96"/>
      <c r="K180" s="124" t="str">
        <f aca="false">IF(N180&gt;0,ROW(L180)-7,"")</f>
        <v/>
      </c>
      <c r="L180" s="130"/>
      <c r="M180" s="130"/>
      <c r="N180" s="131"/>
      <c r="O180" s="132"/>
      <c r="P180" s="128" t="str">
        <f aca="false">IFERROR(IF(OR(ISTEXT(N180),ISNUMBER(N180)),HLOOKUP(S180-23*INT(S180/23),[2]Hoja2!B$1:X$2,2),""),1)</f>
        <v/>
      </c>
      <c r="Q180" s="128" t="str">
        <f aca="false">LEFT(N180,1)</f>
        <v/>
      </c>
      <c r="R180" s="129" t="str">
        <f aca="false">IF(UPPER(Q180)="Z",2,IF(UPPER(Q180)="Y",1,IF(UPPER(Q180)="X",0,LEFT(N180))))</f>
        <v/>
      </c>
      <c r="S180" s="129" t="str">
        <f aca="false">REPLACE(N180,1,1,R180)</f>
        <v/>
      </c>
      <c r="T180" s="96"/>
      <c r="U180" s="133"/>
      <c r="V180" s="124" t="str">
        <f aca="false">IF(OR(ISTEXT(N180),ISNUMBER(N180)),IF($AD180=1,U180,0),"")</f>
        <v/>
      </c>
      <c r="W180" s="75" t="n">
        <v>36892</v>
      </c>
      <c r="X180" s="134"/>
      <c r="Y180" s="134"/>
      <c r="AA180" s="128" t="n">
        <f aca="false">IF(E180&lt;&gt;F180,0,1)</f>
        <v>1</v>
      </c>
      <c r="AB180" s="128" t="n">
        <f aca="false">IF(OR(T180="SI",T180="Si",T180="si",T180="sI",T180="s",T180="S"),1,0)</f>
        <v>0</v>
      </c>
      <c r="AC180" s="128" t="n">
        <f aca="false">IF(OR(J180="SI",J180="Si",J180="si",J180="sI",J180="s",J180="S"),1,0)</f>
        <v>0</v>
      </c>
      <c r="AD180" s="128" t="n">
        <f aca="false">AK180*AA180*AB180*AC180</f>
        <v>0</v>
      </c>
      <c r="AF180" s="136" t="n">
        <f aca="false">COUNTIF(D$8:D180,D180)</f>
        <v>0</v>
      </c>
      <c r="AG180" s="136" t="n">
        <f aca="false">COUNTIFS(D$8:D180,D180,A$8:A180,A180)</f>
        <v>0</v>
      </c>
      <c r="AH180" s="128" t="n">
        <f aca="false">AF180-AG180</f>
        <v>0</v>
      </c>
      <c r="AI180" s="128" t="n">
        <f aca="false">IF(OR(O180&lt;&gt;P180,P180=1,AA180=0),1,0)</f>
        <v>0</v>
      </c>
      <c r="AJ180" s="128" t="n">
        <f aca="false">IF(AR180&gt;0,1,0)+AH180</f>
        <v>0</v>
      </c>
      <c r="AK180" s="128" t="n">
        <f aca="false">IF(O180&lt;&gt;P180,0,1)</f>
        <v>1</v>
      </c>
      <c r="AL180" s="128" t="n">
        <f aca="false">IF(U180&gt;1,1,0)</f>
        <v>0</v>
      </c>
      <c r="AM180" s="136"/>
      <c r="AN180" s="137"/>
      <c r="AO180" s="139"/>
      <c r="AP180" s="128" t="str">
        <f aca="false">IF(SUMIF(AS$7:BU$7,"&gt;0",AS180:BU180)&gt;0,SUMIF(AS$7:BU$7,"&gt;0",AS180:BU180),"")</f>
        <v/>
      </c>
      <c r="AQ180" s="128"/>
      <c r="AR180" s="136" t="n">
        <f aca="false">COUNTIF(N$8:N180,N180)-1</f>
        <v>-1</v>
      </c>
      <c r="AS180" s="133"/>
      <c r="AT180" s="133"/>
      <c r="AU180" s="128" t="n">
        <f aca="false">IF($A180=$A179,AS180+AT180+AU179,AS180+AT180)</f>
        <v>0</v>
      </c>
      <c r="AV180" s="133"/>
      <c r="AW180" s="133"/>
      <c r="AX180" s="128" t="n">
        <f aca="false">IF($A180=$A179,AV180+AW180+AX179,AV180+AW180)</f>
        <v>0</v>
      </c>
      <c r="AY180" s="133"/>
      <c r="AZ180" s="133"/>
      <c r="BA180" s="128" t="n">
        <f aca="false">IF($A180=$A179,AY180+AZ180+BA179,AY180+AZ180)</f>
        <v>0</v>
      </c>
      <c r="BB180" s="133"/>
      <c r="BC180" s="133"/>
      <c r="BD180" s="128" t="n">
        <f aca="false">IF($A180=$A179,BB180+BC180+BD179,BB180+BC180)</f>
        <v>0</v>
      </c>
      <c r="BE180" s="133"/>
      <c r="BF180" s="133"/>
      <c r="BG180" s="128" t="n">
        <f aca="false">IF($A180=$A179,BE180+BF180+BG179,BE180+BF180)</f>
        <v>0</v>
      </c>
      <c r="BH180" s="133"/>
      <c r="BI180" s="133"/>
      <c r="BJ180" s="128" t="n">
        <f aca="false">IF($A180=$A179,BH180+BI180+BJ179,BH180+BI180)</f>
        <v>0</v>
      </c>
      <c r="BK180" s="133"/>
      <c r="BL180" s="133"/>
      <c r="BM180" s="128" t="n">
        <f aca="false">IF($A180=$A179,BK180+BL180+BM179,BK180+BL180)</f>
        <v>0</v>
      </c>
      <c r="BN180" s="133"/>
      <c r="BO180" s="133"/>
      <c r="BP180" s="128" t="n">
        <f aca="false">IF($A180=$A179,BN180+BO180+BP179,BN180+BO180)</f>
        <v>0</v>
      </c>
      <c r="BQ180" s="133"/>
      <c r="BR180" s="133"/>
      <c r="BS180" s="128" t="n">
        <f aca="false">IF($A180=$A179,BQ180+BR180+BS179,BQ180+BR180)</f>
        <v>0</v>
      </c>
      <c r="BT180" s="133"/>
      <c r="BU180" s="133"/>
      <c r="BV180" s="128" t="n">
        <f aca="false">IF($A180=$A179,BT180+BU180+BV179,BT180+BU180)</f>
        <v>0</v>
      </c>
      <c r="BW180" s="128" t="n">
        <f aca="false">IF(W180=0,0,IF(W180&gt;F$4,1,(IF(W180=BW$2,0,(IF(F$4-W180&gt;2,1,0))))))</f>
        <v>0</v>
      </c>
    </row>
    <row r="181" customFormat="false" ht="42.6" hidden="false" customHeight="true" outlineLevel="0" collapsed="false">
      <c r="A181" s="124" t="str">
        <f aca="false">IF(D181=D180,IF(A180=0,"",A180),IF(AND(D181&gt;0,D181&lt;&gt;D180),A180+1,""))</f>
        <v/>
      </c>
      <c r="B181" s="129"/>
      <c r="C181" s="129"/>
      <c r="D181" s="96"/>
      <c r="E181" s="138"/>
      <c r="F181" s="128" t="str">
        <f aca="false">IFERROR(IF(OR(ISTEXT(D181),ISNUMBER(D181)),HLOOKUP(I181-23*INT(I181/23),[2]Hoja2!B$1:X$2,2),""),1)</f>
        <v/>
      </c>
      <c r="G181" s="128" t="str">
        <f aca="false">LEFT(D181,1)</f>
        <v/>
      </c>
      <c r="H181" s="129" t="str">
        <f aca="false">IF(UPPER(G181)="Z",2,IF(UPPER(G181)="Y",1,IF(UPPER(G181)="X",0,LEFT(D181))))</f>
        <v/>
      </c>
      <c r="I181" s="129" t="str">
        <f aca="false">REPLACE(D181,1,1,H181)</f>
        <v/>
      </c>
      <c r="J181" s="96"/>
      <c r="K181" s="124" t="str">
        <f aca="false">IF(N181&gt;0,ROW(L181)-7,"")</f>
        <v/>
      </c>
      <c r="L181" s="130"/>
      <c r="M181" s="130"/>
      <c r="N181" s="131"/>
      <c r="O181" s="132"/>
      <c r="P181" s="128" t="str">
        <f aca="false">IFERROR(IF(OR(ISTEXT(N181),ISNUMBER(N181)),HLOOKUP(S181-23*INT(S181/23),[2]Hoja2!B$1:X$2,2),""),1)</f>
        <v/>
      </c>
      <c r="Q181" s="128" t="str">
        <f aca="false">LEFT(N181,1)</f>
        <v/>
      </c>
      <c r="R181" s="129" t="str">
        <f aca="false">IF(UPPER(Q181)="Z",2,IF(UPPER(Q181)="Y",1,IF(UPPER(Q181)="X",0,LEFT(N181))))</f>
        <v/>
      </c>
      <c r="S181" s="129" t="str">
        <f aca="false">REPLACE(N181,1,1,R181)</f>
        <v/>
      </c>
      <c r="T181" s="96"/>
      <c r="U181" s="133"/>
      <c r="V181" s="124" t="str">
        <f aca="false">IF(OR(ISTEXT(N181),ISNUMBER(N181)),IF($AD181=1,U181,0),"")</f>
        <v/>
      </c>
      <c r="W181" s="75" t="n">
        <v>36892</v>
      </c>
      <c r="X181" s="134"/>
      <c r="Y181" s="134"/>
      <c r="AA181" s="128" t="n">
        <f aca="false">IF(E181&lt;&gt;F181,0,1)</f>
        <v>1</v>
      </c>
      <c r="AB181" s="128" t="n">
        <f aca="false">IF(OR(T181="SI",T181="Si",T181="si",T181="sI",T181="s",T181="S"),1,0)</f>
        <v>0</v>
      </c>
      <c r="AC181" s="128" t="n">
        <f aca="false">IF(OR(J181="SI",J181="Si",J181="si",J181="sI",J181="s",J181="S"),1,0)</f>
        <v>0</v>
      </c>
      <c r="AD181" s="128" t="n">
        <f aca="false">AK181*AA181*AB181*AC181</f>
        <v>0</v>
      </c>
      <c r="AF181" s="136" t="n">
        <f aca="false">COUNTIF(D$8:D181,D181)</f>
        <v>0</v>
      </c>
      <c r="AG181" s="136" t="n">
        <f aca="false">COUNTIFS(D$8:D181,D181,A$8:A181,A181)</f>
        <v>0</v>
      </c>
      <c r="AH181" s="128" t="n">
        <f aca="false">AF181-AG181</f>
        <v>0</v>
      </c>
      <c r="AI181" s="128" t="n">
        <f aca="false">IF(OR(O181&lt;&gt;P181,P181=1,AA181=0),1,0)</f>
        <v>0</v>
      </c>
      <c r="AJ181" s="128" t="n">
        <f aca="false">IF(AR181&gt;0,1,0)+AH181</f>
        <v>0</v>
      </c>
      <c r="AK181" s="128" t="n">
        <f aca="false">IF(O181&lt;&gt;P181,0,1)</f>
        <v>1</v>
      </c>
      <c r="AL181" s="128" t="n">
        <f aca="false">IF(U181&gt;1,1,0)</f>
        <v>0</v>
      </c>
      <c r="AM181" s="136"/>
      <c r="AN181" s="137"/>
      <c r="AO181" s="139"/>
      <c r="AP181" s="128" t="str">
        <f aca="false">IF(SUMIF(AS$7:BU$7,"&gt;0",AS181:BU181)&gt;0,SUMIF(AS$7:BU$7,"&gt;0",AS181:BU181),"")</f>
        <v/>
      </c>
      <c r="AQ181" s="128"/>
      <c r="AR181" s="136" t="n">
        <f aca="false">COUNTIF(N$8:N181,N181)-1</f>
        <v>-1</v>
      </c>
      <c r="AS181" s="133"/>
      <c r="AT181" s="133"/>
      <c r="AU181" s="128" t="n">
        <f aca="false">IF($A181=$A180,AS181+AT181+AU180,AS181+AT181)</f>
        <v>0</v>
      </c>
      <c r="AV181" s="133"/>
      <c r="AW181" s="133"/>
      <c r="AX181" s="128" t="n">
        <f aca="false">IF($A181=$A180,AV181+AW181+AX180,AV181+AW181)</f>
        <v>0</v>
      </c>
      <c r="AY181" s="133"/>
      <c r="AZ181" s="133"/>
      <c r="BA181" s="128" t="n">
        <f aca="false">IF($A181=$A180,AY181+AZ181+BA180,AY181+AZ181)</f>
        <v>0</v>
      </c>
      <c r="BB181" s="133"/>
      <c r="BC181" s="133"/>
      <c r="BD181" s="128" t="n">
        <f aca="false">IF($A181=$A180,BB181+BC181+BD180,BB181+BC181)</f>
        <v>0</v>
      </c>
      <c r="BE181" s="133"/>
      <c r="BF181" s="133"/>
      <c r="BG181" s="128" t="n">
        <f aca="false">IF($A181=$A180,BE181+BF181+BG180,BE181+BF181)</f>
        <v>0</v>
      </c>
      <c r="BH181" s="133"/>
      <c r="BI181" s="133"/>
      <c r="BJ181" s="128" t="n">
        <f aca="false">IF($A181=$A180,BH181+BI181+BJ180,BH181+BI181)</f>
        <v>0</v>
      </c>
      <c r="BK181" s="133"/>
      <c r="BL181" s="133"/>
      <c r="BM181" s="128" t="n">
        <f aca="false">IF($A181=$A180,BK181+BL181+BM180,BK181+BL181)</f>
        <v>0</v>
      </c>
      <c r="BN181" s="133"/>
      <c r="BO181" s="133"/>
      <c r="BP181" s="128" t="n">
        <f aca="false">IF($A181=$A180,BN181+BO181+BP180,BN181+BO181)</f>
        <v>0</v>
      </c>
      <c r="BQ181" s="133"/>
      <c r="BR181" s="133"/>
      <c r="BS181" s="128" t="n">
        <f aca="false">IF($A181=$A180,BQ181+BR181+BS180,BQ181+BR181)</f>
        <v>0</v>
      </c>
      <c r="BT181" s="133"/>
      <c r="BU181" s="133"/>
      <c r="BV181" s="128" t="n">
        <f aca="false">IF($A181=$A180,BT181+BU181+BV180,BT181+BU181)</f>
        <v>0</v>
      </c>
      <c r="BW181" s="128" t="n">
        <f aca="false">IF(W181=0,0,IF(W181&gt;F$4,1,(IF(W181=BW$2,0,(IF(F$4-W181&gt;2,1,0))))))</f>
        <v>0</v>
      </c>
    </row>
    <row r="182" customFormat="false" ht="42.6" hidden="false" customHeight="true" outlineLevel="0" collapsed="false">
      <c r="A182" s="124" t="str">
        <f aca="false">IF(D182=D181,IF(A181=0,"",A181),IF(AND(D182&gt;0,D182&lt;&gt;D181),A181+1,""))</f>
        <v/>
      </c>
      <c r="B182" s="129"/>
      <c r="C182" s="129"/>
      <c r="D182" s="96"/>
      <c r="E182" s="138"/>
      <c r="F182" s="128" t="str">
        <f aca="false">IFERROR(IF(OR(ISTEXT(D182),ISNUMBER(D182)),HLOOKUP(I182-23*INT(I182/23),[2]Hoja2!B$1:X$2,2),""),1)</f>
        <v/>
      </c>
      <c r="G182" s="128" t="str">
        <f aca="false">LEFT(D182,1)</f>
        <v/>
      </c>
      <c r="H182" s="129" t="str">
        <f aca="false">IF(UPPER(G182)="Z",2,IF(UPPER(G182)="Y",1,IF(UPPER(G182)="X",0,LEFT(D182))))</f>
        <v/>
      </c>
      <c r="I182" s="129" t="str">
        <f aca="false">REPLACE(D182,1,1,H182)</f>
        <v/>
      </c>
      <c r="J182" s="96"/>
      <c r="K182" s="124" t="str">
        <f aca="false">IF(N182&gt;0,ROW(L182)-7,"")</f>
        <v/>
      </c>
      <c r="L182" s="130"/>
      <c r="M182" s="130"/>
      <c r="N182" s="131"/>
      <c r="O182" s="132"/>
      <c r="P182" s="128" t="str">
        <f aca="false">IFERROR(IF(OR(ISTEXT(N182),ISNUMBER(N182)),HLOOKUP(S182-23*INT(S182/23),[2]Hoja2!B$1:X$2,2),""),1)</f>
        <v/>
      </c>
      <c r="Q182" s="128" t="str">
        <f aca="false">LEFT(N182,1)</f>
        <v/>
      </c>
      <c r="R182" s="129" t="str">
        <f aca="false">IF(UPPER(Q182)="Z",2,IF(UPPER(Q182)="Y",1,IF(UPPER(Q182)="X",0,LEFT(N182))))</f>
        <v/>
      </c>
      <c r="S182" s="129" t="str">
        <f aca="false">REPLACE(N182,1,1,R182)</f>
        <v/>
      </c>
      <c r="T182" s="96"/>
      <c r="U182" s="133"/>
      <c r="V182" s="124" t="str">
        <f aca="false">IF(OR(ISTEXT(N182),ISNUMBER(N182)),IF($AD182=1,U182,0),"")</f>
        <v/>
      </c>
      <c r="W182" s="75" t="n">
        <v>36892</v>
      </c>
      <c r="X182" s="134"/>
      <c r="Y182" s="134"/>
      <c r="AA182" s="128" t="n">
        <f aca="false">IF(E182&lt;&gt;F182,0,1)</f>
        <v>1</v>
      </c>
      <c r="AB182" s="128" t="n">
        <f aca="false">IF(OR(T182="SI",T182="Si",T182="si",T182="sI",T182="s",T182="S"),1,0)</f>
        <v>0</v>
      </c>
      <c r="AC182" s="128" t="n">
        <f aca="false">IF(OR(J182="SI",J182="Si",J182="si",J182="sI",J182="s",J182="S"),1,0)</f>
        <v>0</v>
      </c>
      <c r="AD182" s="128" t="n">
        <f aca="false">AK182*AA182*AB182*AC182</f>
        <v>0</v>
      </c>
      <c r="AF182" s="136" t="n">
        <f aca="false">COUNTIF(D$8:D182,D182)</f>
        <v>0</v>
      </c>
      <c r="AG182" s="136" t="n">
        <f aca="false">COUNTIFS(D$8:D182,D182,A$8:A182,A182)</f>
        <v>0</v>
      </c>
      <c r="AH182" s="128" t="n">
        <f aca="false">AF182-AG182</f>
        <v>0</v>
      </c>
      <c r="AI182" s="128" t="n">
        <f aca="false">IF(OR(O182&lt;&gt;P182,P182=1,AA182=0),1,0)</f>
        <v>0</v>
      </c>
      <c r="AJ182" s="128" t="n">
        <f aca="false">IF(AR182&gt;0,1,0)+AH182</f>
        <v>0</v>
      </c>
      <c r="AK182" s="128" t="n">
        <f aca="false">IF(O182&lt;&gt;P182,0,1)</f>
        <v>1</v>
      </c>
      <c r="AL182" s="128" t="n">
        <f aca="false">IF(U182&gt;1,1,0)</f>
        <v>0</v>
      </c>
      <c r="AM182" s="136"/>
      <c r="AN182" s="137"/>
      <c r="AO182" s="139"/>
      <c r="AP182" s="128" t="str">
        <f aca="false">IF(SUMIF(AS$7:BU$7,"&gt;0",AS182:BU182)&gt;0,SUMIF(AS$7:BU$7,"&gt;0",AS182:BU182),"")</f>
        <v/>
      </c>
      <c r="AQ182" s="128"/>
      <c r="AR182" s="136" t="n">
        <f aca="false">COUNTIF(N$8:N182,N182)-1</f>
        <v>-1</v>
      </c>
      <c r="AS182" s="133"/>
      <c r="AT182" s="133"/>
      <c r="AU182" s="128" t="n">
        <f aca="false">IF($A182=$A181,AS182+AT182+AU181,AS182+AT182)</f>
        <v>0</v>
      </c>
      <c r="AV182" s="133"/>
      <c r="AW182" s="133"/>
      <c r="AX182" s="128" t="n">
        <f aca="false">IF($A182=$A181,AV182+AW182+AX181,AV182+AW182)</f>
        <v>0</v>
      </c>
      <c r="AY182" s="133"/>
      <c r="AZ182" s="133"/>
      <c r="BA182" s="128" t="n">
        <f aca="false">IF($A182=$A181,AY182+AZ182+BA181,AY182+AZ182)</f>
        <v>0</v>
      </c>
      <c r="BB182" s="133"/>
      <c r="BC182" s="133"/>
      <c r="BD182" s="128" t="n">
        <f aca="false">IF($A182=$A181,BB182+BC182+BD181,BB182+BC182)</f>
        <v>0</v>
      </c>
      <c r="BE182" s="133"/>
      <c r="BF182" s="133"/>
      <c r="BG182" s="128" t="n">
        <f aca="false">IF($A182=$A181,BE182+BF182+BG181,BE182+BF182)</f>
        <v>0</v>
      </c>
      <c r="BH182" s="133"/>
      <c r="BI182" s="133"/>
      <c r="BJ182" s="128" t="n">
        <f aca="false">IF($A182=$A181,BH182+BI182+BJ181,BH182+BI182)</f>
        <v>0</v>
      </c>
      <c r="BK182" s="133"/>
      <c r="BL182" s="133"/>
      <c r="BM182" s="128" t="n">
        <f aca="false">IF($A182=$A181,BK182+BL182+BM181,BK182+BL182)</f>
        <v>0</v>
      </c>
      <c r="BN182" s="133"/>
      <c r="BO182" s="133"/>
      <c r="BP182" s="128" t="n">
        <f aca="false">IF($A182=$A181,BN182+BO182+BP181,BN182+BO182)</f>
        <v>0</v>
      </c>
      <c r="BQ182" s="133"/>
      <c r="BR182" s="133"/>
      <c r="BS182" s="128" t="n">
        <f aca="false">IF($A182=$A181,BQ182+BR182+BS181,BQ182+BR182)</f>
        <v>0</v>
      </c>
      <c r="BT182" s="133"/>
      <c r="BU182" s="133"/>
      <c r="BV182" s="128" t="n">
        <f aca="false">IF($A182=$A181,BT182+BU182+BV181,BT182+BU182)</f>
        <v>0</v>
      </c>
      <c r="BW182" s="128" t="n">
        <f aca="false">IF(W182=0,0,IF(W182&gt;F$4,1,(IF(W182=BW$2,0,(IF(F$4-W182&gt;2,1,0))))))</f>
        <v>0</v>
      </c>
    </row>
    <row r="183" customFormat="false" ht="42.6" hidden="false" customHeight="true" outlineLevel="0" collapsed="false">
      <c r="A183" s="124" t="str">
        <f aca="false">IF(D183=D182,IF(A182=0,"",A182),IF(AND(D183&gt;0,D183&lt;&gt;D182),A182+1,""))</f>
        <v/>
      </c>
      <c r="B183" s="129"/>
      <c r="C183" s="129"/>
      <c r="D183" s="96"/>
      <c r="E183" s="138"/>
      <c r="F183" s="128" t="str">
        <f aca="false">IFERROR(IF(OR(ISTEXT(D183),ISNUMBER(D183)),HLOOKUP(I183-23*INT(I183/23),[2]Hoja2!B$1:X$2,2),""),1)</f>
        <v/>
      </c>
      <c r="G183" s="128" t="str">
        <f aca="false">LEFT(D183,1)</f>
        <v/>
      </c>
      <c r="H183" s="129" t="str">
        <f aca="false">IF(UPPER(G183)="Z",2,IF(UPPER(G183)="Y",1,IF(UPPER(G183)="X",0,LEFT(D183))))</f>
        <v/>
      </c>
      <c r="I183" s="129" t="str">
        <f aca="false">REPLACE(D183,1,1,H183)</f>
        <v/>
      </c>
      <c r="J183" s="96"/>
      <c r="K183" s="124" t="str">
        <f aca="false">IF(N183&gt;0,ROW(L183)-7,"")</f>
        <v/>
      </c>
      <c r="L183" s="130"/>
      <c r="M183" s="130"/>
      <c r="N183" s="131"/>
      <c r="O183" s="132"/>
      <c r="P183" s="128" t="str">
        <f aca="false">IFERROR(IF(OR(ISTEXT(N183),ISNUMBER(N183)),HLOOKUP(S183-23*INT(S183/23),[2]Hoja2!B$1:X$2,2),""),1)</f>
        <v/>
      </c>
      <c r="Q183" s="128" t="str">
        <f aca="false">LEFT(N183,1)</f>
        <v/>
      </c>
      <c r="R183" s="129" t="str">
        <f aca="false">IF(UPPER(Q183)="Z",2,IF(UPPER(Q183)="Y",1,IF(UPPER(Q183)="X",0,LEFT(N183))))</f>
        <v/>
      </c>
      <c r="S183" s="129" t="str">
        <f aca="false">REPLACE(N183,1,1,R183)</f>
        <v/>
      </c>
      <c r="T183" s="96"/>
      <c r="U183" s="133"/>
      <c r="V183" s="124" t="str">
        <f aca="false">IF(OR(ISTEXT(N183),ISNUMBER(N183)),IF($AD183=1,U183,0),"")</f>
        <v/>
      </c>
      <c r="W183" s="75" t="n">
        <v>36892</v>
      </c>
      <c r="X183" s="134"/>
      <c r="Y183" s="134"/>
      <c r="AA183" s="128" t="n">
        <f aca="false">IF(E183&lt;&gt;F183,0,1)</f>
        <v>1</v>
      </c>
      <c r="AB183" s="128" t="n">
        <f aca="false">IF(OR(T183="SI",T183="Si",T183="si",T183="sI",T183="s",T183="S"),1,0)</f>
        <v>0</v>
      </c>
      <c r="AC183" s="128" t="n">
        <f aca="false">IF(OR(J183="SI",J183="Si",J183="si",J183="sI",J183="s",J183="S"),1,0)</f>
        <v>0</v>
      </c>
      <c r="AD183" s="128" t="n">
        <f aca="false">AK183*AA183*AB183*AC183</f>
        <v>0</v>
      </c>
      <c r="AF183" s="136" t="n">
        <f aca="false">COUNTIF(D$8:D183,D183)</f>
        <v>0</v>
      </c>
      <c r="AG183" s="136" t="n">
        <f aca="false">COUNTIFS(D$8:D183,D183,A$8:A183,A183)</f>
        <v>0</v>
      </c>
      <c r="AH183" s="128" t="n">
        <f aca="false">AF183-AG183</f>
        <v>0</v>
      </c>
      <c r="AI183" s="128" t="n">
        <f aca="false">IF(OR(O183&lt;&gt;P183,P183=1,AA183=0),1,0)</f>
        <v>0</v>
      </c>
      <c r="AJ183" s="128" t="n">
        <f aca="false">IF(AR183&gt;0,1,0)+AH183</f>
        <v>0</v>
      </c>
      <c r="AK183" s="128" t="n">
        <f aca="false">IF(O183&lt;&gt;P183,0,1)</f>
        <v>1</v>
      </c>
      <c r="AL183" s="128" t="n">
        <f aca="false">IF(U183&gt;1,1,0)</f>
        <v>0</v>
      </c>
      <c r="AM183" s="136"/>
      <c r="AN183" s="137"/>
      <c r="AO183" s="139"/>
      <c r="AP183" s="128" t="str">
        <f aca="false">IF(SUMIF(AS$7:BU$7,"&gt;0",AS183:BU183)&gt;0,SUMIF(AS$7:BU$7,"&gt;0",AS183:BU183),"")</f>
        <v/>
      </c>
      <c r="AQ183" s="128"/>
      <c r="AR183" s="136" t="n">
        <f aca="false">COUNTIF(N$8:N183,N183)-1</f>
        <v>-1</v>
      </c>
      <c r="AS183" s="133"/>
      <c r="AT183" s="133"/>
      <c r="AU183" s="128" t="n">
        <f aca="false">IF($A183=$A182,AS183+AT183+AU182,AS183+AT183)</f>
        <v>0</v>
      </c>
      <c r="AV183" s="133"/>
      <c r="AW183" s="133"/>
      <c r="AX183" s="128" t="n">
        <f aca="false">IF($A183=$A182,AV183+AW183+AX182,AV183+AW183)</f>
        <v>0</v>
      </c>
      <c r="AY183" s="133"/>
      <c r="AZ183" s="133"/>
      <c r="BA183" s="128" t="n">
        <f aca="false">IF($A183=$A182,AY183+AZ183+BA182,AY183+AZ183)</f>
        <v>0</v>
      </c>
      <c r="BB183" s="133"/>
      <c r="BC183" s="133"/>
      <c r="BD183" s="128" t="n">
        <f aca="false">IF($A183=$A182,BB183+BC183+BD182,BB183+BC183)</f>
        <v>0</v>
      </c>
      <c r="BE183" s="133"/>
      <c r="BF183" s="133"/>
      <c r="BG183" s="128" t="n">
        <f aca="false">IF($A183=$A182,BE183+BF183+BG182,BE183+BF183)</f>
        <v>0</v>
      </c>
      <c r="BH183" s="133"/>
      <c r="BI183" s="133"/>
      <c r="BJ183" s="128" t="n">
        <f aca="false">IF($A183=$A182,BH183+BI183+BJ182,BH183+BI183)</f>
        <v>0</v>
      </c>
      <c r="BK183" s="133"/>
      <c r="BL183" s="133"/>
      <c r="BM183" s="128" t="n">
        <f aca="false">IF($A183=$A182,BK183+BL183+BM182,BK183+BL183)</f>
        <v>0</v>
      </c>
      <c r="BN183" s="133"/>
      <c r="BO183" s="133"/>
      <c r="BP183" s="128" t="n">
        <f aca="false">IF($A183=$A182,BN183+BO183+BP182,BN183+BO183)</f>
        <v>0</v>
      </c>
      <c r="BQ183" s="133"/>
      <c r="BR183" s="133"/>
      <c r="BS183" s="128" t="n">
        <f aca="false">IF($A183=$A182,BQ183+BR183+BS182,BQ183+BR183)</f>
        <v>0</v>
      </c>
      <c r="BT183" s="133"/>
      <c r="BU183" s="133"/>
      <c r="BV183" s="128" t="n">
        <f aca="false">IF($A183=$A182,BT183+BU183+BV182,BT183+BU183)</f>
        <v>0</v>
      </c>
      <c r="BW183" s="128" t="n">
        <f aca="false">IF(W183=0,0,IF(W183&gt;F$4,1,(IF(W183=BW$2,0,(IF(F$4-W183&gt;2,1,0))))))</f>
        <v>0</v>
      </c>
    </row>
    <row r="184" customFormat="false" ht="42.6" hidden="false" customHeight="true" outlineLevel="0" collapsed="false">
      <c r="A184" s="124" t="str">
        <f aca="false">IF(D184=D183,IF(A183=0,"",A183),IF(AND(D184&gt;0,D184&lt;&gt;D183),A183+1,""))</f>
        <v/>
      </c>
      <c r="B184" s="129"/>
      <c r="C184" s="129"/>
      <c r="D184" s="96"/>
      <c r="E184" s="138"/>
      <c r="F184" s="128" t="str">
        <f aca="false">IFERROR(IF(OR(ISTEXT(D184),ISNUMBER(D184)),HLOOKUP(I184-23*INT(I184/23),[2]Hoja2!B$1:X$2,2),""),1)</f>
        <v/>
      </c>
      <c r="G184" s="128" t="str">
        <f aca="false">LEFT(D184,1)</f>
        <v/>
      </c>
      <c r="H184" s="129" t="str">
        <f aca="false">IF(UPPER(G184)="Z",2,IF(UPPER(G184)="Y",1,IF(UPPER(G184)="X",0,LEFT(D184))))</f>
        <v/>
      </c>
      <c r="I184" s="129" t="str">
        <f aca="false">REPLACE(D184,1,1,H184)</f>
        <v/>
      </c>
      <c r="J184" s="96"/>
      <c r="K184" s="124" t="str">
        <f aca="false">IF(N184&gt;0,ROW(L184)-7,"")</f>
        <v/>
      </c>
      <c r="L184" s="130"/>
      <c r="M184" s="130"/>
      <c r="N184" s="131"/>
      <c r="O184" s="132"/>
      <c r="P184" s="128" t="str">
        <f aca="false">IFERROR(IF(OR(ISTEXT(N184),ISNUMBER(N184)),HLOOKUP(S184-23*INT(S184/23),[2]Hoja2!B$1:X$2,2),""),1)</f>
        <v/>
      </c>
      <c r="Q184" s="128" t="str">
        <f aca="false">LEFT(N184,1)</f>
        <v/>
      </c>
      <c r="R184" s="129" t="str">
        <f aca="false">IF(UPPER(Q184)="Z",2,IF(UPPER(Q184)="Y",1,IF(UPPER(Q184)="X",0,LEFT(N184))))</f>
        <v/>
      </c>
      <c r="S184" s="129" t="str">
        <f aca="false">REPLACE(N184,1,1,R184)</f>
        <v/>
      </c>
      <c r="T184" s="96"/>
      <c r="U184" s="133"/>
      <c r="V184" s="124" t="str">
        <f aca="false">IF(OR(ISTEXT(N184),ISNUMBER(N184)),IF($AD184=1,U184,0),"")</f>
        <v/>
      </c>
      <c r="W184" s="75" t="n">
        <v>36892</v>
      </c>
      <c r="X184" s="134"/>
      <c r="Y184" s="134"/>
      <c r="AA184" s="128" t="n">
        <f aca="false">IF(E184&lt;&gt;F184,0,1)</f>
        <v>1</v>
      </c>
      <c r="AB184" s="128" t="n">
        <f aca="false">IF(OR(T184="SI",T184="Si",T184="si",T184="sI",T184="s",T184="S"),1,0)</f>
        <v>0</v>
      </c>
      <c r="AC184" s="128" t="n">
        <f aca="false">IF(OR(J184="SI",J184="Si",J184="si",J184="sI",J184="s",J184="S"),1,0)</f>
        <v>0</v>
      </c>
      <c r="AD184" s="128" t="n">
        <f aca="false">AK184*AA184*AB184*AC184</f>
        <v>0</v>
      </c>
      <c r="AF184" s="136" t="n">
        <f aca="false">COUNTIF(D$8:D184,D184)</f>
        <v>0</v>
      </c>
      <c r="AG184" s="136" t="n">
        <f aca="false">COUNTIFS(D$8:D184,D184,A$8:A184,A184)</f>
        <v>0</v>
      </c>
      <c r="AH184" s="128" t="n">
        <f aca="false">AF184-AG184</f>
        <v>0</v>
      </c>
      <c r="AI184" s="128" t="n">
        <f aca="false">IF(OR(O184&lt;&gt;P184,P184=1,AA184=0),1,0)</f>
        <v>0</v>
      </c>
      <c r="AJ184" s="128" t="n">
        <f aca="false">IF(AR184&gt;0,1,0)+AH184</f>
        <v>0</v>
      </c>
      <c r="AK184" s="128" t="n">
        <f aca="false">IF(O184&lt;&gt;P184,0,1)</f>
        <v>1</v>
      </c>
      <c r="AL184" s="128" t="n">
        <f aca="false">IF(U184&gt;1,1,0)</f>
        <v>0</v>
      </c>
      <c r="AM184" s="136"/>
      <c r="AN184" s="137"/>
      <c r="AO184" s="139"/>
      <c r="AP184" s="128" t="str">
        <f aca="false">IF(SUMIF(AS$7:BU$7,"&gt;0",AS184:BU184)&gt;0,SUMIF(AS$7:BU$7,"&gt;0",AS184:BU184),"")</f>
        <v/>
      </c>
      <c r="AQ184" s="128"/>
      <c r="AR184" s="136" t="n">
        <f aca="false">COUNTIF(N$8:N184,N184)-1</f>
        <v>-1</v>
      </c>
      <c r="AS184" s="133"/>
      <c r="AT184" s="133"/>
      <c r="AU184" s="128" t="n">
        <f aca="false">IF($A184=$A183,AS184+AT184+AU183,AS184+AT184)</f>
        <v>0</v>
      </c>
      <c r="AV184" s="133"/>
      <c r="AW184" s="133"/>
      <c r="AX184" s="128" t="n">
        <f aca="false">IF($A184=$A183,AV184+AW184+AX183,AV184+AW184)</f>
        <v>0</v>
      </c>
      <c r="AY184" s="133"/>
      <c r="AZ184" s="133"/>
      <c r="BA184" s="128" t="n">
        <f aca="false">IF($A184=$A183,AY184+AZ184+BA183,AY184+AZ184)</f>
        <v>0</v>
      </c>
      <c r="BB184" s="133"/>
      <c r="BC184" s="133"/>
      <c r="BD184" s="128" t="n">
        <f aca="false">IF($A184=$A183,BB184+BC184+BD183,BB184+BC184)</f>
        <v>0</v>
      </c>
      <c r="BE184" s="133"/>
      <c r="BF184" s="133"/>
      <c r="BG184" s="128" t="n">
        <f aca="false">IF($A184=$A183,BE184+BF184+BG183,BE184+BF184)</f>
        <v>0</v>
      </c>
      <c r="BH184" s="133"/>
      <c r="BI184" s="133"/>
      <c r="BJ184" s="128" t="n">
        <f aca="false">IF($A184=$A183,BH184+BI184+BJ183,BH184+BI184)</f>
        <v>0</v>
      </c>
      <c r="BK184" s="133"/>
      <c r="BL184" s="133"/>
      <c r="BM184" s="128" t="n">
        <f aca="false">IF($A184=$A183,BK184+BL184+BM183,BK184+BL184)</f>
        <v>0</v>
      </c>
      <c r="BN184" s="133"/>
      <c r="BO184" s="133"/>
      <c r="BP184" s="128" t="n">
        <f aca="false">IF($A184=$A183,BN184+BO184+BP183,BN184+BO184)</f>
        <v>0</v>
      </c>
      <c r="BQ184" s="133"/>
      <c r="BR184" s="133"/>
      <c r="BS184" s="128" t="n">
        <f aca="false">IF($A184=$A183,BQ184+BR184+BS183,BQ184+BR184)</f>
        <v>0</v>
      </c>
      <c r="BT184" s="133"/>
      <c r="BU184" s="133"/>
      <c r="BV184" s="128" t="n">
        <f aca="false">IF($A184=$A183,BT184+BU184+BV183,BT184+BU184)</f>
        <v>0</v>
      </c>
      <c r="BW184" s="128" t="n">
        <f aca="false">IF(W184=0,0,IF(W184&gt;F$4,1,(IF(W184=BW$2,0,(IF(F$4-W184&gt;2,1,0))))))</f>
        <v>0</v>
      </c>
    </row>
    <row r="185" customFormat="false" ht="42.6" hidden="false" customHeight="true" outlineLevel="0" collapsed="false">
      <c r="A185" s="124" t="str">
        <f aca="false">IF(D185=D184,IF(A184=0,"",A184),IF(AND(D185&gt;0,D185&lt;&gt;D184),A184+1,""))</f>
        <v/>
      </c>
      <c r="B185" s="129"/>
      <c r="C185" s="129"/>
      <c r="D185" s="96"/>
      <c r="E185" s="138"/>
      <c r="F185" s="128" t="str">
        <f aca="false">IFERROR(IF(OR(ISTEXT(D185),ISNUMBER(D185)),HLOOKUP(I185-23*INT(I185/23),[2]Hoja2!B$1:X$2,2),""),1)</f>
        <v/>
      </c>
      <c r="G185" s="128" t="str">
        <f aca="false">LEFT(D185,1)</f>
        <v/>
      </c>
      <c r="H185" s="129" t="str">
        <f aca="false">IF(UPPER(G185)="Z",2,IF(UPPER(G185)="Y",1,IF(UPPER(G185)="X",0,LEFT(D185))))</f>
        <v/>
      </c>
      <c r="I185" s="129" t="str">
        <f aca="false">REPLACE(D185,1,1,H185)</f>
        <v/>
      </c>
      <c r="J185" s="96"/>
      <c r="K185" s="124" t="str">
        <f aca="false">IF(N185&gt;0,ROW(L185)-7,"")</f>
        <v/>
      </c>
      <c r="L185" s="130"/>
      <c r="M185" s="130"/>
      <c r="N185" s="131"/>
      <c r="O185" s="132"/>
      <c r="P185" s="128" t="str">
        <f aca="false">IFERROR(IF(OR(ISTEXT(N185),ISNUMBER(N185)),HLOOKUP(S185-23*INT(S185/23),[2]Hoja2!B$1:X$2,2),""),1)</f>
        <v/>
      </c>
      <c r="Q185" s="128" t="str">
        <f aca="false">LEFT(N185,1)</f>
        <v/>
      </c>
      <c r="R185" s="129" t="str">
        <f aca="false">IF(UPPER(Q185)="Z",2,IF(UPPER(Q185)="Y",1,IF(UPPER(Q185)="X",0,LEFT(N185))))</f>
        <v/>
      </c>
      <c r="S185" s="129" t="str">
        <f aca="false">REPLACE(N185,1,1,R185)</f>
        <v/>
      </c>
      <c r="T185" s="96"/>
      <c r="U185" s="133"/>
      <c r="V185" s="124" t="str">
        <f aca="false">IF(OR(ISTEXT(N185),ISNUMBER(N185)),IF($AD185=1,U185,0),"")</f>
        <v/>
      </c>
      <c r="W185" s="75" t="n">
        <v>36892</v>
      </c>
      <c r="X185" s="134"/>
      <c r="Y185" s="134"/>
      <c r="AA185" s="128" t="n">
        <f aca="false">IF(E185&lt;&gt;F185,0,1)</f>
        <v>1</v>
      </c>
      <c r="AB185" s="128" t="n">
        <f aca="false">IF(OR(T185="SI",T185="Si",T185="si",T185="sI",T185="s",T185="S"),1,0)</f>
        <v>0</v>
      </c>
      <c r="AC185" s="128" t="n">
        <f aca="false">IF(OR(J185="SI",J185="Si",J185="si",J185="sI",J185="s",J185="S"),1,0)</f>
        <v>0</v>
      </c>
      <c r="AD185" s="128" t="n">
        <f aca="false">AK185*AA185*AB185*AC185</f>
        <v>0</v>
      </c>
      <c r="AF185" s="136" t="n">
        <f aca="false">COUNTIF(D$8:D185,D185)</f>
        <v>0</v>
      </c>
      <c r="AG185" s="136" t="n">
        <f aca="false">COUNTIFS(D$8:D185,D185,A$8:A185,A185)</f>
        <v>0</v>
      </c>
      <c r="AH185" s="128" t="n">
        <f aca="false">AF185-AG185</f>
        <v>0</v>
      </c>
      <c r="AI185" s="128" t="n">
        <f aca="false">IF(OR(O185&lt;&gt;P185,P185=1,AA185=0),1,0)</f>
        <v>0</v>
      </c>
      <c r="AJ185" s="128" t="n">
        <f aca="false">IF(AR185&gt;0,1,0)+AH185</f>
        <v>0</v>
      </c>
      <c r="AK185" s="128" t="n">
        <f aca="false">IF(O185&lt;&gt;P185,0,1)</f>
        <v>1</v>
      </c>
      <c r="AL185" s="128" t="n">
        <f aca="false">IF(U185&gt;1,1,0)</f>
        <v>0</v>
      </c>
      <c r="AM185" s="136"/>
      <c r="AN185" s="137"/>
      <c r="AO185" s="139"/>
      <c r="AP185" s="128" t="str">
        <f aca="false">IF(SUMIF(AS$7:BU$7,"&gt;0",AS185:BU185)&gt;0,SUMIF(AS$7:BU$7,"&gt;0",AS185:BU185),"")</f>
        <v/>
      </c>
      <c r="AQ185" s="128"/>
      <c r="AR185" s="136" t="n">
        <f aca="false">COUNTIF(N$8:N185,N185)-1</f>
        <v>-1</v>
      </c>
      <c r="AS185" s="133"/>
      <c r="AT185" s="133"/>
      <c r="AU185" s="128" t="n">
        <f aca="false">IF($A185=$A184,AS185+AT185+AU184,AS185+AT185)</f>
        <v>0</v>
      </c>
      <c r="AV185" s="133"/>
      <c r="AW185" s="133"/>
      <c r="AX185" s="128" t="n">
        <f aca="false">IF($A185=$A184,AV185+AW185+AX184,AV185+AW185)</f>
        <v>0</v>
      </c>
      <c r="AY185" s="133"/>
      <c r="AZ185" s="133"/>
      <c r="BA185" s="128" t="n">
        <f aca="false">IF($A185=$A184,AY185+AZ185+BA184,AY185+AZ185)</f>
        <v>0</v>
      </c>
      <c r="BB185" s="133"/>
      <c r="BC185" s="133"/>
      <c r="BD185" s="128" t="n">
        <f aca="false">IF($A185=$A184,BB185+BC185+BD184,BB185+BC185)</f>
        <v>0</v>
      </c>
      <c r="BE185" s="133"/>
      <c r="BF185" s="133"/>
      <c r="BG185" s="128" t="n">
        <f aca="false">IF($A185=$A184,BE185+BF185+BG184,BE185+BF185)</f>
        <v>0</v>
      </c>
      <c r="BH185" s="133"/>
      <c r="BI185" s="133"/>
      <c r="BJ185" s="128" t="n">
        <f aca="false">IF($A185=$A184,BH185+BI185+BJ184,BH185+BI185)</f>
        <v>0</v>
      </c>
      <c r="BK185" s="133"/>
      <c r="BL185" s="133"/>
      <c r="BM185" s="128" t="n">
        <f aca="false">IF($A185=$A184,BK185+BL185+BM184,BK185+BL185)</f>
        <v>0</v>
      </c>
      <c r="BN185" s="133"/>
      <c r="BO185" s="133"/>
      <c r="BP185" s="128" t="n">
        <f aca="false">IF($A185=$A184,BN185+BO185+BP184,BN185+BO185)</f>
        <v>0</v>
      </c>
      <c r="BQ185" s="133"/>
      <c r="BR185" s="133"/>
      <c r="BS185" s="128" t="n">
        <f aca="false">IF($A185=$A184,BQ185+BR185+BS184,BQ185+BR185)</f>
        <v>0</v>
      </c>
      <c r="BT185" s="133"/>
      <c r="BU185" s="133"/>
      <c r="BV185" s="128" t="n">
        <f aca="false">IF($A185=$A184,BT185+BU185+BV184,BT185+BU185)</f>
        <v>0</v>
      </c>
      <c r="BW185" s="128" t="n">
        <f aca="false">IF(W185=0,0,IF(W185&gt;F$4,1,(IF(W185=BW$2,0,(IF(F$4-W185&gt;2,1,0))))))</f>
        <v>0</v>
      </c>
    </row>
    <row r="186" customFormat="false" ht="42.6" hidden="false" customHeight="true" outlineLevel="0" collapsed="false">
      <c r="A186" s="124" t="str">
        <f aca="false">IF(D186=D185,IF(A185=0,"",A185),IF(AND(D186&gt;0,D186&lt;&gt;D185),A185+1,""))</f>
        <v/>
      </c>
      <c r="B186" s="129"/>
      <c r="C186" s="129"/>
      <c r="D186" s="96"/>
      <c r="E186" s="138"/>
      <c r="F186" s="128" t="str">
        <f aca="false">IFERROR(IF(OR(ISTEXT(D186),ISNUMBER(D186)),HLOOKUP(I186-23*INT(I186/23),[2]Hoja2!B$1:X$2,2),""),1)</f>
        <v/>
      </c>
      <c r="G186" s="128" t="str">
        <f aca="false">LEFT(D186,1)</f>
        <v/>
      </c>
      <c r="H186" s="129" t="str">
        <f aca="false">IF(UPPER(G186)="Z",2,IF(UPPER(G186)="Y",1,IF(UPPER(G186)="X",0,LEFT(D186))))</f>
        <v/>
      </c>
      <c r="I186" s="129" t="str">
        <f aca="false">REPLACE(D186,1,1,H186)</f>
        <v/>
      </c>
      <c r="J186" s="96"/>
      <c r="K186" s="124" t="str">
        <f aca="false">IF(N186&gt;0,ROW(L186)-7,"")</f>
        <v/>
      </c>
      <c r="L186" s="130"/>
      <c r="M186" s="130"/>
      <c r="N186" s="131"/>
      <c r="O186" s="132"/>
      <c r="P186" s="128" t="str">
        <f aca="false">IFERROR(IF(OR(ISTEXT(N186),ISNUMBER(N186)),HLOOKUP(S186-23*INT(S186/23),[2]Hoja2!B$1:X$2,2),""),1)</f>
        <v/>
      </c>
      <c r="Q186" s="128" t="str">
        <f aca="false">LEFT(N186,1)</f>
        <v/>
      </c>
      <c r="R186" s="129" t="str">
        <f aca="false">IF(UPPER(Q186)="Z",2,IF(UPPER(Q186)="Y",1,IF(UPPER(Q186)="X",0,LEFT(N186))))</f>
        <v/>
      </c>
      <c r="S186" s="129" t="str">
        <f aca="false">REPLACE(N186,1,1,R186)</f>
        <v/>
      </c>
      <c r="T186" s="96"/>
      <c r="U186" s="133"/>
      <c r="V186" s="124" t="str">
        <f aca="false">IF(OR(ISTEXT(N186),ISNUMBER(N186)),IF($AD186=1,U186,0),"")</f>
        <v/>
      </c>
      <c r="W186" s="75" t="n">
        <v>36892</v>
      </c>
      <c r="X186" s="134"/>
      <c r="Y186" s="134"/>
      <c r="AA186" s="128" t="n">
        <f aca="false">IF(E186&lt;&gt;F186,0,1)</f>
        <v>1</v>
      </c>
      <c r="AB186" s="128" t="n">
        <f aca="false">IF(OR(T186="SI",T186="Si",T186="si",T186="sI",T186="s",T186="S"),1,0)</f>
        <v>0</v>
      </c>
      <c r="AC186" s="128" t="n">
        <f aca="false">IF(OR(J186="SI",J186="Si",J186="si",J186="sI",J186="s",J186="S"),1,0)</f>
        <v>0</v>
      </c>
      <c r="AD186" s="128" t="n">
        <f aca="false">AK186*AA186*AB186*AC186</f>
        <v>0</v>
      </c>
      <c r="AF186" s="136" t="n">
        <f aca="false">COUNTIF(D$8:D186,D186)</f>
        <v>0</v>
      </c>
      <c r="AG186" s="136" t="n">
        <f aca="false">COUNTIFS(D$8:D186,D186,A$8:A186,A186)</f>
        <v>0</v>
      </c>
      <c r="AH186" s="128" t="n">
        <f aca="false">AF186-AG186</f>
        <v>0</v>
      </c>
      <c r="AI186" s="128" t="n">
        <f aca="false">IF(OR(O186&lt;&gt;P186,P186=1,AA186=0),1,0)</f>
        <v>0</v>
      </c>
      <c r="AJ186" s="128" t="n">
        <f aca="false">IF(AR186&gt;0,1,0)+AH186</f>
        <v>0</v>
      </c>
      <c r="AK186" s="128" t="n">
        <f aca="false">IF(O186&lt;&gt;P186,0,1)</f>
        <v>1</v>
      </c>
      <c r="AL186" s="128" t="n">
        <f aca="false">IF(U186&gt;1,1,0)</f>
        <v>0</v>
      </c>
      <c r="AM186" s="136"/>
      <c r="AN186" s="137"/>
      <c r="AO186" s="139"/>
      <c r="AP186" s="128" t="str">
        <f aca="false">IF(SUMIF(AS$7:BU$7,"&gt;0",AS186:BU186)&gt;0,SUMIF(AS$7:BU$7,"&gt;0",AS186:BU186),"")</f>
        <v/>
      </c>
      <c r="AQ186" s="128"/>
      <c r="AR186" s="136" t="n">
        <f aca="false">COUNTIF(N$8:N186,N186)-1</f>
        <v>-1</v>
      </c>
      <c r="AS186" s="133"/>
      <c r="AT186" s="133"/>
      <c r="AU186" s="128" t="n">
        <f aca="false">IF($A186=$A185,AS186+AT186+AU185,AS186+AT186)</f>
        <v>0</v>
      </c>
      <c r="AV186" s="133"/>
      <c r="AW186" s="133"/>
      <c r="AX186" s="128" t="n">
        <f aca="false">IF($A186=$A185,AV186+AW186+AX185,AV186+AW186)</f>
        <v>0</v>
      </c>
      <c r="AY186" s="133"/>
      <c r="AZ186" s="133"/>
      <c r="BA186" s="128" t="n">
        <f aca="false">IF($A186=$A185,AY186+AZ186+BA185,AY186+AZ186)</f>
        <v>0</v>
      </c>
      <c r="BB186" s="133"/>
      <c r="BC186" s="133"/>
      <c r="BD186" s="128" t="n">
        <f aca="false">IF($A186=$A185,BB186+BC186+BD185,BB186+BC186)</f>
        <v>0</v>
      </c>
      <c r="BE186" s="133"/>
      <c r="BF186" s="133"/>
      <c r="BG186" s="128" t="n">
        <f aca="false">IF($A186=$A185,BE186+BF186+BG185,BE186+BF186)</f>
        <v>0</v>
      </c>
      <c r="BH186" s="133"/>
      <c r="BI186" s="133"/>
      <c r="BJ186" s="128" t="n">
        <f aca="false">IF($A186=$A185,BH186+BI186+BJ185,BH186+BI186)</f>
        <v>0</v>
      </c>
      <c r="BK186" s="133"/>
      <c r="BL186" s="133"/>
      <c r="BM186" s="128" t="n">
        <f aca="false">IF($A186=$A185,BK186+BL186+BM185,BK186+BL186)</f>
        <v>0</v>
      </c>
      <c r="BN186" s="133"/>
      <c r="BO186" s="133"/>
      <c r="BP186" s="128" t="n">
        <f aca="false">IF($A186=$A185,BN186+BO186+BP185,BN186+BO186)</f>
        <v>0</v>
      </c>
      <c r="BQ186" s="133"/>
      <c r="BR186" s="133"/>
      <c r="BS186" s="128" t="n">
        <f aca="false">IF($A186=$A185,BQ186+BR186+BS185,BQ186+BR186)</f>
        <v>0</v>
      </c>
      <c r="BT186" s="133"/>
      <c r="BU186" s="133"/>
      <c r="BV186" s="128" t="n">
        <f aca="false">IF($A186=$A185,BT186+BU186+BV185,BT186+BU186)</f>
        <v>0</v>
      </c>
      <c r="BW186" s="128" t="n">
        <f aca="false">IF(W186=0,0,IF(W186&gt;F$4,1,(IF(W186=BW$2,0,(IF(F$4-W186&gt;2,1,0))))))</f>
        <v>0</v>
      </c>
    </row>
    <row r="187" customFormat="false" ht="42.6" hidden="false" customHeight="true" outlineLevel="0" collapsed="false">
      <c r="A187" s="124" t="str">
        <f aca="false">IF(D187=D186,IF(A186=0,"",A186),IF(AND(D187&gt;0,D187&lt;&gt;D186),A186+1,""))</f>
        <v/>
      </c>
      <c r="B187" s="129"/>
      <c r="C187" s="129"/>
      <c r="D187" s="96"/>
      <c r="E187" s="138"/>
      <c r="F187" s="128" t="str">
        <f aca="false">IFERROR(IF(OR(ISTEXT(D187),ISNUMBER(D187)),HLOOKUP(I187-23*INT(I187/23),[2]Hoja2!B$1:X$2,2),""),1)</f>
        <v/>
      </c>
      <c r="G187" s="128" t="str">
        <f aca="false">LEFT(D187,1)</f>
        <v/>
      </c>
      <c r="H187" s="129" t="str">
        <f aca="false">IF(UPPER(G187)="Z",2,IF(UPPER(G187)="Y",1,IF(UPPER(G187)="X",0,LEFT(D187))))</f>
        <v/>
      </c>
      <c r="I187" s="129" t="str">
        <f aca="false">REPLACE(D187,1,1,H187)</f>
        <v/>
      </c>
      <c r="J187" s="96"/>
      <c r="K187" s="124" t="str">
        <f aca="false">IF(N187&gt;0,ROW(L187)-7,"")</f>
        <v/>
      </c>
      <c r="L187" s="130"/>
      <c r="M187" s="130"/>
      <c r="N187" s="131"/>
      <c r="O187" s="132"/>
      <c r="P187" s="128" t="str">
        <f aca="false">IFERROR(IF(OR(ISTEXT(N187),ISNUMBER(N187)),HLOOKUP(S187-23*INT(S187/23),[2]Hoja2!B$1:X$2,2),""),1)</f>
        <v/>
      </c>
      <c r="Q187" s="128" t="str">
        <f aca="false">LEFT(N187,1)</f>
        <v/>
      </c>
      <c r="R187" s="129" t="str">
        <f aca="false">IF(UPPER(Q187)="Z",2,IF(UPPER(Q187)="Y",1,IF(UPPER(Q187)="X",0,LEFT(N187))))</f>
        <v/>
      </c>
      <c r="S187" s="129" t="str">
        <f aca="false">REPLACE(N187,1,1,R187)</f>
        <v/>
      </c>
      <c r="T187" s="96"/>
      <c r="U187" s="133"/>
      <c r="V187" s="124" t="str">
        <f aca="false">IF(OR(ISTEXT(N187),ISNUMBER(N187)),IF($AD187=1,U187,0),"")</f>
        <v/>
      </c>
      <c r="W187" s="75" t="n">
        <v>36892</v>
      </c>
      <c r="X187" s="134"/>
      <c r="Y187" s="134"/>
      <c r="AA187" s="128" t="n">
        <f aca="false">IF(E187&lt;&gt;F187,0,1)</f>
        <v>1</v>
      </c>
      <c r="AB187" s="128" t="n">
        <f aca="false">IF(OR(T187="SI",T187="Si",T187="si",T187="sI",T187="s",T187="S"),1,0)</f>
        <v>0</v>
      </c>
      <c r="AC187" s="128" t="n">
        <f aca="false">IF(OR(J187="SI",J187="Si",J187="si",J187="sI",J187="s",J187="S"),1,0)</f>
        <v>0</v>
      </c>
      <c r="AD187" s="128" t="n">
        <f aca="false">AK187*AA187*AB187*AC187</f>
        <v>0</v>
      </c>
      <c r="AF187" s="136" t="n">
        <f aca="false">COUNTIF(D$8:D187,D187)</f>
        <v>0</v>
      </c>
      <c r="AG187" s="136" t="n">
        <f aca="false">COUNTIFS(D$8:D187,D187,A$8:A187,A187)</f>
        <v>0</v>
      </c>
      <c r="AH187" s="128" t="n">
        <f aca="false">AF187-AG187</f>
        <v>0</v>
      </c>
      <c r="AI187" s="128" t="n">
        <f aca="false">IF(OR(O187&lt;&gt;P187,P187=1,AA187=0),1,0)</f>
        <v>0</v>
      </c>
      <c r="AJ187" s="128" t="n">
        <f aca="false">IF(AR187&gt;0,1,0)+AH187</f>
        <v>0</v>
      </c>
      <c r="AK187" s="128" t="n">
        <f aca="false">IF(O187&lt;&gt;P187,0,1)</f>
        <v>1</v>
      </c>
      <c r="AL187" s="128" t="n">
        <f aca="false">IF(U187&gt;1,1,0)</f>
        <v>0</v>
      </c>
      <c r="AM187" s="136"/>
      <c r="AN187" s="137"/>
      <c r="AO187" s="139"/>
      <c r="AP187" s="128" t="str">
        <f aca="false">IF(SUMIF(AS$7:BU$7,"&gt;0",AS187:BU187)&gt;0,SUMIF(AS$7:BU$7,"&gt;0",AS187:BU187),"")</f>
        <v/>
      </c>
      <c r="AQ187" s="128"/>
      <c r="AR187" s="136" t="n">
        <f aca="false">COUNTIF(N$8:N187,N187)-1</f>
        <v>-1</v>
      </c>
      <c r="AS187" s="133"/>
      <c r="AT187" s="133"/>
      <c r="AU187" s="128" t="n">
        <f aca="false">IF($A187=$A186,AS187+AT187+AU186,AS187+AT187)</f>
        <v>0</v>
      </c>
      <c r="AV187" s="133"/>
      <c r="AW187" s="133"/>
      <c r="AX187" s="128" t="n">
        <f aca="false">IF($A187=$A186,AV187+AW187+AX186,AV187+AW187)</f>
        <v>0</v>
      </c>
      <c r="AY187" s="133"/>
      <c r="AZ187" s="133"/>
      <c r="BA187" s="128" t="n">
        <f aca="false">IF($A187=$A186,AY187+AZ187+BA186,AY187+AZ187)</f>
        <v>0</v>
      </c>
      <c r="BB187" s="133"/>
      <c r="BC187" s="133"/>
      <c r="BD187" s="128" t="n">
        <f aca="false">IF($A187=$A186,BB187+BC187+BD186,BB187+BC187)</f>
        <v>0</v>
      </c>
      <c r="BE187" s="133"/>
      <c r="BF187" s="133"/>
      <c r="BG187" s="128" t="n">
        <f aca="false">IF($A187=$A186,BE187+BF187+BG186,BE187+BF187)</f>
        <v>0</v>
      </c>
      <c r="BH187" s="133"/>
      <c r="BI187" s="133"/>
      <c r="BJ187" s="128" t="n">
        <f aca="false">IF($A187=$A186,BH187+BI187+BJ186,BH187+BI187)</f>
        <v>0</v>
      </c>
      <c r="BK187" s="133"/>
      <c r="BL187" s="133"/>
      <c r="BM187" s="128" t="n">
        <f aca="false">IF($A187=$A186,BK187+BL187+BM186,BK187+BL187)</f>
        <v>0</v>
      </c>
      <c r="BN187" s="133"/>
      <c r="BO187" s="133"/>
      <c r="BP187" s="128" t="n">
        <f aca="false">IF($A187=$A186,BN187+BO187+BP186,BN187+BO187)</f>
        <v>0</v>
      </c>
      <c r="BQ187" s="133"/>
      <c r="BR187" s="133"/>
      <c r="BS187" s="128" t="n">
        <f aca="false">IF($A187=$A186,BQ187+BR187+BS186,BQ187+BR187)</f>
        <v>0</v>
      </c>
      <c r="BT187" s="133"/>
      <c r="BU187" s="133"/>
      <c r="BV187" s="128" t="n">
        <f aca="false">IF($A187=$A186,BT187+BU187+BV186,BT187+BU187)</f>
        <v>0</v>
      </c>
      <c r="BW187" s="128" t="n">
        <f aca="false">IF(W187=0,0,IF(W187&gt;F$4,1,(IF(W187=BW$2,0,(IF(F$4-W187&gt;2,1,0))))))</f>
        <v>0</v>
      </c>
    </row>
    <row r="188" customFormat="false" ht="42.6" hidden="false" customHeight="true" outlineLevel="0" collapsed="false">
      <c r="A188" s="124" t="str">
        <f aca="false">IF(D188=D187,IF(A187=0,"",A187),IF(AND(D188&gt;0,D188&lt;&gt;D187),A187+1,""))</f>
        <v/>
      </c>
      <c r="B188" s="129"/>
      <c r="C188" s="129"/>
      <c r="D188" s="96"/>
      <c r="E188" s="138"/>
      <c r="F188" s="128" t="str">
        <f aca="false">IFERROR(IF(OR(ISTEXT(D188),ISNUMBER(D188)),HLOOKUP(I188-23*INT(I188/23),[2]Hoja2!B$1:X$2,2),""),1)</f>
        <v/>
      </c>
      <c r="G188" s="128" t="str">
        <f aca="false">LEFT(D188,1)</f>
        <v/>
      </c>
      <c r="H188" s="129" t="str">
        <f aca="false">IF(UPPER(G188)="Z",2,IF(UPPER(G188)="Y",1,IF(UPPER(G188)="X",0,LEFT(D188))))</f>
        <v/>
      </c>
      <c r="I188" s="129" t="str">
        <f aca="false">REPLACE(D188,1,1,H188)</f>
        <v/>
      </c>
      <c r="J188" s="96"/>
      <c r="K188" s="124" t="str">
        <f aca="false">IF(N188&gt;0,ROW(L188)-7,"")</f>
        <v/>
      </c>
      <c r="L188" s="130"/>
      <c r="M188" s="130"/>
      <c r="N188" s="131"/>
      <c r="O188" s="132"/>
      <c r="P188" s="128" t="str">
        <f aca="false">IFERROR(IF(OR(ISTEXT(N188),ISNUMBER(N188)),HLOOKUP(S188-23*INT(S188/23),[2]Hoja2!B$1:X$2,2),""),1)</f>
        <v/>
      </c>
      <c r="Q188" s="128" t="str">
        <f aca="false">LEFT(N188,1)</f>
        <v/>
      </c>
      <c r="R188" s="129" t="str">
        <f aca="false">IF(UPPER(Q188)="Z",2,IF(UPPER(Q188)="Y",1,IF(UPPER(Q188)="X",0,LEFT(N188))))</f>
        <v/>
      </c>
      <c r="S188" s="129" t="str">
        <f aca="false">REPLACE(N188,1,1,R188)</f>
        <v/>
      </c>
      <c r="T188" s="96"/>
      <c r="U188" s="133"/>
      <c r="V188" s="124" t="str">
        <f aca="false">IF(OR(ISTEXT(N188),ISNUMBER(N188)),IF($AD188=1,U188,0),"")</f>
        <v/>
      </c>
      <c r="W188" s="75" t="n">
        <v>36892</v>
      </c>
      <c r="X188" s="134"/>
      <c r="Y188" s="134"/>
      <c r="AA188" s="128" t="n">
        <f aca="false">IF(E188&lt;&gt;F188,0,1)</f>
        <v>1</v>
      </c>
      <c r="AB188" s="128" t="n">
        <f aca="false">IF(OR(T188="SI",T188="Si",T188="si",T188="sI",T188="s",T188="S"),1,0)</f>
        <v>0</v>
      </c>
      <c r="AC188" s="128" t="n">
        <f aca="false">IF(OR(J188="SI",J188="Si",J188="si",J188="sI",J188="s",J188="S"),1,0)</f>
        <v>0</v>
      </c>
      <c r="AD188" s="128" t="n">
        <f aca="false">AK188*AA188*AB188*AC188</f>
        <v>0</v>
      </c>
      <c r="AF188" s="136" t="n">
        <f aca="false">COUNTIF(D$8:D188,D188)</f>
        <v>0</v>
      </c>
      <c r="AG188" s="136" t="n">
        <f aca="false">COUNTIFS(D$8:D188,D188,A$8:A188,A188)</f>
        <v>0</v>
      </c>
      <c r="AH188" s="128" t="n">
        <f aca="false">AF188-AG188</f>
        <v>0</v>
      </c>
      <c r="AI188" s="128" t="n">
        <f aca="false">IF(OR(O188&lt;&gt;P188,P188=1,AA188=0),1,0)</f>
        <v>0</v>
      </c>
      <c r="AJ188" s="128" t="n">
        <f aca="false">IF(AR188&gt;0,1,0)+AH188</f>
        <v>0</v>
      </c>
      <c r="AK188" s="128" t="n">
        <f aca="false">IF(O188&lt;&gt;P188,0,1)</f>
        <v>1</v>
      </c>
      <c r="AL188" s="128" t="n">
        <f aca="false">IF(U188&gt;1,1,0)</f>
        <v>0</v>
      </c>
      <c r="AM188" s="136"/>
      <c r="AN188" s="137"/>
      <c r="AO188" s="139"/>
      <c r="AP188" s="128" t="str">
        <f aca="false">IF(SUMIF(AS$7:BU$7,"&gt;0",AS188:BU188)&gt;0,SUMIF(AS$7:BU$7,"&gt;0",AS188:BU188),"")</f>
        <v/>
      </c>
      <c r="AQ188" s="128"/>
      <c r="AR188" s="136" t="n">
        <f aca="false">COUNTIF(N$8:N188,N188)-1</f>
        <v>-1</v>
      </c>
      <c r="AS188" s="133"/>
      <c r="AT188" s="133"/>
      <c r="AU188" s="128" t="n">
        <f aca="false">IF($A188=$A187,AS188+AT188+AU187,AS188+AT188)</f>
        <v>0</v>
      </c>
      <c r="AV188" s="133"/>
      <c r="AW188" s="133"/>
      <c r="AX188" s="128" t="n">
        <f aca="false">IF($A188=$A187,AV188+AW188+AX187,AV188+AW188)</f>
        <v>0</v>
      </c>
      <c r="AY188" s="133"/>
      <c r="AZ188" s="133"/>
      <c r="BA188" s="128" t="n">
        <f aca="false">IF($A188=$A187,AY188+AZ188+BA187,AY188+AZ188)</f>
        <v>0</v>
      </c>
      <c r="BB188" s="133"/>
      <c r="BC188" s="133"/>
      <c r="BD188" s="128" t="n">
        <f aca="false">IF($A188=$A187,BB188+BC188+BD187,BB188+BC188)</f>
        <v>0</v>
      </c>
      <c r="BE188" s="133"/>
      <c r="BF188" s="133"/>
      <c r="BG188" s="128" t="n">
        <f aca="false">IF($A188=$A187,BE188+BF188+BG187,BE188+BF188)</f>
        <v>0</v>
      </c>
      <c r="BH188" s="133"/>
      <c r="BI188" s="133"/>
      <c r="BJ188" s="128" t="n">
        <f aca="false">IF($A188=$A187,BH188+BI188+BJ187,BH188+BI188)</f>
        <v>0</v>
      </c>
      <c r="BK188" s="133"/>
      <c r="BL188" s="133"/>
      <c r="BM188" s="128" t="n">
        <f aca="false">IF($A188=$A187,BK188+BL188+BM187,BK188+BL188)</f>
        <v>0</v>
      </c>
      <c r="BN188" s="133"/>
      <c r="BO188" s="133"/>
      <c r="BP188" s="128" t="n">
        <f aca="false">IF($A188=$A187,BN188+BO188+BP187,BN188+BO188)</f>
        <v>0</v>
      </c>
      <c r="BQ188" s="133"/>
      <c r="BR188" s="133"/>
      <c r="BS188" s="128" t="n">
        <f aca="false">IF($A188=$A187,BQ188+BR188+BS187,BQ188+BR188)</f>
        <v>0</v>
      </c>
      <c r="BT188" s="133"/>
      <c r="BU188" s="133"/>
      <c r="BV188" s="128" t="n">
        <f aca="false">IF($A188=$A187,BT188+BU188+BV187,BT188+BU188)</f>
        <v>0</v>
      </c>
      <c r="BW188" s="128" t="n">
        <f aca="false">IF(W188=0,0,IF(W188&gt;F$4,1,(IF(W188=BW$2,0,(IF(F$4-W188&gt;2,1,0))))))</f>
        <v>0</v>
      </c>
    </row>
    <row r="189" customFormat="false" ht="42.6" hidden="false" customHeight="true" outlineLevel="0" collapsed="false">
      <c r="A189" s="124" t="str">
        <f aca="false">IF(D189=D188,IF(A188=0,"",A188),IF(AND(D189&gt;0,D189&lt;&gt;D188),A188+1,""))</f>
        <v/>
      </c>
      <c r="B189" s="129"/>
      <c r="C189" s="129"/>
      <c r="D189" s="96"/>
      <c r="E189" s="138"/>
      <c r="F189" s="128" t="str">
        <f aca="false">IFERROR(IF(OR(ISTEXT(D189),ISNUMBER(D189)),HLOOKUP(I189-23*INT(I189/23),[2]Hoja2!B$1:X$2,2),""),1)</f>
        <v/>
      </c>
      <c r="G189" s="128" t="str">
        <f aca="false">LEFT(D189,1)</f>
        <v/>
      </c>
      <c r="H189" s="129" t="str">
        <f aca="false">IF(UPPER(G189)="Z",2,IF(UPPER(G189)="Y",1,IF(UPPER(G189)="X",0,LEFT(D189))))</f>
        <v/>
      </c>
      <c r="I189" s="129" t="str">
        <f aca="false">REPLACE(D189,1,1,H189)</f>
        <v/>
      </c>
      <c r="J189" s="96"/>
      <c r="K189" s="124" t="str">
        <f aca="false">IF(N189&gt;0,ROW(L189)-7,"")</f>
        <v/>
      </c>
      <c r="L189" s="130"/>
      <c r="M189" s="130"/>
      <c r="N189" s="131"/>
      <c r="O189" s="132"/>
      <c r="P189" s="128" t="str">
        <f aca="false">IFERROR(IF(OR(ISTEXT(N189),ISNUMBER(N189)),HLOOKUP(S189-23*INT(S189/23),[2]Hoja2!B$1:X$2,2),""),1)</f>
        <v/>
      </c>
      <c r="Q189" s="128" t="str">
        <f aca="false">LEFT(N189,1)</f>
        <v/>
      </c>
      <c r="R189" s="129" t="str">
        <f aca="false">IF(UPPER(Q189)="Z",2,IF(UPPER(Q189)="Y",1,IF(UPPER(Q189)="X",0,LEFT(N189))))</f>
        <v/>
      </c>
      <c r="S189" s="129" t="str">
        <f aca="false">REPLACE(N189,1,1,R189)</f>
        <v/>
      </c>
      <c r="T189" s="96"/>
      <c r="U189" s="133"/>
      <c r="V189" s="124" t="str">
        <f aca="false">IF(OR(ISTEXT(N189),ISNUMBER(N189)),IF($AD189=1,U189,0),"")</f>
        <v/>
      </c>
      <c r="W189" s="75" t="n">
        <v>36892</v>
      </c>
      <c r="X189" s="134"/>
      <c r="Y189" s="134"/>
      <c r="AA189" s="128" t="n">
        <f aca="false">IF(E189&lt;&gt;F189,0,1)</f>
        <v>1</v>
      </c>
      <c r="AB189" s="128" t="n">
        <f aca="false">IF(OR(T189="SI",T189="Si",T189="si",T189="sI",T189="s",T189="S"),1,0)</f>
        <v>0</v>
      </c>
      <c r="AC189" s="128" t="n">
        <f aca="false">IF(OR(J189="SI",J189="Si",J189="si",J189="sI",J189="s",J189="S"),1,0)</f>
        <v>0</v>
      </c>
      <c r="AD189" s="128" t="n">
        <f aca="false">AK189*AA189*AB189*AC189</f>
        <v>0</v>
      </c>
      <c r="AF189" s="136" t="n">
        <f aca="false">COUNTIF(D$8:D189,D189)</f>
        <v>0</v>
      </c>
      <c r="AG189" s="136" t="n">
        <f aca="false">COUNTIFS(D$8:D189,D189,A$8:A189,A189)</f>
        <v>0</v>
      </c>
      <c r="AH189" s="128" t="n">
        <f aca="false">AF189-AG189</f>
        <v>0</v>
      </c>
      <c r="AI189" s="128" t="n">
        <f aca="false">IF(OR(O189&lt;&gt;P189,P189=1,AA189=0),1,0)</f>
        <v>0</v>
      </c>
      <c r="AJ189" s="128" t="n">
        <f aca="false">IF(AR189&gt;0,1,0)+AH189</f>
        <v>0</v>
      </c>
      <c r="AK189" s="128" t="n">
        <f aca="false">IF(O189&lt;&gt;P189,0,1)</f>
        <v>1</v>
      </c>
      <c r="AL189" s="128" t="n">
        <f aca="false">IF(U189&gt;1,1,0)</f>
        <v>0</v>
      </c>
      <c r="AM189" s="136"/>
      <c r="AN189" s="137"/>
      <c r="AO189" s="139"/>
      <c r="AP189" s="128" t="str">
        <f aca="false">IF(SUMIF(AS$7:BU$7,"&gt;0",AS189:BU189)&gt;0,SUMIF(AS$7:BU$7,"&gt;0",AS189:BU189),"")</f>
        <v/>
      </c>
      <c r="AQ189" s="128"/>
      <c r="AR189" s="136" t="n">
        <f aca="false">COUNTIF(N$8:N189,N189)-1</f>
        <v>-1</v>
      </c>
      <c r="AS189" s="133"/>
      <c r="AT189" s="133"/>
      <c r="AU189" s="128" t="n">
        <f aca="false">IF($A189=$A188,AS189+AT189+AU188,AS189+AT189)</f>
        <v>0</v>
      </c>
      <c r="AV189" s="133"/>
      <c r="AW189" s="133"/>
      <c r="AX189" s="128" t="n">
        <f aca="false">IF($A189=$A188,AV189+AW189+AX188,AV189+AW189)</f>
        <v>0</v>
      </c>
      <c r="AY189" s="133"/>
      <c r="AZ189" s="133"/>
      <c r="BA189" s="128" t="n">
        <f aca="false">IF($A189=$A188,AY189+AZ189+BA188,AY189+AZ189)</f>
        <v>0</v>
      </c>
      <c r="BB189" s="133"/>
      <c r="BC189" s="133"/>
      <c r="BD189" s="128" t="n">
        <f aca="false">IF($A189=$A188,BB189+BC189+BD188,BB189+BC189)</f>
        <v>0</v>
      </c>
      <c r="BE189" s="133"/>
      <c r="BF189" s="133"/>
      <c r="BG189" s="128" t="n">
        <f aca="false">IF($A189=$A188,BE189+BF189+BG188,BE189+BF189)</f>
        <v>0</v>
      </c>
      <c r="BH189" s="133"/>
      <c r="BI189" s="133"/>
      <c r="BJ189" s="128" t="n">
        <f aca="false">IF($A189=$A188,BH189+BI189+BJ188,BH189+BI189)</f>
        <v>0</v>
      </c>
      <c r="BK189" s="133"/>
      <c r="BL189" s="133"/>
      <c r="BM189" s="128" t="n">
        <f aca="false">IF($A189=$A188,BK189+BL189+BM188,BK189+BL189)</f>
        <v>0</v>
      </c>
      <c r="BN189" s="133"/>
      <c r="BO189" s="133"/>
      <c r="BP189" s="128" t="n">
        <f aca="false">IF($A189=$A188,BN189+BO189+BP188,BN189+BO189)</f>
        <v>0</v>
      </c>
      <c r="BQ189" s="133"/>
      <c r="BR189" s="133"/>
      <c r="BS189" s="128" t="n">
        <f aca="false">IF($A189=$A188,BQ189+BR189+BS188,BQ189+BR189)</f>
        <v>0</v>
      </c>
      <c r="BT189" s="133"/>
      <c r="BU189" s="133"/>
      <c r="BV189" s="128" t="n">
        <f aca="false">IF($A189=$A188,BT189+BU189+BV188,BT189+BU189)</f>
        <v>0</v>
      </c>
      <c r="BW189" s="128" t="n">
        <f aca="false">IF(W189=0,0,IF(W189&gt;F$4,1,(IF(W189=BW$2,0,(IF(F$4-W189&gt;2,1,0))))))</f>
        <v>0</v>
      </c>
    </row>
    <row r="190" customFormat="false" ht="42.6" hidden="false" customHeight="true" outlineLevel="0" collapsed="false">
      <c r="A190" s="124" t="str">
        <f aca="false">IF(D190=D189,IF(A189=0,"",A189),IF(AND(D190&gt;0,D190&lt;&gt;D189),A189+1,""))</f>
        <v/>
      </c>
      <c r="B190" s="129"/>
      <c r="C190" s="129"/>
      <c r="D190" s="96"/>
      <c r="E190" s="138"/>
      <c r="F190" s="128" t="str">
        <f aca="false">IFERROR(IF(OR(ISTEXT(D190),ISNUMBER(D190)),HLOOKUP(I190-23*INT(I190/23),[2]Hoja2!B$1:X$2,2),""),1)</f>
        <v/>
      </c>
      <c r="G190" s="128" t="str">
        <f aca="false">LEFT(D190,1)</f>
        <v/>
      </c>
      <c r="H190" s="129" t="str">
        <f aca="false">IF(UPPER(G190)="Z",2,IF(UPPER(G190)="Y",1,IF(UPPER(G190)="X",0,LEFT(D190))))</f>
        <v/>
      </c>
      <c r="I190" s="129" t="str">
        <f aca="false">REPLACE(D190,1,1,H190)</f>
        <v/>
      </c>
      <c r="J190" s="96"/>
      <c r="K190" s="124" t="str">
        <f aca="false">IF(N190&gt;0,ROW(L190)-7,"")</f>
        <v/>
      </c>
      <c r="L190" s="130"/>
      <c r="M190" s="130"/>
      <c r="N190" s="131"/>
      <c r="O190" s="132"/>
      <c r="P190" s="128" t="str">
        <f aca="false">IFERROR(IF(OR(ISTEXT(N190),ISNUMBER(N190)),HLOOKUP(S190-23*INT(S190/23),[2]Hoja2!B$1:X$2,2),""),1)</f>
        <v/>
      </c>
      <c r="Q190" s="128" t="str">
        <f aca="false">LEFT(N190,1)</f>
        <v/>
      </c>
      <c r="R190" s="129" t="str">
        <f aca="false">IF(UPPER(Q190)="Z",2,IF(UPPER(Q190)="Y",1,IF(UPPER(Q190)="X",0,LEFT(N190))))</f>
        <v/>
      </c>
      <c r="S190" s="129" t="str">
        <f aca="false">REPLACE(N190,1,1,R190)</f>
        <v/>
      </c>
      <c r="T190" s="96"/>
      <c r="U190" s="133"/>
      <c r="V190" s="124" t="str">
        <f aca="false">IF(OR(ISTEXT(N190),ISNUMBER(N190)),IF($AD190=1,U190,0),"")</f>
        <v/>
      </c>
      <c r="W190" s="75" t="n">
        <v>36892</v>
      </c>
      <c r="X190" s="134"/>
      <c r="Y190" s="134"/>
      <c r="AA190" s="128" t="n">
        <f aca="false">IF(E190&lt;&gt;F190,0,1)</f>
        <v>1</v>
      </c>
      <c r="AB190" s="128" t="n">
        <f aca="false">IF(OR(T190="SI",T190="Si",T190="si",T190="sI",T190="s",T190="S"),1,0)</f>
        <v>0</v>
      </c>
      <c r="AC190" s="128" t="n">
        <f aca="false">IF(OR(J190="SI",J190="Si",J190="si",J190="sI",J190="s",J190="S"),1,0)</f>
        <v>0</v>
      </c>
      <c r="AD190" s="128" t="n">
        <f aca="false">AK190*AA190*AB190*AC190</f>
        <v>0</v>
      </c>
      <c r="AF190" s="136" t="n">
        <f aca="false">COUNTIF(D$8:D190,D190)</f>
        <v>0</v>
      </c>
      <c r="AG190" s="136" t="n">
        <f aca="false">COUNTIFS(D$8:D190,D190,A$8:A190,A190)</f>
        <v>0</v>
      </c>
      <c r="AH190" s="128" t="n">
        <f aca="false">AF190-AG190</f>
        <v>0</v>
      </c>
      <c r="AI190" s="128" t="n">
        <f aca="false">IF(OR(O190&lt;&gt;P190,P190=1,AA190=0),1,0)</f>
        <v>0</v>
      </c>
      <c r="AJ190" s="128" t="n">
        <f aca="false">IF(AR190&gt;0,1,0)+AH190</f>
        <v>0</v>
      </c>
      <c r="AK190" s="128" t="n">
        <f aca="false">IF(O190&lt;&gt;P190,0,1)</f>
        <v>1</v>
      </c>
      <c r="AL190" s="128" t="n">
        <f aca="false">IF(U190&gt;1,1,0)</f>
        <v>0</v>
      </c>
      <c r="AM190" s="136"/>
      <c r="AN190" s="137"/>
      <c r="AO190" s="139"/>
      <c r="AP190" s="128" t="str">
        <f aca="false">IF(SUMIF(AS$7:BU$7,"&gt;0",AS190:BU190)&gt;0,SUMIF(AS$7:BU$7,"&gt;0",AS190:BU190),"")</f>
        <v/>
      </c>
      <c r="AQ190" s="128"/>
      <c r="AR190" s="136" t="n">
        <f aca="false">COUNTIF(N$8:N190,N190)-1</f>
        <v>-1</v>
      </c>
      <c r="AS190" s="133"/>
      <c r="AT190" s="133"/>
      <c r="AU190" s="128" t="n">
        <f aca="false">IF($A190=$A189,AS190+AT190+AU189,AS190+AT190)</f>
        <v>0</v>
      </c>
      <c r="AV190" s="133"/>
      <c r="AW190" s="133"/>
      <c r="AX190" s="128" t="n">
        <f aca="false">IF($A190=$A189,AV190+AW190+AX189,AV190+AW190)</f>
        <v>0</v>
      </c>
      <c r="AY190" s="133"/>
      <c r="AZ190" s="133"/>
      <c r="BA190" s="128" t="n">
        <f aca="false">IF($A190=$A189,AY190+AZ190+BA189,AY190+AZ190)</f>
        <v>0</v>
      </c>
      <c r="BB190" s="133"/>
      <c r="BC190" s="133"/>
      <c r="BD190" s="128" t="n">
        <f aca="false">IF($A190=$A189,BB190+BC190+BD189,BB190+BC190)</f>
        <v>0</v>
      </c>
      <c r="BE190" s="133"/>
      <c r="BF190" s="133"/>
      <c r="BG190" s="128" t="n">
        <f aca="false">IF($A190=$A189,BE190+BF190+BG189,BE190+BF190)</f>
        <v>0</v>
      </c>
      <c r="BH190" s="133"/>
      <c r="BI190" s="133"/>
      <c r="BJ190" s="128" t="n">
        <f aca="false">IF($A190=$A189,BH190+BI190+BJ189,BH190+BI190)</f>
        <v>0</v>
      </c>
      <c r="BK190" s="133"/>
      <c r="BL190" s="133"/>
      <c r="BM190" s="128" t="n">
        <f aca="false">IF($A190=$A189,BK190+BL190+BM189,BK190+BL190)</f>
        <v>0</v>
      </c>
      <c r="BN190" s="133"/>
      <c r="BO190" s="133"/>
      <c r="BP190" s="128" t="n">
        <f aca="false">IF($A190=$A189,BN190+BO190+BP189,BN190+BO190)</f>
        <v>0</v>
      </c>
      <c r="BQ190" s="133"/>
      <c r="BR190" s="133"/>
      <c r="BS190" s="128" t="n">
        <f aca="false">IF($A190=$A189,BQ190+BR190+BS189,BQ190+BR190)</f>
        <v>0</v>
      </c>
      <c r="BT190" s="133"/>
      <c r="BU190" s="133"/>
      <c r="BV190" s="128" t="n">
        <f aca="false">IF($A190=$A189,BT190+BU190+BV189,BT190+BU190)</f>
        <v>0</v>
      </c>
      <c r="BW190" s="128" t="n">
        <f aca="false">IF(W190=0,0,IF(W190&gt;F$4,1,(IF(W190=BW$2,0,(IF(F$4-W190&gt;2,1,0))))))</f>
        <v>0</v>
      </c>
    </row>
    <row r="191" customFormat="false" ht="42.6" hidden="false" customHeight="true" outlineLevel="0" collapsed="false">
      <c r="A191" s="124" t="str">
        <f aca="false">IF(D191=D190,IF(A190=0,"",A190),IF(AND(D191&gt;0,D191&lt;&gt;D190),A190+1,""))</f>
        <v/>
      </c>
      <c r="B191" s="129"/>
      <c r="C191" s="129"/>
      <c r="D191" s="96"/>
      <c r="E191" s="138"/>
      <c r="F191" s="128" t="str">
        <f aca="false">IFERROR(IF(OR(ISTEXT(D191),ISNUMBER(D191)),HLOOKUP(I191-23*INT(I191/23),[2]Hoja2!B$1:X$2,2),""),1)</f>
        <v/>
      </c>
      <c r="G191" s="128" t="str">
        <f aca="false">LEFT(D191,1)</f>
        <v/>
      </c>
      <c r="H191" s="129" t="str">
        <f aca="false">IF(UPPER(G191)="Z",2,IF(UPPER(G191)="Y",1,IF(UPPER(G191)="X",0,LEFT(D191))))</f>
        <v/>
      </c>
      <c r="I191" s="129" t="str">
        <f aca="false">REPLACE(D191,1,1,H191)</f>
        <v/>
      </c>
      <c r="J191" s="96"/>
      <c r="K191" s="124" t="str">
        <f aca="false">IF(N191&gt;0,ROW(L191)-7,"")</f>
        <v/>
      </c>
      <c r="L191" s="130"/>
      <c r="M191" s="130"/>
      <c r="N191" s="131"/>
      <c r="O191" s="132"/>
      <c r="P191" s="128" t="str">
        <f aca="false">IFERROR(IF(OR(ISTEXT(N191),ISNUMBER(N191)),HLOOKUP(S191-23*INT(S191/23),[2]Hoja2!B$1:X$2,2),""),1)</f>
        <v/>
      </c>
      <c r="Q191" s="128" t="str">
        <f aca="false">LEFT(N191,1)</f>
        <v/>
      </c>
      <c r="R191" s="129" t="str">
        <f aca="false">IF(UPPER(Q191)="Z",2,IF(UPPER(Q191)="Y",1,IF(UPPER(Q191)="X",0,LEFT(N191))))</f>
        <v/>
      </c>
      <c r="S191" s="129" t="str">
        <f aca="false">REPLACE(N191,1,1,R191)</f>
        <v/>
      </c>
      <c r="T191" s="96"/>
      <c r="U191" s="133"/>
      <c r="V191" s="124" t="str">
        <f aca="false">IF(OR(ISTEXT(N191),ISNUMBER(N191)),IF($AD191=1,U191,0),"")</f>
        <v/>
      </c>
      <c r="W191" s="75" t="n">
        <v>36892</v>
      </c>
      <c r="X191" s="134"/>
      <c r="Y191" s="134"/>
      <c r="AA191" s="128" t="n">
        <f aca="false">IF(E191&lt;&gt;F191,0,1)</f>
        <v>1</v>
      </c>
      <c r="AB191" s="128" t="n">
        <f aca="false">IF(OR(T191="SI",T191="Si",T191="si",T191="sI",T191="s",T191="S"),1,0)</f>
        <v>0</v>
      </c>
      <c r="AC191" s="128" t="n">
        <f aca="false">IF(OR(J191="SI",J191="Si",J191="si",J191="sI",J191="s",J191="S"),1,0)</f>
        <v>0</v>
      </c>
      <c r="AD191" s="128" t="n">
        <f aca="false">AK191*AA191*AB191*AC191</f>
        <v>0</v>
      </c>
      <c r="AF191" s="136" t="n">
        <f aca="false">COUNTIF(D$8:D191,D191)</f>
        <v>0</v>
      </c>
      <c r="AG191" s="136" t="n">
        <f aca="false">COUNTIFS(D$8:D191,D191,A$8:A191,A191)</f>
        <v>0</v>
      </c>
      <c r="AH191" s="128" t="n">
        <f aca="false">AF191-AG191</f>
        <v>0</v>
      </c>
      <c r="AI191" s="128" t="n">
        <f aca="false">IF(OR(O191&lt;&gt;P191,P191=1,AA191=0),1,0)</f>
        <v>0</v>
      </c>
      <c r="AJ191" s="128" t="n">
        <f aca="false">IF(AR191&gt;0,1,0)+AH191</f>
        <v>0</v>
      </c>
      <c r="AK191" s="128" t="n">
        <f aca="false">IF(O191&lt;&gt;P191,0,1)</f>
        <v>1</v>
      </c>
      <c r="AL191" s="128" t="n">
        <f aca="false">IF(U191&gt;1,1,0)</f>
        <v>0</v>
      </c>
      <c r="AM191" s="136"/>
      <c r="AN191" s="137"/>
      <c r="AO191" s="139"/>
      <c r="AP191" s="128" t="str">
        <f aca="false">IF(SUMIF(AS$7:BU$7,"&gt;0",AS191:BU191)&gt;0,SUMIF(AS$7:BU$7,"&gt;0",AS191:BU191),"")</f>
        <v/>
      </c>
      <c r="AQ191" s="128"/>
      <c r="AR191" s="136" t="n">
        <f aca="false">COUNTIF(N$8:N191,N191)-1</f>
        <v>-1</v>
      </c>
      <c r="AS191" s="133"/>
      <c r="AT191" s="133"/>
      <c r="AU191" s="128" t="n">
        <f aca="false">IF($A191=$A190,AS191+AT191+AU190,AS191+AT191)</f>
        <v>0</v>
      </c>
      <c r="AV191" s="133"/>
      <c r="AW191" s="133"/>
      <c r="AX191" s="128" t="n">
        <f aca="false">IF($A191=$A190,AV191+AW191+AX190,AV191+AW191)</f>
        <v>0</v>
      </c>
      <c r="AY191" s="133"/>
      <c r="AZ191" s="133"/>
      <c r="BA191" s="128" t="n">
        <f aca="false">IF($A191=$A190,AY191+AZ191+BA190,AY191+AZ191)</f>
        <v>0</v>
      </c>
      <c r="BB191" s="133"/>
      <c r="BC191" s="133"/>
      <c r="BD191" s="128" t="n">
        <f aca="false">IF($A191=$A190,BB191+BC191+BD190,BB191+BC191)</f>
        <v>0</v>
      </c>
      <c r="BE191" s="133"/>
      <c r="BF191" s="133"/>
      <c r="BG191" s="128" t="n">
        <f aca="false">IF($A191=$A190,BE191+BF191+BG190,BE191+BF191)</f>
        <v>0</v>
      </c>
      <c r="BH191" s="133"/>
      <c r="BI191" s="133"/>
      <c r="BJ191" s="128" t="n">
        <f aca="false">IF($A191=$A190,BH191+BI191+BJ190,BH191+BI191)</f>
        <v>0</v>
      </c>
      <c r="BK191" s="133"/>
      <c r="BL191" s="133"/>
      <c r="BM191" s="128" t="n">
        <f aca="false">IF($A191=$A190,BK191+BL191+BM190,BK191+BL191)</f>
        <v>0</v>
      </c>
      <c r="BN191" s="133"/>
      <c r="BO191" s="133"/>
      <c r="BP191" s="128" t="n">
        <f aca="false">IF($A191=$A190,BN191+BO191+BP190,BN191+BO191)</f>
        <v>0</v>
      </c>
      <c r="BQ191" s="133"/>
      <c r="BR191" s="133"/>
      <c r="BS191" s="128" t="n">
        <f aca="false">IF($A191=$A190,BQ191+BR191+BS190,BQ191+BR191)</f>
        <v>0</v>
      </c>
      <c r="BT191" s="133"/>
      <c r="BU191" s="133"/>
      <c r="BV191" s="128" t="n">
        <f aca="false">IF($A191=$A190,BT191+BU191+BV190,BT191+BU191)</f>
        <v>0</v>
      </c>
      <c r="BW191" s="128" t="n">
        <f aca="false">IF(W191=0,0,IF(W191&gt;F$4,1,(IF(W191=BW$2,0,(IF(F$4-W191&gt;2,1,0))))))</f>
        <v>0</v>
      </c>
    </row>
    <row r="192" customFormat="false" ht="42.6" hidden="false" customHeight="true" outlineLevel="0" collapsed="false">
      <c r="A192" s="124" t="str">
        <f aca="false">IF(D192=D191,IF(A191=0,"",A191),IF(AND(D192&gt;0,D192&lt;&gt;D191),A191+1,""))</f>
        <v/>
      </c>
      <c r="B192" s="129"/>
      <c r="C192" s="129"/>
      <c r="D192" s="96"/>
      <c r="E192" s="138"/>
      <c r="F192" s="128" t="str">
        <f aca="false">IFERROR(IF(OR(ISTEXT(D192),ISNUMBER(D192)),HLOOKUP(I192-23*INT(I192/23),[2]Hoja2!B$1:X$2,2),""),1)</f>
        <v/>
      </c>
      <c r="G192" s="128" t="str">
        <f aca="false">LEFT(D192,1)</f>
        <v/>
      </c>
      <c r="H192" s="129" t="str">
        <f aca="false">IF(UPPER(G192)="Z",2,IF(UPPER(G192)="Y",1,IF(UPPER(G192)="X",0,LEFT(D192))))</f>
        <v/>
      </c>
      <c r="I192" s="129" t="str">
        <f aca="false">REPLACE(D192,1,1,H192)</f>
        <v/>
      </c>
      <c r="J192" s="96"/>
      <c r="K192" s="124" t="str">
        <f aca="false">IF(N192&gt;0,ROW(L192)-7,"")</f>
        <v/>
      </c>
      <c r="L192" s="130"/>
      <c r="M192" s="130"/>
      <c r="N192" s="131"/>
      <c r="O192" s="132"/>
      <c r="P192" s="128" t="str">
        <f aca="false">IFERROR(IF(OR(ISTEXT(N192),ISNUMBER(N192)),HLOOKUP(S192-23*INT(S192/23),[2]Hoja2!B$1:X$2,2),""),1)</f>
        <v/>
      </c>
      <c r="Q192" s="128" t="str">
        <f aca="false">LEFT(N192,1)</f>
        <v/>
      </c>
      <c r="R192" s="129" t="str">
        <f aca="false">IF(UPPER(Q192)="Z",2,IF(UPPER(Q192)="Y",1,IF(UPPER(Q192)="X",0,LEFT(N192))))</f>
        <v/>
      </c>
      <c r="S192" s="129" t="str">
        <f aca="false">REPLACE(N192,1,1,R192)</f>
        <v/>
      </c>
      <c r="T192" s="96"/>
      <c r="U192" s="133"/>
      <c r="V192" s="124" t="str">
        <f aca="false">IF(OR(ISTEXT(N192),ISNUMBER(N192)),IF($AD192=1,U192,0),"")</f>
        <v/>
      </c>
      <c r="W192" s="75" t="n">
        <v>36892</v>
      </c>
      <c r="X192" s="134"/>
      <c r="Y192" s="134"/>
      <c r="AA192" s="128" t="n">
        <f aca="false">IF(E192&lt;&gt;F192,0,1)</f>
        <v>1</v>
      </c>
      <c r="AB192" s="128" t="n">
        <f aca="false">IF(OR(T192="SI",T192="Si",T192="si",T192="sI",T192="s",T192="S"),1,0)</f>
        <v>0</v>
      </c>
      <c r="AC192" s="128" t="n">
        <f aca="false">IF(OR(J192="SI",J192="Si",J192="si",J192="sI",J192="s",J192="S"),1,0)</f>
        <v>0</v>
      </c>
      <c r="AD192" s="128" t="n">
        <f aca="false">AK192*AA192*AB192*AC192</f>
        <v>0</v>
      </c>
      <c r="AF192" s="136" t="n">
        <f aca="false">COUNTIF(D$8:D192,D192)</f>
        <v>0</v>
      </c>
      <c r="AG192" s="136" t="n">
        <f aca="false">COUNTIFS(D$8:D192,D192,A$8:A192,A192)</f>
        <v>0</v>
      </c>
      <c r="AH192" s="128" t="n">
        <f aca="false">AF192-AG192</f>
        <v>0</v>
      </c>
      <c r="AI192" s="128" t="n">
        <f aca="false">IF(OR(O192&lt;&gt;P192,P192=1,AA192=0),1,0)</f>
        <v>0</v>
      </c>
      <c r="AJ192" s="128" t="n">
        <f aca="false">IF(AR192&gt;0,1,0)+AH192</f>
        <v>0</v>
      </c>
      <c r="AK192" s="128" t="n">
        <f aca="false">IF(O192&lt;&gt;P192,0,1)</f>
        <v>1</v>
      </c>
      <c r="AL192" s="128" t="n">
        <f aca="false">IF(U192&gt;1,1,0)</f>
        <v>0</v>
      </c>
      <c r="AM192" s="136"/>
      <c r="AN192" s="137"/>
      <c r="AO192" s="139"/>
      <c r="AP192" s="128" t="str">
        <f aca="false">IF(SUMIF(AS$7:BU$7,"&gt;0",AS192:BU192)&gt;0,SUMIF(AS$7:BU$7,"&gt;0",AS192:BU192),"")</f>
        <v/>
      </c>
      <c r="AQ192" s="128"/>
      <c r="AR192" s="136" t="n">
        <f aca="false">COUNTIF(N$8:N192,N192)-1</f>
        <v>-1</v>
      </c>
      <c r="AS192" s="133"/>
      <c r="AT192" s="133"/>
      <c r="AU192" s="128" t="n">
        <f aca="false">IF($A192=$A191,AS192+AT192+AU191,AS192+AT192)</f>
        <v>0</v>
      </c>
      <c r="AV192" s="133"/>
      <c r="AW192" s="133"/>
      <c r="AX192" s="128" t="n">
        <f aca="false">IF($A192=$A191,AV192+AW192+AX191,AV192+AW192)</f>
        <v>0</v>
      </c>
      <c r="AY192" s="133"/>
      <c r="AZ192" s="133"/>
      <c r="BA192" s="128" t="n">
        <f aca="false">IF($A192=$A191,AY192+AZ192+BA191,AY192+AZ192)</f>
        <v>0</v>
      </c>
      <c r="BB192" s="133"/>
      <c r="BC192" s="133"/>
      <c r="BD192" s="128" t="n">
        <f aca="false">IF($A192=$A191,BB192+BC192+BD191,BB192+BC192)</f>
        <v>0</v>
      </c>
      <c r="BE192" s="133"/>
      <c r="BF192" s="133"/>
      <c r="BG192" s="128" t="n">
        <f aca="false">IF($A192=$A191,BE192+BF192+BG191,BE192+BF192)</f>
        <v>0</v>
      </c>
      <c r="BH192" s="133"/>
      <c r="BI192" s="133"/>
      <c r="BJ192" s="128" t="n">
        <f aca="false">IF($A192=$A191,BH192+BI192+BJ191,BH192+BI192)</f>
        <v>0</v>
      </c>
      <c r="BK192" s="133"/>
      <c r="BL192" s="133"/>
      <c r="BM192" s="128" t="n">
        <f aca="false">IF($A192=$A191,BK192+BL192+BM191,BK192+BL192)</f>
        <v>0</v>
      </c>
      <c r="BN192" s="133"/>
      <c r="BO192" s="133"/>
      <c r="BP192" s="128" t="n">
        <f aca="false">IF($A192=$A191,BN192+BO192+BP191,BN192+BO192)</f>
        <v>0</v>
      </c>
      <c r="BQ192" s="133"/>
      <c r="BR192" s="133"/>
      <c r="BS192" s="128" t="n">
        <f aca="false">IF($A192=$A191,BQ192+BR192+BS191,BQ192+BR192)</f>
        <v>0</v>
      </c>
      <c r="BT192" s="133"/>
      <c r="BU192" s="133"/>
      <c r="BV192" s="128" t="n">
        <f aca="false">IF($A192=$A191,BT192+BU192+BV191,BT192+BU192)</f>
        <v>0</v>
      </c>
      <c r="BW192" s="128" t="n">
        <f aca="false">IF(W192=0,0,IF(W192&gt;F$4,1,(IF(W192=BW$2,0,(IF(F$4-W192&gt;2,1,0))))))</f>
        <v>0</v>
      </c>
    </row>
    <row r="193" customFormat="false" ht="42.6" hidden="false" customHeight="true" outlineLevel="0" collapsed="false">
      <c r="A193" s="124" t="str">
        <f aca="false">IF(D193=D192,IF(A192=0,"",A192),IF(AND(D193&gt;0,D193&lt;&gt;D192),A192+1,""))</f>
        <v/>
      </c>
      <c r="B193" s="129"/>
      <c r="C193" s="129"/>
      <c r="D193" s="96"/>
      <c r="E193" s="138"/>
      <c r="F193" s="128" t="str">
        <f aca="false">IFERROR(IF(OR(ISTEXT(D193),ISNUMBER(D193)),HLOOKUP(I193-23*INT(I193/23),[2]Hoja2!B$1:X$2,2),""),1)</f>
        <v/>
      </c>
      <c r="G193" s="128" t="str">
        <f aca="false">LEFT(D193,1)</f>
        <v/>
      </c>
      <c r="H193" s="129" t="str">
        <f aca="false">IF(UPPER(G193)="Z",2,IF(UPPER(G193)="Y",1,IF(UPPER(G193)="X",0,LEFT(D193))))</f>
        <v/>
      </c>
      <c r="I193" s="129" t="str">
        <f aca="false">REPLACE(D193,1,1,H193)</f>
        <v/>
      </c>
      <c r="J193" s="96"/>
      <c r="K193" s="124" t="str">
        <f aca="false">IF(N193&gt;0,ROW(L193)-7,"")</f>
        <v/>
      </c>
      <c r="L193" s="130"/>
      <c r="M193" s="130"/>
      <c r="N193" s="131"/>
      <c r="O193" s="132"/>
      <c r="P193" s="128" t="str">
        <f aca="false">IFERROR(IF(OR(ISTEXT(N193),ISNUMBER(N193)),HLOOKUP(S193-23*INT(S193/23),[2]Hoja2!B$1:X$2,2),""),1)</f>
        <v/>
      </c>
      <c r="Q193" s="128" t="str">
        <f aca="false">LEFT(N193,1)</f>
        <v/>
      </c>
      <c r="R193" s="129" t="str">
        <f aca="false">IF(UPPER(Q193)="Z",2,IF(UPPER(Q193)="Y",1,IF(UPPER(Q193)="X",0,LEFT(N193))))</f>
        <v/>
      </c>
      <c r="S193" s="129" t="str">
        <f aca="false">REPLACE(N193,1,1,R193)</f>
        <v/>
      </c>
      <c r="T193" s="96"/>
      <c r="U193" s="133"/>
      <c r="V193" s="124" t="str">
        <f aca="false">IF(OR(ISTEXT(N193),ISNUMBER(N193)),IF($AD193=1,U193,0),"")</f>
        <v/>
      </c>
      <c r="W193" s="75" t="n">
        <v>36892</v>
      </c>
      <c r="X193" s="134"/>
      <c r="Y193" s="134"/>
      <c r="AA193" s="128" t="n">
        <f aca="false">IF(E193&lt;&gt;F193,0,1)</f>
        <v>1</v>
      </c>
      <c r="AB193" s="128" t="n">
        <f aca="false">IF(OR(T193="SI",T193="Si",T193="si",T193="sI",T193="s",T193="S"),1,0)</f>
        <v>0</v>
      </c>
      <c r="AC193" s="128" t="n">
        <f aca="false">IF(OR(J193="SI",J193="Si",J193="si",J193="sI",J193="s",J193="S"),1,0)</f>
        <v>0</v>
      </c>
      <c r="AD193" s="128" t="n">
        <f aca="false">AK193*AA193*AB193*AC193</f>
        <v>0</v>
      </c>
      <c r="AF193" s="136" t="n">
        <f aca="false">COUNTIF(D$8:D193,D193)</f>
        <v>0</v>
      </c>
      <c r="AG193" s="136" t="n">
        <f aca="false">COUNTIFS(D$8:D193,D193,A$8:A193,A193)</f>
        <v>0</v>
      </c>
      <c r="AH193" s="128" t="n">
        <f aca="false">AF193-AG193</f>
        <v>0</v>
      </c>
      <c r="AI193" s="128" t="n">
        <f aca="false">IF(OR(O193&lt;&gt;P193,P193=1,AA193=0),1,0)</f>
        <v>0</v>
      </c>
      <c r="AJ193" s="128" t="n">
        <f aca="false">IF(AR193&gt;0,1,0)+AH193</f>
        <v>0</v>
      </c>
      <c r="AK193" s="128" t="n">
        <f aca="false">IF(O193&lt;&gt;P193,0,1)</f>
        <v>1</v>
      </c>
      <c r="AL193" s="128" t="n">
        <f aca="false">IF(U193&gt;1,1,0)</f>
        <v>0</v>
      </c>
      <c r="AM193" s="136"/>
      <c r="AN193" s="137"/>
      <c r="AO193" s="139"/>
      <c r="AP193" s="128" t="str">
        <f aca="false">IF(SUMIF(AS$7:BU$7,"&gt;0",AS193:BU193)&gt;0,SUMIF(AS$7:BU$7,"&gt;0",AS193:BU193),"")</f>
        <v/>
      </c>
      <c r="AQ193" s="128"/>
      <c r="AR193" s="136" t="n">
        <f aca="false">COUNTIF(N$8:N193,N193)-1</f>
        <v>-1</v>
      </c>
      <c r="AS193" s="133"/>
      <c r="AT193" s="133"/>
      <c r="AU193" s="128" t="n">
        <f aca="false">IF($A193=$A192,AS193+AT193+AU192,AS193+AT193)</f>
        <v>0</v>
      </c>
      <c r="AV193" s="133"/>
      <c r="AW193" s="133"/>
      <c r="AX193" s="128" t="n">
        <f aca="false">IF($A193=$A192,AV193+AW193+AX192,AV193+AW193)</f>
        <v>0</v>
      </c>
      <c r="AY193" s="133"/>
      <c r="AZ193" s="133"/>
      <c r="BA193" s="128" t="n">
        <f aca="false">IF($A193=$A192,AY193+AZ193+BA192,AY193+AZ193)</f>
        <v>0</v>
      </c>
      <c r="BB193" s="133"/>
      <c r="BC193" s="133"/>
      <c r="BD193" s="128" t="n">
        <f aca="false">IF($A193=$A192,BB193+BC193+BD192,BB193+BC193)</f>
        <v>0</v>
      </c>
      <c r="BE193" s="133"/>
      <c r="BF193" s="133"/>
      <c r="BG193" s="128" t="n">
        <f aca="false">IF($A193=$A192,BE193+BF193+BG192,BE193+BF193)</f>
        <v>0</v>
      </c>
      <c r="BH193" s="133"/>
      <c r="BI193" s="133"/>
      <c r="BJ193" s="128" t="n">
        <f aca="false">IF($A193=$A192,BH193+BI193+BJ192,BH193+BI193)</f>
        <v>0</v>
      </c>
      <c r="BK193" s="133"/>
      <c r="BL193" s="133"/>
      <c r="BM193" s="128" t="n">
        <f aca="false">IF($A193=$A192,BK193+BL193+BM192,BK193+BL193)</f>
        <v>0</v>
      </c>
      <c r="BN193" s="133"/>
      <c r="BO193" s="133"/>
      <c r="BP193" s="128" t="n">
        <f aca="false">IF($A193=$A192,BN193+BO193+BP192,BN193+BO193)</f>
        <v>0</v>
      </c>
      <c r="BQ193" s="133"/>
      <c r="BR193" s="133"/>
      <c r="BS193" s="128" t="n">
        <f aca="false">IF($A193=$A192,BQ193+BR193+BS192,BQ193+BR193)</f>
        <v>0</v>
      </c>
      <c r="BT193" s="133"/>
      <c r="BU193" s="133"/>
      <c r="BV193" s="128" t="n">
        <f aca="false">IF($A193=$A192,BT193+BU193+BV192,BT193+BU193)</f>
        <v>0</v>
      </c>
      <c r="BW193" s="128" t="n">
        <f aca="false">IF(W193=0,0,IF(W193&gt;F$4,1,(IF(W193=BW$2,0,(IF(F$4-W193&gt;2,1,0))))))</f>
        <v>0</v>
      </c>
    </row>
    <row r="194" customFormat="false" ht="42.6" hidden="false" customHeight="true" outlineLevel="0" collapsed="false">
      <c r="A194" s="124" t="str">
        <f aca="false">IF(D194=D193,IF(A193=0,"",A193),IF(AND(D194&gt;0,D194&lt;&gt;D193),A193+1,""))</f>
        <v/>
      </c>
      <c r="B194" s="129"/>
      <c r="C194" s="129"/>
      <c r="D194" s="96"/>
      <c r="E194" s="138"/>
      <c r="F194" s="128" t="str">
        <f aca="false">IFERROR(IF(OR(ISTEXT(D194),ISNUMBER(D194)),HLOOKUP(I194-23*INT(I194/23),[2]Hoja2!B$1:X$2,2),""),1)</f>
        <v/>
      </c>
      <c r="G194" s="128" t="str">
        <f aca="false">LEFT(D194,1)</f>
        <v/>
      </c>
      <c r="H194" s="129" t="str">
        <f aca="false">IF(UPPER(G194)="Z",2,IF(UPPER(G194)="Y",1,IF(UPPER(G194)="X",0,LEFT(D194))))</f>
        <v/>
      </c>
      <c r="I194" s="129" t="str">
        <f aca="false">REPLACE(D194,1,1,H194)</f>
        <v/>
      </c>
      <c r="J194" s="96"/>
      <c r="K194" s="124" t="str">
        <f aca="false">IF(N194&gt;0,ROW(L194)-7,"")</f>
        <v/>
      </c>
      <c r="L194" s="130"/>
      <c r="M194" s="130"/>
      <c r="N194" s="131"/>
      <c r="O194" s="132"/>
      <c r="P194" s="128" t="str">
        <f aca="false">IFERROR(IF(OR(ISTEXT(N194),ISNUMBER(N194)),HLOOKUP(S194-23*INT(S194/23),[2]Hoja2!B$1:X$2,2),""),1)</f>
        <v/>
      </c>
      <c r="Q194" s="128" t="str">
        <f aca="false">LEFT(N194,1)</f>
        <v/>
      </c>
      <c r="R194" s="129" t="str">
        <f aca="false">IF(UPPER(Q194)="Z",2,IF(UPPER(Q194)="Y",1,IF(UPPER(Q194)="X",0,LEFT(N194))))</f>
        <v/>
      </c>
      <c r="S194" s="129" t="str">
        <f aca="false">REPLACE(N194,1,1,R194)</f>
        <v/>
      </c>
      <c r="T194" s="96"/>
      <c r="U194" s="133"/>
      <c r="V194" s="124" t="str">
        <f aca="false">IF(OR(ISTEXT(N194),ISNUMBER(N194)),IF($AD194=1,U194,0),"")</f>
        <v/>
      </c>
      <c r="W194" s="75" t="n">
        <v>36892</v>
      </c>
      <c r="X194" s="134"/>
      <c r="Y194" s="134"/>
      <c r="AA194" s="128" t="n">
        <f aca="false">IF(E194&lt;&gt;F194,0,1)</f>
        <v>1</v>
      </c>
      <c r="AB194" s="128" t="n">
        <f aca="false">IF(OR(T194="SI",T194="Si",T194="si",T194="sI",T194="s",T194="S"),1,0)</f>
        <v>0</v>
      </c>
      <c r="AC194" s="128" t="n">
        <f aca="false">IF(OR(J194="SI",J194="Si",J194="si",J194="sI",J194="s",J194="S"),1,0)</f>
        <v>0</v>
      </c>
      <c r="AD194" s="128" t="n">
        <f aca="false">AK194*AA194*AB194*AC194</f>
        <v>0</v>
      </c>
      <c r="AF194" s="136" t="n">
        <f aca="false">COUNTIF(D$8:D194,D194)</f>
        <v>0</v>
      </c>
      <c r="AG194" s="136" t="n">
        <f aca="false">COUNTIFS(D$8:D194,D194,A$8:A194,A194)</f>
        <v>0</v>
      </c>
      <c r="AH194" s="128" t="n">
        <f aca="false">AF194-AG194</f>
        <v>0</v>
      </c>
      <c r="AI194" s="128" t="n">
        <f aca="false">IF(OR(O194&lt;&gt;P194,P194=1,AA194=0),1,0)</f>
        <v>0</v>
      </c>
      <c r="AJ194" s="128" t="n">
        <f aca="false">IF(AR194&gt;0,1,0)+AH194</f>
        <v>0</v>
      </c>
      <c r="AK194" s="128" t="n">
        <f aca="false">IF(O194&lt;&gt;P194,0,1)</f>
        <v>1</v>
      </c>
      <c r="AL194" s="128" t="n">
        <f aca="false">IF(U194&gt;1,1,0)</f>
        <v>0</v>
      </c>
      <c r="AM194" s="136"/>
      <c r="AN194" s="137"/>
      <c r="AO194" s="139"/>
      <c r="AP194" s="128" t="str">
        <f aca="false">IF(SUMIF(AS$7:BU$7,"&gt;0",AS194:BU194)&gt;0,SUMIF(AS$7:BU$7,"&gt;0",AS194:BU194),"")</f>
        <v/>
      </c>
      <c r="AQ194" s="128"/>
      <c r="AR194" s="136" t="n">
        <f aca="false">COUNTIF(N$8:N194,N194)-1</f>
        <v>-1</v>
      </c>
      <c r="AS194" s="133"/>
      <c r="AT194" s="133"/>
      <c r="AU194" s="128" t="n">
        <f aca="false">IF($A194=$A193,AS194+AT194+AU193,AS194+AT194)</f>
        <v>0</v>
      </c>
      <c r="AV194" s="133"/>
      <c r="AW194" s="133"/>
      <c r="AX194" s="128" t="n">
        <f aca="false">IF($A194=$A193,AV194+AW194+AX193,AV194+AW194)</f>
        <v>0</v>
      </c>
      <c r="AY194" s="133"/>
      <c r="AZ194" s="133"/>
      <c r="BA194" s="128" t="n">
        <f aca="false">IF($A194=$A193,AY194+AZ194+BA193,AY194+AZ194)</f>
        <v>0</v>
      </c>
      <c r="BB194" s="133"/>
      <c r="BC194" s="133"/>
      <c r="BD194" s="128" t="n">
        <f aca="false">IF($A194=$A193,BB194+BC194+BD193,BB194+BC194)</f>
        <v>0</v>
      </c>
      <c r="BE194" s="133"/>
      <c r="BF194" s="133"/>
      <c r="BG194" s="128" t="n">
        <f aca="false">IF($A194=$A193,BE194+BF194+BG193,BE194+BF194)</f>
        <v>0</v>
      </c>
      <c r="BH194" s="133"/>
      <c r="BI194" s="133"/>
      <c r="BJ194" s="128" t="n">
        <f aca="false">IF($A194=$A193,BH194+BI194+BJ193,BH194+BI194)</f>
        <v>0</v>
      </c>
      <c r="BK194" s="133"/>
      <c r="BL194" s="133"/>
      <c r="BM194" s="128" t="n">
        <f aca="false">IF($A194=$A193,BK194+BL194+BM193,BK194+BL194)</f>
        <v>0</v>
      </c>
      <c r="BN194" s="133"/>
      <c r="BO194" s="133"/>
      <c r="BP194" s="128" t="n">
        <f aca="false">IF($A194=$A193,BN194+BO194+BP193,BN194+BO194)</f>
        <v>0</v>
      </c>
      <c r="BQ194" s="133"/>
      <c r="BR194" s="133"/>
      <c r="BS194" s="128" t="n">
        <f aca="false">IF($A194=$A193,BQ194+BR194+BS193,BQ194+BR194)</f>
        <v>0</v>
      </c>
      <c r="BT194" s="133"/>
      <c r="BU194" s="133"/>
      <c r="BV194" s="128" t="n">
        <f aca="false">IF($A194=$A193,BT194+BU194+BV193,BT194+BU194)</f>
        <v>0</v>
      </c>
      <c r="BW194" s="128" t="n">
        <f aca="false">IF(W194=0,0,IF(W194&gt;F$4,1,(IF(W194=BW$2,0,(IF(F$4-W194&gt;2,1,0))))))</f>
        <v>0</v>
      </c>
    </row>
    <row r="195" customFormat="false" ht="42.6" hidden="false" customHeight="true" outlineLevel="0" collapsed="false">
      <c r="A195" s="124" t="str">
        <f aca="false">IF(D195=D194,IF(A194=0,"",A194),IF(AND(D195&gt;0,D195&lt;&gt;D194),A194+1,""))</f>
        <v/>
      </c>
      <c r="B195" s="129"/>
      <c r="C195" s="129"/>
      <c r="D195" s="96"/>
      <c r="E195" s="138"/>
      <c r="F195" s="128" t="str">
        <f aca="false">IFERROR(IF(OR(ISTEXT(D195),ISNUMBER(D195)),HLOOKUP(I195-23*INT(I195/23),[2]Hoja2!B$1:X$2,2),""),1)</f>
        <v/>
      </c>
      <c r="G195" s="128" t="str">
        <f aca="false">LEFT(D195,1)</f>
        <v/>
      </c>
      <c r="H195" s="129" t="str">
        <f aca="false">IF(UPPER(G195)="Z",2,IF(UPPER(G195)="Y",1,IF(UPPER(G195)="X",0,LEFT(D195))))</f>
        <v/>
      </c>
      <c r="I195" s="129" t="str">
        <f aca="false">REPLACE(D195,1,1,H195)</f>
        <v/>
      </c>
      <c r="J195" s="96"/>
      <c r="K195" s="124" t="str">
        <f aca="false">IF(N195&gt;0,ROW(L195)-7,"")</f>
        <v/>
      </c>
      <c r="L195" s="130"/>
      <c r="M195" s="130"/>
      <c r="N195" s="131"/>
      <c r="O195" s="132"/>
      <c r="P195" s="128" t="str">
        <f aca="false">IFERROR(IF(OR(ISTEXT(N195),ISNUMBER(N195)),HLOOKUP(S195-23*INT(S195/23),[2]Hoja2!B$1:X$2,2),""),1)</f>
        <v/>
      </c>
      <c r="Q195" s="128" t="str">
        <f aca="false">LEFT(N195,1)</f>
        <v/>
      </c>
      <c r="R195" s="129" t="str">
        <f aca="false">IF(UPPER(Q195)="Z",2,IF(UPPER(Q195)="Y",1,IF(UPPER(Q195)="X",0,LEFT(N195))))</f>
        <v/>
      </c>
      <c r="S195" s="129" t="str">
        <f aca="false">REPLACE(N195,1,1,R195)</f>
        <v/>
      </c>
      <c r="T195" s="96"/>
      <c r="U195" s="133"/>
      <c r="V195" s="124" t="str">
        <f aca="false">IF(OR(ISTEXT(N195),ISNUMBER(N195)),IF($AD195=1,U195,0),"")</f>
        <v/>
      </c>
      <c r="W195" s="75" t="n">
        <v>36892</v>
      </c>
      <c r="X195" s="134"/>
      <c r="Y195" s="134"/>
      <c r="AA195" s="128" t="n">
        <f aca="false">IF(E195&lt;&gt;F195,0,1)</f>
        <v>1</v>
      </c>
      <c r="AB195" s="128" t="n">
        <f aca="false">IF(OR(T195="SI",T195="Si",T195="si",T195="sI",T195="s",T195="S"),1,0)</f>
        <v>0</v>
      </c>
      <c r="AC195" s="128" t="n">
        <f aca="false">IF(OR(J195="SI",J195="Si",J195="si",J195="sI",J195="s",J195="S"),1,0)</f>
        <v>0</v>
      </c>
      <c r="AD195" s="128" t="n">
        <f aca="false">AK195*AA195*AB195*AC195</f>
        <v>0</v>
      </c>
      <c r="AF195" s="136" t="n">
        <f aca="false">COUNTIF(D$8:D195,D195)</f>
        <v>0</v>
      </c>
      <c r="AG195" s="136" t="n">
        <f aca="false">COUNTIFS(D$8:D195,D195,A$8:A195,A195)</f>
        <v>0</v>
      </c>
      <c r="AH195" s="128" t="n">
        <f aca="false">AF195-AG195</f>
        <v>0</v>
      </c>
      <c r="AI195" s="128" t="n">
        <f aca="false">IF(OR(O195&lt;&gt;P195,P195=1,AA195=0),1,0)</f>
        <v>0</v>
      </c>
      <c r="AJ195" s="128" t="n">
        <f aca="false">IF(AR195&gt;0,1,0)+AH195</f>
        <v>0</v>
      </c>
      <c r="AK195" s="128" t="n">
        <f aca="false">IF(O195&lt;&gt;P195,0,1)</f>
        <v>1</v>
      </c>
      <c r="AL195" s="128" t="n">
        <f aca="false">IF(U195&gt;1,1,0)</f>
        <v>0</v>
      </c>
      <c r="AM195" s="136"/>
      <c r="AN195" s="137"/>
      <c r="AO195" s="139"/>
      <c r="AP195" s="128" t="str">
        <f aca="false">IF(SUMIF(AS$7:BU$7,"&gt;0",AS195:BU195)&gt;0,SUMIF(AS$7:BU$7,"&gt;0",AS195:BU195),"")</f>
        <v/>
      </c>
      <c r="AQ195" s="128"/>
      <c r="AR195" s="136" t="n">
        <f aca="false">COUNTIF(N$8:N195,N195)-1</f>
        <v>-1</v>
      </c>
      <c r="AS195" s="133"/>
      <c r="AT195" s="133"/>
      <c r="AU195" s="128" t="n">
        <f aca="false">IF($A195=$A194,AS195+AT195+AU194,AS195+AT195)</f>
        <v>0</v>
      </c>
      <c r="AV195" s="133"/>
      <c r="AW195" s="133"/>
      <c r="AX195" s="128" t="n">
        <f aca="false">IF($A195=$A194,AV195+AW195+AX194,AV195+AW195)</f>
        <v>0</v>
      </c>
      <c r="AY195" s="133"/>
      <c r="AZ195" s="133"/>
      <c r="BA195" s="128" t="n">
        <f aca="false">IF($A195=$A194,AY195+AZ195+BA194,AY195+AZ195)</f>
        <v>0</v>
      </c>
      <c r="BB195" s="133"/>
      <c r="BC195" s="133"/>
      <c r="BD195" s="128" t="n">
        <f aca="false">IF($A195=$A194,BB195+BC195+BD194,BB195+BC195)</f>
        <v>0</v>
      </c>
      <c r="BE195" s="133"/>
      <c r="BF195" s="133"/>
      <c r="BG195" s="128" t="n">
        <f aca="false">IF($A195=$A194,BE195+BF195+BG194,BE195+BF195)</f>
        <v>0</v>
      </c>
      <c r="BH195" s="133"/>
      <c r="BI195" s="133"/>
      <c r="BJ195" s="128" t="n">
        <f aca="false">IF($A195=$A194,BH195+BI195+BJ194,BH195+BI195)</f>
        <v>0</v>
      </c>
      <c r="BK195" s="133"/>
      <c r="BL195" s="133"/>
      <c r="BM195" s="128" t="n">
        <f aca="false">IF($A195=$A194,BK195+BL195+BM194,BK195+BL195)</f>
        <v>0</v>
      </c>
      <c r="BN195" s="133"/>
      <c r="BO195" s="133"/>
      <c r="BP195" s="128" t="n">
        <f aca="false">IF($A195=$A194,BN195+BO195+BP194,BN195+BO195)</f>
        <v>0</v>
      </c>
      <c r="BQ195" s="133"/>
      <c r="BR195" s="133"/>
      <c r="BS195" s="128" t="n">
        <f aca="false">IF($A195=$A194,BQ195+BR195+BS194,BQ195+BR195)</f>
        <v>0</v>
      </c>
      <c r="BT195" s="133"/>
      <c r="BU195" s="133"/>
      <c r="BV195" s="128" t="n">
        <f aca="false">IF($A195=$A194,BT195+BU195+BV194,BT195+BU195)</f>
        <v>0</v>
      </c>
      <c r="BW195" s="128" t="n">
        <f aca="false">IF(W195=0,0,IF(W195&gt;F$4,1,(IF(W195=BW$2,0,(IF(F$4-W195&gt;2,1,0))))))</f>
        <v>0</v>
      </c>
    </row>
    <row r="196" customFormat="false" ht="42.6" hidden="false" customHeight="true" outlineLevel="0" collapsed="false">
      <c r="A196" s="124" t="str">
        <f aca="false">IF(D196=D195,IF(A195=0,"",A195),IF(AND(D196&gt;0,D196&lt;&gt;D195),A195+1,""))</f>
        <v/>
      </c>
      <c r="B196" s="129"/>
      <c r="C196" s="129"/>
      <c r="D196" s="96"/>
      <c r="E196" s="138"/>
      <c r="F196" s="128" t="str">
        <f aca="false">IFERROR(IF(OR(ISTEXT(D196),ISNUMBER(D196)),HLOOKUP(I196-23*INT(I196/23),[2]Hoja2!B$1:X$2,2),""),1)</f>
        <v/>
      </c>
      <c r="G196" s="128" t="str">
        <f aca="false">LEFT(D196,1)</f>
        <v/>
      </c>
      <c r="H196" s="129" t="str">
        <f aca="false">IF(UPPER(G196)="Z",2,IF(UPPER(G196)="Y",1,IF(UPPER(G196)="X",0,LEFT(D196))))</f>
        <v/>
      </c>
      <c r="I196" s="129" t="str">
        <f aca="false">REPLACE(D196,1,1,H196)</f>
        <v/>
      </c>
      <c r="J196" s="96"/>
      <c r="K196" s="124" t="str">
        <f aca="false">IF(N196&gt;0,ROW(L196)-7,"")</f>
        <v/>
      </c>
      <c r="L196" s="130"/>
      <c r="M196" s="130"/>
      <c r="N196" s="131"/>
      <c r="O196" s="132"/>
      <c r="P196" s="128" t="str">
        <f aca="false">IFERROR(IF(OR(ISTEXT(N196),ISNUMBER(N196)),HLOOKUP(S196-23*INT(S196/23),[2]Hoja2!B$1:X$2,2),""),1)</f>
        <v/>
      </c>
      <c r="Q196" s="128" t="str">
        <f aca="false">LEFT(N196,1)</f>
        <v/>
      </c>
      <c r="R196" s="129" t="str">
        <f aca="false">IF(UPPER(Q196)="Z",2,IF(UPPER(Q196)="Y",1,IF(UPPER(Q196)="X",0,LEFT(N196))))</f>
        <v/>
      </c>
      <c r="S196" s="129" t="str">
        <f aca="false">REPLACE(N196,1,1,R196)</f>
        <v/>
      </c>
      <c r="T196" s="96"/>
      <c r="U196" s="133"/>
      <c r="V196" s="124" t="str">
        <f aca="false">IF(OR(ISTEXT(N196),ISNUMBER(N196)),IF($AD196=1,U196,0),"")</f>
        <v/>
      </c>
      <c r="W196" s="75" t="n">
        <v>36892</v>
      </c>
      <c r="X196" s="134"/>
      <c r="Y196" s="134"/>
      <c r="AA196" s="128" t="n">
        <f aca="false">IF(E196&lt;&gt;F196,0,1)</f>
        <v>1</v>
      </c>
      <c r="AB196" s="128" t="n">
        <f aca="false">IF(OR(T196="SI",T196="Si",T196="si",T196="sI",T196="s",T196="S"),1,0)</f>
        <v>0</v>
      </c>
      <c r="AC196" s="128" t="n">
        <f aca="false">IF(OR(J196="SI",J196="Si",J196="si",J196="sI",J196="s",J196="S"),1,0)</f>
        <v>0</v>
      </c>
      <c r="AD196" s="128" t="n">
        <f aca="false">AK196*AA196*AB196*AC196</f>
        <v>0</v>
      </c>
      <c r="AF196" s="136" t="n">
        <f aca="false">COUNTIF(D$8:D196,D196)</f>
        <v>0</v>
      </c>
      <c r="AG196" s="136" t="n">
        <f aca="false">COUNTIFS(D$8:D196,D196,A$8:A196,A196)</f>
        <v>0</v>
      </c>
      <c r="AH196" s="128" t="n">
        <f aca="false">AF196-AG196</f>
        <v>0</v>
      </c>
      <c r="AI196" s="128" t="n">
        <f aca="false">IF(OR(O196&lt;&gt;P196,P196=1,AA196=0),1,0)</f>
        <v>0</v>
      </c>
      <c r="AJ196" s="128" t="n">
        <f aca="false">IF(AR196&gt;0,1,0)+AH196</f>
        <v>0</v>
      </c>
      <c r="AK196" s="128" t="n">
        <f aca="false">IF(O196&lt;&gt;P196,0,1)</f>
        <v>1</v>
      </c>
      <c r="AL196" s="128" t="n">
        <f aca="false">IF(U196&gt;1,1,0)</f>
        <v>0</v>
      </c>
      <c r="AM196" s="136"/>
      <c r="AN196" s="137"/>
      <c r="AO196" s="139"/>
      <c r="AP196" s="128" t="str">
        <f aca="false">IF(SUMIF(AS$7:BU$7,"&gt;0",AS196:BU196)&gt;0,SUMIF(AS$7:BU$7,"&gt;0",AS196:BU196),"")</f>
        <v/>
      </c>
      <c r="AQ196" s="128"/>
      <c r="AR196" s="136" t="n">
        <f aca="false">COUNTIF(N$8:N196,N196)-1</f>
        <v>-1</v>
      </c>
      <c r="AS196" s="133"/>
      <c r="AT196" s="133"/>
      <c r="AU196" s="128" t="n">
        <f aca="false">IF($A196=$A195,AS196+AT196+AU195,AS196+AT196)</f>
        <v>0</v>
      </c>
      <c r="AV196" s="133"/>
      <c r="AW196" s="133"/>
      <c r="AX196" s="128" t="n">
        <f aca="false">IF($A196=$A195,AV196+AW196+AX195,AV196+AW196)</f>
        <v>0</v>
      </c>
      <c r="AY196" s="133"/>
      <c r="AZ196" s="133"/>
      <c r="BA196" s="128" t="n">
        <f aca="false">IF($A196=$A195,AY196+AZ196+BA195,AY196+AZ196)</f>
        <v>0</v>
      </c>
      <c r="BB196" s="133"/>
      <c r="BC196" s="133"/>
      <c r="BD196" s="128" t="n">
        <f aca="false">IF($A196=$A195,BB196+BC196+BD195,BB196+BC196)</f>
        <v>0</v>
      </c>
      <c r="BE196" s="133"/>
      <c r="BF196" s="133"/>
      <c r="BG196" s="128" t="n">
        <f aca="false">IF($A196=$A195,BE196+BF196+BG195,BE196+BF196)</f>
        <v>0</v>
      </c>
      <c r="BH196" s="133"/>
      <c r="BI196" s="133"/>
      <c r="BJ196" s="128" t="n">
        <f aca="false">IF($A196=$A195,BH196+BI196+BJ195,BH196+BI196)</f>
        <v>0</v>
      </c>
      <c r="BK196" s="133"/>
      <c r="BL196" s="133"/>
      <c r="BM196" s="128" t="n">
        <f aca="false">IF($A196=$A195,BK196+BL196+BM195,BK196+BL196)</f>
        <v>0</v>
      </c>
      <c r="BN196" s="133"/>
      <c r="BO196" s="133"/>
      <c r="BP196" s="128" t="n">
        <f aca="false">IF($A196=$A195,BN196+BO196+BP195,BN196+BO196)</f>
        <v>0</v>
      </c>
      <c r="BQ196" s="133"/>
      <c r="BR196" s="133"/>
      <c r="BS196" s="128" t="n">
        <f aca="false">IF($A196=$A195,BQ196+BR196+BS195,BQ196+BR196)</f>
        <v>0</v>
      </c>
      <c r="BT196" s="133"/>
      <c r="BU196" s="133"/>
      <c r="BV196" s="128" t="n">
        <f aca="false">IF($A196=$A195,BT196+BU196+BV195,BT196+BU196)</f>
        <v>0</v>
      </c>
      <c r="BW196" s="128" t="n">
        <f aca="false">IF(W196=0,0,IF(W196&gt;F$4,1,(IF(W196=BW$2,0,(IF(F$4-W196&gt;2,1,0))))))</f>
        <v>0</v>
      </c>
    </row>
    <row r="197" customFormat="false" ht="42.6" hidden="false" customHeight="true" outlineLevel="0" collapsed="false">
      <c r="A197" s="124" t="str">
        <f aca="false">IF(D197=D196,IF(A196=0,"",A196),IF(AND(D197&gt;0,D197&lt;&gt;D196),A196+1,""))</f>
        <v/>
      </c>
      <c r="B197" s="129"/>
      <c r="C197" s="129"/>
      <c r="D197" s="96"/>
      <c r="E197" s="138"/>
      <c r="F197" s="128" t="str">
        <f aca="false">IFERROR(IF(OR(ISTEXT(D197),ISNUMBER(D197)),HLOOKUP(I197-23*INT(I197/23),[2]Hoja2!B$1:X$2,2),""),1)</f>
        <v/>
      </c>
      <c r="G197" s="128" t="str">
        <f aca="false">LEFT(D197,1)</f>
        <v/>
      </c>
      <c r="H197" s="129" t="str">
        <f aca="false">IF(UPPER(G197)="Z",2,IF(UPPER(G197)="Y",1,IF(UPPER(G197)="X",0,LEFT(D197))))</f>
        <v/>
      </c>
      <c r="I197" s="129" t="str">
        <f aca="false">REPLACE(D197,1,1,H197)</f>
        <v/>
      </c>
      <c r="J197" s="96"/>
      <c r="K197" s="124" t="str">
        <f aca="false">IF(N197&gt;0,ROW(L197)-7,"")</f>
        <v/>
      </c>
      <c r="L197" s="130"/>
      <c r="M197" s="130"/>
      <c r="N197" s="131"/>
      <c r="O197" s="132"/>
      <c r="P197" s="128" t="str">
        <f aca="false">IFERROR(IF(OR(ISTEXT(N197),ISNUMBER(N197)),HLOOKUP(S197-23*INT(S197/23),[2]Hoja2!B$1:X$2,2),""),1)</f>
        <v/>
      </c>
      <c r="Q197" s="128" t="str">
        <f aca="false">LEFT(N197,1)</f>
        <v/>
      </c>
      <c r="R197" s="129" t="str">
        <f aca="false">IF(UPPER(Q197)="Z",2,IF(UPPER(Q197)="Y",1,IF(UPPER(Q197)="X",0,LEFT(N197))))</f>
        <v/>
      </c>
      <c r="S197" s="129" t="str">
        <f aca="false">REPLACE(N197,1,1,R197)</f>
        <v/>
      </c>
      <c r="T197" s="96"/>
      <c r="U197" s="133"/>
      <c r="V197" s="124" t="str">
        <f aca="false">IF(OR(ISTEXT(N197),ISNUMBER(N197)),IF($AD197=1,U197,0),"")</f>
        <v/>
      </c>
      <c r="W197" s="75" t="n">
        <v>36892</v>
      </c>
      <c r="X197" s="134"/>
      <c r="Y197" s="134"/>
      <c r="AA197" s="128" t="n">
        <f aca="false">IF(E197&lt;&gt;F197,0,1)</f>
        <v>1</v>
      </c>
      <c r="AB197" s="128" t="n">
        <f aca="false">IF(OR(T197="SI",T197="Si",T197="si",T197="sI",T197="s",T197="S"),1,0)</f>
        <v>0</v>
      </c>
      <c r="AC197" s="128" t="n">
        <f aca="false">IF(OR(J197="SI",J197="Si",J197="si",J197="sI",J197="s",J197="S"),1,0)</f>
        <v>0</v>
      </c>
      <c r="AD197" s="128" t="n">
        <f aca="false">AK197*AA197*AB197*AC197</f>
        <v>0</v>
      </c>
      <c r="AF197" s="136" t="n">
        <f aca="false">COUNTIF(D$8:D197,D197)</f>
        <v>0</v>
      </c>
      <c r="AG197" s="136" t="n">
        <f aca="false">COUNTIFS(D$8:D197,D197,A$8:A197,A197)</f>
        <v>0</v>
      </c>
      <c r="AH197" s="128" t="n">
        <f aca="false">AF197-AG197</f>
        <v>0</v>
      </c>
      <c r="AI197" s="128" t="n">
        <f aca="false">IF(OR(O197&lt;&gt;P197,P197=1,AA197=0),1,0)</f>
        <v>0</v>
      </c>
      <c r="AJ197" s="128" t="n">
        <f aca="false">IF(AR197&gt;0,1,0)+AH197</f>
        <v>0</v>
      </c>
      <c r="AK197" s="128" t="n">
        <f aca="false">IF(O197&lt;&gt;P197,0,1)</f>
        <v>1</v>
      </c>
      <c r="AL197" s="128" t="n">
        <f aca="false">IF(U197&gt;1,1,0)</f>
        <v>0</v>
      </c>
      <c r="AM197" s="136"/>
      <c r="AN197" s="137"/>
      <c r="AO197" s="139"/>
      <c r="AP197" s="128" t="str">
        <f aca="false">IF(SUMIF(AS$7:BU$7,"&gt;0",AS197:BU197)&gt;0,SUMIF(AS$7:BU$7,"&gt;0",AS197:BU197),"")</f>
        <v/>
      </c>
      <c r="AQ197" s="128"/>
      <c r="AR197" s="136" t="n">
        <f aca="false">COUNTIF(N$8:N197,N197)-1</f>
        <v>-1</v>
      </c>
      <c r="AS197" s="133"/>
      <c r="AT197" s="133"/>
      <c r="AU197" s="128" t="n">
        <f aca="false">IF($A197=$A196,AS197+AT197+AU196,AS197+AT197)</f>
        <v>0</v>
      </c>
      <c r="AV197" s="133"/>
      <c r="AW197" s="133"/>
      <c r="AX197" s="128" t="n">
        <f aca="false">IF($A197=$A196,AV197+AW197+AX196,AV197+AW197)</f>
        <v>0</v>
      </c>
      <c r="AY197" s="133"/>
      <c r="AZ197" s="133"/>
      <c r="BA197" s="128" t="n">
        <f aca="false">IF($A197=$A196,AY197+AZ197+BA196,AY197+AZ197)</f>
        <v>0</v>
      </c>
      <c r="BB197" s="133"/>
      <c r="BC197" s="133"/>
      <c r="BD197" s="128" t="n">
        <f aca="false">IF($A197=$A196,BB197+BC197+BD196,BB197+BC197)</f>
        <v>0</v>
      </c>
      <c r="BE197" s="133"/>
      <c r="BF197" s="133"/>
      <c r="BG197" s="128" t="n">
        <f aca="false">IF($A197=$A196,BE197+BF197+BG196,BE197+BF197)</f>
        <v>0</v>
      </c>
      <c r="BH197" s="133"/>
      <c r="BI197" s="133"/>
      <c r="BJ197" s="128" t="n">
        <f aca="false">IF($A197=$A196,BH197+BI197+BJ196,BH197+BI197)</f>
        <v>0</v>
      </c>
      <c r="BK197" s="133"/>
      <c r="BL197" s="133"/>
      <c r="BM197" s="128" t="n">
        <f aca="false">IF($A197=$A196,BK197+BL197+BM196,BK197+BL197)</f>
        <v>0</v>
      </c>
      <c r="BN197" s="133"/>
      <c r="BO197" s="133"/>
      <c r="BP197" s="128" t="n">
        <f aca="false">IF($A197=$A196,BN197+BO197+BP196,BN197+BO197)</f>
        <v>0</v>
      </c>
      <c r="BQ197" s="133"/>
      <c r="BR197" s="133"/>
      <c r="BS197" s="128" t="n">
        <f aca="false">IF($A197=$A196,BQ197+BR197+BS196,BQ197+BR197)</f>
        <v>0</v>
      </c>
      <c r="BT197" s="133"/>
      <c r="BU197" s="133"/>
      <c r="BV197" s="128" t="n">
        <f aca="false">IF($A197=$A196,BT197+BU197+BV196,BT197+BU197)</f>
        <v>0</v>
      </c>
      <c r="BW197" s="128" t="n">
        <f aca="false">IF(W197=0,0,IF(W197&gt;F$4,1,(IF(W197=BW$2,0,(IF(F$4-W197&gt;2,1,0))))))</f>
        <v>0</v>
      </c>
    </row>
    <row r="198" customFormat="false" ht="42.6" hidden="false" customHeight="true" outlineLevel="0" collapsed="false">
      <c r="A198" s="124" t="str">
        <f aca="false">IF(D198=D197,IF(A197=0,"",A197),IF(AND(D198&gt;0,D198&lt;&gt;D197),A197+1,""))</f>
        <v/>
      </c>
      <c r="B198" s="129"/>
      <c r="C198" s="129"/>
      <c r="D198" s="96"/>
      <c r="E198" s="138"/>
      <c r="F198" s="128" t="str">
        <f aca="false">IFERROR(IF(OR(ISTEXT(D198),ISNUMBER(D198)),HLOOKUP(I198-23*INT(I198/23),[2]Hoja2!B$1:X$2,2),""),1)</f>
        <v/>
      </c>
      <c r="G198" s="128" t="str">
        <f aca="false">LEFT(D198,1)</f>
        <v/>
      </c>
      <c r="H198" s="129" t="str">
        <f aca="false">IF(UPPER(G198)="Z",2,IF(UPPER(G198)="Y",1,IF(UPPER(G198)="X",0,LEFT(D198))))</f>
        <v/>
      </c>
      <c r="I198" s="129" t="str">
        <f aca="false">REPLACE(D198,1,1,H198)</f>
        <v/>
      </c>
      <c r="J198" s="96"/>
      <c r="K198" s="124" t="str">
        <f aca="false">IF(N198&gt;0,ROW(L198)-7,"")</f>
        <v/>
      </c>
      <c r="L198" s="130"/>
      <c r="M198" s="130"/>
      <c r="N198" s="131"/>
      <c r="O198" s="132"/>
      <c r="P198" s="128" t="str">
        <f aca="false">IFERROR(IF(OR(ISTEXT(N198),ISNUMBER(N198)),HLOOKUP(S198-23*INT(S198/23),[2]Hoja2!B$1:X$2,2),""),1)</f>
        <v/>
      </c>
      <c r="Q198" s="128" t="str">
        <f aca="false">LEFT(N198,1)</f>
        <v/>
      </c>
      <c r="R198" s="129" t="str">
        <f aca="false">IF(UPPER(Q198)="Z",2,IF(UPPER(Q198)="Y",1,IF(UPPER(Q198)="X",0,LEFT(N198))))</f>
        <v/>
      </c>
      <c r="S198" s="129" t="str">
        <f aca="false">REPLACE(N198,1,1,R198)</f>
        <v/>
      </c>
      <c r="T198" s="96"/>
      <c r="U198" s="133"/>
      <c r="V198" s="124" t="str">
        <f aca="false">IF(OR(ISTEXT(N198),ISNUMBER(N198)),IF($AD198=1,U198,0),"")</f>
        <v/>
      </c>
      <c r="W198" s="75" t="n">
        <v>36892</v>
      </c>
      <c r="X198" s="134"/>
      <c r="Y198" s="134"/>
      <c r="AA198" s="128" t="n">
        <f aca="false">IF(E198&lt;&gt;F198,0,1)</f>
        <v>1</v>
      </c>
      <c r="AB198" s="128" t="n">
        <f aca="false">IF(OR(T198="SI",T198="Si",T198="si",T198="sI",T198="s",T198="S"),1,0)</f>
        <v>0</v>
      </c>
      <c r="AC198" s="128" t="n">
        <f aca="false">IF(OR(J198="SI",J198="Si",J198="si",J198="sI",J198="s",J198="S"),1,0)</f>
        <v>0</v>
      </c>
      <c r="AD198" s="128" t="n">
        <f aca="false">AK198*AA198*AB198*AC198</f>
        <v>0</v>
      </c>
      <c r="AF198" s="136" t="n">
        <f aca="false">COUNTIF(D$8:D198,D198)</f>
        <v>0</v>
      </c>
      <c r="AG198" s="136" t="n">
        <f aca="false">COUNTIFS(D$8:D198,D198,A$8:A198,A198)</f>
        <v>0</v>
      </c>
      <c r="AH198" s="128" t="n">
        <f aca="false">AF198-AG198</f>
        <v>0</v>
      </c>
      <c r="AI198" s="128" t="n">
        <f aca="false">IF(OR(O198&lt;&gt;P198,P198=1,AA198=0),1,0)</f>
        <v>0</v>
      </c>
      <c r="AJ198" s="128" t="n">
        <f aca="false">IF(AR198&gt;0,1,0)+AH198</f>
        <v>0</v>
      </c>
      <c r="AK198" s="128" t="n">
        <f aca="false">IF(O198&lt;&gt;P198,0,1)</f>
        <v>1</v>
      </c>
      <c r="AL198" s="128" t="n">
        <f aca="false">IF(U198&gt;1,1,0)</f>
        <v>0</v>
      </c>
      <c r="AM198" s="136"/>
      <c r="AN198" s="137"/>
      <c r="AO198" s="139"/>
      <c r="AP198" s="128" t="str">
        <f aca="false">IF(SUMIF(AS$7:BU$7,"&gt;0",AS198:BU198)&gt;0,SUMIF(AS$7:BU$7,"&gt;0",AS198:BU198),"")</f>
        <v/>
      </c>
      <c r="AQ198" s="128"/>
      <c r="AR198" s="136" t="n">
        <f aca="false">COUNTIF(N$8:N198,N198)-1</f>
        <v>-1</v>
      </c>
      <c r="AS198" s="133"/>
      <c r="AT198" s="133"/>
      <c r="AU198" s="128" t="n">
        <f aca="false">IF($A198=$A197,AS198+AT198+AU197,AS198+AT198)</f>
        <v>0</v>
      </c>
      <c r="AV198" s="133"/>
      <c r="AW198" s="133"/>
      <c r="AX198" s="128" t="n">
        <f aca="false">IF($A198=$A197,AV198+AW198+AX197,AV198+AW198)</f>
        <v>0</v>
      </c>
      <c r="AY198" s="133"/>
      <c r="AZ198" s="133"/>
      <c r="BA198" s="128" t="n">
        <f aca="false">IF($A198=$A197,AY198+AZ198+BA197,AY198+AZ198)</f>
        <v>0</v>
      </c>
      <c r="BB198" s="133"/>
      <c r="BC198" s="133"/>
      <c r="BD198" s="128" t="n">
        <f aca="false">IF($A198=$A197,BB198+BC198+BD197,BB198+BC198)</f>
        <v>0</v>
      </c>
      <c r="BE198" s="133"/>
      <c r="BF198" s="133"/>
      <c r="BG198" s="128" t="n">
        <f aca="false">IF($A198=$A197,BE198+BF198+BG197,BE198+BF198)</f>
        <v>0</v>
      </c>
      <c r="BH198" s="133"/>
      <c r="BI198" s="133"/>
      <c r="BJ198" s="128" t="n">
        <f aca="false">IF($A198=$A197,BH198+BI198+BJ197,BH198+BI198)</f>
        <v>0</v>
      </c>
      <c r="BK198" s="133"/>
      <c r="BL198" s="133"/>
      <c r="BM198" s="128" t="n">
        <f aca="false">IF($A198=$A197,BK198+BL198+BM197,BK198+BL198)</f>
        <v>0</v>
      </c>
      <c r="BN198" s="133"/>
      <c r="BO198" s="133"/>
      <c r="BP198" s="128" t="n">
        <f aca="false">IF($A198=$A197,BN198+BO198+BP197,BN198+BO198)</f>
        <v>0</v>
      </c>
      <c r="BQ198" s="133"/>
      <c r="BR198" s="133"/>
      <c r="BS198" s="128" t="n">
        <f aca="false">IF($A198=$A197,BQ198+BR198+BS197,BQ198+BR198)</f>
        <v>0</v>
      </c>
      <c r="BT198" s="133"/>
      <c r="BU198" s="133"/>
      <c r="BV198" s="128" t="n">
        <f aca="false">IF($A198=$A197,BT198+BU198+BV197,BT198+BU198)</f>
        <v>0</v>
      </c>
      <c r="BW198" s="128" t="n">
        <f aca="false">IF(W198=0,0,IF(W198&gt;F$4,1,(IF(W198=BW$2,0,(IF(F$4-W198&gt;2,1,0))))))</f>
        <v>0</v>
      </c>
    </row>
    <row r="199" customFormat="false" ht="42.6" hidden="false" customHeight="true" outlineLevel="0" collapsed="false">
      <c r="A199" s="124" t="str">
        <f aca="false">IF(D199=D198,IF(A198=0,"",A198),IF(AND(D199&gt;0,D199&lt;&gt;D198),A198+1,""))</f>
        <v/>
      </c>
      <c r="B199" s="129"/>
      <c r="C199" s="129"/>
      <c r="D199" s="96"/>
      <c r="E199" s="138"/>
      <c r="F199" s="128" t="str">
        <f aca="false">IFERROR(IF(OR(ISTEXT(D199),ISNUMBER(D199)),HLOOKUP(I199-23*INT(I199/23),[2]Hoja2!B$1:X$2,2),""),1)</f>
        <v/>
      </c>
      <c r="G199" s="128" t="str">
        <f aca="false">LEFT(D199,1)</f>
        <v/>
      </c>
      <c r="H199" s="129" t="str">
        <f aca="false">IF(UPPER(G199)="Z",2,IF(UPPER(G199)="Y",1,IF(UPPER(G199)="X",0,LEFT(D199))))</f>
        <v/>
      </c>
      <c r="I199" s="129" t="str">
        <f aca="false">REPLACE(D199,1,1,H199)</f>
        <v/>
      </c>
      <c r="J199" s="96"/>
      <c r="K199" s="124" t="str">
        <f aca="false">IF(N199&gt;0,ROW(L199)-7,"")</f>
        <v/>
      </c>
      <c r="L199" s="130"/>
      <c r="M199" s="130"/>
      <c r="N199" s="131"/>
      <c r="O199" s="132"/>
      <c r="P199" s="128" t="str">
        <f aca="false">IFERROR(IF(OR(ISTEXT(N199),ISNUMBER(N199)),HLOOKUP(S199-23*INT(S199/23),[2]Hoja2!B$1:X$2,2),""),1)</f>
        <v/>
      </c>
      <c r="Q199" s="128" t="str">
        <f aca="false">LEFT(N199,1)</f>
        <v/>
      </c>
      <c r="R199" s="129" t="str">
        <f aca="false">IF(UPPER(Q199)="Z",2,IF(UPPER(Q199)="Y",1,IF(UPPER(Q199)="X",0,LEFT(N199))))</f>
        <v/>
      </c>
      <c r="S199" s="129" t="str">
        <f aca="false">REPLACE(N199,1,1,R199)</f>
        <v/>
      </c>
      <c r="T199" s="96"/>
      <c r="U199" s="133"/>
      <c r="V199" s="124" t="str">
        <f aca="false">IF(OR(ISTEXT(N199),ISNUMBER(N199)),IF($AD199=1,U199,0),"")</f>
        <v/>
      </c>
      <c r="W199" s="75" t="n">
        <v>36892</v>
      </c>
      <c r="X199" s="134"/>
      <c r="Y199" s="134"/>
      <c r="AA199" s="128" t="n">
        <f aca="false">IF(E199&lt;&gt;F199,0,1)</f>
        <v>1</v>
      </c>
      <c r="AB199" s="128" t="n">
        <f aca="false">IF(OR(T199="SI",T199="Si",T199="si",T199="sI",T199="s",T199="S"),1,0)</f>
        <v>0</v>
      </c>
      <c r="AC199" s="128" t="n">
        <f aca="false">IF(OR(J199="SI",J199="Si",J199="si",J199="sI",J199="s",J199="S"),1,0)</f>
        <v>0</v>
      </c>
      <c r="AD199" s="128" t="n">
        <f aca="false">AK199*AA199*AB199*AC199</f>
        <v>0</v>
      </c>
      <c r="AF199" s="136" t="n">
        <f aca="false">COUNTIF(D$8:D199,D199)</f>
        <v>0</v>
      </c>
      <c r="AG199" s="136" t="n">
        <f aca="false">COUNTIFS(D$8:D199,D199,A$8:A199,A199)</f>
        <v>0</v>
      </c>
      <c r="AH199" s="128" t="n">
        <f aca="false">AF199-AG199</f>
        <v>0</v>
      </c>
      <c r="AI199" s="128" t="n">
        <f aca="false">IF(OR(O199&lt;&gt;P199,P199=1,AA199=0),1,0)</f>
        <v>0</v>
      </c>
      <c r="AJ199" s="128" t="n">
        <f aca="false">IF(AR199&gt;0,1,0)+AH199</f>
        <v>0</v>
      </c>
      <c r="AK199" s="128" t="n">
        <f aca="false">IF(O199&lt;&gt;P199,0,1)</f>
        <v>1</v>
      </c>
      <c r="AL199" s="128" t="n">
        <f aca="false">IF(U199&gt;1,1,0)</f>
        <v>0</v>
      </c>
      <c r="AM199" s="136"/>
      <c r="AN199" s="137"/>
      <c r="AO199" s="139"/>
      <c r="AP199" s="128" t="str">
        <f aca="false">IF(SUMIF(AS$7:BU$7,"&gt;0",AS199:BU199)&gt;0,SUMIF(AS$7:BU$7,"&gt;0",AS199:BU199),"")</f>
        <v/>
      </c>
      <c r="AQ199" s="128"/>
      <c r="AR199" s="136" t="n">
        <f aca="false">COUNTIF(N$8:N199,N199)-1</f>
        <v>-1</v>
      </c>
      <c r="AS199" s="133"/>
      <c r="AT199" s="133"/>
      <c r="AU199" s="128" t="n">
        <f aca="false">IF($A199=$A198,AS199+AT199+AU198,AS199+AT199)</f>
        <v>0</v>
      </c>
      <c r="AV199" s="133"/>
      <c r="AW199" s="133"/>
      <c r="AX199" s="128" t="n">
        <f aca="false">IF($A199=$A198,AV199+AW199+AX198,AV199+AW199)</f>
        <v>0</v>
      </c>
      <c r="AY199" s="133"/>
      <c r="AZ199" s="133"/>
      <c r="BA199" s="128" t="n">
        <f aca="false">IF($A199=$A198,AY199+AZ199+BA198,AY199+AZ199)</f>
        <v>0</v>
      </c>
      <c r="BB199" s="133"/>
      <c r="BC199" s="133"/>
      <c r="BD199" s="128" t="n">
        <f aca="false">IF($A199=$A198,BB199+BC199+BD198,BB199+BC199)</f>
        <v>0</v>
      </c>
      <c r="BE199" s="133"/>
      <c r="BF199" s="133"/>
      <c r="BG199" s="128" t="n">
        <f aca="false">IF($A199=$A198,BE199+BF199+BG198,BE199+BF199)</f>
        <v>0</v>
      </c>
      <c r="BH199" s="133"/>
      <c r="BI199" s="133"/>
      <c r="BJ199" s="128" t="n">
        <f aca="false">IF($A199=$A198,BH199+BI199+BJ198,BH199+BI199)</f>
        <v>0</v>
      </c>
      <c r="BK199" s="133"/>
      <c r="BL199" s="133"/>
      <c r="BM199" s="128" t="n">
        <f aca="false">IF($A199=$A198,BK199+BL199+BM198,BK199+BL199)</f>
        <v>0</v>
      </c>
      <c r="BN199" s="133"/>
      <c r="BO199" s="133"/>
      <c r="BP199" s="128" t="n">
        <f aca="false">IF($A199=$A198,BN199+BO199+BP198,BN199+BO199)</f>
        <v>0</v>
      </c>
      <c r="BQ199" s="133"/>
      <c r="BR199" s="133"/>
      <c r="BS199" s="128" t="n">
        <f aca="false">IF($A199=$A198,BQ199+BR199+BS198,BQ199+BR199)</f>
        <v>0</v>
      </c>
      <c r="BT199" s="133"/>
      <c r="BU199" s="133"/>
      <c r="BV199" s="128" t="n">
        <f aca="false">IF($A199=$A198,BT199+BU199+BV198,BT199+BU199)</f>
        <v>0</v>
      </c>
      <c r="BW199" s="128" t="n">
        <f aca="false">IF(W199=0,0,IF(W199&gt;F$4,1,(IF(W199=BW$2,0,(IF(F$4-W199&gt;2,1,0))))))</f>
        <v>0</v>
      </c>
    </row>
    <row r="200" customFormat="false" ht="42.6" hidden="false" customHeight="true" outlineLevel="0" collapsed="false">
      <c r="A200" s="124" t="str">
        <f aca="false">IF(D200=D199,IF(A199=0,"",A199),IF(AND(D200&gt;0,D200&lt;&gt;D199),A199+1,""))</f>
        <v/>
      </c>
      <c r="B200" s="129"/>
      <c r="C200" s="129"/>
      <c r="D200" s="96"/>
      <c r="E200" s="138"/>
      <c r="F200" s="128" t="str">
        <f aca="false">IFERROR(IF(OR(ISTEXT(D200),ISNUMBER(D200)),HLOOKUP(I200-23*INT(I200/23),[2]Hoja2!B$1:X$2,2),""),1)</f>
        <v/>
      </c>
      <c r="G200" s="128" t="str">
        <f aca="false">LEFT(D200,1)</f>
        <v/>
      </c>
      <c r="H200" s="129" t="str">
        <f aca="false">IF(UPPER(G200)="Z",2,IF(UPPER(G200)="Y",1,IF(UPPER(G200)="X",0,LEFT(D200))))</f>
        <v/>
      </c>
      <c r="I200" s="129" t="str">
        <f aca="false">REPLACE(D200,1,1,H200)</f>
        <v/>
      </c>
      <c r="J200" s="96"/>
      <c r="K200" s="124" t="str">
        <f aca="false">IF(N200&gt;0,ROW(L200)-7,"")</f>
        <v/>
      </c>
      <c r="L200" s="130"/>
      <c r="M200" s="130"/>
      <c r="N200" s="131"/>
      <c r="O200" s="132"/>
      <c r="P200" s="128" t="str">
        <f aca="false">IFERROR(IF(OR(ISTEXT(N200),ISNUMBER(N200)),HLOOKUP(S200-23*INT(S200/23),[2]Hoja2!B$1:X$2,2),""),1)</f>
        <v/>
      </c>
      <c r="Q200" s="128" t="str">
        <f aca="false">LEFT(N200,1)</f>
        <v/>
      </c>
      <c r="R200" s="129" t="str">
        <f aca="false">IF(UPPER(Q200)="Z",2,IF(UPPER(Q200)="Y",1,IF(UPPER(Q200)="X",0,LEFT(N200))))</f>
        <v/>
      </c>
      <c r="S200" s="129" t="str">
        <f aca="false">REPLACE(N200,1,1,R200)</f>
        <v/>
      </c>
      <c r="T200" s="96"/>
      <c r="U200" s="133"/>
      <c r="V200" s="124" t="str">
        <f aca="false">IF(OR(ISTEXT(N200),ISNUMBER(N200)),IF($AD200=1,U200,0),"")</f>
        <v/>
      </c>
      <c r="W200" s="75" t="n">
        <v>36892</v>
      </c>
      <c r="X200" s="134"/>
      <c r="Y200" s="134"/>
      <c r="AA200" s="128" t="n">
        <f aca="false">IF(E200&lt;&gt;F200,0,1)</f>
        <v>1</v>
      </c>
      <c r="AB200" s="128" t="n">
        <f aca="false">IF(OR(T200="SI",T200="Si",T200="si",T200="sI",T200="s",T200="S"),1,0)</f>
        <v>0</v>
      </c>
      <c r="AC200" s="128" t="n">
        <f aca="false">IF(OR(J200="SI",J200="Si",J200="si",J200="sI",J200="s",J200="S"),1,0)</f>
        <v>0</v>
      </c>
      <c r="AD200" s="128" t="n">
        <f aca="false">AK200*AA200*AB200*AC200</f>
        <v>0</v>
      </c>
      <c r="AF200" s="136" t="n">
        <f aca="false">COUNTIF(D$8:D200,D200)</f>
        <v>0</v>
      </c>
      <c r="AG200" s="136" t="n">
        <f aca="false">COUNTIFS(D$8:D200,D200,A$8:A200,A200)</f>
        <v>0</v>
      </c>
      <c r="AH200" s="128" t="n">
        <f aca="false">AF200-AG200</f>
        <v>0</v>
      </c>
      <c r="AI200" s="128" t="n">
        <f aca="false">IF(OR(O200&lt;&gt;P200,P200=1,AA200=0),1,0)</f>
        <v>0</v>
      </c>
      <c r="AJ200" s="128" t="n">
        <f aca="false">IF(AR200&gt;0,1,0)+AH200</f>
        <v>0</v>
      </c>
      <c r="AK200" s="128" t="n">
        <f aca="false">IF(O200&lt;&gt;P200,0,1)</f>
        <v>1</v>
      </c>
      <c r="AL200" s="128" t="n">
        <f aca="false">IF(U200&gt;1,1,0)</f>
        <v>0</v>
      </c>
      <c r="AM200" s="136"/>
      <c r="AN200" s="137"/>
      <c r="AO200" s="139"/>
      <c r="AP200" s="128" t="str">
        <f aca="false">IF(SUMIF(AS$7:BU$7,"&gt;0",AS200:BU200)&gt;0,SUMIF(AS$7:BU$7,"&gt;0",AS200:BU200),"")</f>
        <v/>
      </c>
      <c r="AQ200" s="128"/>
      <c r="AR200" s="136" t="n">
        <f aca="false">COUNTIF(N$8:N200,N200)-1</f>
        <v>-1</v>
      </c>
      <c r="AS200" s="133"/>
      <c r="AT200" s="133"/>
      <c r="AU200" s="128" t="n">
        <f aca="false">IF($A200=$A199,AS200+AT200+AU199,AS200+AT200)</f>
        <v>0</v>
      </c>
      <c r="AV200" s="133"/>
      <c r="AW200" s="133"/>
      <c r="AX200" s="128" t="n">
        <f aca="false">IF($A200=$A199,AV200+AW200+AX199,AV200+AW200)</f>
        <v>0</v>
      </c>
      <c r="AY200" s="133"/>
      <c r="AZ200" s="133"/>
      <c r="BA200" s="128" t="n">
        <f aca="false">IF($A200=$A199,AY200+AZ200+BA199,AY200+AZ200)</f>
        <v>0</v>
      </c>
      <c r="BB200" s="133"/>
      <c r="BC200" s="133"/>
      <c r="BD200" s="128" t="n">
        <f aca="false">IF($A200=$A199,BB200+BC200+BD199,BB200+BC200)</f>
        <v>0</v>
      </c>
      <c r="BE200" s="133"/>
      <c r="BF200" s="133"/>
      <c r="BG200" s="128" t="n">
        <f aca="false">IF($A200=$A199,BE200+BF200+BG199,BE200+BF200)</f>
        <v>0</v>
      </c>
      <c r="BH200" s="133"/>
      <c r="BI200" s="133"/>
      <c r="BJ200" s="128" t="n">
        <f aca="false">IF($A200=$A199,BH200+BI200+BJ199,BH200+BI200)</f>
        <v>0</v>
      </c>
      <c r="BK200" s="133"/>
      <c r="BL200" s="133"/>
      <c r="BM200" s="128" t="n">
        <f aca="false">IF($A200=$A199,BK200+BL200+BM199,BK200+BL200)</f>
        <v>0</v>
      </c>
      <c r="BN200" s="133"/>
      <c r="BO200" s="133"/>
      <c r="BP200" s="128" t="n">
        <f aca="false">IF($A200=$A199,BN200+BO200+BP199,BN200+BO200)</f>
        <v>0</v>
      </c>
      <c r="BQ200" s="133"/>
      <c r="BR200" s="133"/>
      <c r="BS200" s="128" t="n">
        <f aca="false">IF($A200=$A199,BQ200+BR200+BS199,BQ200+BR200)</f>
        <v>0</v>
      </c>
      <c r="BT200" s="133"/>
      <c r="BU200" s="133"/>
      <c r="BV200" s="128" t="n">
        <f aca="false">IF($A200=$A199,BT200+BU200+BV199,BT200+BU200)</f>
        <v>0</v>
      </c>
      <c r="BW200" s="128" t="n">
        <f aca="false">IF(W200=0,0,IF(W200&gt;F$4,1,(IF(W200=BW$2,0,(IF(F$4-W200&gt;2,1,0))))))</f>
        <v>0</v>
      </c>
    </row>
    <row r="201" customFormat="false" ht="42.6" hidden="false" customHeight="true" outlineLevel="0" collapsed="false">
      <c r="A201" s="124" t="str">
        <f aca="false">IF(D201=D200,IF(A200=0,"",A200),IF(AND(D201&gt;0,D201&lt;&gt;D200),A200+1,""))</f>
        <v/>
      </c>
      <c r="B201" s="129"/>
      <c r="C201" s="129"/>
      <c r="D201" s="96"/>
      <c r="E201" s="138"/>
      <c r="F201" s="128" t="str">
        <f aca="false">IFERROR(IF(OR(ISTEXT(D201),ISNUMBER(D201)),HLOOKUP(I201-23*INT(I201/23),[2]Hoja2!B$1:X$2,2),""),1)</f>
        <v/>
      </c>
      <c r="G201" s="128" t="str">
        <f aca="false">LEFT(D201,1)</f>
        <v/>
      </c>
      <c r="H201" s="129" t="str">
        <f aca="false">IF(UPPER(G201)="Z",2,IF(UPPER(G201)="Y",1,IF(UPPER(G201)="X",0,LEFT(D201))))</f>
        <v/>
      </c>
      <c r="I201" s="129" t="str">
        <f aca="false">REPLACE(D201,1,1,H201)</f>
        <v/>
      </c>
      <c r="J201" s="96"/>
      <c r="K201" s="124" t="str">
        <f aca="false">IF(N201&gt;0,ROW(L201)-7,"")</f>
        <v/>
      </c>
      <c r="L201" s="130"/>
      <c r="M201" s="130"/>
      <c r="N201" s="131"/>
      <c r="O201" s="132"/>
      <c r="P201" s="128" t="str">
        <f aca="false">IFERROR(IF(OR(ISTEXT(N201),ISNUMBER(N201)),HLOOKUP(S201-23*INT(S201/23),[2]Hoja2!B$1:X$2,2),""),1)</f>
        <v/>
      </c>
      <c r="Q201" s="128" t="str">
        <f aca="false">LEFT(N201,1)</f>
        <v/>
      </c>
      <c r="R201" s="129" t="str">
        <f aca="false">IF(UPPER(Q201)="Z",2,IF(UPPER(Q201)="Y",1,IF(UPPER(Q201)="X",0,LEFT(N201))))</f>
        <v/>
      </c>
      <c r="S201" s="129" t="str">
        <f aca="false">REPLACE(N201,1,1,R201)</f>
        <v/>
      </c>
      <c r="T201" s="96"/>
      <c r="U201" s="133"/>
      <c r="V201" s="124" t="str">
        <f aca="false">IF(OR(ISTEXT(N201),ISNUMBER(N201)),IF($AD201=1,U201,0),"")</f>
        <v/>
      </c>
      <c r="W201" s="75" t="n">
        <v>36892</v>
      </c>
      <c r="X201" s="134"/>
      <c r="Y201" s="134"/>
      <c r="AA201" s="128" t="n">
        <f aca="false">IF(E201&lt;&gt;F201,0,1)</f>
        <v>1</v>
      </c>
      <c r="AB201" s="128" t="n">
        <f aca="false">IF(OR(T201="SI",T201="Si",T201="si",T201="sI",T201="s",T201="S"),1,0)</f>
        <v>0</v>
      </c>
      <c r="AC201" s="128" t="n">
        <f aca="false">IF(OR(J201="SI",J201="Si",J201="si",J201="sI",J201="s",J201="S"),1,0)</f>
        <v>0</v>
      </c>
      <c r="AD201" s="128" t="n">
        <f aca="false">AK201*AA201*AB201*AC201</f>
        <v>0</v>
      </c>
      <c r="AF201" s="136" t="n">
        <f aca="false">COUNTIF(D$8:D201,D201)</f>
        <v>0</v>
      </c>
      <c r="AG201" s="136" t="n">
        <f aca="false">COUNTIFS(D$8:D201,D201,A$8:A201,A201)</f>
        <v>0</v>
      </c>
      <c r="AH201" s="128" t="n">
        <f aca="false">AF201-AG201</f>
        <v>0</v>
      </c>
      <c r="AI201" s="128" t="n">
        <f aca="false">IF(OR(O201&lt;&gt;P201,P201=1,AA201=0),1,0)</f>
        <v>0</v>
      </c>
      <c r="AJ201" s="128" t="n">
        <f aca="false">IF(AR201&gt;0,1,0)+AH201</f>
        <v>0</v>
      </c>
      <c r="AK201" s="128" t="n">
        <f aca="false">IF(O201&lt;&gt;P201,0,1)</f>
        <v>1</v>
      </c>
      <c r="AL201" s="128" t="n">
        <f aca="false">IF(U201&gt;1,1,0)</f>
        <v>0</v>
      </c>
      <c r="AM201" s="136"/>
      <c r="AN201" s="137"/>
      <c r="AO201" s="139"/>
      <c r="AP201" s="128" t="str">
        <f aca="false">IF(SUMIF(AS$7:BU$7,"&gt;0",AS201:BU201)&gt;0,SUMIF(AS$7:BU$7,"&gt;0",AS201:BU201),"")</f>
        <v/>
      </c>
      <c r="AQ201" s="128"/>
      <c r="AR201" s="136" t="n">
        <f aca="false">COUNTIF(N$8:N201,N201)-1</f>
        <v>-1</v>
      </c>
      <c r="AS201" s="133"/>
      <c r="AT201" s="133"/>
      <c r="AU201" s="128" t="n">
        <f aca="false">IF($A201=$A200,AS201+AT201+AU200,AS201+AT201)</f>
        <v>0</v>
      </c>
      <c r="AV201" s="133"/>
      <c r="AW201" s="133"/>
      <c r="AX201" s="128" t="n">
        <f aca="false">IF($A201=$A200,AV201+AW201+AX200,AV201+AW201)</f>
        <v>0</v>
      </c>
      <c r="AY201" s="133"/>
      <c r="AZ201" s="133"/>
      <c r="BA201" s="128" t="n">
        <f aca="false">IF($A201=$A200,AY201+AZ201+BA200,AY201+AZ201)</f>
        <v>0</v>
      </c>
      <c r="BB201" s="133"/>
      <c r="BC201" s="133"/>
      <c r="BD201" s="128" t="n">
        <f aca="false">IF($A201=$A200,BB201+BC201+BD200,BB201+BC201)</f>
        <v>0</v>
      </c>
      <c r="BE201" s="133"/>
      <c r="BF201" s="133"/>
      <c r="BG201" s="128" t="n">
        <f aca="false">IF($A201=$A200,BE201+BF201+BG200,BE201+BF201)</f>
        <v>0</v>
      </c>
      <c r="BH201" s="133"/>
      <c r="BI201" s="133"/>
      <c r="BJ201" s="128" t="n">
        <f aca="false">IF($A201=$A200,BH201+BI201+BJ200,BH201+BI201)</f>
        <v>0</v>
      </c>
      <c r="BK201" s="133"/>
      <c r="BL201" s="133"/>
      <c r="BM201" s="128" t="n">
        <f aca="false">IF($A201=$A200,BK201+BL201+BM200,BK201+BL201)</f>
        <v>0</v>
      </c>
      <c r="BN201" s="133"/>
      <c r="BO201" s="133"/>
      <c r="BP201" s="128" t="n">
        <f aca="false">IF($A201=$A200,BN201+BO201+BP200,BN201+BO201)</f>
        <v>0</v>
      </c>
      <c r="BQ201" s="133"/>
      <c r="BR201" s="133"/>
      <c r="BS201" s="128" t="n">
        <f aca="false">IF($A201=$A200,BQ201+BR201+BS200,BQ201+BR201)</f>
        <v>0</v>
      </c>
      <c r="BT201" s="133"/>
      <c r="BU201" s="133"/>
      <c r="BV201" s="128" t="n">
        <f aca="false">IF($A201=$A200,BT201+BU201+BV200,BT201+BU201)</f>
        <v>0</v>
      </c>
      <c r="BW201" s="128" t="n">
        <f aca="false">IF(W201=0,0,IF(W201&gt;F$4,1,(IF(W201=BW$2,0,(IF(F$4-W201&gt;2,1,0))))))</f>
        <v>0</v>
      </c>
    </row>
    <row r="202" customFormat="false" ht="42.6" hidden="false" customHeight="true" outlineLevel="0" collapsed="false">
      <c r="A202" s="124" t="str">
        <f aca="false">IF(D202=D201,IF(A201=0,"",A201),IF(AND(D202&gt;0,D202&lt;&gt;D201),A201+1,""))</f>
        <v/>
      </c>
      <c r="B202" s="129"/>
      <c r="C202" s="129"/>
      <c r="D202" s="96"/>
      <c r="E202" s="138"/>
      <c r="F202" s="128" t="str">
        <f aca="false">IFERROR(IF(OR(ISTEXT(D202),ISNUMBER(D202)),HLOOKUP(I202-23*INT(I202/23),[2]Hoja2!B$1:X$2,2),""),1)</f>
        <v/>
      </c>
      <c r="G202" s="128" t="str">
        <f aca="false">LEFT(D202,1)</f>
        <v/>
      </c>
      <c r="H202" s="129" t="str">
        <f aca="false">IF(UPPER(G202)="Z",2,IF(UPPER(G202)="Y",1,IF(UPPER(G202)="X",0,LEFT(D202))))</f>
        <v/>
      </c>
      <c r="I202" s="129" t="str">
        <f aca="false">REPLACE(D202,1,1,H202)</f>
        <v/>
      </c>
      <c r="J202" s="96"/>
      <c r="K202" s="124" t="str">
        <f aca="false">IF(N202&gt;0,ROW(L202)-7,"")</f>
        <v/>
      </c>
      <c r="L202" s="130"/>
      <c r="M202" s="130"/>
      <c r="N202" s="131"/>
      <c r="O202" s="132"/>
      <c r="P202" s="128" t="str">
        <f aca="false">IFERROR(IF(OR(ISTEXT(N202),ISNUMBER(N202)),HLOOKUP(S202-23*INT(S202/23),[2]Hoja2!B$1:X$2,2),""),1)</f>
        <v/>
      </c>
      <c r="Q202" s="128" t="str">
        <f aca="false">LEFT(N202,1)</f>
        <v/>
      </c>
      <c r="R202" s="129" t="str">
        <f aca="false">IF(UPPER(Q202)="Z",2,IF(UPPER(Q202)="Y",1,IF(UPPER(Q202)="X",0,LEFT(N202))))</f>
        <v/>
      </c>
      <c r="S202" s="129" t="str">
        <f aca="false">REPLACE(N202,1,1,R202)</f>
        <v/>
      </c>
      <c r="T202" s="96"/>
      <c r="U202" s="133"/>
      <c r="V202" s="124" t="str">
        <f aca="false">IF(OR(ISTEXT(N202),ISNUMBER(N202)),IF($AD202=1,U202,0),"")</f>
        <v/>
      </c>
      <c r="W202" s="75" t="n">
        <v>36892</v>
      </c>
      <c r="X202" s="134"/>
      <c r="Y202" s="134"/>
      <c r="AA202" s="128" t="n">
        <f aca="false">IF(E202&lt;&gt;F202,0,1)</f>
        <v>1</v>
      </c>
      <c r="AB202" s="128" t="n">
        <f aca="false">IF(OR(T202="SI",T202="Si",T202="si",T202="sI",T202="s",T202="S"),1,0)</f>
        <v>0</v>
      </c>
      <c r="AC202" s="128" t="n">
        <f aca="false">IF(OR(J202="SI",J202="Si",J202="si",J202="sI",J202="s",J202="S"),1,0)</f>
        <v>0</v>
      </c>
      <c r="AD202" s="128" t="n">
        <f aca="false">AK202*AA202*AB202*AC202</f>
        <v>0</v>
      </c>
      <c r="AF202" s="136" t="n">
        <f aca="false">COUNTIF(D$8:D202,D202)</f>
        <v>0</v>
      </c>
      <c r="AG202" s="136" t="n">
        <f aca="false">COUNTIFS(D$8:D202,D202,A$8:A202,A202)</f>
        <v>0</v>
      </c>
      <c r="AH202" s="128" t="n">
        <f aca="false">AF202-AG202</f>
        <v>0</v>
      </c>
      <c r="AI202" s="128" t="n">
        <f aca="false">IF(OR(O202&lt;&gt;P202,P202=1,AA202=0),1,0)</f>
        <v>0</v>
      </c>
      <c r="AJ202" s="128" t="n">
        <f aca="false">IF(AR202&gt;0,1,0)+AH202</f>
        <v>0</v>
      </c>
      <c r="AK202" s="128" t="n">
        <f aca="false">IF(O202&lt;&gt;P202,0,1)</f>
        <v>1</v>
      </c>
      <c r="AL202" s="128" t="n">
        <f aca="false">IF(U202&gt;1,1,0)</f>
        <v>0</v>
      </c>
      <c r="AM202" s="136"/>
      <c r="AN202" s="137"/>
      <c r="AO202" s="139"/>
      <c r="AP202" s="128" t="str">
        <f aca="false">IF(SUMIF(AS$7:BU$7,"&gt;0",AS202:BU202)&gt;0,SUMIF(AS$7:BU$7,"&gt;0",AS202:BU202),"")</f>
        <v/>
      </c>
      <c r="AQ202" s="128"/>
      <c r="AR202" s="136" t="n">
        <f aca="false">COUNTIF(N$8:N202,N202)-1</f>
        <v>-1</v>
      </c>
      <c r="AS202" s="133"/>
      <c r="AT202" s="133"/>
      <c r="AU202" s="128" t="n">
        <f aca="false">IF($A202=$A201,AS202+AT202+AU201,AS202+AT202)</f>
        <v>0</v>
      </c>
      <c r="AV202" s="133"/>
      <c r="AW202" s="133"/>
      <c r="AX202" s="128" t="n">
        <f aca="false">IF($A202=$A201,AV202+AW202+AX201,AV202+AW202)</f>
        <v>0</v>
      </c>
      <c r="AY202" s="133"/>
      <c r="AZ202" s="133"/>
      <c r="BA202" s="128" t="n">
        <f aca="false">IF($A202=$A201,AY202+AZ202+BA201,AY202+AZ202)</f>
        <v>0</v>
      </c>
      <c r="BB202" s="133"/>
      <c r="BC202" s="133"/>
      <c r="BD202" s="128" t="n">
        <f aca="false">IF($A202=$A201,BB202+BC202+BD201,BB202+BC202)</f>
        <v>0</v>
      </c>
      <c r="BE202" s="133"/>
      <c r="BF202" s="133"/>
      <c r="BG202" s="128" t="n">
        <f aca="false">IF($A202=$A201,BE202+BF202+BG201,BE202+BF202)</f>
        <v>0</v>
      </c>
      <c r="BH202" s="133"/>
      <c r="BI202" s="133"/>
      <c r="BJ202" s="128" t="n">
        <f aca="false">IF($A202=$A201,BH202+BI202+BJ201,BH202+BI202)</f>
        <v>0</v>
      </c>
      <c r="BK202" s="133"/>
      <c r="BL202" s="133"/>
      <c r="BM202" s="128" t="n">
        <f aca="false">IF($A202=$A201,BK202+BL202+BM201,BK202+BL202)</f>
        <v>0</v>
      </c>
      <c r="BN202" s="133"/>
      <c r="BO202" s="133"/>
      <c r="BP202" s="128" t="n">
        <f aca="false">IF($A202=$A201,BN202+BO202+BP201,BN202+BO202)</f>
        <v>0</v>
      </c>
      <c r="BQ202" s="133"/>
      <c r="BR202" s="133"/>
      <c r="BS202" s="128" t="n">
        <f aca="false">IF($A202=$A201,BQ202+BR202+BS201,BQ202+BR202)</f>
        <v>0</v>
      </c>
      <c r="BT202" s="133"/>
      <c r="BU202" s="133"/>
      <c r="BV202" s="128" t="n">
        <f aca="false">IF($A202=$A201,BT202+BU202+BV201,BT202+BU202)</f>
        <v>0</v>
      </c>
      <c r="BW202" s="128" t="n">
        <f aca="false">IF(W202=0,0,IF(W202&gt;F$4,1,(IF(W202=BW$2,0,(IF(F$4-W202&gt;2,1,0))))))</f>
        <v>0</v>
      </c>
    </row>
    <row r="203" customFormat="false" ht="42.6" hidden="false" customHeight="true" outlineLevel="0" collapsed="false">
      <c r="A203" s="124" t="str">
        <f aca="false">IF(D203=D202,IF(A202=0,"",A202),IF(AND(D203&gt;0,D203&lt;&gt;D202),A202+1,""))</f>
        <v/>
      </c>
      <c r="B203" s="129"/>
      <c r="C203" s="129"/>
      <c r="D203" s="96"/>
      <c r="E203" s="138"/>
      <c r="F203" s="128" t="str">
        <f aca="false">IFERROR(IF(OR(ISTEXT(D203),ISNUMBER(D203)),HLOOKUP(I203-23*INT(I203/23),[2]Hoja2!B$1:X$2,2),""),1)</f>
        <v/>
      </c>
      <c r="G203" s="128" t="str">
        <f aca="false">LEFT(D203,1)</f>
        <v/>
      </c>
      <c r="H203" s="129" t="str">
        <f aca="false">IF(UPPER(G203)="Z",2,IF(UPPER(G203)="Y",1,IF(UPPER(G203)="X",0,LEFT(D203))))</f>
        <v/>
      </c>
      <c r="I203" s="129" t="str">
        <f aca="false">REPLACE(D203,1,1,H203)</f>
        <v/>
      </c>
      <c r="J203" s="96"/>
      <c r="K203" s="124" t="str">
        <f aca="false">IF(N203&gt;0,ROW(L203)-7,"")</f>
        <v/>
      </c>
      <c r="L203" s="130"/>
      <c r="M203" s="130"/>
      <c r="N203" s="131"/>
      <c r="O203" s="132"/>
      <c r="P203" s="128" t="str">
        <f aca="false">IFERROR(IF(OR(ISTEXT(N203),ISNUMBER(N203)),HLOOKUP(S203-23*INT(S203/23),[2]Hoja2!B$1:X$2,2),""),1)</f>
        <v/>
      </c>
      <c r="Q203" s="128" t="str">
        <f aca="false">LEFT(N203,1)</f>
        <v/>
      </c>
      <c r="R203" s="129" t="str">
        <f aca="false">IF(UPPER(Q203)="Z",2,IF(UPPER(Q203)="Y",1,IF(UPPER(Q203)="X",0,LEFT(N203))))</f>
        <v/>
      </c>
      <c r="S203" s="129" t="str">
        <f aca="false">REPLACE(N203,1,1,R203)</f>
        <v/>
      </c>
      <c r="T203" s="96"/>
      <c r="U203" s="133"/>
      <c r="V203" s="124" t="str">
        <f aca="false">IF(OR(ISTEXT(N203),ISNUMBER(N203)),IF($AD203=1,U203,0),"")</f>
        <v/>
      </c>
      <c r="W203" s="75" t="n">
        <v>36892</v>
      </c>
      <c r="X203" s="134"/>
      <c r="Y203" s="134"/>
      <c r="AA203" s="128" t="n">
        <f aca="false">IF(E203&lt;&gt;F203,0,1)</f>
        <v>1</v>
      </c>
      <c r="AB203" s="128" t="n">
        <f aca="false">IF(OR(T203="SI",T203="Si",T203="si",T203="sI",T203="s",T203="S"),1,0)</f>
        <v>0</v>
      </c>
      <c r="AC203" s="128" t="n">
        <f aca="false">IF(OR(J203="SI",J203="Si",J203="si",J203="sI",J203="s",J203="S"),1,0)</f>
        <v>0</v>
      </c>
      <c r="AD203" s="128" t="n">
        <f aca="false">AK203*AA203*AB203*AC203</f>
        <v>0</v>
      </c>
      <c r="AF203" s="136" t="n">
        <f aca="false">COUNTIF(D$8:D203,D203)</f>
        <v>0</v>
      </c>
      <c r="AG203" s="136" t="n">
        <f aca="false">COUNTIFS(D$8:D203,D203,A$8:A203,A203)</f>
        <v>0</v>
      </c>
      <c r="AH203" s="128" t="n">
        <f aca="false">AF203-AG203</f>
        <v>0</v>
      </c>
      <c r="AI203" s="128" t="n">
        <f aca="false">IF(OR(O203&lt;&gt;P203,P203=1,AA203=0),1,0)</f>
        <v>0</v>
      </c>
      <c r="AJ203" s="128" t="n">
        <f aca="false">IF(AR203&gt;0,1,0)+AH203</f>
        <v>0</v>
      </c>
      <c r="AK203" s="128" t="n">
        <f aca="false">IF(O203&lt;&gt;P203,0,1)</f>
        <v>1</v>
      </c>
      <c r="AL203" s="128" t="n">
        <f aca="false">IF(U203&gt;1,1,0)</f>
        <v>0</v>
      </c>
      <c r="AM203" s="136"/>
      <c r="AN203" s="137"/>
      <c r="AO203" s="139"/>
      <c r="AP203" s="128" t="str">
        <f aca="false">IF(SUMIF(AS$7:BU$7,"&gt;0",AS203:BU203)&gt;0,SUMIF(AS$7:BU$7,"&gt;0",AS203:BU203),"")</f>
        <v/>
      </c>
      <c r="AQ203" s="128"/>
      <c r="AR203" s="136" t="n">
        <f aca="false">COUNTIF(N$8:N203,N203)-1</f>
        <v>-1</v>
      </c>
      <c r="AS203" s="133"/>
      <c r="AT203" s="133"/>
      <c r="AU203" s="128" t="n">
        <f aca="false">IF($A203=$A202,AS203+AT203+AU202,AS203+AT203)</f>
        <v>0</v>
      </c>
      <c r="AV203" s="133"/>
      <c r="AW203" s="133"/>
      <c r="AX203" s="128" t="n">
        <f aca="false">IF($A203=$A202,AV203+AW203+AX202,AV203+AW203)</f>
        <v>0</v>
      </c>
      <c r="AY203" s="133"/>
      <c r="AZ203" s="133"/>
      <c r="BA203" s="128" t="n">
        <f aca="false">IF($A203=$A202,AY203+AZ203+BA202,AY203+AZ203)</f>
        <v>0</v>
      </c>
      <c r="BB203" s="133"/>
      <c r="BC203" s="133"/>
      <c r="BD203" s="128" t="n">
        <f aca="false">IF($A203=$A202,BB203+BC203+BD202,BB203+BC203)</f>
        <v>0</v>
      </c>
      <c r="BE203" s="133"/>
      <c r="BF203" s="133"/>
      <c r="BG203" s="128" t="n">
        <f aca="false">IF($A203=$A202,BE203+BF203+BG202,BE203+BF203)</f>
        <v>0</v>
      </c>
      <c r="BH203" s="133"/>
      <c r="BI203" s="133"/>
      <c r="BJ203" s="128" t="n">
        <f aca="false">IF($A203=$A202,BH203+BI203+BJ202,BH203+BI203)</f>
        <v>0</v>
      </c>
      <c r="BK203" s="133"/>
      <c r="BL203" s="133"/>
      <c r="BM203" s="128" t="n">
        <f aca="false">IF($A203=$A202,BK203+BL203+BM202,BK203+BL203)</f>
        <v>0</v>
      </c>
      <c r="BN203" s="133"/>
      <c r="BO203" s="133"/>
      <c r="BP203" s="128" t="n">
        <f aca="false">IF($A203=$A202,BN203+BO203+BP202,BN203+BO203)</f>
        <v>0</v>
      </c>
      <c r="BQ203" s="133"/>
      <c r="BR203" s="133"/>
      <c r="BS203" s="128" t="n">
        <f aca="false">IF($A203=$A202,BQ203+BR203+BS202,BQ203+BR203)</f>
        <v>0</v>
      </c>
      <c r="BT203" s="133"/>
      <c r="BU203" s="133"/>
      <c r="BV203" s="128" t="n">
        <f aca="false">IF($A203=$A202,BT203+BU203+BV202,BT203+BU203)</f>
        <v>0</v>
      </c>
      <c r="BW203" s="128" t="n">
        <f aca="false">IF(W203=0,0,IF(W203&gt;F$4,1,(IF(W203=BW$2,0,(IF(F$4-W203&gt;2,1,0))))))</f>
        <v>0</v>
      </c>
    </row>
    <row r="204" customFormat="false" ht="42.6" hidden="false" customHeight="true" outlineLevel="0" collapsed="false">
      <c r="A204" s="124" t="str">
        <f aca="false">IF(D204=D203,IF(A203=0,"",A203),IF(AND(D204&gt;0,D204&lt;&gt;D203),A203+1,""))</f>
        <v/>
      </c>
      <c r="B204" s="129"/>
      <c r="C204" s="129"/>
      <c r="D204" s="96"/>
      <c r="E204" s="138"/>
      <c r="F204" s="128" t="str">
        <f aca="false">IFERROR(IF(OR(ISTEXT(D204),ISNUMBER(D204)),HLOOKUP(I204-23*INT(I204/23),[2]Hoja2!B$1:X$2,2),""),1)</f>
        <v/>
      </c>
      <c r="G204" s="128" t="str">
        <f aca="false">LEFT(D204,1)</f>
        <v/>
      </c>
      <c r="H204" s="129" t="str">
        <f aca="false">IF(UPPER(G204)="Z",2,IF(UPPER(G204)="Y",1,IF(UPPER(G204)="X",0,LEFT(D204))))</f>
        <v/>
      </c>
      <c r="I204" s="129" t="str">
        <f aca="false">REPLACE(D204,1,1,H204)</f>
        <v/>
      </c>
      <c r="J204" s="96"/>
      <c r="K204" s="124" t="str">
        <f aca="false">IF(N204&gt;0,ROW(L204)-7,"")</f>
        <v/>
      </c>
      <c r="L204" s="130"/>
      <c r="M204" s="130"/>
      <c r="N204" s="131"/>
      <c r="O204" s="132"/>
      <c r="P204" s="128" t="str">
        <f aca="false">IFERROR(IF(OR(ISTEXT(N204),ISNUMBER(N204)),HLOOKUP(S204-23*INT(S204/23),[2]Hoja2!B$1:X$2,2),""),1)</f>
        <v/>
      </c>
      <c r="Q204" s="128" t="str">
        <f aca="false">LEFT(N204,1)</f>
        <v/>
      </c>
      <c r="R204" s="129" t="str">
        <f aca="false">IF(UPPER(Q204)="Z",2,IF(UPPER(Q204)="Y",1,IF(UPPER(Q204)="X",0,LEFT(N204))))</f>
        <v/>
      </c>
      <c r="S204" s="129" t="str">
        <f aca="false">REPLACE(N204,1,1,R204)</f>
        <v/>
      </c>
      <c r="T204" s="96"/>
      <c r="U204" s="133"/>
      <c r="V204" s="124" t="str">
        <f aca="false">IF(OR(ISTEXT(N204),ISNUMBER(N204)),IF($AD204=1,U204,0),"")</f>
        <v/>
      </c>
      <c r="W204" s="75" t="n">
        <v>36892</v>
      </c>
      <c r="X204" s="134"/>
      <c r="Y204" s="134"/>
      <c r="AA204" s="128" t="n">
        <f aca="false">IF(E204&lt;&gt;F204,0,1)</f>
        <v>1</v>
      </c>
      <c r="AB204" s="128" t="n">
        <f aca="false">IF(OR(T204="SI",T204="Si",T204="si",T204="sI",T204="s",T204="S"),1,0)</f>
        <v>0</v>
      </c>
      <c r="AC204" s="128" t="n">
        <f aca="false">IF(OR(J204="SI",J204="Si",J204="si",J204="sI",J204="s",J204="S"),1,0)</f>
        <v>0</v>
      </c>
      <c r="AD204" s="128" t="n">
        <f aca="false">AK204*AA204*AB204*AC204</f>
        <v>0</v>
      </c>
      <c r="AF204" s="136" t="n">
        <f aca="false">COUNTIF(D$8:D204,D204)</f>
        <v>0</v>
      </c>
      <c r="AG204" s="136" t="n">
        <f aca="false">COUNTIFS(D$8:D204,D204,A$8:A204,A204)</f>
        <v>0</v>
      </c>
      <c r="AH204" s="128" t="n">
        <f aca="false">AF204-AG204</f>
        <v>0</v>
      </c>
      <c r="AI204" s="128" t="n">
        <f aca="false">IF(OR(O204&lt;&gt;P204,P204=1,AA204=0),1,0)</f>
        <v>0</v>
      </c>
      <c r="AJ204" s="128" t="n">
        <f aca="false">IF(AR204&gt;0,1,0)+AH204</f>
        <v>0</v>
      </c>
      <c r="AK204" s="128" t="n">
        <f aca="false">IF(O204&lt;&gt;P204,0,1)</f>
        <v>1</v>
      </c>
      <c r="AL204" s="128" t="n">
        <f aca="false">IF(U204&gt;1,1,0)</f>
        <v>0</v>
      </c>
      <c r="AM204" s="136"/>
      <c r="AN204" s="137"/>
      <c r="AO204" s="139"/>
      <c r="AP204" s="128" t="str">
        <f aca="false">IF(SUMIF(AS$7:BU$7,"&gt;0",AS204:BU204)&gt;0,SUMIF(AS$7:BU$7,"&gt;0",AS204:BU204),"")</f>
        <v/>
      </c>
      <c r="AQ204" s="128"/>
      <c r="AR204" s="136" t="n">
        <f aca="false">COUNTIF(N$8:N204,N204)-1</f>
        <v>-1</v>
      </c>
      <c r="AS204" s="133"/>
      <c r="AT204" s="133"/>
      <c r="AU204" s="128" t="n">
        <f aca="false">IF($A204=$A203,AS204+AT204+AU203,AS204+AT204)</f>
        <v>0</v>
      </c>
      <c r="AV204" s="133"/>
      <c r="AW204" s="133"/>
      <c r="AX204" s="128" t="n">
        <f aca="false">IF($A204=$A203,AV204+AW204+AX203,AV204+AW204)</f>
        <v>0</v>
      </c>
      <c r="AY204" s="133"/>
      <c r="AZ204" s="133"/>
      <c r="BA204" s="128" t="n">
        <f aca="false">IF($A204=$A203,AY204+AZ204+BA203,AY204+AZ204)</f>
        <v>0</v>
      </c>
      <c r="BB204" s="133"/>
      <c r="BC204" s="133"/>
      <c r="BD204" s="128" t="n">
        <f aca="false">IF($A204=$A203,BB204+BC204+BD203,BB204+BC204)</f>
        <v>0</v>
      </c>
      <c r="BE204" s="133"/>
      <c r="BF204" s="133"/>
      <c r="BG204" s="128" t="n">
        <f aca="false">IF($A204=$A203,BE204+BF204+BG203,BE204+BF204)</f>
        <v>0</v>
      </c>
      <c r="BH204" s="133"/>
      <c r="BI204" s="133"/>
      <c r="BJ204" s="128" t="n">
        <f aca="false">IF($A204=$A203,BH204+BI204+BJ203,BH204+BI204)</f>
        <v>0</v>
      </c>
      <c r="BK204" s="133"/>
      <c r="BL204" s="133"/>
      <c r="BM204" s="128" t="n">
        <f aca="false">IF($A204=$A203,BK204+BL204+BM203,BK204+BL204)</f>
        <v>0</v>
      </c>
      <c r="BN204" s="133"/>
      <c r="BO204" s="133"/>
      <c r="BP204" s="128" t="n">
        <f aca="false">IF($A204=$A203,BN204+BO204+BP203,BN204+BO204)</f>
        <v>0</v>
      </c>
      <c r="BQ204" s="133"/>
      <c r="BR204" s="133"/>
      <c r="BS204" s="128" t="n">
        <f aca="false">IF($A204=$A203,BQ204+BR204+BS203,BQ204+BR204)</f>
        <v>0</v>
      </c>
      <c r="BT204" s="133"/>
      <c r="BU204" s="133"/>
      <c r="BV204" s="128" t="n">
        <f aca="false">IF($A204=$A203,BT204+BU204+BV203,BT204+BU204)</f>
        <v>0</v>
      </c>
      <c r="BW204" s="128" t="n">
        <f aca="false">IF(W204=0,0,IF(W204&gt;F$4,1,(IF(W204=BW$2,0,(IF(F$4-W204&gt;2,1,0))))))</f>
        <v>0</v>
      </c>
    </row>
    <row r="205" customFormat="false" ht="42.6" hidden="false" customHeight="true" outlineLevel="0" collapsed="false">
      <c r="A205" s="124" t="str">
        <f aca="false">IF(D205=D204,IF(A204=0,"",A204),IF(AND(D205&gt;0,D205&lt;&gt;D204),A204+1,""))</f>
        <v/>
      </c>
      <c r="B205" s="129"/>
      <c r="C205" s="129"/>
      <c r="D205" s="96"/>
      <c r="E205" s="138"/>
      <c r="F205" s="128" t="str">
        <f aca="false">IFERROR(IF(OR(ISTEXT(D205),ISNUMBER(D205)),HLOOKUP(I205-23*INT(I205/23),[2]Hoja2!B$1:X$2,2),""),1)</f>
        <v/>
      </c>
      <c r="G205" s="128" t="str">
        <f aca="false">LEFT(D205,1)</f>
        <v/>
      </c>
      <c r="H205" s="129" t="str">
        <f aca="false">IF(UPPER(G205)="Z",2,IF(UPPER(G205)="Y",1,IF(UPPER(G205)="X",0,LEFT(D205))))</f>
        <v/>
      </c>
      <c r="I205" s="129" t="str">
        <f aca="false">REPLACE(D205,1,1,H205)</f>
        <v/>
      </c>
      <c r="J205" s="96"/>
      <c r="K205" s="124" t="str">
        <f aca="false">IF(N205&gt;0,ROW(L205)-7,"")</f>
        <v/>
      </c>
      <c r="L205" s="130"/>
      <c r="M205" s="130"/>
      <c r="N205" s="131"/>
      <c r="O205" s="132"/>
      <c r="P205" s="128" t="str">
        <f aca="false">IFERROR(IF(OR(ISTEXT(N205),ISNUMBER(N205)),HLOOKUP(S205-23*INT(S205/23),[2]Hoja2!B$1:X$2,2),""),1)</f>
        <v/>
      </c>
      <c r="Q205" s="128" t="str">
        <f aca="false">LEFT(N205,1)</f>
        <v/>
      </c>
      <c r="R205" s="129" t="str">
        <f aca="false">IF(UPPER(Q205)="Z",2,IF(UPPER(Q205)="Y",1,IF(UPPER(Q205)="X",0,LEFT(N205))))</f>
        <v/>
      </c>
      <c r="S205" s="129" t="str">
        <f aca="false">REPLACE(N205,1,1,R205)</f>
        <v/>
      </c>
      <c r="T205" s="96"/>
      <c r="U205" s="133"/>
      <c r="V205" s="124" t="str">
        <f aca="false">IF(OR(ISTEXT(N205),ISNUMBER(N205)),IF($AD205=1,U205,0),"")</f>
        <v/>
      </c>
      <c r="W205" s="75" t="n">
        <v>36892</v>
      </c>
      <c r="X205" s="134"/>
      <c r="Y205" s="134"/>
      <c r="AA205" s="128" t="n">
        <f aca="false">IF(E205&lt;&gt;F205,0,1)</f>
        <v>1</v>
      </c>
      <c r="AB205" s="128" t="n">
        <f aca="false">IF(OR(T205="SI",T205="Si",T205="si",T205="sI",T205="s",T205="S"),1,0)</f>
        <v>0</v>
      </c>
      <c r="AC205" s="128" t="n">
        <f aca="false">IF(OR(J205="SI",J205="Si",J205="si",J205="sI",J205="s",J205="S"),1,0)</f>
        <v>0</v>
      </c>
      <c r="AD205" s="128" t="n">
        <f aca="false">AK205*AA205*AB205*AC205</f>
        <v>0</v>
      </c>
      <c r="AF205" s="136" t="n">
        <f aca="false">COUNTIF(D$8:D205,D205)</f>
        <v>0</v>
      </c>
      <c r="AG205" s="136" t="n">
        <f aca="false">COUNTIFS(D$8:D205,D205,A$8:A205,A205)</f>
        <v>0</v>
      </c>
      <c r="AH205" s="128" t="n">
        <f aca="false">AF205-AG205</f>
        <v>0</v>
      </c>
      <c r="AI205" s="128" t="n">
        <f aca="false">IF(OR(O205&lt;&gt;P205,P205=1,AA205=0),1,0)</f>
        <v>0</v>
      </c>
      <c r="AJ205" s="128" t="n">
        <f aca="false">IF(AR205&gt;0,1,0)+AH205</f>
        <v>0</v>
      </c>
      <c r="AK205" s="128" t="n">
        <f aca="false">IF(O205&lt;&gt;P205,0,1)</f>
        <v>1</v>
      </c>
      <c r="AL205" s="128" t="n">
        <f aca="false">IF(U205&gt;1,1,0)</f>
        <v>0</v>
      </c>
      <c r="AM205" s="136"/>
      <c r="AN205" s="137"/>
      <c r="AO205" s="139"/>
      <c r="AP205" s="128" t="str">
        <f aca="false">IF(SUMIF(AS$7:BU$7,"&gt;0",AS205:BU205)&gt;0,SUMIF(AS$7:BU$7,"&gt;0",AS205:BU205),"")</f>
        <v/>
      </c>
      <c r="AQ205" s="128"/>
      <c r="AR205" s="136" t="n">
        <f aca="false">COUNTIF(N$8:N205,N205)-1</f>
        <v>-1</v>
      </c>
      <c r="AS205" s="133"/>
      <c r="AT205" s="133"/>
      <c r="AU205" s="128" t="n">
        <f aca="false">IF($A205=$A204,AS205+AT205+AU204,AS205+AT205)</f>
        <v>0</v>
      </c>
      <c r="AV205" s="133"/>
      <c r="AW205" s="133"/>
      <c r="AX205" s="128" t="n">
        <f aca="false">IF($A205=$A204,AV205+AW205+AX204,AV205+AW205)</f>
        <v>0</v>
      </c>
      <c r="AY205" s="133"/>
      <c r="AZ205" s="133"/>
      <c r="BA205" s="128" t="n">
        <f aca="false">IF($A205=$A204,AY205+AZ205+BA204,AY205+AZ205)</f>
        <v>0</v>
      </c>
      <c r="BB205" s="133"/>
      <c r="BC205" s="133"/>
      <c r="BD205" s="128" t="n">
        <f aca="false">IF($A205=$A204,BB205+BC205+BD204,BB205+BC205)</f>
        <v>0</v>
      </c>
      <c r="BE205" s="133"/>
      <c r="BF205" s="133"/>
      <c r="BG205" s="128" t="n">
        <f aca="false">IF($A205=$A204,BE205+BF205+BG204,BE205+BF205)</f>
        <v>0</v>
      </c>
      <c r="BH205" s="133"/>
      <c r="BI205" s="133"/>
      <c r="BJ205" s="128" t="n">
        <f aca="false">IF($A205=$A204,BH205+BI205+BJ204,BH205+BI205)</f>
        <v>0</v>
      </c>
      <c r="BK205" s="133"/>
      <c r="BL205" s="133"/>
      <c r="BM205" s="128" t="n">
        <f aca="false">IF($A205=$A204,BK205+BL205+BM204,BK205+BL205)</f>
        <v>0</v>
      </c>
      <c r="BN205" s="133"/>
      <c r="BO205" s="133"/>
      <c r="BP205" s="128" t="n">
        <f aca="false">IF($A205=$A204,BN205+BO205+BP204,BN205+BO205)</f>
        <v>0</v>
      </c>
      <c r="BQ205" s="133"/>
      <c r="BR205" s="133"/>
      <c r="BS205" s="128" t="n">
        <f aca="false">IF($A205=$A204,BQ205+BR205+BS204,BQ205+BR205)</f>
        <v>0</v>
      </c>
      <c r="BT205" s="133"/>
      <c r="BU205" s="133"/>
      <c r="BV205" s="128" t="n">
        <f aca="false">IF($A205=$A204,BT205+BU205+BV204,BT205+BU205)</f>
        <v>0</v>
      </c>
      <c r="BW205" s="128" t="n">
        <f aca="false">IF(W205=0,0,IF(W205&gt;F$4,1,(IF(W205=BW$2,0,(IF(F$4-W205&gt;2,1,0))))))</f>
        <v>0</v>
      </c>
    </row>
    <row r="206" customFormat="false" ht="42.6" hidden="false" customHeight="true" outlineLevel="0" collapsed="false">
      <c r="A206" s="124" t="str">
        <f aca="false">IF(D206=D205,IF(A205=0,"",A205),IF(AND(D206&gt;0,D206&lt;&gt;D205),A205+1,""))</f>
        <v/>
      </c>
      <c r="B206" s="129"/>
      <c r="C206" s="129"/>
      <c r="D206" s="96"/>
      <c r="E206" s="138"/>
      <c r="F206" s="128" t="str">
        <f aca="false">IFERROR(IF(OR(ISTEXT(D206),ISNUMBER(D206)),HLOOKUP(I206-23*INT(I206/23),[2]Hoja2!B$1:X$2,2),""),1)</f>
        <v/>
      </c>
      <c r="G206" s="128" t="str">
        <f aca="false">LEFT(D206,1)</f>
        <v/>
      </c>
      <c r="H206" s="129" t="str">
        <f aca="false">IF(UPPER(G206)="Z",2,IF(UPPER(G206)="Y",1,IF(UPPER(G206)="X",0,LEFT(D206))))</f>
        <v/>
      </c>
      <c r="I206" s="129" t="str">
        <f aca="false">REPLACE(D206,1,1,H206)</f>
        <v/>
      </c>
      <c r="J206" s="96"/>
      <c r="K206" s="124" t="str">
        <f aca="false">IF(N206&gt;0,ROW(L206)-7,"")</f>
        <v/>
      </c>
      <c r="L206" s="130"/>
      <c r="M206" s="130"/>
      <c r="N206" s="131"/>
      <c r="O206" s="132"/>
      <c r="P206" s="128" t="str">
        <f aca="false">IFERROR(IF(OR(ISTEXT(N206),ISNUMBER(N206)),HLOOKUP(S206-23*INT(S206/23),[2]Hoja2!B$1:X$2,2),""),1)</f>
        <v/>
      </c>
      <c r="Q206" s="128" t="str">
        <f aca="false">LEFT(N206,1)</f>
        <v/>
      </c>
      <c r="R206" s="129" t="str">
        <f aca="false">IF(UPPER(Q206)="Z",2,IF(UPPER(Q206)="Y",1,IF(UPPER(Q206)="X",0,LEFT(N206))))</f>
        <v/>
      </c>
      <c r="S206" s="129" t="str">
        <f aca="false">REPLACE(N206,1,1,R206)</f>
        <v/>
      </c>
      <c r="T206" s="96"/>
      <c r="U206" s="133"/>
      <c r="V206" s="124" t="str">
        <f aca="false">IF(OR(ISTEXT(N206),ISNUMBER(N206)),IF($AD206=1,U206,0),"")</f>
        <v/>
      </c>
      <c r="W206" s="75" t="n">
        <v>36892</v>
      </c>
      <c r="X206" s="134"/>
      <c r="Y206" s="134"/>
      <c r="AA206" s="128" t="n">
        <f aca="false">IF(E206&lt;&gt;F206,0,1)</f>
        <v>1</v>
      </c>
      <c r="AB206" s="128" t="n">
        <f aca="false">IF(OR(T206="SI",T206="Si",T206="si",T206="sI",T206="s",T206="S"),1,0)</f>
        <v>0</v>
      </c>
      <c r="AC206" s="128" t="n">
        <f aca="false">IF(OR(J206="SI",J206="Si",J206="si",J206="sI",J206="s",J206="S"),1,0)</f>
        <v>0</v>
      </c>
      <c r="AD206" s="128" t="n">
        <f aca="false">AK206*AA206*AB206*AC206</f>
        <v>0</v>
      </c>
      <c r="AF206" s="136" t="n">
        <f aca="false">COUNTIF(D$8:D206,D206)</f>
        <v>0</v>
      </c>
      <c r="AG206" s="136" t="n">
        <f aca="false">COUNTIFS(D$8:D206,D206,A$8:A206,A206)</f>
        <v>0</v>
      </c>
      <c r="AH206" s="128" t="n">
        <f aca="false">AF206-AG206</f>
        <v>0</v>
      </c>
      <c r="AI206" s="128" t="n">
        <f aca="false">IF(OR(O206&lt;&gt;P206,P206=1,AA206=0),1,0)</f>
        <v>0</v>
      </c>
      <c r="AJ206" s="128" t="n">
        <f aca="false">IF(AR206&gt;0,1,0)+AH206</f>
        <v>0</v>
      </c>
      <c r="AK206" s="128" t="n">
        <f aca="false">IF(O206&lt;&gt;P206,0,1)</f>
        <v>1</v>
      </c>
      <c r="AL206" s="128" t="n">
        <f aca="false">IF(U206&gt;1,1,0)</f>
        <v>0</v>
      </c>
      <c r="AM206" s="136"/>
      <c r="AN206" s="137"/>
      <c r="AO206" s="139"/>
      <c r="AP206" s="128" t="str">
        <f aca="false">IF(SUMIF(AS$7:BU$7,"&gt;0",AS206:BU206)&gt;0,SUMIF(AS$7:BU$7,"&gt;0",AS206:BU206),"")</f>
        <v/>
      </c>
      <c r="AQ206" s="128"/>
      <c r="AR206" s="136" t="n">
        <f aca="false">COUNTIF(N$8:N206,N206)-1</f>
        <v>-1</v>
      </c>
      <c r="AS206" s="133"/>
      <c r="AT206" s="133"/>
      <c r="AU206" s="128" t="n">
        <f aca="false">IF($A206=$A205,AS206+AT206+AU205,AS206+AT206)</f>
        <v>0</v>
      </c>
      <c r="AV206" s="133"/>
      <c r="AW206" s="133"/>
      <c r="AX206" s="128" t="n">
        <f aca="false">IF($A206=$A205,AV206+AW206+AX205,AV206+AW206)</f>
        <v>0</v>
      </c>
      <c r="AY206" s="133"/>
      <c r="AZ206" s="133"/>
      <c r="BA206" s="128" t="n">
        <f aca="false">IF($A206=$A205,AY206+AZ206+BA205,AY206+AZ206)</f>
        <v>0</v>
      </c>
      <c r="BB206" s="133"/>
      <c r="BC206" s="133"/>
      <c r="BD206" s="128" t="n">
        <f aca="false">IF($A206=$A205,BB206+BC206+BD205,BB206+BC206)</f>
        <v>0</v>
      </c>
      <c r="BE206" s="133"/>
      <c r="BF206" s="133"/>
      <c r="BG206" s="128" t="n">
        <f aca="false">IF($A206=$A205,BE206+BF206+BG205,BE206+BF206)</f>
        <v>0</v>
      </c>
      <c r="BH206" s="133"/>
      <c r="BI206" s="133"/>
      <c r="BJ206" s="128" t="n">
        <f aca="false">IF($A206=$A205,BH206+BI206+BJ205,BH206+BI206)</f>
        <v>0</v>
      </c>
      <c r="BK206" s="133"/>
      <c r="BL206" s="133"/>
      <c r="BM206" s="128" t="n">
        <f aca="false">IF($A206=$A205,BK206+BL206+BM205,BK206+BL206)</f>
        <v>0</v>
      </c>
      <c r="BN206" s="133"/>
      <c r="BO206" s="133"/>
      <c r="BP206" s="128" t="n">
        <f aca="false">IF($A206=$A205,BN206+BO206+BP205,BN206+BO206)</f>
        <v>0</v>
      </c>
      <c r="BQ206" s="133"/>
      <c r="BR206" s="133"/>
      <c r="BS206" s="128" t="n">
        <f aca="false">IF($A206=$A205,BQ206+BR206+BS205,BQ206+BR206)</f>
        <v>0</v>
      </c>
      <c r="BT206" s="133"/>
      <c r="BU206" s="133"/>
      <c r="BV206" s="128" t="n">
        <f aca="false">IF($A206=$A205,BT206+BU206+BV205,BT206+BU206)</f>
        <v>0</v>
      </c>
      <c r="BW206" s="128" t="n">
        <f aca="false">IF(W206=0,0,IF(W206&gt;F$4,1,(IF(W206=BW$2,0,(IF(F$4-W206&gt;2,1,0))))))</f>
        <v>0</v>
      </c>
    </row>
    <row r="207" customFormat="false" ht="42.6" hidden="false" customHeight="true" outlineLevel="0" collapsed="false">
      <c r="A207" s="124" t="str">
        <f aca="false">IF(D207=D206,IF(A206=0,"",A206),IF(AND(D207&gt;0,D207&lt;&gt;D206),A206+1,""))</f>
        <v/>
      </c>
      <c r="B207" s="129"/>
      <c r="C207" s="129"/>
      <c r="D207" s="96"/>
      <c r="E207" s="138"/>
      <c r="F207" s="128" t="str">
        <f aca="false">IFERROR(IF(OR(ISTEXT(D207),ISNUMBER(D207)),HLOOKUP(I207-23*INT(I207/23),[2]Hoja2!B$1:X$2,2),""),1)</f>
        <v/>
      </c>
      <c r="G207" s="128" t="str">
        <f aca="false">LEFT(D207,1)</f>
        <v/>
      </c>
      <c r="H207" s="129" t="str">
        <f aca="false">IF(UPPER(G207)="Z",2,IF(UPPER(G207)="Y",1,IF(UPPER(G207)="X",0,LEFT(D207))))</f>
        <v/>
      </c>
      <c r="I207" s="129" t="str">
        <f aca="false">REPLACE(D207,1,1,H207)</f>
        <v/>
      </c>
      <c r="J207" s="96"/>
      <c r="K207" s="124" t="str">
        <f aca="false">IF(N207&gt;0,ROW(L207)-7,"")</f>
        <v/>
      </c>
      <c r="L207" s="130"/>
      <c r="M207" s="130"/>
      <c r="N207" s="131"/>
      <c r="O207" s="132"/>
      <c r="P207" s="128" t="str">
        <f aca="false">IFERROR(IF(OR(ISTEXT(N207),ISNUMBER(N207)),HLOOKUP(S207-23*INT(S207/23),[2]Hoja2!B$1:X$2,2),""),1)</f>
        <v/>
      </c>
      <c r="Q207" s="128" t="str">
        <f aca="false">LEFT(N207,1)</f>
        <v/>
      </c>
      <c r="R207" s="129" t="str">
        <f aca="false">IF(UPPER(Q207)="Z",2,IF(UPPER(Q207)="Y",1,IF(UPPER(Q207)="X",0,LEFT(N207))))</f>
        <v/>
      </c>
      <c r="S207" s="129" t="str">
        <f aca="false">REPLACE(N207,1,1,R207)</f>
        <v/>
      </c>
      <c r="T207" s="96"/>
      <c r="U207" s="133"/>
      <c r="V207" s="124" t="str">
        <f aca="false">IF(OR(ISTEXT(N207),ISNUMBER(N207)),IF($AD207=1,U207,0),"")</f>
        <v/>
      </c>
      <c r="W207" s="75" t="n">
        <v>36892</v>
      </c>
      <c r="X207" s="134"/>
      <c r="Y207" s="134"/>
      <c r="AA207" s="128" t="n">
        <f aca="false">IF(E207&lt;&gt;F207,0,1)</f>
        <v>1</v>
      </c>
      <c r="AB207" s="128" t="n">
        <f aca="false">IF(OR(T207="SI",T207="Si",T207="si",T207="sI",T207="s",T207="S"),1,0)</f>
        <v>0</v>
      </c>
      <c r="AC207" s="128" t="n">
        <f aca="false">IF(OR(J207="SI",J207="Si",J207="si",J207="sI",J207="s",J207="S"),1,0)</f>
        <v>0</v>
      </c>
      <c r="AD207" s="128" t="n">
        <f aca="false">AK207*AA207*AB207*AC207</f>
        <v>0</v>
      </c>
      <c r="AF207" s="136" t="n">
        <f aca="false">COUNTIF(D$8:D207,D207)</f>
        <v>0</v>
      </c>
      <c r="AG207" s="136" t="n">
        <f aca="false">COUNTIFS(D$8:D207,D207,A$8:A207,A207)</f>
        <v>0</v>
      </c>
      <c r="AH207" s="128" t="n">
        <f aca="false">AF207-AG207</f>
        <v>0</v>
      </c>
      <c r="AI207" s="128" t="n">
        <f aca="false">IF(OR(O207&lt;&gt;P207,P207=1,AA207=0),1,0)</f>
        <v>0</v>
      </c>
      <c r="AJ207" s="128" t="n">
        <f aca="false">IF(AR207&gt;0,1,0)+AH207</f>
        <v>0</v>
      </c>
      <c r="AK207" s="128" t="n">
        <f aca="false">IF(O207&lt;&gt;P207,0,1)</f>
        <v>1</v>
      </c>
      <c r="AL207" s="128" t="n">
        <f aca="false">IF(U207&gt;1,1,0)</f>
        <v>0</v>
      </c>
      <c r="AM207" s="136"/>
      <c r="AN207" s="137"/>
      <c r="AO207" s="139"/>
      <c r="AP207" s="128" t="str">
        <f aca="false">IF(SUMIF(AS$7:BU$7,"&gt;0",AS207:BU207)&gt;0,SUMIF(AS$7:BU$7,"&gt;0",AS207:BU207),"")</f>
        <v/>
      </c>
      <c r="AQ207" s="128"/>
      <c r="AR207" s="136" t="n">
        <f aca="false">COUNTIF(N$8:N207,N207)-1</f>
        <v>-1</v>
      </c>
      <c r="AS207" s="133"/>
      <c r="AT207" s="133"/>
      <c r="AU207" s="128" t="n">
        <f aca="false">IF($A207=$A206,AS207+AT207+AU206,AS207+AT207)</f>
        <v>0</v>
      </c>
      <c r="AV207" s="133"/>
      <c r="AW207" s="133"/>
      <c r="AX207" s="128" t="n">
        <f aca="false">IF($A207=$A206,AV207+AW207+AX206,AV207+AW207)</f>
        <v>0</v>
      </c>
      <c r="AY207" s="133"/>
      <c r="AZ207" s="133"/>
      <c r="BA207" s="128" t="n">
        <f aca="false">IF($A207=$A206,AY207+AZ207+BA206,AY207+AZ207)</f>
        <v>0</v>
      </c>
      <c r="BB207" s="133"/>
      <c r="BC207" s="133"/>
      <c r="BD207" s="128" t="n">
        <f aca="false">IF($A207=$A206,BB207+BC207+BD206,BB207+BC207)</f>
        <v>0</v>
      </c>
      <c r="BE207" s="133"/>
      <c r="BF207" s="133"/>
      <c r="BG207" s="128" t="n">
        <f aca="false">IF($A207=$A206,BE207+BF207+BG206,BE207+BF207)</f>
        <v>0</v>
      </c>
      <c r="BH207" s="133"/>
      <c r="BI207" s="133"/>
      <c r="BJ207" s="128" t="n">
        <f aca="false">IF($A207=$A206,BH207+BI207+BJ206,BH207+BI207)</f>
        <v>0</v>
      </c>
      <c r="BK207" s="133"/>
      <c r="BL207" s="133"/>
      <c r="BM207" s="128" t="n">
        <f aca="false">IF($A207=$A206,BK207+BL207+BM206,BK207+BL207)</f>
        <v>0</v>
      </c>
      <c r="BN207" s="133"/>
      <c r="BO207" s="133"/>
      <c r="BP207" s="128" t="n">
        <f aca="false">IF($A207=$A206,BN207+BO207+BP206,BN207+BO207)</f>
        <v>0</v>
      </c>
      <c r="BQ207" s="133"/>
      <c r="BR207" s="133"/>
      <c r="BS207" s="128" t="n">
        <f aca="false">IF($A207=$A206,BQ207+BR207+BS206,BQ207+BR207)</f>
        <v>0</v>
      </c>
      <c r="BT207" s="133"/>
      <c r="BU207" s="133"/>
      <c r="BV207" s="128" t="n">
        <f aca="false">IF($A207=$A206,BT207+BU207+BV206,BT207+BU207)</f>
        <v>0</v>
      </c>
      <c r="BW207" s="128" t="n">
        <f aca="false">IF(W207=0,0,IF(W207&gt;F$4,1,(IF(W207=BW$2,0,(IF(F$4-W207&gt;2,1,0))))))</f>
        <v>0</v>
      </c>
    </row>
    <row r="208" customFormat="false" ht="42.6" hidden="false" customHeight="true" outlineLevel="0" collapsed="false">
      <c r="A208" s="124" t="str">
        <f aca="false">IF(D208=D207,IF(A207=0,"",A207),IF(AND(D208&gt;0,D208&lt;&gt;D207),A207+1,""))</f>
        <v/>
      </c>
      <c r="B208" s="129"/>
      <c r="C208" s="129"/>
      <c r="D208" s="96"/>
      <c r="E208" s="138"/>
      <c r="F208" s="128" t="str">
        <f aca="false">IFERROR(IF(OR(ISTEXT(D208),ISNUMBER(D208)),HLOOKUP(I208-23*INT(I208/23),[2]Hoja2!B$1:X$2,2),""),1)</f>
        <v/>
      </c>
      <c r="G208" s="128" t="str">
        <f aca="false">LEFT(D208,1)</f>
        <v/>
      </c>
      <c r="H208" s="129" t="str">
        <f aca="false">IF(UPPER(G208)="Z",2,IF(UPPER(G208)="Y",1,IF(UPPER(G208)="X",0,LEFT(D208))))</f>
        <v/>
      </c>
      <c r="I208" s="129" t="str">
        <f aca="false">REPLACE(D208,1,1,H208)</f>
        <v/>
      </c>
      <c r="J208" s="96"/>
      <c r="K208" s="124" t="str">
        <f aca="false">IF(N208&gt;0,ROW(L208)-7,"")</f>
        <v/>
      </c>
      <c r="L208" s="130"/>
      <c r="M208" s="130"/>
      <c r="N208" s="131"/>
      <c r="O208" s="132"/>
      <c r="P208" s="128" t="str">
        <f aca="false">IFERROR(IF(OR(ISTEXT(N208),ISNUMBER(N208)),HLOOKUP(S208-23*INT(S208/23),[2]Hoja2!B$1:X$2,2),""),1)</f>
        <v/>
      </c>
      <c r="Q208" s="128" t="str">
        <f aca="false">LEFT(N208,1)</f>
        <v/>
      </c>
      <c r="R208" s="129" t="str">
        <f aca="false">IF(UPPER(Q208)="Z",2,IF(UPPER(Q208)="Y",1,IF(UPPER(Q208)="X",0,LEFT(N208))))</f>
        <v/>
      </c>
      <c r="S208" s="129" t="str">
        <f aca="false">REPLACE(N208,1,1,R208)</f>
        <v/>
      </c>
      <c r="T208" s="96"/>
      <c r="U208" s="133"/>
      <c r="V208" s="124" t="str">
        <f aca="false">IF(OR(ISTEXT(N208),ISNUMBER(N208)),IF($AD208=1,U208,0),"")</f>
        <v/>
      </c>
      <c r="W208" s="75" t="n">
        <v>36892</v>
      </c>
      <c r="X208" s="134"/>
      <c r="Y208" s="134"/>
      <c r="AA208" s="128" t="n">
        <f aca="false">IF(E208&lt;&gt;F208,0,1)</f>
        <v>1</v>
      </c>
      <c r="AB208" s="128" t="n">
        <f aca="false">IF(OR(T208="SI",T208="Si",T208="si",T208="sI",T208="s",T208="S"),1,0)</f>
        <v>0</v>
      </c>
      <c r="AC208" s="128" t="n">
        <f aca="false">IF(OR(J208="SI",J208="Si",J208="si",J208="sI",J208="s",J208="S"),1,0)</f>
        <v>0</v>
      </c>
      <c r="AD208" s="128" t="n">
        <f aca="false">AK208*AA208*AB208*AC208</f>
        <v>0</v>
      </c>
      <c r="AF208" s="136" t="n">
        <f aca="false">COUNTIF(D$8:D208,D208)</f>
        <v>0</v>
      </c>
      <c r="AG208" s="136" t="n">
        <f aca="false">COUNTIFS(D$8:D208,D208,A$8:A208,A208)</f>
        <v>0</v>
      </c>
      <c r="AH208" s="128" t="n">
        <f aca="false">AF208-AG208</f>
        <v>0</v>
      </c>
      <c r="AI208" s="128" t="n">
        <f aca="false">IF(OR(O208&lt;&gt;P208,P208=1,AA208=0),1,0)</f>
        <v>0</v>
      </c>
      <c r="AJ208" s="128" t="n">
        <f aca="false">IF(AR208&gt;0,1,0)+AH208</f>
        <v>0</v>
      </c>
      <c r="AK208" s="128" t="n">
        <f aca="false">IF(O208&lt;&gt;P208,0,1)</f>
        <v>1</v>
      </c>
      <c r="AL208" s="128" t="n">
        <f aca="false">IF(U208&gt;1,1,0)</f>
        <v>0</v>
      </c>
      <c r="AM208" s="136"/>
      <c r="AN208" s="137"/>
      <c r="AO208" s="139"/>
      <c r="AP208" s="128" t="str">
        <f aca="false">IF(SUMIF(AS$7:BU$7,"&gt;0",AS208:BU208)&gt;0,SUMIF(AS$7:BU$7,"&gt;0",AS208:BU208),"")</f>
        <v/>
      </c>
      <c r="AQ208" s="128"/>
      <c r="AR208" s="136" t="n">
        <f aca="false">COUNTIF(N$8:N208,N208)-1</f>
        <v>-1</v>
      </c>
      <c r="AS208" s="133"/>
      <c r="AT208" s="133"/>
      <c r="AU208" s="128" t="n">
        <f aca="false">IF($A208=$A207,AS208+AT208+AU207,AS208+AT208)</f>
        <v>0</v>
      </c>
      <c r="AV208" s="133"/>
      <c r="AW208" s="133"/>
      <c r="AX208" s="128" t="n">
        <f aca="false">IF($A208=$A207,AV208+AW208+AX207,AV208+AW208)</f>
        <v>0</v>
      </c>
      <c r="AY208" s="133"/>
      <c r="AZ208" s="133"/>
      <c r="BA208" s="128" t="n">
        <f aca="false">IF($A208=$A207,AY208+AZ208+BA207,AY208+AZ208)</f>
        <v>0</v>
      </c>
      <c r="BB208" s="133"/>
      <c r="BC208" s="133"/>
      <c r="BD208" s="128" t="n">
        <f aca="false">IF($A208=$A207,BB208+BC208+BD207,BB208+BC208)</f>
        <v>0</v>
      </c>
      <c r="BE208" s="133"/>
      <c r="BF208" s="133"/>
      <c r="BG208" s="128" t="n">
        <f aca="false">IF($A208=$A207,BE208+BF208+BG207,BE208+BF208)</f>
        <v>0</v>
      </c>
      <c r="BH208" s="133"/>
      <c r="BI208" s="133"/>
      <c r="BJ208" s="128" t="n">
        <f aca="false">IF($A208=$A207,BH208+BI208+BJ207,BH208+BI208)</f>
        <v>0</v>
      </c>
      <c r="BK208" s="133"/>
      <c r="BL208" s="133"/>
      <c r="BM208" s="128" t="n">
        <f aca="false">IF($A208=$A207,BK208+BL208+BM207,BK208+BL208)</f>
        <v>0</v>
      </c>
      <c r="BN208" s="133"/>
      <c r="BO208" s="133"/>
      <c r="BP208" s="128" t="n">
        <f aca="false">IF($A208=$A207,BN208+BO208+BP207,BN208+BO208)</f>
        <v>0</v>
      </c>
      <c r="BQ208" s="133"/>
      <c r="BR208" s="133"/>
      <c r="BS208" s="128" t="n">
        <f aca="false">IF($A208=$A207,BQ208+BR208+BS207,BQ208+BR208)</f>
        <v>0</v>
      </c>
      <c r="BT208" s="133"/>
      <c r="BU208" s="133"/>
      <c r="BV208" s="128" t="n">
        <f aca="false">IF($A208=$A207,BT208+BU208+BV207,BT208+BU208)</f>
        <v>0</v>
      </c>
      <c r="BW208" s="128" t="n">
        <f aca="false">IF(W208=0,0,IF(W208&gt;F$4,1,(IF(W208=BW$2,0,(IF(F$4-W208&gt;2,1,0))))))</f>
        <v>0</v>
      </c>
    </row>
    <row r="209" customFormat="false" ht="42.6" hidden="false" customHeight="true" outlineLevel="0" collapsed="false">
      <c r="A209" s="124" t="str">
        <f aca="false">IF(D209=D208,IF(A208=0,"",A208),IF(AND(D209&gt;0,D209&lt;&gt;D208),A208+1,""))</f>
        <v/>
      </c>
      <c r="B209" s="129"/>
      <c r="C209" s="129"/>
      <c r="D209" s="96"/>
      <c r="E209" s="138"/>
      <c r="F209" s="128" t="str">
        <f aca="false">IFERROR(IF(OR(ISTEXT(D209),ISNUMBER(D209)),HLOOKUP(I209-23*INT(I209/23),[2]Hoja2!B$1:X$2,2),""),1)</f>
        <v/>
      </c>
      <c r="G209" s="128" t="str">
        <f aca="false">LEFT(D209,1)</f>
        <v/>
      </c>
      <c r="H209" s="129" t="str">
        <f aca="false">IF(UPPER(G209)="Z",2,IF(UPPER(G209)="Y",1,IF(UPPER(G209)="X",0,LEFT(D209))))</f>
        <v/>
      </c>
      <c r="I209" s="129" t="str">
        <f aca="false">REPLACE(D209,1,1,H209)</f>
        <v/>
      </c>
      <c r="J209" s="96"/>
      <c r="K209" s="124" t="str">
        <f aca="false">IF(N209&gt;0,ROW(L209)-7,"")</f>
        <v/>
      </c>
      <c r="L209" s="130"/>
      <c r="M209" s="130"/>
      <c r="N209" s="131"/>
      <c r="O209" s="132"/>
      <c r="P209" s="128" t="str">
        <f aca="false">IFERROR(IF(OR(ISTEXT(N209),ISNUMBER(N209)),HLOOKUP(S209-23*INT(S209/23),[2]Hoja2!B$1:X$2,2),""),1)</f>
        <v/>
      </c>
      <c r="Q209" s="128" t="str">
        <f aca="false">LEFT(N209,1)</f>
        <v/>
      </c>
      <c r="R209" s="129" t="str">
        <f aca="false">IF(UPPER(Q209)="Z",2,IF(UPPER(Q209)="Y",1,IF(UPPER(Q209)="X",0,LEFT(N209))))</f>
        <v/>
      </c>
      <c r="S209" s="129" t="str">
        <f aca="false">REPLACE(N209,1,1,R209)</f>
        <v/>
      </c>
      <c r="T209" s="96"/>
      <c r="U209" s="133"/>
      <c r="V209" s="124" t="str">
        <f aca="false">IF(OR(ISTEXT(N209),ISNUMBER(N209)),IF($AD209=1,U209,0),"")</f>
        <v/>
      </c>
      <c r="W209" s="75" t="n">
        <v>36892</v>
      </c>
      <c r="X209" s="134"/>
      <c r="Y209" s="134"/>
      <c r="AA209" s="128" t="n">
        <f aca="false">IF(E209&lt;&gt;F209,0,1)</f>
        <v>1</v>
      </c>
      <c r="AB209" s="128" t="n">
        <f aca="false">IF(OR(T209="SI",T209="Si",T209="si",T209="sI",T209="s",T209="S"),1,0)</f>
        <v>0</v>
      </c>
      <c r="AC209" s="128" t="n">
        <f aca="false">IF(OR(J209="SI",J209="Si",J209="si",J209="sI",J209="s",J209="S"),1,0)</f>
        <v>0</v>
      </c>
      <c r="AD209" s="128" t="n">
        <f aca="false">AK209*AA209*AB209*AC209</f>
        <v>0</v>
      </c>
      <c r="AF209" s="136" t="n">
        <f aca="false">COUNTIF(D$8:D209,D209)</f>
        <v>0</v>
      </c>
      <c r="AG209" s="136" t="n">
        <f aca="false">COUNTIFS(D$8:D209,D209,A$8:A209,A209)</f>
        <v>0</v>
      </c>
      <c r="AH209" s="128" t="n">
        <f aca="false">AF209-AG209</f>
        <v>0</v>
      </c>
      <c r="AI209" s="128" t="n">
        <f aca="false">IF(OR(O209&lt;&gt;P209,P209=1,AA209=0),1,0)</f>
        <v>0</v>
      </c>
      <c r="AJ209" s="128" t="n">
        <f aca="false">IF(AR209&gt;0,1,0)+AH209</f>
        <v>0</v>
      </c>
      <c r="AK209" s="128" t="n">
        <f aca="false">IF(O209&lt;&gt;P209,0,1)</f>
        <v>1</v>
      </c>
      <c r="AL209" s="128" t="n">
        <f aca="false">IF(U209&gt;1,1,0)</f>
        <v>0</v>
      </c>
      <c r="AM209" s="136"/>
      <c r="AN209" s="137"/>
      <c r="AO209" s="139"/>
      <c r="AP209" s="128" t="str">
        <f aca="false">IF(SUMIF(AS$7:BU$7,"&gt;0",AS209:BU209)&gt;0,SUMIF(AS$7:BU$7,"&gt;0",AS209:BU209),"")</f>
        <v/>
      </c>
      <c r="AQ209" s="128"/>
      <c r="AR209" s="136" t="n">
        <f aca="false">COUNTIF(N$8:N209,N209)-1</f>
        <v>-1</v>
      </c>
      <c r="AS209" s="133"/>
      <c r="AT209" s="133"/>
      <c r="AU209" s="128" t="n">
        <f aca="false">IF($A209=$A208,AS209+AT209+AU208,AS209+AT209)</f>
        <v>0</v>
      </c>
      <c r="AV209" s="133"/>
      <c r="AW209" s="133"/>
      <c r="AX209" s="128" t="n">
        <f aca="false">IF($A209=$A208,AV209+AW209+AX208,AV209+AW209)</f>
        <v>0</v>
      </c>
      <c r="AY209" s="133"/>
      <c r="AZ209" s="133"/>
      <c r="BA209" s="128" t="n">
        <f aca="false">IF($A209=$A208,AY209+AZ209+BA208,AY209+AZ209)</f>
        <v>0</v>
      </c>
      <c r="BB209" s="133"/>
      <c r="BC209" s="133"/>
      <c r="BD209" s="128" t="n">
        <f aca="false">IF($A209=$A208,BB209+BC209+BD208,BB209+BC209)</f>
        <v>0</v>
      </c>
      <c r="BE209" s="133"/>
      <c r="BF209" s="133"/>
      <c r="BG209" s="128" t="n">
        <f aca="false">IF($A209=$A208,BE209+BF209+BG208,BE209+BF209)</f>
        <v>0</v>
      </c>
      <c r="BH209" s="133"/>
      <c r="BI209" s="133"/>
      <c r="BJ209" s="128" t="n">
        <f aca="false">IF($A209=$A208,BH209+BI209+BJ208,BH209+BI209)</f>
        <v>0</v>
      </c>
      <c r="BK209" s="133"/>
      <c r="BL209" s="133"/>
      <c r="BM209" s="128" t="n">
        <f aca="false">IF($A209=$A208,BK209+BL209+BM208,BK209+BL209)</f>
        <v>0</v>
      </c>
      <c r="BN209" s="133"/>
      <c r="BO209" s="133"/>
      <c r="BP209" s="128" t="n">
        <f aca="false">IF($A209=$A208,BN209+BO209+BP208,BN209+BO209)</f>
        <v>0</v>
      </c>
      <c r="BQ209" s="133"/>
      <c r="BR209" s="133"/>
      <c r="BS209" s="128" t="n">
        <f aca="false">IF($A209=$A208,BQ209+BR209+BS208,BQ209+BR209)</f>
        <v>0</v>
      </c>
      <c r="BT209" s="133"/>
      <c r="BU209" s="133"/>
      <c r="BV209" s="128" t="n">
        <f aca="false">IF($A209=$A208,BT209+BU209+BV208,BT209+BU209)</f>
        <v>0</v>
      </c>
      <c r="BW209" s="128" t="n">
        <f aca="false">IF(W209=0,0,IF(W209&gt;F$4,1,(IF(W209=BW$2,0,(IF(F$4-W209&gt;2,1,0))))))</f>
        <v>0</v>
      </c>
    </row>
    <row r="210" customFormat="false" ht="42.6" hidden="false" customHeight="true" outlineLevel="0" collapsed="false">
      <c r="A210" s="124" t="str">
        <f aca="false">IF(D210=D209,IF(A209=0,"",A209),IF(AND(D210&gt;0,D210&lt;&gt;D209),A209+1,""))</f>
        <v/>
      </c>
      <c r="B210" s="129"/>
      <c r="C210" s="129"/>
      <c r="D210" s="96"/>
      <c r="E210" s="138"/>
      <c r="F210" s="128" t="str">
        <f aca="false">IFERROR(IF(OR(ISTEXT(D210),ISNUMBER(D210)),HLOOKUP(I210-23*INT(I210/23),[2]Hoja2!B$1:X$2,2),""),1)</f>
        <v/>
      </c>
      <c r="G210" s="128" t="str">
        <f aca="false">LEFT(D210,1)</f>
        <v/>
      </c>
      <c r="H210" s="129" t="str">
        <f aca="false">IF(UPPER(G210)="Z",2,IF(UPPER(G210)="Y",1,IF(UPPER(G210)="X",0,LEFT(D210))))</f>
        <v/>
      </c>
      <c r="I210" s="129" t="str">
        <f aca="false">REPLACE(D210,1,1,H210)</f>
        <v/>
      </c>
      <c r="J210" s="96"/>
      <c r="K210" s="124" t="str">
        <f aca="false">IF(N210&gt;0,ROW(L210)-7,"")</f>
        <v/>
      </c>
      <c r="L210" s="130"/>
      <c r="M210" s="130"/>
      <c r="N210" s="131"/>
      <c r="O210" s="132"/>
      <c r="P210" s="128" t="str">
        <f aca="false">IFERROR(IF(OR(ISTEXT(N210),ISNUMBER(N210)),HLOOKUP(S210-23*INT(S210/23),[2]Hoja2!B$1:X$2,2),""),1)</f>
        <v/>
      </c>
      <c r="Q210" s="128" t="str">
        <f aca="false">LEFT(N210,1)</f>
        <v/>
      </c>
      <c r="R210" s="129" t="str">
        <f aca="false">IF(UPPER(Q210)="Z",2,IF(UPPER(Q210)="Y",1,IF(UPPER(Q210)="X",0,LEFT(N210))))</f>
        <v/>
      </c>
      <c r="S210" s="129" t="str">
        <f aca="false">REPLACE(N210,1,1,R210)</f>
        <v/>
      </c>
      <c r="T210" s="96"/>
      <c r="U210" s="133"/>
      <c r="V210" s="124" t="str">
        <f aca="false">IF(OR(ISTEXT(N210),ISNUMBER(N210)),IF($AD210=1,U210,0),"")</f>
        <v/>
      </c>
      <c r="W210" s="75" t="n">
        <v>36892</v>
      </c>
      <c r="X210" s="134"/>
      <c r="Y210" s="134"/>
      <c r="AA210" s="128" t="n">
        <f aca="false">IF(E210&lt;&gt;F210,0,1)</f>
        <v>1</v>
      </c>
      <c r="AB210" s="128" t="n">
        <f aca="false">IF(OR(T210="SI",T210="Si",T210="si",T210="sI",T210="s",T210="S"),1,0)</f>
        <v>0</v>
      </c>
      <c r="AC210" s="128" t="n">
        <f aca="false">IF(OR(J210="SI",J210="Si",J210="si",J210="sI",J210="s",J210="S"),1,0)</f>
        <v>0</v>
      </c>
      <c r="AD210" s="128" t="n">
        <f aca="false">AK210*AA210*AB210*AC210</f>
        <v>0</v>
      </c>
      <c r="AF210" s="136" t="n">
        <f aca="false">COUNTIF(D$8:D210,D210)</f>
        <v>0</v>
      </c>
      <c r="AG210" s="136" t="n">
        <f aca="false">COUNTIFS(D$8:D210,D210,A$8:A210,A210)</f>
        <v>0</v>
      </c>
      <c r="AH210" s="128" t="n">
        <f aca="false">AF210-AG210</f>
        <v>0</v>
      </c>
      <c r="AI210" s="128" t="n">
        <f aca="false">IF(OR(O210&lt;&gt;P210,P210=1,AA210=0),1,0)</f>
        <v>0</v>
      </c>
      <c r="AJ210" s="128" t="n">
        <f aca="false">IF(AR210&gt;0,1,0)+AH210</f>
        <v>0</v>
      </c>
      <c r="AK210" s="128" t="n">
        <f aca="false">IF(O210&lt;&gt;P210,0,1)</f>
        <v>1</v>
      </c>
      <c r="AL210" s="128" t="n">
        <f aca="false">IF(U210&gt;1,1,0)</f>
        <v>0</v>
      </c>
      <c r="AM210" s="136"/>
      <c r="AN210" s="137"/>
      <c r="AO210" s="139"/>
      <c r="AP210" s="128" t="str">
        <f aca="false">IF(SUMIF(AS$7:BU$7,"&gt;0",AS210:BU210)&gt;0,SUMIF(AS$7:BU$7,"&gt;0",AS210:BU210),"")</f>
        <v/>
      </c>
      <c r="AQ210" s="128"/>
      <c r="AR210" s="136" t="n">
        <f aca="false">COUNTIF(N$8:N210,N210)-1</f>
        <v>-1</v>
      </c>
      <c r="AS210" s="133"/>
      <c r="AT210" s="133"/>
      <c r="AU210" s="128" t="n">
        <f aca="false">IF($A210=$A209,AS210+AT210+AU209,AS210+AT210)</f>
        <v>0</v>
      </c>
      <c r="AV210" s="133"/>
      <c r="AW210" s="133"/>
      <c r="AX210" s="128" t="n">
        <f aca="false">IF($A210=$A209,AV210+AW210+AX209,AV210+AW210)</f>
        <v>0</v>
      </c>
      <c r="AY210" s="133"/>
      <c r="AZ210" s="133"/>
      <c r="BA210" s="128" t="n">
        <f aca="false">IF($A210=$A209,AY210+AZ210+BA209,AY210+AZ210)</f>
        <v>0</v>
      </c>
      <c r="BB210" s="133"/>
      <c r="BC210" s="133"/>
      <c r="BD210" s="128" t="n">
        <f aca="false">IF($A210=$A209,BB210+BC210+BD209,BB210+BC210)</f>
        <v>0</v>
      </c>
      <c r="BE210" s="133"/>
      <c r="BF210" s="133"/>
      <c r="BG210" s="128" t="n">
        <f aca="false">IF($A210=$A209,BE210+BF210+BG209,BE210+BF210)</f>
        <v>0</v>
      </c>
      <c r="BH210" s="133"/>
      <c r="BI210" s="133"/>
      <c r="BJ210" s="128" t="n">
        <f aca="false">IF($A210=$A209,BH210+BI210+BJ209,BH210+BI210)</f>
        <v>0</v>
      </c>
      <c r="BK210" s="133"/>
      <c r="BL210" s="133"/>
      <c r="BM210" s="128" t="n">
        <f aca="false">IF($A210=$A209,BK210+BL210+BM209,BK210+BL210)</f>
        <v>0</v>
      </c>
      <c r="BN210" s="133"/>
      <c r="BO210" s="133"/>
      <c r="BP210" s="128" t="n">
        <f aca="false">IF($A210=$A209,BN210+BO210+BP209,BN210+BO210)</f>
        <v>0</v>
      </c>
      <c r="BQ210" s="133"/>
      <c r="BR210" s="133"/>
      <c r="BS210" s="128" t="n">
        <f aca="false">IF($A210=$A209,BQ210+BR210+BS209,BQ210+BR210)</f>
        <v>0</v>
      </c>
      <c r="BT210" s="133"/>
      <c r="BU210" s="133"/>
      <c r="BV210" s="128" t="n">
        <f aca="false">IF($A210=$A209,BT210+BU210+BV209,BT210+BU210)</f>
        <v>0</v>
      </c>
      <c r="BW210" s="128" t="n">
        <f aca="false">IF(W210=0,0,IF(W210&gt;F$4,1,(IF(W210=BW$2,0,(IF(F$4-W210&gt;2,1,0))))))</f>
        <v>0</v>
      </c>
    </row>
    <row r="211" customFormat="false" ht="42.6" hidden="false" customHeight="true" outlineLevel="0" collapsed="false">
      <c r="A211" s="124" t="str">
        <f aca="false">IF(D211=D210,IF(A210=0,"",A210),IF(AND(D211&gt;0,D211&lt;&gt;D210),A210+1,""))</f>
        <v/>
      </c>
      <c r="B211" s="129"/>
      <c r="C211" s="129"/>
      <c r="D211" s="96"/>
      <c r="E211" s="138"/>
      <c r="F211" s="128" t="str">
        <f aca="false">IFERROR(IF(OR(ISTEXT(D211),ISNUMBER(D211)),HLOOKUP(I211-23*INT(I211/23),[2]Hoja2!B$1:X$2,2),""),1)</f>
        <v/>
      </c>
      <c r="G211" s="128" t="str">
        <f aca="false">LEFT(D211,1)</f>
        <v/>
      </c>
      <c r="H211" s="129" t="str">
        <f aca="false">IF(UPPER(G211)="Z",2,IF(UPPER(G211)="Y",1,IF(UPPER(G211)="X",0,LEFT(D211))))</f>
        <v/>
      </c>
      <c r="I211" s="129" t="str">
        <f aca="false">REPLACE(D211,1,1,H211)</f>
        <v/>
      </c>
      <c r="J211" s="96"/>
      <c r="K211" s="124" t="str">
        <f aca="false">IF(N211&gt;0,ROW(L211)-7,"")</f>
        <v/>
      </c>
      <c r="L211" s="130"/>
      <c r="M211" s="130"/>
      <c r="N211" s="131"/>
      <c r="O211" s="132"/>
      <c r="P211" s="128" t="str">
        <f aca="false">IFERROR(IF(OR(ISTEXT(N211),ISNUMBER(N211)),HLOOKUP(S211-23*INT(S211/23),[2]Hoja2!B$1:X$2,2),""),1)</f>
        <v/>
      </c>
      <c r="Q211" s="128" t="str">
        <f aca="false">LEFT(N211,1)</f>
        <v/>
      </c>
      <c r="R211" s="129" t="str">
        <f aca="false">IF(UPPER(Q211)="Z",2,IF(UPPER(Q211)="Y",1,IF(UPPER(Q211)="X",0,LEFT(N211))))</f>
        <v/>
      </c>
      <c r="S211" s="129" t="str">
        <f aca="false">REPLACE(N211,1,1,R211)</f>
        <v/>
      </c>
      <c r="T211" s="96"/>
      <c r="U211" s="133"/>
      <c r="V211" s="124" t="str">
        <f aca="false">IF(OR(ISTEXT(N211),ISNUMBER(N211)),IF($AD211=1,U211,0),"")</f>
        <v/>
      </c>
      <c r="W211" s="75" t="n">
        <v>36892</v>
      </c>
      <c r="X211" s="134"/>
      <c r="Y211" s="134"/>
      <c r="AA211" s="128" t="n">
        <f aca="false">IF(E211&lt;&gt;F211,0,1)</f>
        <v>1</v>
      </c>
      <c r="AB211" s="128" t="n">
        <f aca="false">IF(OR(T211="SI",T211="Si",T211="si",T211="sI",T211="s",T211="S"),1,0)</f>
        <v>0</v>
      </c>
      <c r="AC211" s="128" t="n">
        <f aca="false">IF(OR(J211="SI",J211="Si",J211="si",J211="sI",J211="s",J211="S"),1,0)</f>
        <v>0</v>
      </c>
      <c r="AD211" s="128" t="n">
        <f aca="false">AK211*AA211*AB211*AC211</f>
        <v>0</v>
      </c>
      <c r="AF211" s="136" t="n">
        <f aca="false">COUNTIF(D$8:D211,D211)</f>
        <v>0</v>
      </c>
      <c r="AG211" s="136" t="n">
        <f aca="false">COUNTIFS(D$8:D211,D211,A$8:A211,A211)</f>
        <v>0</v>
      </c>
      <c r="AH211" s="128" t="n">
        <f aca="false">AF211-AG211</f>
        <v>0</v>
      </c>
      <c r="AI211" s="128" t="n">
        <f aca="false">IF(OR(O211&lt;&gt;P211,P211=1,AA211=0),1,0)</f>
        <v>0</v>
      </c>
      <c r="AJ211" s="128" t="n">
        <f aca="false">IF(AR211&gt;0,1,0)+AH211</f>
        <v>0</v>
      </c>
      <c r="AK211" s="128" t="n">
        <f aca="false">IF(O211&lt;&gt;P211,0,1)</f>
        <v>1</v>
      </c>
      <c r="AL211" s="128" t="n">
        <f aca="false">IF(U211&gt;1,1,0)</f>
        <v>0</v>
      </c>
      <c r="AM211" s="136"/>
      <c r="AN211" s="137"/>
      <c r="AO211" s="139"/>
      <c r="AP211" s="128" t="str">
        <f aca="false">IF(SUMIF(AS$7:BU$7,"&gt;0",AS211:BU211)&gt;0,SUMIF(AS$7:BU$7,"&gt;0",AS211:BU211),"")</f>
        <v/>
      </c>
      <c r="AQ211" s="128"/>
      <c r="AR211" s="136" t="n">
        <f aca="false">COUNTIF(N$8:N211,N211)-1</f>
        <v>-1</v>
      </c>
      <c r="AS211" s="133"/>
      <c r="AT211" s="133"/>
      <c r="AU211" s="128" t="n">
        <f aca="false">IF($A211=$A210,AS211+AT211+AU210,AS211+AT211)</f>
        <v>0</v>
      </c>
      <c r="AV211" s="133"/>
      <c r="AW211" s="133"/>
      <c r="AX211" s="128" t="n">
        <f aca="false">IF($A211=$A210,AV211+AW211+AX210,AV211+AW211)</f>
        <v>0</v>
      </c>
      <c r="AY211" s="133"/>
      <c r="AZ211" s="133"/>
      <c r="BA211" s="128" t="n">
        <f aca="false">IF($A211=$A210,AY211+AZ211+BA210,AY211+AZ211)</f>
        <v>0</v>
      </c>
      <c r="BB211" s="133"/>
      <c r="BC211" s="133"/>
      <c r="BD211" s="128" t="n">
        <f aca="false">IF($A211=$A210,BB211+BC211+BD210,BB211+BC211)</f>
        <v>0</v>
      </c>
      <c r="BE211" s="133"/>
      <c r="BF211" s="133"/>
      <c r="BG211" s="128" t="n">
        <f aca="false">IF($A211=$A210,BE211+BF211+BG210,BE211+BF211)</f>
        <v>0</v>
      </c>
      <c r="BH211" s="133"/>
      <c r="BI211" s="133"/>
      <c r="BJ211" s="128" t="n">
        <f aca="false">IF($A211=$A210,BH211+BI211+BJ210,BH211+BI211)</f>
        <v>0</v>
      </c>
      <c r="BK211" s="133"/>
      <c r="BL211" s="133"/>
      <c r="BM211" s="128" t="n">
        <f aca="false">IF($A211=$A210,BK211+BL211+BM210,BK211+BL211)</f>
        <v>0</v>
      </c>
      <c r="BN211" s="133"/>
      <c r="BO211" s="133"/>
      <c r="BP211" s="128" t="n">
        <f aca="false">IF($A211=$A210,BN211+BO211+BP210,BN211+BO211)</f>
        <v>0</v>
      </c>
      <c r="BQ211" s="133"/>
      <c r="BR211" s="133"/>
      <c r="BS211" s="128" t="n">
        <f aca="false">IF($A211=$A210,BQ211+BR211+BS210,BQ211+BR211)</f>
        <v>0</v>
      </c>
      <c r="BT211" s="133"/>
      <c r="BU211" s="133"/>
      <c r="BV211" s="128" t="n">
        <f aca="false">IF($A211=$A210,BT211+BU211+BV210,BT211+BU211)</f>
        <v>0</v>
      </c>
      <c r="BW211" s="128" t="n">
        <f aca="false">IF(W211=0,0,IF(W211&gt;F$4,1,(IF(W211=BW$2,0,(IF(F$4-W211&gt;2,1,0))))))</f>
        <v>0</v>
      </c>
    </row>
    <row r="212" customFormat="false" ht="42.6" hidden="false" customHeight="true" outlineLevel="0" collapsed="false">
      <c r="A212" s="124" t="str">
        <f aca="false">IF(D212=D211,IF(A211=0,"",A211),IF(AND(D212&gt;0,D212&lt;&gt;D211),A211+1,""))</f>
        <v/>
      </c>
      <c r="B212" s="129"/>
      <c r="C212" s="129"/>
      <c r="D212" s="96"/>
      <c r="E212" s="138"/>
      <c r="F212" s="128" t="str">
        <f aca="false">IFERROR(IF(OR(ISTEXT(D212),ISNUMBER(D212)),HLOOKUP(I212-23*INT(I212/23),[2]Hoja2!B$1:X$2,2),""),1)</f>
        <v/>
      </c>
      <c r="G212" s="128" t="str">
        <f aca="false">LEFT(D212,1)</f>
        <v/>
      </c>
      <c r="H212" s="129" t="str">
        <f aca="false">IF(UPPER(G212)="Z",2,IF(UPPER(G212)="Y",1,IF(UPPER(G212)="X",0,LEFT(D212))))</f>
        <v/>
      </c>
      <c r="I212" s="129" t="str">
        <f aca="false">REPLACE(D212,1,1,H212)</f>
        <v/>
      </c>
      <c r="J212" s="96"/>
      <c r="K212" s="124" t="str">
        <f aca="false">IF(N212&gt;0,ROW(L212)-7,"")</f>
        <v/>
      </c>
      <c r="L212" s="130"/>
      <c r="M212" s="130"/>
      <c r="N212" s="131"/>
      <c r="O212" s="132"/>
      <c r="P212" s="128" t="str">
        <f aca="false">IFERROR(IF(OR(ISTEXT(N212),ISNUMBER(N212)),HLOOKUP(S212-23*INT(S212/23),[2]Hoja2!B$1:X$2,2),""),1)</f>
        <v/>
      </c>
      <c r="Q212" s="128" t="str">
        <f aca="false">LEFT(N212,1)</f>
        <v/>
      </c>
      <c r="R212" s="129" t="str">
        <f aca="false">IF(UPPER(Q212)="Z",2,IF(UPPER(Q212)="Y",1,IF(UPPER(Q212)="X",0,LEFT(N212))))</f>
        <v/>
      </c>
      <c r="S212" s="129" t="str">
        <f aca="false">REPLACE(N212,1,1,R212)</f>
        <v/>
      </c>
      <c r="T212" s="96"/>
      <c r="U212" s="133"/>
      <c r="V212" s="124" t="str">
        <f aca="false">IF(OR(ISTEXT(N212),ISNUMBER(N212)),IF($AD212=1,U212,0),"")</f>
        <v/>
      </c>
      <c r="W212" s="75" t="n">
        <v>36892</v>
      </c>
      <c r="X212" s="134"/>
      <c r="Y212" s="134"/>
      <c r="AA212" s="128" t="n">
        <f aca="false">IF(E212&lt;&gt;F212,0,1)</f>
        <v>1</v>
      </c>
      <c r="AB212" s="128" t="n">
        <f aca="false">IF(OR(T212="SI",T212="Si",T212="si",T212="sI",T212="s",T212="S"),1,0)</f>
        <v>0</v>
      </c>
      <c r="AC212" s="128" t="n">
        <f aca="false">IF(OR(J212="SI",J212="Si",J212="si",J212="sI",J212="s",J212="S"),1,0)</f>
        <v>0</v>
      </c>
      <c r="AD212" s="128" t="n">
        <f aca="false">AK212*AA212*AB212*AC212</f>
        <v>0</v>
      </c>
      <c r="AF212" s="136" t="n">
        <f aca="false">COUNTIF(D$8:D212,D212)</f>
        <v>0</v>
      </c>
      <c r="AG212" s="136" t="n">
        <f aca="false">COUNTIFS(D$8:D212,D212,A$8:A212,A212)</f>
        <v>0</v>
      </c>
      <c r="AH212" s="128" t="n">
        <f aca="false">AF212-AG212</f>
        <v>0</v>
      </c>
      <c r="AI212" s="128" t="n">
        <f aca="false">IF(OR(O212&lt;&gt;P212,P212=1,AA212=0),1,0)</f>
        <v>0</v>
      </c>
      <c r="AJ212" s="128" t="n">
        <f aca="false">IF(AR212&gt;0,1,0)+AH212</f>
        <v>0</v>
      </c>
      <c r="AK212" s="128" t="n">
        <f aca="false">IF(O212&lt;&gt;P212,0,1)</f>
        <v>1</v>
      </c>
      <c r="AL212" s="128" t="n">
        <f aca="false">IF(U212&gt;1,1,0)</f>
        <v>0</v>
      </c>
      <c r="AM212" s="136"/>
      <c r="AN212" s="137"/>
      <c r="AO212" s="139"/>
      <c r="AP212" s="128" t="str">
        <f aca="false">IF(SUMIF(AS$7:BU$7,"&gt;0",AS212:BU212)&gt;0,SUMIF(AS$7:BU$7,"&gt;0",AS212:BU212),"")</f>
        <v/>
      </c>
      <c r="AQ212" s="128"/>
      <c r="AR212" s="136" t="n">
        <f aca="false">COUNTIF(N$8:N212,N212)-1</f>
        <v>-1</v>
      </c>
      <c r="AS212" s="133"/>
      <c r="AT212" s="133"/>
      <c r="AU212" s="128" t="n">
        <f aca="false">IF($A212=$A211,AS212+AT212+AU211,AS212+AT212)</f>
        <v>0</v>
      </c>
      <c r="AV212" s="133"/>
      <c r="AW212" s="133"/>
      <c r="AX212" s="128" t="n">
        <f aca="false">IF($A212=$A211,AV212+AW212+AX211,AV212+AW212)</f>
        <v>0</v>
      </c>
      <c r="AY212" s="133"/>
      <c r="AZ212" s="133"/>
      <c r="BA212" s="128" t="n">
        <f aca="false">IF($A212=$A211,AY212+AZ212+BA211,AY212+AZ212)</f>
        <v>0</v>
      </c>
      <c r="BB212" s="133"/>
      <c r="BC212" s="133"/>
      <c r="BD212" s="128" t="n">
        <f aca="false">IF($A212=$A211,BB212+BC212+BD211,BB212+BC212)</f>
        <v>0</v>
      </c>
      <c r="BE212" s="133"/>
      <c r="BF212" s="133"/>
      <c r="BG212" s="128" t="n">
        <f aca="false">IF($A212=$A211,BE212+BF212+BG211,BE212+BF212)</f>
        <v>0</v>
      </c>
      <c r="BH212" s="133"/>
      <c r="BI212" s="133"/>
      <c r="BJ212" s="128" t="n">
        <f aca="false">IF($A212=$A211,BH212+BI212+BJ211,BH212+BI212)</f>
        <v>0</v>
      </c>
      <c r="BK212" s="133"/>
      <c r="BL212" s="133"/>
      <c r="BM212" s="128" t="n">
        <f aca="false">IF($A212=$A211,BK212+BL212+BM211,BK212+BL212)</f>
        <v>0</v>
      </c>
      <c r="BN212" s="133"/>
      <c r="BO212" s="133"/>
      <c r="BP212" s="128" t="n">
        <f aca="false">IF($A212=$A211,BN212+BO212+BP211,BN212+BO212)</f>
        <v>0</v>
      </c>
      <c r="BQ212" s="133"/>
      <c r="BR212" s="133"/>
      <c r="BS212" s="128" t="n">
        <f aca="false">IF($A212=$A211,BQ212+BR212+BS211,BQ212+BR212)</f>
        <v>0</v>
      </c>
      <c r="BT212" s="133"/>
      <c r="BU212" s="133"/>
      <c r="BV212" s="128" t="n">
        <f aca="false">IF($A212=$A211,BT212+BU212+BV211,BT212+BU212)</f>
        <v>0</v>
      </c>
      <c r="BW212" s="128" t="n">
        <f aca="false">IF(W212=0,0,IF(W212&gt;F$4,1,(IF(W212=BW$2,0,(IF(F$4-W212&gt;2,1,0))))))</f>
        <v>0</v>
      </c>
    </row>
    <row r="213" customFormat="false" ht="42.6" hidden="false" customHeight="true" outlineLevel="0" collapsed="false">
      <c r="A213" s="124" t="str">
        <f aca="false">IF(D213=D212,IF(A212=0,"",A212),IF(AND(D213&gt;0,D213&lt;&gt;D212),A212+1,""))</f>
        <v/>
      </c>
      <c r="B213" s="129"/>
      <c r="C213" s="129"/>
      <c r="D213" s="96"/>
      <c r="E213" s="138"/>
      <c r="F213" s="128" t="str">
        <f aca="false">IFERROR(IF(OR(ISTEXT(D213),ISNUMBER(D213)),HLOOKUP(I213-23*INT(I213/23),[2]Hoja2!B$1:X$2,2),""),1)</f>
        <v/>
      </c>
      <c r="G213" s="128" t="str">
        <f aca="false">LEFT(D213,1)</f>
        <v/>
      </c>
      <c r="H213" s="129" t="str">
        <f aca="false">IF(UPPER(G213)="Z",2,IF(UPPER(G213)="Y",1,IF(UPPER(G213)="X",0,LEFT(D213))))</f>
        <v/>
      </c>
      <c r="I213" s="129" t="str">
        <f aca="false">REPLACE(D213,1,1,H213)</f>
        <v/>
      </c>
      <c r="J213" s="96"/>
      <c r="K213" s="124" t="str">
        <f aca="false">IF(N213&gt;0,ROW(L213)-7,"")</f>
        <v/>
      </c>
      <c r="L213" s="130"/>
      <c r="M213" s="130"/>
      <c r="N213" s="131"/>
      <c r="O213" s="132"/>
      <c r="P213" s="128" t="str">
        <f aca="false">IFERROR(IF(OR(ISTEXT(N213),ISNUMBER(N213)),HLOOKUP(S213-23*INT(S213/23),[2]Hoja2!B$1:X$2,2),""),1)</f>
        <v/>
      </c>
      <c r="Q213" s="128" t="str">
        <f aca="false">LEFT(N213,1)</f>
        <v/>
      </c>
      <c r="R213" s="129" t="str">
        <f aca="false">IF(UPPER(Q213)="Z",2,IF(UPPER(Q213)="Y",1,IF(UPPER(Q213)="X",0,LEFT(N213))))</f>
        <v/>
      </c>
      <c r="S213" s="129" t="str">
        <f aca="false">REPLACE(N213,1,1,R213)</f>
        <v/>
      </c>
      <c r="T213" s="96"/>
      <c r="U213" s="133"/>
      <c r="V213" s="124" t="str">
        <f aca="false">IF(OR(ISTEXT(N213),ISNUMBER(N213)),IF($AD213=1,U213,0),"")</f>
        <v/>
      </c>
      <c r="W213" s="75" t="n">
        <v>36892</v>
      </c>
      <c r="X213" s="134"/>
      <c r="Y213" s="134"/>
      <c r="AA213" s="128" t="n">
        <f aca="false">IF(E213&lt;&gt;F213,0,1)</f>
        <v>1</v>
      </c>
      <c r="AB213" s="128" t="n">
        <f aca="false">IF(OR(T213="SI",T213="Si",T213="si",T213="sI",T213="s",T213="S"),1,0)</f>
        <v>0</v>
      </c>
      <c r="AC213" s="128" t="n">
        <f aca="false">IF(OR(J213="SI",J213="Si",J213="si",J213="sI",J213="s",J213="S"),1,0)</f>
        <v>0</v>
      </c>
      <c r="AD213" s="128" t="n">
        <f aca="false">AK213*AA213*AB213*AC213</f>
        <v>0</v>
      </c>
      <c r="AF213" s="136" t="n">
        <f aca="false">COUNTIF(D$8:D213,D213)</f>
        <v>0</v>
      </c>
      <c r="AG213" s="136" t="n">
        <f aca="false">COUNTIFS(D$8:D213,D213,A$8:A213,A213)</f>
        <v>0</v>
      </c>
      <c r="AH213" s="128" t="n">
        <f aca="false">AF213-AG213</f>
        <v>0</v>
      </c>
      <c r="AI213" s="128" t="n">
        <f aca="false">IF(OR(O213&lt;&gt;P213,P213=1,AA213=0),1,0)</f>
        <v>0</v>
      </c>
      <c r="AJ213" s="128" t="n">
        <f aca="false">IF(AR213&gt;0,1,0)+AH213</f>
        <v>0</v>
      </c>
      <c r="AK213" s="128" t="n">
        <f aca="false">IF(O213&lt;&gt;P213,0,1)</f>
        <v>1</v>
      </c>
      <c r="AL213" s="128" t="n">
        <f aca="false">IF(U213&gt;1,1,0)</f>
        <v>0</v>
      </c>
      <c r="AM213" s="136"/>
      <c r="AN213" s="137"/>
      <c r="AO213" s="139"/>
      <c r="AP213" s="128" t="str">
        <f aca="false">IF(SUMIF(AS$7:BU$7,"&gt;0",AS213:BU213)&gt;0,SUMIF(AS$7:BU$7,"&gt;0",AS213:BU213),"")</f>
        <v/>
      </c>
      <c r="AQ213" s="128"/>
      <c r="AR213" s="136" t="n">
        <f aca="false">COUNTIF(N$8:N213,N213)-1</f>
        <v>-1</v>
      </c>
      <c r="AS213" s="133"/>
      <c r="AT213" s="133"/>
      <c r="AU213" s="128" t="n">
        <f aca="false">IF($A213=$A212,AS213+AT213+AU212,AS213+AT213)</f>
        <v>0</v>
      </c>
      <c r="AV213" s="133"/>
      <c r="AW213" s="133"/>
      <c r="AX213" s="128" t="n">
        <f aca="false">IF($A213=$A212,AV213+AW213+AX212,AV213+AW213)</f>
        <v>0</v>
      </c>
      <c r="AY213" s="133"/>
      <c r="AZ213" s="133"/>
      <c r="BA213" s="128" t="n">
        <f aca="false">IF($A213=$A212,AY213+AZ213+BA212,AY213+AZ213)</f>
        <v>0</v>
      </c>
      <c r="BB213" s="133"/>
      <c r="BC213" s="133"/>
      <c r="BD213" s="128" t="n">
        <f aca="false">IF($A213=$A212,BB213+BC213+BD212,BB213+BC213)</f>
        <v>0</v>
      </c>
      <c r="BE213" s="133"/>
      <c r="BF213" s="133"/>
      <c r="BG213" s="128" t="n">
        <f aca="false">IF($A213=$A212,BE213+BF213+BG212,BE213+BF213)</f>
        <v>0</v>
      </c>
      <c r="BH213" s="133"/>
      <c r="BI213" s="133"/>
      <c r="BJ213" s="128" t="n">
        <f aca="false">IF($A213=$A212,BH213+BI213+BJ212,BH213+BI213)</f>
        <v>0</v>
      </c>
      <c r="BK213" s="133"/>
      <c r="BL213" s="133"/>
      <c r="BM213" s="128" t="n">
        <f aca="false">IF($A213=$A212,BK213+BL213+BM212,BK213+BL213)</f>
        <v>0</v>
      </c>
      <c r="BN213" s="133"/>
      <c r="BO213" s="133"/>
      <c r="BP213" s="128" t="n">
        <f aca="false">IF($A213=$A212,BN213+BO213+BP212,BN213+BO213)</f>
        <v>0</v>
      </c>
      <c r="BQ213" s="133"/>
      <c r="BR213" s="133"/>
      <c r="BS213" s="128" t="n">
        <f aca="false">IF($A213=$A212,BQ213+BR213+BS212,BQ213+BR213)</f>
        <v>0</v>
      </c>
      <c r="BT213" s="133"/>
      <c r="BU213" s="133"/>
      <c r="BV213" s="128" t="n">
        <f aca="false">IF($A213=$A212,BT213+BU213+BV212,BT213+BU213)</f>
        <v>0</v>
      </c>
      <c r="BW213" s="128" t="n">
        <f aca="false">IF(W213=0,0,IF(W213&gt;F$4,1,(IF(W213=BW$2,0,(IF(F$4-W213&gt;2,1,0))))))</f>
        <v>0</v>
      </c>
    </row>
    <row r="214" customFormat="false" ht="42.6" hidden="false" customHeight="true" outlineLevel="0" collapsed="false">
      <c r="A214" s="124" t="str">
        <f aca="false">IF(D214=D213,IF(A213=0,"",A213),IF(AND(D214&gt;0,D214&lt;&gt;D213),A213+1,""))</f>
        <v/>
      </c>
      <c r="B214" s="129"/>
      <c r="C214" s="129"/>
      <c r="D214" s="96"/>
      <c r="E214" s="138"/>
      <c r="F214" s="128" t="str">
        <f aca="false">IFERROR(IF(OR(ISTEXT(D214),ISNUMBER(D214)),HLOOKUP(I214-23*INT(I214/23),[2]Hoja2!B$1:X$2,2),""),1)</f>
        <v/>
      </c>
      <c r="G214" s="128" t="str">
        <f aca="false">LEFT(D214,1)</f>
        <v/>
      </c>
      <c r="H214" s="129" t="str">
        <f aca="false">IF(UPPER(G214)="Z",2,IF(UPPER(G214)="Y",1,IF(UPPER(G214)="X",0,LEFT(D214))))</f>
        <v/>
      </c>
      <c r="I214" s="129" t="str">
        <f aca="false">REPLACE(D214,1,1,H214)</f>
        <v/>
      </c>
      <c r="J214" s="96"/>
      <c r="K214" s="124" t="str">
        <f aca="false">IF(N214&gt;0,ROW(L214)-7,"")</f>
        <v/>
      </c>
      <c r="L214" s="130"/>
      <c r="M214" s="130"/>
      <c r="N214" s="131"/>
      <c r="O214" s="132"/>
      <c r="P214" s="128" t="str">
        <f aca="false">IFERROR(IF(OR(ISTEXT(N214),ISNUMBER(N214)),HLOOKUP(S214-23*INT(S214/23),[2]Hoja2!B$1:X$2,2),""),1)</f>
        <v/>
      </c>
      <c r="Q214" s="128" t="str">
        <f aca="false">LEFT(N214,1)</f>
        <v/>
      </c>
      <c r="R214" s="129" t="str">
        <f aca="false">IF(UPPER(Q214)="Z",2,IF(UPPER(Q214)="Y",1,IF(UPPER(Q214)="X",0,LEFT(N214))))</f>
        <v/>
      </c>
      <c r="S214" s="129" t="str">
        <f aca="false">REPLACE(N214,1,1,R214)</f>
        <v/>
      </c>
      <c r="T214" s="96"/>
      <c r="U214" s="133"/>
      <c r="V214" s="124" t="str">
        <f aca="false">IF(OR(ISTEXT(N214),ISNUMBER(N214)),IF($AD214=1,U214,0),"")</f>
        <v/>
      </c>
      <c r="W214" s="75" t="n">
        <v>36892</v>
      </c>
      <c r="X214" s="134"/>
      <c r="Y214" s="134"/>
      <c r="AA214" s="128" t="n">
        <f aca="false">IF(E214&lt;&gt;F214,0,1)</f>
        <v>1</v>
      </c>
      <c r="AB214" s="128" t="n">
        <f aca="false">IF(OR(T214="SI",T214="Si",T214="si",T214="sI",T214="s",T214="S"),1,0)</f>
        <v>0</v>
      </c>
      <c r="AC214" s="128" t="n">
        <f aca="false">IF(OR(J214="SI",J214="Si",J214="si",J214="sI",J214="s",J214="S"),1,0)</f>
        <v>0</v>
      </c>
      <c r="AD214" s="128" t="n">
        <f aca="false">AK214*AA214*AB214*AC214</f>
        <v>0</v>
      </c>
      <c r="AF214" s="136" t="n">
        <f aca="false">COUNTIF(D$8:D214,D214)</f>
        <v>0</v>
      </c>
      <c r="AG214" s="136" t="n">
        <f aca="false">COUNTIFS(D$8:D214,D214,A$8:A214,A214)</f>
        <v>0</v>
      </c>
      <c r="AH214" s="128" t="n">
        <f aca="false">AF214-AG214</f>
        <v>0</v>
      </c>
      <c r="AI214" s="128" t="n">
        <f aca="false">IF(OR(O214&lt;&gt;P214,P214=1,AA214=0),1,0)</f>
        <v>0</v>
      </c>
      <c r="AJ214" s="128" t="n">
        <f aca="false">IF(AR214&gt;0,1,0)+AH214</f>
        <v>0</v>
      </c>
      <c r="AK214" s="128" t="n">
        <f aca="false">IF(O214&lt;&gt;P214,0,1)</f>
        <v>1</v>
      </c>
      <c r="AL214" s="128" t="n">
        <f aca="false">IF(U214&gt;1,1,0)</f>
        <v>0</v>
      </c>
      <c r="AM214" s="136"/>
      <c r="AN214" s="137"/>
      <c r="AO214" s="139"/>
      <c r="AP214" s="128" t="str">
        <f aca="false">IF(SUMIF(AS$7:BU$7,"&gt;0",AS214:BU214)&gt;0,SUMIF(AS$7:BU$7,"&gt;0",AS214:BU214),"")</f>
        <v/>
      </c>
      <c r="AQ214" s="128"/>
      <c r="AR214" s="136" t="n">
        <f aca="false">COUNTIF(N$8:N214,N214)-1</f>
        <v>-1</v>
      </c>
      <c r="AS214" s="133"/>
      <c r="AT214" s="133"/>
      <c r="AU214" s="128" t="n">
        <f aca="false">IF($A214=$A213,AS214+AT214+AU213,AS214+AT214)</f>
        <v>0</v>
      </c>
      <c r="AV214" s="133"/>
      <c r="AW214" s="133"/>
      <c r="AX214" s="128" t="n">
        <f aca="false">IF($A214=$A213,AV214+AW214+AX213,AV214+AW214)</f>
        <v>0</v>
      </c>
      <c r="AY214" s="133"/>
      <c r="AZ214" s="133"/>
      <c r="BA214" s="128" t="n">
        <f aca="false">IF($A214=$A213,AY214+AZ214+BA213,AY214+AZ214)</f>
        <v>0</v>
      </c>
      <c r="BB214" s="133"/>
      <c r="BC214" s="133"/>
      <c r="BD214" s="128" t="n">
        <f aca="false">IF($A214=$A213,BB214+BC214+BD213,BB214+BC214)</f>
        <v>0</v>
      </c>
      <c r="BE214" s="133"/>
      <c r="BF214" s="133"/>
      <c r="BG214" s="128" t="n">
        <f aca="false">IF($A214=$A213,BE214+BF214+BG213,BE214+BF214)</f>
        <v>0</v>
      </c>
      <c r="BH214" s="133"/>
      <c r="BI214" s="133"/>
      <c r="BJ214" s="128" t="n">
        <f aca="false">IF($A214=$A213,BH214+BI214+BJ213,BH214+BI214)</f>
        <v>0</v>
      </c>
      <c r="BK214" s="133"/>
      <c r="BL214" s="133"/>
      <c r="BM214" s="128" t="n">
        <f aca="false">IF($A214=$A213,BK214+BL214+BM213,BK214+BL214)</f>
        <v>0</v>
      </c>
      <c r="BN214" s="133"/>
      <c r="BO214" s="133"/>
      <c r="BP214" s="128" t="n">
        <f aca="false">IF($A214=$A213,BN214+BO214+BP213,BN214+BO214)</f>
        <v>0</v>
      </c>
      <c r="BQ214" s="133"/>
      <c r="BR214" s="133"/>
      <c r="BS214" s="128" t="n">
        <f aca="false">IF($A214=$A213,BQ214+BR214+BS213,BQ214+BR214)</f>
        <v>0</v>
      </c>
      <c r="BT214" s="133"/>
      <c r="BU214" s="133"/>
      <c r="BV214" s="128" t="n">
        <f aca="false">IF($A214=$A213,BT214+BU214+BV213,BT214+BU214)</f>
        <v>0</v>
      </c>
      <c r="BW214" s="128" t="n">
        <f aca="false">IF(W214=0,0,IF(W214&gt;F$4,1,(IF(W214=BW$2,0,(IF(F$4-W214&gt;2,1,0))))))</f>
        <v>0</v>
      </c>
    </row>
    <row r="215" customFormat="false" ht="42.6" hidden="false" customHeight="true" outlineLevel="0" collapsed="false">
      <c r="A215" s="124" t="str">
        <f aca="false">IF(D215=D214,IF(A214=0,"",A214),IF(AND(D215&gt;0,D215&lt;&gt;D214),A214+1,""))</f>
        <v/>
      </c>
      <c r="B215" s="129"/>
      <c r="C215" s="129"/>
      <c r="D215" s="96"/>
      <c r="E215" s="138"/>
      <c r="F215" s="128" t="str">
        <f aca="false">IFERROR(IF(OR(ISTEXT(D215),ISNUMBER(D215)),HLOOKUP(I215-23*INT(I215/23),[2]Hoja2!B$1:X$2,2),""),1)</f>
        <v/>
      </c>
      <c r="G215" s="128" t="str">
        <f aca="false">LEFT(D215,1)</f>
        <v/>
      </c>
      <c r="H215" s="129" t="str">
        <f aca="false">IF(UPPER(G215)="Z",2,IF(UPPER(G215)="Y",1,IF(UPPER(G215)="X",0,LEFT(D215))))</f>
        <v/>
      </c>
      <c r="I215" s="129" t="str">
        <f aca="false">REPLACE(D215,1,1,H215)</f>
        <v/>
      </c>
      <c r="J215" s="96"/>
      <c r="K215" s="124" t="str">
        <f aca="false">IF(N215&gt;0,ROW(L215)-7,"")</f>
        <v/>
      </c>
      <c r="L215" s="130"/>
      <c r="M215" s="130"/>
      <c r="N215" s="131"/>
      <c r="O215" s="132"/>
      <c r="P215" s="128" t="str">
        <f aca="false">IFERROR(IF(OR(ISTEXT(N215),ISNUMBER(N215)),HLOOKUP(S215-23*INT(S215/23),[2]Hoja2!B$1:X$2,2),""),1)</f>
        <v/>
      </c>
      <c r="Q215" s="128" t="str">
        <f aca="false">LEFT(N215,1)</f>
        <v/>
      </c>
      <c r="R215" s="129" t="str">
        <f aca="false">IF(UPPER(Q215)="Z",2,IF(UPPER(Q215)="Y",1,IF(UPPER(Q215)="X",0,LEFT(N215))))</f>
        <v/>
      </c>
      <c r="S215" s="129" t="str">
        <f aca="false">REPLACE(N215,1,1,R215)</f>
        <v/>
      </c>
      <c r="T215" s="96"/>
      <c r="U215" s="133"/>
      <c r="V215" s="124" t="str">
        <f aca="false">IF(OR(ISTEXT(N215),ISNUMBER(N215)),IF($AD215=1,U215,0),"")</f>
        <v/>
      </c>
      <c r="W215" s="75" t="n">
        <v>36892</v>
      </c>
      <c r="X215" s="134"/>
      <c r="Y215" s="134"/>
      <c r="AA215" s="128" t="n">
        <f aca="false">IF(E215&lt;&gt;F215,0,1)</f>
        <v>1</v>
      </c>
      <c r="AB215" s="128" t="n">
        <f aca="false">IF(OR(T215="SI",T215="Si",T215="si",T215="sI",T215="s",T215="S"),1,0)</f>
        <v>0</v>
      </c>
      <c r="AC215" s="128" t="n">
        <f aca="false">IF(OR(J215="SI",J215="Si",J215="si",J215="sI",J215="s",J215="S"),1,0)</f>
        <v>0</v>
      </c>
      <c r="AD215" s="128" t="n">
        <f aca="false">AK215*AA215*AB215*AC215</f>
        <v>0</v>
      </c>
      <c r="AF215" s="136" t="n">
        <f aca="false">COUNTIF(D$8:D215,D215)</f>
        <v>0</v>
      </c>
      <c r="AG215" s="136" t="n">
        <f aca="false">COUNTIFS(D$8:D215,D215,A$8:A215,A215)</f>
        <v>0</v>
      </c>
      <c r="AH215" s="128" t="n">
        <f aca="false">AF215-AG215</f>
        <v>0</v>
      </c>
      <c r="AI215" s="128" t="n">
        <f aca="false">IF(OR(O215&lt;&gt;P215,P215=1,AA215=0),1,0)</f>
        <v>0</v>
      </c>
      <c r="AJ215" s="128" t="n">
        <f aca="false">IF(AR215&gt;0,1,0)+AH215</f>
        <v>0</v>
      </c>
      <c r="AK215" s="128" t="n">
        <f aca="false">IF(O215&lt;&gt;P215,0,1)</f>
        <v>1</v>
      </c>
      <c r="AL215" s="128" t="n">
        <f aca="false">IF(U215&gt;1,1,0)</f>
        <v>0</v>
      </c>
      <c r="AM215" s="136"/>
      <c r="AN215" s="137"/>
      <c r="AO215" s="139"/>
      <c r="AP215" s="128" t="str">
        <f aca="false">IF(SUMIF(AS$7:BU$7,"&gt;0",AS215:BU215)&gt;0,SUMIF(AS$7:BU$7,"&gt;0",AS215:BU215),"")</f>
        <v/>
      </c>
      <c r="AQ215" s="128"/>
      <c r="AR215" s="136" t="n">
        <f aca="false">COUNTIF(N$8:N215,N215)-1</f>
        <v>-1</v>
      </c>
      <c r="AS215" s="133"/>
      <c r="AT215" s="133"/>
      <c r="AU215" s="128" t="n">
        <f aca="false">IF($A215=$A214,AS215+AT215+AU214,AS215+AT215)</f>
        <v>0</v>
      </c>
      <c r="AV215" s="133"/>
      <c r="AW215" s="133"/>
      <c r="AX215" s="128" t="n">
        <f aca="false">IF($A215=$A214,AV215+AW215+AX214,AV215+AW215)</f>
        <v>0</v>
      </c>
      <c r="AY215" s="133"/>
      <c r="AZ215" s="133"/>
      <c r="BA215" s="128" t="n">
        <f aca="false">IF($A215=$A214,AY215+AZ215+BA214,AY215+AZ215)</f>
        <v>0</v>
      </c>
      <c r="BB215" s="133"/>
      <c r="BC215" s="133"/>
      <c r="BD215" s="128" t="n">
        <f aca="false">IF($A215=$A214,BB215+BC215+BD214,BB215+BC215)</f>
        <v>0</v>
      </c>
      <c r="BE215" s="133"/>
      <c r="BF215" s="133"/>
      <c r="BG215" s="128" t="n">
        <f aca="false">IF($A215=$A214,BE215+BF215+BG214,BE215+BF215)</f>
        <v>0</v>
      </c>
      <c r="BH215" s="133"/>
      <c r="BI215" s="133"/>
      <c r="BJ215" s="128" t="n">
        <f aca="false">IF($A215=$A214,BH215+BI215+BJ214,BH215+BI215)</f>
        <v>0</v>
      </c>
      <c r="BK215" s="133"/>
      <c r="BL215" s="133"/>
      <c r="BM215" s="128" t="n">
        <f aca="false">IF($A215=$A214,BK215+BL215+BM214,BK215+BL215)</f>
        <v>0</v>
      </c>
      <c r="BN215" s="133"/>
      <c r="BO215" s="133"/>
      <c r="BP215" s="128" t="n">
        <f aca="false">IF($A215=$A214,BN215+BO215+BP214,BN215+BO215)</f>
        <v>0</v>
      </c>
      <c r="BQ215" s="133"/>
      <c r="BR215" s="133"/>
      <c r="BS215" s="128" t="n">
        <f aca="false">IF($A215=$A214,BQ215+BR215+BS214,BQ215+BR215)</f>
        <v>0</v>
      </c>
      <c r="BT215" s="133"/>
      <c r="BU215" s="133"/>
      <c r="BV215" s="128" t="n">
        <f aca="false">IF($A215=$A214,BT215+BU215+BV214,BT215+BU215)</f>
        <v>0</v>
      </c>
      <c r="BW215" s="128" t="n">
        <f aca="false">IF(W215=0,0,IF(W215&gt;F$4,1,(IF(W215=BW$2,0,(IF(F$4-W215&gt;2,1,0))))))</f>
        <v>0</v>
      </c>
    </row>
    <row r="216" customFormat="false" ht="42.6" hidden="false" customHeight="true" outlineLevel="0" collapsed="false">
      <c r="A216" s="124" t="str">
        <f aca="false">IF(D216=D215,IF(A215=0,"",A215),IF(AND(D216&gt;0,D216&lt;&gt;D215),A215+1,""))</f>
        <v/>
      </c>
      <c r="B216" s="129"/>
      <c r="C216" s="129"/>
      <c r="D216" s="96"/>
      <c r="E216" s="138"/>
      <c r="F216" s="128" t="str">
        <f aca="false">IFERROR(IF(OR(ISTEXT(D216),ISNUMBER(D216)),HLOOKUP(I216-23*INT(I216/23),[2]Hoja2!B$1:X$2,2),""),1)</f>
        <v/>
      </c>
      <c r="G216" s="128" t="str">
        <f aca="false">LEFT(D216,1)</f>
        <v/>
      </c>
      <c r="H216" s="129" t="str">
        <f aca="false">IF(UPPER(G216)="Z",2,IF(UPPER(G216)="Y",1,IF(UPPER(G216)="X",0,LEFT(D216))))</f>
        <v/>
      </c>
      <c r="I216" s="129" t="str">
        <f aca="false">REPLACE(D216,1,1,H216)</f>
        <v/>
      </c>
      <c r="J216" s="96"/>
      <c r="K216" s="124" t="str">
        <f aca="false">IF(N216&gt;0,ROW(L216)-7,"")</f>
        <v/>
      </c>
      <c r="L216" s="130"/>
      <c r="M216" s="130"/>
      <c r="N216" s="131"/>
      <c r="O216" s="132"/>
      <c r="P216" s="128" t="str">
        <f aca="false">IFERROR(IF(OR(ISTEXT(N216),ISNUMBER(N216)),HLOOKUP(S216-23*INT(S216/23),[2]Hoja2!B$1:X$2,2),""),1)</f>
        <v/>
      </c>
      <c r="Q216" s="128" t="str">
        <f aca="false">LEFT(N216,1)</f>
        <v/>
      </c>
      <c r="R216" s="129" t="str">
        <f aca="false">IF(UPPER(Q216)="Z",2,IF(UPPER(Q216)="Y",1,IF(UPPER(Q216)="X",0,LEFT(N216))))</f>
        <v/>
      </c>
      <c r="S216" s="129" t="str">
        <f aca="false">REPLACE(N216,1,1,R216)</f>
        <v/>
      </c>
      <c r="T216" s="96"/>
      <c r="U216" s="133"/>
      <c r="V216" s="124" t="str">
        <f aca="false">IF(OR(ISTEXT(N216),ISNUMBER(N216)),IF($AD216=1,U216,0),"")</f>
        <v/>
      </c>
      <c r="W216" s="75" t="n">
        <v>36892</v>
      </c>
      <c r="X216" s="134"/>
      <c r="Y216" s="134"/>
      <c r="AA216" s="128" t="n">
        <f aca="false">IF(E216&lt;&gt;F216,0,1)</f>
        <v>1</v>
      </c>
      <c r="AB216" s="128" t="n">
        <f aca="false">IF(OR(T216="SI",T216="Si",T216="si",T216="sI",T216="s",T216="S"),1,0)</f>
        <v>0</v>
      </c>
      <c r="AC216" s="128" t="n">
        <f aca="false">IF(OR(J216="SI",J216="Si",J216="si",J216="sI",J216="s",J216="S"),1,0)</f>
        <v>0</v>
      </c>
      <c r="AD216" s="128" t="n">
        <f aca="false">AK216*AA216*AB216*AC216</f>
        <v>0</v>
      </c>
      <c r="AF216" s="136" t="n">
        <f aca="false">COUNTIF(D$8:D216,D216)</f>
        <v>0</v>
      </c>
      <c r="AG216" s="136" t="n">
        <f aca="false">COUNTIFS(D$8:D216,D216,A$8:A216,A216)</f>
        <v>0</v>
      </c>
      <c r="AH216" s="128" t="n">
        <f aca="false">AF216-AG216</f>
        <v>0</v>
      </c>
      <c r="AI216" s="128" t="n">
        <f aca="false">IF(OR(O216&lt;&gt;P216,P216=1,AA216=0),1,0)</f>
        <v>0</v>
      </c>
      <c r="AJ216" s="128" t="n">
        <f aca="false">IF(AR216&gt;0,1,0)+AH216</f>
        <v>0</v>
      </c>
      <c r="AK216" s="128" t="n">
        <f aca="false">IF(O216&lt;&gt;P216,0,1)</f>
        <v>1</v>
      </c>
      <c r="AL216" s="128" t="n">
        <f aca="false">IF(U216&gt;1,1,0)</f>
        <v>0</v>
      </c>
      <c r="AM216" s="136"/>
      <c r="AN216" s="137"/>
      <c r="AO216" s="139"/>
      <c r="AP216" s="128" t="str">
        <f aca="false">IF(SUMIF(AS$7:BU$7,"&gt;0",AS216:BU216)&gt;0,SUMIF(AS$7:BU$7,"&gt;0",AS216:BU216),"")</f>
        <v/>
      </c>
      <c r="AQ216" s="128"/>
      <c r="AR216" s="136" t="n">
        <f aca="false">COUNTIF(N$8:N216,N216)-1</f>
        <v>-1</v>
      </c>
      <c r="AS216" s="133"/>
      <c r="AT216" s="133"/>
      <c r="AU216" s="128" t="n">
        <f aca="false">IF($A216=$A215,AS216+AT216+AU215,AS216+AT216)</f>
        <v>0</v>
      </c>
      <c r="AV216" s="133"/>
      <c r="AW216" s="133"/>
      <c r="AX216" s="128" t="n">
        <f aca="false">IF($A216=$A215,AV216+AW216+AX215,AV216+AW216)</f>
        <v>0</v>
      </c>
      <c r="AY216" s="133"/>
      <c r="AZ216" s="133"/>
      <c r="BA216" s="128" t="n">
        <f aca="false">IF($A216=$A215,AY216+AZ216+BA215,AY216+AZ216)</f>
        <v>0</v>
      </c>
      <c r="BB216" s="133"/>
      <c r="BC216" s="133"/>
      <c r="BD216" s="128" t="n">
        <f aca="false">IF($A216=$A215,BB216+BC216+BD215,BB216+BC216)</f>
        <v>0</v>
      </c>
      <c r="BE216" s="133"/>
      <c r="BF216" s="133"/>
      <c r="BG216" s="128" t="n">
        <f aca="false">IF($A216=$A215,BE216+BF216+BG215,BE216+BF216)</f>
        <v>0</v>
      </c>
      <c r="BH216" s="133"/>
      <c r="BI216" s="133"/>
      <c r="BJ216" s="128" t="n">
        <f aca="false">IF($A216=$A215,BH216+BI216+BJ215,BH216+BI216)</f>
        <v>0</v>
      </c>
      <c r="BK216" s="133"/>
      <c r="BL216" s="133"/>
      <c r="BM216" s="128" t="n">
        <f aca="false">IF($A216=$A215,BK216+BL216+BM215,BK216+BL216)</f>
        <v>0</v>
      </c>
      <c r="BN216" s="133"/>
      <c r="BO216" s="133"/>
      <c r="BP216" s="128" t="n">
        <f aca="false">IF($A216=$A215,BN216+BO216+BP215,BN216+BO216)</f>
        <v>0</v>
      </c>
      <c r="BQ216" s="133"/>
      <c r="BR216" s="133"/>
      <c r="BS216" s="128" t="n">
        <f aca="false">IF($A216=$A215,BQ216+BR216+BS215,BQ216+BR216)</f>
        <v>0</v>
      </c>
      <c r="BT216" s="133"/>
      <c r="BU216" s="133"/>
      <c r="BV216" s="128" t="n">
        <f aca="false">IF($A216=$A215,BT216+BU216+BV215,BT216+BU216)</f>
        <v>0</v>
      </c>
      <c r="BW216" s="128" t="n">
        <f aca="false">IF(W216=0,0,IF(W216&gt;F$4,1,(IF(W216=BW$2,0,(IF(F$4-W216&gt;2,1,0))))))</f>
        <v>0</v>
      </c>
    </row>
    <row r="217" customFormat="false" ht="42.6" hidden="false" customHeight="true" outlineLevel="0" collapsed="false">
      <c r="A217" s="124" t="str">
        <f aca="false">IF(D217=D216,IF(A216=0,"",A216),IF(AND(D217&gt;0,D217&lt;&gt;D216),A216+1,""))</f>
        <v/>
      </c>
      <c r="B217" s="129"/>
      <c r="C217" s="129"/>
      <c r="D217" s="96"/>
      <c r="E217" s="138"/>
      <c r="F217" s="128" t="str">
        <f aca="false">IFERROR(IF(OR(ISTEXT(D217),ISNUMBER(D217)),HLOOKUP(I217-23*INT(I217/23),[2]Hoja2!B$1:X$2,2),""),1)</f>
        <v/>
      </c>
      <c r="G217" s="128" t="str">
        <f aca="false">LEFT(D217,1)</f>
        <v/>
      </c>
      <c r="H217" s="129" t="str">
        <f aca="false">IF(UPPER(G217)="Z",2,IF(UPPER(G217)="Y",1,IF(UPPER(G217)="X",0,LEFT(D217))))</f>
        <v/>
      </c>
      <c r="I217" s="129" t="str">
        <f aca="false">REPLACE(D217,1,1,H217)</f>
        <v/>
      </c>
      <c r="J217" s="96"/>
      <c r="K217" s="124" t="str">
        <f aca="false">IF(N217&gt;0,ROW(L217)-7,"")</f>
        <v/>
      </c>
      <c r="L217" s="130"/>
      <c r="M217" s="130"/>
      <c r="N217" s="131"/>
      <c r="O217" s="132"/>
      <c r="P217" s="128" t="str">
        <f aca="false">IFERROR(IF(OR(ISTEXT(N217),ISNUMBER(N217)),HLOOKUP(S217-23*INT(S217/23),[2]Hoja2!B$1:X$2,2),""),1)</f>
        <v/>
      </c>
      <c r="Q217" s="128" t="str">
        <f aca="false">LEFT(N217,1)</f>
        <v/>
      </c>
      <c r="R217" s="129" t="str">
        <f aca="false">IF(UPPER(Q217)="Z",2,IF(UPPER(Q217)="Y",1,IF(UPPER(Q217)="X",0,LEFT(N217))))</f>
        <v/>
      </c>
      <c r="S217" s="129" t="str">
        <f aca="false">REPLACE(N217,1,1,R217)</f>
        <v/>
      </c>
      <c r="T217" s="96"/>
      <c r="U217" s="133"/>
      <c r="V217" s="124" t="str">
        <f aca="false">IF(OR(ISTEXT(N217),ISNUMBER(N217)),IF($AD217=1,U217,0),"")</f>
        <v/>
      </c>
      <c r="W217" s="75" t="n">
        <v>36892</v>
      </c>
      <c r="X217" s="134"/>
      <c r="Y217" s="134"/>
      <c r="AA217" s="128" t="n">
        <f aca="false">IF(E217&lt;&gt;F217,0,1)</f>
        <v>1</v>
      </c>
      <c r="AB217" s="128" t="n">
        <f aca="false">IF(OR(T217="SI",T217="Si",T217="si",T217="sI",T217="s",T217="S"),1,0)</f>
        <v>0</v>
      </c>
      <c r="AC217" s="128" t="n">
        <f aca="false">IF(OR(J217="SI",J217="Si",J217="si",J217="sI",J217="s",J217="S"),1,0)</f>
        <v>0</v>
      </c>
      <c r="AD217" s="128" t="n">
        <f aca="false">AK217*AA217*AB217*AC217</f>
        <v>0</v>
      </c>
      <c r="AF217" s="136" t="n">
        <f aca="false">COUNTIF(D$8:D217,D217)</f>
        <v>0</v>
      </c>
      <c r="AG217" s="136" t="n">
        <f aca="false">COUNTIFS(D$8:D217,D217,A$8:A217,A217)</f>
        <v>0</v>
      </c>
      <c r="AH217" s="128" t="n">
        <f aca="false">AF217-AG217</f>
        <v>0</v>
      </c>
      <c r="AI217" s="128" t="n">
        <f aca="false">IF(OR(O217&lt;&gt;P217,P217=1,AA217=0),1,0)</f>
        <v>0</v>
      </c>
      <c r="AJ217" s="128" t="n">
        <f aca="false">IF(AR217&gt;0,1,0)+AH217</f>
        <v>0</v>
      </c>
      <c r="AK217" s="128" t="n">
        <f aca="false">IF(O217&lt;&gt;P217,0,1)</f>
        <v>1</v>
      </c>
      <c r="AL217" s="128" t="n">
        <f aca="false">IF(U217&gt;1,1,0)</f>
        <v>0</v>
      </c>
      <c r="AM217" s="136"/>
      <c r="AN217" s="137"/>
      <c r="AO217" s="139"/>
      <c r="AP217" s="128" t="str">
        <f aca="false">IF(SUMIF(AS$7:BU$7,"&gt;0",AS217:BU217)&gt;0,SUMIF(AS$7:BU$7,"&gt;0",AS217:BU217),"")</f>
        <v/>
      </c>
      <c r="AQ217" s="128"/>
      <c r="AR217" s="136" t="n">
        <f aca="false">COUNTIF(N$8:N217,N217)-1</f>
        <v>-1</v>
      </c>
      <c r="AS217" s="133"/>
      <c r="AT217" s="133"/>
      <c r="AU217" s="128" t="n">
        <f aca="false">IF($A217=$A216,AS217+AT217+AU216,AS217+AT217)</f>
        <v>0</v>
      </c>
      <c r="AV217" s="133"/>
      <c r="AW217" s="133"/>
      <c r="AX217" s="128" t="n">
        <f aca="false">IF($A217=$A216,AV217+AW217+AX216,AV217+AW217)</f>
        <v>0</v>
      </c>
      <c r="AY217" s="133"/>
      <c r="AZ217" s="133"/>
      <c r="BA217" s="128" t="n">
        <f aca="false">IF($A217=$A216,AY217+AZ217+BA216,AY217+AZ217)</f>
        <v>0</v>
      </c>
      <c r="BB217" s="133"/>
      <c r="BC217" s="133"/>
      <c r="BD217" s="128" t="n">
        <f aca="false">IF($A217=$A216,BB217+BC217+BD216,BB217+BC217)</f>
        <v>0</v>
      </c>
      <c r="BE217" s="133"/>
      <c r="BF217" s="133"/>
      <c r="BG217" s="128" t="n">
        <f aca="false">IF($A217=$A216,BE217+BF217+BG216,BE217+BF217)</f>
        <v>0</v>
      </c>
      <c r="BH217" s="133"/>
      <c r="BI217" s="133"/>
      <c r="BJ217" s="128" t="n">
        <f aca="false">IF($A217=$A216,BH217+BI217+BJ216,BH217+BI217)</f>
        <v>0</v>
      </c>
      <c r="BK217" s="133"/>
      <c r="BL217" s="133"/>
      <c r="BM217" s="128" t="n">
        <f aca="false">IF($A217=$A216,BK217+BL217+BM216,BK217+BL217)</f>
        <v>0</v>
      </c>
      <c r="BN217" s="133"/>
      <c r="BO217" s="133"/>
      <c r="BP217" s="128" t="n">
        <f aca="false">IF($A217=$A216,BN217+BO217+BP216,BN217+BO217)</f>
        <v>0</v>
      </c>
      <c r="BQ217" s="133"/>
      <c r="BR217" s="133"/>
      <c r="BS217" s="128" t="n">
        <f aca="false">IF($A217=$A216,BQ217+BR217+BS216,BQ217+BR217)</f>
        <v>0</v>
      </c>
      <c r="BT217" s="133"/>
      <c r="BU217" s="133"/>
      <c r="BV217" s="128" t="n">
        <f aca="false">IF($A217=$A216,BT217+BU217+BV216,BT217+BU217)</f>
        <v>0</v>
      </c>
      <c r="BW217" s="128" t="n">
        <f aca="false">IF(W217=0,0,IF(W217&gt;F$4,1,(IF(W217=BW$2,0,(IF(F$4-W217&gt;2,1,0))))))</f>
        <v>0</v>
      </c>
    </row>
    <row r="218" customFormat="false" ht="42.6" hidden="false" customHeight="true" outlineLevel="0" collapsed="false">
      <c r="A218" s="124" t="str">
        <f aca="false">IF(D218=D217,IF(A217=0,"",A217),IF(AND(D218&gt;0,D218&lt;&gt;D217),A217+1,""))</f>
        <v/>
      </c>
      <c r="B218" s="129"/>
      <c r="C218" s="129"/>
      <c r="D218" s="96"/>
      <c r="E218" s="138"/>
      <c r="F218" s="128" t="str">
        <f aca="false">IFERROR(IF(OR(ISTEXT(D218),ISNUMBER(D218)),HLOOKUP(I218-23*INT(I218/23),[2]Hoja2!B$1:X$2,2),""),1)</f>
        <v/>
      </c>
      <c r="G218" s="128" t="str">
        <f aca="false">LEFT(D218,1)</f>
        <v/>
      </c>
      <c r="H218" s="129" t="str">
        <f aca="false">IF(UPPER(G218)="Z",2,IF(UPPER(G218)="Y",1,IF(UPPER(G218)="X",0,LEFT(D218))))</f>
        <v/>
      </c>
      <c r="I218" s="129" t="str">
        <f aca="false">REPLACE(D218,1,1,H218)</f>
        <v/>
      </c>
      <c r="J218" s="96"/>
      <c r="K218" s="124" t="str">
        <f aca="false">IF(N218&gt;0,ROW(L218)-7,"")</f>
        <v/>
      </c>
      <c r="L218" s="130"/>
      <c r="M218" s="130"/>
      <c r="N218" s="131"/>
      <c r="O218" s="132"/>
      <c r="P218" s="128" t="str">
        <f aca="false">IFERROR(IF(OR(ISTEXT(N218),ISNUMBER(N218)),HLOOKUP(S218-23*INT(S218/23),[2]Hoja2!B$1:X$2,2),""),1)</f>
        <v/>
      </c>
      <c r="Q218" s="128" t="str">
        <f aca="false">LEFT(N218,1)</f>
        <v/>
      </c>
      <c r="R218" s="129" t="str">
        <f aca="false">IF(UPPER(Q218)="Z",2,IF(UPPER(Q218)="Y",1,IF(UPPER(Q218)="X",0,LEFT(N218))))</f>
        <v/>
      </c>
      <c r="S218" s="129" t="str">
        <f aca="false">REPLACE(N218,1,1,R218)</f>
        <v/>
      </c>
      <c r="T218" s="96"/>
      <c r="U218" s="133"/>
      <c r="V218" s="124" t="str">
        <f aca="false">IF(OR(ISTEXT(N218),ISNUMBER(N218)),IF($AD218=1,U218,0),"")</f>
        <v/>
      </c>
      <c r="W218" s="75" t="n">
        <v>36892</v>
      </c>
      <c r="X218" s="134"/>
      <c r="Y218" s="134"/>
      <c r="AA218" s="128" t="n">
        <f aca="false">IF(E218&lt;&gt;F218,0,1)</f>
        <v>1</v>
      </c>
      <c r="AB218" s="128" t="n">
        <f aca="false">IF(OR(T218="SI",T218="Si",T218="si",T218="sI",T218="s",T218="S"),1,0)</f>
        <v>0</v>
      </c>
      <c r="AC218" s="128" t="n">
        <f aca="false">IF(OR(J218="SI",J218="Si",J218="si",J218="sI",J218="s",J218="S"),1,0)</f>
        <v>0</v>
      </c>
      <c r="AD218" s="128" t="n">
        <f aca="false">AK218*AA218*AB218*AC218</f>
        <v>0</v>
      </c>
      <c r="AF218" s="136" t="n">
        <f aca="false">COUNTIF(D$8:D218,D218)</f>
        <v>0</v>
      </c>
      <c r="AG218" s="136" t="n">
        <f aca="false">COUNTIFS(D$8:D218,D218,A$8:A218,A218)</f>
        <v>0</v>
      </c>
      <c r="AH218" s="128" t="n">
        <f aca="false">AF218-AG218</f>
        <v>0</v>
      </c>
      <c r="AI218" s="128" t="n">
        <f aca="false">IF(OR(O218&lt;&gt;P218,P218=1,AA218=0),1,0)</f>
        <v>0</v>
      </c>
      <c r="AJ218" s="128" t="n">
        <f aca="false">IF(AR218&gt;0,1,0)+AH218</f>
        <v>0</v>
      </c>
      <c r="AK218" s="128" t="n">
        <f aca="false">IF(O218&lt;&gt;P218,0,1)</f>
        <v>1</v>
      </c>
      <c r="AL218" s="128" t="n">
        <f aca="false">IF(U218&gt;1,1,0)</f>
        <v>0</v>
      </c>
      <c r="AM218" s="136"/>
      <c r="AN218" s="137"/>
      <c r="AO218" s="139"/>
      <c r="AP218" s="128" t="str">
        <f aca="false">IF(SUMIF(AS$7:BU$7,"&gt;0",AS218:BU218)&gt;0,SUMIF(AS$7:BU$7,"&gt;0",AS218:BU218),"")</f>
        <v/>
      </c>
      <c r="AQ218" s="128"/>
      <c r="AR218" s="136" t="n">
        <f aca="false">COUNTIF(N$8:N218,N218)-1</f>
        <v>-1</v>
      </c>
      <c r="AS218" s="133"/>
      <c r="AT218" s="133"/>
      <c r="AU218" s="128" t="n">
        <f aca="false">IF($A218=$A217,AS218+AT218+AU217,AS218+AT218)</f>
        <v>0</v>
      </c>
      <c r="AV218" s="133"/>
      <c r="AW218" s="133"/>
      <c r="AX218" s="128" t="n">
        <f aca="false">IF($A218=$A217,AV218+AW218+AX217,AV218+AW218)</f>
        <v>0</v>
      </c>
      <c r="AY218" s="133"/>
      <c r="AZ218" s="133"/>
      <c r="BA218" s="128" t="n">
        <f aca="false">IF($A218=$A217,AY218+AZ218+BA217,AY218+AZ218)</f>
        <v>0</v>
      </c>
      <c r="BB218" s="133"/>
      <c r="BC218" s="133"/>
      <c r="BD218" s="128" t="n">
        <f aca="false">IF($A218=$A217,BB218+BC218+BD217,BB218+BC218)</f>
        <v>0</v>
      </c>
      <c r="BE218" s="133"/>
      <c r="BF218" s="133"/>
      <c r="BG218" s="128" t="n">
        <f aca="false">IF($A218=$A217,BE218+BF218+BG217,BE218+BF218)</f>
        <v>0</v>
      </c>
      <c r="BH218" s="133"/>
      <c r="BI218" s="133"/>
      <c r="BJ218" s="128" t="n">
        <f aca="false">IF($A218=$A217,BH218+BI218+BJ217,BH218+BI218)</f>
        <v>0</v>
      </c>
      <c r="BK218" s="133"/>
      <c r="BL218" s="133"/>
      <c r="BM218" s="128" t="n">
        <f aca="false">IF($A218=$A217,BK218+BL218+BM217,BK218+BL218)</f>
        <v>0</v>
      </c>
      <c r="BN218" s="133"/>
      <c r="BO218" s="133"/>
      <c r="BP218" s="128" t="n">
        <f aca="false">IF($A218=$A217,BN218+BO218+BP217,BN218+BO218)</f>
        <v>0</v>
      </c>
      <c r="BQ218" s="133"/>
      <c r="BR218" s="133"/>
      <c r="BS218" s="128" t="n">
        <f aca="false">IF($A218=$A217,BQ218+BR218+BS217,BQ218+BR218)</f>
        <v>0</v>
      </c>
      <c r="BT218" s="133"/>
      <c r="BU218" s="133"/>
      <c r="BV218" s="128" t="n">
        <f aca="false">IF($A218=$A217,BT218+BU218+BV217,BT218+BU218)</f>
        <v>0</v>
      </c>
      <c r="BW218" s="128" t="n">
        <f aca="false">IF(W218=0,0,IF(W218&gt;F$4,1,(IF(W218=BW$2,0,(IF(F$4-W218&gt;2,1,0))))))</f>
        <v>0</v>
      </c>
    </row>
    <row r="219" customFormat="false" ht="42.6" hidden="false" customHeight="true" outlineLevel="0" collapsed="false">
      <c r="A219" s="124" t="str">
        <f aca="false">IF(D219=D218,IF(A218=0,"",A218),IF(AND(D219&gt;0,D219&lt;&gt;D218),A218+1,""))</f>
        <v/>
      </c>
      <c r="B219" s="129"/>
      <c r="C219" s="129"/>
      <c r="D219" s="96"/>
      <c r="E219" s="138"/>
      <c r="F219" s="128" t="str">
        <f aca="false">IFERROR(IF(OR(ISTEXT(D219),ISNUMBER(D219)),HLOOKUP(I219-23*INT(I219/23),[2]Hoja2!B$1:X$2,2),""),1)</f>
        <v/>
      </c>
      <c r="G219" s="128" t="str">
        <f aca="false">LEFT(D219,1)</f>
        <v/>
      </c>
      <c r="H219" s="129" t="str">
        <f aca="false">IF(UPPER(G219)="Z",2,IF(UPPER(G219)="Y",1,IF(UPPER(G219)="X",0,LEFT(D219))))</f>
        <v/>
      </c>
      <c r="I219" s="129" t="str">
        <f aca="false">REPLACE(D219,1,1,H219)</f>
        <v/>
      </c>
      <c r="J219" s="96"/>
      <c r="K219" s="124" t="str">
        <f aca="false">IF(N219&gt;0,ROW(L219)-7,"")</f>
        <v/>
      </c>
      <c r="L219" s="130"/>
      <c r="M219" s="130"/>
      <c r="N219" s="131"/>
      <c r="O219" s="132"/>
      <c r="P219" s="128" t="str">
        <f aca="false">IFERROR(IF(OR(ISTEXT(N219),ISNUMBER(N219)),HLOOKUP(S219-23*INT(S219/23),[2]Hoja2!B$1:X$2,2),""),1)</f>
        <v/>
      </c>
      <c r="Q219" s="128" t="str">
        <f aca="false">LEFT(N219,1)</f>
        <v/>
      </c>
      <c r="R219" s="129" t="str">
        <f aca="false">IF(UPPER(Q219)="Z",2,IF(UPPER(Q219)="Y",1,IF(UPPER(Q219)="X",0,LEFT(N219))))</f>
        <v/>
      </c>
      <c r="S219" s="129" t="str">
        <f aca="false">REPLACE(N219,1,1,R219)</f>
        <v/>
      </c>
      <c r="T219" s="96"/>
      <c r="U219" s="133"/>
      <c r="V219" s="124" t="str">
        <f aca="false">IF(OR(ISTEXT(N219),ISNUMBER(N219)),IF($AD219=1,U219,0),"")</f>
        <v/>
      </c>
      <c r="W219" s="75" t="n">
        <v>36892</v>
      </c>
      <c r="X219" s="134"/>
      <c r="Y219" s="134"/>
      <c r="AA219" s="128" t="n">
        <f aca="false">IF(E219&lt;&gt;F219,0,1)</f>
        <v>1</v>
      </c>
      <c r="AB219" s="128" t="n">
        <f aca="false">IF(OR(T219="SI",T219="Si",T219="si",T219="sI",T219="s",T219="S"),1,0)</f>
        <v>0</v>
      </c>
      <c r="AC219" s="128" t="n">
        <f aca="false">IF(OR(J219="SI",J219="Si",J219="si",J219="sI",J219="s",J219="S"),1,0)</f>
        <v>0</v>
      </c>
      <c r="AD219" s="128" t="n">
        <f aca="false">AK219*AA219*AB219*AC219</f>
        <v>0</v>
      </c>
      <c r="AF219" s="136" t="n">
        <f aca="false">COUNTIF(D$8:D219,D219)</f>
        <v>0</v>
      </c>
      <c r="AG219" s="136" t="n">
        <f aca="false">COUNTIFS(D$8:D219,D219,A$8:A219,A219)</f>
        <v>0</v>
      </c>
      <c r="AH219" s="128" t="n">
        <f aca="false">AF219-AG219</f>
        <v>0</v>
      </c>
      <c r="AI219" s="128" t="n">
        <f aca="false">IF(OR(O219&lt;&gt;P219,P219=1,AA219=0),1,0)</f>
        <v>0</v>
      </c>
      <c r="AJ219" s="128" t="n">
        <f aca="false">IF(AR219&gt;0,1,0)+AH219</f>
        <v>0</v>
      </c>
      <c r="AK219" s="128" t="n">
        <f aca="false">IF(O219&lt;&gt;P219,0,1)</f>
        <v>1</v>
      </c>
      <c r="AL219" s="128" t="n">
        <f aca="false">IF(U219&gt;1,1,0)</f>
        <v>0</v>
      </c>
      <c r="AM219" s="136"/>
      <c r="AN219" s="137"/>
      <c r="AO219" s="139"/>
      <c r="AP219" s="128" t="str">
        <f aca="false">IF(SUMIF(AS$7:BU$7,"&gt;0",AS219:BU219)&gt;0,SUMIF(AS$7:BU$7,"&gt;0",AS219:BU219),"")</f>
        <v/>
      </c>
      <c r="AQ219" s="128"/>
      <c r="AR219" s="136" t="n">
        <f aca="false">COUNTIF(N$8:N219,N219)-1</f>
        <v>-1</v>
      </c>
      <c r="AS219" s="133"/>
      <c r="AT219" s="133"/>
      <c r="AU219" s="128" t="n">
        <f aca="false">IF($A219=$A218,AS219+AT219+AU218,AS219+AT219)</f>
        <v>0</v>
      </c>
      <c r="AV219" s="133"/>
      <c r="AW219" s="133"/>
      <c r="AX219" s="128" t="n">
        <f aca="false">IF($A219=$A218,AV219+AW219+AX218,AV219+AW219)</f>
        <v>0</v>
      </c>
      <c r="AY219" s="133"/>
      <c r="AZ219" s="133"/>
      <c r="BA219" s="128" t="n">
        <f aca="false">IF($A219=$A218,AY219+AZ219+BA218,AY219+AZ219)</f>
        <v>0</v>
      </c>
      <c r="BB219" s="133"/>
      <c r="BC219" s="133"/>
      <c r="BD219" s="128" t="n">
        <f aca="false">IF($A219=$A218,BB219+BC219+BD218,BB219+BC219)</f>
        <v>0</v>
      </c>
      <c r="BE219" s="133"/>
      <c r="BF219" s="133"/>
      <c r="BG219" s="128" t="n">
        <f aca="false">IF($A219=$A218,BE219+BF219+BG218,BE219+BF219)</f>
        <v>0</v>
      </c>
      <c r="BH219" s="133"/>
      <c r="BI219" s="133"/>
      <c r="BJ219" s="128" t="n">
        <f aca="false">IF($A219=$A218,BH219+BI219+BJ218,BH219+BI219)</f>
        <v>0</v>
      </c>
      <c r="BK219" s="133"/>
      <c r="BL219" s="133"/>
      <c r="BM219" s="128" t="n">
        <f aca="false">IF($A219=$A218,BK219+BL219+BM218,BK219+BL219)</f>
        <v>0</v>
      </c>
      <c r="BN219" s="133"/>
      <c r="BO219" s="133"/>
      <c r="BP219" s="128" t="n">
        <f aca="false">IF($A219=$A218,BN219+BO219+BP218,BN219+BO219)</f>
        <v>0</v>
      </c>
      <c r="BQ219" s="133"/>
      <c r="BR219" s="133"/>
      <c r="BS219" s="128" t="n">
        <f aca="false">IF($A219=$A218,BQ219+BR219+BS218,BQ219+BR219)</f>
        <v>0</v>
      </c>
      <c r="BT219" s="133"/>
      <c r="BU219" s="133"/>
      <c r="BV219" s="128" t="n">
        <f aca="false">IF($A219=$A218,BT219+BU219+BV218,BT219+BU219)</f>
        <v>0</v>
      </c>
      <c r="BW219" s="128" t="n">
        <f aca="false">IF(W219=0,0,IF(W219&gt;F$4,1,(IF(W219=BW$2,0,(IF(F$4-W219&gt;2,1,0))))))</f>
        <v>0</v>
      </c>
    </row>
    <row r="220" customFormat="false" ht="42.6" hidden="false" customHeight="true" outlineLevel="0" collapsed="false">
      <c r="A220" s="124" t="str">
        <f aca="false">IF(D220=D219,IF(A219=0,"",A219),IF(AND(D220&gt;0,D220&lt;&gt;D219),A219+1,""))</f>
        <v/>
      </c>
      <c r="B220" s="129"/>
      <c r="C220" s="129"/>
      <c r="D220" s="96"/>
      <c r="E220" s="138"/>
      <c r="F220" s="128" t="str">
        <f aca="false">IFERROR(IF(OR(ISTEXT(D220),ISNUMBER(D220)),HLOOKUP(I220-23*INT(I220/23),[2]Hoja2!B$1:X$2,2),""),1)</f>
        <v/>
      </c>
      <c r="G220" s="128" t="str">
        <f aca="false">LEFT(D220,1)</f>
        <v/>
      </c>
      <c r="H220" s="129" t="str">
        <f aca="false">IF(UPPER(G220)="Z",2,IF(UPPER(G220)="Y",1,IF(UPPER(G220)="X",0,LEFT(D220))))</f>
        <v/>
      </c>
      <c r="I220" s="129" t="str">
        <f aca="false">REPLACE(D220,1,1,H220)</f>
        <v/>
      </c>
      <c r="J220" s="96"/>
      <c r="K220" s="124" t="str">
        <f aca="false">IF(N220&gt;0,ROW(L220)-7,"")</f>
        <v/>
      </c>
      <c r="L220" s="130"/>
      <c r="M220" s="130"/>
      <c r="N220" s="131"/>
      <c r="O220" s="132"/>
      <c r="P220" s="128" t="str">
        <f aca="false">IFERROR(IF(OR(ISTEXT(N220),ISNUMBER(N220)),HLOOKUP(S220-23*INT(S220/23),[2]Hoja2!B$1:X$2,2),""),1)</f>
        <v/>
      </c>
      <c r="Q220" s="128" t="str">
        <f aca="false">LEFT(N220,1)</f>
        <v/>
      </c>
      <c r="R220" s="129" t="str">
        <f aca="false">IF(UPPER(Q220)="Z",2,IF(UPPER(Q220)="Y",1,IF(UPPER(Q220)="X",0,LEFT(N220))))</f>
        <v/>
      </c>
      <c r="S220" s="129" t="str">
        <f aca="false">REPLACE(N220,1,1,R220)</f>
        <v/>
      </c>
      <c r="T220" s="96"/>
      <c r="U220" s="133"/>
      <c r="V220" s="124" t="str">
        <f aca="false">IF(OR(ISTEXT(N220),ISNUMBER(N220)),IF($AD220=1,U220,0),"")</f>
        <v/>
      </c>
      <c r="W220" s="75" t="n">
        <v>36892</v>
      </c>
      <c r="X220" s="134"/>
      <c r="Y220" s="134"/>
      <c r="AA220" s="128" t="n">
        <f aca="false">IF(E220&lt;&gt;F220,0,1)</f>
        <v>1</v>
      </c>
      <c r="AB220" s="128" t="n">
        <f aca="false">IF(OR(T220="SI",T220="Si",T220="si",T220="sI",T220="s",T220="S"),1,0)</f>
        <v>0</v>
      </c>
      <c r="AC220" s="128" t="n">
        <f aca="false">IF(OR(J220="SI",J220="Si",J220="si",J220="sI",J220="s",J220="S"),1,0)</f>
        <v>0</v>
      </c>
      <c r="AD220" s="128" t="n">
        <f aca="false">AK220*AA220*AB220*AC220</f>
        <v>0</v>
      </c>
      <c r="AF220" s="136" t="n">
        <f aca="false">COUNTIF(D$8:D220,D220)</f>
        <v>0</v>
      </c>
      <c r="AG220" s="136" t="n">
        <f aca="false">COUNTIFS(D$8:D220,D220,A$8:A220,A220)</f>
        <v>0</v>
      </c>
      <c r="AH220" s="128" t="n">
        <f aca="false">AF220-AG220</f>
        <v>0</v>
      </c>
      <c r="AI220" s="128" t="n">
        <f aca="false">IF(OR(O220&lt;&gt;P220,P220=1,AA220=0),1,0)</f>
        <v>0</v>
      </c>
      <c r="AJ220" s="128" t="n">
        <f aca="false">IF(AR220&gt;0,1,0)+AH220</f>
        <v>0</v>
      </c>
      <c r="AK220" s="128" t="n">
        <f aca="false">IF(O220&lt;&gt;P220,0,1)</f>
        <v>1</v>
      </c>
      <c r="AL220" s="128" t="n">
        <f aca="false">IF(U220&gt;1,1,0)</f>
        <v>0</v>
      </c>
      <c r="AM220" s="136"/>
      <c r="AN220" s="137"/>
      <c r="AO220" s="139"/>
      <c r="AP220" s="128" t="str">
        <f aca="false">IF(SUMIF(AS$7:BU$7,"&gt;0",AS220:BU220)&gt;0,SUMIF(AS$7:BU$7,"&gt;0",AS220:BU220),"")</f>
        <v/>
      </c>
      <c r="AQ220" s="128"/>
      <c r="AR220" s="136" t="n">
        <f aca="false">COUNTIF(N$8:N220,N220)-1</f>
        <v>-1</v>
      </c>
      <c r="AS220" s="133"/>
      <c r="AT220" s="133"/>
      <c r="AU220" s="128" t="n">
        <f aca="false">IF($A220=$A219,AS220+AT220+AU219,AS220+AT220)</f>
        <v>0</v>
      </c>
      <c r="AV220" s="133"/>
      <c r="AW220" s="133"/>
      <c r="AX220" s="128" t="n">
        <f aca="false">IF($A220=$A219,AV220+AW220+AX219,AV220+AW220)</f>
        <v>0</v>
      </c>
      <c r="AY220" s="133"/>
      <c r="AZ220" s="133"/>
      <c r="BA220" s="128" t="n">
        <f aca="false">IF($A220=$A219,AY220+AZ220+BA219,AY220+AZ220)</f>
        <v>0</v>
      </c>
      <c r="BB220" s="133"/>
      <c r="BC220" s="133"/>
      <c r="BD220" s="128" t="n">
        <f aca="false">IF($A220=$A219,BB220+BC220+BD219,BB220+BC220)</f>
        <v>0</v>
      </c>
      <c r="BE220" s="133"/>
      <c r="BF220" s="133"/>
      <c r="BG220" s="128" t="n">
        <f aca="false">IF($A220=$A219,BE220+BF220+BG219,BE220+BF220)</f>
        <v>0</v>
      </c>
      <c r="BH220" s="133"/>
      <c r="BI220" s="133"/>
      <c r="BJ220" s="128" t="n">
        <f aca="false">IF($A220=$A219,BH220+BI220+BJ219,BH220+BI220)</f>
        <v>0</v>
      </c>
      <c r="BK220" s="133"/>
      <c r="BL220" s="133"/>
      <c r="BM220" s="128" t="n">
        <f aca="false">IF($A220=$A219,BK220+BL220+BM219,BK220+BL220)</f>
        <v>0</v>
      </c>
      <c r="BN220" s="133"/>
      <c r="BO220" s="133"/>
      <c r="BP220" s="128" t="n">
        <f aca="false">IF($A220=$A219,BN220+BO220+BP219,BN220+BO220)</f>
        <v>0</v>
      </c>
      <c r="BQ220" s="133"/>
      <c r="BR220" s="133"/>
      <c r="BS220" s="128" t="n">
        <f aca="false">IF($A220=$A219,BQ220+BR220+BS219,BQ220+BR220)</f>
        <v>0</v>
      </c>
      <c r="BT220" s="133"/>
      <c r="BU220" s="133"/>
      <c r="BV220" s="128" t="n">
        <f aca="false">IF($A220=$A219,BT220+BU220+BV219,BT220+BU220)</f>
        <v>0</v>
      </c>
      <c r="BW220" s="128" t="n">
        <f aca="false">IF(W220=0,0,IF(W220&gt;F$4,1,(IF(W220=BW$2,0,(IF(F$4-W220&gt;2,1,0))))))</f>
        <v>0</v>
      </c>
    </row>
    <row r="221" customFormat="false" ht="42.6" hidden="false" customHeight="true" outlineLevel="0" collapsed="false">
      <c r="A221" s="124" t="str">
        <f aca="false">IF(D221=D220,IF(A220=0,"",A220),IF(AND(D221&gt;0,D221&lt;&gt;D220),A220+1,""))</f>
        <v/>
      </c>
      <c r="B221" s="129"/>
      <c r="C221" s="129"/>
      <c r="D221" s="96"/>
      <c r="E221" s="138"/>
      <c r="F221" s="128" t="str">
        <f aca="false">IFERROR(IF(OR(ISTEXT(D221),ISNUMBER(D221)),HLOOKUP(I221-23*INT(I221/23),[2]Hoja2!B$1:X$2,2),""),1)</f>
        <v/>
      </c>
      <c r="G221" s="128" t="str">
        <f aca="false">LEFT(D221,1)</f>
        <v/>
      </c>
      <c r="H221" s="129" t="str">
        <f aca="false">IF(UPPER(G221)="Z",2,IF(UPPER(G221)="Y",1,IF(UPPER(G221)="X",0,LEFT(D221))))</f>
        <v/>
      </c>
      <c r="I221" s="129" t="str">
        <f aca="false">REPLACE(D221,1,1,H221)</f>
        <v/>
      </c>
      <c r="J221" s="96"/>
      <c r="K221" s="124" t="str">
        <f aca="false">IF(N221&gt;0,ROW(L221)-7,"")</f>
        <v/>
      </c>
      <c r="L221" s="130"/>
      <c r="M221" s="130"/>
      <c r="N221" s="131"/>
      <c r="O221" s="132"/>
      <c r="P221" s="128" t="str">
        <f aca="false">IFERROR(IF(OR(ISTEXT(N221),ISNUMBER(N221)),HLOOKUP(S221-23*INT(S221/23),[2]Hoja2!B$1:X$2,2),""),1)</f>
        <v/>
      </c>
      <c r="Q221" s="128" t="str">
        <f aca="false">LEFT(N221,1)</f>
        <v/>
      </c>
      <c r="R221" s="129" t="str">
        <f aca="false">IF(UPPER(Q221)="Z",2,IF(UPPER(Q221)="Y",1,IF(UPPER(Q221)="X",0,LEFT(N221))))</f>
        <v/>
      </c>
      <c r="S221" s="129" t="str">
        <f aca="false">REPLACE(N221,1,1,R221)</f>
        <v/>
      </c>
      <c r="T221" s="96"/>
      <c r="U221" s="133"/>
      <c r="V221" s="124" t="str">
        <f aca="false">IF(OR(ISTEXT(N221),ISNUMBER(N221)),IF($AD221=1,U221,0),"")</f>
        <v/>
      </c>
      <c r="W221" s="75" t="n">
        <v>36892</v>
      </c>
      <c r="X221" s="134"/>
      <c r="Y221" s="134"/>
      <c r="AA221" s="128" t="n">
        <f aca="false">IF(E221&lt;&gt;F221,0,1)</f>
        <v>1</v>
      </c>
      <c r="AB221" s="128" t="n">
        <f aca="false">IF(OR(T221="SI",T221="Si",T221="si",T221="sI",T221="s",T221="S"),1,0)</f>
        <v>0</v>
      </c>
      <c r="AC221" s="128" t="n">
        <f aca="false">IF(OR(J221="SI",J221="Si",J221="si",J221="sI",J221="s",J221="S"),1,0)</f>
        <v>0</v>
      </c>
      <c r="AD221" s="128" t="n">
        <f aca="false">AK221*AA221*AB221*AC221</f>
        <v>0</v>
      </c>
      <c r="AF221" s="136" t="n">
        <f aca="false">COUNTIF(D$8:D221,D221)</f>
        <v>0</v>
      </c>
      <c r="AG221" s="136" t="n">
        <f aca="false">COUNTIFS(D$8:D221,D221,A$8:A221,A221)</f>
        <v>0</v>
      </c>
      <c r="AH221" s="128" t="n">
        <f aca="false">AF221-AG221</f>
        <v>0</v>
      </c>
      <c r="AI221" s="128" t="n">
        <f aca="false">IF(OR(O221&lt;&gt;P221,P221=1,AA221=0),1,0)</f>
        <v>0</v>
      </c>
      <c r="AJ221" s="128" t="n">
        <f aca="false">IF(AR221&gt;0,1,0)+AH221</f>
        <v>0</v>
      </c>
      <c r="AK221" s="128" t="n">
        <f aca="false">IF(O221&lt;&gt;P221,0,1)</f>
        <v>1</v>
      </c>
      <c r="AL221" s="128" t="n">
        <f aca="false">IF(U221&gt;1,1,0)</f>
        <v>0</v>
      </c>
      <c r="AM221" s="136"/>
      <c r="AN221" s="137"/>
      <c r="AO221" s="139"/>
      <c r="AP221" s="128" t="str">
        <f aca="false">IF(SUMIF(AS$7:BU$7,"&gt;0",AS221:BU221)&gt;0,SUMIF(AS$7:BU$7,"&gt;0",AS221:BU221),"")</f>
        <v/>
      </c>
      <c r="AQ221" s="128"/>
      <c r="AR221" s="136" t="n">
        <f aca="false">COUNTIF(N$8:N221,N221)-1</f>
        <v>-1</v>
      </c>
      <c r="AS221" s="133"/>
      <c r="AT221" s="133"/>
      <c r="AU221" s="128" t="n">
        <f aca="false">IF($A221=$A220,AS221+AT221+AU220,AS221+AT221)</f>
        <v>0</v>
      </c>
      <c r="AV221" s="133"/>
      <c r="AW221" s="133"/>
      <c r="AX221" s="128" t="n">
        <f aca="false">IF($A221=$A220,AV221+AW221+AX220,AV221+AW221)</f>
        <v>0</v>
      </c>
      <c r="AY221" s="133"/>
      <c r="AZ221" s="133"/>
      <c r="BA221" s="128" t="n">
        <f aca="false">IF($A221=$A220,AY221+AZ221+BA220,AY221+AZ221)</f>
        <v>0</v>
      </c>
      <c r="BB221" s="133"/>
      <c r="BC221" s="133"/>
      <c r="BD221" s="128" t="n">
        <f aca="false">IF($A221=$A220,BB221+BC221+BD220,BB221+BC221)</f>
        <v>0</v>
      </c>
      <c r="BE221" s="133"/>
      <c r="BF221" s="133"/>
      <c r="BG221" s="128" t="n">
        <f aca="false">IF($A221=$A220,BE221+BF221+BG220,BE221+BF221)</f>
        <v>0</v>
      </c>
      <c r="BH221" s="133"/>
      <c r="BI221" s="133"/>
      <c r="BJ221" s="128" t="n">
        <f aca="false">IF($A221=$A220,BH221+BI221+BJ220,BH221+BI221)</f>
        <v>0</v>
      </c>
      <c r="BK221" s="133"/>
      <c r="BL221" s="133"/>
      <c r="BM221" s="128" t="n">
        <f aca="false">IF($A221=$A220,BK221+BL221+BM220,BK221+BL221)</f>
        <v>0</v>
      </c>
      <c r="BN221" s="133"/>
      <c r="BO221" s="133"/>
      <c r="BP221" s="128" t="n">
        <f aca="false">IF($A221=$A220,BN221+BO221+BP220,BN221+BO221)</f>
        <v>0</v>
      </c>
      <c r="BQ221" s="133"/>
      <c r="BR221" s="133"/>
      <c r="BS221" s="128" t="n">
        <f aca="false">IF($A221=$A220,BQ221+BR221+BS220,BQ221+BR221)</f>
        <v>0</v>
      </c>
      <c r="BT221" s="133"/>
      <c r="BU221" s="133"/>
      <c r="BV221" s="128" t="n">
        <f aca="false">IF($A221=$A220,BT221+BU221+BV220,BT221+BU221)</f>
        <v>0</v>
      </c>
      <c r="BW221" s="128" t="n">
        <f aca="false">IF(W221=0,0,IF(W221&gt;F$4,1,(IF(W221=BW$2,0,(IF(F$4-W221&gt;2,1,0))))))</f>
        <v>0</v>
      </c>
    </row>
    <row r="222" customFormat="false" ht="42.6" hidden="false" customHeight="true" outlineLevel="0" collapsed="false">
      <c r="A222" s="124" t="str">
        <f aca="false">IF(D222=D221,IF(A221=0,"",A221),IF(AND(D222&gt;0,D222&lt;&gt;D221),A221+1,""))</f>
        <v/>
      </c>
      <c r="B222" s="129"/>
      <c r="C222" s="129"/>
      <c r="D222" s="96"/>
      <c r="E222" s="138"/>
      <c r="F222" s="128" t="str">
        <f aca="false">IFERROR(IF(OR(ISTEXT(D222),ISNUMBER(D222)),HLOOKUP(I222-23*INT(I222/23),[2]Hoja2!B$1:X$2,2),""),1)</f>
        <v/>
      </c>
      <c r="G222" s="128" t="str">
        <f aca="false">LEFT(D222,1)</f>
        <v/>
      </c>
      <c r="H222" s="129" t="str">
        <f aca="false">IF(UPPER(G222)="Z",2,IF(UPPER(G222)="Y",1,IF(UPPER(G222)="X",0,LEFT(D222))))</f>
        <v/>
      </c>
      <c r="I222" s="129" t="str">
        <f aca="false">REPLACE(D222,1,1,H222)</f>
        <v/>
      </c>
      <c r="J222" s="96"/>
      <c r="K222" s="124" t="str">
        <f aca="false">IF(N222&gt;0,ROW(L222)-7,"")</f>
        <v/>
      </c>
      <c r="L222" s="130"/>
      <c r="M222" s="130"/>
      <c r="N222" s="131"/>
      <c r="O222" s="132"/>
      <c r="P222" s="128" t="str">
        <f aca="false">IFERROR(IF(OR(ISTEXT(N222),ISNUMBER(N222)),HLOOKUP(S222-23*INT(S222/23),[2]Hoja2!B$1:X$2,2),""),1)</f>
        <v/>
      </c>
      <c r="Q222" s="128" t="str">
        <f aca="false">LEFT(N222,1)</f>
        <v/>
      </c>
      <c r="R222" s="129" t="str">
        <f aca="false">IF(UPPER(Q222)="Z",2,IF(UPPER(Q222)="Y",1,IF(UPPER(Q222)="X",0,LEFT(N222))))</f>
        <v/>
      </c>
      <c r="S222" s="129" t="str">
        <f aca="false">REPLACE(N222,1,1,R222)</f>
        <v/>
      </c>
      <c r="T222" s="96"/>
      <c r="U222" s="133"/>
      <c r="V222" s="124" t="str">
        <f aca="false">IF(OR(ISTEXT(N222),ISNUMBER(N222)),IF($AD222=1,U222,0),"")</f>
        <v/>
      </c>
      <c r="W222" s="75" t="n">
        <v>36892</v>
      </c>
      <c r="X222" s="134"/>
      <c r="Y222" s="134"/>
      <c r="AA222" s="128" t="n">
        <f aca="false">IF(E222&lt;&gt;F222,0,1)</f>
        <v>1</v>
      </c>
      <c r="AB222" s="128" t="n">
        <f aca="false">IF(OR(T222="SI",T222="Si",T222="si",T222="sI",T222="s",T222="S"),1,0)</f>
        <v>0</v>
      </c>
      <c r="AC222" s="128" t="n">
        <f aca="false">IF(OR(J222="SI",J222="Si",J222="si",J222="sI",J222="s",J222="S"),1,0)</f>
        <v>0</v>
      </c>
      <c r="AD222" s="128" t="n">
        <f aca="false">AK222*AA222*AB222*AC222</f>
        <v>0</v>
      </c>
      <c r="AF222" s="136" t="n">
        <f aca="false">COUNTIF(D$8:D222,D222)</f>
        <v>0</v>
      </c>
      <c r="AG222" s="136" t="n">
        <f aca="false">COUNTIFS(D$8:D222,D222,A$8:A222,A222)</f>
        <v>0</v>
      </c>
      <c r="AH222" s="128" t="n">
        <f aca="false">AF222-AG222</f>
        <v>0</v>
      </c>
      <c r="AI222" s="128" t="n">
        <f aca="false">IF(OR(O222&lt;&gt;P222,P222=1,AA222=0),1,0)</f>
        <v>0</v>
      </c>
      <c r="AJ222" s="128" t="n">
        <f aca="false">IF(AR222&gt;0,1,0)+AH222</f>
        <v>0</v>
      </c>
      <c r="AK222" s="128" t="n">
        <f aca="false">IF(O222&lt;&gt;P222,0,1)</f>
        <v>1</v>
      </c>
      <c r="AL222" s="128" t="n">
        <f aca="false">IF(U222&gt;1,1,0)</f>
        <v>0</v>
      </c>
      <c r="AM222" s="136"/>
      <c r="AN222" s="137"/>
      <c r="AO222" s="139"/>
      <c r="AP222" s="128" t="str">
        <f aca="false">IF(SUMIF(AS$7:BU$7,"&gt;0",AS222:BU222)&gt;0,SUMIF(AS$7:BU$7,"&gt;0",AS222:BU222),"")</f>
        <v/>
      </c>
      <c r="AQ222" s="128"/>
      <c r="AR222" s="136" t="n">
        <f aca="false">COUNTIF(N$8:N222,N222)-1</f>
        <v>-1</v>
      </c>
      <c r="AS222" s="133"/>
      <c r="AT222" s="133"/>
      <c r="AU222" s="128" t="n">
        <f aca="false">IF($A222=$A221,AS222+AT222+AU221,AS222+AT222)</f>
        <v>0</v>
      </c>
      <c r="AV222" s="133"/>
      <c r="AW222" s="133"/>
      <c r="AX222" s="128" t="n">
        <f aca="false">IF($A222=$A221,AV222+AW222+AX221,AV222+AW222)</f>
        <v>0</v>
      </c>
      <c r="AY222" s="133"/>
      <c r="AZ222" s="133"/>
      <c r="BA222" s="128" t="n">
        <f aca="false">IF($A222=$A221,AY222+AZ222+BA221,AY222+AZ222)</f>
        <v>0</v>
      </c>
      <c r="BB222" s="133"/>
      <c r="BC222" s="133"/>
      <c r="BD222" s="128" t="n">
        <f aca="false">IF($A222=$A221,BB222+BC222+BD221,BB222+BC222)</f>
        <v>0</v>
      </c>
      <c r="BE222" s="133"/>
      <c r="BF222" s="133"/>
      <c r="BG222" s="128" t="n">
        <f aca="false">IF($A222=$A221,BE222+BF222+BG221,BE222+BF222)</f>
        <v>0</v>
      </c>
      <c r="BH222" s="133"/>
      <c r="BI222" s="133"/>
      <c r="BJ222" s="128" t="n">
        <f aca="false">IF($A222=$A221,BH222+BI222+BJ221,BH222+BI222)</f>
        <v>0</v>
      </c>
      <c r="BK222" s="133"/>
      <c r="BL222" s="133"/>
      <c r="BM222" s="128" t="n">
        <f aca="false">IF($A222=$A221,BK222+BL222+BM221,BK222+BL222)</f>
        <v>0</v>
      </c>
      <c r="BN222" s="133"/>
      <c r="BO222" s="133"/>
      <c r="BP222" s="128" t="n">
        <f aca="false">IF($A222=$A221,BN222+BO222+BP221,BN222+BO222)</f>
        <v>0</v>
      </c>
      <c r="BQ222" s="133"/>
      <c r="BR222" s="133"/>
      <c r="BS222" s="128" t="n">
        <f aca="false">IF($A222=$A221,BQ222+BR222+BS221,BQ222+BR222)</f>
        <v>0</v>
      </c>
      <c r="BT222" s="133"/>
      <c r="BU222" s="133"/>
      <c r="BV222" s="128" t="n">
        <f aca="false">IF($A222=$A221,BT222+BU222+BV221,BT222+BU222)</f>
        <v>0</v>
      </c>
      <c r="BW222" s="128" t="n">
        <f aca="false">IF(W222=0,0,IF(W222&gt;F$4,1,(IF(W222=BW$2,0,(IF(F$4-W222&gt;2,1,0))))))</f>
        <v>0</v>
      </c>
    </row>
    <row r="223" customFormat="false" ht="42.6" hidden="false" customHeight="true" outlineLevel="0" collapsed="false">
      <c r="A223" s="124" t="str">
        <f aca="false">IF(D223=D222,IF(A222=0,"",A222),IF(AND(D223&gt;0,D223&lt;&gt;D222),A222+1,""))</f>
        <v/>
      </c>
      <c r="B223" s="129"/>
      <c r="C223" s="129"/>
      <c r="D223" s="96"/>
      <c r="E223" s="138"/>
      <c r="F223" s="128" t="str">
        <f aca="false">IFERROR(IF(OR(ISTEXT(D223),ISNUMBER(D223)),HLOOKUP(I223-23*INT(I223/23),[2]Hoja2!B$1:X$2,2),""),1)</f>
        <v/>
      </c>
      <c r="G223" s="128" t="str">
        <f aca="false">LEFT(D223,1)</f>
        <v/>
      </c>
      <c r="H223" s="129" t="str">
        <f aca="false">IF(UPPER(G223)="Z",2,IF(UPPER(G223)="Y",1,IF(UPPER(G223)="X",0,LEFT(D223))))</f>
        <v/>
      </c>
      <c r="I223" s="129" t="str">
        <f aca="false">REPLACE(D223,1,1,H223)</f>
        <v/>
      </c>
      <c r="J223" s="96"/>
      <c r="K223" s="124" t="str">
        <f aca="false">IF(N223&gt;0,ROW(L223)-7,"")</f>
        <v/>
      </c>
      <c r="L223" s="130"/>
      <c r="M223" s="130"/>
      <c r="N223" s="131"/>
      <c r="O223" s="132"/>
      <c r="P223" s="128" t="str">
        <f aca="false">IFERROR(IF(OR(ISTEXT(N223),ISNUMBER(N223)),HLOOKUP(S223-23*INT(S223/23),[2]Hoja2!B$1:X$2,2),""),1)</f>
        <v/>
      </c>
      <c r="Q223" s="128" t="str">
        <f aca="false">LEFT(N223,1)</f>
        <v/>
      </c>
      <c r="R223" s="129" t="str">
        <f aca="false">IF(UPPER(Q223)="Z",2,IF(UPPER(Q223)="Y",1,IF(UPPER(Q223)="X",0,LEFT(N223))))</f>
        <v/>
      </c>
      <c r="S223" s="129" t="str">
        <f aca="false">REPLACE(N223,1,1,R223)</f>
        <v/>
      </c>
      <c r="T223" s="96"/>
      <c r="U223" s="133"/>
      <c r="V223" s="124" t="str">
        <f aca="false">IF(OR(ISTEXT(N223),ISNUMBER(N223)),IF($AD223=1,U223,0),"")</f>
        <v/>
      </c>
      <c r="W223" s="75" t="n">
        <v>36892</v>
      </c>
      <c r="X223" s="134"/>
      <c r="Y223" s="134"/>
      <c r="AA223" s="128" t="n">
        <f aca="false">IF(E223&lt;&gt;F223,0,1)</f>
        <v>1</v>
      </c>
      <c r="AB223" s="128" t="n">
        <f aca="false">IF(OR(T223="SI",T223="Si",T223="si",T223="sI",T223="s",T223="S"),1,0)</f>
        <v>0</v>
      </c>
      <c r="AC223" s="128" t="n">
        <f aca="false">IF(OR(J223="SI",J223="Si",J223="si",J223="sI",J223="s",J223="S"),1,0)</f>
        <v>0</v>
      </c>
      <c r="AD223" s="128" t="n">
        <f aca="false">AK223*AA223*AB223*AC223</f>
        <v>0</v>
      </c>
      <c r="AF223" s="136" t="n">
        <f aca="false">COUNTIF(D$8:D223,D223)</f>
        <v>0</v>
      </c>
      <c r="AG223" s="136" t="n">
        <f aca="false">COUNTIFS(D$8:D223,D223,A$8:A223,A223)</f>
        <v>0</v>
      </c>
      <c r="AH223" s="128" t="n">
        <f aca="false">AF223-AG223</f>
        <v>0</v>
      </c>
      <c r="AI223" s="128" t="n">
        <f aca="false">IF(OR(O223&lt;&gt;P223,P223=1,AA223=0),1,0)</f>
        <v>0</v>
      </c>
      <c r="AJ223" s="128" t="n">
        <f aca="false">IF(AR223&gt;0,1,0)+AH223</f>
        <v>0</v>
      </c>
      <c r="AK223" s="128" t="n">
        <f aca="false">IF(O223&lt;&gt;P223,0,1)</f>
        <v>1</v>
      </c>
      <c r="AL223" s="128" t="n">
        <f aca="false">IF(U223&gt;1,1,0)</f>
        <v>0</v>
      </c>
      <c r="AM223" s="136"/>
      <c r="AN223" s="137"/>
      <c r="AO223" s="139"/>
      <c r="AP223" s="128" t="str">
        <f aca="false">IF(SUMIF(AS$7:BU$7,"&gt;0",AS223:BU223)&gt;0,SUMIF(AS$7:BU$7,"&gt;0",AS223:BU223),"")</f>
        <v/>
      </c>
      <c r="AQ223" s="128"/>
      <c r="AR223" s="136" t="n">
        <f aca="false">COUNTIF(N$8:N223,N223)-1</f>
        <v>-1</v>
      </c>
      <c r="AS223" s="133"/>
      <c r="AT223" s="133"/>
      <c r="AU223" s="128" t="n">
        <f aca="false">IF($A223=$A222,AS223+AT223+AU222,AS223+AT223)</f>
        <v>0</v>
      </c>
      <c r="AV223" s="133"/>
      <c r="AW223" s="133"/>
      <c r="AX223" s="128" t="n">
        <f aca="false">IF($A223=$A222,AV223+AW223+AX222,AV223+AW223)</f>
        <v>0</v>
      </c>
      <c r="AY223" s="133"/>
      <c r="AZ223" s="133"/>
      <c r="BA223" s="128" t="n">
        <f aca="false">IF($A223=$A222,AY223+AZ223+BA222,AY223+AZ223)</f>
        <v>0</v>
      </c>
      <c r="BB223" s="133"/>
      <c r="BC223" s="133"/>
      <c r="BD223" s="128" t="n">
        <f aca="false">IF($A223=$A222,BB223+BC223+BD222,BB223+BC223)</f>
        <v>0</v>
      </c>
      <c r="BE223" s="133"/>
      <c r="BF223" s="133"/>
      <c r="BG223" s="128" t="n">
        <f aca="false">IF($A223=$A222,BE223+BF223+BG222,BE223+BF223)</f>
        <v>0</v>
      </c>
      <c r="BH223" s="133"/>
      <c r="BI223" s="133"/>
      <c r="BJ223" s="128" t="n">
        <f aca="false">IF($A223=$A222,BH223+BI223+BJ222,BH223+BI223)</f>
        <v>0</v>
      </c>
      <c r="BK223" s="133"/>
      <c r="BL223" s="133"/>
      <c r="BM223" s="128" t="n">
        <f aca="false">IF($A223=$A222,BK223+BL223+BM222,BK223+BL223)</f>
        <v>0</v>
      </c>
      <c r="BN223" s="133"/>
      <c r="BO223" s="133"/>
      <c r="BP223" s="128" t="n">
        <f aca="false">IF($A223=$A222,BN223+BO223+BP222,BN223+BO223)</f>
        <v>0</v>
      </c>
      <c r="BQ223" s="133"/>
      <c r="BR223" s="133"/>
      <c r="BS223" s="128" t="n">
        <f aca="false">IF($A223=$A222,BQ223+BR223+BS222,BQ223+BR223)</f>
        <v>0</v>
      </c>
      <c r="BT223" s="133"/>
      <c r="BU223" s="133"/>
      <c r="BV223" s="128" t="n">
        <f aca="false">IF($A223=$A222,BT223+BU223+BV222,BT223+BU223)</f>
        <v>0</v>
      </c>
      <c r="BW223" s="128" t="n">
        <f aca="false">IF(W223=0,0,IF(W223&gt;F$4,1,(IF(W223=BW$2,0,(IF(F$4-W223&gt;2,1,0))))))</f>
        <v>0</v>
      </c>
    </row>
    <row r="224" customFormat="false" ht="42.6" hidden="false" customHeight="true" outlineLevel="0" collapsed="false">
      <c r="A224" s="124" t="str">
        <f aca="false">IF(D224=D223,IF(A223=0,"",A223),IF(AND(D224&gt;0,D224&lt;&gt;D223),A223+1,""))</f>
        <v/>
      </c>
      <c r="B224" s="129"/>
      <c r="C224" s="129"/>
      <c r="D224" s="96"/>
      <c r="E224" s="138"/>
      <c r="F224" s="128" t="str">
        <f aca="false">IFERROR(IF(OR(ISTEXT(D224),ISNUMBER(D224)),HLOOKUP(I224-23*INT(I224/23),[2]Hoja2!B$1:X$2,2),""),1)</f>
        <v/>
      </c>
      <c r="G224" s="128" t="str">
        <f aca="false">LEFT(D224,1)</f>
        <v/>
      </c>
      <c r="H224" s="129" t="str">
        <f aca="false">IF(UPPER(G224)="Z",2,IF(UPPER(G224)="Y",1,IF(UPPER(G224)="X",0,LEFT(D224))))</f>
        <v/>
      </c>
      <c r="I224" s="129" t="str">
        <f aca="false">REPLACE(D224,1,1,H224)</f>
        <v/>
      </c>
      <c r="J224" s="96"/>
      <c r="K224" s="124" t="str">
        <f aca="false">IF(N224&gt;0,ROW(L224)-7,"")</f>
        <v/>
      </c>
      <c r="L224" s="130"/>
      <c r="M224" s="130"/>
      <c r="N224" s="131"/>
      <c r="O224" s="132"/>
      <c r="P224" s="128" t="str">
        <f aca="false">IFERROR(IF(OR(ISTEXT(N224),ISNUMBER(N224)),HLOOKUP(S224-23*INT(S224/23),[2]Hoja2!B$1:X$2,2),""),1)</f>
        <v/>
      </c>
      <c r="Q224" s="128" t="str">
        <f aca="false">LEFT(N224,1)</f>
        <v/>
      </c>
      <c r="R224" s="129" t="str">
        <f aca="false">IF(UPPER(Q224)="Z",2,IF(UPPER(Q224)="Y",1,IF(UPPER(Q224)="X",0,LEFT(N224))))</f>
        <v/>
      </c>
      <c r="S224" s="129" t="str">
        <f aca="false">REPLACE(N224,1,1,R224)</f>
        <v/>
      </c>
      <c r="T224" s="96"/>
      <c r="U224" s="133"/>
      <c r="V224" s="124" t="str">
        <f aca="false">IF(OR(ISTEXT(N224),ISNUMBER(N224)),IF($AD224=1,U224,0),"")</f>
        <v/>
      </c>
      <c r="W224" s="75" t="n">
        <v>36892</v>
      </c>
      <c r="X224" s="134"/>
      <c r="Y224" s="134"/>
      <c r="AA224" s="128" t="n">
        <f aca="false">IF(E224&lt;&gt;F224,0,1)</f>
        <v>1</v>
      </c>
      <c r="AB224" s="128" t="n">
        <f aca="false">IF(OR(T224="SI",T224="Si",T224="si",T224="sI",T224="s",T224="S"),1,0)</f>
        <v>0</v>
      </c>
      <c r="AC224" s="128" t="n">
        <f aca="false">IF(OR(J224="SI",J224="Si",J224="si",J224="sI",J224="s",J224="S"),1,0)</f>
        <v>0</v>
      </c>
      <c r="AD224" s="128" t="n">
        <f aca="false">AK224*AA224*AB224*AC224</f>
        <v>0</v>
      </c>
      <c r="AF224" s="136" t="n">
        <f aca="false">COUNTIF(D$8:D224,D224)</f>
        <v>0</v>
      </c>
      <c r="AG224" s="136" t="n">
        <f aca="false">COUNTIFS(D$8:D224,D224,A$8:A224,A224)</f>
        <v>0</v>
      </c>
      <c r="AH224" s="128" t="n">
        <f aca="false">AF224-AG224</f>
        <v>0</v>
      </c>
      <c r="AI224" s="128" t="n">
        <f aca="false">IF(OR(O224&lt;&gt;P224,P224=1,AA224=0),1,0)</f>
        <v>0</v>
      </c>
      <c r="AJ224" s="128" t="n">
        <f aca="false">IF(AR224&gt;0,1,0)+AH224</f>
        <v>0</v>
      </c>
      <c r="AK224" s="128" t="n">
        <f aca="false">IF(O224&lt;&gt;P224,0,1)</f>
        <v>1</v>
      </c>
      <c r="AL224" s="128" t="n">
        <f aca="false">IF(U224&gt;1,1,0)</f>
        <v>0</v>
      </c>
      <c r="AM224" s="136"/>
      <c r="AN224" s="137"/>
      <c r="AO224" s="139"/>
      <c r="AP224" s="128" t="str">
        <f aca="false">IF(SUMIF(AS$7:BU$7,"&gt;0",AS224:BU224)&gt;0,SUMIF(AS$7:BU$7,"&gt;0",AS224:BU224),"")</f>
        <v/>
      </c>
      <c r="AQ224" s="128"/>
      <c r="AR224" s="136" t="n">
        <f aca="false">COUNTIF(N$8:N224,N224)-1</f>
        <v>-1</v>
      </c>
      <c r="AS224" s="133"/>
      <c r="AT224" s="133"/>
      <c r="AU224" s="128" t="n">
        <f aca="false">IF($A224=$A223,AS224+AT224+AU223,AS224+AT224)</f>
        <v>0</v>
      </c>
      <c r="AV224" s="133"/>
      <c r="AW224" s="133"/>
      <c r="AX224" s="128" t="n">
        <f aca="false">IF($A224=$A223,AV224+AW224+AX223,AV224+AW224)</f>
        <v>0</v>
      </c>
      <c r="AY224" s="133"/>
      <c r="AZ224" s="133"/>
      <c r="BA224" s="128" t="n">
        <f aca="false">IF($A224=$A223,AY224+AZ224+BA223,AY224+AZ224)</f>
        <v>0</v>
      </c>
      <c r="BB224" s="133"/>
      <c r="BC224" s="133"/>
      <c r="BD224" s="128" t="n">
        <f aca="false">IF($A224=$A223,BB224+BC224+BD223,BB224+BC224)</f>
        <v>0</v>
      </c>
      <c r="BE224" s="133"/>
      <c r="BF224" s="133"/>
      <c r="BG224" s="128" t="n">
        <f aca="false">IF($A224=$A223,BE224+BF224+BG223,BE224+BF224)</f>
        <v>0</v>
      </c>
      <c r="BH224" s="133"/>
      <c r="BI224" s="133"/>
      <c r="BJ224" s="128" t="n">
        <f aca="false">IF($A224=$A223,BH224+BI224+BJ223,BH224+BI224)</f>
        <v>0</v>
      </c>
      <c r="BK224" s="133"/>
      <c r="BL224" s="133"/>
      <c r="BM224" s="128" t="n">
        <f aca="false">IF($A224=$A223,BK224+BL224+BM223,BK224+BL224)</f>
        <v>0</v>
      </c>
      <c r="BN224" s="133"/>
      <c r="BO224" s="133"/>
      <c r="BP224" s="128" t="n">
        <f aca="false">IF($A224=$A223,BN224+BO224+BP223,BN224+BO224)</f>
        <v>0</v>
      </c>
      <c r="BQ224" s="133"/>
      <c r="BR224" s="133"/>
      <c r="BS224" s="128" t="n">
        <f aca="false">IF($A224=$A223,BQ224+BR224+BS223,BQ224+BR224)</f>
        <v>0</v>
      </c>
      <c r="BT224" s="133"/>
      <c r="BU224" s="133"/>
      <c r="BV224" s="128" t="n">
        <f aca="false">IF($A224=$A223,BT224+BU224+BV223,BT224+BU224)</f>
        <v>0</v>
      </c>
      <c r="BW224" s="128" t="n">
        <f aca="false">IF(W224=0,0,IF(W224&gt;F$4,1,(IF(W224=BW$2,0,(IF(F$4-W224&gt;2,1,0))))))</f>
        <v>0</v>
      </c>
    </row>
    <row r="225" customFormat="false" ht="42.6" hidden="false" customHeight="true" outlineLevel="0" collapsed="false">
      <c r="A225" s="124" t="str">
        <f aca="false">IF(D225=D224,IF(A224=0,"",A224),IF(AND(D225&gt;0,D225&lt;&gt;D224),A224+1,""))</f>
        <v/>
      </c>
      <c r="B225" s="129"/>
      <c r="C225" s="129"/>
      <c r="D225" s="96"/>
      <c r="E225" s="138"/>
      <c r="F225" s="128" t="str">
        <f aca="false">IFERROR(IF(OR(ISTEXT(D225),ISNUMBER(D225)),HLOOKUP(I225-23*INT(I225/23),[2]Hoja2!B$1:X$2,2),""),1)</f>
        <v/>
      </c>
      <c r="G225" s="128" t="str">
        <f aca="false">LEFT(D225,1)</f>
        <v/>
      </c>
      <c r="H225" s="129" t="str">
        <f aca="false">IF(UPPER(G225)="Z",2,IF(UPPER(G225)="Y",1,IF(UPPER(G225)="X",0,LEFT(D225))))</f>
        <v/>
      </c>
      <c r="I225" s="129" t="str">
        <f aca="false">REPLACE(D225,1,1,H225)</f>
        <v/>
      </c>
      <c r="J225" s="96"/>
      <c r="K225" s="124" t="str">
        <f aca="false">IF(N225&gt;0,ROW(L225)-7,"")</f>
        <v/>
      </c>
      <c r="L225" s="130"/>
      <c r="M225" s="130"/>
      <c r="N225" s="131"/>
      <c r="O225" s="132"/>
      <c r="P225" s="128" t="str">
        <f aca="false">IFERROR(IF(OR(ISTEXT(N225),ISNUMBER(N225)),HLOOKUP(S225-23*INT(S225/23),[2]Hoja2!B$1:X$2,2),""),1)</f>
        <v/>
      </c>
      <c r="Q225" s="128" t="str">
        <f aca="false">LEFT(N225,1)</f>
        <v/>
      </c>
      <c r="R225" s="129" t="str">
        <f aca="false">IF(UPPER(Q225)="Z",2,IF(UPPER(Q225)="Y",1,IF(UPPER(Q225)="X",0,LEFT(N225))))</f>
        <v/>
      </c>
      <c r="S225" s="129" t="str">
        <f aca="false">REPLACE(N225,1,1,R225)</f>
        <v/>
      </c>
      <c r="T225" s="96"/>
      <c r="U225" s="133"/>
      <c r="V225" s="124" t="str">
        <f aca="false">IF(OR(ISTEXT(N225),ISNUMBER(N225)),IF($AD225=1,U225,0),"")</f>
        <v/>
      </c>
      <c r="W225" s="75" t="n">
        <v>36892</v>
      </c>
      <c r="X225" s="134"/>
      <c r="Y225" s="134"/>
      <c r="AA225" s="128" t="n">
        <f aca="false">IF(E225&lt;&gt;F225,0,1)</f>
        <v>1</v>
      </c>
      <c r="AB225" s="128" t="n">
        <f aca="false">IF(OR(T225="SI",T225="Si",T225="si",T225="sI",T225="s",T225="S"),1,0)</f>
        <v>0</v>
      </c>
      <c r="AC225" s="128" t="n">
        <f aca="false">IF(OR(J225="SI",J225="Si",J225="si",J225="sI",J225="s",J225="S"),1,0)</f>
        <v>0</v>
      </c>
      <c r="AD225" s="128" t="n">
        <f aca="false">AK225*AA225*AB225*AC225</f>
        <v>0</v>
      </c>
      <c r="AF225" s="136" t="n">
        <f aca="false">COUNTIF(D$8:D225,D225)</f>
        <v>0</v>
      </c>
      <c r="AG225" s="136" t="n">
        <f aca="false">COUNTIFS(D$8:D225,D225,A$8:A225,A225)</f>
        <v>0</v>
      </c>
      <c r="AH225" s="128" t="n">
        <f aca="false">AF225-AG225</f>
        <v>0</v>
      </c>
      <c r="AI225" s="128" t="n">
        <f aca="false">IF(OR(O225&lt;&gt;P225,P225=1,AA225=0),1,0)</f>
        <v>0</v>
      </c>
      <c r="AJ225" s="128" t="n">
        <f aca="false">IF(AR225&gt;0,1,0)+AH225</f>
        <v>0</v>
      </c>
      <c r="AK225" s="128" t="n">
        <f aca="false">IF(O225&lt;&gt;P225,0,1)</f>
        <v>1</v>
      </c>
      <c r="AL225" s="128" t="n">
        <f aca="false">IF(U225&gt;1,1,0)</f>
        <v>0</v>
      </c>
      <c r="AM225" s="136"/>
      <c r="AN225" s="137"/>
      <c r="AO225" s="139"/>
      <c r="AP225" s="128" t="str">
        <f aca="false">IF(SUMIF(AS$7:BU$7,"&gt;0",AS225:BU225)&gt;0,SUMIF(AS$7:BU$7,"&gt;0",AS225:BU225),"")</f>
        <v/>
      </c>
      <c r="AQ225" s="128"/>
      <c r="AR225" s="136" t="n">
        <f aca="false">COUNTIF(N$8:N225,N225)-1</f>
        <v>-1</v>
      </c>
      <c r="AS225" s="133"/>
      <c r="AT225" s="133"/>
      <c r="AU225" s="128" t="n">
        <f aca="false">IF($A225=$A224,AS225+AT225+AU224,AS225+AT225)</f>
        <v>0</v>
      </c>
      <c r="AV225" s="133"/>
      <c r="AW225" s="133"/>
      <c r="AX225" s="128" t="n">
        <f aca="false">IF($A225=$A224,AV225+AW225+AX224,AV225+AW225)</f>
        <v>0</v>
      </c>
      <c r="AY225" s="133"/>
      <c r="AZ225" s="133"/>
      <c r="BA225" s="128" t="n">
        <f aca="false">IF($A225=$A224,AY225+AZ225+BA224,AY225+AZ225)</f>
        <v>0</v>
      </c>
      <c r="BB225" s="133"/>
      <c r="BC225" s="133"/>
      <c r="BD225" s="128" t="n">
        <f aca="false">IF($A225=$A224,BB225+BC225+BD224,BB225+BC225)</f>
        <v>0</v>
      </c>
      <c r="BE225" s="133"/>
      <c r="BF225" s="133"/>
      <c r="BG225" s="128" t="n">
        <f aca="false">IF($A225=$A224,BE225+BF225+BG224,BE225+BF225)</f>
        <v>0</v>
      </c>
      <c r="BH225" s="133"/>
      <c r="BI225" s="133"/>
      <c r="BJ225" s="128" t="n">
        <f aca="false">IF($A225=$A224,BH225+BI225+BJ224,BH225+BI225)</f>
        <v>0</v>
      </c>
      <c r="BK225" s="133"/>
      <c r="BL225" s="133"/>
      <c r="BM225" s="128" t="n">
        <f aca="false">IF($A225=$A224,BK225+BL225+BM224,BK225+BL225)</f>
        <v>0</v>
      </c>
      <c r="BN225" s="133"/>
      <c r="BO225" s="133"/>
      <c r="BP225" s="128" t="n">
        <f aca="false">IF($A225=$A224,BN225+BO225+BP224,BN225+BO225)</f>
        <v>0</v>
      </c>
      <c r="BQ225" s="133"/>
      <c r="BR225" s="133"/>
      <c r="BS225" s="128" t="n">
        <f aca="false">IF($A225=$A224,BQ225+BR225+BS224,BQ225+BR225)</f>
        <v>0</v>
      </c>
      <c r="BT225" s="133"/>
      <c r="BU225" s="133"/>
      <c r="BV225" s="128" t="n">
        <f aca="false">IF($A225=$A224,BT225+BU225+BV224,BT225+BU225)</f>
        <v>0</v>
      </c>
      <c r="BW225" s="128" t="n">
        <f aca="false">IF(W225=0,0,IF(W225&gt;F$4,1,(IF(W225=BW$2,0,(IF(F$4-W225&gt;2,1,0))))))</f>
        <v>0</v>
      </c>
    </row>
    <row r="226" customFormat="false" ht="42.6" hidden="false" customHeight="true" outlineLevel="0" collapsed="false">
      <c r="A226" s="124" t="str">
        <f aca="false">IF(D226=D225,IF(A225=0,"",A225),IF(AND(D226&gt;0,D226&lt;&gt;D225),A225+1,""))</f>
        <v/>
      </c>
      <c r="B226" s="129"/>
      <c r="C226" s="129"/>
      <c r="D226" s="96"/>
      <c r="E226" s="138"/>
      <c r="F226" s="128" t="str">
        <f aca="false">IFERROR(IF(OR(ISTEXT(D226),ISNUMBER(D226)),HLOOKUP(I226-23*INT(I226/23),[2]Hoja2!B$1:X$2,2),""),1)</f>
        <v/>
      </c>
      <c r="G226" s="128" t="str">
        <f aca="false">LEFT(D226,1)</f>
        <v/>
      </c>
      <c r="H226" s="129" t="str">
        <f aca="false">IF(UPPER(G226)="Z",2,IF(UPPER(G226)="Y",1,IF(UPPER(G226)="X",0,LEFT(D226))))</f>
        <v/>
      </c>
      <c r="I226" s="129" t="str">
        <f aca="false">REPLACE(D226,1,1,H226)</f>
        <v/>
      </c>
      <c r="J226" s="96"/>
      <c r="K226" s="124" t="str">
        <f aca="false">IF(N226&gt;0,ROW(L226)-7,"")</f>
        <v/>
      </c>
      <c r="L226" s="130"/>
      <c r="M226" s="130"/>
      <c r="N226" s="131"/>
      <c r="O226" s="132"/>
      <c r="P226" s="128" t="str">
        <f aca="false">IFERROR(IF(OR(ISTEXT(N226),ISNUMBER(N226)),HLOOKUP(S226-23*INT(S226/23),[2]Hoja2!B$1:X$2,2),""),1)</f>
        <v/>
      </c>
      <c r="Q226" s="128" t="str">
        <f aca="false">LEFT(N226,1)</f>
        <v/>
      </c>
      <c r="R226" s="129" t="str">
        <f aca="false">IF(UPPER(Q226)="Z",2,IF(UPPER(Q226)="Y",1,IF(UPPER(Q226)="X",0,LEFT(N226))))</f>
        <v/>
      </c>
      <c r="S226" s="129" t="str">
        <f aca="false">REPLACE(N226,1,1,R226)</f>
        <v/>
      </c>
      <c r="T226" s="96"/>
      <c r="U226" s="133"/>
      <c r="V226" s="124" t="str">
        <f aca="false">IF(OR(ISTEXT(N226),ISNUMBER(N226)),IF($AD226=1,U226,0),"")</f>
        <v/>
      </c>
      <c r="W226" s="75" t="n">
        <v>36892</v>
      </c>
      <c r="X226" s="134"/>
      <c r="Y226" s="134"/>
      <c r="AA226" s="128" t="n">
        <f aca="false">IF(E226&lt;&gt;F226,0,1)</f>
        <v>1</v>
      </c>
      <c r="AB226" s="128" t="n">
        <f aca="false">IF(OR(T226="SI",T226="Si",T226="si",T226="sI",T226="s",T226="S"),1,0)</f>
        <v>0</v>
      </c>
      <c r="AC226" s="128" t="n">
        <f aca="false">IF(OR(J226="SI",J226="Si",J226="si",J226="sI",J226="s",J226="S"),1,0)</f>
        <v>0</v>
      </c>
      <c r="AD226" s="128" t="n">
        <f aca="false">AK226*AA226*AB226*AC226</f>
        <v>0</v>
      </c>
      <c r="AF226" s="136" t="n">
        <f aca="false">COUNTIF(D$8:D226,D226)</f>
        <v>0</v>
      </c>
      <c r="AG226" s="136" t="n">
        <f aca="false">COUNTIFS(D$8:D226,D226,A$8:A226,A226)</f>
        <v>0</v>
      </c>
      <c r="AH226" s="128" t="n">
        <f aca="false">AF226-AG226</f>
        <v>0</v>
      </c>
      <c r="AI226" s="128" t="n">
        <f aca="false">IF(OR(O226&lt;&gt;P226,P226=1,AA226=0),1,0)</f>
        <v>0</v>
      </c>
      <c r="AJ226" s="128" t="n">
        <f aca="false">IF(AR226&gt;0,1,0)+AH226</f>
        <v>0</v>
      </c>
      <c r="AK226" s="128" t="n">
        <f aca="false">IF(O226&lt;&gt;P226,0,1)</f>
        <v>1</v>
      </c>
      <c r="AL226" s="128" t="n">
        <f aca="false">IF(U226&gt;1,1,0)</f>
        <v>0</v>
      </c>
      <c r="AM226" s="136"/>
      <c r="AN226" s="137"/>
      <c r="AO226" s="139"/>
      <c r="AP226" s="128" t="str">
        <f aca="false">IF(SUMIF(AS$7:BU$7,"&gt;0",AS226:BU226)&gt;0,SUMIF(AS$7:BU$7,"&gt;0",AS226:BU226),"")</f>
        <v/>
      </c>
      <c r="AQ226" s="128"/>
      <c r="AR226" s="136" t="n">
        <f aca="false">COUNTIF(N$8:N226,N226)-1</f>
        <v>-1</v>
      </c>
      <c r="AS226" s="133"/>
      <c r="AT226" s="133"/>
      <c r="AU226" s="128" t="n">
        <f aca="false">IF($A226=$A225,AS226+AT226+AU225,AS226+AT226)</f>
        <v>0</v>
      </c>
      <c r="AV226" s="133"/>
      <c r="AW226" s="133"/>
      <c r="AX226" s="128" t="n">
        <f aca="false">IF($A226=$A225,AV226+AW226+AX225,AV226+AW226)</f>
        <v>0</v>
      </c>
      <c r="AY226" s="133"/>
      <c r="AZ226" s="133"/>
      <c r="BA226" s="128" t="n">
        <f aca="false">IF($A226=$A225,AY226+AZ226+BA225,AY226+AZ226)</f>
        <v>0</v>
      </c>
      <c r="BB226" s="133"/>
      <c r="BC226" s="133"/>
      <c r="BD226" s="128" t="n">
        <f aca="false">IF($A226=$A225,BB226+BC226+BD225,BB226+BC226)</f>
        <v>0</v>
      </c>
      <c r="BE226" s="133"/>
      <c r="BF226" s="133"/>
      <c r="BG226" s="128" t="n">
        <f aca="false">IF($A226=$A225,BE226+BF226+BG225,BE226+BF226)</f>
        <v>0</v>
      </c>
      <c r="BH226" s="133"/>
      <c r="BI226" s="133"/>
      <c r="BJ226" s="128" t="n">
        <f aca="false">IF($A226=$A225,BH226+BI226+BJ225,BH226+BI226)</f>
        <v>0</v>
      </c>
      <c r="BK226" s="133"/>
      <c r="BL226" s="133"/>
      <c r="BM226" s="128" t="n">
        <f aca="false">IF($A226=$A225,BK226+BL226+BM225,BK226+BL226)</f>
        <v>0</v>
      </c>
      <c r="BN226" s="133"/>
      <c r="BO226" s="133"/>
      <c r="BP226" s="128" t="n">
        <f aca="false">IF($A226=$A225,BN226+BO226+BP225,BN226+BO226)</f>
        <v>0</v>
      </c>
      <c r="BQ226" s="133"/>
      <c r="BR226" s="133"/>
      <c r="BS226" s="128" t="n">
        <f aca="false">IF($A226=$A225,BQ226+BR226+BS225,BQ226+BR226)</f>
        <v>0</v>
      </c>
      <c r="BT226" s="133"/>
      <c r="BU226" s="133"/>
      <c r="BV226" s="128" t="n">
        <f aca="false">IF($A226=$A225,BT226+BU226+BV225,BT226+BU226)</f>
        <v>0</v>
      </c>
      <c r="BW226" s="128" t="n">
        <f aca="false">IF(W226=0,0,IF(W226&gt;F$4,1,(IF(W226=BW$2,0,(IF(F$4-W226&gt;2,1,0))))))</f>
        <v>0</v>
      </c>
    </row>
    <row r="227" customFormat="false" ht="42.6" hidden="false" customHeight="true" outlineLevel="0" collapsed="false">
      <c r="A227" s="124" t="str">
        <f aca="false">IF(D227=D226,IF(A226=0,"",A226),IF(AND(D227&gt;0,D227&lt;&gt;D226),A226+1,""))</f>
        <v/>
      </c>
      <c r="B227" s="129"/>
      <c r="C227" s="129"/>
      <c r="D227" s="96"/>
      <c r="E227" s="138"/>
      <c r="F227" s="128" t="str">
        <f aca="false">IFERROR(IF(OR(ISTEXT(D227),ISNUMBER(D227)),HLOOKUP(I227-23*INT(I227/23),[2]Hoja2!B$1:X$2,2),""),1)</f>
        <v/>
      </c>
      <c r="G227" s="128" t="str">
        <f aca="false">LEFT(D227,1)</f>
        <v/>
      </c>
      <c r="H227" s="129" t="str">
        <f aca="false">IF(UPPER(G227)="Z",2,IF(UPPER(G227)="Y",1,IF(UPPER(G227)="X",0,LEFT(D227))))</f>
        <v/>
      </c>
      <c r="I227" s="129" t="str">
        <f aca="false">REPLACE(D227,1,1,H227)</f>
        <v/>
      </c>
      <c r="J227" s="96"/>
      <c r="K227" s="124" t="str">
        <f aca="false">IF(N227&gt;0,ROW(L227)-7,"")</f>
        <v/>
      </c>
      <c r="L227" s="130"/>
      <c r="M227" s="130"/>
      <c r="N227" s="131"/>
      <c r="O227" s="132"/>
      <c r="P227" s="128" t="str">
        <f aca="false">IFERROR(IF(OR(ISTEXT(N227),ISNUMBER(N227)),HLOOKUP(S227-23*INT(S227/23),[2]Hoja2!B$1:X$2,2),""),1)</f>
        <v/>
      </c>
      <c r="Q227" s="128" t="str">
        <f aca="false">LEFT(N227,1)</f>
        <v/>
      </c>
      <c r="R227" s="129" t="str">
        <f aca="false">IF(UPPER(Q227)="Z",2,IF(UPPER(Q227)="Y",1,IF(UPPER(Q227)="X",0,LEFT(N227))))</f>
        <v/>
      </c>
      <c r="S227" s="129" t="str">
        <f aca="false">REPLACE(N227,1,1,R227)</f>
        <v/>
      </c>
      <c r="T227" s="96"/>
      <c r="U227" s="133"/>
      <c r="V227" s="124" t="str">
        <f aca="false">IF(OR(ISTEXT(N227),ISNUMBER(N227)),IF($AD227=1,U227,0),"")</f>
        <v/>
      </c>
      <c r="W227" s="75" t="n">
        <v>36892</v>
      </c>
      <c r="X227" s="134"/>
      <c r="Y227" s="134"/>
      <c r="AA227" s="128" t="n">
        <f aca="false">IF(E227&lt;&gt;F227,0,1)</f>
        <v>1</v>
      </c>
      <c r="AB227" s="128" t="n">
        <f aca="false">IF(OR(T227="SI",T227="Si",T227="si",T227="sI",T227="s",T227="S"),1,0)</f>
        <v>0</v>
      </c>
      <c r="AC227" s="128" t="n">
        <f aca="false">IF(OR(J227="SI",J227="Si",J227="si",J227="sI",J227="s",J227="S"),1,0)</f>
        <v>0</v>
      </c>
      <c r="AD227" s="128" t="n">
        <f aca="false">AK227*AA227*AB227*AC227</f>
        <v>0</v>
      </c>
      <c r="AF227" s="136" t="n">
        <f aca="false">COUNTIF(D$8:D227,D227)</f>
        <v>0</v>
      </c>
      <c r="AG227" s="136" t="n">
        <f aca="false">COUNTIFS(D$8:D227,D227,A$8:A227,A227)</f>
        <v>0</v>
      </c>
      <c r="AH227" s="128" t="n">
        <f aca="false">AF227-AG227</f>
        <v>0</v>
      </c>
      <c r="AI227" s="128" t="n">
        <f aca="false">IF(OR(O227&lt;&gt;P227,P227=1,AA227=0),1,0)</f>
        <v>0</v>
      </c>
      <c r="AJ227" s="128" t="n">
        <f aca="false">IF(AR227&gt;0,1,0)+AH227</f>
        <v>0</v>
      </c>
      <c r="AK227" s="128" t="n">
        <f aca="false">IF(O227&lt;&gt;P227,0,1)</f>
        <v>1</v>
      </c>
      <c r="AL227" s="128" t="n">
        <f aca="false">IF(U227&gt;1,1,0)</f>
        <v>0</v>
      </c>
      <c r="AM227" s="136"/>
      <c r="AN227" s="137"/>
      <c r="AO227" s="139"/>
      <c r="AP227" s="128" t="str">
        <f aca="false">IF(SUMIF(AS$7:BU$7,"&gt;0",AS227:BU227)&gt;0,SUMIF(AS$7:BU$7,"&gt;0",AS227:BU227),"")</f>
        <v/>
      </c>
      <c r="AQ227" s="128"/>
      <c r="AR227" s="136" t="n">
        <f aca="false">COUNTIF(N$8:N227,N227)-1</f>
        <v>-1</v>
      </c>
      <c r="AS227" s="133"/>
      <c r="AT227" s="133"/>
      <c r="AU227" s="128" t="n">
        <f aca="false">IF($A227=$A226,AS227+AT227+AU226,AS227+AT227)</f>
        <v>0</v>
      </c>
      <c r="AV227" s="133"/>
      <c r="AW227" s="133"/>
      <c r="AX227" s="128" t="n">
        <f aca="false">IF($A227=$A226,AV227+AW227+AX226,AV227+AW227)</f>
        <v>0</v>
      </c>
      <c r="AY227" s="133"/>
      <c r="AZ227" s="133"/>
      <c r="BA227" s="128" t="n">
        <f aca="false">IF($A227=$A226,AY227+AZ227+BA226,AY227+AZ227)</f>
        <v>0</v>
      </c>
      <c r="BB227" s="133"/>
      <c r="BC227" s="133"/>
      <c r="BD227" s="128" t="n">
        <f aca="false">IF($A227=$A226,BB227+BC227+BD226,BB227+BC227)</f>
        <v>0</v>
      </c>
      <c r="BE227" s="133"/>
      <c r="BF227" s="133"/>
      <c r="BG227" s="128" t="n">
        <f aca="false">IF($A227=$A226,BE227+BF227+BG226,BE227+BF227)</f>
        <v>0</v>
      </c>
      <c r="BH227" s="133"/>
      <c r="BI227" s="133"/>
      <c r="BJ227" s="128" t="n">
        <f aca="false">IF($A227=$A226,BH227+BI227+BJ226,BH227+BI227)</f>
        <v>0</v>
      </c>
      <c r="BK227" s="133"/>
      <c r="BL227" s="133"/>
      <c r="BM227" s="128" t="n">
        <f aca="false">IF($A227=$A226,BK227+BL227+BM226,BK227+BL227)</f>
        <v>0</v>
      </c>
      <c r="BN227" s="133"/>
      <c r="BO227" s="133"/>
      <c r="BP227" s="128" t="n">
        <f aca="false">IF($A227=$A226,BN227+BO227+BP226,BN227+BO227)</f>
        <v>0</v>
      </c>
      <c r="BQ227" s="133"/>
      <c r="BR227" s="133"/>
      <c r="BS227" s="128" t="n">
        <f aca="false">IF($A227=$A226,BQ227+BR227+BS226,BQ227+BR227)</f>
        <v>0</v>
      </c>
      <c r="BT227" s="133"/>
      <c r="BU227" s="133"/>
      <c r="BV227" s="128" t="n">
        <f aca="false">IF($A227=$A226,BT227+BU227+BV226,BT227+BU227)</f>
        <v>0</v>
      </c>
      <c r="BW227" s="128" t="n">
        <f aca="false">IF(W227=0,0,IF(W227&gt;F$4,1,(IF(W227=BW$2,0,(IF(F$4-W227&gt;2,1,0))))))</f>
        <v>0</v>
      </c>
    </row>
    <row r="228" customFormat="false" ht="42.6" hidden="false" customHeight="true" outlineLevel="0" collapsed="false">
      <c r="A228" s="124" t="str">
        <f aca="false">IF(D228=D227,IF(A227=0,"",A227),IF(AND(D228&gt;0,D228&lt;&gt;D227),A227+1,""))</f>
        <v/>
      </c>
      <c r="B228" s="129"/>
      <c r="C228" s="129"/>
      <c r="D228" s="96"/>
      <c r="E228" s="138"/>
      <c r="F228" s="128" t="str">
        <f aca="false">IFERROR(IF(OR(ISTEXT(D228),ISNUMBER(D228)),HLOOKUP(I228-23*INT(I228/23),[2]Hoja2!B$1:X$2,2),""),1)</f>
        <v/>
      </c>
      <c r="G228" s="128" t="str">
        <f aca="false">LEFT(D228,1)</f>
        <v/>
      </c>
      <c r="H228" s="129" t="str">
        <f aca="false">IF(UPPER(G228)="Z",2,IF(UPPER(G228)="Y",1,IF(UPPER(G228)="X",0,LEFT(D228))))</f>
        <v/>
      </c>
      <c r="I228" s="129" t="str">
        <f aca="false">REPLACE(D228,1,1,H228)</f>
        <v/>
      </c>
      <c r="J228" s="96"/>
      <c r="K228" s="124" t="str">
        <f aca="false">IF(N228&gt;0,ROW(L228)-7,"")</f>
        <v/>
      </c>
      <c r="L228" s="130"/>
      <c r="M228" s="130"/>
      <c r="N228" s="131"/>
      <c r="O228" s="132"/>
      <c r="P228" s="128" t="str">
        <f aca="false">IFERROR(IF(OR(ISTEXT(N228),ISNUMBER(N228)),HLOOKUP(S228-23*INT(S228/23),[2]Hoja2!B$1:X$2,2),""),1)</f>
        <v/>
      </c>
      <c r="Q228" s="128" t="str">
        <f aca="false">LEFT(N228,1)</f>
        <v/>
      </c>
      <c r="R228" s="129" t="str">
        <f aca="false">IF(UPPER(Q228)="Z",2,IF(UPPER(Q228)="Y",1,IF(UPPER(Q228)="X",0,LEFT(N228))))</f>
        <v/>
      </c>
      <c r="S228" s="129" t="str">
        <f aca="false">REPLACE(N228,1,1,R228)</f>
        <v/>
      </c>
      <c r="T228" s="96"/>
      <c r="U228" s="133"/>
      <c r="V228" s="124" t="str">
        <f aca="false">IF(OR(ISTEXT(N228),ISNUMBER(N228)),IF($AD228=1,U228,0),"")</f>
        <v/>
      </c>
      <c r="W228" s="75" t="n">
        <v>36892</v>
      </c>
      <c r="X228" s="134"/>
      <c r="Y228" s="134"/>
      <c r="AA228" s="128" t="n">
        <f aca="false">IF(E228&lt;&gt;F228,0,1)</f>
        <v>1</v>
      </c>
      <c r="AB228" s="128" t="n">
        <f aca="false">IF(OR(T228="SI",T228="Si",T228="si",T228="sI",T228="s",T228="S"),1,0)</f>
        <v>0</v>
      </c>
      <c r="AC228" s="128" t="n">
        <f aca="false">IF(OR(J228="SI",J228="Si",J228="si",J228="sI",J228="s",J228="S"),1,0)</f>
        <v>0</v>
      </c>
      <c r="AD228" s="128" t="n">
        <f aca="false">AK228*AA228*AB228*AC228</f>
        <v>0</v>
      </c>
      <c r="AF228" s="136" t="n">
        <f aca="false">COUNTIF(D$8:D228,D228)</f>
        <v>0</v>
      </c>
      <c r="AG228" s="136" t="n">
        <f aca="false">COUNTIFS(D$8:D228,D228,A$8:A228,A228)</f>
        <v>0</v>
      </c>
      <c r="AH228" s="128" t="n">
        <f aca="false">AF228-AG228</f>
        <v>0</v>
      </c>
      <c r="AI228" s="128" t="n">
        <f aca="false">IF(OR(O228&lt;&gt;P228,P228=1,AA228=0),1,0)</f>
        <v>0</v>
      </c>
      <c r="AJ228" s="128" t="n">
        <f aca="false">IF(AR228&gt;0,1,0)+AH228</f>
        <v>0</v>
      </c>
      <c r="AK228" s="128" t="n">
        <f aca="false">IF(O228&lt;&gt;P228,0,1)</f>
        <v>1</v>
      </c>
      <c r="AL228" s="128" t="n">
        <f aca="false">IF(U228&gt;1,1,0)</f>
        <v>0</v>
      </c>
      <c r="AM228" s="136"/>
      <c r="AN228" s="137"/>
      <c r="AO228" s="139"/>
      <c r="AP228" s="128" t="str">
        <f aca="false">IF(SUMIF(AS$7:BU$7,"&gt;0",AS228:BU228)&gt;0,SUMIF(AS$7:BU$7,"&gt;0",AS228:BU228),"")</f>
        <v/>
      </c>
      <c r="AQ228" s="128"/>
      <c r="AR228" s="136" t="n">
        <f aca="false">COUNTIF(N$8:N228,N228)-1</f>
        <v>-1</v>
      </c>
      <c r="AS228" s="133"/>
      <c r="AT228" s="133"/>
      <c r="AU228" s="128" t="n">
        <f aca="false">IF($A228=$A227,AS228+AT228+AU227,AS228+AT228)</f>
        <v>0</v>
      </c>
      <c r="AV228" s="133"/>
      <c r="AW228" s="133"/>
      <c r="AX228" s="128" t="n">
        <f aca="false">IF($A228=$A227,AV228+AW228+AX227,AV228+AW228)</f>
        <v>0</v>
      </c>
      <c r="AY228" s="133"/>
      <c r="AZ228" s="133"/>
      <c r="BA228" s="128" t="n">
        <f aca="false">IF($A228=$A227,AY228+AZ228+BA227,AY228+AZ228)</f>
        <v>0</v>
      </c>
      <c r="BB228" s="133"/>
      <c r="BC228" s="133"/>
      <c r="BD228" s="128" t="n">
        <f aca="false">IF($A228=$A227,BB228+BC228+BD227,BB228+BC228)</f>
        <v>0</v>
      </c>
      <c r="BE228" s="133"/>
      <c r="BF228" s="133"/>
      <c r="BG228" s="128" t="n">
        <f aca="false">IF($A228=$A227,BE228+BF228+BG227,BE228+BF228)</f>
        <v>0</v>
      </c>
      <c r="BH228" s="133"/>
      <c r="BI228" s="133"/>
      <c r="BJ228" s="128" t="n">
        <f aca="false">IF($A228=$A227,BH228+BI228+BJ227,BH228+BI228)</f>
        <v>0</v>
      </c>
      <c r="BK228" s="133"/>
      <c r="BL228" s="133"/>
      <c r="BM228" s="128" t="n">
        <f aca="false">IF($A228=$A227,BK228+BL228+BM227,BK228+BL228)</f>
        <v>0</v>
      </c>
      <c r="BN228" s="133"/>
      <c r="BO228" s="133"/>
      <c r="BP228" s="128" t="n">
        <f aca="false">IF($A228=$A227,BN228+BO228+BP227,BN228+BO228)</f>
        <v>0</v>
      </c>
      <c r="BQ228" s="133"/>
      <c r="BR228" s="133"/>
      <c r="BS228" s="128" t="n">
        <f aca="false">IF($A228=$A227,BQ228+BR228+BS227,BQ228+BR228)</f>
        <v>0</v>
      </c>
      <c r="BT228" s="133"/>
      <c r="BU228" s="133"/>
      <c r="BV228" s="128" t="n">
        <f aca="false">IF($A228=$A227,BT228+BU228+BV227,BT228+BU228)</f>
        <v>0</v>
      </c>
      <c r="BW228" s="128" t="n">
        <f aca="false">IF(W228=0,0,IF(W228&gt;F$4,1,(IF(W228=BW$2,0,(IF(F$4-W228&gt;2,1,0))))))</f>
        <v>0</v>
      </c>
    </row>
    <row r="229" customFormat="false" ht="42.6" hidden="false" customHeight="true" outlineLevel="0" collapsed="false">
      <c r="A229" s="124" t="str">
        <f aca="false">IF(D229=D228,IF(A228=0,"",A228),IF(AND(D229&gt;0,D229&lt;&gt;D228),A228+1,""))</f>
        <v/>
      </c>
      <c r="B229" s="129"/>
      <c r="C229" s="129"/>
      <c r="D229" s="96"/>
      <c r="E229" s="138"/>
      <c r="F229" s="128" t="str">
        <f aca="false">IFERROR(IF(OR(ISTEXT(D229),ISNUMBER(D229)),HLOOKUP(I229-23*INT(I229/23),[2]Hoja2!B$1:X$2,2),""),1)</f>
        <v/>
      </c>
      <c r="G229" s="128" t="str">
        <f aca="false">LEFT(D229,1)</f>
        <v/>
      </c>
      <c r="H229" s="129" t="str">
        <f aca="false">IF(UPPER(G229)="Z",2,IF(UPPER(G229)="Y",1,IF(UPPER(G229)="X",0,LEFT(D229))))</f>
        <v/>
      </c>
      <c r="I229" s="129" t="str">
        <f aca="false">REPLACE(D229,1,1,H229)</f>
        <v/>
      </c>
      <c r="J229" s="96"/>
      <c r="K229" s="124" t="str">
        <f aca="false">IF(N229&gt;0,ROW(L229)-7,"")</f>
        <v/>
      </c>
      <c r="L229" s="130"/>
      <c r="M229" s="130"/>
      <c r="N229" s="131"/>
      <c r="O229" s="132"/>
      <c r="P229" s="128" t="str">
        <f aca="false">IFERROR(IF(OR(ISTEXT(N229),ISNUMBER(N229)),HLOOKUP(S229-23*INT(S229/23),[2]Hoja2!B$1:X$2,2),""),1)</f>
        <v/>
      </c>
      <c r="Q229" s="128" t="str">
        <f aca="false">LEFT(N229,1)</f>
        <v/>
      </c>
      <c r="R229" s="129" t="str">
        <f aca="false">IF(UPPER(Q229)="Z",2,IF(UPPER(Q229)="Y",1,IF(UPPER(Q229)="X",0,LEFT(N229))))</f>
        <v/>
      </c>
      <c r="S229" s="129" t="str">
        <f aca="false">REPLACE(N229,1,1,R229)</f>
        <v/>
      </c>
      <c r="T229" s="96"/>
      <c r="U229" s="133"/>
      <c r="V229" s="124" t="str">
        <f aca="false">IF(OR(ISTEXT(N229),ISNUMBER(N229)),IF($AD229=1,U229,0),"")</f>
        <v/>
      </c>
      <c r="W229" s="75" t="n">
        <v>36892</v>
      </c>
      <c r="X229" s="134"/>
      <c r="Y229" s="134"/>
      <c r="AA229" s="128" t="n">
        <f aca="false">IF(E229&lt;&gt;F229,0,1)</f>
        <v>1</v>
      </c>
      <c r="AB229" s="128" t="n">
        <f aca="false">IF(OR(T229="SI",T229="Si",T229="si",T229="sI",T229="s",T229="S"),1,0)</f>
        <v>0</v>
      </c>
      <c r="AC229" s="128" t="n">
        <f aca="false">IF(OR(J229="SI",J229="Si",J229="si",J229="sI",J229="s",J229="S"),1,0)</f>
        <v>0</v>
      </c>
      <c r="AD229" s="128" t="n">
        <f aca="false">AK229*AA229*AB229*AC229</f>
        <v>0</v>
      </c>
      <c r="AF229" s="136" t="n">
        <f aca="false">COUNTIF(D$8:D229,D229)</f>
        <v>0</v>
      </c>
      <c r="AG229" s="136" t="n">
        <f aca="false">COUNTIFS(D$8:D229,D229,A$8:A229,A229)</f>
        <v>0</v>
      </c>
      <c r="AH229" s="128" t="n">
        <f aca="false">AF229-AG229</f>
        <v>0</v>
      </c>
      <c r="AI229" s="128" t="n">
        <f aca="false">IF(OR(O229&lt;&gt;P229,P229=1,AA229=0),1,0)</f>
        <v>0</v>
      </c>
      <c r="AJ229" s="128" t="n">
        <f aca="false">IF(AR229&gt;0,1,0)+AH229</f>
        <v>0</v>
      </c>
      <c r="AK229" s="128" t="n">
        <f aca="false">IF(O229&lt;&gt;P229,0,1)</f>
        <v>1</v>
      </c>
      <c r="AL229" s="128" t="n">
        <f aca="false">IF(U229&gt;1,1,0)</f>
        <v>0</v>
      </c>
      <c r="AM229" s="136"/>
      <c r="AN229" s="137"/>
      <c r="AO229" s="139"/>
      <c r="AP229" s="128" t="str">
        <f aca="false">IF(SUMIF(AS$7:BU$7,"&gt;0",AS229:BU229)&gt;0,SUMIF(AS$7:BU$7,"&gt;0",AS229:BU229),"")</f>
        <v/>
      </c>
      <c r="AQ229" s="128"/>
      <c r="AR229" s="136" t="n">
        <f aca="false">COUNTIF(N$8:N229,N229)-1</f>
        <v>-1</v>
      </c>
      <c r="AS229" s="133"/>
      <c r="AT229" s="133"/>
      <c r="AU229" s="128" t="n">
        <f aca="false">IF($A229=$A228,AS229+AT229+AU228,AS229+AT229)</f>
        <v>0</v>
      </c>
      <c r="AV229" s="133"/>
      <c r="AW229" s="133"/>
      <c r="AX229" s="128" t="n">
        <f aca="false">IF($A229=$A228,AV229+AW229+AX228,AV229+AW229)</f>
        <v>0</v>
      </c>
      <c r="AY229" s="133"/>
      <c r="AZ229" s="133"/>
      <c r="BA229" s="128" t="n">
        <f aca="false">IF($A229=$A228,AY229+AZ229+BA228,AY229+AZ229)</f>
        <v>0</v>
      </c>
      <c r="BB229" s="133"/>
      <c r="BC229" s="133"/>
      <c r="BD229" s="128" t="n">
        <f aca="false">IF($A229=$A228,BB229+BC229+BD228,BB229+BC229)</f>
        <v>0</v>
      </c>
      <c r="BE229" s="133"/>
      <c r="BF229" s="133"/>
      <c r="BG229" s="128" t="n">
        <f aca="false">IF($A229=$A228,BE229+BF229+BG228,BE229+BF229)</f>
        <v>0</v>
      </c>
      <c r="BH229" s="133"/>
      <c r="BI229" s="133"/>
      <c r="BJ229" s="128" t="n">
        <f aca="false">IF($A229=$A228,BH229+BI229+BJ228,BH229+BI229)</f>
        <v>0</v>
      </c>
      <c r="BK229" s="133"/>
      <c r="BL229" s="133"/>
      <c r="BM229" s="128" t="n">
        <f aca="false">IF($A229=$A228,BK229+BL229+BM228,BK229+BL229)</f>
        <v>0</v>
      </c>
      <c r="BN229" s="133"/>
      <c r="BO229" s="133"/>
      <c r="BP229" s="128" t="n">
        <f aca="false">IF($A229=$A228,BN229+BO229+BP228,BN229+BO229)</f>
        <v>0</v>
      </c>
      <c r="BQ229" s="133"/>
      <c r="BR229" s="133"/>
      <c r="BS229" s="128" t="n">
        <f aca="false">IF($A229=$A228,BQ229+BR229+BS228,BQ229+BR229)</f>
        <v>0</v>
      </c>
      <c r="BT229" s="133"/>
      <c r="BU229" s="133"/>
      <c r="BV229" s="128" t="n">
        <f aca="false">IF($A229=$A228,BT229+BU229+BV228,BT229+BU229)</f>
        <v>0</v>
      </c>
      <c r="BW229" s="128" t="n">
        <f aca="false">IF(W229=0,0,IF(W229&gt;F$4,1,(IF(W229=BW$2,0,(IF(F$4-W229&gt;2,1,0))))))</f>
        <v>0</v>
      </c>
    </row>
    <row r="230" customFormat="false" ht="42.6" hidden="false" customHeight="true" outlineLevel="0" collapsed="false">
      <c r="A230" s="124" t="str">
        <f aca="false">IF(D230=D229,IF(A229=0,"",A229),IF(AND(D230&gt;0,D230&lt;&gt;D229),A229+1,""))</f>
        <v/>
      </c>
      <c r="B230" s="129"/>
      <c r="C230" s="129"/>
      <c r="D230" s="96"/>
      <c r="E230" s="138"/>
      <c r="F230" s="128" t="str">
        <f aca="false">IFERROR(IF(OR(ISTEXT(D230),ISNUMBER(D230)),HLOOKUP(I230-23*INT(I230/23),[2]Hoja2!B$1:X$2,2),""),1)</f>
        <v/>
      </c>
      <c r="G230" s="128" t="str">
        <f aca="false">LEFT(D230,1)</f>
        <v/>
      </c>
      <c r="H230" s="129" t="str">
        <f aca="false">IF(UPPER(G230)="Z",2,IF(UPPER(G230)="Y",1,IF(UPPER(G230)="X",0,LEFT(D230))))</f>
        <v/>
      </c>
      <c r="I230" s="129" t="str">
        <f aca="false">REPLACE(D230,1,1,H230)</f>
        <v/>
      </c>
      <c r="J230" s="96"/>
      <c r="K230" s="124" t="str">
        <f aca="false">IF(N230&gt;0,ROW(L230)-7,"")</f>
        <v/>
      </c>
      <c r="L230" s="130"/>
      <c r="M230" s="130"/>
      <c r="N230" s="131"/>
      <c r="O230" s="132"/>
      <c r="P230" s="128" t="str">
        <f aca="false">IFERROR(IF(OR(ISTEXT(N230),ISNUMBER(N230)),HLOOKUP(S230-23*INT(S230/23),[2]Hoja2!B$1:X$2,2),""),1)</f>
        <v/>
      </c>
      <c r="Q230" s="128" t="str">
        <f aca="false">LEFT(N230,1)</f>
        <v/>
      </c>
      <c r="R230" s="129" t="str">
        <f aca="false">IF(UPPER(Q230)="Z",2,IF(UPPER(Q230)="Y",1,IF(UPPER(Q230)="X",0,LEFT(N230))))</f>
        <v/>
      </c>
      <c r="S230" s="129" t="str">
        <f aca="false">REPLACE(N230,1,1,R230)</f>
        <v/>
      </c>
      <c r="T230" s="96"/>
      <c r="U230" s="133"/>
      <c r="V230" s="124" t="str">
        <f aca="false">IF(OR(ISTEXT(N230),ISNUMBER(N230)),IF($AD230=1,U230,0),"")</f>
        <v/>
      </c>
      <c r="W230" s="75" t="n">
        <v>36892</v>
      </c>
      <c r="X230" s="134"/>
      <c r="Y230" s="134"/>
      <c r="AA230" s="128" t="n">
        <f aca="false">IF(E230&lt;&gt;F230,0,1)</f>
        <v>1</v>
      </c>
      <c r="AB230" s="128" t="n">
        <f aca="false">IF(OR(T230="SI",T230="Si",T230="si",T230="sI",T230="s",T230="S"),1,0)</f>
        <v>0</v>
      </c>
      <c r="AC230" s="128" t="n">
        <f aca="false">IF(OR(J230="SI",J230="Si",J230="si",J230="sI",J230="s",J230="S"),1,0)</f>
        <v>0</v>
      </c>
      <c r="AD230" s="128" t="n">
        <f aca="false">AK230*AA230*AB230*AC230</f>
        <v>0</v>
      </c>
      <c r="AF230" s="136" t="n">
        <f aca="false">COUNTIF(D$8:D230,D230)</f>
        <v>0</v>
      </c>
      <c r="AG230" s="136" t="n">
        <f aca="false">COUNTIFS(D$8:D230,D230,A$8:A230,A230)</f>
        <v>0</v>
      </c>
      <c r="AH230" s="128" t="n">
        <f aca="false">AF230-AG230</f>
        <v>0</v>
      </c>
      <c r="AI230" s="128" t="n">
        <f aca="false">IF(OR(O230&lt;&gt;P230,P230=1,AA230=0),1,0)</f>
        <v>0</v>
      </c>
      <c r="AJ230" s="128" t="n">
        <f aca="false">IF(AR230&gt;0,1,0)+AH230</f>
        <v>0</v>
      </c>
      <c r="AK230" s="128" t="n">
        <f aca="false">IF(O230&lt;&gt;P230,0,1)</f>
        <v>1</v>
      </c>
      <c r="AL230" s="128" t="n">
        <f aca="false">IF(U230&gt;1,1,0)</f>
        <v>0</v>
      </c>
      <c r="AM230" s="136"/>
      <c r="AN230" s="137"/>
      <c r="AO230" s="139"/>
      <c r="AP230" s="128" t="str">
        <f aca="false">IF(SUMIF(AS$7:BU$7,"&gt;0",AS230:BU230)&gt;0,SUMIF(AS$7:BU$7,"&gt;0",AS230:BU230),"")</f>
        <v/>
      </c>
      <c r="AQ230" s="128"/>
      <c r="AR230" s="136" t="n">
        <f aca="false">COUNTIF(N$8:N230,N230)-1</f>
        <v>-1</v>
      </c>
      <c r="AS230" s="133"/>
      <c r="AT230" s="133"/>
      <c r="AU230" s="128" t="n">
        <f aca="false">IF($A230=$A229,AS230+AT230+AU229,AS230+AT230)</f>
        <v>0</v>
      </c>
      <c r="AV230" s="133"/>
      <c r="AW230" s="133"/>
      <c r="AX230" s="128" t="n">
        <f aca="false">IF($A230=$A229,AV230+AW230+AX229,AV230+AW230)</f>
        <v>0</v>
      </c>
      <c r="AY230" s="133"/>
      <c r="AZ230" s="133"/>
      <c r="BA230" s="128" t="n">
        <f aca="false">IF($A230=$A229,AY230+AZ230+BA229,AY230+AZ230)</f>
        <v>0</v>
      </c>
      <c r="BB230" s="133"/>
      <c r="BC230" s="133"/>
      <c r="BD230" s="128" t="n">
        <f aca="false">IF($A230=$A229,BB230+BC230+BD229,BB230+BC230)</f>
        <v>0</v>
      </c>
      <c r="BE230" s="133"/>
      <c r="BF230" s="133"/>
      <c r="BG230" s="128" t="n">
        <f aca="false">IF($A230=$A229,BE230+BF230+BG229,BE230+BF230)</f>
        <v>0</v>
      </c>
      <c r="BH230" s="133"/>
      <c r="BI230" s="133"/>
      <c r="BJ230" s="128" t="n">
        <f aca="false">IF($A230=$A229,BH230+BI230+BJ229,BH230+BI230)</f>
        <v>0</v>
      </c>
      <c r="BK230" s="133"/>
      <c r="BL230" s="133"/>
      <c r="BM230" s="128" t="n">
        <f aca="false">IF($A230=$A229,BK230+BL230+BM229,BK230+BL230)</f>
        <v>0</v>
      </c>
      <c r="BN230" s="133"/>
      <c r="BO230" s="133"/>
      <c r="BP230" s="128" t="n">
        <f aca="false">IF($A230=$A229,BN230+BO230+BP229,BN230+BO230)</f>
        <v>0</v>
      </c>
      <c r="BQ230" s="133"/>
      <c r="BR230" s="133"/>
      <c r="BS230" s="128" t="n">
        <f aca="false">IF($A230=$A229,BQ230+BR230+BS229,BQ230+BR230)</f>
        <v>0</v>
      </c>
      <c r="BT230" s="133"/>
      <c r="BU230" s="133"/>
      <c r="BV230" s="128" t="n">
        <f aca="false">IF($A230=$A229,BT230+BU230+BV229,BT230+BU230)</f>
        <v>0</v>
      </c>
      <c r="BW230" s="128" t="n">
        <f aca="false">IF(W230=0,0,IF(W230&gt;F$4,1,(IF(W230=BW$2,0,(IF(F$4-W230&gt;2,1,0))))))</f>
        <v>0</v>
      </c>
    </row>
    <row r="231" customFormat="false" ht="42.6" hidden="false" customHeight="true" outlineLevel="0" collapsed="false">
      <c r="A231" s="124" t="str">
        <f aca="false">IF(D231=D230,IF(A230=0,"",A230),IF(AND(D231&gt;0,D231&lt;&gt;D230),A230+1,""))</f>
        <v/>
      </c>
      <c r="B231" s="129"/>
      <c r="C231" s="129"/>
      <c r="D231" s="96"/>
      <c r="E231" s="138"/>
      <c r="F231" s="128" t="str">
        <f aca="false">IFERROR(IF(OR(ISTEXT(D231),ISNUMBER(D231)),HLOOKUP(I231-23*INT(I231/23),[2]Hoja2!B$1:X$2,2),""),1)</f>
        <v/>
      </c>
      <c r="G231" s="128" t="str">
        <f aca="false">LEFT(D231,1)</f>
        <v/>
      </c>
      <c r="H231" s="129" t="str">
        <f aca="false">IF(UPPER(G231)="Z",2,IF(UPPER(G231)="Y",1,IF(UPPER(G231)="X",0,LEFT(D231))))</f>
        <v/>
      </c>
      <c r="I231" s="129" t="str">
        <f aca="false">REPLACE(D231,1,1,H231)</f>
        <v/>
      </c>
      <c r="J231" s="96"/>
      <c r="K231" s="124" t="str">
        <f aca="false">IF(N231&gt;0,ROW(L231)-7,"")</f>
        <v/>
      </c>
      <c r="L231" s="130"/>
      <c r="M231" s="130"/>
      <c r="N231" s="131"/>
      <c r="O231" s="132"/>
      <c r="P231" s="128" t="str">
        <f aca="false">IFERROR(IF(OR(ISTEXT(N231),ISNUMBER(N231)),HLOOKUP(S231-23*INT(S231/23),[2]Hoja2!B$1:X$2,2),""),1)</f>
        <v/>
      </c>
      <c r="Q231" s="128" t="str">
        <f aca="false">LEFT(N231,1)</f>
        <v/>
      </c>
      <c r="R231" s="129" t="str">
        <f aca="false">IF(UPPER(Q231)="Z",2,IF(UPPER(Q231)="Y",1,IF(UPPER(Q231)="X",0,LEFT(N231))))</f>
        <v/>
      </c>
      <c r="S231" s="129" t="str">
        <f aca="false">REPLACE(N231,1,1,R231)</f>
        <v/>
      </c>
      <c r="T231" s="96"/>
      <c r="U231" s="133"/>
      <c r="V231" s="124" t="str">
        <f aca="false">IF(OR(ISTEXT(N231),ISNUMBER(N231)),IF($AD231=1,U231,0),"")</f>
        <v/>
      </c>
      <c r="W231" s="75" t="n">
        <v>36892</v>
      </c>
      <c r="X231" s="134"/>
      <c r="Y231" s="134"/>
      <c r="AA231" s="128" t="n">
        <f aca="false">IF(E231&lt;&gt;F231,0,1)</f>
        <v>1</v>
      </c>
      <c r="AB231" s="128" t="n">
        <f aca="false">IF(OR(T231="SI",T231="Si",T231="si",T231="sI",T231="s",T231="S"),1,0)</f>
        <v>0</v>
      </c>
      <c r="AC231" s="128" t="n">
        <f aca="false">IF(OR(J231="SI",J231="Si",J231="si",J231="sI",J231="s",J231="S"),1,0)</f>
        <v>0</v>
      </c>
      <c r="AD231" s="128" t="n">
        <f aca="false">AK231*AA231*AB231*AC231</f>
        <v>0</v>
      </c>
      <c r="AF231" s="136" t="n">
        <f aca="false">COUNTIF(D$8:D231,D231)</f>
        <v>0</v>
      </c>
      <c r="AG231" s="136" t="n">
        <f aca="false">COUNTIFS(D$8:D231,D231,A$8:A231,A231)</f>
        <v>0</v>
      </c>
      <c r="AH231" s="128" t="n">
        <f aca="false">AF231-AG231</f>
        <v>0</v>
      </c>
      <c r="AI231" s="128" t="n">
        <f aca="false">IF(OR(O231&lt;&gt;P231,P231=1,AA231=0),1,0)</f>
        <v>0</v>
      </c>
      <c r="AJ231" s="128" t="n">
        <f aca="false">IF(AR231&gt;0,1,0)+AH231</f>
        <v>0</v>
      </c>
      <c r="AK231" s="128" t="n">
        <f aca="false">IF(O231&lt;&gt;P231,0,1)</f>
        <v>1</v>
      </c>
      <c r="AL231" s="128" t="n">
        <f aca="false">IF(U231&gt;1,1,0)</f>
        <v>0</v>
      </c>
      <c r="AM231" s="136"/>
      <c r="AN231" s="137"/>
      <c r="AO231" s="139"/>
      <c r="AP231" s="128" t="str">
        <f aca="false">IF(SUMIF(AS$7:BU$7,"&gt;0",AS231:BU231)&gt;0,SUMIF(AS$7:BU$7,"&gt;0",AS231:BU231),"")</f>
        <v/>
      </c>
      <c r="AQ231" s="128"/>
      <c r="AR231" s="136" t="n">
        <f aca="false">COUNTIF(N$8:N231,N231)-1</f>
        <v>-1</v>
      </c>
      <c r="AS231" s="133"/>
      <c r="AT231" s="133"/>
      <c r="AU231" s="128" t="n">
        <f aca="false">IF($A231=$A230,AS231+AT231+AU230,AS231+AT231)</f>
        <v>0</v>
      </c>
      <c r="AV231" s="133"/>
      <c r="AW231" s="133"/>
      <c r="AX231" s="128" t="n">
        <f aca="false">IF($A231=$A230,AV231+AW231+AX230,AV231+AW231)</f>
        <v>0</v>
      </c>
      <c r="AY231" s="133"/>
      <c r="AZ231" s="133"/>
      <c r="BA231" s="128" t="n">
        <f aca="false">IF($A231=$A230,AY231+AZ231+BA230,AY231+AZ231)</f>
        <v>0</v>
      </c>
      <c r="BB231" s="133"/>
      <c r="BC231" s="133"/>
      <c r="BD231" s="128" t="n">
        <f aca="false">IF($A231=$A230,BB231+BC231+BD230,BB231+BC231)</f>
        <v>0</v>
      </c>
      <c r="BE231" s="133"/>
      <c r="BF231" s="133"/>
      <c r="BG231" s="128" t="n">
        <f aca="false">IF($A231=$A230,BE231+BF231+BG230,BE231+BF231)</f>
        <v>0</v>
      </c>
      <c r="BH231" s="133"/>
      <c r="BI231" s="133"/>
      <c r="BJ231" s="128" t="n">
        <f aca="false">IF($A231=$A230,BH231+BI231+BJ230,BH231+BI231)</f>
        <v>0</v>
      </c>
      <c r="BK231" s="133"/>
      <c r="BL231" s="133"/>
      <c r="BM231" s="128" t="n">
        <f aca="false">IF($A231=$A230,BK231+BL231+BM230,BK231+BL231)</f>
        <v>0</v>
      </c>
      <c r="BN231" s="133"/>
      <c r="BO231" s="133"/>
      <c r="BP231" s="128" t="n">
        <f aca="false">IF($A231=$A230,BN231+BO231+BP230,BN231+BO231)</f>
        <v>0</v>
      </c>
      <c r="BQ231" s="133"/>
      <c r="BR231" s="133"/>
      <c r="BS231" s="128" t="n">
        <f aca="false">IF($A231=$A230,BQ231+BR231+BS230,BQ231+BR231)</f>
        <v>0</v>
      </c>
      <c r="BT231" s="133"/>
      <c r="BU231" s="133"/>
      <c r="BV231" s="128" t="n">
        <f aca="false">IF($A231=$A230,BT231+BU231+BV230,BT231+BU231)</f>
        <v>0</v>
      </c>
      <c r="BW231" s="128" t="n">
        <f aca="false">IF(W231=0,0,IF(W231&gt;F$4,1,(IF(W231=BW$2,0,(IF(F$4-W231&gt;2,1,0))))))</f>
        <v>0</v>
      </c>
    </row>
    <row r="232" customFormat="false" ht="42.6" hidden="false" customHeight="true" outlineLevel="0" collapsed="false">
      <c r="A232" s="124" t="str">
        <f aca="false">IF(D232=D231,IF(A231=0,"",A231),IF(AND(D232&gt;0,D232&lt;&gt;D231),A231+1,""))</f>
        <v/>
      </c>
      <c r="B232" s="129"/>
      <c r="C232" s="129"/>
      <c r="D232" s="96"/>
      <c r="E232" s="138"/>
      <c r="F232" s="128" t="str">
        <f aca="false">IFERROR(IF(OR(ISTEXT(D232),ISNUMBER(D232)),HLOOKUP(I232-23*INT(I232/23),[2]Hoja2!B$1:X$2,2),""),1)</f>
        <v/>
      </c>
      <c r="G232" s="128" t="str">
        <f aca="false">LEFT(D232,1)</f>
        <v/>
      </c>
      <c r="H232" s="129" t="str">
        <f aca="false">IF(UPPER(G232)="Z",2,IF(UPPER(G232)="Y",1,IF(UPPER(G232)="X",0,LEFT(D232))))</f>
        <v/>
      </c>
      <c r="I232" s="129" t="str">
        <f aca="false">REPLACE(D232,1,1,H232)</f>
        <v/>
      </c>
      <c r="J232" s="96"/>
      <c r="K232" s="124" t="str">
        <f aca="false">IF(N232&gt;0,ROW(L232)-7,"")</f>
        <v/>
      </c>
      <c r="L232" s="130"/>
      <c r="M232" s="130"/>
      <c r="N232" s="131"/>
      <c r="O232" s="132"/>
      <c r="P232" s="128" t="str">
        <f aca="false">IFERROR(IF(OR(ISTEXT(N232),ISNUMBER(N232)),HLOOKUP(S232-23*INT(S232/23),[2]Hoja2!B$1:X$2,2),""),1)</f>
        <v/>
      </c>
      <c r="Q232" s="128" t="str">
        <f aca="false">LEFT(N232,1)</f>
        <v/>
      </c>
      <c r="R232" s="129" t="str">
        <f aca="false">IF(UPPER(Q232)="Z",2,IF(UPPER(Q232)="Y",1,IF(UPPER(Q232)="X",0,LEFT(N232))))</f>
        <v/>
      </c>
      <c r="S232" s="129" t="str">
        <f aca="false">REPLACE(N232,1,1,R232)</f>
        <v/>
      </c>
      <c r="T232" s="96"/>
      <c r="U232" s="133"/>
      <c r="V232" s="124" t="str">
        <f aca="false">IF(OR(ISTEXT(N232),ISNUMBER(N232)),IF($AD232=1,U232,0),"")</f>
        <v/>
      </c>
      <c r="W232" s="75" t="n">
        <v>36892</v>
      </c>
      <c r="X232" s="134"/>
      <c r="Y232" s="134"/>
      <c r="AA232" s="128" t="n">
        <f aca="false">IF(E232&lt;&gt;F232,0,1)</f>
        <v>1</v>
      </c>
      <c r="AB232" s="128" t="n">
        <f aca="false">IF(OR(T232="SI",T232="Si",T232="si",T232="sI",T232="s",T232="S"),1,0)</f>
        <v>0</v>
      </c>
      <c r="AC232" s="128" t="n">
        <f aca="false">IF(OR(J232="SI",J232="Si",J232="si",J232="sI",J232="s",J232="S"),1,0)</f>
        <v>0</v>
      </c>
      <c r="AD232" s="128" t="n">
        <f aca="false">AK232*AA232*AB232*AC232</f>
        <v>0</v>
      </c>
      <c r="AF232" s="136" t="n">
        <f aca="false">COUNTIF(D$8:D232,D232)</f>
        <v>0</v>
      </c>
      <c r="AG232" s="136" t="n">
        <f aca="false">COUNTIFS(D$8:D232,D232,A$8:A232,A232)</f>
        <v>0</v>
      </c>
      <c r="AH232" s="128" t="n">
        <f aca="false">AF232-AG232</f>
        <v>0</v>
      </c>
      <c r="AI232" s="128" t="n">
        <f aca="false">IF(OR(O232&lt;&gt;P232,P232=1,AA232=0),1,0)</f>
        <v>0</v>
      </c>
      <c r="AJ232" s="128" t="n">
        <f aca="false">IF(AR232&gt;0,1,0)+AH232</f>
        <v>0</v>
      </c>
      <c r="AK232" s="128" t="n">
        <f aca="false">IF(O232&lt;&gt;P232,0,1)</f>
        <v>1</v>
      </c>
      <c r="AL232" s="128" t="n">
        <f aca="false">IF(U232&gt;1,1,0)</f>
        <v>0</v>
      </c>
      <c r="AM232" s="136"/>
      <c r="AN232" s="137"/>
      <c r="AO232" s="139"/>
      <c r="AP232" s="128" t="str">
        <f aca="false">IF(SUMIF(AS$7:BU$7,"&gt;0",AS232:BU232)&gt;0,SUMIF(AS$7:BU$7,"&gt;0",AS232:BU232),"")</f>
        <v/>
      </c>
      <c r="AQ232" s="128"/>
      <c r="AR232" s="136" t="n">
        <f aca="false">COUNTIF(N$8:N232,N232)-1</f>
        <v>-1</v>
      </c>
      <c r="AS232" s="133"/>
      <c r="AT232" s="133"/>
      <c r="AU232" s="128" t="n">
        <f aca="false">IF($A232=$A231,AS232+AT232+AU231,AS232+AT232)</f>
        <v>0</v>
      </c>
      <c r="AV232" s="133"/>
      <c r="AW232" s="133"/>
      <c r="AX232" s="128" t="n">
        <f aca="false">IF($A232=$A231,AV232+AW232+AX231,AV232+AW232)</f>
        <v>0</v>
      </c>
      <c r="AY232" s="133"/>
      <c r="AZ232" s="133"/>
      <c r="BA232" s="128" t="n">
        <f aca="false">IF($A232=$A231,AY232+AZ232+BA231,AY232+AZ232)</f>
        <v>0</v>
      </c>
      <c r="BB232" s="133"/>
      <c r="BC232" s="133"/>
      <c r="BD232" s="128" t="n">
        <f aca="false">IF($A232=$A231,BB232+BC232+BD231,BB232+BC232)</f>
        <v>0</v>
      </c>
      <c r="BE232" s="133"/>
      <c r="BF232" s="133"/>
      <c r="BG232" s="128" t="n">
        <f aca="false">IF($A232=$A231,BE232+BF232+BG231,BE232+BF232)</f>
        <v>0</v>
      </c>
      <c r="BH232" s="133"/>
      <c r="BI232" s="133"/>
      <c r="BJ232" s="128" t="n">
        <f aca="false">IF($A232=$A231,BH232+BI232+BJ231,BH232+BI232)</f>
        <v>0</v>
      </c>
      <c r="BK232" s="133"/>
      <c r="BL232" s="133"/>
      <c r="BM232" s="128" t="n">
        <f aca="false">IF($A232=$A231,BK232+BL232+BM231,BK232+BL232)</f>
        <v>0</v>
      </c>
      <c r="BN232" s="133"/>
      <c r="BO232" s="133"/>
      <c r="BP232" s="128" t="n">
        <f aca="false">IF($A232=$A231,BN232+BO232+BP231,BN232+BO232)</f>
        <v>0</v>
      </c>
      <c r="BQ232" s="133"/>
      <c r="BR232" s="133"/>
      <c r="BS232" s="128" t="n">
        <f aca="false">IF($A232=$A231,BQ232+BR232+BS231,BQ232+BR232)</f>
        <v>0</v>
      </c>
      <c r="BT232" s="133"/>
      <c r="BU232" s="133"/>
      <c r="BV232" s="128" t="n">
        <f aca="false">IF($A232=$A231,BT232+BU232+BV231,BT232+BU232)</f>
        <v>0</v>
      </c>
      <c r="BW232" s="128" t="n">
        <f aca="false">IF(W232=0,0,IF(W232&gt;F$4,1,(IF(W232=BW$2,0,(IF(F$4-W232&gt;2,1,0))))))</f>
        <v>0</v>
      </c>
    </row>
    <row r="233" customFormat="false" ht="42.6" hidden="false" customHeight="true" outlineLevel="0" collapsed="false">
      <c r="A233" s="124" t="str">
        <f aca="false">IF(D233=D232,IF(A232=0,"",A232),IF(AND(D233&gt;0,D233&lt;&gt;D232),A232+1,""))</f>
        <v/>
      </c>
      <c r="B233" s="129"/>
      <c r="C233" s="129"/>
      <c r="D233" s="96"/>
      <c r="E233" s="138"/>
      <c r="F233" s="128" t="str">
        <f aca="false">IFERROR(IF(OR(ISTEXT(D233),ISNUMBER(D233)),HLOOKUP(I233-23*INT(I233/23),[2]Hoja2!B$1:X$2,2),""),1)</f>
        <v/>
      </c>
      <c r="G233" s="128" t="str">
        <f aca="false">LEFT(D233,1)</f>
        <v/>
      </c>
      <c r="H233" s="129" t="str">
        <f aca="false">IF(UPPER(G233)="Z",2,IF(UPPER(G233)="Y",1,IF(UPPER(G233)="X",0,LEFT(D233))))</f>
        <v/>
      </c>
      <c r="I233" s="129" t="str">
        <f aca="false">REPLACE(D233,1,1,H233)</f>
        <v/>
      </c>
      <c r="J233" s="96"/>
      <c r="K233" s="124" t="str">
        <f aca="false">IF(N233&gt;0,ROW(L233)-7,"")</f>
        <v/>
      </c>
      <c r="L233" s="130"/>
      <c r="M233" s="130"/>
      <c r="N233" s="131"/>
      <c r="O233" s="132"/>
      <c r="P233" s="128" t="str">
        <f aca="false">IFERROR(IF(OR(ISTEXT(N233),ISNUMBER(N233)),HLOOKUP(S233-23*INT(S233/23),[2]Hoja2!B$1:X$2,2),""),1)</f>
        <v/>
      </c>
      <c r="Q233" s="128" t="str">
        <f aca="false">LEFT(N233,1)</f>
        <v/>
      </c>
      <c r="R233" s="129" t="str">
        <f aca="false">IF(UPPER(Q233)="Z",2,IF(UPPER(Q233)="Y",1,IF(UPPER(Q233)="X",0,LEFT(N233))))</f>
        <v/>
      </c>
      <c r="S233" s="129" t="str">
        <f aca="false">REPLACE(N233,1,1,R233)</f>
        <v/>
      </c>
      <c r="T233" s="96"/>
      <c r="U233" s="133"/>
      <c r="V233" s="124" t="str">
        <f aca="false">IF(OR(ISTEXT(N233),ISNUMBER(N233)),IF($AD233=1,U233,0),"")</f>
        <v/>
      </c>
      <c r="W233" s="75" t="n">
        <v>36892</v>
      </c>
      <c r="X233" s="134"/>
      <c r="Y233" s="134"/>
      <c r="AA233" s="128" t="n">
        <f aca="false">IF(E233&lt;&gt;F233,0,1)</f>
        <v>1</v>
      </c>
      <c r="AB233" s="128" t="n">
        <f aca="false">IF(OR(T233="SI",T233="Si",T233="si",T233="sI",T233="s",T233="S"),1,0)</f>
        <v>0</v>
      </c>
      <c r="AC233" s="128" t="n">
        <f aca="false">IF(OR(J233="SI",J233="Si",J233="si",J233="sI",J233="s",J233="S"),1,0)</f>
        <v>0</v>
      </c>
      <c r="AD233" s="128" t="n">
        <f aca="false">AK233*AA233*AB233*AC233</f>
        <v>0</v>
      </c>
      <c r="AF233" s="136" t="n">
        <f aca="false">COUNTIF(D$8:D233,D233)</f>
        <v>0</v>
      </c>
      <c r="AG233" s="136" t="n">
        <f aca="false">COUNTIFS(D$8:D233,D233,A$8:A233,A233)</f>
        <v>0</v>
      </c>
      <c r="AH233" s="128" t="n">
        <f aca="false">AF233-AG233</f>
        <v>0</v>
      </c>
      <c r="AI233" s="128" t="n">
        <f aca="false">IF(OR(O233&lt;&gt;P233,P233=1,AA233=0),1,0)</f>
        <v>0</v>
      </c>
      <c r="AJ233" s="128" t="n">
        <f aca="false">IF(AR233&gt;0,1,0)+AH233</f>
        <v>0</v>
      </c>
      <c r="AK233" s="128" t="n">
        <f aca="false">IF(O233&lt;&gt;P233,0,1)</f>
        <v>1</v>
      </c>
      <c r="AL233" s="128" t="n">
        <f aca="false">IF(U233&gt;1,1,0)</f>
        <v>0</v>
      </c>
      <c r="AM233" s="136"/>
      <c r="AN233" s="137"/>
      <c r="AO233" s="139"/>
      <c r="AP233" s="128" t="str">
        <f aca="false">IF(SUMIF(AS$7:BU$7,"&gt;0",AS233:BU233)&gt;0,SUMIF(AS$7:BU$7,"&gt;0",AS233:BU233),"")</f>
        <v/>
      </c>
      <c r="AQ233" s="128"/>
      <c r="AR233" s="136" t="n">
        <f aca="false">COUNTIF(N$8:N233,N233)-1</f>
        <v>-1</v>
      </c>
      <c r="AS233" s="133"/>
      <c r="AT233" s="133"/>
      <c r="AU233" s="128" t="n">
        <f aca="false">IF($A233=$A232,AS233+AT233+AU232,AS233+AT233)</f>
        <v>0</v>
      </c>
      <c r="AV233" s="133"/>
      <c r="AW233" s="133"/>
      <c r="AX233" s="128" t="n">
        <f aca="false">IF($A233=$A232,AV233+AW233+AX232,AV233+AW233)</f>
        <v>0</v>
      </c>
      <c r="AY233" s="133"/>
      <c r="AZ233" s="133"/>
      <c r="BA233" s="128" t="n">
        <f aca="false">IF($A233=$A232,AY233+AZ233+BA232,AY233+AZ233)</f>
        <v>0</v>
      </c>
      <c r="BB233" s="133"/>
      <c r="BC233" s="133"/>
      <c r="BD233" s="128" t="n">
        <f aca="false">IF($A233=$A232,BB233+BC233+BD232,BB233+BC233)</f>
        <v>0</v>
      </c>
      <c r="BE233" s="133"/>
      <c r="BF233" s="133"/>
      <c r="BG233" s="128" t="n">
        <f aca="false">IF($A233=$A232,BE233+BF233+BG232,BE233+BF233)</f>
        <v>0</v>
      </c>
      <c r="BH233" s="133"/>
      <c r="BI233" s="133"/>
      <c r="BJ233" s="128" t="n">
        <f aca="false">IF($A233=$A232,BH233+BI233+BJ232,BH233+BI233)</f>
        <v>0</v>
      </c>
      <c r="BK233" s="133"/>
      <c r="BL233" s="133"/>
      <c r="BM233" s="128" t="n">
        <f aca="false">IF($A233=$A232,BK233+BL233+BM232,BK233+BL233)</f>
        <v>0</v>
      </c>
      <c r="BN233" s="133"/>
      <c r="BO233" s="133"/>
      <c r="BP233" s="128" t="n">
        <f aca="false">IF($A233=$A232,BN233+BO233+BP232,BN233+BO233)</f>
        <v>0</v>
      </c>
      <c r="BQ233" s="133"/>
      <c r="BR233" s="133"/>
      <c r="BS233" s="128" t="n">
        <f aca="false">IF($A233=$A232,BQ233+BR233+BS232,BQ233+BR233)</f>
        <v>0</v>
      </c>
      <c r="BT233" s="133"/>
      <c r="BU233" s="133"/>
      <c r="BV233" s="128" t="n">
        <f aca="false">IF($A233=$A232,BT233+BU233+BV232,BT233+BU233)</f>
        <v>0</v>
      </c>
      <c r="BW233" s="128" t="n">
        <f aca="false">IF(W233=0,0,IF(W233&gt;F$4,1,(IF(W233=BW$2,0,(IF(F$4-W233&gt;2,1,0))))))</f>
        <v>0</v>
      </c>
    </row>
    <row r="234" customFormat="false" ht="42.6" hidden="false" customHeight="true" outlineLevel="0" collapsed="false">
      <c r="A234" s="124" t="str">
        <f aca="false">IF(D234=D233,IF(A233=0,"",A233),IF(AND(D234&gt;0,D234&lt;&gt;D233),A233+1,""))</f>
        <v/>
      </c>
      <c r="B234" s="129"/>
      <c r="C234" s="129"/>
      <c r="D234" s="96"/>
      <c r="E234" s="138"/>
      <c r="F234" s="128" t="str">
        <f aca="false">IFERROR(IF(OR(ISTEXT(D234),ISNUMBER(D234)),HLOOKUP(I234-23*INT(I234/23),[2]Hoja2!B$1:X$2,2),""),1)</f>
        <v/>
      </c>
      <c r="G234" s="128" t="str">
        <f aca="false">LEFT(D234,1)</f>
        <v/>
      </c>
      <c r="H234" s="129" t="str">
        <f aca="false">IF(UPPER(G234)="Z",2,IF(UPPER(G234)="Y",1,IF(UPPER(G234)="X",0,LEFT(D234))))</f>
        <v/>
      </c>
      <c r="I234" s="129" t="str">
        <f aca="false">REPLACE(D234,1,1,H234)</f>
        <v/>
      </c>
      <c r="J234" s="96"/>
      <c r="K234" s="124" t="str">
        <f aca="false">IF(N234&gt;0,ROW(L234)-7,"")</f>
        <v/>
      </c>
      <c r="L234" s="130"/>
      <c r="M234" s="130"/>
      <c r="N234" s="131"/>
      <c r="O234" s="132"/>
      <c r="P234" s="128" t="str">
        <f aca="false">IFERROR(IF(OR(ISTEXT(N234),ISNUMBER(N234)),HLOOKUP(S234-23*INT(S234/23),[2]Hoja2!B$1:X$2,2),""),1)</f>
        <v/>
      </c>
      <c r="Q234" s="128" t="str">
        <f aca="false">LEFT(N234,1)</f>
        <v/>
      </c>
      <c r="R234" s="129" t="str">
        <f aca="false">IF(UPPER(Q234)="Z",2,IF(UPPER(Q234)="Y",1,IF(UPPER(Q234)="X",0,LEFT(N234))))</f>
        <v/>
      </c>
      <c r="S234" s="129" t="str">
        <f aca="false">REPLACE(N234,1,1,R234)</f>
        <v/>
      </c>
      <c r="T234" s="96"/>
      <c r="U234" s="133"/>
      <c r="V234" s="124" t="str">
        <f aca="false">IF(OR(ISTEXT(N234),ISNUMBER(N234)),IF($AD234=1,U234,0),"")</f>
        <v/>
      </c>
      <c r="W234" s="75" t="n">
        <v>36892</v>
      </c>
      <c r="X234" s="134"/>
      <c r="Y234" s="134"/>
      <c r="AA234" s="128" t="n">
        <f aca="false">IF(E234&lt;&gt;F234,0,1)</f>
        <v>1</v>
      </c>
      <c r="AB234" s="128" t="n">
        <f aca="false">IF(OR(T234="SI",T234="Si",T234="si",T234="sI",T234="s",T234="S"),1,0)</f>
        <v>0</v>
      </c>
      <c r="AC234" s="128" t="n">
        <f aca="false">IF(OR(J234="SI",J234="Si",J234="si",J234="sI",J234="s",J234="S"),1,0)</f>
        <v>0</v>
      </c>
      <c r="AD234" s="128" t="n">
        <f aca="false">AK234*AA234*AB234*AC234</f>
        <v>0</v>
      </c>
      <c r="AF234" s="136" t="n">
        <f aca="false">COUNTIF(D$8:D234,D234)</f>
        <v>0</v>
      </c>
      <c r="AG234" s="136" t="n">
        <f aca="false">COUNTIFS(D$8:D234,D234,A$8:A234,A234)</f>
        <v>0</v>
      </c>
      <c r="AH234" s="128" t="n">
        <f aca="false">AF234-AG234</f>
        <v>0</v>
      </c>
      <c r="AI234" s="128" t="n">
        <f aca="false">IF(OR(O234&lt;&gt;P234,P234=1,AA234=0),1,0)</f>
        <v>0</v>
      </c>
      <c r="AJ234" s="128" t="n">
        <f aca="false">IF(AR234&gt;0,1,0)+AH234</f>
        <v>0</v>
      </c>
      <c r="AK234" s="128" t="n">
        <f aca="false">IF(O234&lt;&gt;P234,0,1)</f>
        <v>1</v>
      </c>
      <c r="AL234" s="128" t="n">
        <f aca="false">IF(U234&gt;1,1,0)</f>
        <v>0</v>
      </c>
      <c r="AM234" s="136"/>
      <c r="AN234" s="137"/>
      <c r="AO234" s="139"/>
      <c r="AP234" s="128" t="str">
        <f aca="false">IF(SUMIF(AS$7:BU$7,"&gt;0",AS234:BU234)&gt;0,SUMIF(AS$7:BU$7,"&gt;0",AS234:BU234),"")</f>
        <v/>
      </c>
      <c r="AQ234" s="128"/>
      <c r="AR234" s="136" t="n">
        <f aca="false">COUNTIF(N$8:N234,N234)-1</f>
        <v>-1</v>
      </c>
      <c r="AS234" s="133"/>
      <c r="AT234" s="133"/>
      <c r="AU234" s="128" t="n">
        <f aca="false">IF($A234=$A233,AS234+AT234+AU233,AS234+AT234)</f>
        <v>0</v>
      </c>
      <c r="AV234" s="133"/>
      <c r="AW234" s="133"/>
      <c r="AX234" s="128" t="n">
        <f aca="false">IF($A234=$A233,AV234+AW234+AX233,AV234+AW234)</f>
        <v>0</v>
      </c>
      <c r="AY234" s="133"/>
      <c r="AZ234" s="133"/>
      <c r="BA234" s="128" t="n">
        <f aca="false">IF($A234=$A233,AY234+AZ234+BA233,AY234+AZ234)</f>
        <v>0</v>
      </c>
      <c r="BB234" s="133"/>
      <c r="BC234" s="133"/>
      <c r="BD234" s="128" t="n">
        <f aca="false">IF($A234=$A233,BB234+BC234+BD233,BB234+BC234)</f>
        <v>0</v>
      </c>
      <c r="BE234" s="133"/>
      <c r="BF234" s="133"/>
      <c r="BG234" s="128" t="n">
        <f aca="false">IF($A234=$A233,BE234+BF234+BG233,BE234+BF234)</f>
        <v>0</v>
      </c>
      <c r="BH234" s="133"/>
      <c r="BI234" s="133"/>
      <c r="BJ234" s="128" t="n">
        <f aca="false">IF($A234=$A233,BH234+BI234+BJ233,BH234+BI234)</f>
        <v>0</v>
      </c>
      <c r="BK234" s="133"/>
      <c r="BL234" s="133"/>
      <c r="BM234" s="128" t="n">
        <f aca="false">IF($A234=$A233,BK234+BL234+BM233,BK234+BL234)</f>
        <v>0</v>
      </c>
      <c r="BN234" s="133"/>
      <c r="BO234" s="133"/>
      <c r="BP234" s="128" t="n">
        <f aca="false">IF($A234=$A233,BN234+BO234+BP233,BN234+BO234)</f>
        <v>0</v>
      </c>
      <c r="BQ234" s="133"/>
      <c r="BR234" s="133"/>
      <c r="BS234" s="128" t="n">
        <f aca="false">IF($A234=$A233,BQ234+BR234+BS233,BQ234+BR234)</f>
        <v>0</v>
      </c>
      <c r="BT234" s="133"/>
      <c r="BU234" s="133"/>
      <c r="BV234" s="128" t="n">
        <f aca="false">IF($A234=$A233,BT234+BU234+BV233,BT234+BU234)</f>
        <v>0</v>
      </c>
      <c r="BW234" s="128" t="n">
        <f aca="false">IF(W234=0,0,IF(W234&gt;F$4,1,(IF(W234=BW$2,0,(IF(F$4-W234&gt;2,1,0))))))</f>
        <v>0</v>
      </c>
    </row>
    <row r="235" customFormat="false" ht="42.6" hidden="false" customHeight="true" outlineLevel="0" collapsed="false">
      <c r="A235" s="124" t="str">
        <f aca="false">IF(D235=D234,IF(A234=0,"",A234),IF(AND(D235&gt;0,D235&lt;&gt;D234),A234+1,""))</f>
        <v/>
      </c>
      <c r="B235" s="129"/>
      <c r="C235" s="129"/>
      <c r="D235" s="96"/>
      <c r="E235" s="138"/>
      <c r="F235" s="128" t="str">
        <f aca="false">IFERROR(IF(OR(ISTEXT(D235),ISNUMBER(D235)),HLOOKUP(I235-23*INT(I235/23),[2]Hoja2!B$1:X$2,2),""),1)</f>
        <v/>
      </c>
      <c r="G235" s="128" t="str">
        <f aca="false">LEFT(D235,1)</f>
        <v/>
      </c>
      <c r="H235" s="129" t="str">
        <f aca="false">IF(UPPER(G235)="Z",2,IF(UPPER(G235)="Y",1,IF(UPPER(G235)="X",0,LEFT(D235))))</f>
        <v/>
      </c>
      <c r="I235" s="129" t="str">
        <f aca="false">REPLACE(D235,1,1,H235)</f>
        <v/>
      </c>
      <c r="J235" s="96"/>
      <c r="K235" s="124" t="str">
        <f aca="false">IF(N235&gt;0,ROW(L235)-7,"")</f>
        <v/>
      </c>
      <c r="L235" s="130"/>
      <c r="M235" s="130"/>
      <c r="N235" s="131"/>
      <c r="O235" s="132"/>
      <c r="P235" s="128" t="str">
        <f aca="false">IFERROR(IF(OR(ISTEXT(N235),ISNUMBER(N235)),HLOOKUP(S235-23*INT(S235/23),[2]Hoja2!B$1:X$2,2),""),1)</f>
        <v/>
      </c>
      <c r="Q235" s="128" t="str">
        <f aca="false">LEFT(N235,1)</f>
        <v/>
      </c>
      <c r="R235" s="129" t="str">
        <f aca="false">IF(UPPER(Q235)="Z",2,IF(UPPER(Q235)="Y",1,IF(UPPER(Q235)="X",0,LEFT(N235))))</f>
        <v/>
      </c>
      <c r="S235" s="129" t="str">
        <f aca="false">REPLACE(N235,1,1,R235)</f>
        <v/>
      </c>
      <c r="T235" s="96"/>
      <c r="U235" s="133"/>
      <c r="V235" s="124" t="str">
        <f aca="false">IF(OR(ISTEXT(N235),ISNUMBER(N235)),IF($AD235=1,U235,0),"")</f>
        <v/>
      </c>
      <c r="W235" s="75" t="n">
        <v>36892</v>
      </c>
      <c r="X235" s="134"/>
      <c r="Y235" s="134"/>
      <c r="AA235" s="128" t="n">
        <f aca="false">IF(E235&lt;&gt;F235,0,1)</f>
        <v>1</v>
      </c>
      <c r="AB235" s="128" t="n">
        <f aca="false">IF(OR(T235="SI",T235="Si",T235="si",T235="sI",T235="s",T235="S"),1,0)</f>
        <v>0</v>
      </c>
      <c r="AC235" s="128" t="n">
        <f aca="false">IF(OR(J235="SI",J235="Si",J235="si",J235="sI",J235="s",J235="S"),1,0)</f>
        <v>0</v>
      </c>
      <c r="AD235" s="128" t="n">
        <f aca="false">AK235*AA235*AB235*AC235</f>
        <v>0</v>
      </c>
      <c r="AF235" s="136" t="n">
        <f aca="false">COUNTIF(D$8:D235,D235)</f>
        <v>0</v>
      </c>
      <c r="AG235" s="136" t="n">
        <f aca="false">COUNTIFS(D$8:D235,D235,A$8:A235,A235)</f>
        <v>0</v>
      </c>
      <c r="AH235" s="128" t="n">
        <f aca="false">AF235-AG235</f>
        <v>0</v>
      </c>
      <c r="AI235" s="128" t="n">
        <f aca="false">IF(OR(O235&lt;&gt;P235,P235=1,AA235=0),1,0)</f>
        <v>0</v>
      </c>
      <c r="AJ235" s="128" t="n">
        <f aca="false">IF(AR235&gt;0,1,0)+AH235</f>
        <v>0</v>
      </c>
      <c r="AK235" s="128" t="n">
        <f aca="false">IF(O235&lt;&gt;P235,0,1)</f>
        <v>1</v>
      </c>
      <c r="AL235" s="128" t="n">
        <f aca="false">IF(U235&gt;1,1,0)</f>
        <v>0</v>
      </c>
      <c r="AM235" s="136"/>
      <c r="AN235" s="137"/>
      <c r="AO235" s="139"/>
      <c r="AP235" s="128" t="str">
        <f aca="false">IF(SUMIF(AS$7:BU$7,"&gt;0",AS235:BU235)&gt;0,SUMIF(AS$7:BU$7,"&gt;0",AS235:BU235),"")</f>
        <v/>
      </c>
      <c r="AQ235" s="128"/>
      <c r="AR235" s="136" t="n">
        <f aca="false">COUNTIF(N$8:N235,N235)-1</f>
        <v>-1</v>
      </c>
      <c r="AS235" s="133"/>
      <c r="AT235" s="133"/>
      <c r="AU235" s="128" t="n">
        <f aca="false">IF($A235=$A234,AS235+AT235+AU234,AS235+AT235)</f>
        <v>0</v>
      </c>
      <c r="AV235" s="133"/>
      <c r="AW235" s="133"/>
      <c r="AX235" s="128" t="n">
        <f aca="false">IF($A235=$A234,AV235+AW235+AX234,AV235+AW235)</f>
        <v>0</v>
      </c>
      <c r="AY235" s="133"/>
      <c r="AZ235" s="133"/>
      <c r="BA235" s="128" t="n">
        <f aca="false">IF($A235=$A234,AY235+AZ235+BA234,AY235+AZ235)</f>
        <v>0</v>
      </c>
      <c r="BB235" s="133"/>
      <c r="BC235" s="133"/>
      <c r="BD235" s="128" t="n">
        <f aca="false">IF($A235=$A234,BB235+BC235+BD234,BB235+BC235)</f>
        <v>0</v>
      </c>
      <c r="BE235" s="133"/>
      <c r="BF235" s="133"/>
      <c r="BG235" s="128" t="n">
        <f aca="false">IF($A235=$A234,BE235+BF235+BG234,BE235+BF235)</f>
        <v>0</v>
      </c>
      <c r="BH235" s="133"/>
      <c r="BI235" s="133"/>
      <c r="BJ235" s="128" t="n">
        <f aca="false">IF($A235=$A234,BH235+BI235+BJ234,BH235+BI235)</f>
        <v>0</v>
      </c>
      <c r="BK235" s="133"/>
      <c r="BL235" s="133"/>
      <c r="BM235" s="128" t="n">
        <f aca="false">IF($A235=$A234,BK235+BL235+BM234,BK235+BL235)</f>
        <v>0</v>
      </c>
      <c r="BN235" s="133"/>
      <c r="BO235" s="133"/>
      <c r="BP235" s="128" t="n">
        <f aca="false">IF($A235=$A234,BN235+BO235+BP234,BN235+BO235)</f>
        <v>0</v>
      </c>
      <c r="BQ235" s="133"/>
      <c r="BR235" s="133"/>
      <c r="BS235" s="128" t="n">
        <f aca="false">IF($A235=$A234,BQ235+BR235+BS234,BQ235+BR235)</f>
        <v>0</v>
      </c>
      <c r="BT235" s="133"/>
      <c r="BU235" s="133"/>
      <c r="BV235" s="128" t="n">
        <f aca="false">IF($A235=$A234,BT235+BU235+BV234,BT235+BU235)</f>
        <v>0</v>
      </c>
      <c r="BW235" s="128" t="n">
        <f aca="false">IF(W235=0,0,IF(W235&gt;F$4,1,(IF(W235=BW$2,0,(IF(F$4-W235&gt;2,1,0))))))</f>
        <v>0</v>
      </c>
    </row>
    <row r="236" customFormat="false" ht="42.6" hidden="false" customHeight="true" outlineLevel="0" collapsed="false">
      <c r="A236" s="124" t="str">
        <f aca="false">IF(D236=D235,IF(A235=0,"",A235),IF(AND(D236&gt;0,D236&lt;&gt;D235),A235+1,""))</f>
        <v/>
      </c>
      <c r="B236" s="129"/>
      <c r="C236" s="129"/>
      <c r="D236" s="96"/>
      <c r="E236" s="138"/>
      <c r="F236" s="128" t="str">
        <f aca="false">IFERROR(IF(OR(ISTEXT(D236),ISNUMBER(D236)),HLOOKUP(I236-23*INT(I236/23),[2]Hoja2!B$1:X$2,2),""),1)</f>
        <v/>
      </c>
      <c r="G236" s="128" t="str">
        <f aca="false">LEFT(D236,1)</f>
        <v/>
      </c>
      <c r="H236" s="129" t="str">
        <f aca="false">IF(UPPER(G236)="Z",2,IF(UPPER(G236)="Y",1,IF(UPPER(G236)="X",0,LEFT(D236))))</f>
        <v/>
      </c>
      <c r="I236" s="129" t="str">
        <f aca="false">REPLACE(D236,1,1,H236)</f>
        <v/>
      </c>
      <c r="J236" s="96"/>
      <c r="K236" s="124" t="str">
        <f aca="false">IF(N236&gt;0,ROW(L236)-7,"")</f>
        <v/>
      </c>
      <c r="L236" s="130"/>
      <c r="M236" s="130"/>
      <c r="N236" s="131"/>
      <c r="O236" s="132"/>
      <c r="P236" s="128" t="str">
        <f aca="false">IFERROR(IF(OR(ISTEXT(N236),ISNUMBER(N236)),HLOOKUP(S236-23*INT(S236/23),[2]Hoja2!B$1:X$2,2),""),1)</f>
        <v/>
      </c>
      <c r="Q236" s="128" t="str">
        <f aca="false">LEFT(N236,1)</f>
        <v/>
      </c>
      <c r="R236" s="129" t="str">
        <f aca="false">IF(UPPER(Q236)="Z",2,IF(UPPER(Q236)="Y",1,IF(UPPER(Q236)="X",0,LEFT(N236))))</f>
        <v/>
      </c>
      <c r="S236" s="129" t="str">
        <f aca="false">REPLACE(N236,1,1,R236)</f>
        <v/>
      </c>
      <c r="T236" s="96"/>
      <c r="U236" s="133"/>
      <c r="V236" s="124" t="str">
        <f aca="false">IF(OR(ISTEXT(N236),ISNUMBER(N236)),IF($AD236=1,U236,0),"")</f>
        <v/>
      </c>
      <c r="W236" s="75" t="n">
        <v>36892</v>
      </c>
      <c r="X236" s="134"/>
      <c r="Y236" s="134"/>
      <c r="AA236" s="128" t="n">
        <f aca="false">IF(E236&lt;&gt;F236,0,1)</f>
        <v>1</v>
      </c>
      <c r="AB236" s="128" t="n">
        <f aca="false">IF(OR(T236="SI",T236="Si",T236="si",T236="sI",T236="s",T236="S"),1,0)</f>
        <v>0</v>
      </c>
      <c r="AC236" s="128" t="n">
        <f aca="false">IF(OR(J236="SI",J236="Si",J236="si",J236="sI",J236="s",J236="S"),1,0)</f>
        <v>0</v>
      </c>
      <c r="AD236" s="128" t="n">
        <f aca="false">AK236*AA236*AB236*AC236</f>
        <v>0</v>
      </c>
      <c r="AF236" s="136" t="n">
        <f aca="false">COUNTIF(D$8:D236,D236)</f>
        <v>0</v>
      </c>
      <c r="AG236" s="136" t="n">
        <f aca="false">COUNTIFS(D$8:D236,D236,A$8:A236,A236)</f>
        <v>0</v>
      </c>
      <c r="AH236" s="128" t="n">
        <f aca="false">AF236-AG236</f>
        <v>0</v>
      </c>
      <c r="AI236" s="128" t="n">
        <f aca="false">IF(OR(O236&lt;&gt;P236,P236=1,AA236=0),1,0)</f>
        <v>0</v>
      </c>
      <c r="AJ236" s="128" t="n">
        <f aca="false">IF(AR236&gt;0,1,0)+AH236</f>
        <v>0</v>
      </c>
      <c r="AK236" s="128" t="n">
        <f aca="false">IF(O236&lt;&gt;P236,0,1)</f>
        <v>1</v>
      </c>
      <c r="AL236" s="128" t="n">
        <f aca="false">IF(U236&gt;1,1,0)</f>
        <v>0</v>
      </c>
      <c r="AM236" s="136"/>
      <c r="AN236" s="137"/>
      <c r="AO236" s="139"/>
      <c r="AP236" s="128" t="str">
        <f aca="false">IF(SUMIF(AS$7:BU$7,"&gt;0",AS236:BU236)&gt;0,SUMIF(AS$7:BU$7,"&gt;0",AS236:BU236),"")</f>
        <v/>
      </c>
      <c r="AQ236" s="128"/>
      <c r="AR236" s="136" t="n">
        <f aca="false">COUNTIF(N$8:N236,N236)-1</f>
        <v>-1</v>
      </c>
      <c r="AS236" s="133"/>
      <c r="AT236" s="133"/>
      <c r="AU236" s="128" t="n">
        <f aca="false">IF($A236=$A235,AS236+AT236+AU235,AS236+AT236)</f>
        <v>0</v>
      </c>
      <c r="AV236" s="133"/>
      <c r="AW236" s="133"/>
      <c r="AX236" s="128" t="n">
        <f aca="false">IF($A236=$A235,AV236+AW236+AX235,AV236+AW236)</f>
        <v>0</v>
      </c>
      <c r="AY236" s="133"/>
      <c r="AZ236" s="133"/>
      <c r="BA236" s="128" t="n">
        <f aca="false">IF($A236=$A235,AY236+AZ236+BA235,AY236+AZ236)</f>
        <v>0</v>
      </c>
      <c r="BB236" s="133"/>
      <c r="BC236" s="133"/>
      <c r="BD236" s="128" t="n">
        <f aca="false">IF($A236=$A235,BB236+BC236+BD235,BB236+BC236)</f>
        <v>0</v>
      </c>
      <c r="BE236" s="133"/>
      <c r="BF236" s="133"/>
      <c r="BG236" s="128" t="n">
        <f aca="false">IF($A236=$A235,BE236+BF236+BG235,BE236+BF236)</f>
        <v>0</v>
      </c>
      <c r="BH236" s="133"/>
      <c r="BI236" s="133"/>
      <c r="BJ236" s="128" t="n">
        <f aca="false">IF($A236=$A235,BH236+BI236+BJ235,BH236+BI236)</f>
        <v>0</v>
      </c>
      <c r="BK236" s="133"/>
      <c r="BL236" s="133"/>
      <c r="BM236" s="128" t="n">
        <f aca="false">IF($A236=$A235,BK236+BL236+BM235,BK236+BL236)</f>
        <v>0</v>
      </c>
      <c r="BN236" s="133"/>
      <c r="BO236" s="133"/>
      <c r="BP236" s="128" t="n">
        <f aca="false">IF($A236=$A235,BN236+BO236+BP235,BN236+BO236)</f>
        <v>0</v>
      </c>
      <c r="BQ236" s="133"/>
      <c r="BR236" s="133"/>
      <c r="BS236" s="128" t="n">
        <f aca="false">IF($A236=$A235,BQ236+BR236+BS235,BQ236+BR236)</f>
        <v>0</v>
      </c>
      <c r="BT236" s="133"/>
      <c r="BU236" s="133"/>
      <c r="BV236" s="128" t="n">
        <f aca="false">IF($A236=$A235,BT236+BU236+BV235,BT236+BU236)</f>
        <v>0</v>
      </c>
      <c r="BW236" s="128" t="n">
        <f aca="false">IF(W236=0,0,IF(W236&gt;F$4,1,(IF(W236=BW$2,0,(IF(F$4-W236&gt;2,1,0))))))</f>
        <v>0</v>
      </c>
    </row>
    <row r="237" customFormat="false" ht="42.6" hidden="false" customHeight="true" outlineLevel="0" collapsed="false">
      <c r="A237" s="124" t="str">
        <f aca="false">IF(D237=D236,IF(A236=0,"",A236),IF(AND(D237&gt;0,D237&lt;&gt;D236),A236+1,""))</f>
        <v/>
      </c>
      <c r="B237" s="129"/>
      <c r="C237" s="129"/>
      <c r="D237" s="96"/>
      <c r="E237" s="138"/>
      <c r="F237" s="128" t="str">
        <f aca="false">IFERROR(IF(OR(ISTEXT(D237),ISNUMBER(D237)),HLOOKUP(I237-23*INT(I237/23),[2]Hoja2!B$1:X$2,2),""),1)</f>
        <v/>
      </c>
      <c r="G237" s="128" t="str">
        <f aca="false">LEFT(D237,1)</f>
        <v/>
      </c>
      <c r="H237" s="129" t="str">
        <f aca="false">IF(UPPER(G237)="Z",2,IF(UPPER(G237)="Y",1,IF(UPPER(G237)="X",0,LEFT(D237))))</f>
        <v/>
      </c>
      <c r="I237" s="129" t="str">
        <f aca="false">REPLACE(D237,1,1,H237)</f>
        <v/>
      </c>
      <c r="J237" s="96"/>
      <c r="K237" s="124" t="str">
        <f aca="false">IF(N237&gt;0,ROW(L237)-7,"")</f>
        <v/>
      </c>
      <c r="L237" s="130"/>
      <c r="M237" s="130"/>
      <c r="N237" s="131"/>
      <c r="O237" s="132"/>
      <c r="P237" s="128" t="str">
        <f aca="false">IFERROR(IF(OR(ISTEXT(N237),ISNUMBER(N237)),HLOOKUP(S237-23*INT(S237/23),[2]Hoja2!B$1:X$2,2),""),1)</f>
        <v/>
      </c>
      <c r="Q237" s="128" t="str">
        <f aca="false">LEFT(N237,1)</f>
        <v/>
      </c>
      <c r="R237" s="129" t="str">
        <f aca="false">IF(UPPER(Q237)="Z",2,IF(UPPER(Q237)="Y",1,IF(UPPER(Q237)="X",0,LEFT(N237))))</f>
        <v/>
      </c>
      <c r="S237" s="129" t="str">
        <f aca="false">REPLACE(N237,1,1,R237)</f>
        <v/>
      </c>
      <c r="T237" s="96"/>
      <c r="U237" s="133"/>
      <c r="V237" s="124" t="str">
        <f aca="false">IF(OR(ISTEXT(N237),ISNUMBER(N237)),IF($AD237=1,U237,0),"")</f>
        <v/>
      </c>
      <c r="W237" s="75" t="n">
        <v>36892</v>
      </c>
      <c r="X237" s="134"/>
      <c r="Y237" s="134"/>
      <c r="AA237" s="128" t="n">
        <f aca="false">IF(E237&lt;&gt;F237,0,1)</f>
        <v>1</v>
      </c>
      <c r="AB237" s="128" t="n">
        <f aca="false">IF(OR(T237="SI",T237="Si",T237="si",T237="sI",T237="s",T237="S"),1,0)</f>
        <v>0</v>
      </c>
      <c r="AC237" s="128" t="n">
        <f aca="false">IF(OR(J237="SI",J237="Si",J237="si",J237="sI",J237="s",J237="S"),1,0)</f>
        <v>0</v>
      </c>
      <c r="AD237" s="128" t="n">
        <f aca="false">AK237*AA237*AB237*AC237</f>
        <v>0</v>
      </c>
      <c r="AF237" s="136" t="n">
        <f aca="false">COUNTIF(D$8:D237,D237)</f>
        <v>0</v>
      </c>
      <c r="AG237" s="136" t="n">
        <f aca="false">COUNTIFS(D$8:D237,D237,A$8:A237,A237)</f>
        <v>0</v>
      </c>
      <c r="AH237" s="128" t="n">
        <f aca="false">AF237-AG237</f>
        <v>0</v>
      </c>
      <c r="AI237" s="128" t="n">
        <f aca="false">IF(OR(O237&lt;&gt;P237,P237=1,AA237=0),1,0)</f>
        <v>0</v>
      </c>
      <c r="AJ237" s="128" t="n">
        <f aca="false">IF(AR237&gt;0,1,0)+AH237</f>
        <v>0</v>
      </c>
      <c r="AK237" s="128" t="n">
        <f aca="false">IF(O237&lt;&gt;P237,0,1)</f>
        <v>1</v>
      </c>
      <c r="AL237" s="128" t="n">
        <f aca="false">IF(U237&gt;1,1,0)</f>
        <v>0</v>
      </c>
      <c r="AM237" s="136"/>
      <c r="AN237" s="137"/>
      <c r="AO237" s="139"/>
      <c r="AP237" s="128" t="str">
        <f aca="false">IF(SUMIF(AS$7:BU$7,"&gt;0",AS237:BU237)&gt;0,SUMIF(AS$7:BU$7,"&gt;0",AS237:BU237),"")</f>
        <v/>
      </c>
      <c r="AQ237" s="128"/>
      <c r="AR237" s="136" t="n">
        <f aca="false">COUNTIF(N$8:N237,N237)-1</f>
        <v>-1</v>
      </c>
      <c r="AS237" s="133"/>
      <c r="AT237" s="133"/>
      <c r="AU237" s="128" t="n">
        <f aca="false">IF($A237=$A236,AS237+AT237+AU236,AS237+AT237)</f>
        <v>0</v>
      </c>
      <c r="AV237" s="133"/>
      <c r="AW237" s="133"/>
      <c r="AX237" s="128" t="n">
        <f aca="false">IF($A237=$A236,AV237+AW237+AX236,AV237+AW237)</f>
        <v>0</v>
      </c>
      <c r="AY237" s="133"/>
      <c r="AZ237" s="133"/>
      <c r="BA237" s="128" t="n">
        <f aca="false">IF($A237=$A236,AY237+AZ237+BA236,AY237+AZ237)</f>
        <v>0</v>
      </c>
      <c r="BB237" s="133"/>
      <c r="BC237" s="133"/>
      <c r="BD237" s="128" t="n">
        <f aca="false">IF($A237=$A236,BB237+BC237+BD236,BB237+BC237)</f>
        <v>0</v>
      </c>
      <c r="BE237" s="133"/>
      <c r="BF237" s="133"/>
      <c r="BG237" s="128" t="n">
        <f aca="false">IF($A237=$A236,BE237+BF237+BG236,BE237+BF237)</f>
        <v>0</v>
      </c>
      <c r="BH237" s="133"/>
      <c r="BI237" s="133"/>
      <c r="BJ237" s="128" t="n">
        <f aca="false">IF($A237=$A236,BH237+BI237+BJ236,BH237+BI237)</f>
        <v>0</v>
      </c>
      <c r="BK237" s="133"/>
      <c r="BL237" s="133"/>
      <c r="BM237" s="128" t="n">
        <f aca="false">IF($A237=$A236,BK237+BL237+BM236,BK237+BL237)</f>
        <v>0</v>
      </c>
      <c r="BN237" s="133"/>
      <c r="BO237" s="133"/>
      <c r="BP237" s="128" t="n">
        <f aca="false">IF($A237=$A236,BN237+BO237+BP236,BN237+BO237)</f>
        <v>0</v>
      </c>
      <c r="BQ237" s="133"/>
      <c r="BR237" s="133"/>
      <c r="BS237" s="128" t="n">
        <f aca="false">IF($A237=$A236,BQ237+BR237+BS236,BQ237+BR237)</f>
        <v>0</v>
      </c>
      <c r="BT237" s="133"/>
      <c r="BU237" s="133"/>
      <c r="BV237" s="128" t="n">
        <f aca="false">IF($A237=$A236,BT237+BU237+BV236,BT237+BU237)</f>
        <v>0</v>
      </c>
      <c r="BW237" s="128" t="n">
        <f aca="false">IF(W237=0,0,IF(W237&gt;F$4,1,(IF(W237=BW$2,0,(IF(F$4-W237&gt;2,1,0))))))</f>
        <v>0</v>
      </c>
    </row>
    <row r="238" customFormat="false" ht="42.6" hidden="false" customHeight="true" outlineLevel="0" collapsed="false">
      <c r="A238" s="124" t="str">
        <f aca="false">IF(D238=D237,IF(A237=0,"",A237),IF(AND(D238&gt;0,D238&lt;&gt;D237),A237+1,""))</f>
        <v/>
      </c>
      <c r="B238" s="129"/>
      <c r="C238" s="129"/>
      <c r="D238" s="96"/>
      <c r="E238" s="138"/>
      <c r="F238" s="128" t="str">
        <f aca="false">IFERROR(IF(OR(ISTEXT(D238),ISNUMBER(D238)),HLOOKUP(I238-23*INT(I238/23),[2]Hoja2!B$1:X$2,2),""),1)</f>
        <v/>
      </c>
      <c r="G238" s="128" t="str">
        <f aca="false">LEFT(D238,1)</f>
        <v/>
      </c>
      <c r="H238" s="129" t="str">
        <f aca="false">IF(UPPER(G238)="Z",2,IF(UPPER(G238)="Y",1,IF(UPPER(G238)="X",0,LEFT(D238))))</f>
        <v/>
      </c>
      <c r="I238" s="129" t="str">
        <f aca="false">REPLACE(D238,1,1,H238)</f>
        <v/>
      </c>
      <c r="J238" s="96"/>
      <c r="K238" s="124" t="str">
        <f aca="false">IF(N238&gt;0,ROW(L238)-7,"")</f>
        <v/>
      </c>
      <c r="L238" s="130"/>
      <c r="M238" s="130"/>
      <c r="N238" s="131"/>
      <c r="O238" s="132"/>
      <c r="P238" s="128" t="str">
        <f aca="false">IFERROR(IF(OR(ISTEXT(N238),ISNUMBER(N238)),HLOOKUP(S238-23*INT(S238/23),[2]Hoja2!B$1:X$2,2),""),1)</f>
        <v/>
      </c>
      <c r="Q238" s="128" t="str">
        <f aca="false">LEFT(N238,1)</f>
        <v/>
      </c>
      <c r="R238" s="129" t="str">
        <f aca="false">IF(UPPER(Q238)="Z",2,IF(UPPER(Q238)="Y",1,IF(UPPER(Q238)="X",0,LEFT(N238))))</f>
        <v/>
      </c>
      <c r="S238" s="129" t="str">
        <f aca="false">REPLACE(N238,1,1,R238)</f>
        <v/>
      </c>
      <c r="T238" s="96"/>
      <c r="U238" s="133"/>
      <c r="V238" s="124" t="str">
        <f aca="false">IF(OR(ISTEXT(N238),ISNUMBER(N238)),IF($AD238=1,U238,0),"")</f>
        <v/>
      </c>
      <c r="W238" s="75" t="n">
        <v>36892</v>
      </c>
      <c r="X238" s="134"/>
      <c r="Y238" s="134"/>
      <c r="AA238" s="128" t="n">
        <f aca="false">IF(E238&lt;&gt;F238,0,1)</f>
        <v>1</v>
      </c>
      <c r="AB238" s="128" t="n">
        <f aca="false">IF(OR(T238="SI",T238="Si",T238="si",T238="sI",T238="s",T238="S"),1,0)</f>
        <v>0</v>
      </c>
      <c r="AC238" s="128" t="n">
        <f aca="false">IF(OR(J238="SI",J238="Si",J238="si",J238="sI",J238="s",J238="S"),1,0)</f>
        <v>0</v>
      </c>
      <c r="AD238" s="128" t="n">
        <f aca="false">AK238*AA238*AB238*AC238</f>
        <v>0</v>
      </c>
      <c r="AF238" s="136" t="n">
        <f aca="false">COUNTIF(D$8:D238,D238)</f>
        <v>0</v>
      </c>
      <c r="AG238" s="136" t="n">
        <f aca="false">COUNTIFS(D$8:D238,D238,A$8:A238,A238)</f>
        <v>0</v>
      </c>
      <c r="AH238" s="128" t="n">
        <f aca="false">AF238-AG238</f>
        <v>0</v>
      </c>
      <c r="AI238" s="128" t="n">
        <f aca="false">IF(OR(O238&lt;&gt;P238,P238=1,AA238=0),1,0)</f>
        <v>0</v>
      </c>
      <c r="AJ238" s="128" t="n">
        <f aca="false">IF(AR238&gt;0,1,0)+AH238</f>
        <v>0</v>
      </c>
      <c r="AK238" s="128" t="n">
        <f aca="false">IF(O238&lt;&gt;P238,0,1)</f>
        <v>1</v>
      </c>
      <c r="AL238" s="128" t="n">
        <f aca="false">IF(U238&gt;1,1,0)</f>
        <v>0</v>
      </c>
      <c r="AM238" s="136"/>
      <c r="AN238" s="137"/>
      <c r="AO238" s="139"/>
      <c r="AP238" s="128" t="str">
        <f aca="false">IF(SUMIF(AS$7:BU$7,"&gt;0",AS238:BU238)&gt;0,SUMIF(AS$7:BU$7,"&gt;0",AS238:BU238),"")</f>
        <v/>
      </c>
      <c r="AQ238" s="128"/>
      <c r="AR238" s="136" t="n">
        <f aca="false">COUNTIF(N$8:N238,N238)-1</f>
        <v>-1</v>
      </c>
      <c r="AS238" s="133"/>
      <c r="AT238" s="133"/>
      <c r="AU238" s="128" t="n">
        <f aca="false">IF($A238=$A237,AS238+AT238+AU237,AS238+AT238)</f>
        <v>0</v>
      </c>
      <c r="AV238" s="133"/>
      <c r="AW238" s="133"/>
      <c r="AX238" s="128" t="n">
        <f aca="false">IF($A238=$A237,AV238+AW238+AX237,AV238+AW238)</f>
        <v>0</v>
      </c>
      <c r="AY238" s="133"/>
      <c r="AZ238" s="133"/>
      <c r="BA238" s="128" t="n">
        <f aca="false">IF($A238=$A237,AY238+AZ238+BA237,AY238+AZ238)</f>
        <v>0</v>
      </c>
      <c r="BB238" s="133"/>
      <c r="BC238" s="133"/>
      <c r="BD238" s="128" t="n">
        <f aca="false">IF($A238=$A237,BB238+BC238+BD237,BB238+BC238)</f>
        <v>0</v>
      </c>
      <c r="BE238" s="133"/>
      <c r="BF238" s="133"/>
      <c r="BG238" s="128" t="n">
        <f aca="false">IF($A238=$A237,BE238+BF238+BG237,BE238+BF238)</f>
        <v>0</v>
      </c>
      <c r="BH238" s="133"/>
      <c r="BI238" s="133"/>
      <c r="BJ238" s="128" t="n">
        <f aca="false">IF($A238=$A237,BH238+BI238+BJ237,BH238+BI238)</f>
        <v>0</v>
      </c>
      <c r="BK238" s="133"/>
      <c r="BL238" s="133"/>
      <c r="BM238" s="128" t="n">
        <f aca="false">IF($A238=$A237,BK238+BL238+BM237,BK238+BL238)</f>
        <v>0</v>
      </c>
      <c r="BN238" s="133"/>
      <c r="BO238" s="133"/>
      <c r="BP238" s="128" t="n">
        <f aca="false">IF($A238=$A237,BN238+BO238+BP237,BN238+BO238)</f>
        <v>0</v>
      </c>
      <c r="BQ238" s="133"/>
      <c r="BR238" s="133"/>
      <c r="BS238" s="128" t="n">
        <f aca="false">IF($A238=$A237,BQ238+BR238+BS237,BQ238+BR238)</f>
        <v>0</v>
      </c>
      <c r="BT238" s="133"/>
      <c r="BU238" s="133"/>
      <c r="BV238" s="128" t="n">
        <f aca="false">IF($A238=$A237,BT238+BU238+BV237,BT238+BU238)</f>
        <v>0</v>
      </c>
      <c r="BW238" s="128" t="n">
        <f aca="false">IF(W238=0,0,IF(W238&gt;F$4,1,(IF(W238=BW$2,0,(IF(F$4-W238&gt;2,1,0))))))</f>
        <v>0</v>
      </c>
    </row>
    <row r="239" customFormat="false" ht="42.6" hidden="false" customHeight="true" outlineLevel="0" collapsed="false">
      <c r="A239" s="124" t="str">
        <f aca="false">IF(D239=D238,IF(A238=0,"",A238),IF(AND(D239&gt;0,D239&lt;&gt;D238),A238+1,""))</f>
        <v/>
      </c>
      <c r="B239" s="129"/>
      <c r="C239" s="129"/>
      <c r="D239" s="96"/>
      <c r="E239" s="138"/>
      <c r="F239" s="128" t="str">
        <f aca="false">IFERROR(IF(OR(ISTEXT(D239),ISNUMBER(D239)),HLOOKUP(I239-23*INT(I239/23),[2]Hoja2!B$1:X$2,2),""),1)</f>
        <v/>
      </c>
      <c r="G239" s="128" t="str">
        <f aca="false">LEFT(D239,1)</f>
        <v/>
      </c>
      <c r="H239" s="129" t="str">
        <f aca="false">IF(UPPER(G239)="Z",2,IF(UPPER(G239)="Y",1,IF(UPPER(G239)="X",0,LEFT(D239))))</f>
        <v/>
      </c>
      <c r="I239" s="129" t="str">
        <f aca="false">REPLACE(D239,1,1,H239)</f>
        <v/>
      </c>
      <c r="J239" s="96"/>
      <c r="K239" s="124" t="str">
        <f aca="false">IF(N239&gt;0,ROW(L239)-7,"")</f>
        <v/>
      </c>
      <c r="L239" s="130"/>
      <c r="M239" s="130"/>
      <c r="N239" s="131"/>
      <c r="O239" s="132"/>
      <c r="P239" s="128" t="str">
        <f aca="false">IFERROR(IF(OR(ISTEXT(N239),ISNUMBER(N239)),HLOOKUP(S239-23*INT(S239/23),[2]Hoja2!B$1:X$2,2),""),1)</f>
        <v/>
      </c>
      <c r="Q239" s="128" t="str">
        <f aca="false">LEFT(N239,1)</f>
        <v/>
      </c>
      <c r="R239" s="129" t="str">
        <f aca="false">IF(UPPER(Q239)="Z",2,IF(UPPER(Q239)="Y",1,IF(UPPER(Q239)="X",0,LEFT(N239))))</f>
        <v/>
      </c>
      <c r="S239" s="129" t="str">
        <f aca="false">REPLACE(N239,1,1,R239)</f>
        <v/>
      </c>
      <c r="T239" s="96"/>
      <c r="U239" s="133"/>
      <c r="V239" s="124" t="str">
        <f aca="false">IF(OR(ISTEXT(N239),ISNUMBER(N239)),IF($AD239=1,U239,0),"")</f>
        <v/>
      </c>
      <c r="W239" s="75" t="n">
        <v>36892</v>
      </c>
      <c r="X239" s="134"/>
      <c r="Y239" s="134"/>
      <c r="AA239" s="128" t="n">
        <f aca="false">IF(E239&lt;&gt;F239,0,1)</f>
        <v>1</v>
      </c>
      <c r="AB239" s="128" t="n">
        <f aca="false">IF(OR(T239="SI",T239="Si",T239="si",T239="sI",T239="s",T239="S"),1,0)</f>
        <v>0</v>
      </c>
      <c r="AC239" s="128" t="n">
        <f aca="false">IF(OR(J239="SI",J239="Si",J239="si",J239="sI",J239="s",J239="S"),1,0)</f>
        <v>0</v>
      </c>
      <c r="AD239" s="128" t="n">
        <f aca="false">AK239*AA239*AB239*AC239</f>
        <v>0</v>
      </c>
      <c r="AF239" s="136" t="n">
        <f aca="false">COUNTIF(D$8:D239,D239)</f>
        <v>0</v>
      </c>
      <c r="AG239" s="136" t="n">
        <f aca="false">COUNTIFS(D$8:D239,D239,A$8:A239,A239)</f>
        <v>0</v>
      </c>
      <c r="AH239" s="128" t="n">
        <f aca="false">AF239-AG239</f>
        <v>0</v>
      </c>
      <c r="AI239" s="128" t="n">
        <f aca="false">IF(OR(O239&lt;&gt;P239,P239=1,AA239=0),1,0)</f>
        <v>0</v>
      </c>
      <c r="AJ239" s="128" t="n">
        <f aca="false">IF(AR239&gt;0,1,0)+AH239</f>
        <v>0</v>
      </c>
      <c r="AK239" s="128" t="n">
        <f aca="false">IF(O239&lt;&gt;P239,0,1)</f>
        <v>1</v>
      </c>
      <c r="AL239" s="128" t="n">
        <f aca="false">IF(U239&gt;1,1,0)</f>
        <v>0</v>
      </c>
      <c r="AM239" s="136"/>
      <c r="AN239" s="137"/>
      <c r="AO239" s="139"/>
      <c r="AP239" s="128" t="str">
        <f aca="false">IF(SUMIF(AS$7:BU$7,"&gt;0",AS239:BU239)&gt;0,SUMIF(AS$7:BU$7,"&gt;0",AS239:BU239),"")</f>
        <v/>
      </c>
      <c r="AQ239" s="128"/>
      <c r="AR239" s="136" t="n">
        <f aca="false">COUNTIF(N$8:N239,N239)-1</f>
        <v>-1</v>
      </c>
      <c r="AS239" s="133"/>
      <c r="AT239" s="133"/>
      <c r="AU239" s="128" t="n">
        <f aca="false">IF($A239=$A238,AS239+AT239+AU238,AS239+AT239)</f>
        <v>0</v>
      </c>
      <c r="AV239" s="133"/>
      <c r="AW239" s="133"/>
      <c r="AX239" s="128" t="n">
        <f aca="false">IF($A239=$A238,AV239+AW239+AX238,AV239+AW239)</f>
        <v>0</v>
      </c>
      <c r="AY239" s="133"/>
      <c r="AZ239" s="133"/>
      <c r="BA239" s="128" t="n">
        <f aca="false">IF($A239=$A238,AY239+AZ239+BA238,AY239+AZ239)</f>
        <v>0</v>
      </c>
      <c r="BB239" s="133"/>
      <c r="BC239" s="133"/>
      <c r="BD239" s="128" t="n">
        <f aca="false">IF($A239=$A238,BB239+BC239+BD238,BB239+BC239)</f>
        <v>0</v>
      </c>
      <c r="BE239" s="133"/>
      <c r="BF239" s="133"/>
      <c r="BG239" s="128" t="n">
        <f aca="false">IF($A239=$A238,BE239+BF239+BG238,BE239+BF239)</f>
        <v>0</v>
      </c>
      <c r="BH239" s="133"/>
      <c r="BI239" s="133"/>
      <c r="BJ239" s="128" t="n">
        <f aca="false">IF($A239=$A238,BH239+BI239+BJ238,BH239+BI239)</f>
        <v>0</v>
      </c>
      <c r="BK239" s="133"/>
      <c r="BL239" s="133"/>
      <c r="BM239" s="128" t="n">
        <f aca="false">IF($A239=$A238,BK239+BL239+BM238,BK239+BL239)</f>
        <v>0</v>
      </c>
      <c r="BN239" s="133"/>
      <c r="BO239" s="133"/>
      <c r="BP239" s="128" t="n">
        <f aca="false">IF($A239=$A238,BN239+BO239+BP238,BN239+BO239)</f>
        <v>0</v>
      </c>
      <c r="BQ239" s="133"/>
      <c r="BR239" s="133"/>
      <c r="BS239" s="128" t="n">
        <f aca="false">IF($A239=$A238,BQ239+BR239+BS238,BQ239+BR239)</f>
        <v>0</v>
      </c>
      <c r="BT239" s="133"/>
      <c r="BU239" s="133"/>
      <c r="BV239" s="128" t="n">
        <f aca="false">IF($A239=$A238,BT239+BU239+BV238,BT239+BU239)</f>
        <v>0</v>
      </c>
      <c r="BW239" s="128" t="n">
        <f aca="false">IF(W239=0,0,IF(W239&gt;F$4,1,(IF(W239=BW$2,0,(IF(F$4-W239&gt;2,1,0))))))</f>
        <v>0</v>
      </c>
    </row>
    <row r="240" customFormat="false" ht="42.6" hidden="false" customHeight="true" outlineLevel="0" collapsed="false">
      <c r="A240" s="124" t="str">
        <f aca="false">IF(D240=D239,IF(A239=0,"",A239),IF(AND(D240&gt;0,D240&lt;&gt;D239),A239+1,""))</f>
        <v/>
      </c>
      <c r="B240" s="129"/>
      <c r="C240" s="129"/>
      <c r="D240" s="96"/>
      <c r="E240" s="138"/>
      <c r="F240" s="128" t="str">
        <f aca="false">IFERROR(IF(OR(ISTEXT(D240),ISNUMBER(D240)),HLOOKUP(I240-23*INT(I240/23),[2]Hoja2!B$1:X$2,2),""),1)</f>
        <v/>
      </c>
      <c r="G240" s="128" t="str">
        <f aca="false">LEFT(D240,1)</f>
        <v/>
      </c>
      <c r="H240" s="129" t="str">
        <f aca="false">IF(UPPER(G240)="Z",2,IF(UPPER(G240)="Y",1,IF(UPPER(G240)="X",0,LEFT(D240))))</f>
        <v/>
      </c>
      <c r="I240" s="129" t="str">
        <f aca="false">REPLACE(D240,1,1,H240)</f>
        <v/>
      </c>
      <c r="J240" s="96"/>
      <c r="K240" s="124" t="str">
        <f aca="false">IF(N240&gt;0,ROW(L240)-7,"")</f>
        <v/>
      </c>
      <c r="L240" s="130"/>
      <c r="M240" s="130"/>
      <c r="N240" s="131"/>
      <c r="O240" s="132"/>
      <c r="P240" s="128" t="str">
        <f aca="false">IFERROR(IF(OR(ISTEXT(N240),ISNUMBER(N240)),HLOOKUP(S240-23*INT(S240/23),[2]Hoja2!B$1:X$2,2),""),1)</f>
        <v/>
      </c>
      <c r="Q240" s="128" t="str">
        <f aca="false">LEFT(N240,1)</f>
        <v/>
      </c>
      <c r="R240" s="129" t="str">
        <f aca="false">IF(UPPER(Q240)="Z",2,IF(UPPER(Q240)="Y",1,IF(UPPER(Q240)="X",0,LEFT(N240))))</f>
        <v/>
      </c>
      <c r="S240" s="129" t="str">
        <f aca="false">REPLACE(N240,1,1,R240)</f>
        <v/>
      </c>
      <c r="T240" s="96"/>
      <c r="U240" s="133"/>
      <c r="V240" s="124" t="str">
        <f aca="false">IF(OR(ISTEXT(N240),ISNUMBER(N240)),IF($AD240=1,U240,0),"")</f>
        <v/>
      </c>
      <c r="W240" s="75" t="n">
        <v>36892</v>
      </c>
      <c r="X240" s="134"/>
      <c r="Y240" s="134"/>
      <c r="AA240" s="128" t="n">
        <f aca="false">IF(E240&lt;&gt;F240,0,1)</f>
        <v>1</v>
      </c>
      <c r="AB240" s="128" t="n">
        <f aca="false">IF(OR(T240="SI",T240="Si",T240="si",T240="sI",T240="s",T240="S"),1,0)</f>
        <v>0</v>
      </c>
      <c r="AC240" s="128" t="n">
        <f aca="false">IF(OR(J240="SI",J240="Si",J240="si",J240="sI",J240="s",J240="S"),1,0)</f>
        <v>0</v>
      </c>
      <c r="AD240" s="128" t="n">
        <f aca="false">AK240*AA240*AB240*AC240</f>
        <v>0</v>
      </c>
      <c r="AF240" s="136" t="n">
        <f aca="false">COUNTIF(D$8:D240,D240)</f>
        <v>0</v>
      </c>
      <c r="AG240" s="136" t="n">
        <f aca="false">COUNTIFS(D$8:D240,D240,A$8:A240,A240)</f>
        <v>0</v>
      </c>
      <c r="AH240" s="128" t="n">
        <f aca="false">AF240-AG240</f>
        <v>0</v>
      </c>
      <c r="AI240" s="128" t="n">
        <f aca="false">IF(OR(O240&lt;&gt;P240,P240=1,AA240=0),1,0)</f>
        <v>0</v>
      </c>
      <c r="AJ240" s="128" t="n">
        <f aca="false">IF(AR240&gt;0,1,0)+AH240</f>
        <v>0</v>
      </c>
      <c r="AK240" s="128" t="n">
        <f aca="false">IF(O240&lt;&gt;P240,0,1)</f>
        <v>1</v>
      </c>
      <c r="AL240" s="128" t="n">
        <f aca="false">IF(U240&gt;1,1,0)</f>
        <v>0</v>
      </c>
      <c r="AM240" s="136"/>
      <c r="AN240" s="137"/>
      <c r="AO240" s="139"/>
      <c r="AP240" s="128" t="str">
        <f aca="false">IF(SUMIF(AS$7:BU$7,"&gt;0",AS240:BU240)&gt;0,SUMIF(AS$7:BU$7,"&gt;0",AS240:BU240),"")</f>
        <v/>
      </c>
      <c r="AQ240" s="128"/>
      <c r="AR240" s="136" t="n">
        <f aca="false">COUNTIF(N$8:N240,N240)-1</f>
        <v>-1</v>
      </c>
      <c r="AS240" s="133"/>
      <c r="AT240" s="133"/>
      <c r="AU240" s="128" t="n">
        <f aca="false">IF($A240=$A239,AS240+AT240+AU239,AS240+AT240)</f>
        <v>0</v>
      </c>
      <c r="AV240" s="133"/>
      <c r="AW240" s="133"/>
      <c r="AX240" s="128" t="n">
        <f aca="false">IF($A240=$A239,AV240+AW240+AX239,AV240+AW240)</f>
        <v>0</v>
      </c>
      <c r="AY240" s="133"/>
      <c r="AZ240" s="133"/>
      <c r="BA240" s="128" t="n">
        <f aca="false">IF($A240=$A239,AY240+AZ240+BA239,AY240+AZ240)</f>
        <v>0</v>
      </c>
      <c r="BB240" s="133"/>
      <c r="BC240" s="133"/>
      <c r="BD240" s="128" t="n">
        <f aca="false">IF($A240=$A239,BB240+BC240+BD239,BB240+BC240)</f>
        <v>0</v>
      </c>
      <c r="BE240" s="133"/>
      <c r="BF240" s="133"/>
      <c r="BG240" s="128" t="n">
        <f aca="false">IF($A240=$A239,BE240+BF240+BG239,BE240+BF240)</f>
        <v>0</v>
      </c>
      <c r="BH240" s="133"/>
      <c r="BI240" s="133"/>
      <c r="BJ240" s="128" t="n">
        <f aca="false">IF($A240=$A239,BH240+BI240+BJ239,BH240+BI240)</f>
        <v>0</v>
      </c>
      <c r="BK240" s="133"/>
      <c r="BL240" s="133"/>
      <c r="BM240" s="128" t="n">
        <f aca="false">IF($A240=$A239,BK240+BL240+BM239,BK240+BL240)</f>
        <v>0</v>
      </c>
      <c r="BN240" s="133"/>
      <c r="BO240" s="133"/>
      <c r="BP240" s="128" t="n">
        <f aca="false">IF($A240=$A239,BN240+BO240+BP239,BN240+BO240)</f>
        <v>0</v>
      </c>
      <c r="BQ240" s="133"/>
      <c r="BR240" s="133"/>
      <c r="BS240" s="128" t="n">
        <f aca="false">IF($A240=$A239,BQ240+BR240+BS239,BQ240+BR240)</f>
        <v>0</v>
      </c>
      <c r="BT240" s="133"/>
      <c r="BU240" s="133"/>
      <c r="BV240" s="128" t="n">
        <f aca="false">IF($A240=$A239,BT240+BU240+BV239,BT240+BU240)</f>
        <v>0</v>
      </c>
      <c r="BW240" s="128" t="n">
        <f aca="false">IF(W240=0,0,IF(W240&gt;F$4,1,(IF(W240=BW$2,0,(IF(F$4-W240&gt;2,1,0))))))</f>
        <v>0</v>
      </c>
    </row>
    <row r="241" customFormat="false" ht="42.6" hidden="false" customHeight="true" outlineLevel="0" collapsed="false">
      <c r="A241" s="124" t="str">
        <f aca="false">IF(D241=D240,IF(A240=0,"",A240),IF(AND(D241&gt;0,D241&lt;&gt;D240),A240+1,""))</f>
        <v/>
      </c>
      <c r="B241" s="129"/>
      <c r="C241" s="129"/>
      <c r="D241" s="96"/>
      <c r="E241" s="138"/>
      <c r="F241" s="128" t="str">
        <f aca="false">IFERROR(IF(OR(ISTEXT(D241),ISNUMBER(D241)),HLOOKUP(I241-23*INT(I241/23),[2]Hoja2!B$1:X$2,2),""),1)</f>
        <v/>
      </c>
      <c r="G241" s="128" t="str">
        <f aca="false">LEFT(D241,1)</f>
        <v/>
      </c>
      <c r="H241" s="129" t="str">
        <f aca="false">IF(UPPER(G241)="Z",2,IF(UPPER(G241)="Y",1,IF(UPPER(G241)="X",0,LEFT(D241))))</f>
        <v/>
      </c>
      <c r="I241" s="129" t="str">
        <f aca="false">REPLACE(D241,1,1,H241)</f>
        <v/>
      </c>
      <c r="J241" s="96"/>
      <c r="K241" s="124" t="str">
        <f aca="false">IF(N241&gt;0,ROW(L241)-7,"")</f>
        <v/>
      </c>
      <c r="L241" s="130"/>
      <c r="M241" s="130"/>
      <c r="N241" s="131"/>
      <c r="O241" s="132"/>
      <c r="P241" s="128" t="str">
        <f aca="false">IFERROR(IF(OR(ISTEXT(N241),ISNUMBER(N241)),HLOOKUP(S241-23*INT(S241/23),[2]Hoja2!B$1:X$2,2),""),1)</f>
        <v/>
      </c>
      <c r="Q241" s="128" t="str">
        <f aca="false">LEFT(N241,1)</f>
        <v/>
      </c>
      <c r="R241" s="129" t="str">
        <f aca="false">IF(UPPER(Q241)="Z",2,IF(UPPER(Q241)="Y",1,IF(UPPER(Q241)="X",0,LEFT(N241))))</f>
        <v/>
      </c>
      <c r="S241" s="129" t="str">
        <f aca="false">REPLACE(N241,1,1,R241)</f>
        <v/>
      </c>
      <c r="T241" s="96"/>
      <c r="U241" s="133"/>
      <c r="V241" s="124" t="str">
        <f aca="false">IF(OR(ISTEXT(N241),ISNUMBER(N241)),IF($AD241=1,U241,0),"")</f>
        <v/>
      </c>
      <c r="W241" s="75" t="n">
        <v>36892</v>
      </c>
      <c r="X241" s="134"/>
      <c r="Y241" s="134"/>
      <c r="AA241" s="128" t="n">
        <f aca="false">IF(E241&lt;&gt;F241,0,1)</f>
        <v>1</v>
      </c>
      <c r="AB241" s="128" t="n">
        <f aca="false">IF(OR(T241="SI",T241="Si",T241="si",T241="sI",T241="s",T241="S"),1,0)</f>
        <v>0</v>
      </c>
      <c r="AC241" s="128" t="n">
        <f aca="false">IF(OR(J241="SI",J241="Si",J241="si",J241="sI",J241="s",J241="S"),1,0)</f>
        <v>0</v>
      </c>
      <c r="AD241" s="128" t="n">
        <f aca="false">AK241*AA241*AB241*AC241</f>
        <v>0</v>
      </c>
      <c r="AF241" s="136" t="n">
        <f aca="false">COUNTIF(D$8:D241,D241)</f>
        <v>0</v>
      </c>
      <c r="AG241" s="136" t="n">
        <f aca="false">COUNTIFS(D$8:D241,D241,A$8:A241,A241)</f>
        <v>0</v>
      </c>
      <c r="AH241" s="128" t="n">
        <f aca="false">AF241-AG241</f>
        <v>0</v>
      </c>
      <c r="AI241" s="128" t="n">
        <f aca="false">IF(OR(O241&lt;&gt;P241,P241=1,AA241=0),1,0)</f>
        <v>0</v>
      </c>
      <c r="AJ241" s="128" t="n">
        <f aca="false">IF(AR241&gt;0,1,0)+AH241</f>
        <v>0</v>
      </c>
      <c r="AK241" s="128" t="n">
        <f aca="false">IF(O241&lt;&gt;P241,0,1)</f>
        <v>1</v>
      </c>
      <c r="AL241" s="128" t="n">
        <f aca="false">IF(U241&gt;1,1,0)</f>
        <v>0</v>
      </c>
      <c r="AM241" s="136"/>
      <c r="AN241" s="137"/>
      <c r="AO241" s="139"/>
      <c r="AP241" s="128" t="str">
        <f aca="false">IF(SUMIF(AS$7:BU$7,"&gt;0",AS241:BU241)&gt;0,SUMIF(AS$7:BU$7,"&gt;0",AS241:BU241),"")</f>
        <v/>
      </c>
      <c r="AQ241" s="128"/>
      <c r="AR241" s="136" t="n">
        <f aca="false">COUNTIF(N$8:N241,N241)-1</f>
        <v>-1</v>
      </c>
      <c r="AS241" s="133"/>
      <c r="AT241" s="133"/>
      <c r="AU241" s="128" t="n">
        <f aca="false">IF($A241=$A240,AS241+AT241+AU240,AS241+AT241)</f>
        <v>0</v>
      </c>
      <c r="AV241" s="133"/>
      <c r="AW241" s="133"/>
      <c r="AX241" s="128" t="n">
        <f aca="false">IF($A241=$A240,AV241+AW241+AX240,AV241+AW241)</f>
        <v>0</v>
      </c>
      <c r="AY241" s="133"/>
      <c r="AZ241" s="133"/>
      <c r="BA241" s="128" t="n">
        <f aca="false">IF($A241=$A240,AY241+AZ241+BA240,AY241+AZ241)</f>
        <v>0</v>
      </c>
      <c r="BB241" s="133"/>
      <c r="BC241" s="133"/>
      <c r="BD241" s="128" t="n">
        <f aca="false">IF($A241=$A240,BB241+BC241+BD240,BB241+BC241)</f>
        <v>0</v>
      </c>
      <c r="BE241" s="133"/>
      <c r="BF241" s="133"/>
      <c r="BG241" s="128" t="n">
        <f aca="false">IF($A241=$A240,BE241+BF241+BG240,BE241+BF241)</f>
        <v>0</v>
      </c>
      <c r="BH241" s="133"/>
      <c r="BI241" s="133"/>
      <c r="BJ241" s="128" t="n">
        <f aca="false">IF($A241=$A240,BH241+BI241+BJ240,BH241+BI241)</f>
        <v>0</v>
      </c>
      <c r="BK241" s="133"/>
      <c r="BL241" s="133"/>
      <c r="BM241" s="128" t="n">
        <f aca="false">IF($A241=$A240,BK241+BL241+BM240,BK241+BL241)</f>
        <v>0</v>
      </c>
      <c r="BN241" s="133"/>
      <c r="BO241" s="133"/>
      <c r="BP241" s="128" t="n">
        <f aca="false">IF($A241=$A240,BN241+BO241+BP240,BN241+BO241)</f>
        <v>0</v>
      </c>
      <c r="BQ241" s="133"/>
      <c r="BR241" s="133"/>
      <c r="BS241" s="128" t="n">
        <f aca="false">IF($A241=$A240,BQ241+BR241+BS240,BQ241+BR241)</f>
        <v>0</v>
      </c>
      <c r="BT241" s="133"/>
      <c r="BU241" s="133"/>
      <c r="BV241" s="128" t="n">
        <f aca="false">IF($A241=$A240,BT241+BU241+BV240,BT241+BU241)</f>
        <v>0</v>
      </c>
      <c r="BW241" s="128" t="n">
        <f aca="false">IF(W241=0,0,IF(W241&gt;F$4,1,(IF(W241=BW$2,0,(IF(F$4-W241&gt;2,1,0))))))</f>
        <v>0</v>
      </c>
    </row>
    <row r="242" customFormat="false" ht="42.6" hidden="false" customHeight="true" outlineLevel="0" collapsed="false">
      <c r="A242" s="124" t="str">
        <f aca="false">IF(D242=D241,IF(A241=0,"",A241),IF(AND(D242&gt;0,D242&lt;&gt;D241),A241+1,""))</f>
        <v/>
      </c>
      <c r="B242" s="129"/>
      <c r="C242" s="129"/>
      <c r="D242" s="96"/>
      <c r="E242" s="138"/>
      <c r="F242" s="128" t="str">
        <f aca="false">IFERROR(IF(OR(ISTEXT(D242),ISNUMBER(D242)),HLOOKUP(I242-23*INT(I242/23),[2]Hoja2!B$1:X$2,2),""),1)</f>
        <v/>
      </c>
      <c r="G242" s="128" t="str">
        <f aca="false">LEFT(D242,1)</f>
        <v/>
      </c>
      <c r="H242" s="129" t="str">
        <f aca="false">IF(UPPER(G242)="Z",2,IF(UPPER(G242)="Y",1,IF(UPPER(G242)="X",0,LEFT(D242))))</f>
        <v/>
      </c>
      <c r="I242" s="129" t="str">
        <f aca="false">REPLACE(D242,1,1,H242)</f>
        <v/>
      </c>
      <c r="J242" s="96"/>
      <c r="K242" s="124" t="str">
        <f aca="false">IF(N242&gt;0,ROW(L242)-7,"")</f>
        <v/>
      </c>
      <c r="L242" s="130"/>
      <c r="M242" s="130"/>
      <c r="N242" s="131"/>
      <c r="O242" s="132"/>
      <c r="P242" s="128" t="str">
        <f aca="false">IFERROR(IF(OR(ISTEXT(N242),ISNUMBER(N242)),HLOOKUP(S242-23*INT(S242/23),[2]Hoja2!B$1:X$2,2),""),1)</f>
        <v/>
      </c>
      <c r="Q242" s="128" t="str">
        <f aca="false">LEFT(N242,1)</f>
        <v/>
      </c>
      <c r="R242" s="129" t="str">
        <f aca="false">IF(UPPER(Q242)="Z",2,IF(UPPER(Q242)="Y",1,IF(UPPER(Q242)="X",0,LEFT(N242))))</f>
        <v/>
      </c>
      <c r="S242" s="129" t="str">
        <f aca="false">REPLACE(N242,1,1,R242)</f>
        <v/>
      </c>
      <c r="T242" s="96"/>
      <c r="U242" s="133"/>
      <c r="V242" s="124" t="str">
        <f aca="false">IF(OR(ISTEXT(N242),ISNUMBER(N242)),IF($AD242=1,U242,0),"")</f>
        <v/>
      </c>
      <c r="W242" s="75" t="n">
        <v>36892</v>
      </c>
      <c r="X242" s="134"/>
      <c r="Y242" s="134"/>
      <c r="AA242" s="128" t="n">
        <f aca="false">IF(E242&lt;&gt;F242,0,1)</f>
        <v>1</v>
      </c>
      <c r="AB242" s="128" t="n">
        <f aca="false">IF(OR(T242="SI",T242="Si",T242="si",T242="sI",T242="s",T242="S"),1,0)</f>
        <v>0</v>
      </c>
      <c r="AC242" s="128" t="n">
        <f aca="false">IF(OR(J242="SI",J242="Si",J242="si",J242="sI",J242="s",J242="S"),1,0)</f>
        <v>0</v>
      </c>
      <c r="AD242" s="128" t="n">
        <f aca="false">AK242*AA242*AB242*AC242</f>
        <v>0</v>
      </c>
      <c r="AF242" s="136" t="n">
        <f aca="false">COUNTIF(D$8:D242,D242)</f>
        <v>0</v>
      </c>
      <c r="AG242" s="136" t="n">
        <f aca="false">COUNTIFS(D$8:D242,D242,A$8:A242,A242)</f>
        <v>0</v>
      </c>
      <c r="AH242" s="128" t="n">
        <f aca="false">AF242-AG242</f>
        <v>0</v>
      </c>
      <c r="AI242" s="128" t="n">
        <f aca="false">IF(OR(O242&lt;&gt;P242,P242=1,AA242=0),1,0)</f>
        <v>0</v>
      </c>
      <c r="AJ242" s="128" t="n">
        <f aca="false">IF(AR242&gt;0,1,0)+AH242</f>
        <v>0</v>
      </c>
      <c r="AK242" s="128" t="n">
        <f aca="false">IF(O242&lt;&gt;P242,0,1)</f>
        <v>1</v>
      </c>
      <c r="AL242" s="128" t="n">
        <f aca="false">IF(U242&gt;1,1,0)</f>
        <v>0</v>
      </c>
      <c r="AM242" s="136"/>
      <c r="AN242" s="137"/>
      <c r="AO242" s="139"/>
      <c r="AP242" s="128" t="str">
        <f aca="false">IF(SUMIF(AS$7:BU$7,"&gt;0",AS242:BU242)&gt;0,SUMIF(AS$7:BU$7,"&gt;0",AS242:BU242),"")</f>
        <v/>
      </c>
      <c r="AQ242" s="128"/>
      <c r="AR242" s="136" t="n">
        <f aca="false">COUNTIF(N$8:N242,N242)-1</f>
        <v>-1</v>
      </c>
      <c r="AS242" s="133"/>
      <c r="AT242" s="133"/>
      <c r="AU242" s="128" t="n">
        <f aca="false">IF($A242=$A241,AS242+AT242+AU241,AS242+AT242)</f>
        <v>0</v>
      </c>
      <c r="AV242" s="133"/>
      <c r="AW242" s="133"/>
      <c r="AX242" s="128" t="n">
        <f aca="false">IF($A242=$A241,AV242+AW242+AX241,AV242+AW242)</f>
        <v>0</v>
      </c>
      <c r="AY242" s="133"/>
      <c r="AZ242" s="133"/>
      <c r="BA242" s="128" t="n">
        <f aca="false">IF($A242=$A241,AY242+AZ242+BA241,AY242+AZ242)</f>
        <v>0</v>
      </c>
      <c r="BB242" s="133"/>
      <c r="BC242" s="133"/>
      <c r="BD242" s="128" t="n">
        <f aca="false">IF($A242=$A241,BB242+BC242+BD241,BB242+BC242)</f>
        <v>0</v>
      </c>
      <c r="BE242" s="133"/>
      <c r="BF242" s="133"/>
      <c r="BG242" s="128" t="n">
        <f aca="false">IF($A242=$A241,BE242+BF242+BG241,BE242+BF242)</f>
        <v>0</v>
      </c>
      <c r="BH242" s="133"/>
      <c r="BI242" s="133"/>
      <c r="BJ242" s="128" t="n">
        <f aca="false">IF($A242=$A241,BH242+BI242+BJ241,BH242+BI242)</f>
        <v>0</v>
      </c>
      <c r="BK242" s="133"/>
      <c r="BL242" s="133"/>
      <c r="BM242" s="128" t="n">
        <f aca="false">IF($A242=$A241,BK242+BL242+BM241,BK242+BL242)</f>
        <v>0</v>
      </c>
      <c r="BN242" s="133"/>
      <c r="BO242" s="133"/>
      <c r="BP242" s="128" t="n">
        <f aca="false">IF($A242=$A241,BN242+BO242+BP241,BN242+BO242)</f>
        <v>0</v>
      </c>
      <c r="BQ242" s="133"/>
      <c r="BR242" s="133"/>
      <c r="BS242" s="128" t="n">
        <f aca="false">IF($A242=$A241,BQ242+BR242+BS241,BQ242+BR242)</f>
        <v>0</v>
      </c>
      <c r="BT242" s="133"/>
      <c r="BU242" s="133"/>
      <c r="BV242" s="128" t="n">
        <f aca="false">IF($A242=$A241,BT242+BU242+BV241,BT242+BU242)</f>
        <v>0</v>
      </c>
      <c r="BW242" s="128" t="n">
        <f aca="false">IF(W242=0,0,IF(W242&gt;F$4,1,(IF(W242=BW$2,0,(IF(F$4-W242&gt;2,1,0))))))</f>
        <v>0</v>
      </c>
    </row>
    <row r="243" customFormat="false" ht="42.6" hidden="false" customHeight="true" outlineLevel="0" collapsed="false">
      <c r="A243" s="124" t="str">
        <f aca="false">IF(D243=D242,IF(A242=0,"",A242),IF(AND(D243&gt;0,D243&lt;&gt;D242),A242+1,""))</f>
        <v/>
      </c>
      <c r="B243" s="129"/>
      <c r="C243" s="129"/>
      <c r="D243" s="96"/>
      <c r="E243" s="138"/>
      <c r="F243" s="128" t="str">
        <f aca="false">IFERROR(IF(OR(ISTEXT(D243),ISNUMBER(D243)),HLOOKUP(I243-23*INT(I243/23),[2]Hoja2!B$1:X$2,2),""),1)</f>
        <v/>
      </c>
      <c r="G243" s="128" t="str">
        <f aca="false">LEFT(D243,1)</f>
        <v/>
      </c>
      <c r="H243" s="129" t="str">
        <f aca="false">IF(UPPER(G243)="Z",2,IF(UPPER(G243)="Y",1,IF(UPPER(G243)="X",0,LEFT(D243))))</f>
        <v/>
      </c>
      <c r="I243" s="129" t="str">
        <f aca="false">REPLACE(D243,1,1,H243)</f>
        <v/>
      </c>
      <c r="J243" s="96"/>
      <c r="K243" s="124" t="str">
        <f aca="false">IF(N243&gt;0,ROW(L243)-7,"")</f>
        <v/>
      </c>
      <c r="L243" s="130"/>
      <c r="M243" s="130"/>
      <c r="N243" s="131"/>
      <c r="O243" s="132"/>
      <c r="P243" s="128" t="str">
        <f aca="false">IFERROR(IF(OR(ISTEXT(N243),ISNUMBER(N243)),HLOOKUP(S243-23*INT(S243/23),[2]Hoja2!B$1:X$2,2),""),1)</f>
        <v/>
      </c>
      <c r="Q243" s="128" t="str">
        <f aca="false">LEFT(N243,1)</f>
        <v/>
      </c>
      <c r="R243" s="129" t="str">
        <f aca="false">IF(UPPER(Q243)="Z",2,IF(UPPER(Q243)="Y",1,IF(UPPER(Q243)="X",0,LEFT(N243))))</f>
        <v/>
      </c>
      <c r="S243" s="129" t="str">
        <f aca="false">REPLACE(N243,1,1,R243)</f>
        <v/>
      </c>
      <c r="T243" s="96"/>
      <c r="U243" s="133"/>
      <c r="V243" s="124" t="str">
        <f aca="false">IF(OR(ISTEXT(N243),ISNUMBER(N243)),IF($AD243=1,U243,0),"")</f>
        <v/>
      </c>
      <c r="W243" s="75" t="n">
        <v>36892</v>
      </c>
      <c r="X243" s="134"/>
      <c r="Y243" s="134"/>
      <c r="AA243" s="128" t="n">
        <f aca="false">IF(E243&lt;&gt;F243,0,1)</f>
        <v>1</v>
      </c>
      <c r="AB243" s="128" t="n">
        <f aca="false">IF(OR(T243="SI",T243="Si",T243="si",T243="sI",T243="s",T243="S"),1,0)</f>
        <v>0</v>
      </c>
      <c r="AC243" s="128" t="n">
        <f aca="false">IF(OR(J243="SI",J243="Si",J243="si",J243="sI",J243="s",J243="S"),1,0)</f>
        <v>0</v>
      </c>
      <c r="AD243" s="128" t="n">
        <f aca="false">AK243*AA243*AB243*AC243</f>
        <v>0</v>
      </c>
      <c r="AF243" s="136" t="n">
        <f aca="false">COUNTIF(D$8:D243,D243)</f>
        <v>0</v>
      </c>
      <c r="AG243" s="136" t="n">
        <f aca="false">COUNTIFS(D$8:D243,D243,A$8:A243,A243)</f>
        <v>0</v>
      </c>
      <c r="AH243" s="128" t="n">
        <f aca="false">AF243-AG243</f>
        <v>0</v>
      </c>
      <c r="AI243" s="128" t="n">
        <f aca="false">IF(OR(O243&lt;&gt;P243,P243=1,AA243=0),1,0)</f>
        <v>0</v>
      </c>
      <c r="AJ243" s="128" t="n">
        <f aca="false">IF(AR243&gt;0,1,0)+AH243</f>
        <v>0</v>
      </c>
      <c r="AK243" s="128" t="n">
        <f aca="false">IF(O243&lt;&gt;P243,0,1)</f>
        <v>1</v>
      </c>
      <c r="AL243" s="128" t="n">
        <f aca="false">IF(U243&gt;1,1,0)</f>
        <v>0</v>
      </c>
      <c r="AM243" s="136"/>
      <c r="AN243" s="137"/>
      <c r="AO243" s="139"/>
      <c r="AP243" s="128" t="str">
        <f aca="false">IF(SUMIF(AS$7:BU$7,"&gt;0",AS243:BU243)&gt;0,SUMIF(AS$7:BU$7,"&gt;0",AS243:BU243),"")</f>
        <v/>
      </c>
      <c r="AQ243" s="128"/>
      <c r="AR243" s="136" t="n">
        <f aca="false">COUNTIF(N$8:N243,N243)-1</f>
        <v>-1</v>
      </c>
      <c r="AS243" s="133"/>
      <c r="AT243" s="133"/>
      <c r="AU243" s="128" t="n">
        <f aca="false">IF($A243=$A242,AS243+AT243+AU242,AS243+AT243)</f>
        <v>0</v>
      </c>
      <c r="AV243" s="133"/>
      <c r="AW243" s="133"/>
      <c r="AX243" s="128" t="n">
        <f aca="false">IF($A243=$A242,AV243+AW243+AX242,AV243+AW243)</f>
        <v>0</v>
      </c>
      <c r="AY243" s="133"/>
      <c r="AZ243" s="133"/>
      <c r="BA243" s="128" t="n">
        <f aca="false">IF($A243=$A242,AY243+AZ243+BA242,AY243+AZ243)</f>
        <v>0</v>
      </c>
      <c r="BB243" s="133"/>
      <c r="BC243" s="133"/>
      <c r="BD243" s="128" t="n">
        <f aca="false">IF($A243=$A242,BB243+BC243+BD242,BB243+BC243)</f>
        <v>0</v>
      </c>
      <c r="BE243" s="133"/>
      <c r="BF243" s="133"/>
      <c r="BG243" s="128" t="n">
        <f aca="false">IF($A243=$A242,BE243+BF243+BG242,BE243+BF243)</f>
        <v>0</v>
      </c>
      <c r="BH243" s="133"/>
      <c r="BI243" s="133"/>
      <c r="BJ243" s="128" t="n">
        <f aca="false">IF($A243=$A242,BH243+BI243+BJ242,BH243+BI243)</f>
        <v>0</v>
      </c>
      <c r="BK243" s="133"/>
      <c r="BL243" s="133"/>
      <c r="BM243" s="128" t="n">
        <f aca="false">IF($A243=$A242,BK243+BL243+BM242,BK243+BL243)</f>
        <v>0</v>
      </c>
      <c r="BN243" s="133"/>
      <c r="BO243" s="133"/>
      <c r="BP243" s="128" t="n">
        <f aca="false">IF($A243=$A242,BN243+BO243+BP242,BN243+BO243)</f>
        <v>0</v>
      </c>
      <c r="BQ243" s="133"/>
      <c r="BR243" s="133"/>
      <c r="BS243" s="128" t="n">
        <f aca="false">IF($A243=$A242,BQ243+BR243+BS242,BQ243+BR243)</f>
        <v>0</v>
      </c>
      <c r="BT243" s="133"/>
      <c r="BU243" s="133"/>
      <c r="BV243" s="128" t="n">
        <f aca="false">IF($A243=$A242,BT243+BU243+BV242,BT243+BU243)</f>
        <v>0</v>
      </c>
      <c r="BW243" s="128" t="n">
        <f aca="false">IF(W243=0,0,IF(W243&gt;F$4,1,(IF(W243=BW$2,0,(IF(F$4-W243&gt;2,1,0))))))</f>
        <v>0</v>
      </c>
    </row>
    <row r="244" customFormat="false" ht="42.6" hidden="false" customHeight="true" outlineLevel="0" collapsed="false">
      <c r="A244" s="124" t="str">
        <f aca="false">IF(D244=D243,IF(A243=0,"",A243),IF(AND(D244&gt;0,D244&lt;&gt;D243),A243+1,""))</f>
        <v/>
      </c>
      <c r="B244" s="129"/>
      <c r="C244" s="129"/>
      <c r="D244" s="96"/>
      <c r="E244" s="138"/>
      <c r="F244" s="128" t="str">
        <f aca="false">IFERROR(IF(OR(ISTEXT(D244),ISNUMBER(D244)),HLOOKUP(I244-23*INT(I244/23),[2]Hoja2!B$1:X$2,2),""),1)</f>
        <v/>
      </c>
      <c r="G244" s="128" t="str">
        <f aca="false">LEFT(D244,1)</f>
        <v/>
      </c>
      <c r="H244" s="129" t="str">
        <f aca="false">IF(UPPER(G244)="Z",2,IF(UPPER(G244)="Y",1,IF(UPPER(G244)="X",0,LEFT(D244))))</f>
        <v/>
      </c>
      <c r="I244" s="129" t="str">
        <f aca="false">REPLACE(D244,1,1,H244)</f>
        <v/>
      </c>
      <c r="J244" s="96"/>
      <c r="K244" s="124" t="str">
        <f aca="false">IF(N244&gt;0,ROW(L244)-7,"")</f>
        <v/>
      </c>
      <c r="L244" s="130"/>
      <c r="M244" s="130"/>
      <c r="N244" s="131"/>
      <c r="O244" s="132"/>
      <c r="P244" s="128" t="str">
        <f aca="false">IFERROR(IF(OR(ISTEXT(N244),ISNUMBER(N244)),HLOOKUP(S244-23*INT(S244/23),[2]Hoja2!B$1:X$2,2),""),1)</f>
        <v/>
      </c>
      <c r="Q244" s="128" t="str">
        <f aca="false">LEFT(N244,1)</f>
        <v/>
      </c>
      <c r="R244" s="129" t="str">
        <f aca="false">IF(UPPER(Q244)="Z",2,IF(UPPER(Q244)="Y",1,IF(UPPER(Q244)="X",0,LEFT(N244))))</f>
        <v/>
      </c>
      <c r="S244" s="129" t="str">
        <f aca="false">REPLACE(N244,1,1,R244)</f>
        <v/>
      </c>
      <c r="T244" s="96"/>
      <c r="U244" s="133"/>
      <c r="V244" s="124" t="str">
        <f aca="false">IF(OR(ISTEXT(N244),ISNUMBER(N244)),IF($AD244=1,U244,0),"")</f>
        <v/>
      </c>
      <c r="W244" s="75" t="n">
        <v>36892</v>
      </c>
      <c r="X244" s="134"/>
      <c r="Y244" s="134"/>
      <c r="AA244" s="128" t="n">
        <f aca="false">IF(E244&lt;&gt;F244,0,1)</f>
        <v>1</v>
      </c>
      <c r="AB244" s="128" t="n">
        <f aca="false">IF(OR(T244="SI",T244="Si",T244="si",T244="sI",T244="s",T244="S"),1,0)</f>
        <v>0</v>
      </c>
      <c r="AC244" s="128" t="n">
        <f aca="false">IF(OR(J244="SI",J244="Si",J244="si",J244="sI",J244="s",J244="S"),1,0)</f>
        <v>0</v>
      </c>
      <c r="AD244" s="128" t="n">
        <f aca="false">AK244*AA244*AB244*AC244</f>
        <v>0</v>
      </c>
      <c r="AF244" s="136" t="n">
        <f aca="false">COUNTIF(D$8:D244,D244)</f>
        <v>0</v>
      </c>
      <c r="AG244" s="136" t="n">
        <f aca="false">COUNTIFS(D$8:D244,D244,A$8:A244,A244)</f>
        <v>0</v>
      </c>
      <c r="AH244" s="128" t="n">
        <f aca="false">AF244-AG244</f>
        <v>0</v>
      </c>
      <c r="AI244" s="128" t="n">
        <f aca="false">IF(OR(O244&lt;&gt;P244,P244=1,AA244=0),1,0)</f>
        <v>0</v>
      </c>
      <c r="AJ244" s="128" t="n">
        <f aca="false">IF(AR244&gt;0,1,0)+AH244</f>
        <v>0</v>
      </c>
      <c r="AK244" s="128" t="n">
        <f aca="false">IF(O244&lt;&gt;P244,0,1)</f>
        <v>1</v>
      </c>
      <c r="AL244" s="128" t="n">
        <f aca="false">IF(U244&gt;1,1,0)</f>
        <v>0</v>
      </c>
      <c r="AM244" s="136"/>
      <c r="AN244" s="137"/>
      <c r="AO244" s="139"/>
      <c r="AP244" s="128" t="str">
        <f aca="false">IF(SUMIF(AS$7:BU$7,"&gt;0",AS244:BU244)&gt;0,SUMIF(AS$7:BU$7,"&gt;0",AS244:BU244),"")</f>
        <v/>
      </c>
      <c r="AQ244" s="128"/>
      <c r="AR244" s="136" t="n">
        <f aca="false">COUNTIF(N$8:N244,N244)-1</f>
        <v>-1</v>
      </c>
      <c r="AS244" s="133"/>
      <c r="AT244" s="133"/>
      <c r="AU244" s="128" t="n">
        <f aca="false">IF($A244=$A243,AS244+AT244+AU243,AS244+AT244)</f>
        <v>0</v>
      </c>
      <c r="AV244" s="133"/>
      <c r="AW244" s="133"/>
      <c r="AX244" s="128" t="n">
        <f aca="false">IF($A244=$A243,AV244+AW244+AX243,AV244+AW244)</f>
        <v>0</v>
      </c>
      <c r="AY244" s="133"/>
      <c r="AZ244" s="133"/>
      <c r="BA244" s="128" t="n">
        <f aca="false">IF($A244=$A243,AY244+AZ244+BA243,AY244+AZ244)</f>
        <v>0</v>
      </c>
      <c r="BB244" s="133"/>
      <c r="BC244" s="133"/>
      <c r="BD244" s="128" t="n">
        <f aca="false">IF($A244=$A243,BB244+BC244+BD243,BB244+BC244)</f>
        <v>0</v>
      </c>
      <c r="BE244" s="133"/>
      <c r="BF244" s="133"/>
      <c r="BG244" s="128" t="n">
        <f aca="false">IF($A244=$A243,BE244+BF244+BG243,BE244+BF244)</f>
        <v>0</v>
      </c>
      <c r="BH244" s="133"/>
      <c r="BI244" s="133"/>
      <c r="BJ244" s="128" t="n">
        <f aca="false">IF($A244=$A243,BH244+BI244+BJ243,BH244+BI244)</f>
        <v>0</v>
      </c>
      <c r="BK244" s="133"/>
      <c r="BL244" s="133"/>
      <c r="BM244" s="128" t="n">
        <f aca="false">IF($A244=$A243,BK244+BL244+BM243,BK244+BL244)</f>
        <v>0</v>
      </c>
      <c r="BN244" s="133"/>
      <c r="BO244" s="133"/>
      <c r="BP244" s="128" t="n">
        <f aca="false">IF($A244=$A243,BN244+BO244+BP243,BN244+BO244)</f>
        <v>0</v>
      </c>
      <c r="BQ244" s="133"/>
      <c r="BR244" s="133"/>
      <c r="BS244" s="128" t="n">
        <f aca="false">IF($A244=$A243,BQ244+BR244+BS243,BQ244+BR244)</f>
        <v>0</v>
      </c>
      <c r="BT244" s="133"/>
      <c r="BU244" s="133"/>
      <c r="BV244" s="128" t="n">
        <f aca="false">IF($A244=$A243,BT244+BU244+BV243,BT244+BU244)</f>
        <v>0</v>
      </c>
      <c r="BW244" s="128" t="n">
        <f aca="false">IF(W244=0,0,IF(W244&gt;F$4,1,(IF(W244=BW$2,0,(IF(F$4-W244&gt;2,1,0))))))</f>
        <v>0</v>
      </c>
    </row>
    <row r="245" customFormat="false" ht="42.6" hidden="false" customHeight="true" outlineLevel="0" collapsed="false">
      <c r="A245" s="124" t="str">
        <f aca="false">IF(D245=D244,IF(A244=0,"",A244),IF(AND(D245&gt;0,D245&lt;&gt;D244),A244+1,""))</f>
        <v/>
      </c>
      <c r="B245" s="129"/>
      <c r="C245" s="129"/>
      <c r="D245" s="96"/>
      <c r="E245" s="138"/>
      <c r="F245" s="128" t="str">
        <f aca="false">IFERROR(IF(OR(ISTEXT(D245),ISNUMBER(D245)),HLOOKUP(I245-23*INT(I245/23),[2]Hoja2!B$1:X$2,2),""),1)</f>
        <v/>
      </c>
      <c r="G245" s="128" t="str">
        <f aca="false">LEFT(D245,1)</f>
        <v/>
      </c>
      <c r="H245" s="129" t="str">
        <f aca="false">IF(UPPER(G245)="Z",2,IF(UPPER(G245)="Y",1,IF(UPPER(G245)="X",0,LEFT(D245))))</f>
        <v/>
      </c>
      <c r="I245" s="129" t="str">
        <f aca="false">REPLACE(D245,1,1,H245)</f>
        <v/>
      </c>
      <c r="J245" s="96"/>
      <c r="K245" s="124" t="str">
        <f aca="false">IF(N245&gt;0,ROW(L245)-7,"")</f>
        <v/>
      </c>
      <c r="L245" s="130"/>
      <c r="M245" s="130"/>
      <c r="N245" s="131"/>
      <c r="O245" s="132"/>
      <c r="P245" s="128" t="str">
        <f aca="false">IFERROR(IF(OR(ISTEXT(N245),ISNUMBER(N245)),HLOOKUP(S245-23*INT(S245/23),[2]Hoja2!B$1:X$2,2),""),1)</f>
        <v/>
      </c>
      <c r="Q245" s="128" t="str">
        <f aca="false">LEFT(N245,1)</f>
        <v/>
      </c>
      <c r="R245" s="129" t="str">
        <f aca="false">IF(UPPER(Q245)="Z",2,IF(UPPER(Q245)="Y",1,IF(UPPER(Q245)="X",0,LEFT(N245))))</f>
        <v/>
      </c>
      <c r="S245" s="129" t="str">
        <f aca="false">REPLACE(N245,1,1,R245)</f>
        <v/>
      </c>
      <c r="T245" s="96"/>
      <c r="U245" s="133"/>
      <c r="V245" s="124" t="str">
        <f aca="false">IF(OR(ISTEXT(N245),ISNUMBER(N245)),IF($AD245=1,U245,0),"")</f>
        <v/>
      </c>
      <c r="W245" s="75" t="n">
        <v>36892</v>
      </c>
      <c r="X245" s="134"/>
      <c r="Y245" s="134"/>
      <c r="AA245" s="128" t="n">
        <f aca="false">IF(E245&lt;&gt;F245,0,1)</f>
        <v>1</v>
      </c>
      <c r="AB245" s="128" t="n">
        <f aca="false">IF(OR(T245="SI",T245="Si",T245="si",T245="sI",T245="s",T245="S"),1,0)</f>
        <v>0</v>
      </c>
      <c r="AC245" s="128" t="n">
        <f aca="false">IF(OR(J245="SI",J245="Si",J245="si",J245="sI",J245="s",J245="S"),1,0)</f>
        <v>0</v>
      </c>
      <c r="AD245" s="128" t="n">
        <f aca="false">AK245*AA245*AB245*AC245</f>
        <v>0</v>
      </c>
      <c r="AF245" s="136" t="n">
        <f aca="false">COUNTIF(D$8:D245,D245)</f>
        <v>0</v>
      </c>
      <c r="AG245" s="136" t="n">
        <f aca="false">COUNTIFS(D$8:D245,D245,A$8:A245,A245)</f>
        <v>0</v>
      </c>
      <c r="AH245" s="128" t="n">
        <f aca="false">AF245-AG245</f>
        <v>0</v>
      </c>
      <c r="AI245" s="128" t="n">
        <f aca="false">IF(OR(O245&lt;&gt;P245,P245=1,AA245=0),1,0)</f>
        <v>0</v>
      </c>
      <c r="AJ245" s="128" t="n">
        <f aca="false">IF(AR245&gt;0,1,0)+AH245</f>
        <v>0</v>
      </c>
      <c r="AK245" s="128" t="n">
        <f aca="false">IF(O245&lt;&gt;P245,0,1)</f>
        <v>1</v>
      </c>
      <c r="AL245" s="128" t="n">
        <f aca="false">IF(U245&gt;1,1,0)</f>
        <v>0</v>
      </c>
      <c r="AM245" s="136"/>
      <c r="AN245" s="137"/>
      <c r="AO245" s="139"/>
      <c r="AP245" s="128" t="str">
        <f aca="false">IF(SUMIF(AS$7:BU$7,"&gt;0",AS245:BU245)&gt;0,SUMIF(AS$7:BU$7,"&gt;0",AS245:BU245),"")</f>
        <v/>
      </c>
      <c r="AQ245" s="128"/>
      <c r="AR245" s="136" t="n">
        <f aca="false">COUNTIF(N$8:N245,N245)-1</f>
        <v>-1</v>
      </c>
      <c r="AS245" s="133"/>
      <c r="AT245" s="133"/>
      <c r="AU245" s="128" t="n">
        <f aca="false">IF($A245=$A244,AS245+AT245+AU244,AS245+AT245)</f>
        <v>0</v>
      </c>
      <c r="AV245" s="133"/>
      <c r="AW245" s="133"/>
      <c r="AX245" s="128" t="n">
        <f aca="false">IF($A245=$A244,AV245+AW245+AX244,AV245+AW245)</f>
        <v>0</v>
      </c>
      <c r="AY245" s="133"/>
      <c r="AZ245" s="133"/>
      <c r="BA245" s="128" t="n">
        <f aca="false">IF($A245=$A244,AY245+AZ245+BA244,AY245+AZ245)</f>
        <v>0</v>
      </c>
      <c r="BB245" s="133"/>
      <c r="BC245" s="133"/>
      <c r="BD245" s="128" t="n">
        <f aca="false">IF($A245=$A244,BB245+BC245+BD244,BB245+BC245)</f>
        <v>0</v>
      </c>
      <c r="BE245" s="133"/>
      <c r="BF245" s="133"/>
      <c r="BG245" s="128" t="n">
        <f aca="false">IF($A245=$A244,BE245+BF245+BG244,BE245+BF245)</f>
        <v>0</v>
      </c>
      <c r="BH245" s="133"/>
      <c r="BI245" s="133"/>
      <c r="BJ245" s="128" t="n">
        <f aca="false">IF($A245=$A244,BH245+BI245+BJ244,BH245+BI245)</f>
        <v>0</v>
      </c>
      <c r="BK245" s="133"/>
      <c r="BL245" s="133"/>
      <c r="BM245" s="128" t="n">
        <f aca="false">IF($A245=$A244,BK245+BL245+BM244,BK245+BL245)</f>
        <v>0</v>
      </c>
      <c r="BN245" s="133"/>
      <c r="BO245" s="133"/>
      <c r="BP245" s="128" t="n">
        <f aca="false">IF($A245=$A244,BN245+BO245+BP244,BN245+BO245)</f>
        <v>0</v>
      </c>
      <c r="BQ245" s="133"/>
      <c r="BR245" s="133"/>
      <c r="BS245" s="128" t="n">
        <f aca="false">IF($A245=$A244,BQ245+BR245+BS244,BQ245+BR245)</f>
        <v>0</v>
      </c>
      <c r="BT245" s="133"/>
      <c r="BU245" s="133"/>
      <c r="BV245" s="128" t="n">
        <f aca="false">IF($A245=$A244,BT245+BU245+BV244,BT245+BU245)</f>
        <v>0</v>
      </c>
      <c r="BW245" s="128" t="n">
        <f aca="false">IF(W245=0,0,IF(W245&gt;F$4,1,(IF(W245=BW$2,0,(IF(F$4-W245&gt;2,1,0))))))</f>
        <v>0</v>
      </c>
    </row>
    <row r="246" customFormat="false" ht="42.6" hidden="false" customHeight="true" outlineLevel="0" collapsed="false">
      <c r="A246" s="124" t="str">
        <f aca="false">IF(D246=D245,IF(A245=0,"",A245),IF(AND(D246&gt;0,D246&lt;&gt;D245),A245+1,""))</f>
        <v/>
      </c>
      <c r="B246" s="129"/>
      <c r="C246" s="129"/>
      <c r="D246" s="96"/>
      <c r="E246" s="138"/>
      <c r="F246" s="128" t="str">
        <f aca="false">IFERROR(IF(OR(ISTEXT(D246),ISNUMBER(D246)),HLOOKUP(I246-23*INT(I246/23),[2]Hoja2!B$1:X$2,2),""),1)</f>
        <v/>
      </c>
      <c r="G246" s="128" t="str">
        <f aca="false">LEFT(D246,1)</f>
        <v/>
      </c>
      <c r="H246" s="129" t="str">
        <f aca="false">IF(UPPER(G246)="Z",2,IF(UPPER(G246)="Y",1,IF(UPPER(G246)="X",0,LEFT(D246))))</f>
        <v/>
      </c>
      <c r="I246" s="129" t="str">
        <f aca="false">REPLACE(D246,1,1,H246)</f>
        <v/>
      </c>
      <c r="J246" s="96"/>
      <c r="K246" s="124" t="str">
        <f aca="false">IF(N246&gt;0,ROW(L246)-7,"")</f>
        <v/>
      </c>
      <c r="L246" s="130"/>
      <c r="M246" s="130"/>
      <c r="N246" s="131"/>
      <c r="O246" s="132"/>
      <c r="P246" s="128" t="str">
        <f aca="false">IFERROR(IF(OR(ISTEXT(N246),ISNUMBER(N246)),HLOOKUP(S246-23*INT(S246/23),[2]Hoja2!B$1:X$2,2),""),1)</f>
        <v/>
      </c>
      <c r="Q246" s="128" t="str">
        <f aca="false">LEFT(N246,1)</f>
        <v/>
      </c>
      <c r="R246" s="129" t="str">
        <f aca="false">IF(UPPER(Q246)="Z",2,IF(UPPER(Q246)="Y",1,IF(UPPER(Q246)="X",0,LEFT(N246))))</f>
        <v/>
      </c>
      <c r="S246" s="129" t="str">
        <f aca="false">REPLACE(N246,1,1,R246)</f>
        <v/>
      </c>
      <c r="T246" s="96"/>
      <c r="U246" s="133"/>
      <c r="V246" s="124" t="str">
        <f aca="false">IF(OR(ISTEXT(N246),ISNUMBER(N246)),IF($AD246=1,U246,0),"")</f>
        <v/>
      </c>
      <c r="W246" s="75" t="n">
        <v>36892</v>
      </c>
      <c r="X246" s="134"/>
      <c r="Y246" s="134"/>
      <c r="AA246" s="128" t="n">
        <f aca="false">IF(E246&lt;&gt;F246,0,1)</f>
        <v>1</v>
      </c>
      <c r="AB246" s="128" t="n">
        <f aca="false">IF(OR(T246="SI",T246="Si",T246="si",T246="sI",T246="s",T246="S"),1,0)</f>
        <v>0</v>
      </c>
      <c r="AC246" s="128" t="n">
        <f aca="false">IF(OR(J246="SI",J246="Si",J246="si",J246="sI",J246="s",J246="S"),1,0)</f>
        <v>0</v>
      </c>
      <c r="AD246" s="128" t="n">
        <f aca="false">AK246*AA246*AB246*AC246</f>
        <v>0</v>
      </c>
      <c r="AF246" s="136" t="n">
        <f aca="false">COUNTIF(D$8:D246,D246)</f>
        <v>0</v>
      </c>
      <c r="AG246" s="136" t="n">
        <f aca="false">COUNTIFS(D$8:D246,D246,A$8:A246,A246)</f>
        <v>0</v>
      </c>
      <c r="AH246" s="128" t="n">
        <f aca="false">AF246-AG246</f>
        <v>0</v>
      </c>
      <c r="AI246" s="128" t="n">
        <f aca="false">IF(OR(O246&lt;&gt;P246,P246=1,AA246=0),1,0)</f>
        <v>0</v>
      </c>
      <c r="AJ246" s="128" t="n">
        <f aca="false">IF(AR246&gt;0,1,0)+AH246</f>
        <v>0</v>
      </c>
      <c r="AK246" s="128" t="n">
        <f aca="false">IF(O246&lt;&gt;P246,0,1)</f>
        <v>1</v>
      </c>
      <c r="AL246" s="128" t="n">
        <f aca="false">IF(U246&gt;1,1,0)</f>
        <v>0</v>
      </c>
      <c r="AM246" s="136"/>
      <c r="AN246" s="137"/>
      <c r="AO246" s="139"/>
      <c r="AP246" s="128" t="str">
        <f aca="false">IF(SUMIF(AS$7:BU$7,"&gt;0",AS246:BU246)&gt;0,SUMIF(AS$7:BU$7,"&gt;0",AS246:BU246),"")</f>
        <v/>
      </c>
      <c r="AQ246" s="128"/>
      <c r="AR246" s="136" t="n">
        <f aca="false">COUNTIF(N$8:N246,N246)-1</f>
        <v>-1</v>
      </c>
      <c r="AS246" s="133"/>
      <c r="AT246" s="133"/>
      <c r="AU246" s="128" t="n">
        <f aca="false">IF($A246=$A245,AS246+AT246+AU245,AS246+AT246)</f>
        <v>0</v>
      </c>
      <c r="AV246" s="133"/>
      <c r="AW246" s="133"/>
      <c r="AX246" s="128" t="n">
        <f aca="false">IF($A246=$A245,AV246+AW246+AX245,AV246+AW246)</f>
        <v>0</v>
      </c>
      <c r="AY246" s="133"/>
      <c r="AZ246" s="133"/>
      <c r="BA246" s="128" t="n">
        <f aca="false">IF($A246=$A245,AY246+AZ246+BA245,AY246+AZ246)</f>
        <v>0</v>
      </c>
      <c r="BB246" s="133"/>
      <c r="BC246" s="133"/>
      <c r="BD246" s="128" t="n">
        <f aca="false">IF($A246=$A245,BB246+BC246+BD245,BB246+BC246)</f>
        <v>0</v>
      </c>
      <c r="BE246" s="133"/>
      <c r="BF246" s="133"/>
      <c r="BG246" s="128" t="n">
        <f aca="false">IF($A246=$A245,BE246+BF246+BG245,BE246+BF246)</f>
        <v>0</v>
      </c>
      <c r="BH246" s="133"/>
      <c r="BI246" s="133"/>
      <c r="BJ246" s="128" t="n">
        <f aca="false">IF($A246=$A245,BH246+BI246+BJ245,BH246+BI246)</f>
        <v>0</v>
      </c>
      <c r="BK246" s="133"/>
      <c r="BL246" s="133"/>
      <c r="BM246" s="128" t="n">
        <f aca="false">IF($A246=$A245,BK246+BL246+BM245,BK246+BL246)</f>
        <v>0</v>
      </c>
      <c r="BN246" s="133"/>
      <c r="BO246" s="133"/>
      <c r="BP246" s="128" t="n">
        <f aca="false">IF($A246=$A245,BN246+BO246+BP245,BN246+BO246)</f>
        <v>0</v>
      </c>
      <c r="BQ246" s="133"/>
      <c r="BR246" s="133"/>
      <c r="BS246" s="128" t="n">
        <f aca="false">IF($A246=$A245,BQ246+BR246+BS245,BQ246+BR246)</f>
        <v>0</v>
      </c>
      <c r="BT246" s="133"/>
      <c r="BU246" s="133"/>
      <c r="BV246" s="128" t="n">
        <f aca="false">IF($A246=$A245,BT246+BU246+BV245,BT246+BU246)</f>
        <v>0</v>
      </c>
      <c r="BW246" s="128" t="n">
        <f aca="false">IF(W246=0,0,IF(W246&gt;F$4,1,(IF(W246=BW$2,0,(IF(F$4-W246&gt;2,1,0))))))</f>
        <v>0</v>
      </c>
    </row>
    <row r="247" customFormat="false" ht="42.6" hidden="false" customHeight="true" outlineLevel="0" collapsed="false">
      <c r="A247" s="124" t="str">
        <f aca="false">IF(D247=D246,IF(A246=0,"",A246),IF(AND(D247&gt;0,D247&lt;&gt;D246),A246+1,""))</f>
        <v/>
      </c>
      <c r="B247" s="129"/>
      <c r="C247" s="129"/>
      <c r="D247" s="96"/>
      <c r="E247" s="138"/>
      <c r="F247" s="128" t="str">
        <f aca="false">IFERROR(IF(OR(ISTEXT(D247),ISNUMBER(D247)),HLOOKUP(I247-23*INT(I247/23),[2]Hoja2!B$1:X$2,2),""),1)</f>
        <v/>
      </c>
      <c r="G247" s="128" t="str">
        <f aca="false">LEFT(D247,1)</f>
        <v/>
      </c>
      <c r="H247" s="129" t="str">
        <f aca="false">IF(UPPER(G247)="Z",2,IF(UPPER(G247)="Y",1,IF(UPPER(G247)="X",0,LEFT(D247))))</f>
        <v/>
      </c>
      <c r="I247" s="129" t="str">
        <f aca="false">REPLACE(D247,1,1,H247)</f>
        <v/>
      </c>
      <c r="J247" s="96"/>
      <c r="K247" s="124" t="str">
        <f aca="false">IF(N247&gt;0,ROW(L247)-7,"")</f>
        <v/>
      </c>
      <c r="L247" s="130"/>
      <c r="M247" s="130"/>
      <c r="N247" s="131"/>
      <c r="O247" s="132"/>
      <c r="P247" s="128" t="str">
        <f aca="false">IFERROR(IF(OR(ISTEXT(N247),ISNUMBER(N247)),HLOOKUP(S247-23*INT(S247/23),[2]Hoja2!B$1:X$2,2),""),1)</f>
        <v/>
      </c>
      <c r="Q247" s="128" t="str">
        <f aca="false">LEFT(N247,1)</f>
        <v/>
      </c>
      <c r="R247" s="129" t="str">
        <f aca="false">IF(UPPER(Q247)="Z",2,IF(UPPER(Q247)="Y",1,IF(UPPER(Q247)="X",0,LEFT(N247))))</f>
        <v/>
      </c>
      <c r="S247" s="129" t="str">
        <f aca="false">REPLACE(N247,1,1,R247)</f>
        <v/>
      </c>
      <c r="T247" s="96"/>
      <c r="U247" s="133"/>
      <c r="V247" s="124" t="str">
        <f aca="false">IF(OR(ISTEXT(N247),ISNUMBER(N247)),IF($AD247=1,U247,0),"")</f>
        <v/>
      </c>
      <c r="W247" s="75" t="n">
        <v>36892</v>
      </c>
      <c r="X247" s="134"/>
      <c r="Y247" s="134"/>
      <c r="AA247" s="128" t="n">
        <f aca="false">IF(E247&lt;&gt;F247,0,1)</f>
        <v>1</v>
      </c>
      <c r="AB247" s="128" t="n">
        <f aca="false">IF(OR(T247="SI",T247="Si",T247="si",T247="sI",T247="s",T247="S"),1,0)</f>
        <v>0</v>
      </c>
      <c r="AC247" s="128" t="n">
        <f aca="false">IF(OR(J247="SI",J247="Si",J247="si",J247="sI",J247="s",J247="S"),1,0)</f>
        <v>0</v>
      </c>
      <c r="AD247" s="128" t="n">
        <f aca="false">AK247*AA247*AB247*AC247</f>
        <v>0</v>
      </c>
      <c r="AF247" s="136" t="n">
        <f aca="false">COUNTIF(D$8:D247,D247)</f>
        <v>0</v>
      </c>
      <c r="AG247" s="136" t="n">
        <f aca="false">COUNTIFS(D$8:D247,D247,A$8:A247,A247)</f>
        <v>0</v>
      </c>
      <c r="AH247" s="128" t="n">
        <f aca="false">AF247-AG247</f>
        <v>0</v>
      </c>
      <c r="AI247" s="128" t="n">
        <f aca="false">IF(OR(O247&lt;&gt;P247,P247=1,AA247=0),1,0)</f>
        <v>0</v>
      </c>
      <c r="AJ247" s="128" t="n">
        <f aca="false">IF(AR247&gt;0,1,0)+AH247</f>
        <v>0</v>
      </c>
      <c r="AK247" s="128" t="n">
        <f aca="false">IF(O247&lt;&gt;P247,0,1)</f>
        <v>1</v>
      </c>
      <c r="AL247" s="128" t="n">
        <f aca="false">IF(U247&gt;1,1,0)</f>
        <v>0</v>
      </c>
      <c r="AM247" s="136"/>
      <c r="AN247" s="137"/>
      <c r="AO247" s="139"/>
      <c r="AP247" s="128" t="str">
        <f aca="false">IF(SUMIF(AS$7:BU$7,"&gt;0",AS247:BU247)&gt;0,SUMIF(AS$7:BU$7,"&gt;0",AS247:BU247),"")</f>
        <v/>
      </c>
      <c r="AQ247" s="128"/>
      <c r="AR247" s="136" t="n">
        <f aca="false">COUNTIF(N$8:N247,N247)-1</f>
        <v>-1</v>
      </c>
      <c r="AS247" s="133"/>
      <c r="AT247" s="133"/>
      <c r="AU247" s="128" t="n">
        <f aca="false">IF($A247=$A246,AS247+AT247+AU246,AS247+AT247)</f>
        <v>0</v>
      </c>
      <c r="AV247" s="133"/>
      <c r="AW247" s="133"/>
      <c r="AX247" s="128" t="n">
        <f aca="false">IF($A247=$A246,AV247+AW247+AX246,AV247+AW247)</f>
        <v>0</v>
      </c>
      <c r="AY247" s="133"/>
      <c r="AZ247" s="133"/>
      <c r="BA247" s="128" t="n">
        <f aca="false">IF($A247=$A246,AY247+AZ247+BA246,AY247+AZ247)</f>
        <v>0</v>
      </c>
      <c r="BB247" s="133"/>
      <c r="BC247" s="133"/>
      <c r="BD247" s="128" t="n">
        <f aca="false">IF($A247=$A246,BB247+BC247+BD246,BB247+BC247)</f>
        <v>0</v>
      </c>
      <c r="BE247" s="133"/>
      <c r="BF247" s="133"/>
      <c r="BG247" s="128" t="n">
        <f aca="false">IF($A247=$A246,BE247+BF247+BG246,BE247+BF247)</f>
        <v>0</v>
      </c>
      <c r="BH247" s="133"/>
      <c r="BI247" s="133"/>
      <c r="BJ247" s="128" t="n">
        <f aca="false">IF($A247=$A246,BH247+BI247+BJ246,BH247+BI247)</f>
        <v>0</v>
      </c>
      <c r="BK247" s="133"/>
      <c r="BL247" s="133"/>
      <c r="BM247" s="128" t="n">
        <f aca="false">IF($A247=$A246,BK247+BL247+BM246,BK247+BL247)</f>
        <v>0</v>
      </c>
      <c r="BN247" s="133"/>
      <c r="BO247" s="133"/>
      <c r="BP247" s="128" t="n">
        <f aca="false">IF($A247=$A246,BN247+BO247+BP246,BN247+BO247)</f>
        <v>0</v>
      </c>
      <c r="BQ247" s="133"/>
      <c r="BR247" s="133"/>
      <c r="BS247" s="128" t="n">
        <f aca="false">IF($A247=$A246,BQ247+BR247+BS246,BQ247+BR247)</f>
        <v>0</v>
      </c>
      <c r="BT247" s="133"/>
      <c r="BU247" s="133"/>
      <c r="BV247" s="128" t="n">
        <f aca="false">IF($A247=$A246,BT247+BU247+BV246,BT247+BU247)</f>
        <v>0</v>
      </c>
      <c r="BW247" s="128" t="n">
        <f aca="false">IF(W247=0,0,IF(W247&gt;F$4,1,(IF(W247=BW$2,0,(IF(F$4-W247&gt;2,1,0))))))</f>
        <v>0</v>
      </c>
    </row>
    <row r="248" customFormat="false" ht="42.6" hidden="false" customHeight="true" outlineLevel="0" collapsed="false">
      <c r="A248" s="124" t="str">
        <f aca="false">IF(D248=D247,IF(A247=0,"",A247),IF(AND(D248&gt;0,D248&lt;&gt;D247),A247+1,""))</f>
        <v/>
      </c>
      <c r="B248" s="129"/>
      <c r="C248" s="129"/>
      <c r="D248" s="96"/>
      <c r="E248" s="138"/>
      <c r="F248" s="128" t="str">
        <f aca="false">IFERROR(IF(OR(ISTEXT(D248),ISNUMBER(D248)),HLOOKUP(I248-23*INT(I248/23),[2]Hoja2!B$1:X$2,2),""),1)</f>
        <v/>
      </c>
      <c r="G248" s="128" t="str">
        <f aca="false">LEFT(D248,1)</f>
        <v/>
      </c>
      <c r="H248" s="129" t="str">
        <f aca="false">IF(UPPER(G248)="Z",2,IF(UPPER(G248)="Y",1,IF(UPPER(G248)="X",0,LEFT(D248))))</f>
        <v/>
      </c>
      <c r="I248" s="129" t="str">
        <f aca="false">REPLACE(D248,1,1,H248)</f>
        <v/>
      </c>
      <c r="J248" s="96"/>
      <c r="K248" s="124" t="str">
        <f aca="false">IF(N248&gt;0,ROW(L248)-7,"")</f>
        <v/>
      </c>
      <c r="L248" s="130"/>
      <c r="M248" s="130"/>
      <c r="N248" s="131"/>
      <c r="O248" s="132"/>
      <c r="P248" s="128" t="str">
        <f aca="false">IFERROR(IF(OR(ISTEXT(N248),ISNUMBER(N248)),HLOOKUP(S248-23*INT(S248/23),[2]Hoja2!B$1:X$2,2),""),1)</f>
        <v/>
      </c>
      <c r="Q248" s="128" t="str">
        <f aca="false">LEFT(N248,1)</f>
        <v/>
      </c>
      <c r="R248" s="129" t="str">
        <f aca="false">IF(UPPER(Q248)="Z",2,IF(UPPER(Q248)="Y",1,IF(UPPER(Q248)="X",0,LEFT(N248))))</f>
        <v/>
      </c>
      <c r="S248" s="129" t="str">
        <f aca="false">REPLACE(N248,1,1,R248)</f>
        <v/>
      </c>
      <c r="T248" s="96"/>
      <c r="U248" s="133"/>
      <c r="V248" s="124" t="str">
        <f aca="false">IF(OR(ISTEXT(N248),ISNUMBER(N248)),IF($AD248=1,U248,0),"")</f>
        <v/>
      </c>
      <c r="W248" s="75" t="n">
        <v>36892</v>
      </c>
      <c r="X248" s="134"/>
      <c r="Y248" s="134"/>
      <c r="AA248" s="128" t="n">
        <f aca="false">IF(E248&lt;&gt;F248,0,1)</f>
        <v>1</v>
      </c>
      <c r="AB248" s="128" t="n">
        <f aca="false">IF(OR(T248="SI",T248="Si",T248="si",T248="sI",T248="s",T248="S"),1,0)</f>
        <v>0</v>
      </c>
      <c r="AC248" s="128" t="n">
        <f aca="false">IF(OR(J248="SI",J248="Si",J248="si",J248="sI",J248="s",J248="S"),1,0)</f>
        <v>0</v>
      </c>
      <c r="AD248" s="128" t="n">
        <f aca="false">AK248*AA248*AB248*AC248</f>
        <v>0</v>
      </c>
      <c r="AF248" s="136" t="n">
        <f aca="false">COUNTIF(D$8:D248,D248)</f>
        <v>0</v>
      </c>
      <c r="AG248" s="136" t="n">
        <f aca="false">COUNTIFS(D$8:D248,D248,A$8:A248,A248)</f>
        <v>0</v>
      </c>
      <c r="AH248" s="128" t="n">
        <f aca="false">AF248-AG248</f>
        <v>0</v>
      </c>
      <c r="AI248" s="128" t="n">
        <f aca="false">IF(OR(O248&lt;&gt;P248,P248=1,AA248=0),1,0)</f>
        <v>0</v>
      </c>
      <c r="AJ248" s="128" t="n">
        <f aca="false">IF(AR248&gt;0,1,0)+AH248</f>
        <v>0</v>
      </c>
      <c r="AK248" s="128" t="n">
        <f aca="false">IF(O248&lt;&gt;P248,0,1)</f>
        <v>1</v>
      </c>
      <c r="AL248" s="128" t="n">
        <f aca="false">IF(U248&gt;1,1,0)</f>
        <v>0</v>
      </c>
      <c r="AM248" s="136"/>
      <c r="AN248" s="137"/>
      <c r="AO248" s="139"/>
      <c r="AP248" s="128" t="str">
        <f aca="false">IF(SUMIF(AS$7:BU$7,"&gt;0",AS248:BU248)&gt;0,SUMIF(AS$7:BU$7,"&gt;0",AS248:BU248),"")</f>
        <v/>
      </c>
      <c r="AQ248" s="128"/>
      <c r="AR248" s="136" t="n">
        <f aca="false">COUNTIF(N$8:N248,N248)-1</f>
        <v>-1</v>
      </c>
      <c r="AS248" s="133"/>
      <c r="AT248" s="133"/>
      <c r="AU248" s="128" t="n">
        <f aca="false">IF($A248=$A247,AS248+AT248+AU247,AS248+AT248)</f>
        <v>0</v>
      </c>
      <c r="AV248" s="133"/>
      <c r="AW248" s="133"/>
      <c r="AX248" s="128" t="n">
        <f aca="false">IF($A248=$A247,AV248+AW248+AX247,AV248+AW248)</f>
        <v>0</v>
      </c>
      <c r="AY248" s="133"/>
      <c r="AZ248" s="133"/>
      <c r="BA248" s="128" t="n">
        <f aca="false">IF($A248=$A247,AY248+AZ248+BA247,AY248+AZ248)</f>
        <v>0</v>
      </c>
      <c r="BB248" s="133"/>
      <c r="BC248" s="133"/>
      <c r="BD248" s="128" t="n">
        <f aca="false">IF($A248=$A247,BB248+BC248+BD247,BB248+BC248)</f>
        <v>0</v>
      </c>
      <c r="BE248" s="133"/>
      <c r="BF248" s="133"/>
      <c r="BG248" s="128" t="n">
        <f aca="false">IF($A248=$A247,BE248+BF248+BG247,BE248+BF248)</f>
        <v>0</v>
      </c>
      <c r="BH248" s="133"/>
      <c r="BI248" s="133"/>
      <c r="BJ248" s="128" t="n">
        <f aca="false">IF($A248=$A247,BH248+BI248+BJ247,BH248+BI248)</f>
        <v>0</v>
      </c>
      <c r="BK248" s="133"/>
      <c r="BL248" s="133"/>
      <c r="BM248" s="128" t="n">
        <f aca="false">IF($A248=$A247,BK248+BL248+BM247,BK248+BL248)</f>
        <v>0</v>
      </c>
      <c r="BN248" s="133"/>
      <c r="BO248" s="133"/>
      <c r="BP248" s="128" t="n">
        <f aca="false">IF($A248=$A247,BN248+BO248+BP247,BN248+BO248)</f>
        <v>0</v>
      </c>
      <c r="BQ248" s="133"/>
      <c r="BR248" s="133"/>
      <c r="BS248" s="128" t="n">
        <f aca="false">IF($A248=$A247,BQ248+BR248+BS247,BQ248+BR248)</f>
        <v>0</v>
      </c>
      <c r="BT248" s="133"/>
      <c r="BU248" s="133"/>
      <c r="BV248" s="128" t="n">
        <f aca="false">IF($A248=$A247,BT248+BU248+BV247,BT248+BU248)</f>
        <v>0</v>
      </c>
      <c r="BW248" s="128" t="n">
        <f aca="false">IF(W248=0,0,IF(W248&gt;F$4,1,(IF(W248=BW$2,0,(IF(F$4-W248&gt;2,1,0))))))</f>
        <v>0</v>
      </c>
    </row>
    <row r="249" customFormat="false" ht="42.6" hidden="false" customHeight="true" outlineLevel="0" collapsed="false">
      <c r="A249" s="124" t="str">
        <f aca="false">IF(D249=D248,IF(A248=0,"",A248),IF(AND(D249&gt;0,D249&lt;&gt;D248),A248+1,""))</f>
        <v/>
      </c>
      <c r="B249" s="129"/>
      <c r="C249" s="129"/>
      <c r="D249" s="96"/>
      <c r="E249" s="138"/>
      <c r="F249" s="128" t="str">
        <f aca="false">IFERROR(IF(OR(ISTEXT(D249),ISNUMBER(D249)),HLOOKUP(I249-23*INT(I249/23),[2]Hoja2!B$1:X$2,2),""),1)</f>
        <v/>
      </c>
      <c r="G249" s="128" t="str">
        <f aca="false">LEFT(D249,1)</f>
        <v/>
      </c>
      <c r="H249" s="129" t="str">
        <f aca="false">IF(UPPER(G249)="Z",2,IF(UPPER(G249)="Y",1,IF(UPPER(G249)="X",0,LEFT(D249))))</f>
        <v/>
      </c>
      <c r="I249" s="129" t="str">
        <f aca="false">REPLACE(D249,1,1,H249)</f>
        <v/>
      </c>
      <c r="J249" s="96"/>
      <c r="K249" s="124" t="str">
        <f aca="false">IF(N249&gt;0,ROW(L249)-7,"")</f>
        <v/>
      </c>
      <c r="L249" s="130"/>
      <c r="M249" s="130"/>
      <c r="N249" s="131"/>
      <c r="O249" s="132"/>
      <c r="P249" s="128" t="str">
        <f aca="false">IFERROR(IF(OR(ISTEXT(N249),ISNUMBER(N249)),HLOOKUP(S249-23*INT(S249/23),[2]Hoja2!B$1:X$2,2),""),1)</f>
        <v/>
      </c>
      <c r="Q249" s="128" t="str">
        <f aca="false">LEFT(N249,1)</f>
        <v/>
      </c>
      <c r="R249" s="129" t="str">
        <f aca="false">IF(UPPER(Q249)="Z",2,IF(UPPER(Q249)="Y",1,IF(UPPER(Q249)="X",0,LEFT(N249))))</f>
        <v/>
      </c>
      <c r="S249" s="129" t="str">
        <f aca="false">REPLACE(N249,1,1,R249)</f>
        <v/>
      </c>
      <c r="T249" s="96"/>
      <c r="U249" s="133"/>
      <c r="V249" s="124" t="str">
        <f aca="false">IF(OR(ISTEXT(N249),ISNUMBER(N249)),IF($AD249=1,U249,0),"")</f>
        <v/>
      </c>
      <c r="W249" s="75" t="n">
        <v>36892</v>
      </c>
      <c r="X249" s="134"/>
      <c r="Y249" s="134"/>
      <c r="AA249" s="128" t="n">
        <f aca="false">IF(E249&lt;&gt;F249,0,1)</f>
        <v>1</v>
      </c>
      <c r="AB249" s="128" t="n">
        <f aca="false">IF(OR(T249="SI",T249="Si",T249="si",T249="sI",T249="s",T249="S"),1,0)</f>
        <v>0</v>
      </c>
      <c r="AC249" s="128" t="n">
        <f aca="false">IF(OR(J249="SI",J249="Si",J249="si",J249="sI",J249="s",J249="S"),1,0)</f>
        <v>0</v>
      </c>
      <c r="AD249" s="128" t="n">
        <f aca="false">AK249*AA249*AB249*AC249</f>
        <v>0</v>
      </c>
      <c r="AF249" s="136" t="n">
        <f aca="false">COUNTIF(D$8:D249,D249)</f>
        <v>0</v>
      </c>
      <c r="AG249" s="136" t="n">
        <f aca="false">COUNTIFS(D$8:D249,D249,A$8:A249,A249)</f>
        <v>0</v>
      </c>
      <c r="AH249" s="128" t="n">
        <f aca="false">AF249-AG249</f>
        <v>0</v>
      </c>
      <c r="AI249" s="128" t="n">
        <f aca="false">IF(OR(O249&lt;&gt;P249,P249=1,AA249=0),1,0)</f>
        <v>0</v>
      </c>
      <c r="AJ249" s="128" t="n">
        <f aca="false">IF(AR249&gt;0,1,0)+AH249</f>
        <v>0</v>
      </c>
      <c r="AK249" s="128" t="n">
        <f aca="false">IF(O249&lt;&gt;P249,0,1)</f>
        <v>1</v>
      </c>
      <c r="AL249" s="128" t="n">
        <f aca="false">IF(U249&gt;1,1,0)</f>
        <v>0</v>
      </c>
      <c r="AM249" s="136"/>
      <c r="AN249" s="137"/>
      <c r="AO249" s="139"/>
      <c r="AP249" s="128" t="str">
        <f aca="false">IF(SUMIF(AS$7:BU$7,"&gt;0",AS249:BU249)&gt;0,SUMIF(AS$7:BU$7,"&gt;0",AS249:BU249),"")</f>
        <v/>
      </c>
      <c r="AQ249" s="128"/>
      <c r="AR249" s="136" t="n">
        <f aca="false">COUNTIF(N$8:N249,N249)-1</f>
        <v>-1</v>
      </c>
      <c r="AS249" s="133"/>
      <c r="AT249" s="133"/>
      <c r="AU249" s="128" t="n">
        <f aca="false">IF($A249=$A248,AS249+AT249+AU248,AS249+AT249)</f>
        <v>0</v>
      </c>
      <c r="AV249" s="133"/>
      <c r="AW249" s="133"/>
      <c r="AX249" s="128" t="n">
        <f aca="false">IF($A249=$A248,AV249+AW249+AX248,AV249+AW249)</f>
        <v>0</v>
      </c>
      <c r="AY249" s="133"/>
      <c r="AZ249" s="133"/>
      <c r="BA249" s="128" t="n">
        <f aca="false">IF($A249=$A248,AY249+AZ249+BA248,AY249+AZ249)</f>
        <v>0</v>
      </c>
      <c r="BB249" s="133"/>
      <c r="BC249" s="133"/>
      <c r="BD249" s="128" t="n">
        <f aca="false">IF($A249=$A248,BB249+BC249+BD248,BB249+BC249)</f>
        <v>0</v>
      </c>
      <c r="BE249" s="133"/>
      <c r="BF249" s="133"/>
      <c r="BG249" s="128" t="n">
        <f aca="false">IF($A249=$A248,BE249+BF249+BG248,BE249+BF249)</f>
        <v>0</v>
      </c>
      <c r="BH249" s="133"/>
      <c r="BI249" s="133"/>
      <c r="BJ249" s="128" t="n">
        <f aca="false">IF($A249=$A248,BH249+BI249+BJ248,BH249+BI249)</f>
        <v>0</v>
      </c>
      <c r="BK249" s="133"/>
      <c r="BL249" s="133"/>
      <c r="BM249" s="128" t="n">
        <f aca="false">IF($A249=$A248,BK249+BL249+BM248,BK249+BL249)</f>
        <v>0</v>
      </c>
      <c r="BN249" s="133"/>
      <c r="BO249" s="133"/>
      <c r="BP249" s="128" t="n">
        <f aca="false">IF($A249=$A248,BN249+BO249+BP248,BN249+BO249)</f>
        <v>0</v>
      </c>
      <c r="BQ249" s="133"/>
      <c r="BR249" s="133"/>
      <c r="BS249" s="128" t="n">
        <f aca="false">IF($A249=$A248,BQ249+BR249+BS248,BQ249+BR249)</f>
        <v>0</v>
      </c>
      <c r="BT249" s="133"/>
      <c r="BU249" s="133"/>
      <c r="BV249" s="128" t="n">
        <f aca="false">IF($A249=$A248,BT249+BU249+BV248,BT249+BU249)</f>
        <v>0</v>
      </c>
      <c r="BW249" s="128" t="n">
        <f aca="false">IF(W249=0,0,IF(W249&gt;F$4,1,(IF(W249=BW$2,0,(IF(F$4-W249&gt;2,1,0))))))</f>
        <v>0</v>
      </c>
    </row>
    <row r="250" customFormat="false" ht="42.6" hidden="false" customHeight="true" outlineLevel="0" collapsed="false">
      <c r="A250" s="124" t="str">
        <f aca="false">IF(D250=D249,IF(A249=0,"",A249),IF(AND(D250&gt;0,D250&lt;&gt;D249),A249+1,""))</f>
        <v/>
      </c>
      <c r="B250" s="129"/>
      <c r="C250" s="129"/>
      <c r="D250" s="96"/>
      <c r="E250" s="138"/>
      <c r="F250" s="128" t="str">
        <f aca="false">IFERROR(IF(OR(ISTEXT(D250),ISNUMBER(D250)),HLOOKUP(I250-23*INT(I250/23),[2]Hoja2!B$1:X$2,2),""),1)</f>
        <v/>
      </c>
      <c r="G250" s="128" t="str">
        <f aca="false">LEFT(D250,1)</f>
        <v/>
      </c>
      <c r="H250" s="129" t="str">
        <f aca="false">IF(UPPER(G250)="Z",2,IF(UPPER(G250)="Y",1,IF(UPPER(G250)="X",0,LEFT(D250))))</f>
        <v/>
      </c>
      <c r="I250" s="129" t="str">
        <f aca="false">REPLACE(D250,1,1,H250)</f>
        <v/>
      </c>
      <c r="J250" s="96"/>
      <c r="K250" s="124" t="str">
        <f aca="false">IF(N250&gt;0,ROW(L250)-7,"")</f>
        <v/>
      </c>
      <c r="L250" s="130"/>
      <c r="M250" s="130"/>
      <c r="N250" s="131"/>
      <c r="O250" s="132"/>
      <c r="P250" s="128" t="str">
        <f aca="false">IFERROR(IF(OR(ISTEXT(N250),ISNUMBER(N250)),HLOOKUP(S250-23*INT(S250/23),[2]Hoja2!B$1:X$2,2),""),1)</f>
        <v/>
      </c>
      <c r="Q250" s="128" t="str">
        <f aca="false">LEFT(N250,1)</f>
        <v/>
      </c>
      <c r="R250" s="129" t="str">
        <f aca="false">IF(UPPER(Q250)="Z",2,IF(UPPER(Q250)="Y",1,IF(UPPER(Q250)="X",0,LEFT(N250))))</f>
        <v/>
      </c>
      <c r="S250" s="129" t="str">
        <f aca="false">REPLACE(N250,1,1,R250)</f>
        <v/>
      </c>
      <c r="T250" s="96"/>
      <c r="U250" s="133"/>
      <c r="V250" s="124" t="str">
        <f aca="false">IF(OR(ISTEXT(N250),ISNUMBER(N250)),IF($AD250=1,U250,0),"")</f>
        <v/>
      </c>
      <c r="W250" s="75" t="n">
        <v>36892</v>
      </c>
      <c r="X250" s="134"/>
      <c r="Y250" s="134"/>
      <c r="AA250" s="128" t="n">
        <f aca="false">IF(E250&lt;&gt;F250,0,1)</f>
        <v>1</v>
      </c>
      <c r="AB250" s="128" t="n">
        <f aca="false">IF(OR(T250="SI",T250="Si",T250="si",T250="sI",T250="s",T250="S"),1,0)</f>
        <v>0</v>
      </c>
      <c r="AC250" s="128" t="n">
        <f aca="false">IF(OR(J250="SI",J250="Si",J250="si",J250="sI",J250="s",J250="S"),1,0)</f>
        <v>0</v>
      </c>
      <c r="AD250" s="128" t="n">
        <f aca="false">AK250*AA250*AB250*AC250</f>
        <v>0</v>
      </c>
      <c r="AF250" s="136" t="n">
        <f aca="false">COUNTIF(D$8:D250,D250)</f>
        <v>0</v>
      </c>
      <c r="AG250" s="136" t="n">
        <f aca="false">COUNTIFS(D$8:D250,D250,A$8:A250,A250)</f>
        <v>0</v>
      </c>
      <c r="AH250" s="128" t="n">
        <f aca="false">AF250-AG250</f>
        <v>0</v>
      </c>
      <c r="AI250" s="128" t="n">
        <f aca="false">IF(OR(O250&lt;&gt;P250,P250=1,AA250=0),1,0)</f>
        <v>0</v>
      </c>
      <c r="AJ250" s="128" t="n">
        <f aca="false">IF(AR250&gt;0,1,0)+AH250</f>
        <v>0</v>
      </c>
      <c r="AK250" s="128" t="n">
        <f aca="false">IF(O250&lt;&gt;P250,0,1)</f>
        <v>1</v>
      </c>
      <c r="AL250" s="128" t="n">
        <f aca="false">IF(U250&gt;1,1,0)</f>
        <v>0</v>
      </c>
      <c r="AM250" s="136"/>
      <c r="AN250" s="137"/>
      <c r="AO250" s="139"/>
      <c r="AP250" s="128" t="str">
        <f aca="false">IF(SUMIF(AS$7:BU$7,"&gt;0",AS250:BU250)&gt;0,SUMIF(AS$7:BU$7,"&gt;0",AS250:BU250),"")</f>
        <v/>
      </c>
      <c r="AQ250" s="128"/>
      <c r="AR250" s="136" t="n">
        <f aca="false">COUNTIF(N$8:N250,N250)-1</f>
        <v>-1</v>
      </c>
      <c r="AS250" s="133"/>
      <c r="AT250" s="133"/>
      <c r="AU250" s="128" t="n">
        <f aca="false">IF($A250=$A249,AS250+AT250+AU249,AS250+AT250)</f>
        <v>0</v>
      </c>
      <c r="AV250" s="133"/>
      <c r="AW250" s="133"/>
      <c r="AX250" s="128" t="n">
        <f aca="false">IF($A250=$A249,AV250+AW250+AX249,AV250+AW250)</f>
        <v>0</v>
      </c>
      <c r="AY250" s="133"/>
      <c r="AZ250" s="133"/>
      <c r="BA250" s="128" t="n">
        <f aca="false">IF($A250=$A249,AY250+AZ250+BA249,AY250+AZ250)</f>
        <v>0</v>
      </c>
      <c r="BB250" s="133"/>
      <c r="BC250" s="133"/>
      <c r="BD250" s="128" t="n">
        <f aca="false">IF($A250=$A249,BB250+BC250+BD249,BB250+BC250)</f>
        <v>0</v>
      </c>
      <c r="BE250" s="133"/>
      <c r="BF250" s="133"/>
      <c r="BG250" s="128" t="n">
        <f aca="false">IF($A250=$A249,BE250+BF250+BG249,BE250+BF250)</f>
        <v>0</v>
      </c>
      <c r="BH250" s="133"/>
      <c r="BI250" s="133"/>
      <c r="BJ250" s="128" t="n">
        <f aca="false">IF($A250=$A249,BH250+BI250+BJ249,BH250+BI250)</f>
        <v>0</v>
      </c>
      <c r="BK250" s="133"/>
      <c r="BL250" s="133"/>
      <c r="BM250" s="128" t="n">
        <f aca="false">IF($A250=$A249,BK250+BL250+BM249,BK250+BL250)</f>
        <v>0</v>
      </c>
      <c r="BN250" s="133"/>
      <c r="BO250" s="133"/>
      <c r="BP250" s="128" t="n">
        <f aca="false">IF($A250=$A249,BN250+BO250+BP249,BN250+BO250)</f>
        <v>0</v>
      </c>
      <c r="BQ250" s="133"/>
      <c r="BR250" s="133"/>
      <c r="BS250" s="128" t="n">
        <f aca="false">IF($A250=$A249,BQ250+BR250+BS249,BQ250+BR250)</f>
        <v>0</v>
      </c>
      <c r="BT250" s="133"/>
      <c r="BU250" s="133"/>
      <c r="BV250" s="128" t="n">
        <f aca="false">IF($A250=$A249,BT250+BU250+BV249,BT250+BU250)</f>
        <v>0</v>
      </c>
      <c r="BW250" s="128" t="n">
        <f aca="false">IF(W250=0,0,IF(W250&gt;F$4,1,(IF(W250=BW$2,0,(IF(F$4-W250&gt;2,1,0))))))</f>
        <v>0</v>
      </c>
    </row>
    <row r="251" customFormat="false" ht="42.6" hidden="false" customHeight="true" outlineLevel="0" collapsed="false">
      <c r="A251" s="124" t="str">
        <f aca="false">IF(D251=D250,IF(A250=0,"",A250),IF(AND(D251&gt;0,D251&lt;&gt;D250),A250+1,""))</f>
        <v/>
      </c>
      <c r="B251" s="129"/>
      <c r="C251" s="129"/>
      <c r="D251" s="96"/>
      <c r="E251" s="138"/>
      <c r="F251" s="128" t="str">
        <f aca="false">IFERROR(IF(OR(ISTEXT(D251),ISNUMBER(D251)),HLOOKUP(I251-23*INT(I251/23),[2]Hoja2!B$1:X$2,2),""),1)</f>
        <v/>
      </c>
      <c r="G251" s="128" t="str">
        <f aca="false">LEFT(D251,1)</f>
        <v/>
      </c>
      <c r="H251" s="129" t="str">
        <f aca="false">IF(UPPER(G251)="Z",2,IF(UPPER(G251)="Y",1,IF(UPPER(G251)="X",0,LEFT(D251))))</f>
        <v/>
      </c>
      <c r="I251" s="129" t="str">
        <f aca="false">REPLACE(D251,1,1,H251)</f>
        <v/>
      </c>
      <c r="J251" s="96"/>
      <c r="K251" s="124" t="str">
        <f aca="false">IF(N251&gt;0,ROW(L251)-7,"")</f>
        <v/>
      </c>
      <c r="L251" s="130"/>
      <c r="M251" s="130"/>
      <c r="N251" s="131"/>
      <c r="O251" s="132"/>
      <c r="P251" s="128" t="str">
        <f aca="false">IFERROR(IF(OR(ISTEXT(N251),ISNUMBER(N251)),HLOOKUP(S251-23*INT(S251/23),[2]Hoja2!B$1:X$2,2),""),1)</f>
        <v/>
      </c>
      <c r="Q251" s="128" t="str">
        <f aca="false">LEFT(N251,1)</f>
        <v/>
      </c>
      <c r="R251" s="129" t="str">
        <f aca="false">IF(UPPER(Q251)="Z",2,IF(UPPER(Q251)="Y",1,IF(UPPER(Q251)="X",0,LEFT(N251))))</f>
        <v/>
      </c>
      <c r="S251" s="129" t="str">
        <f aca="false">REPLACE(N251,1,1,R251)</f>
        <v/>
      </c>
      <c r="T251" s="96"/>
      <c r="U251" s="133"/>
      <c r="V251" s="124" t="str">
        <f aca="false">IF(OR(ISTEXT(N251),ISNUMBER(N251)),IF($AD251=1,U251,0),"")</f>
        <v/>
      </c>
      <c r="W251" s="75" t="n">
        <v>36892</v>
      </c>
      <c r="X251" s="134"/>
      <c r="Y251" s="134"/>
      <c r="AA251" s="128" t="n">
        <f aca="false">IF(E251&lt;&gt;F251,0,1)</f>
        <v>1</v>
      </c>
      <c r="AB251" s="128" t="n">
        <f aca="false">IF(OR(T251="SI",T251="Si",T251="si",T251="sI",T251="s",T251="S"),1,0)</f>
        <v>0</v>
      </c>
      <c r="AC251" s="128" t="n">
        <f aca="false">IF(OR(J251="SI",J251="Si",J251="si",J251="sI",J251="s",J251="S"),1,0)</f>
        <v>0</v>
      </c>
      <c r="AD251" s="128" t="n">
        <f aca="false">AK251*AA251*AB251*AC251</f>
        <v>0</v>
      </c>
      <c r="AF251" s="136" t="n">
        <f aca="false">COUNTIF(D$8:D251,D251)</f>
        <v>0</v>
      </c>
      <c r="AG251" s="136" t="n">
        <f aca="false">COUNTIFS(D$8:D251,D251,A$8:A251,A251)</f>
        <v>0</v>
      </c>
      <c r="AH251" s="128" t="n">
        <f aca="false">AF251-AG251</f>
        <v>0</v>
      </c>
      <c r="AI251" s="128" t="n">
        <f aca="false">IF(OR(O251&lt;&gt;P251,P251=1,AA251=0),1,0)</f>
        <v>0</v>
      </c>
      <c r="AJ251" s="128" t="n">
        <f aca="false">IF(AR251&gt;0,1,0)+AH251</f>
        <v>0</v>
      </c>
      <c r="AK251" s="128" t="n">
        <f aca="false">IF(O251&lt;&gt;P251,0,1)</f>
        <v>1</v>
      </c>
      <c r="AL251" s="128" t="n">
        <f aca="false">IF(U251&gt;1,1,0)</f>
        <v>0</v>
      </c>
      <c r="AM251" s="136"/>
      <c r="AN251" s="137"/>
      <c r="AO251" s="139"/>
      <c r="AP251" s="128" t="str">
        <f aca="false">IF(SUMIF(AS$7:BU$7,"&gt;0",AS251:BU251)&gt;0,SUMIF(AS$7:BU$7,"&gt;0",AS251:BU251),"")</f>
        <v/>
      </c>
      <c r="AQ251" s="128"/>
      <c r="AR251" s="136" t="n">
        <f aca="false">COUNTIF(N$8:N251,N251)-1</f>
        <v>-1</v>
      </c>
      <c r="AS251" s="133"/>
      <c r="AT251" s="133"/>
      <c r="AU251" s="128" t="n">
        <f aca="false">IF($A251=$A250,AS251+AT251+AU250,AS251+AT251)</f>
        <v>0</v>
      </c>
      <c r="AV251" s="133"/>
      <c r="AW251" s="133"/>
      <c r="AX251" s="128" t="n">
        <f aca="false">IF($A251=$A250,AV251+AW251+AX250,AV251+AW251)</f>
        <v>0</v>
      </c>
      <c r="AY251" s="133"/>
      <c r="AZ251" s="133"/>
      <c r="BA251" s="128" t="n">
        <f aca="false">IF($A251=$A250,AY251+AZ251+BA250,AY251+AZ251)</f>
        <v>0</v>
      </c>
      <c r="BB251" s="133"/>
      <c r="BC251" s="133"/>
      <c r="BD251" s="128" t="n">
        <f aca="false">IF($A251=$A250,BB251+BC251+BD250,BB251+BC251)</f>
        <v>0</v>
      </c>
      <c r="BE251" s="133"/>
      <c r="BF251" s="133"/>
      <c r="BG251" s="128" t="n">
        <f aca="false">IF($A251=$A250,BE251+BF251+BG250,BE251+BF251)</f>
        <v>0</v>
      </c>
      <c r="BH251" s="133"/>
      <c r="BI251" s="133"/>
      <c r="BJ251" s="128" t="n">
        <f aca="false">IF($A251=$A250,BH251+BI251+BJ250,BH251+BI251)</f>
        <v>0</v>
      </c>
      <c r="BK251" s="133"/>
      <c r="BL251" s="133"/>
      <c r="BM251" s="128" t="n">
        <f aca="false">IF($A251=$A250,BK251+BL251+BM250,BK251+BL251)</f>
        <v>0</v>
      </c>
      <c r="BN251" s="133"/>
      <c r="BO251" s="133"/>
      <c r="BP251" s="128" t="n">
        <f aca="false">IF($A251=$A250,BN251+BO251+BP250,BN251+BO251)</f>
        <v>0</v>
      </c>
      <c r="BQ251" s="133"/>
      <c r="BR251" s="133"/>
      <c r="BS251" s="128" t="n">
        <f aca="false">IF($A251=$A250,BQ251+BR251+BS250,BQ251+BR251)</f>
        <v>0</v>
      </c>
      <c r="BT251" s="133"/>
      <c r="BU251" s="133"/>
      <c r="BV251" s="128" t="n">
        <f aca="false">IF($A251=$A250,BT251+BU251+BV250,BT251+BU251)</f>
        <v>0</v>
      </c>
      <c r="BW251" s="128" t="n">
        <f aca="false">IF(W251=0,0,IF(W251&gt;F$4,1,(IF(W251=BW$2,0,(IF(F$4-W251&gt;2,1,0))))))</f>
        <v>0</v>
      </c>
    </row>
    <row r="252" customFormat="false" ht="42.6" hidden="false" customHeight="true" outlineLevel="0" collapsed="false">
      <c r="A252" s="124" t="str">
        <f aca="false">IF(D252=D251,IF(A251=0,"",A251),IF(AND(D252&gt;0,D252&lt;&gt;D251),A251+1,""))</f>
        <v/>
      </c>
      <c r="B252" s="129"/>
      <c r="C252" s="129"/>
      <c r="D252" s="96"/>
      <c r="E252" s="138"/>
      <c r="F252" s="128" t="str">
        <f aca="false">IFERROR(IF(OR(ISTEXT(D252),ISNUMBER(D252)),HLOOKUP(I252-23*INT(I252/23),[2]Hoja2!B$1:X$2,2),""),1)</f>
        <v/>
      </c>
      <c r="G252" s="128" t="str">
        <f aca="false">LEFT(D252,1)</f>
        <v/>
      </c>
      <c r="H252" s="129" t="str">
        <f aca="false">IF(UPPER(G252)="Z",2,IF(UPPER(G252)="Y",1,IF(UPPER(G252)="X",0,LEFT(D252))))</f>
        <v/>
      </c>
      <c r="I252" s="129" t="str">
        <f aca="false">REPLACE(D252,1,1,H252)</f>
        <v/>
      </c>
      <c r="J252" s="96"/>
      <c r="K252" s="124" t="str">
        <f aca="false">IF(N252&gt;0,ROW(L252)-7,"")</f>
        <v/>
      </c>
      <c r="L252" s="130"/>
      <c r="M252" s="130"/>
      <c r="N252" s="131"/>
      <c r="O252" s="132"/>
      <c r="P252" s="128" t="str">
        <f aca="false">IFERROR(IF(OR(ISTEXT(N252),ISNUMBER(N252)),HLOOKUP(S252-23*INT(S252/23),[2]Hoja2!B$1:X$2,2),""),1)</f>
        <v/>
      </c>
      <c r="Q252" s="128" t="str">
        <f aca="false">LEFT(N252,1)</f>
        <v/>
      </c>
      <c r="R252" s="129" t="str">
        <f aca="false">IF(UPPER(Q252)="Z",2,IF(UPPER(Q252)="Y",1,IF(UPPER(Q252)="X",0,LEFT(N252))))</f>
        <v/>
      </c>
      <c r="S252" s="129" t="str">
        <f aca="false">REPLACE(N252,1,1,R252)</f>
        <v/>
      </c>
      <c r="T252" s="96"/>
      <c r="U252" s="133"/>
      <c r="V252" s="124" t="str">
        <f aca="false">IF(OR(ISTEXT(N252),ISNUMBER(N252)),IF($AD252=1,U252,0),"")</f>
        <v/>
      </c>
      <c r="W252" s="75" t="n">
        <v>36892</v>
      </c>
      <c r="X252" s="134"/>
      <c r="Y252" s="134"/>
      <c r="AA252" s="128" t="n">
        <f aca="false">IF(E252&lt;&gt;F252,0,1)</f>
        <v>1</v>
      </c>
      <c r="AB252" s="128" t="n">
        <f aca="false">IF(OR(T252="SI",T252="Si",T252="si",T252="sI",T252="s",T252="S"),1,0)</f>
        <v>0</v>
      </c>
      <c r="AC252" s="128" t="n">
        <f aca="false">IF(OR(J252="SI",J252="Si",J252="si",J252="sI",J252="s",J252="S"),1,0)</f>
        <v>0</v>
      </c>
      <c r="AD252" s="128" t="n">
        <f aca="false">AK252*AA252*AB252*AC252</f>
        <v>0</v>
      </c>
      <c r="AF252" s="136" t="n">
        <f aca="false">COUNTIF(D$8:D252,D252)</f>
        <v>0</v>
      </c>
      <c r="AG252" s="136" t="n">
        <f aca="false">COUNTIFS(D$8:D252,D252,A$8:A252,A252)</f>
        <v>0</v>
      </c>
      <c r="AH252" s="128" t="n">
        <f aca="false">AF252-AG252</f>
        <v>0</v>
      </c>
      <c r="AI252" s="128" t="n">
        <f aca="false">IF(OR(O252&lt;&gt;P252,P252=1,AA252=0),1,0)</f>
        <v>0</v>
      </c>
      <c r="AJ252" s="128" t="n">
        <f aca="false">IF(AR252&gt;0,1,0)+AH252</f>
        <v>0</v>
      </c>
      <c r="AK252" s="128" t="n">
        <f aca="false">IF(O252&lt;&gt;P252,0,1)</f>
        <v>1</v>
      </c>
      <c r="AL252" s="128" t="n">
        <f aca="false">IF(U252&gt;1,1,0)</f>
        <v>0</v>
      </c>
      <c r="AM252" s="136"/>
      <c r="AN252" s="137"/>
      <c r="AO252" s="139"/>
      <c r="AP252" s="128" t="str">
        <f aca="false">IF(SUMIF(AS$7:BU$7,"&gt;0",AS252:BU252)&gt;0,SUMIF(AS$7:BU$7,"&gt;0",AS252:BU252),"")</f>
        <v/>
      </c>
      <c r="AQ252" s="128"/>
      <c r="AR252" s="136" t="n">
        <f aca="false">COUNTIF(N$8:N252,N252)-1</f>
        <v>-1</v>
      </c>
      <c r="AS252" s="133"/>
      <c r="AT252" s="133"/>
      <c r="AU252" s="128" t="n">
        <f aca="false">IF($A252=$A251,AS252+AT252+AU251,AS252+AT252)</f>
        <v>0</v>
      </c>
      <c r="AV252" s="133"/>
      <c r="AW252" s="133"/>
      <c r="AX252" s="128" t="n">
        <f aca="false">IF($A252=$A251,AV252+AW252+AX251,AV252+AW252)</f>
        <v>0</v>
      </c>
      <c r="AY252" s="133"/>
      <c r="AZ252" s="133"/>
      <c r="BA252" s="128" t="n">
        <f aca="false">IF($A252=$A251,AY252+AZ252+BA251,AY252+AZ252)</f>
        <v>0</v>
      </c>
      <c r="BB252" s="133"/>
      <c r="BC252" s="133"/>
      <c r="BD252" s="128" t="n">
        <f aca="false">IF($A252=$A251,BB252+BC252+BD251,BB252+BC252)</f>
        <v>0</v>
      </c>
      <c r="BE252" s="133"/>
      <c r="BF252" s="133"/>
      <c r="BG252" s="128" t="n">
        <f aca="false">IF($A252=$A251,BE252+BF252+BG251,BE252+BF252)</f>
        <v>0</v>
      </c>
      <c r="BH252" s="133"/>
      <c r="BI252" s="133"/>
      <c r="BJ252" s="128" t="n">
        <f aca="false">IF($A252=$A251,BH252+BI252+BJ251,BH252+BI252)</f>
        <v>0</v>
      </c>
      <c r="BK252" s="133"/>
      <c r="BL252" s="133"/>
      <c r="BM252" s="128" t="n">
        <f aca="false">IF($A252=$A251,BK252+BL252+BM251,BK252+BL252)</f>
        <v>0</v>
      </c>
      <c r="BN252" s="133"/>
      <c r="BO252" s="133"/>
      <c r="BP252" s="128" t="n">
        <f aca="false">IF($A252=$A251,BN252+BO252+BP251,BN252+BO252)</f>
        <v>0</v>
      </c>
      <c r="BQ252" s="133"/>
      <c r="BR252" s="133"/>
      <c r="BS252" s="128" t="n">
        <f aca="false">IF($A252=$A251,BQ252+BR252+BS251,BQ252+BR252)</f>
        <v>0</v>
      </c>
      <c r="BT252" s="133"/>
      <c r="BU252" s="133"/>
      <c r="BV252" s="128" t="n">
        <f aca="false">IF($A252=$A251,BT252+BU252+BV251,BT252+BU252)</f>
        <v>0</v>
      </c>
      <c r="BW252" s="128" t="n">
        <f aca="false">IF(W252=0,0,IF(W252&gt;F$4,1,(IF(W252=BW$2,0,(IF(F$4-W252&gt;2,1,0))))))</f>
        <v>0</v>
      </c>
    </row>
    <row r="253" customFormat="false" ht="42.6" hidden="false" customHeight="true" outlineLevel="0" collapsed="false">
      <c r="A253" s="124" t="str">
        <f aca="false">IF(D253=D252,IF(A252=0,"",A252),IF(AND(D253&gt;0,D253&lt;&gt;D252),A252+1,""))</f>
        <v/>
      </c>
      <c r="B253" s="129"/>
      <c r="C253" s="129"/>
      <c r="D253" s="96"/>
      <c r="E253" s="138"/>
      <c r="F253" s="128" t="str">
        <f aca="false">IFERROR(IF(OR(ISTEXT(D253),ISNUMBER(D253)),HLOOKUP(I253-23*INT(I253/23),[2]Hoja2!B$1:X$2,2),""),1)</f>
        <v/>
      </c>
      <c r="G253" s="128" t="str">
        <f aca="false">LEFT(D253,1)</f>
        <v/>
      </c>
      <c r="H253" s="129" t="str">
        <f aca="false">IF(UPPER(G253)="Z",2,IF(UPPER(G253)="Y",1,IF(UPPER(G253)="X",0,LEFT(D253))))</f>
        <v/>
      </c>
      <c r="I253" s="129" t="str">
        <f aca="false">REPLACE(D253,1,1,H253)</f>
        <v/>
      </c>
      <c r="J253" s="96"/>
      <c r="K253" s="124" t="str">
        <f aca="false">IF(N253&gt;0,ROW(L253)-7,"")</f>
        <v/>
      </c>
      <c r="L253" s="130"/>
      <c r="M253" s="130"/>
      <c r="N253" s="131"/>
      <c r="O253" s="132"/>
      <c r="P253" s="128" t="str">
        <f aca="false">IFERROR(IF(OR(ISTEXT(N253),ISNUMBER(N253)),HLOOKUP(S253-23*INT(S253/23),[2]Hoja2!B$1:X$2,2),""),1)</f>
        <v/>
      </c>
      <c r="Q253" s="128" t="str">
        <f aca="false">LEFT(N253,1)</f>
        <v/>
      </c>
      <c r="R253" s="129" t="str">
        <f aca="false">IF(UPPER(Q253)="Z",2,IF(UPPER(Q253)="Y",1,IF(UPPER(Q253)="X",0,LEFT(N253))))</f>
        <v/>
      </c>
      <c r="S253" s="129" t="str">
        <f aca="false">REPLACE(N253,1,1,R253)</f>
        <v/>
      </c>
      <c r="T253" s="96"/>
      <c r="U253" s="133"/>
      <c r="V253" s="124" t="str">
        <f aca="false">IF(OR(ISTEXT(N253),ISNUMBER(N253)),IF($AD253=1,U253,0),"")</f>
        <v/>
      </c>
      <c r="W253" s="75" t="n">
        <v>36892</v>
      </c>
      <c r="X253" s="134"/>
      <c r="Y253" s="134"/>
      <c r="AA253" s="128" t="n">
        <f aca="false">IF(E253&lt;&gt;F253,0,1)</f>
        <v>1</v>
      </c>
      <c r="AB253" s="128" t="n">
        <f aca="false">IF(OR(T253="SI",T253="Si",T253="si",T253="sI",T253="s",T253="S"),1,0)</f>
        <v>0</v>
      </c>
      <c r="AC253" s="128" t="n">
        <f aca="false">IF(OR(J253="SI",J253="Si",J253="si",J253="sI",J253="s",J253="S"),1,0)</f>
        <v>0</v>
      </c>
      <c r="AD253" s="128" t="n">
        <f aca="false">AK253*AA253*AB253*AC253</f>
        <v>0</v>
      </c>
      <c r="AF253" s="136" t="n">
        <f aca="false">COUNTIF(D$8:D253,D253)</f>
        <v>0</v>
      </c>
      <c r="AG253" s="136" t="n">
        <f aca="false">COUNTIFS(D$8:D253,D253,A$8:A253,A253)</f>
        <v>0</v>
      </c>
      <c r="AH253" s="128" t="n">
        <f aca="false">AF253-AG253</f>
        <v>0</v>
      </c>
      <c r="AI253" s="128" t="n">
        <f aca="false">IF(OR(O253&lt;&gt;P253,P253=1,AA253=0),1,0)</f>
        <v>0</v>
      </c>
      <c r="AJ253" s="128" t="n">
        <f aca="false">IF(AR253&gt;0,1,0)+AH253</f>
        <v>0</v>
      </c>
      <c r="AK253" s="128" t="n">
        <f aca="false">IF(O253&lt;&gt;P253,0,1)</f>
        <v>1</v>
      </c>
      <c r="AL253" s="128" t="n">
        <f aca="false">IF(U253&gt;1,1,0)</f>
        <v>0</v>
      </c>
      <c r="AM253" s="136"/>
      <c r="AN253" s="137"/>
      <c r="AO253" s="139"/>
      <c r="AP253" s="128" t="str">
        <f aca="false">IF(SUMIF(AS$7:BU$7,"&gt;0",AS253:BU253)&gt;0,SUMIF(AS$7:BU$7,"&gt;0",AS253:BU253),"")</f>
        <v/>
      </c>
      <c r="AQ253" s="128"/>
      <c r="AR253" s="136" t="n">
        <f aca="false">COUNTIF(N$8:N253,N253)-1</f>
        <v>-1</v>
      </c>
      <c r="AS253" s="133"/>
      <c r="AT253" s="133"/>
      <c r="AU253" s="128" t="n">
        <f aca="false">IF($A253=$A252,AS253+AT253+AU252,AS253+AT253)</f>
        <v>0</v>
      </c>
      <c r="AV253" s="133"/>
      <c r="AW253" s="133"/>
      <c r="AX253" s="128" t="n">
        <f aca="false">IF($A253=$A252,AV253+AW253+AX252,AV253+AW253)</f>
        <v>0</v>
      </c>
      <c r="AY253" s="133"/>
      <c r="AZ253" s="133"/>
      <c r="BA253" s="128" t="n">
        <f aca="false">IF($A253=$A252,AY253+AZ253+BA252,AY253+AZ253)</f>
        <v>0</v>
      </c>
      <c r="BB253" s="133"/>
      <c r="BC253" s="133"/>
      <c r="BD253" s="128" t="n">
        <f aca="false">IF($A253=$A252,BB253+BC253+BD252,BB253+BC253)</f>
        <v>0</v>
      </c>
      <c r="BE253" s="133"/>
      <c r="BF253" s="133"/>
      <c r="BG253" s="128" t="n">
        <f aca="false">IF($A253=$A252,BE253+BF253+BG252,BE253+BF253)</f>
        <v>0</v>
      </c>
      <c r="BH253" s="133"/>
      <c r="BI253" s="133"/>
      <c r="BJ253" s="128" t="n">
        <f aca="false">IF($A253=$A252,BH253+BI253+BJ252,BH253+BI253)</f>
        <v>0</v>
      </c>
      <c r="BK253" s="133"/>
      <c r="BL253" s="133"/>
      <c r="BM253" s="128" t="n">
        <f aca="false">IF($A253=$A252,BK253+BL253+BM252,BK253+BL253)</f>
        <v>0</v>
      </c>
      <c r="BN253" s="133"/>
      <c r="BO253" s="133"/>
      <c r="BP253" s="128" t="n">
        <f aca="false">IF($A253=$A252,BN253+BO253+BP252,BN253+BO253)</f>
        <v>0</v>
      </c>
      <c r="BQ253" s="133"/>
      <c r="BR253" s="133"/>
      <c r="BS253" s="128" t="n">
        <f aca="false">IF($A253=$A252,BQ253+BR253+BS252,BQ253+BR253)</f>
        <v>0</v>
      </c>
      <c r="BT253" s="133"/>
      <c r="BU253" s="133"/>
      <c r="BV253" s="128" t="n">
        <f aca="false">IF($A253=$A252,BT253+BU253+BV252,BT253+BU253)</f>
        <v>0</v>
      </c>
      <c r="BW253" s="128" t="n">
        <f aca="false">IF(W253=0,0,IF(W253&gt;F$4,1,(IF(W253=BW$2,0,(IF(F$4-W253&gt;2,1,0))))))</f>
        <v>0</v>
      </c>
    </row>
    <row r="254" customFormat="false" ht="42.6" hidden="false" customHeight="true" outlineLevel="0" collapsed="false">
      <c r="A254" s="124" t="str">
        <f aca="false">IF(D254=D253,IF(A253=0,"",A253),IF(AND(D254&gt;0,D254&lt;&gt;D253),A253+1,""))</f>
        <v/>
      </c>
      <c r="B254" s="129"/>
      <c r="C254" s="129"/>
      <c r="D254" s="96"/>
      <c r="E254" s="138"/>
      <c r="F254" s="128" t="str">
        <f aca="false">IFERROR(IF(OR(ISTEXT(D254),ISNUMBER(D254)),HLOOKUP(I254-23*INT(I254/23),[2]Hoja2!B$1:X$2,2),""),1)</f>
        <v/>
      </c>
      <c r="G254" s="128" t="str">
        <f aca="false">LEFT(D254,1)</f>
        <v/>
      </c>
      <c r="H254" s="129" t="str">
        <f aca="false">IF(UPPER(G254)="Z",2,IF(UPPER(G254)="Y",1,IF(UPPER(G254)="X",0,LEFT(D254))))</f>
        <v/>
      </c>
      <c r="I254" s="129" t="str">
        <f aca="false">REPLACE(D254,1,1,H254)</f>
        <v/>
      </c>
      <c r="J254" s="96"/>
      <c r="K254" s="124" t="str">
        <f aca="false">IF(N254&gt;0,ROW(L254)-7,"")</f>
        <v/>
      </c>
      <c r="L254" s="130"/>
      <c r="M254" s="130"/>
      <c r="N254" s="131"/>
      <c r="O254" s="132"/>
      <c r="P254" s="128" t="str">
        <f aca="false">IFERROR(IF(OR(ISTEXT(N254),ISNUMBER(N254)),HLOOKUP(S254-23*INT(S254/23),[2]Hoja2!B$1:X$2,2),""),1)</f>
        <v/>
      </c>
      <c r="Q254" s="128" t="str">
        <f aca="false">LEFT(N254,1)</f>
        <v/>
      </c>
      <c r="R254" s="129" t="str">
        <f aca="false">IF(UPPER(Q254)="Z",2,IF(UPPER(Q254)="Y",1,IF(UPPER(Q254)="X",0,LEFT(N254))))</f>
        <v/>
      </c>
      <c r="S254" s="129" t="str">
        <f aca="false">REPLACE(N254,1,1,R254)</f>
        <v/>
      </c>
      <c r="T254" s="96"/>
      <c r="U254" s="133"/>
      <c r="V254" s="124" t="str">
        <f aca="false">IF(OR(ISTEXT(N254),ISNUMBER(N254)),IF($AD254=1,U254,0),"")</f>
        <v/>
      </c>
      <c r="W254" s="75" t="n">
        <v>36892</v>
      </c>
      <c r="X254" s="134"/>
      <c r="Y254" s="134"/>
      <c r="AA254" s="128" t="n">
        <f aca="false">IF(E254&lt;&gt;F254,0,1)</f>
        <v>1</v>
      </c>
      <c r="AB254" s="128" t="n">
        <f aca="false">IF(OR(T254="SI",T254="Si",T254="si",T254="sI",T254="s",T254="S"),1,0)</f>
        <v>0</v>
      </c>
      <c r="AC254" s="128" t="n">
        <f aca="false">IF(OR(J254="SI",J254="Si",J254="si",J254="sI",J254="s",J254="S"),1,0)</f>
        <v>0</v>
      </c>
      <c r="AD254" s="128" t="n">
        <f aca="false">AK254*AA254*AB254*AC254</f>
        <v>0</v>
      </c>
      <c r="AF254" s="136" t="n">
        <f aca="false">COUNTIF(D$8:D254,D254)</f>
        <v>0</v>
      </c>
      <c r="AG254" s="136" t="n">
        <f aca="false">COUNTIFS(D$8:D254,D254,A$8:A254,A254)</f>
        <v>0</v>
      </c>
      <c r="AH254" s="128" t="n">
        <f aca="false">AF254-AG254</f>
        <v>0</v>
      </c>
      <c r="AI254" s="128" t="n">
        <f aca="false">IF(OR(O254&lt;&gt;P254,P254=1,AA254=0),1,0)</f>
        <v>0</v>
      </c>
      <c r="AJ254" s="128" t="n">
        <f aca="false">IF(AR254&gt;0,1,0)+AH254</f>
        <v>0</v>
      </c>
      <c r="AK254" s="128" t="n">
        <f aca="false">IF(O254&lt;&gt;P254,0,1)</f>
        <v>1</v>
      </c>
      <c r="AL254" s="128" t="n">
        <f aca="false">IF(U254&gt;1,1,0)</f>
        <v>0</v>
      </c>
      <c r="AM254" s="136"/>
      <c r="AN254" s="137"/>
      <c r="AO254" s="139"/>
      <c r="AP254" s="128" t="str">
        <f aca="false">IF(SUMIF(AS$7:BU$7,"&gt;0",AS254:BU254)&gt;0,SUMIF(AS$7:BU$7,"&gt;0",AS254:BU254),"")</f>
        <v/>
      </c>
      <c r="AQ254" s="128"/>
      <c r="AR254" s="136" t="n">
        <f aca="false">COUNTIF(N$8:N254,N254)-1</f>
        <v>-1</v>
      </c>
      <c r="AS254" s="133"/>
      <c r="AT254" s="133"/>
      <c r="AU254" s="128" t="n">
        <f aca="false">IF($A254=$A253,AS254+AT254+AU253,AS254+AT254)</f>
        <v>0</v>
      </c>
      <c r="AV254" s="133"/>
      <c r="AW254" s="133"/>
      <c r="AX254" s="128" t="n">
        <f aca="false">IF($A254=$A253,AV254+AW254+AX253,AV254+AW254)</f>
        <v>0</v>
      </c>
      <c r="AY254" s="133"/>
      <c r="AZ254" s="133"/>
      <c r="BA254" s="128" t="n">
        <f aca="false">IF($A254=$A253,AY254+AZ254+BA253,AY254+AZ254)</f>
        <v>0</v>
      </c>
      <c r="BB254" s="133"/>
      <c r="BC254" s="133"/>
      <c r="BD254" s="128" t="n">
        <f aca="false">IF($A254=$A253,BB254+BC254+BD253,BB254+BC254)</f>
        <v>0</v>
      </c>
      <c r="BE254" s="133"/>
      <c r="BF254" s="133"/>
      <c r="BG254" s="128" t="n">
        <f aca="false">IF($A254=$A253,BE254+BF254+BG253,BE254+BF254)</f>
        <v>0</v>
      </c>
      <c r="BH254" s="133"/>
      <c r="BI254" s="133"/>
      <c r="BJ254" s="128" t="n">
        <f aca="false">IF($A254=$A253,BH254+BI254+BJ253,BH254+BI254)</f>
        <v>0</v>
      </c>
      <c r="BK254" s="133"/>
      <c r="BL254" s="133"/>
      <c r="BM254" s="128" t="n">
        <f aca="false">IF($A254=$A253,BK254+BL254+BM253,BK254+BL254)</f>
        <v>0</v>
      </c>
      <c r="BN254" s="133"/>
      <c r="BO254" s="133"/>
      <c r="BP254" s="128" t="n">
        <f aca="false">IF($A254=$A253,BN254+BO254+BP253,BN254+BO254)</f>
        <v>0</v>
      </c>
      <c r="BQ254" s="133"/>
      <c r="BR254" s="133"/>
      <c r="BS254" s="128" t="n">
        <f aca="false">IF($A254=$A253,BQ254+BR254+BS253,BQ254+BR254)</f>
        <v>0</v>
      </c>
      <c r="BT254" s="133"/>
      <c r="BU254" s="133"/>
      <c r="BV254" s="128" t="n">
        <f aca="false">IF($A254=$A253,BT254+BU254+BV253,BT254+BU254)</f>
        <v>0</v>
      </c>
      <c r="BW254" s="128" t="n">
        <f aca="false">IF(W254=0,0,IF(W254&gt;F$4,1,(IF(W254=BW$2,0,(IF(F$4-W254&gt;2,1,0))))))</f>
        <v>0</v>
      </c>
    </row>
    <row r="255" customFormat="false" ht="42.6" hidden="false" customHeight="true" outlineLevel="0" collapsed="false">
      <c r="A255" s="124" t="str">
        <f aca="false">IF(D255=D254,IF(A254=0,"",A254),IF(AND(D255&gt;0,D255&lt;&gt;D254),A254+1,""))</f>
        <v/>
      </c>
      <c r="B255" s="129"/>
      <c r="C255" s="129"/>
      <c r="D255" s="96"/>
      <c r="E255" s="138"/>
      <c r="F255" s="128" t="str">
        <f aca="false">IFERROR(IF(OR(ISTEXT(D255),ISNUMBER(D255)),HLOOKUP(I255-23*INT(I255/23),[2]Hoja2!B$1:X$2,2),""),1)</f>
        <v/>
      </c>
      <c r="G255" s="128" t="str">
        <f aca="false">LEFT(D255,1)</f>
        <v/>
      </c>
      <c r="H255" s="129" t="str">
        <f aca="false">IF(UPPER(G255)="Z",2,IF(UPPER(G255)="Y",1,IF(UPPER(G255)="X",0,LEFT(D255))))</f>
        <v/>
      </c>
      <c r="I255" s="129" t="str">
        <f aca="false">REPLACE(D255,1,1,H255)</f>
        <v/>
      </c>
      <c r="J255" s="96"/>
      <c r="K255" s="124" t="str">
        <f aca="false">IF(N255&gt;0,ROW(L255)-7,"")</f>
        <v/>
      </c>
      <c r="L255" s="130"/>
      <c r="M255" s="130"/>
      <c r="N255" s="131"/>
      <c r="O255" s="132"/>
      <c r="P255" s="128" t="str">
        <f aca="false">IFERROR(IF(OR(ISTEXT(N255),ISNUMBER(N255)),HLOOKUP(S255-23*INT(S255/23),[2]Hoja2!B$1:X$2,2),""),1)</f>
        <v/>
      </c>
      <c r="Q255" s="128" t="str">
        <f aca="false">LEFT(N255,1)</f>
        <v/>
      </c>
      <c r="R255" s="129" t="str">
        <f aca="false">IF(UPPER(Q255)="Z",2,IF(UPPER(Q255)="Y",1,IF(UPPER(Q255)="X",0,LEFT(N255))))</f>
        <v/>
      </c>
      <c r="S255" s="129" t="str">
        <f aca="false">REPLACE(N255,1,1,R255)</f>
        <v/>
      </c>
      <c r="T255" s="96"/>
      <c r="U255" s="133"/>
      <c r="V255" s="124" t="str">
        <f aca="false">IF(OR(ISTEXT(N255),ISNUMBER(N255)),IF($AD255=1,U255,0),"")</f>
        <v/>
      </c>
      <c r="W255" s="75" t="n">
        <v>36892</v>
      </c>
      <c r="X255" s="134"/>
      <c r="Y255" s="134"/>
      <c r="AA255" s="128" t="n">
        <f aca="false">IF(E255&lt;&gt;F255,0,1)</f>
        <v>1</v>
      </c>
      <c r="AB255" s="128" t="n">
        <f aca="false">IF(OR(T255="SI",T255="Si",T255="si",T255="sI",T255="s",T255="S"),1,0)</f>
        <v>0</v>
      </c>
      <c r="AC255" s="128" t="n">
        <f aca="false">IF(OR(J255="SI",J255="Si",J255="si",J255="sI",J255="s",J255="S"),1,0)</f>
        <v>0</v>
      </c>
      <c r="AD255" s="128" t="n">
        <f aca="false">AK255*AA255*AB255*AC255</f>
        <v>0</v>
      </c>
      <c r="AF255" s="136" t="n">
        <f aca="false">COUNTIF(D$8:D255,D255)</f>
        <v>0</v>
      </c>
      <c r="AG255" s="136" t="n">
        <f aca="false">COUNTIFS(D$8:D255,D255,A$8:A255,A255)</f>
        <v>0</v>
      </c>
      <c r="AH255" s="128" t="n">
        <f aca="false">AF255-AG255</f>
        <v>0</v>
      </c>
      <c r="AI255" s="128" t="n">
        <f aca="false">IF(OR(O255&lt;&gt;P255,P255=1,AA255=0),1,0)</f>
        <v>0</v>
      </c>
      <c r="AJ255" s="128" t="n">
        <f aca="false">IF(AR255&gt;0,1,0)+AH255</f>
        <v>0</v>
      </c>
      <c r="AK255" s="128" t="n">
        <f aca="false">IF(O255&lt;&gt;P255,0,1)</f>
        <v>1</v>
      </c>
      <c r="AL255" s="128" t="n">
        <f aca="false">IF(U255&gt;1,1,0)</f>
        <v>0</v>
      </c>
      <c r="AM255" s="136"/>
      <c r="AN255" s="137"/>
      <c r="AO255" s="139"/>
      <c r="AP255" s="128" t="str">
        <f aca="false">IF(SUMIF(AS$7:BU$7,"&gt;0",AS255:BU255)&gt;0,SUMIF(AS$7:BU$7,"&gt;0",AS255:BU255),"")</f>
        <v/>
      </c>
      <c r="AQ255" s="128"/>
      <c r="AR255" s="136" t="n">
        <f aca="false">COUNTIF(N$8:N255,N255)-1</f>
        <v>-1</v>
      </c>
      <c r="AS255" s="133"/>
      <c r="AT255" s="133"/>
      <c r="AU255" s="128" t="n">
        <f aca="false">IF($A255=$A254,AS255+AT255+AU254,AS255+AT255)</f>
        <v>0</v>
      </c>
      <c r="AV255" s="133"/>
      <c r="AW255" s="133"/>
      <c r="AX255" s="128" t="n">
        <f aca="false">IF($A255=$A254,AV255+AW255+AX254,AV255+AW255)</f>
        <v>0</v>
      </c>
      <c r="AY255" s="133"/>
      <c r="AZ255" s="133"/>
      <c r="BA255" s="128" t="n">
        <f aca="false">IF($A255=$A254,AY255+AZ255+BA254,AY255+AZ255)</f>
        <v>0</v>
      </c>
      <c r="BB255" s="133"/>
      <c r="BC255" s="133"/>
      <c r="BD255" s="128" t="n">
        <f aca="false">IF($A255=$A254,BB255+BC255+BD254,BB255+BC255)</f>
        <v>0</v>
      </c>
      <c r="BE255" s="133"/>
      <c r="BF255" s="133"/>
      <c r="BG255" s="128" t="n">
        <f aca="false">IF($A255=$A254,BE255+BF255+BG254,BE255+BF255)</f>
        <v>0</v>
      </c>
      <c r="BH255" s="133"/>
      <c r="BI255" s="133"/>
      <c r="BJ255" s="128" t="n">
        <f aca="false">IF($A255=$A254,BH255+BI255+BJ254,BH255+BI255)</f>
        <v>0</v>
      </c>
      <c r="BK255" s="133"/>
      <c r="BL255" s="133"/>
      <c r="BM255" s="128" t="n">
        <f aca="false">IF($A255=$A254,BK255+BL255+BM254,BK255+BL255)</f>
        <v>0</v>
      </c>
      <c r="BN255" s="133"/>
      <c r="BO255" s="133"/>
      <c r="BP255" s="128" t="n">
        <f aca="false">IF($A255=$A254,BN255+BO255+BP254,BN255+BO255)</f>
        <v>0</v>
      </c>
      <c r="BQ255" s="133"/>
      <c r="BR255" s="133"/>
      <c r="BS255" s="128" t="n">
        <f aca="false">IF($A255=$A254,BQ255+BR255+BS254,BQ255+BR255)</f>
        <v>0</v>
      </c>
      <c r="BT255" s="133"/>
      <c r="BU255" s="133"/>
      <c r="BV255" s="128" t="n">
        <f aca="false">IF($A255=$A254,BT255+BU255+BV254,BT255+BU255)</f>
        <v>0</v>
      </c>
      <c r="BW255" s="128" t="n">
        <f aca="false">IF(W255=0,0,IF(W255&gt;F$4,1,(IF(W255=BW$2,0,(IF(F$4-W255&gt;2,1,0))))))</f>
        <v>0</v>
      </c>
    </row>
    <row r="256" customFormat="false" ht="42.6" hidden="false" customHeight="true" outlineLevel="0" collapsed="false">
      <c r="A256" s="124" t="str">
        <f aca="false">IF(D256=D255,IF(A255=0,"",A255),IF(AND(D256&gt;0,D256&lt;&gt;D255),A255+1,""))</f>
        <v/>
      </c>
      <c r="B256" s="129"/>
      <c r="C256" s="129"/>
      <c r="D256" s="96"/>
      <c r="E256" s="138"/>
      <c r="F256" s="128" t="str">
        <f aca="false">IFERROR(IF(OR(ISTEXT(D256),ISNUMBER(D256)),HLOOKUP(I256-23*INT(I256/23),[2]Hoja2!B$1:X$2,2),""),1)</f>
        <v/>
      </c>
      <c r="G256" s="128" t="str">
        <f aca="false">LEFT(D256,1)</f>
        <v/>
      </c>
      <c r="H256" s="129" t="str">
        <f aca="false">IF(UPPER(G256)="Z",2,IF(UPPER(G256)="Y",1,IF(UPPER(G256)="X",0,LEFT(D256))))</f>
        <v/>
      </c>
      <c r="I256" s="129" t="str">
        <f aca="false">REPLACE(D256,1,1,H256)</f>
        <v/>
      </c>
      <c r="J256" s="96"/>
      <c r="K256" s="124" t="str">
        <f aca="false">IF(N256&gt;0,ROW(L256)-7,"")</f>
        <v/>
      </c>
      <c r="L256" s="130"/>
      <c r="M256" s="130"/>
      <c r="N256" s="131"/>
      <c r="O256" s="132"/>
      <c r="P256" s="128" t="str">
        <f aca="false">IFERROR(IF(OR(ISTEXT(N256),ISNUMBER(N256)),HLOOKUP(S256-23*INT(S256/23),[2]Hoja2!B$1:X$2,2),""),1)</f>
        <v/>
      </c>
      <c r="Q256" s="128" t="str">
        <f aca="false">LEFT(N256,1)</f>
        <v/>
      </c>
      <c r="R256" s="129" t="str">
        <f aca="false">IF(UPPER(Q256)="Z",2,IF(UPPER(Q256)="Y",1,IF(UPPER(Q256)="X",0,LEFT(N256))))</f>
        <v/>
      </c>
      <c r="S256" s="129" t="str">
        <f aca="false">REPLACE(N256,1,1,R256)</f>
        <v/>
      </c>
      <c r="T256" s="96"/>
      <c r="U256" s="133"/>
      <c r="V256" s="124" t="str">
        <f aca="false">IF(OR(ISTEXT(N256),ISNUMBER(N256)),IF($AD256=1,U256,0),"")</f>
        <v/>
      </c>
      <c r="W256" s="75" t="n">
        <v>36892</v>
      </c>
      <c r="X256" s="134"/>
      <c r="Y256" s="134"/>
      <c r="AA256" s="128" t="n">
        <f aca="false">IF(E256&lt;&gt;F256,0,1)</f>
        <v>1</v>
      </c>
      <c r="AB256" s="128" t="n">
        <f aca="false">IF(OR(T256="SI",T256="Si",T256="si",T256="sI",T256="s",T256="S"),1,0)</f>
        <v>0</v>
      </c>
      <c r="AC256" s="128" t="n">
        <f aca="false">IF(OR(J256="SI",J256="Si",J256="si",J256="sI",J256="s",J256="S"),1,0)</f>
        <v>0</v>
      </c>
      <c r="AD256" s="128" t="n">
        <f aca="false">AK256*AA256*AB256*AC256</f>
        <v>0</v>
      </c>
      <c r="AF256" s="136" t="n">
        <f aca="false">COUNTIF(D$8:D256,D256)</f>
        <v>0</v>
      </c>
      <c r="AG256" s="136" t="n">
        <f aca="false">COUNTIFS(D$8:D256,D256,A$8:A256,A256)</f>
        <v>0</v>
      </c>
      <c r="AH256" s="128" t="n">
        <f aca="false">AF256-AG256</f>
        <v>0</v>
      </c>
      <c r="AI256" s="128" t="n">
        <f aca="false">IF(OR(O256&lt;&gt;P256,P256=1,AA256=0),1,0)</f>
        <v>0</v>
      </c>
      <c r="AJ256" s="128" t="n">
        <f aca="false">IF(AR256&gt;0,1,0)+AH256</f>
        <v>0</v>
      </c>
      <c r="AK256" s="128" t="n">
        <f aca="false">IF(O256&lt;&gt;P256,0,1)</f>
        <v>1</v>
      </c>
      <c r="AL256" s="128" t="n">
        <f aca="false">IF(U256&gt;1,1,0)</f>
        <v>0</v>
      </c>
      <c r="AM256" s="136"/>
      <c r="AN256" s="137"/>
      <c r="AO256" s="139"/>
      <c r="AP256" s="128" t="str">
        <f aca="false">IF(SUMIF(AS$7:BU$7,"&gt;0",AS256:BU256)&gt;0,SUMIF(AS$7:BU$7,"&gt;0",AS256:BU256),"")</f>
        <v/>
      </c>
      <c r="AQ256" s="128"/>
      <c r="AR256" s="136" t="n">
        <f aca="false">COUNTIF(N$8:N256,N256)-1</f>
        <v>-1</v>
      </c>
      <c r="AS256" s="133"/>
      <c r="AT256" s="133"/>
      <c r="AU256" s="128" t="n">
        <f aca="false">IF($A256=$A255,AS256+AT256+AU255,AS256+AT256)</f>
        <v>0</v>
      </c>
      <c r="AV256" s="133"/>
      <c r="AW256" s="133"/>
      <c r="AX256" s="128" t="n">
        <f aca="false">IF($A256=$A255,AV256+AW256+AX255,AV256+AW256)</f>
        <v>0</v>
      </c>
      <c r="AY256" s="133"/>
      <c r="AZ256" s="133"/>
      <c r="BA256" s="128" t="n">
        <f aca="false">IF($A256=$A255,AY256+AZ256+BA255,AY256+AZ256)</f>
        <v>0</v>
      </c>
      <c r="BB256" s="133"/>
      <c r="BC256" s="133"/>
      <c r="BD256" s="128" t="n">
        <f aca="false">IF($A256=$A255,BB256+BC256+BD255,BB256+BC256)</f>
        <v>0</v>
      </c>
      <c r="BE256" s="133"/>
      <c r="BF256" s="133"/>
      <c r="BG256" s="128" t="n">
        <f aca="false">IF($A256=$A255,BE256+BF256+BG255,BE256+BF256)</f>
        <v>0</v>
      </c>
      <c r="BH256" s="133"/>
      <c r="BI256" s="133"/>
      <c r="BJ256" s="128" t="n">
        <f aca="false">IF($A256=$A255,BH256+BI256+BJ255,BH256+BI256)</f>
        <v>0</v>
      </c>
      <c r="BK256" s="133"/>
      <c r="BL256" s="133"/>
      <c r="BM256" s="128" t="n">
        <f aca="false">IF($A256=$A255,BK256+BL256+BM255,BK256+BL256)</f>
        <v>0</v>
      </c>
      <c r="BN256" s="133"/>
      <c r="BO256" s="133"/>
      <c r="BP256" s="128" t="n">
        <f aca="false">IF($A256=$A255,BN256+BO256+BP255,BN256+BO256)</f>
        <v>0</v>
      </c>
      <c r="BQ256" s="133"/>
      <c r="BR256" s="133"/>
      <c r="BS256" s="128" t="n">
        <f aca="false">IF($A256=$A255,BQ256+BR256+BS255,BQ256+BR256)</f>
        <v>0</v>
      </c>
      <c r="BT256" s="133"/>
      <c r="BU256" s="133"/>
      <c r="BV256" s="128" t="n">
        <f aca="false">IF($A256=$A255,BT256+BU256+BV255,BT256+BU256)</f>
        <v>0</v>
      </c>
      <c r="BW256" s="128" t="n">
        <f aca="false">IF(W256=0,0,IF(W256&gt;F$4,1,(IF(W256=BW$2,0,(IF(F$4-W256&gt;2,1,0))))))</f>
        <v>0</v>
      </c>
    </row>
    <row r="257" customFormat="false" ht="42.6" hidden="false" customHeight="true" outlineLevel="0" collapsed="false">
      <c r="A257" s="124" t="str">
        <f aca="false">IF(D257=D256,IF(A256=0,"",A256),IF(AND(D257&gt;0,D257&lt;&gt;D256),A256+1,""))</f>
        <v/>
      </c>
      <c r="B257" s="129"/>
      <c r="C257" s="129"/>
      <c r="D257" s="96"/>
      <c r="E257" s="138"/>
      <c r="F257" s="128" t="str">
        <f aca="false">IFERROR(IF(OR(ISTEXT(D257),ISNUMBER(D257)),HLOOKUP(I257-23*INT(I257/23),[2]Hoja2!B$1:X$2,2),""),1)</f>
        <v/>
      </c>
      <c r="G257" s="128" t="str">
        <f aca="false">LEFT(D257,1)</f>
        <v/>
      </c>
      <c r="H257" s="129" t="str">
        <f aca="false">IF(UPPER(G257)="Z",2,IF(UPPER(G257)="Y",1,IF(UPPER(G257)="X",0,LEFT(D257))))</f>
        <v/>
      </c>
      <c r="I257" s="129" t="str">
        <f aca="false">REPLACE(D257,1,1,H257)</f>
        <v/>
      </c>
      <c r="J257" s="96"/>
      <c r="K257" s="124" t="str">
        <f aca="false">IF(N257&gt;0,ROW(L257)-7,"")</f>
        <v/>
      </c>
      <c r="L257" s="130"/>
      <c r="M257" s="130"/>
      <c r="N257" s="131"/>
      <c r="O257" s="132"/>
      <c r="P257" s="128" t="str">
        <f aca="false">IFERROR(IF(OR(ISTEXT(N257),ISNUMBER(N257)),HLOOKUP(S257-23*INT(S257/23),[2]Hoja2!B$1:X$2,2),""),1)</f>
        <v/>
      </c>
      <c r="Q257" s="128" t="str">
        <f aca="false">LEFT(N257,1)</f>
        <v/>
      </c>
      <c r="R257" s="129" t="str">
        <f aca="false">IF(UPPER(Q257)="Z",2,IF(UPPER(Q257)="Y",1,IF(UPPER(Q257)="X",0,LEFT(N257))))</f>
        <v/>
      </c>
      <c r="S257" s="129" t="str">
        <f aca="false">REPLACE(N257,1,1,R257)</f>
        <v/>
      </c>
      <c r="T257" s="96"/>
      <c r="U257" s="133"/>
      <c r="V257" s="124" t="str">
        <f aca="false">IF(OR(ISTEXT(N257),ISNUMBER(N257)),IF($AD257=1,U257,0),"")</f>
        <v/>
      </c>
      <c r="W257" s="75" t="n">
        <v>36892</v>
      </c>
      <c r="X257" s="134"/>
      <c r="Y257" s="134"/>
      <c r="AA257" s="128" t="n">
        <f aca="false">IF(E257&lt;&gt;F257,0,1)</f>
        <v>1</v>
      </c>
      <c r="AB257" s="128" t="n">
        <f aca="false">IF(OR(T257="SI",T257="Si",T257="si",T257="sI",T257="s",T257="S"),1,0)</f>
        <v>0</v>
      </c>
      <c r="AC257" s="128" t="n">
        <f aca="false">IF(OR(J257="SI",J257="Si",J257="si",J257="sI",J257="s",J257="S"),1,0)</f>
        <v>0</v>
      </c>
      <c r="AD257" s="128" t="n">
        <f aca="false">AK257*AA257*AB257*AC257</f>
        <v>0</v>
      </c>
      <c r="AF257" s="136" t="n">
        <f aca="false">COUNTIF(D$8:D257,D257)</f>
        <v>0</v>
      </c>
      <c r="AG257" s="136" t="n">
        <f aca="false">COUNTIFS(D$8:D257,D257,A$8:A257,A257)</f>
        <v>0</v>
      </c>
      <c r="AH257" s="128" t="n">
        <f aca="false">AF257-AG257</f>
        <v>0</v>
      </c>
      <c r="AI257" s="128" t="n">
        <f aca="false">IF(OR(O257&lt;&gt;P257,P257=1,AA257=0),1,0)</f>
        <v>0</v>
      </c>
      <c r="AJ257" s="128" t="n">
        <f aca="false">IF(AR257&gt;0,1,0)+AH257</f>
        <v>0</v>
      </c>
      <c r="AK257" s="128" t="n">
        <f aca="false">IF(O257&lt;&gt;P257,0,1)</f>
        <v>1</v>
      </c>
      <c r="AL257" s="128" t="n">
        <f aca="false">IF(U257&gt;1,1,0)</f>
        <v>0</v>
      </c>
      <c r="AM257" s="136"/>
      <c r="AN257" s="137"/>
      <c r="AO257" s="139"/>
      <c r="AP257" s="128" t="str">
        <f aca="false">IF(SUMIF(AS$7:BU$7,"&gt;0",AS257:BU257)&gt;0,SUMIF(AS$7:BU$7,"&gt;0",AS257:BU257),"")</f>
        <v/>
      </c>
      <c r="AQ257" s="128"/>
      <c r="AR257" s="136" t="n">
        <f aca="false">COUNTIF(N$8:N257,N257)-1</f>
        <v>-1</v>
      </c>
      <c r="AS257" s="133"/>
      <c r="AT257" s="133"/>
      <c r="AU257" s="128" t="n">
        <f aca="false">IF($A257=$A256,AS257+AT257+AU256,AS257+AT257)</f>
        <v>0</v>
      </c>
      <c r="AV257" s="133"/>
      <c r="AW257" s="133"/>
      <c r="AX257" s="128" t="n">
        <f aca="false">IF($A257=$A256,AV257+AW257+AX256,AV257+AW257)</f>
        <v>0</v>
      </c>
      <c r="AY257" s="133"/>
      <c r="AZ257" s="133"/>
      <c r="BA257" s="128" t="n">
        <f aca="false">IF($A257=$A256,AY257+AZ257+BA256,AY257+AZ257)</f>
        <v>0</v>
      </c>
      <c r="BB257" s="133"/>
      <c r="BC257" s="133"/>
      <c r="BD257" s="128" t="n">
        <f aca="false">IF($A257=$A256,BB257+BC257+BD256,BB257+BC257)</f>
        <v>0</v>
      </c>
      <c r="BE257" s="133"/>
      <c r="BF257" s="133"/>
      <c r="BG257" s="128" t="n">
        <f aca="false">IF($A257=$A256,BE257+BF257+BG256,BE257+BF257)</f>
        <v>0</v>
      </c>
      <c r="BH257" s="133"/>
      <c r="BI257" s="133"/>
      <c r="BJ257" s="128" t="n">
        <f aca="false">IF($A257=$A256,BH257+BI257+BJ256,BH257+BI257)</f>
        <v>0</v>
      </c>
      <c r="BK257" s="133"/>
      <c r="BL257" s="133"/>
      <c r="BM257" s="128" t="n">
        <f aca="false">IF($A257=$A256,BK257+BL257+BM256,BK257+BL257)</f>
        <v>0</v>
      </c>
      <c r="BN257" s="133"/>
      <c r="BO257" s="133"/>
      <c r="BP257" s="128" t="n">
        <f aca="false">IF($A257=$A256,BN257+BO257+BP256,BN257+BO257)</f>
        <v>0</v>
      </c>
      <c r="BQ257" s="133"/>
      <c r="BR257" s="133"/>
      <c r="BS257" s="128" t="n">
        <f aca="false">IF($A257=$A256,BQ257+BR257+BS256,BQ257+BR257)</f>
        <v>0</v>
      </c>
      <c r="BT257" s="133"/>
      <c r="BU257" s="133"/>
      <c r="BV257" s="128" t="n">
        <f aca="false">IF($A257=$A256,BT257+BU257+BV256,BT257+BU257)</f>
        <v>0</v>
      </c>
      <c r="BW257" s="128" t="n">
        <f aca="false">IF(W257=0,0,IF(W257&gt;F$4,1,(IF(W257=BW$2,0,(IF(F$4-W257&gt;2,1,0))))))</f>
        <v>0</v>
      </c>
    </row>
    <row r="258" customFormat="false" ht="42.6" hidden="false" customHeight="true" outlineLevel="0" collapsed="false">
      <c r="A258" s="124" t="str">
        <f aca="false">IF(D258=D257,IF(A257=0,"",A257),IF(AND(D258&gt;0,D258&lt;&gt;D257),A257+1,""))</f>
        <v/>
      </c>
      <c r="B258" s="129"/>
      <c r="C258" s="129"/>
      <c r="D258" s="96"/>
      <c r="E258" s="138"/>
      <c r="F258" s="128" t="str">
        <f aca="false">IFERROR(IF(OR(ISTEXT(D258),ISNUMBER(D258)),HLOOKUP(I258-23*INT(I258/23),[2]Hoja2!B$1:X$2,2),""),1)</f>
        <v/>
      </c>
      <c r="G258" s="128" t="str">
        <f aca="false">LEFT(D258,1)</f>
        <v/>
      </c>
      <c r="H258" s="129" t="str">
        <f aca="false">IF(UPPER(G258)="Z",2,IF(UPPER(G258)="Y",1,IF(UPPER(G258)="X",0,LEFT(D258))))</f>
        <v/>
      </c>
      <c r="I258" s="129" t="str">
        <f aca="false">REPLACE(D258,1,1,H258)</f>
        <v/>
      </c>
      <c r="J258" s="96"/>
      <c r="K258" s="124" t="str">
        <f aca="false">IF(N258&gt;0,ROW(L258)-7,"")</f>
        <v/>
      </c>
      <c r="L258" s="130"/>
      <c r="M258" s="130"/>
      <c r="N258" s="131"/>
      <c r="O258" s="132"/>
      <c r="P258" s="128" t="str">
        <f aca="false">IFERROR(IF(OR(ISTEXT(N258),ISNUMBER(N258)),HLOOKUP(S258-23*INT(S258/23),[2]Hoja2!B$1:X$2,2),""),1)</f>
        <v/>
      </c>
      <c r="Q258" s="128" t="str">
        <f aca="false">LEFT(N258,1)</f>
        <v/>
      </c>
      <c r="R258" s="129" t="str">
        <f aca="false">IF(UPPER(Q258)="Z",2,IF(UPPER(Q258)="Y",1,IF(UPPER(Q258)="X",0,LEFT(N258))))</f>
        <v/>
      </c>
      <c r="S258" s="129" t="str">
        <f aca="false">REPLACE(N258,1,1,R258)</f>
        <v/>
      </c>
      <c r="T258" s="96"/>
      <c r="U258" s="133"/>
      <c r="V258" s="124" t="str">
        <f aca="false">IF(OR(ISTEXT(N258),ISNUMBER(N258)),IF($AD258=1,U258,0),"")</f>
        <v/>
      </c>
      <c r="W258" s="75" t="n">
        <v>36892</v>
      </c>
      <c r="X258" s="134"/>
      <c r="Y258" s="134"/>
      <c r="AA258" s="128" t="n">
        <f aca="false">IF(E258&lt;&gt;F258,0,1)</f>
        <v>1</v>
      </c>
      <c r="AB258" s="128" t="n">
        <f aca="false">IF(OR(T258="SI",T258="Si",T258="si",T258="sI",T258="s",T258="S"),1,0)</f>
        <v>0</v>
      </c>
      <c r="AC258" s="128" t="n">
        <f aca="false">IF(OR(J258="SI",J258="Si",J258="si",J258="sI",J258="s",J258="S"),1,0)</f>
        <v>0</v>
      </c>
      <c r="AD258" s="128" t="n">
        <f aca="false">AK258*AA258*AB258*AC258</f>
        <v>0</v>
      </c>
      <c r="AF258" s="136" t="n">
        <f aca="false">COUNTIF(D$8:D258,D258)</f>
        <v>0</v>
      </c>
      <c r="AG258" s="136" t="n">
        <f aca="false">COUNTIFS(D$8:D258,D258,A$8:A258,A258)</f>
        <v>0</v>
      </c>
      <c r="AH258" s="128" t="n">
        <f aca="false">AF258-AG258</f>
        <v>0</v>
      </c>
      <c r="AI258" s="128" t="n">
        <f aca="false">IF(OR(O258&lt;&gt;P258,P258=1,AA258=0),1,0)</f>
        <v>0</v>
      </c>
      <c r="AJ258" s="128" t="n">
        <f aca="false">IF(AR258&gt;0,1,0)+AH258</f>
        <v>0</v>
      </c>
      <c r="AK258" s="128" t="n">
        <f aca="false">IF(O258&lt;&gt;P258,0,1)</f>
        <v>1</v>
      </c>
      <c r="AL258" s="128" t="n">
        <f aca="false">IF(U258&gt;1,1,0)</f>
        <v>0</v>
      </c>
      <c r="AM258" s="136"/>
      <c r="AN258" s="137"/>
      <c r="AO258" s="139"/>
      <c r="AP258" s="128" t="str">
        <f aca="false">IF(SUMIF(AS$7:BU$7,"&gt;0",AS258:BU258)&gt;0,SUMIF(AS$7:BU$7,"&gt;0",AS258:BU258),"")</f>
        <v/>
      </c>
      <c r="AQ258" s="128"/>
      <c r="AR258" s="136" t="n">
        <f aca="false">COUNTIF(N$8:N258,N258)-1</f>
        <v>-1</v>
      </c>
      <c r="AS258" s="133"/>
      <c r="AT258" s="133"/>
      <c r="AU258" s="128" t="n">
        <f aca="false">IF($A258=$A257,AS258+AT258+AU257,AS258+AT258)</f>
        <v>0</v>
      </c>
      <c r="AV258" s="133"/>
      <c r="AW258" s="133"/>
      <c r="AX258" s="128" t="n">
        <f aca="false">IF($A258=$A257,AV258+AW258+AX257,AV258+AW258)</f>
        <v>0</v>
      </c>
      <c r="AY258" s="133"/>
      <c r="AZ258" s="133"/>
      <c r="BA258" s="128" t="n">
        <f aca="false">IF($A258=$A257,AY258+AZ258+BA257,AY258+AZ258)</f>
        <v>0</v>
      </c>
      <c r="BB258" s="133"/>
      <c r="BC258" s="133"/>
      <c r="BD258" s="128" t="n">
        <f aca="false">IF($A258=$A257,BB258+BC258+BD257,BB258+BC258)</f>
        <v>0</v>
      </c>
      <c r="BE258" s="133"/>
      <c r="BF258" s="133"/>
      <c r="BG258" s="128" t="n">
        <f aca="false">IF($A258=$A257,BE258+BF258+BG257,BE258+BF258)</f>
        <v>0</v>
      </c>
      <c r="BH258" s="133"/>
      <c r="BI258" s="133"/>
      <c r="BJ258" s="128" t="n">
        <f aca="false">IF($A258=$A257,BH258+BI258+BJ257,BH258+BI258)</f>
        <v>0</v>
      </c>
      <c r="BK258" s="133"/>
      <c r="BL258" s="133"/>
      <c r="BM258" s="128" t="n">
        <f aca="false">IF($A258=$A257,BK258+BL258+BM257,BK258+BL258)</f>
        <v>0</v>
      </c>
      <c r="BN258" s="133"/>
      <c r="BO258" s="133"/>
      <c r="BP258" s="128" t="n">
        <f aca="false">IF($A258=$A257,BN258+BO258+BP257,BN258+BO258)</f>
        <v>0</v>
      </c>
      <c r="BQ258" s="133"/>
      <c r="BR258" s="133"/>
      <c r="BS258" s="128" t="n">
        <f aca="false">IF($A258=$A257,BQ258+BR258+BS257,BQ258+BR258)</f>
        <v>0</v>
      </c>
      <c r="BT258" s="133"/>
      <c r="BU258" s="133"/>
      <c r="BV258" s="128" t="n">
        <f aca="false">IF($A258=$A257,BT258+BU258+BV257,BT258+BU258)</f>
        <v>0</v>
      </c>
      <c r="BW258" s="128" t="n">
        <f aca="false">IF(W258=0,0,IF(W258&gt;F$4,1,(IF(W258=BW$2,0,(IF(F$4-W258&gt;2,1,0))))))</f>
        <v>0</v>
      </c>
    </row>
    <row r="259" customFormat="false" ht="42.6" hidden="false" customHeight="true" outlineLevel="0" collapsed="false">
      <c r="A259" s="124" t="str">
        <f aca="false">IF(D259=D258,IF(A258=0,"",A258),IF(AND(D259&gt;0,D259&lt;&gt;D258),A258+1,""))</f>
        <v/>
      </c>
      <c r="B259" s="129"/>
      <c r="C259" s="129"/>
      <c r="D259" s="96"/>
      <c r="E259" s="138"/>
      <c r="F259" s="128" t="str">
        <f aca="false">IFERROR(IF(OR(ISTEXT(D259),ISNUMBER(D259)),HLOOKUP(I259-23*INT(I259/23),[2]Hoja2!B$1:X$2,2),""),1)</f>
        <v/>
      </c>
      <c r="G259" s="128" t="str">
        <f aca="false">LEFT(D259,1)</f>
        <v/>
      </c>
      <c r="H259" s="129" t="str">
        <f aca="false">IF(UPPER(G259)="Z",2,IF(UPPER(G259)="Y",1,IF(UPPER(G259)="X",0,LEFT(D259))))</f>
        <v/>
      </c>
      <c r="I259" s="129" t="str">
        <f aca="false">REPLACE(D259,1,1,H259)</f>
        <v/>
      </c>
      <c r="J259" s="96"/>
      <c r="K259" s="124" t="str">
        <f aca="false">IF(N259&gt;0,ROW(L259)-7,"")</f>
        <v/>
      </c>
      <c r="L259" s="130"/>
      <c r="M259" s="130"/>
      <c r="N259" s="131"/>
      <c r="O259" s="132"/>
      <c r="P259" s="128" t="str">
        <f aca="false">IFERROR(IF(OR(ISTEXT(N259),ISNUMBER(N259)),HLOOKUP(S259-23*INT(S259/23),[2]Hoja2!B$1:X$2,2),""),1)</f>
        <v/>
      </c>
      <c r="Q259" s="128" t="str">
        <f aca="false">LEFT(N259,1)</f>
        <v/>
      </c>
      <c r="R259" s="129" t="str">
        <f aca="false">IF(UPPER(Q259)="Z",2,IF(UPPER(Q259)="Y",1,IF(UPPER(Q259)="X",0,LEFT(N259))))</f>
        <v/>
      </c>
      <c r="S259" s="129" t="str">
        <f aca="false">REPLACE(N259,1,1,R259)</f>
        <v/>
      </c>
      <c r="T259" s="96"/>
      <c r="U259" s="133"/>
      <c r="V259" s="124" t="str">
        <f aca="false">IF(OR(ISTEXT(N259),ISNUMBER(N259)),IF($AD259=1,U259,0),"")</f>
        <v/>
      </c>
      <c r="W259" s="75" t="n">
        <v>36892</v>
      </c>
      <c r="X259" s="134"/>
      <c r="Y259" s="134"/>
      <c r="AA259" s="128" t="n">
        <f aca="false">IF(E259&lt;&gt;F259,0,1)</f>
        <v>1</v>
      </c>
      <c r="AB259" s="128" t="n">
        <f aca="false">IF(OR(T259="SI",T259="Si",T259="si",T259="sI",T259="s",T259="S"),1,0)</f>
        <v>0</v>
      </c>
      <c r="AC259" s="128" t="n">
        <f aca="false">IF(OR(J259="SI",J259="Si",J259="si",J259="sI",J259="s",J259="S"),1,0)</f>
        <v>0</v>
      </c>
      <c r="AD259" s="128" t="n">
        <f aca="false">AK259*AA259*AB259*AC259</f>
        <v>0</v>
      </c>
      <c r="AF259" s="136" t="n">
        <f aca="false">COUNTIF(D$8:D259,D259)</f>
        <v>0</v>
      </c>
      <c r="AG259" s="136" t="n">
        <f aca="false">COUNTIFS(D$8:D259,D259,A$8:A259,A259)</f>
        <v>0</v>
      </c>
      <c r="AH259" s="128" t="n">
        <f aca="false">AF259-AG259</f>
        <v>0</v>
      </c>
      <c r="AI259" s="128" t="n">
        <f aca="false">IF(OR(O259&lt;&gt;P259,P259=1,AA259=0),1,0)</f>
        <v>0</v>
      </c>
      <c r="AJ259" s="128" t="n">
        <f aca="false">IF(AR259&gt;0,1,0)+AH259</f>
        <v>0</v>
      </c>
      <c r="AK259" s="128" t="n">
        <f aca="false">IF(O259&lt;&gt;P259,0,1)</f>
        <v>1</v>
      </c>
      <c r="AL259" s="128" t="n">
        <f aca="false">IF(U259&gt;1,1,0)</f>
        <v>0</v>
      </c>
      <c r="AM259" s="136"/>
      <c r="AN259" s="137"/>
      <c r="AO259" s="139"/>
      <c r="AP259" s="128" t="str">
        <f aca="false">IF(SUMIF(AS$7:BU$7,"&gt;0",AS259:BU259)&gt;0,SUMIF(AS$7:BU$7,"&gt;0",AS259:BU259),"")</f>
        <v/>
      </c>
      <c r="AQ259" s="128"/>
      <c r="AR259" s="136" t="n">
        <f aca="false">COUNTIF(N$8:N259,N259)-1</f>
        <v>-1</v>
      </c>
      <c r="AS259" s="133"/>
      <c r="AT259" s="133"/>
      <c r="AU259" s="128" t="n">
        <f aca="false">IF($A259=$A258,AS259+AT259+AU258,AS259+AT259)</f>
        <v>0</v>
      </c>
      <c r="AV259" s="133"/>
      <c r="AW259" s="133"/>
      <c r="AX259" s="128" t="n">
        <f aca="false">IF($A259=$A258,AV259+AW259+AX258,AV259+AW259)</f>
        <v>0</v>
      </c>
      <c r="AY259" s="133"/>
      <c r="AZ259" s="133"/>
      <c r="BA259" s="128" t="n">
        <f aca="false">IF($A259=$A258,AY259+AZ259+BA258,AY259+AZ259)</f>
        <v>0</v>
      </c>
      <c r="BB259" s="133"/>
      <c r="BC259" s="133"/>
      <c r="BD259" s="128" t="n">
        <f aca="false">IF($A259=$A258,BB259+BC259+BD258,BB259+BC259)</f>
        <v>0</v>
      </c>
      <c r="BE259" s="133"/>
      <c r="BF259" s="133"/>
      <c r="BG259" s="128" t="n">
        <f aca="false">IF($A259=$A258,BE259+BF259+BG258,BE259+BF259)</f>
        <v>0</v>
      </c>
      <c r="BH259" s="133"/>
      <c r="BI259" s="133"/>
      <c r="BJ259" s="128" t="n">
        <f aca="false">IF($A259=$A258,BH259+BI259+BJ258,BH259+BI259)</f>
        <v>0</v>
      </c>
      <c r="BK259" s="133"/>
      <c r="BL259" s="133"/>
      <c r="BM259" s="128" t="n">
        <f aca="false">IF($A259=$A258,BK259+BL259+BM258,BK259+BL259)</f>
        <v>0</v>
      </c>
      <c r="BN259" s="133"/>
      <c r="BO259" s="133"/>
      <c r="BP259" s="128" t="n">
        <f aca="false">IF($A259=$A258,BN259+BO259+BP258,BN259+BO259)</f>
        <v>0</v>
      </c>
      <c r="BQ259" s="133"/>
      <c r="BR259" s="133"/>
      <c r="BS259" s="128" t="n">
        <f aca="false">IF($A259=$A258,BQ259+BR259+BS258,BQ259+BR259)</f>
        <v>0</v>
      </c>
      <c r="BT259" s="133"/>
      <c r="BU259" s="133"/>
      <c r="BV259" s="128" t="n">
        <f aca="false">IF($A259=$A258,BT259+BU259+BV258,BT259+BU259)</f>
        <v>0</v>
      </c>
      <c r="BW259" s="128" t="n">
        <f aca="false">IF(W259=0,0,IF(W259&gt;F$4,1,(IF(W259=BW$2,0,(IF(F$4-W259&gt;2,1,0))))))</f>
        <v>0</v>
      </c>
    </row>
    <row r="260" customFormat="false" ht="42.6" hidden="false" customHeight="true" outlineLevel="0" collapsed="false">
      <c r="A260" s="124" t="str">
        <f aca="false">IF(D260=D259,IF(A259=0,"",A259),IF(AND(D260&gt;0,D260&lt;&gt;D259),A259+1,""))</f>
        <v/>
      </c>
      <c r="B260" s="129"/>
      <c r="C260" s="129"/>
      <c r="D260" s="96"/>
      <c r="E260" s="138"/>
      <c r="F260" s="128" t="str">
        <f aca="false">IFERROR(IF(OR(ISTEXT(D260),ISNUMBER(D260)),HLOOKUP(I260-23*INT(I260/23),[2]Hoja2!B$1:X$2,2),""),1)</f>
        <v/>
      </c>
      <c r="G260" s="128" t="str">
        <f aca="false">LEFT(D260,1)</f>
        <v/>
      </c>
      <c r="H260" s="129" t="str">
        <f aca="false">IF(UPPER(G260)="Z",2,IF(UPPER(G260)="Y",1,IF(UPPER(G260)="X",0,LEFT(D260))))</f>
        <v/>
      </c>
      <c r="I260" s="129" t="str">
        <f aca="false">REPLACE(D260,1,1,H260)</f>
        <v/>
      </c>
      <c r="J260" s="96"/>
      <c r="K260" s="124" t="str">
        <f aca="false">IF(N260&gt;0,ROW(L260)-7,"")</f>
        <v/>
      </c>
      <c r="L260" s="130"/>
      <c r="M260" s="130"/>
      <c r="N260" s="131"/>
      <c r="O260" s="132"/>
      <c r="P260" s="128" t="str">
        <f aca="false">IFERROR(IF(OR(ISTEXT(N260),ISNUMBER(N260)),HLOOKUP(S260-23*INT(S260/23),[2]Hoja2!B$1:X$2,2),""),1)</f>
        <v/>
      </c>
      <c r="Q260" s="128" t="str">
        <f aca="false">LEFT(N260,1)</f>
        <v/>
      </c>
      <c r="R260" s="129" t="str">
        <f aca="false">IF(UPPER(Q260)="Z",2,IF(UPPER(Q260)="Y",1,IF(UPPER(Q260)="X",0,LEFT(N260))))</f>
        <v/>
      </c>
      <c r="S260" s="129" t="str">
        <f aca="false">REPLACE(N260,1,1,R260)</f>
        <v/>
      </c>
      <c r="T260" s="96"/>
      <c r="U260" s="133"/>
      <c r="V260" s="124" t="str">
        <f aca="false">IF(OR(ISTEXT(N260),ISNUMBER(N260)),IF($AD260=1,U260,0),"")</f>
        <v/>
      </c>
      <c r="W260" s="75" t="n">
        <v>36892</v>
      </c>
      <c r="X260" s="134"/>
      <c r="Y260" s="134"/>
      <c r="AA260" s="128" t="n">
        <f aca="false">IF(E260&lt;&gt;F260,0,1)</f>
        <v>1</v>
      </c>
      <c r="AB260" s="128" t="n">
        <f aca="false">IF(OR(T260="SI",T260="Si",T260="si",T260="sI",T260="s",T260="S"),1,0)</f>
        <v>0</v>
      </c>
      <c r="AC260" s="128" t="n">
        <f aca="false">IF(OR(J260="SI",J260="Si",J260="si",J260="sI",J260="s",J260="S"),1,0)</f>
        <v>0</v>
      </c>
      <c r="AD260" s="128" t="n">
        <f aca="false">AK260*AA260*AB260*AC260</f>
        <v>0</v>
      </c>
      <c r="AF260" s="136" t="n">
        <f aca="false">COUNTIF(D$8:D260,D260)</f>
        <v>0</v>
      </c>
      <c r="AG260" s="136" t="n">
        <f aca="false">COUNTIFS(D$8:D260,D260,A$8:A260,A260)</f>
        <v>0</v>
      </c>
      <c r="AH260" s="128" t="n">
        <f aca="false">AF260-AG260</f>
        <v>0</v>
      </c>
      <c r="AI260" s="128" t="n">
        <f aca="false">IF(OR(O260&lt;&gt;P260,P260=1,AA260=0),1,0)</f>
        <v>0</v>
      </c>
      <c r="AJ260" s="128" t="n">
        <f aca="false">IF(AR260&gt;0,1,0)+AH260</f>
        <v>0</v>
      </c>
      <c r="AK260" s="128" t="n">
        <f aca="false">IF(O260&lt;&gt;P260,0,1)</f>
        <v>1</v>
      </c>
      <c r="AL260" s="128" t="n">
        <f aca="false">IF(U260&gt;1,1,0)</f>
        <v>0</v>
      </c>
      <c r="AM260" s="136"/>
      <c r="AN260" s="137"/>
      <c r="AO260" s="139"/>
      <c r="AP260" s="128" t="str">
        <f aca="false">IF(SUMIF(AS$7:BU$7,"&gt;0",AS260:BU260)&gt;0,SUMIF(AS$7:BU$7,"&gt;0",AS260:BU260),"")</f>
        <v/>
      </c>
      <c r="AQ260" s="128"/>
      <c r="AR260" s="136" t="n">
        <f aca="false">COUNTIF(N$8:N260,N260)-1</f>
        <v>-1</v>
      </c>
      <c r="AS260" s="133"/>
      <c r="AT260" s="133"/>
      <c r="AU260" s="128" t="n">
        <f aca="false">IF($A260=$A259,AS260+AT260+AU259,AS260+AT260)</f>
        <v>0</v>
      </c>
      <c r="AV260" s="133"/>
      <c r="AW260" s="133"/>
      <c r="AX260" s="128" t="n">
        <f aca="false">IF($A260=$A259,AV260+AW260+AX259,AV260+AW260)</f>
        <v>0</v>
      </c>
      <c r="AY260" s="133"/>
      <c r="AZ260" s="133"/>
      <c r="BA260" s="128" t="n">
        <f aca="false">IF($A260=$A259,AY260+AZ260+BA259,AY260+AZ260)</f>
        <v>0</v>
      </c>
      <c r="BB260" s="133"/>
      <c r="BC260" s="133"/>
      <c r="BD260" s="128" t="n">
        <f aca="false">IF($A260=$A259,BB260+BC260+BD259,BB260+BC260)</f>
        <v>0</v>
      </c>
      <c r="BE260" s="133"/>
      <c r="BF260" s="133"/>
      <c r="BG260" s="128" t="n">
        <f aca="false">IF($A260=$A259,BE260+BF260+BG259,BE260+BF260)</f>
        <v>0</v>
      </c>
      <c r="BH260" s="133"/>
      <c r="BI260" s="133"/>
      <c r="BJ260" s="128" t="n">
        <f aca="false">IF($A260=$A259,BH260+BI260+BJ259,BH260+BI260)</f>
        <v>0</v>
      </c>
      <c r="BK260" s="133"/>
      <c r="BL260" s="133"/>
      <c r="BM260" s="128" t="n">
        <f aca="false">IF($A260=$A259,BK260+BL260+BM259,BK260+BL260)</f>
        <v>0</v>
      </c>
      <c r="BN260" s="133"/>
      <c r="BO260" s="133"/>
      <c r="BP260" s="128" t="n">
        <f aca="false">IF($A260=$A259,BN260+BO260+BP259,BN260+BO260)</f>
        <v>0</v>
      </c>
      <c r="BQ260" s="133"/>
      <c r="BR260" s="133"/>
      <c r="BS260" s="128" t="n">
        <f aca="false">IF($A260=$A259,BQ260+BR260+BS259,BQ260+BR260)</f>
        <v>0</v>
      </c>
      <c r="BT260" s="133"/>
      <c r="BU260" s="133"/>
      <c r="BV260" s="128" t="n">
        <f aca="false">IF($A260=$A259,BT260+BU260+BV259,BT260+BU260)</f>
        <v>0</v>
      </c>
      <c r="BW260" s="128" t="n">
        <f aca="false">IF(W260=0,0,IF(W260&gt;F$4,1,(IF(W260=BW$2,0,(IF(F$4-W260&gt;2,1,0))))))</f>
        <v>0</v>
      </c>
    </row>
    <row r="261" customFormat="false" ht="42.6" hidden="false" customHeight="true" outlineLevel="0" collapsed="false">
      <c r="A261" s="124" t="str">
        <f aca="false">IF(D261=D260,IF(A260=0,"",A260),IF(AND(D261&gt;0,D261&lt;&gt;D260),A260+1,""))</f>
        <v/>
      </c>
      <c r="B261" s="129"/>
      <c r="C261" s="129"/>
      <c r="D261" s="96"/>
      <c r="E261" s="138"/>
      <c r="F261" s="128" t="str">
        <f aca="false">IFERROR(IF(OR(ISTEXT(D261),ISNUMBER(D261)),HLOOKUP(I261-23*INT(I261/23),[2]Hoja2!B$1:X$2,2),""),1)</f>
        <v/>
      </c>
      <c r="G261" s="128" t="str">
        <f aca="false">LEFT(D261,1)</f>
        <v/>
      </c>
      <c r="H261" s="129" t="str">
        <f aca="false">IF(UPPER(G261)="Z",2,IF(UPPER(G261)="Y",1,IF(UPPER(G261)="X",0,LEFT(D261))))</f>
        <v/>
      </c>
      <c r="I261" s="129" t="str">
        <f aca="false">REPLACE(D261,1,1,H261)</f>
        <v/>
      </c>
      <c r="J261" s="96"/>
      <c r="K261" s="124" t="str">
        <f aca="false">IF(N261&gt;0,ROW(L261)-7,"")</f>
        <v/>
      </c>
      <c r="L261" s="130"/>
      <c r="M261" s="130"/>
      <c r="N261" s="131"/>
      <c r="O261" s="132"/>
      <c r="P261" s="128" t="str">
        <f aca="false">IFERROR(IF(OR(ISTEXT(N261),ISNUMBER(N261)),HLOOKUP(S261-23*INT(S261/23),[2]Hoja2!B$1:X$2,2),""),1)</f>
        <v/>
      </c>
      <c r="Q261" s="128" t="str">
        <f aca="false">LEFT(N261,1)</f>
        <v/>
      </c>
      <c r="R261" s="129" t="str">
        <f aca="false">IF(UPPER(Q261)="Z",2,IF(UPPER(Q261)="Y",1,IF(UPPER(Q261)="X",0,LEFT(N261))))</f>
        <v/>
      </c>
      <c r="S261" s="129" t="str">
        <f aca="false">REPLACE(N261,1,1,R261)</f>
        <v/>
      </c>
      <c r="T261" s="96"/>
      <c r="U261" s="133"/>
      <c r="V261" s="124" t="str">
        <f aca="false">IF(OR(ISTEXT(N261),ISNUMBER(N261)),IF($AD261=1,U261,0),"")</f>
        <v/>
      </c>
      <c r="W261" s="75" t="n">
        <v>36892</v>
      </c>
      <c r="X261" s="134"/>
      <c r="Y261" s="134"/>
      <c r="AA261" s="128" t="n">
        <f aca="false">IF(E261&lt;&gt;F261,0,1)</f>
        <v>1</v>
      </c>
      <c r="AB261" s="128" t="n">
        <f aca="false">IF(OR(T261="SI",T261="Si",T261="si",T261="sI",T261="s",T261="S"),1,0)</f>
        <v>0</v>
      </c>
      <c r="AC261" s="128" t="n">
        <f aca="false">IF(OR(J261="SI",J261="Si",J261="si",J261="sI",J261="s",J261="S"),1,0)</f>
        <v>0</v>
      </c>
      <c r="AD261" s="128" t="n">
        <f aca="false">AK261*AA261*AB261*AC261</f>
        <v>0</v>
      </c>
      <c r="AF261" s="136" t="n">
        <f aca="false">COUNTIF(D$8:D261,D261)</f>
        <v>0</v>
      </c>
      <c r="AG261" s="136" t="n">
        <f aca="false">COUNTIFS(D$8:D261,D261,A$8:A261,A261)</f>
        <v>0</v>
      </c>
      <c r="AH261" s="128" t="n">
        <f aca="false">AF261-AG261</f>
        <v>0</v>
      </c>
      <c r="AI261" s="128" t="n">
        <f aca="false">IF(OR(O261&lt;&gt;P261,P261=1,AA261=0),1,0)</f>
        <v>0</v>
      </c>
      <c r="AJ261" s="128" t="n">
        <f aca="false">IF(AR261&gt;0,1,0)+AH261</f>
        <v>0</v>
      </c>
      <c r="AK261" s="128" t="n">
        <f aca="false">IF(O261&lt;&gt;P261,0,1)</f>
        <v>1</v>
      </c>
      <c r="AL261" s="128" t="n">
        <f aca="false">IF(U261&gt;1,1,0)</f>
        <v>0</v>
      </c>
      <c r="AM261" s="136"/>
      <c r="AN261" s="137"/>
      <c r="AO261" s="139"/>
      <c r="AP261" s="128" t="str">
        <f aca="false">IF(SUMIF(AS$7:BU$7,"&gt;0",AS261:BU261)&gt;0,SUMIF(AS$7:BU$7,"&gt;0",AS261:BU261),"")</f>
        <v/>
      </c>
      <c r="AQ261" s="128"/>
      <c r="AR261" s="136" t="n">
        <f aca="false">COUNTIF(N$8:N261,N261)-1</f>
        <v>-1</v>
      </c>
      <c r="AS261" s="133"/>
      <c r="AT261" s="133"/>
      <c r="AU261" s="128" t="n">
        <f aca="false">IF($A261=$A260,AS261+AT261+AU260,AS261+AT261)</f>
        <v>0</v>
      </c>
      <c r="AV261" s="133"/>
      <c r="AW261" s="133"/>
      <c r="AX261" s="128" t="n">
        <f aca="false">IF($A261=$A260,AV261+AW261+AX260,AV261+AW261)</f>
        <v>0</v>
      </c>
      <c r="AY261" s="133"/>
      <c r="AZ261" s="133"/>
      <c r="BA261" s="128" t="n">
        <f aca="false">IF($A261=$A260,AY261+AZ261+BA260,AY261+AZ261)</f>
        <v>0</v>
      </c>
      <c r="BB261" s="133"/>
      <c r="BC261" s="133"/>
      <c r="BD261" s="128" t="n">
        <f aca="false">IF($A261=$A260,BB261+BC261+BD260,BB261+BC261)</f>
        <v>0</v>
      </c>
      <c r="BE261" s="133"/>
      <c r="BF261" s="133"/>
      <c r="BG261" s="128" t="n">
        <f aca="false">IF($A261=$A260,BE261+BF261+BG260,BE261+BF261)</f>
        <v>0</v>
      </c>
      <c r="BH261" s="133"/>
      <c r="BI261" s="133"/>
      <c r="BJ261" s="128" t="n">
        <f aca="false">IF($A261=$A260,BH261+BI261+BJ260,BH261+BI261)</f>
        <v>0</v>
      </c>
      <c r="BK261" s="133"/>
      <c r="BL261" s="133"/>
      <c r="BM261" s="128" t="n">
        <f aca="false">IF($A261=$A260,BK261+BL261+BM260,BK261+BL261)</f>
        <v>0</v>
      </c>
      <c r="BN261" s="133"/>
      <c r="BO261" s="133"/>
      <c r="BP261" s="128" t="n">
        <f aca="false">IF($A261=$A260,BN261+BO261+BP260,BN261+BO261)</f>
        <v>0</v>
      </c>
      <c r="BQ261" s="133"/>
      <c r="BR261" s="133"/>
      <c r="BS261" s="128" t="n">
        <f aca="false">IF($A261=$A260,BQ261+BR261+BS260,BQ261+BR261)</f>
        <v>0</v>
      </c>
      <c r="BT261" s="133"/>
      <c r="BU261" s="133"/>
      <c r="BV261" s="128" t="n">
        <f aca="false">IF($A261=$A260,BT261+BU261+BV260,BT261+BU261)</f>
        <v>0</v>
      </c>
      <c r="BW261" s="128" t="n">
        <f aca="false">IF(W261=0,0,IF(W261&gt;F$4,1,(IF(W261=BW$2,0,(IF(F$4-W261&gt;2,1,0))))))</f>
        <v>0</v>
      </c>
    </row>
    <row r="262" customFormat="false" ht="42.6" hidden="false" customHeight="true" outlineLevel="0" collapsed="false">
      <c r="A262" s="124" t="str">
        <f aca="false">IF(D262=D261,IF(A261=0,"",A261),IF(AND(D262&gt;0,D262&lt;&gt;D261),A261+1,""))</f>
        <v/>
      </c>
      <c r="B262" s="129"/>
      <c r="C262" s="129"/>
      <c r="D262" s="96"/>
      <c r="E262" s="138"/>
      <c r="F262" s="128" t="str">
        <f aca="false">IFERROR(IF(OR(ISTEXT(D262),ISNUMBER(D262)),HLOOKUP(I262-23*INT(I262/23),[2]Hoja2!B$1:X$2,2),""),1)</f>
        <v/>
      </c>
      <c r="G262" s="128" t="str">
        <f aca="false">LEFT(D262,1)</f>
        <v/>
      </c>
      <c r="H262" s="129" t="str">
        <f aca="false">IF(UPPER(G262)="Z",2,IF(UPPER(G262)="Y",1,IF(UPPER(G262)="X",0,LEFT(D262))))</f>
        <v/>
      </c>
      <c r="I262" s="129" t="str">
        <f aca="false">REPLACE(D262,1,1,H262)</f>
        <v/>
      </c>
      <c r="J262" s="96"/>
      <c r="K262" s="124" t="str">
        <f aca="false">IF(N262&gt;0,ROW(L262)-7,"")</f>
        <v/>
      </c>
      <c r="L262" s="130"/>
      <c r="M262" s="130"/>
      <c r="N262" s="131"/>
      <c r="O262" s="132"/>
      <c r="P262" s="128" t="str">
        <f aca="false">IFERROR(IF(OR(ISTEXT(N262),ISNUMBER(N262)),HLOOKUP(S262-23*INT(S262/23),[2]Hoja2!B$1:X$2,2),""),1)</f>
        <v/>
      </c>
      <c r="Q262" s="128" t="str">
        <f aca="false">LEFT(N262,1)</f>
        <v/>
      </c>
      <c r="R262" s="129" t="str">
        <f aca="false">IF(UPPER(Q262)="Z",2,IF(UPPER(Q262)="Y",1,IF(UPPER(Q262)="X",0,LEFT(N262))))</f>
        <v/>
      </c>
      <c r="S262" s="129" t="str">
        <f aca="false">REPLACE(N262,1,1,R262)</f>
        <v/>
      </c>
      <c r="T262" s="96"/>
      <c r="U262" s="133"/>
      <c r="V262" s="124" t="str">
        <f aca="false">IF(OR(ISTEXT(N262),ISNUMBER(N262)),IF($AD262=1,U262,0),"")</f>
        <v/>
      </c>
      <c r="W262" s="75" t="n">
        <v>36892</v>
      </c>
      <c r="X262" s="134"/>
      <c r="Y262" s="134"/>
      <c r="AA262" s="128" t="n">
        <f aca="false">IF(E262&lt;&gt;F262,0,1)</f>
        <v>1</v>
      </c>
      <c r="AB262" s="128" t="n">
        <f aca="false">IF(OR(T262="SI",T262="Si",T262="si",T262="sI",T262="s",T262="S"),1,0)</f>
        <v>0</v>
      </c>
      <c r="AC262" s="128" t="n">
        <f aca="false">IF(OR(J262="SI",J262="Si",J262="si",J262="sI",J262="s",J262="S"),1,0)</f>
        <v>0</v>
      </c>
      <c r="AD262" s="128" t="n">
        <f aca="false">AK262*AA262*AB262*AC262</f>
        <v>0</v>
      </c>
      <c r="AF262" s="136" t="n">
        <f aca="false">COUNTIF(D$8:D262,D262)</f>
        <v>0</v>
      </c>
      <c r="AG262" s="136" t="n">
        <f aca="false">COUNTIFS(D$8:D262,D262,A$8:A262,A262)</f>
        <v>0</v>
      </c>
      <c r="AH262" s="128" t="n">
        <f aca="false">AF262-AG262</f>
        <v>0</v>
      </c>
      <c r="AI262" s="128" t="n">
        <f aca="false">IF(OR(O262&lt;&gt;P262,P262=1,AA262=0),1,0)</f>
        <v>0</v>
      </c>
      <c r="AJ262" s="128" t="n">
        <f aca="false">IF(AR262&gt;0,1,0)+AH262</f>
        <v>0</v>
      </c>
      <c r="AK262" s="128" t="n">
        <f aca="false">IF(O262&lt;&gt;P262,0,1)</f>
        <v>1</v>
      </c>
      <c r="AL262" s="128" t="n">
        <f aca="false">IF(U262&gt;1,1,0)</f>
        <v>0</v>
      </c>
      <c r="AM262" s="136"/>
      <c r="AN262" s="137"/>
      <c r="AO262" s="139"/>
      <c r="AP262" s="128" t="str">
        <f aca="false">IF(SUMIF(AS$7:BU$7,"&gt;0",AS262:BU262)&gt;0,SUMIF(AS$7:BU$7,"&gt;0",AS262:BU262),"")</f>
        <v/>
      </c>
      <c r="AQ262" s="128"/>
      <c r="AR262" s="136" t="n">
        <f aca="false">COUNTIF(N$8:N262,N262)-1</f>
        <v>-1</v>
      </c>
      <c r="AS262" s="133"/>
      <c r="AT262" s="133"/>
      <c r="AU262" s="128" t="n">
        <f aca="false">IF($A262=$A261,AS262+AT262+AU261,AS262+AT262)</f>
        <v>0</v>
      </c>
      <c r="AV262" s="133"/>
      <c r="AW262" s="133"/>
      <c r="AX262" s="128" t="n">
        <f aca="false">IF($A262=$A261,AV262+AW262+AX261,AV262+AW262)</f>
        <v>0</v>
      </c>
      <c r="AY262" s="133"/>
      <c r="AZ262" s="133"/>
      <c r="BA262" s="128" t="n">
        <f aca="false">IF($A262=$A261,AY262+AZ262+BA261,AY262+AZ262)</f>
        <v>0</v>
      </c>
      <c r="BB262" s="133"/>
      <c r="BC262" s="133"/>
      <c r="BD262" s="128" t="n">
        <f aca="false">IF($A262=$A261,BB262+BC262+BD261,BB262+BC262)</f>
        <v>0</v>
      </c>
      <c r="BE262" s="133"/>
      <c r="BF262" s="133"/>
      <c r="BG262" s="128" t="n">
        <f aca="false">IF($A262=$A261,BE262+BF262+BG261,BE262+BF262)</f>
        <v>0</v>
      </c>
      <c r="BH262" s="133"/>
      <c r="BI262" s="133"/>
      <c r="BJ262" s="128" t="n">
        <f aca="false">IF($A262=$A261,BH262+BI262+BJ261,BH262+BI262)</f>
        <v>0</v>
      </c>
      <c r="BK262" s="133"/>
      <c r="BL262" s="133"/>
      <c r="BM262" s="128" t="n">
        <f aca="false">IF($A262=$A261,BK262+BL262+BM261,BK262+BL262)</f>
        <v>0</v>
      </c>
      <c r="BN262" s="133"/>
      <c r="BO262" s="133"/>
      <c r="BP262" s="128" t="n">
        <f aca="false">IF($A262=$A261,BN262+BO262+BP261,BN262+BO262)</f>
        <v>0</v>
      </c>
      <c r="BQ262" s="133"/>
      <c r="BR262" s="133"/>
      <c r="BS262" s="128" t="n">
        <f aca="false">IF($A262=$A261,BQ262+BR262+BS261,BQ262+BR262)</f>
        <v>0</v>
      </c>
      <c r="BT262" s="133"/>
      <c r="BU262" s="133"/>
      <c r="BV262" s="128" t="n">
        <f aca="false">IF($A262=$A261,BT262+BU262+BV261,BT262+BU262)</f>
        <v>0</v>
      </c>
      <c r="BW262" s="128" t="n">
        <f aca="false">IF(W262=0,0,IF(W262&gt;F$4,1,(IF(W262=BW$2,0,(IF(F$4-W262&gt;2,1,0))))))</f>
        <v>0</v>
      </c>
    </row>
    <row r="263" customFormat="false" ht="42.6" hidden="false" customHeight="true" outlineLevel="0" collapsed="false">
      <c r="A263" s="124" t="str">
        <f aca="false">IF(D263=D262,IF(A262=0,"",A262),IF(AND(D263&gt;0,D263&lt;&gt;D262),A262+1,""))</f>
        <v/>
      </c>
      <c r="B263" s="129"/>
      <c r="C263" s="129"/>
      <c r="D263" s="96"/>
      <c r="E263" s="138"/>
      <c r="F263" s="128" t="str">
        <f aca="false">IFERROR(IF(OR(ISTEXT(D263),ISNUMBER(D263)),HLOOKUP(I263-23*INT(I263/23),[2]Hoja2!B$1:X$2,2),""),1)</f>
        <v/>
      </c>
      <c r="G263" s="128" t="str">
        <f aca="false">LEFT(D263,1)</f>
        <v/>
      </c>
      <c r="H263" s="129" t="str">
        <f aca="false">IF(UPPER(G263)="Z",2,IF(UPPER(G263)="Y",1,IF(UPPER(G263)="X",0,LEFT(D263))))</f>
        <v/>
      </c>
      <c r="I263" s="129" t="str">
        <f aca="false">REPLACE(D263,1,1,H263)</f>
        <v/>
      </c>
      <c r="J263" s="96"/>
      <c r="K263" s="124" t="str">
        <f aca="false">IF(N263&gt;0,ROW(L263)-7,"")</f>
        <v/>
      </c>
      <c r="L263" s="130"/>
      <c r="M263" s="130"/>
      <c r="N263" s="131"/>
      <c r="O263" s="132"/>
      <c r="P263" s="128" t="str">
        <f aca="false">IFERROR(IF(OR(ISTEXT(N263),ISNUMBER(N263)),HLOOKUP(S263-23*INT(S263/23),[2]Hoja2!B$1:X$2,2),""),1)</f>
        <v/>
      </c>
      <c r="Q263" s="128" t="str">
        <f aca="false">LEFT(N263,1)</f>
        <v/>
      </c>
      <c r="R263" s="129" t="str">
        <f aca="false">IF(UPPER(Q263)="Z",2,IF(UPPER(Q263)="Y",1,IF(UPPER(Q263)="X",0,LEFT(N263))))</f>
        <v/>
      </c>
      <c r="S263" s="129" t="str">
        <f aca="false">REPLACE(N263,1,1,R263)</f>
        <v/>
      </c>
      <c r="T263" s="96"/>
      <c r="U263" s="133"/>
      <c r="V263" s="124" t="str">
        <f aca="false">IF(OR(ISTEXT(N263),ISNUMBER(N263)),IF($AD263=1,U263,0),"")</f>
        <v/>
      </c>
      <c r="W263" s="75" t="n">
        <v>36892</v>
      </c>
      <c r="X263" s="134"/>
      <c r="Y263" s="134"/>
      <c r="AA263" s="128" t="n">
        <f aca="false">IF(E263&lt;&gt;F263,0,1)</f>
        <v>1</v>
      </c>
      <c r="AB263" s="128" t="n">
        <f aca="false">IF(OR(T263="SI",T263="Si",T263="si",T263="sI",T263="s",T263="S"),1,0)</f>
        <v>0</v>
      </c>
      <c r="AC263" s="128" t="n">
        <f aca="false">IF(OR(J263="SI",J263="Si",J263="si",J263="sI",J263="s",J263="S"),1,0)</f>
        <v>0</v>
      </c>
      <c r="AD263" s="128" t="n">
        <f aca="false">AK263*AA263*AB263*AC263</f>
        <v>0</v>
      </c>
      <c r="AF263" s="136" t="n">
        <f aca="false">COUNTIF(D$8:D263,D263)</f>
        <v>0</v>
      </c>
      <c r="AG263" s="136" t="n">
        <f aca="false">COUNTIFS(D$8:D263,D263,A$8:A263,A263)</f>
        <v>0</v>
      </c>
      <c r="AH263" s="128" t="n">
        <f aca="false">AF263-AG263</f>
        <v>0</v>
      </c>
      <c r="AI263" s="128" t="n">
        <f aca="false">IF(OR(O263&lt;&gt;P263,P263=1,AA263=0),1,0)</f>
        <v>0</v>
      </c>
      <c r="AJ263" s="128" t="n">
        <f aca="false">IF(AR263&gt;0,1,0)+AH263</f>
        <v>0</v>
      </c>
      <c r="AK263" s="128" t="n">
        <f aca="false">IF(O263&lt;&gt;P263,0,1)</f>
        <v>1</v>
      </c>
      <c r="AL263" s="128" t="n">
        <f aca="false">IF(U263&gt;1,1,0)</f>
        <v>0</v>
      </c>
      <c r="AM263" s="136"/>
      <c r="AN263" s="137"/>
      <c r="AO263" s="139"/>
      <c r="AP263" s="128" t="str">
        <f aca="false">IF(SUMIF(AS$7:BU$7,"&gt;0",AS263:BU263)&gt;0,SUMIF(AS$7:BU$7,"&gt;0",AS263:BU263),"")</f>
        <v/>
      </c>
      <c r="AQ263" s="128"/>
      <c r="AR263" s="136" t="n">
        <f aca="false">COUNTIF(N$8:N263,N263)-1</f>
        <v>-1</v>
      </c>
      <c r="AS263" s="133"/>
      <c r="AT263" s="133"/>
      <c r="AU263" s="128" t="n">
        <f aca="false">IF($A263=$A262,AS263+AT263+AU262,AS263+AT263)</f>
        <v>0</v>
      </c>
      <c r="AV263" s="133"/>
      <c r="AW263" s="133"/>
      <c r="AX263" s="128" t="n">
        <f aca="false">IF($A263=$A262,AV263+AW263+AX262,AV263+AW263)</f>
        <v>0</v>
      </c>
      <c r="AY263" s="133"/>
      <c r="AZ263" s="133"/>
      <c r="BA263" s="128" t="n">
        <f aca="false">IF($A263=$A262,AY263+AZ263+BA262,AY263+AZ263)</f>
        <v>0</v>
      </c>
      <c r="BB263" s="133"/>
      <c r="BC263" s="133"/>
      <c r="BD263" s="128" t="n">
        <f aca="false">IF($A263=$A262,BB263+BC263+BD262,BB263+BC263)</f>
        <v>0</v>
      </c>
      <c r="BE263" s="133"/>
      <c r="BF263" s="133"/>
      <c r="BG263" s="128" t="n">
        <f aca="false">IF($A263=$A262,BE263+BF263+BG262,BE263+BF263)</f>
        <v>0</v>
      </c>
      <c r="BH263" s="133"/>
      <c r="BI263" s="133"/>
      <c r="BJ263" s="128" t="n">
        <f aca="false">IF($A263=$A262,BH263+BI263+BJ262,BH263+BI263)</f>
        <v>0</v>
      </c>
      <c r="BK263" s="133"/>
      <c r="BL263" s="133"/>
      <c r="BM263" s="128" t="n">
        <f aca="false">IF($A263=$A262,BK263+BL263+BM262,BK263+BL263)</f>
        <v>0</v>
      </c>
      <c r="BN263" s="133"/>
      <c r="BO263" s="133"/>
      <c r="BP263" s="128" t="n">
        <f aca="false">IF($A263=$A262,BN263+BO263+BP262,BN263+BO263)</f>
        <v>0</v>
      </c>
      <c r="BQ263" s="133"/>
      <c r="BR263" s="133"/>
      <c r="BS263" s="128" t="n">
        <f aca="false">IF($A263=$A262,BQ263+BR263+BS262,BQ263+BR263)</f>
        <v>0</v>
      </c>
      <c r="BT263" s="133"/>
      <c r="BU263" s="133"/>
      <c r="BV263" s="128" t="n">
        <f aca="false">IF($A263=$A262,BT263+BU263+BV262,BT263+BU263)</f>
        <v>0</v>
      </c>
      <c r="BW263" s="128" t="n">
        <f aca="false">IF(W263=0,0,IF(W263&gt;F$4,1,(IF(W263=BW$2,0,(IF(F$4-W263&gt;2,1,0))))))</f>
        <v>0</v>
      </c>
    </row>
    <row r="264" customFormat="false" ht="42.6" hidden="false" customHeight="true" outlineLevel="0" collapsed="false">
      <c r="A264" s="124" t="str">
        <f aca="false">IF(D264=D263,IF(A263=0,"",A263),IF(AND(D264&gt;0,D264&lt;&gt;D263),A263+1,""))</f>
        <v/>
      </c>
      <c r="B264" s="129"/>
      <c r="C264" s="129"/>
      <c r="D264" s="96"/>
      <c r="E264" s="138"/>
      <c r="F264" s="128" t="str">
        <f aca="false">IFERROR(IF(OR(ISTEXT(D264),ISNUMBER(D264)),HLOOKUP(I264-23*INT(I264/23),[2]Hoja2!B$1:X$2,2),""),1)</f>
        <v/>
      </c>
      <c r="G264" s="128" t="str">
        <f aca="false">LEFT(D264,1)</f>
        <v/>
      </c>
      <c r="H264" s="129" t="str">
        <f aca="false">IF(UPPER(G264)="Z",2,IF(UPPER(G264)="Y",1,IF(UPPER(G264)="X",0,LEFT(D264))))</f>
        <v/>
      </c>
      <c r="I264" s="129" t="str">
        <f aca="false">REPLACE(D264,1,1,H264)</f>
        <v/>
      </c>
      <c r="J264" s="96"/>
      <c r="K264" s="124" t="str">
        <f aca="false">IF(N264&gt;0,ROW(L264)-7,"")</f>
        <v/>
      </c>
      <c r="L264" s="130"/>
      <c r="M264" s="130"/>
      <c r="N264" s="131"/>
      <c r="O264" s="132"/>
      <c r="P264" s="128" t="str">
        <f aca="false">IFERROR(IF(OR(ISTEXT(N264),ISNUMBER(N264)),HLOOKUP(S264-23*INT(S264/23),[2]Hoja2!B$1:X$2,2),""),1)</f>
        <v/>
      </c>
      <c r="Q264" s="128" t="str">
        <f aca="false">LEFT(N264,1)</f>
        <v/>
      </c>
      <c r="R264" s="129" t="str">
        <f aca="false">IF(UPPER(Q264)="Z",2,IF(UPPER(Q264)="Y",1,IF(UPPER(Q264)="X",0,LEFT(N264))))</f>
        <v/>
      </c>
      <c r="S264" s="129" t="str">
        <f aca="false">REPLACE(N264,1,1,R264)</f>
        <v/>
      </c>
      <c r="T264" s="96"/>
      <c r="U264" s="133"/>
      <c r="V264" s="124" t="str">
        <f aca="false">IF(OR(ISTEXT(N264),ISNUMBER(N264)),IF($AD264=1,U264,0),"")</f>
        <v/>
      </c>
      <c r="W264" s="75" t="n">
        <v>36892</v>
      </c>
      <c r="X264" s="134"/>
      <c r="Y264" s="134"/>
      <c r="AA264" s="128" t="n">
        <f aca="false">IF(E264&lt;&gt;F264,0,1)</f>
        <v>1</v>
      </c>
      <c r="AB264" s="128" t="n">
        <f aca="false">IF(OR(T264="SI",T264="Si",T264="si",T264="sI",T264="s",T264="S"),1,0)</f>
        <v>0</v>
      </c>
      <c r="AC264" s="128" t="n">
        <f aca="false">IF(OR(J264="SI",J264="Si",J264="si",J264="sI",J264="s",J264="S"),1,0)</f>
        <v>0</v>
      </c>
      <c r="AD264" s="128" t="n">
        <f aca="false">AK264*AA264*AB264*AC264</f>
        <v>0</v>
      </c>
      <c r="AF264" s="136" t="n">
        <f aca="false">COUNTIF(D$8:D264,D264)</f>
        <v>0</v>
      </c>
      <c r="AG264" s="136" t="n">
        <f aca="false">COUNTIFS(D$8:D264,D264,A$8:A264,A264)</f>
        <v>0</v>
      </c>
      <c r="AH264" s="128" t="n">
        <f aca="false">AF264-AG264</f>
        <v>0</v>
      </c>
      <c r="AI264" s="128" t="n">
        <f aca="false">IF(OR(O264&lt;&gt;P264,P264=1,AA264=0),1,0)</f>
        <v>0</v>
      </c>
      <c r="AJ264" s="128" t="n">
        <f aca="false">IF(AR264&gt;0,1,0)+AH264</f>
        <v>0</v>
      </c>
      <c r="AK264" s="128" t="n">
        <f aca="false">IF(O264&lt;&gt;P264,0,1)</f>
        <v>1</v>
      </c>
      <c r="AL264" s="128" t="n">
        <f aca="false">IF(U264&gt;1,1,0)</f>
        <v>0</v>
      </c>
      <c r="AM264" s="136"/>
      <c r="AN264" s="137"/>
      <c r="AO264" s="139"/>
      <c r="AP264" s="128" t="str">
        <f aca="false">IF(SUMIF(AS$7:BU$7,"&gt;0",AS264:BU264)&gt;0,SUMIF(AS$7:BU$7,"&gt;0",AS264:BU264),"")</f>
        <v/>
      </c>
      <c r="AQ264" s="128"/>
      <c r="AR264" s="136" t="n">
        <f aca="false">COUNTIF(N$8:N264,N264)-1</f>
        <v>-1</v>
      </c>
      <c r="AS264" s="133"/>
      <c r="AT264" s="133"/>
      <c r="AU264" s="128" t="n">
        <f aca="false">IF($A264=$A263,AS264+AT264+AU263,AS264+AT264)</f>
        <v>0</v>
      </c>
      <c r="AV264" s="133"/>
      <c r="AW264" s="133"/>
      <c r="AX264" s="128" t="n">
        <f aca="false">IF($A264=$A263,AV264+AW264+AX263,AV264+AW264)</f>
        <v>0</v>
      </c>
      <c r="AY264" s="133"/>
      <c r="AZ264" s="133"/>
      <c r="BA264" s="128" t="n">
        <f aca="false">IF($A264=$A263,AY264+AZ264+BA263,AY264+AZ264)</f>
        <v>0</v>
      </c>
      <c r="BB264" s="133"/>
      <c r="BC264" s="133"/>
      <c r="BD264" s="128" t="n">
        <f aca="false">IF($A264=$A263,BB264+BC264+BD263,BB264+BC264)</f>
        <v>0</v>
      </c>
      <c r="BE264" s="133"/>
      <c r="BF264" s="133"/>
      <c r="BG264" s="128" t="n">
        <f aca="false">IF($A264=$A263,BE264+BF264+BG263,BE264+BF264)</f>
        <v>0</v>
      </c>
      <c r="BH264" s="133"/>
      <c r="BI264" s="133"/>
      <c r="BJ264" s="128" t="n">
        <f aca="false">IF($A264=$A263,BH264+BI264+BJ263,BH264+BI264)</f>
        <v>0</v>
      </c>
      <c r="BK264" s="133"/>
      <c r="BL264" s="133"/>
      <c r="BM264" s="128" t="n">
        <f aca="false">IF($A264=$A263,BK264+BL264+BM263,BK264+BL264)</f>
        <v>0</v>
      </c>
      <c r="BN264" s="133"/>
      <c r="BO264" s="133"/>
      <c r="BP264" s="128" t="n">
        <f aca="false">IF($A264=$A263,BN264+BO264+BP263,BN264+BO264)</f>
        <v>0</v>
      </c>
      <c r="BQ264" s="133"/>
      <c r="BR264" s="133"/>
      <c r="BS264" s="128" t="n">
        <f aca="false">IF($A264=$A263,BQ264+BR264+BS263,BQ264+BR264)</f>
        <v>0</v>
      </c>
      <c r="BT264" s="133"/>
      <c r="BU264" s="133"/>
      <c r="BV264" s="128" t="n">
        <f aca="false">IF($A264=$A263,BT264+BU264+BV263,BT264+BU264)</f>
        <v>0</v>
      </c>
      <c r="BW264" s="128" t="n">
        <f aca="false">IF(W264=0,0,IF(W264&gt;F$4,1,(IF(W264=BW$2,0,(IF(F$4-W264&gt;2,1,0))))))</f>
        <v>0</v>
      </c>
    </row>
    <row r="265" customFormat="false" ht="42.6" hidden="false" customHeight="true" outlineLevel="0" collapsed="false">
      <c r="A265" s="124" t="str">
        <f aca="false">IF(D265=D264,IF(A264=0,"",A264),IF(AND(D265&gt;0,D265&lt;&gt;D264),A264+1,""))</f>
        <v/>
      </c>
      <c r="B265" s="129"/>
      <c r="C265" s="129"/>
      <c r="D265" s="96"/>
      <c r="E265" s="138"/>
      <c r="F265" s="128" t="str">
        <f aca="false">IFERROR(IF(OR(ISTEXT(D265),ISNUMBER(D265)),HLOOKUP(I265-23*INT(I265/23),[2]Hoja2!B$1:X$2,2),""),1)</f>
        <v/>
      </c>
      <c r="G265" s="128" t="str">
        <f aca="false">LEFT(D265,1)</f>
        <v/>
      </c>
      <c r="H265" s="129" t="str">
        <f aca="false">IF(UPPER(G265)="Z",2,IF(UPPER(G265)="Y",1,IF(UPPER(G265)="X",0,LEFT(D265))))</f>
        <v/>
      </c>
      <c r="I265" s="129" t="str">
        <f aca="false">REPLACE(D265,1,1,H265)</f>
        <v/>
      </c>
      <c r="J265" s="96"/>
      <c r="K265" s="124" t="str">
        <f aca="false">IF(N265&gt;0,ROW(L265)-7,"")</f>
        <v/>
      </c>
      <c r="L265" s="130"/>
      <c r="M265" s="130"/>
      <c r="N265" s="131"/>
      <c r="O265" s="132"/>
      <c r="P265" s="128" t="str">
        <f aca="false">IFERROR(IF(OR(ISTEXT(N265),ISNUMBER(N265)),HLOOKUP(S265-23*INT(S265/23),[2]Hoja2!B$1:X$2,2),""),1)</f>
        <v/>
      </c>
      <c r="Q265" s="128" t="str">
        <f aca="false">LEFT(N265,1)</f>
        <v/>
      </c>
      <c r="R265" s="129" t="str">
        <f aca="false">IF(UPPER(Q265)="Z",2,IF(UPPER(Q265)="Y",1,IF(UPPER(Q265)="X",0,LEFT(N265))))</f>
        <v/>
      </c>
      <c r="S265" s="129" t="str">
        <f aca="false">REPLACE(N265,1,1,R265)</f>
        <v/>
      </c>
      <c r="T265" s="96"/>
      <c r="U265" s="133"/>
      <c r="V265" s="124" t="str">
        <f aca="false">IF(OR(ISTEXT(N265),ISNUMBER(N265)),IF($AD265=1,U265,0),"")</f>
        <v/>
      </c>
      <c r="W265" s="75" t="n">
        <v>36892</v>
      </c>
      <c r="X265" s="134"/>
      <c r="Y265" s="134"/>
      <c r="AA265" s="128" t="n">
        <f aca="false">IF(E265&lt;&gt;F265,0,1)</f>
        <v>1</v>
      </c>
      <c r="AB265" s="128" t="n">
        <f aca="false">IF(OR(T265="SI",T265="Si",T265="si",T265="sI",T265="s",T265="S"),1,0)</f>
        <v>0</v>
      </c>
      <c r="AC265" s="128" t="n">
        <f aca="false">IF(OR(J265="SI",J265="Si",J265="si",J265="sI",J265="s",J265="S"),1,0)</f>
        <v>0</v>
      </c>
      <c r="AD265" s="128" t="n">
        <f aca="false">AK265*AA265*AB265*AC265</f>
        <v>0</v>
      </c>
      <c r="AF265" s="136" t="n">
        <f aca="false">COUNTIF(D$8:D265,D265)</f>
        <v>0</v>
      </c>
      <c r="AG265" s="136" t="n">
        <f aca="false">COUNTIFS(D$8:D265,D265,A$8:A265,A265)</f>
        <v>0</v>
      </c>
      <c r="AH265" s="128" t="n">
        <f aca="false">AF265-AG265</f>
        <v>0</v>
      </c>
      <c r="AI265" s="128" t="n">
        <f aca="false">IF(OR(O265&lt;&gt;P265,P265=1,AA265=0),1,0)</f>
        <v>0</v>
      </c>
      <c r="AJ265" s="128" t="n">
        <f aca="false">IF(AR265&gt;0,1,0)+AH265</f>
        <v>0</v>
      </c>
      <c r="AK265" s="128" t="n">
        <f aca="false">IF(O265&lt;&gt;P265,0,1)</f>
        <v>1</v>
      </c>
      <c r="AL265" s="128" t="n">
        <f aca="false">IF(U265&gt;1,1,0)</f>
        <v>0</v>
      </c>
      <c r="AM265" s="136"/>
      <c r="AN265" s="137"/>
      <c r="AO265" s="139"/>
      <c r="AP265" s="128" t="str">
        <f aca="false">IF(SUMIF(AS$7:BU$7,"&gt;0",AS265:BU265)&gt;0,SUMIF(AS$7:BU$7,"&gt;0",AS265:BU265),"")</f>
        <v/>
      </c>
      <c r="AQ265" s="128"/>
      <c r="AR265" s="136" t="n">
        <f aca="false">COUNTIF(N$8:N265,N265)-1</f>
        <v>-1</v>
      </c>
      <c r="AS265" s="133"/>
      <c r="AT265" s="133"/>
      <c r="AU265" s="128" t="n">
        <f aca="false">IF($A265=$A264,AS265+AT265+AU264,AS265+AT265)</f>
        <v>0</v>
      </c>
      <c r="AV265" s="133"/>
      <c r="AW265" s="133"/>
      <c r="AX265" s="128" t="n">
        <f aca="false">IF($A265=$A264,AV265+AW265+AX264,AV265+AW265)</f>
        <v>0</v>
      </c>
      <c r="AY265" s="133"/>
      <c r="AZ265" s="133"/>
      <c r="BA265" s="128" t="n">
        <f aca="false">IF($A265=$A264,AY265+AZ265+BA264,AY265+AZ265)</f>
        <v>0</v>
      </c>
      <c r="BB265" s="133"/>
      <c r="BC265" s="133"/>
      <c r="BD265" s="128" t="n">
        <f aca="false">IF($A265=$A264,BB265+BC265+BD264,BB265+BC265)</f>
        <v>0</v>
      </c>
      <c r="BE265" s="133"/>
      <c r="BF265" s="133"/>
      <c r="BG265" s="128" t="n">
        <f aca="false">IF($A265=$A264,BE265+BF265+BG264,BE265+BF265)</f>
        <v>0</v>
      </c>
      <c r="BH265" s="133"/>
      <c r="BI265" s="133"/>
      <c r="BJ265" s="128" t="n">
        <f aca="false">IF($A265=$A264,BH265+BI265+BJ264,BH265+BI265)</f>
        <v>0</v>
      </c>
      <c r="BK265" s="133"/>
      <c r="BL265" s="133"/>
      <c r="BM265" s="128" t="n">
        <f aca="false">IF($A265=$A264,BK265+BL265+BM264,BK265+BL265)</f>
        <v>0</v>
      </c>
      <c r="BN265" s="133"/>
      <c r="BO265" s="133"/>
      <c r="BP265" s="128" t="n">
        <f aca="false">IF($A265=$A264,BN265+BO265+BP264,BN265+BO265)</f>
        <v>0</v>
      </c>
      <c r="BQ265" s="133"/>
      <c r="BR265" s="133"/>
      <c r="BS265" s="128" t="n">
        <f aca="false">IF($A265=$A264,BQ265+BR265+BS264,BQ265+BR265)</f>
        <v>0</v>
      </c>
      <c r="BT265" s="133"/>
      <c r="BU265" s="133"/>
      <c r="BV265" s="128" t="n">
        <f aca="false">IF($A265=$A264,BT265+BU265+BV264,BT265+BU265)</f>
        <v>0</v>
      </c>
      <c r="BW265" s="128" t="n">
        <f aca="false">IF(W265=0,0,IF(W265&gt;F$4,1,(IF(W265=BW$2,0,(IF(F$4-W265&gt;2,1,0))))))</f>
        <v>0</v>
      </c>
    </row>
    <row r="266" customFormat="false" ht="42.6" hidden="false" customHeight="true" outlineLevel="0" collapsed="false">
      <c r="A266" s="124" t="str">
        <f aca="false">IF(D266=D265,IF(A265=0,"",A265),IF(AND(D266&gt;0,D266&lt;&gt;D265),A265+1,""))</f>
        <v/>
      </c>
      <c r="B266" s="129"/>
      <c r="C266" s="129"/>
      <c r="D266" s="96"/>
      <c r="E266" s="138"/>
      <c r="F266" s="128" t="str">
        <f aca="false">IFERROR(IF(OR(ISTEXT(D266),ISNUMBER(D266)),HLOOKUP(I266-23*INT(I266/23),[2]Hoja2!B$1:X$2,2),""),1)</f>
        <v/>
      </c>
      <c r="G266" s="128" t="str">
        <f aca="false">LEFT(D266,1)</f>
        <v/>
      </c>
      <c r="H266" s="129" t="str">
        <f aca="false">IF(UPPER(G266)="Z",2,IF(UPPER(G266)="Y",1,IF(UPPER(G266)="X",0,LEFT(D266))))</f>
        <v/>
      </c>
      <c r="I266" s="129" t="str">
        <f aca="false">REPLACE(D266,1,1,H266)</f>
        <v/>
      </c>
      <c r="J266" s="96"/>
      <c r="K266" s="124" t="str">
        <f aca="false">IF(N266&gt;0,ROW(L266)-7,"")</f>
        <v/>
      </c>
      <c r="L266" s="130"/>
      <c r="M266" s="130"/>
      <c r="N266" s="131"/>
      <c r="O266" s="132"/>
      <c r="P266" s="128" t="str">
        <f aca="false">IFERROR(IF(OR(ISTEXT(N266),ISNUMBER(N266)),HLOOKUP(S266-23*INT(S266/23),[2]Hoja2!B$1:X$2,2),""),1)</f>
        <v/>
      </c>
      <c r="Q266" s="128" t="str">
        <f aca="false">LEFT(N266,1)</f>
        <v/>
      </c>
      <c r="R266" s="129" t="str">
        <f aca="false">IF(UPPER(Q266)="Z",2,IF(UPPER(Q266)="Y",1,IF(UPPER(Q266)="X",0,LEFT(N266))))</f>
        <v/>
      </c>
      <c r="S266" s="129" t="str">
        <f aca="false">REPLACE(N266,1,1,R266)</f>
        <v/>
      </c>
      <c r="T266" s="96"/>
      <c r="U266" s="133"/>
      <c r="V266" s="124" t="str">
        <f aca="false">IF(OR(ISTEXT(N266),ISNUMBER(N266)),IF($AD266=1,U266,0),"")</f>
        <v/>
      </c>
      <c r="W266" s="75" t="n">
        <v>36892</v>
      </c>
      <c r="X266" s="134"/>
      <c r="Y266" s="134"/>
      <c r="AA266" s="128" t="n">
        <f aca="false">IF(E266&lt;&gt;F266,0,1)</f>
        <v>1</v>
      </c>
      <c r="AB266" s="128" t="n">
        <f aca="false">IF(OR(T266="SI",T266="Si",T266="si",T266="sI",T266="s",T266="S"),1,0)</f>
        <v>0</v>
      </c>
      <c r="AC266" s="128" t="n">
        <f aca="false">IF(OR(J266="SI",J266="Si",J266="si",J266="sI",J266="s",J266="S"),1,0)</f>
        <v>0</v>
      </c>
      <c r="AD266" s="128" t="n">
        <f aca="false">AK266*AA266*AB266*AC266</f>
        <v>0</v>
      </c>
      <c r="AF266" s="136" t="n">
        <f aca="false">COUNTIF(D$8:D266,D266)</f>
        <v>0</v>
      </c>
      <c r="AG266" s="136" t="n">
        <f aca="false">COUNTIFS(D$8:D266,D266,A$8:A266,A266)</f>
        <v>0</v>
      </c>
      <c r="AH266" s="128" t="n">
        <f aca="false">AF266-AG266</f>
        <v>0</v>
      </c>
      <c r="AI266" s="128" t="n">
        <f aca="false">IF(OR(O266&lt;&gt;P266,P266=1,AA266=0),1,0)</f>
        <v>0</v>
      </c>
      <c r="AJ266" s="128" t="n">
        <f aca="false">IF(AR266&gt;0,1,0)+AH266</f>
        <v>0</v>
      </c>
      <c r="AK266" s="128" t="n">
        <f aca="false">IF(O266&lt;&gt;P266,0,1)</f>
        <v>1</v>
      </c>
      <c r="AL266" s="128" t="n">
        <f aca="false">IF(U266&gt;1,1,0)</f>
        <v>0</v>
      </c>
      <c r="AM266" s="136"/>
      <c r="AN266" s="137"/>
      <c r="AO266" s="139"/>
      <c r="AP266" s="128" t="str">
        <f aca="false">IF(SUMIF(AS$7:BU$7,"&gt;0",AS266:BU266)&gt;0,SUMIF(AS$7:BU$7,"&gt;0",AS266:BU266),"")</f>
        <v/>
      </c>
      <c r="AQ266" s="128"/>
      <c r="AR266" s="136" t="n">
        <f aca="false">COUNTIF(N$8:N266,N266)-1</f>
        <v>-1</v>
      </c>
      <c r="AS266" s="133"/>
      <c r="AT266" s="133"/>
      <c r="AU266" s="128" t="n">
        <f aca="false">IF($A266=$A265,AS266+AT266+AU265,AS266+AT266)</f>
        <v>0</v>
      </c>
      <c r="AV266" s="133"/>
      <c r="AW266" s="133"/>
      <c r="AX266" s="128" t="n">
        <f aca="false">IF($A266=$A265,AV266+AW266+AX265,AV266+AW266)</f>
        <v>0</v>
      </c>
      <c r="AY266" s="133"/>
      <c r="AZ266" s="133"/>
      <c r="BA266" s="128" t="n">
        <f aca="false">IF($A266=$A265,AY266+AZ266+BA265,AY266+AZ266)</f>
        <v>0</v>
      </c>
      <c r="BB266" s="133"/>
      <c r="BC266" s="133"/>
      <c r="BD266" s="128" t="n">
        <f aca="false">IF($A266=$A265,BB266+BC266+BD265,BB266+BC266)</f>
        <v>0</v>
      </c>
      <c r="BE266" s="133"/>
      <c r="BF266" s="133"/>
      <c r="BG266" s="128" t="n">
        <f aca="false">IF($A266=$A265,BE266+BF266+BG265,BE266+BF266)</f>
        <v>0</v>
      </c>
      <c r="BH266" s="133"/>
      <c r="BI266" s="133"/>
      <c r="BJ266" s="128" t="n">
        <f aca="false">IF($A266=$A265,BH266+BI266+BJ265,BH266+BI266)</f>
        <v>0</v>
      </c>
      <c r="BK266" s="133"/>
      <c r="BL266" s="133"/>
      <c r="BM266" s="128" t="n">
        <f aca="false">IF($A266=$A265,BK266+BL266+BM265,BK266+BL266)</f>
        <v>0</v>
      </c>
      <c r="BN266" s="133"/>
      <c r="BO266" s="133"/>
      <c r="BP266" s="128" t="n">
        <f aca="false">IF($A266=$A265,BN266+BO266+BP265,BN266+BO266)</f>
        <v>0</v>
      </c>
      <c r="BQ266" s="133"/>
      <c r="BR266" s="133"/>
      <c r="BS266" s="128" t="n">
        <f aca="false">IF($A266=$A265,BQ266+BR266+BS265,BQ266+BR266)</f>
        <v>0</v>
      </c>
      <c r="BT266" s="133"/>
      <c r="BU266" s="133"/>
      <c r="BV266" s="128" t="n">
        <f aca="false">IF($A266=$A265,BT266+BU266+BV265,BT266+BU266)</f>
        <v>0</v>
      </c>
      <c r="BW266" s="128" t="n">
        <f aca="false">IF(W266=0,0,IF(W266&gt;F$4,1,(IF(W266=BW$2,0,(IF(F$4-W266&gt;2,1,0))))))</f>
        <v>0</v>
      </c>
    </row>
    <row r="267" customFormat="false" ht="42.6" hidden="false" customHeight="true" outlineLevel="0" collapsed="false">
      <c r="A267" s="124" t="str">
        <f aca="false">IF(D267=D266,IF(A266=0,"",A266),IF(AND(D267&gt;0,D267&lt;&gt;D266),A266+1,""))</f>
        <v/>
      </c>
      <c r="B267" s="129"/>
      <c r="C267" s="129"/>
      <c r="D267" s="96"/>
      <c r="E267" s="138"/>
      <c r="F267" s="128" t="str">
        <f aca="false">IFERROR(IF(OR(ISTEXT(D267),ISNUMBER(D267)),HLOOKUP(I267-23*INT(I267/23),[2]Hoja2!B$1:X$2,2),""),1)</f>
        <v/>
      </c>
      <c r="G267" s="128" t="str">
        <f aca="false">LEFT(D267,1)</f>
        <v/>
      </c>
      <c r="H267" s="129" t="str">
        <f aca="false">IF(UPPER(G267)="Z",2,IF(UPPER(G267)="Y",1,IF(UPPER(G267)="X",0,LEFT(D267))))</f>
        <v/>
      </c>
      <c r="I267" s="129" t="str">
        <f aca="false">REPLACE(D267,1,1,H267)</f>
        <v/>
      </c>
      <c r="J267" s="96"/>
      <c r="K267" s="124" t="str">
        <f aca="false">IF(N267&gt;0,ROW(L267)-7,"")</f>
        <v/>
      </c>
      <c r="L267" s="130"/>
      <c r="M267" s="130"/>
      <c r="N267" s="131"/>
      <c r="O267" s="132"/>
      <c r="P267" s="128" t="str">
        <f aca="false">IFERROR(IF(OR(ISTEXT(N267),ISNUMBER(N267)),HLOOKUP(S267-23*INT(S267/23),[2]Hoja2!B$1:X$2,2),""),1)</f>
        <v/>
      </c>
      <c r="Q267" s="128" t="str">
        <f aca="false">LEFT(N267,1)</f>
        <v/>
      </c>
      <c r="R267" s="129" t="str">
        <f aca="false">IF(UPPER(Q267)="Z",2,IF(UPPER(Q267)="Y",1,IF(UPPER(Q267)="X",0,LEFT(N267))))</f>
        <v/>
      </c>
      <c r="S267" s="129" t="str">
        <f aca="false">REPLACE(N267,1,1,R267)</f>
        <v/>
      </c>
      <c r="T267" s="96"/>
      <c r="U267" s="133"/>
      <c r="V267" s="124" t="str">
        <f aca="false">IF(OR(ISTEXT(N267),ISNUMBER(N267)),IF($AD267=1,U267,0),"")</f>
        <v/>
      </c>
      <c r="W267" s="75" t="n">
        <v>36892</v>
      </c>
      <c r="X267" s="134"/>
      <c r="Y267" s="134"/>
      <c r="AA267" s="128" t="n">
        <f aca="false">IF(E267&lt;&gt;F267,0,1)</f>
        <v>1</v>
      </c>
      <c r="AB267" s="128" t="n">
        <f aca="false">IF(OR(T267="SI",T267="Si",T267="si",T267="sI",T267="s",T267="S"),1,0)</f>
        <v>0</v>
      </c>
      <c r="AC267" s="128" t="n">
        <f aca="false">IF(OR(J267="SI",J267="Si",J267="si",J267="sI",J267="s",J267="S"),1,0)</f>
        <v>0</v>
      </c>
      <c r="AD267" s="128" t="n">
        <f aca="false">AK267*AA267*AB267*AC267</f>
        <v>0</v>
      </c>
      <c r="AF267" s="136" t="n">
        <f aca="false">COUNTIF(D$8:D267,D267)</f>
        <v>0</v>
      </c>
      <c r="AG267" s="136" t="n">
        <f aca="false">COUNTIFS(D$8:D267,D267,A$8:A267,A267)</f>
        <v>0</v>
      </c>
      <c r="AH267" s="128" t="n">
        <f aca="false">AF267-AG267</f>
        <v>0</v>
      </c>
      <c r="AI267" s="128" t="n">
        <f aca="false">IF(OR(O267&lt;&gt;P267,P267=1,AA267=0),1,0)</f>
        <v>0</v>
      </c>
      <c r="AJ267" s="128" t="n">
        <f aca="false">IF(AR267&gt;0,1,0)+AH267</f>
        <v>0</v>
      </c>
      <c r="AK267" s="128" t="n">
        <f aca="false">IF(O267&lt;&gt;P267,0,1)</f>
        <v>1</v>
      </c>
      <c r="AL267" s="128" t="n">
        <f aca="false">IF(U267&gt;1,1,0)</f>
        <v>0</v>
      </c>
      <c r="AM267" s="136"/>
      <c r="AN267" s="137"/>
      <c r="AO267" s="139"/>
      <c r="AP267" s="128" t="str">
        <f aca="false">IF(SUMIF(AS$7:BU$7,"&gt;0",AS267:BU267)&gt;0,SUMIF(AS$7:BU$7,"&gt;0",AS267:BU267),"")</f>
        <v/>
      </c>
      <c r="AQ267" s="128"/>
      <c r="AR267" s="136" t="n">
        <f aca="false">COUNTIF(N$8:N267,N267)-1</f>
        <v>-1</v>
      </c>
      <c r="AS267" s="133"/>
      <c r="AT267" s="133"/>
      <c r="AU267" s="128" t="n">
        <f aca="false">IF($A267=$A266,AS267+AT267+AU266,AS267+AT267)</f>
        <v>0</v>
      </c>
      <c r="AV267" s="133"/>
      <c r="AW267" s="133"/>
      <c r="AX267" s="128" t="n">
        <f aca="false">IF($A267=$A266,AV267+AW267+AX266,AV267+AW267)</f>
        <v>0</v>
      </c>
      <c r="AY267" s="133"/>
      <c r="AZ267" s="133"/>
      <c r="BA267" s="128" t="n">
        <f aca="false">IF($A267=$A266,AY267+AZ267+BA266,AY267+AZ267)</f>
        <v>0</v>
      </c>
      <c r="BB267" s="133"/>
      <c r="BC267" s="133"/>
      <c r="BD267" s="128" t="n">
        <f aca="false">IF($A267=$A266,BB267+BC267+BD266,BB267+BC267)</f>
        <v>0</v>
      </c>
      <c r="BE267" s="133"/>
      <c r="BF267" s="133"/>
      <c r="BG267" s="128" t="n">
        <f aca="false">IF($A267=$A266,BE267+BF267+BG266,BE267+BF267)</f>
        <v>0</v>
      </c>
      <c r="BH267" s="133"/>
      <c r="BI267" s="133"/>
      <c r="BJ267" s="128" t="n">
        <f aca="false">IF($A267=$A266,BH267+BI267+BJ266,BH267+BI267)</f>
        <v>0</v>
      </c>
      <c r="BK267" s="133"/>
      <c r="BL267" s="133"/>
      <c r="BM267" s="128" t="n">
        <f aca="false">IF($A267=$A266,BK267+BL267+BM266,BK267+BL267)</f>
        <v>0</v>
      </c>
      <c r="BN267" s="133"/>
      <c r="BO267" s="133"/>
      <c r="BP267" s="128" t="n">
        <f aca="false">IF($A267=$A266,BN267+BO267+BP266,BN267+BO267)</f>
        <v>0</v>
      </c>
      <c r="BQ267" s="133"/>
      <c r="BR267" s="133"/>
      <c r="BS267" s="128" t="n">
        <f aca="false">IF($A267=$A266,BQ267+BR267+BS266,BQ267+BR267)</f>
        <v>0</v>
      </c>
      <c r="BT267" s="133"/>
      <c r="BU267" s="133"/>
      <c r="BV267" s="128" t="n">
        <f aca="false">IF($A267=$A266,BT267+BU267+BV266,BT267+BU267)</f>
        <v>0</v>
      </c>
      <c r="BW267" s="128" t="n">
        <f aca="false">IF(W267=0,0,IF(W267&gt;F$4,1,(IF(W267=BW$2,0,(IF(F$4-W267&gt;2,1,0))))))</f>
        <v>0</v>
      </c>
    </row>
    <row r="268" customFormat="false" ht="42.6" hidden="false" customHeight="true" outlineLevel="0" collapsed="false">
      <c r="A268" s="124" t="str">
        <f aca="false">IF(D268=D267,IF(A267=0,"",A267),IF(AND(D268&gt;0,D268&lt;&gt;D267),A267+1,""))</f>
        <v/>
      </c>
      <c r="B268" s="129"/>
      <c r="C268" s="129"/>
      <c r="D268" s="96"/>
      <c r="E268" s="138"/>
      <c r="F268" s="128" t="str">
        <f aca="false">IFERROR(IF(OR(ISTEXT(D268),ISNUMBER(D268)),HLOOKUP(I268-23*INT(I268/23),[2]Hoja2!B$1:X$2,2),""),1)</f>
        <v/>
      </c>
      <c r="G268" s="128" t="str">
        <f aca="false">LEFT(D268,1)</f>
        <v/>
      </c>
      <c r="H268" s="129" t="str">
        <f aca="false">IF(UPPER(G268)="Z",2,IF(UPPER(G268)="Y",1,IF(UPPER(G268)="X",0,LEFT(D268))))</f>
        <v/>
      </c>
      <c r="I268" s="129" t="str">
        <f aca="false">REPLACE(D268,1,1,H268)</f>
        <v/>
      </c>
      <c r="J268" s="96"/>
      <c r="K268" s="124" t="str">
        <f aca="false">IF(N268&gt;0,ROW(L268)-7,"")</f>
        <v/>
      </c>
      <c r="L268" s="130"/>
      <c r="M268" s="130"/>
      <c r="N268" s="131"/>
      <c r="O268" s="132"/>
      <c r="P268" s="128" t="str">
        <f aca="false">IFERROR(IF(OR(ISTEXT(N268),ISNUMBER(N268)),HLOOKUP(S268-23*INT(S268/23),[2]Hoja2!B$1:X$2,2),""),1)</f>
        <v/>
      </c>
      <c r="Q268" s="128" t="str">
        <f aca="false">LEFT(N268,1)</f>
        <v/>
      </c>
      <c r="R268" s="129" t="str">
        <f aca="false">IF(UPPER(Q268)="Z",2,IF(UPPER(Q268)="Y",1,IF(UPPER(Q268)="X",0,LEFT(N268))))</f>
        <v/>
      </c>
      <c r="S268" s="129" t="str">
        <f aca="false">REPLACE(N268,1,1,R268)</f>
        <v/>
      </c>
      <c r="T268" s="96"/>
      <c r="U268" s="133"/>
      <c r="V268" s="124" t="str">
        <f aca="false">IF(OR(ISTEXT(N268),ISNUMBER(N268)),IF($AD268=1,U268,0),"")</f>
        <v/>
      </c>
      <c r="W268" s="75" t="n">
        <v>36892</v>
      </c>
      <c r="X268" s="134"/>
      <c r="Y268" s="134"/>
      <c r="AA268" s="128" t="n">
        <f aca="false">IF(E268&lt;&gt;F268,0,1)</f>
        <v>1</v>
      </c>
      <c r="AB268" s="128" t="n">
        <f aca="false">IF(OR(T268="SI",T268="Si",T268="si",T268="sI",T268="s",T268="S"),1,0)</f>
        <v>0</v>
      </c>
      <c r="AC268" s="128" t="n">
        <f aca="false">IF(OR(J268="SI",J268="Si",J268="si",J268="sI",J268="s",J268="S"),1,0)</f>
        <v>0</v>
      </c>
      <c r="AD268" s="128" t="n">
        <f aca="false">AK268*AA268*AB268*AC268</f>
        <v>0</v>
      </c>
      <c r="AF268" s="136" t="n">
        <f aca="false">COUNTIF(D$8:D268,D268)</f>
        <v>0</v>
      </c>
      <c r="AG268" s="136" t="n">
        <f aca="false">COUNTIFS(D$8:D268,D268,A$8:A268,A268)</f>
        <v>0</v>
      </c>
      <c r="AH268" s="128" t="n">
        <f aca="false">AF268-AG268</f>
        <v>0</v>
      </c>
      <c r="AI268" s="128" t="n">
        <f aca="false">IF(OR(O268&lt;&gt;P268,P268=1,AA268=0),1,0)</f>
        <v>0</v>
      </c>
      <c r="AJ268" s="128" t="n">
        <f aca="false">IF(AR268&gt;0,1,0)+AH268</f>
        <v>0</v>
      </c>
      <c r="AK268" s="128" t="n">
        <f aca="false">IF(O268&lt;&gt;P268,0,1)</f>
        <v>1</v>
      </c>
      <c r="AL268" s="128" t="n">
        <f aca="false">IF(U268&gt;1,1,0)</f>
        <v>0</v>
      </c>
      <c r="AM268" s="136"/>
      <c r="AN268" s="137"/>
      <c r="AO268" s="139"/>
      <c r="AP268" s="128" t="str">
        <f aca="false">IF(SUMIF(AS$7:BU$7,"&gt;0",AS268:BU268)&gt;0,SUMIF(AS$7:BU$7,"&gt;0",AS268:BU268),"")</f>
        <v/>
      </c>
      <c r="AQ268" s="128"/>
      <c r="AR268" s="136" t="n">
        <f aca="false">COUNTIF(N$8:N268,N268)-1</f>
        <v>-1</v>
      </c>
      <c r="AS268" s="133"/>
      <c r="AT268" s="133"/>
      <c r="AU268" s="128" t="n">
        <f aca="false">IF($A268=$A267,AS268+AT268+AU267,AS268+AT268)</f>
        <v>0</v>
      </c>
      <c r="AV268" s="133"/>
      <c r="AW268" s="133"/>
      <c r="AX268" s="128" t="n">
        <f aca="false">IF($A268=$A267,AV268+AW268+AX267,AV268+AW268)</f>
        <v>0</v>
      </c>
      <c r="AY268" s="133"/>
      <c r="AZ268" s="133"/>
      <c r="BA268" s="128" t="n">
        <f aca="false">IF($A268=$A267,AY268+AZ268+BA267,AY268+AZ268)</f>
        <v>0</v>
      </c>
      <c r="BB268" s="133"/>
      <c r="BC268" s="133"/>
      <c r="BD268" s="128" t="n">
        <f aca="false">IF($A268=$A267,BB268+BC268+BD267,BB268+BC268)</f>
        <v>0</v>
      </c>
      <c r="BE268" s="133"/>
      <c r="BF268" s="133"/>
      <c r="BG268" s="128" t="n">
        <f aca="false">IF($A268=$A267,BE268+BF268+BG267,BE268+BF268)</f>
        <v>0</v>
      </c>
      <c r="BH268" s="133"/>
      <c r="BI268" s="133"/>
      <c r="BJ268" s="128" t="n">
        <f aca="false">IF($A268=$A267,BH268+BI268+BJ267,BH268+BI268)</f>
        <v>0</v>
      </c>
      <c r="BK268" s="133"/>
      <c r="BL268" s="133"/>
      <c r="BM268" s="128" t="n">
        <f aca="false">IF($A268=$A267,BK268+BL268+BM267,BK268+BL268)</f>
        <v>0</v>
      </c>
      <c r="BN268" s="133"/>
      <c r="BO268" s="133"/>
      <c r="BP268" s="128" t="n">
        <f aca="false">IF($A268=$A267,BN268+BO268+BP267,BN268+BO268)</f>
        <v>0</v>
      </c>
      <c r="BQ268" s="133"/>
      <c r="BR268" s="133"/>
      <c r="BS268" s="128" t="n">
        <f aca="false">IF($A268=$A267,BQ268+BR268+BS267,BQ268+BR268)</f>
        <v>0</v>
      </c>
      <c r="BT268" s="133"/>
      <c r="BU268" s="133"/>
      <c r="BV268" s="128" t="n">
        <f aca="false">IF($A268=$A267,BT268+BU268+BV267,BT268+BU268)</f>
        <v>0</v>
      </c>
      <c r="BW268" s="128" t="n">
        <f aca="false">IF(W268=0,0,IF(W268&gt;F$4,1,(IF(W268=BW$2,0,(IF(F$4-W268&gt;2,1,0))))))</f>
        <v>0</v>
      </c>
    </row>
    <row r="269" customFormat="false" ht="42.6" hidden="false" customHeight="true" outlineLevel="0" collapsed="false">
      <c r="A269" s="124" t="str">
        <f aca="false">IF(D269=D268,IF(A268=0,"",A268),IF(AND(D269&gt;0,D269&lt;&gt;D268),A268+1,""))</f>
        <v/>
      </c>
      <c r="B269" s="129"/>
      <c r="C269" s="129"/>
      <c r="D269" s="96"/>
      <c r="E269" s="138"/>
      <c r="F269" s="128" t="str">
        <f aca="false">IFERROR(IF(OR(ISTEXT(D269),ISNUMBER(D269)),HLOOKUP(I269-23*INT(I269/23),[2]Hoja2!B$1:X$2,2),""),1)</f>
        <v/>
      </c>
      <c r="G269" s="128" t="str">
        <f aca="false">LEFT(D269,1)</f>
        <v/>
      </c>
      <c r="H269" s="129" t="str">
        <f aca="false">IF(UPPER(G269)="Z",2,IF(UPPER(G269)="Y",1,IF(UPPER(G269)="X",0,LEFT(D269))))</f>
        <v/>
      </c>
      <c r="I269" s="129" t="str">
        <f aca="false">REPLACE(D269,1,1,H269)</f>
        <v/>
      </c>
      <c r="J269" s="96"/>
      <c r="K269" s="124" t="str">
        <f aca="false">IF(N269&gt;0,ROW(L269)-7,"")</f>
        <v/>
      </c>
      <c r="L269" s="130"/>
      <c r="M269" s="130"/>
      <c r="N269" s="131"/>
      <c r="O269" s="132"/>
      <c r="P269" s="128" t="str">
        <f aca="false">IFERROR(IF(OR(ISTEXT(N269),ISNUMBER(N269)),HLOOKUP(S269-23*INT(S269/23),[2]Hoja2!B$1:X$2,2),""),1)</f>
        <v/>
      </c>
      <c r="Q269" s="128" t="str">
        <f aca="false">LEFT(N269,1)</f>
        <v/>
      </c>
      <c r="R269" s="129" t="str">
        <f aca="false">IF(UPPER(Q269)="Z",2,IF(UPPER(Q269)="Y",1,IF(UPPER(Q269)="X",0,LEFT(N269))))</f>
        <v/>
      </c>
      <c r="S269" s="129" t="str">
        <f aca="false">REPLACE(N269,1,1,R269)</f>
        <v/>
      </c>
      <c r="T269" s="96"/>
      <c r="U269" s="133"/>
      <c r="V269" s="124" t="str">
        <f aca="false">IF(OR(ISTEXT(N269),ISNUMBER(N269)),IF($AD269=1,U269,0),"")</f>
        <v/>
      </c>
      <c r="W269" s="75" t="n">
        <v>36892</v>
      </c>
      <c r="X269" s="134"/>
      <c r="Y269" s="134"/>
      <c r="AA269" s="128" t="n">
        <f aca="false">IF(E269&lt;&gt;F269,0,1)</f>
        <v>1</v>
      </c>
      <c r="AB269" s="128" t="n">
        <f aca="false">IF(OR(T269="SI",T269="Si",T269="si",T269="sI",T269="s",T269="S"),1,0)</f>
        <v>0</v>
      </c>
      <c r="AC269" s="128" t="n">
        <f aca="false">IF(OR(J269="SI",J269="Si",J269="si",J269="sI",J269="s",J269="S"),1,0)</f>
        <v>0</v>
      </c>
      <c r="AD269" s="128" t="n">
        <f aca="false">AK269*AA269*AB269*AC269</f>
        <v>0</v>
      </c>
      <c r="AF269" s="136" t="n">
        <f aca="false">COUNTIF(D$8:D269,D269)</f>
        <v>0</v>
      </c>
      <c r="AG269" s="136" t="n">
        <f aca="false">COUNTIFS(D$8:D269,D269,A$8:A269,A269)</f>
        <v>0</v>
      </c>
      <c r="AH269" s="128" t="n">
        <f aca="false">AF269-AG269</f>
        <v>0</v>
      </c>
      <c r="AI269" s="128" t="n">
        <f aca="false">IF(OR(O269&lt;&gt;P269,P269=1,AA269=0),1,0)</f>
        <v>0</v>
      </c>
      <c r="AJ269" s="128" t="n">
        <f aca="false">IF(AR269&gt;0,1,0)+AH269</f>
        <v>0</v>
      </c>
      <c r="AK269" s="128" t="n">
        <f aca="false">IF(O269&lt;&gt;P269,0,1)</f>
        <v>1</v>
      </c>
      <c r="AL269" s="128" t="n">
        <f aca="false">IF(U269&gt;1,1,0)</f>
        <v>0</v>
      </c>
      <c r="AM269" s="136"/>
      <c r="AN269" s="137"/>
      <c r="AO269" s="139"/>
      <c r="AP269" s="128" t="str">
        <f aca="false">IF(SUMIF(AS$7:BU$7,"&gt;0",AS269:BU269)&gt;0,SUMIF(AS$7:BU$7,"&gt;0",AS269:BU269),"")</f>
        <v/>
      </c>
      <c r="AQ269" s="128"/>
      <c r="AR269" s="136" t="n">
        <f aca="false">COUNTIF(N$8:N269,N269)-1</f>
        <v>-1</v>
      </c>
      <c r="AS269" s="133"/>
      <c r="AT269" s="133"/>
      <c r="AU269" s="128" t="n">
        <f aca="false">IF($A269=$A268,AS269+AT269+AU268,AS269+AT269)</f>
        <v>0</v>
      </c>
      <c r="AV269" s="133"/>
      <c r="AW269" s="133"/>
      <c r="AX269" s="128" t="n">
        <f aca="false">IF($A269=$A268,AV269+AW269+AX268,AV269+AW269)</f>
        <v>0</v>
      </c>
      <c r="AY269" s="133"/>
      <c r="AZ269" s="133"/>
      <c r="BA269" s="128" t="n">
        <f aca="false">IF($A269=$A268,AY269+AZ269+BA268,AY269+AZ269)</f>
        <v>0</v>
      </c>
      <c r="BB269" s="133"/>
      <c r="BC269" s="133"/>
      <c r="BD269" s="128" t="n">
        <f aca="false">IF($A269=$A268,BB269+BC269+BD268,BB269+BC269)</f>
        <v>0</v>
      </c>
      <c r="BE269" s="133"/>
      <c r="BF269" s="133"/>
      <c r="BG269" s="128" t="n">
        <f aca="false">IF($A269=$A268,BE269+BF269+BG268,BE269+BF269)</f>
        <v>0</v>
      </c>
      <c r="BH269" s="133"/>
      <c r="BI269" s="133"/>
      <c r="BJ269" s="128" t="n">
        <f aca="false">IF($A269=$A268,BH269+BI269+BJ268,BH269+BI269)</f>
        <v>0</v>
      </c>
      <c r="BK269" s="133"/>
      <c r="BL269" s="133"/>
      <c r="BM269" s="128" t="n">
        <f aca="false">IF($A269=$A268,BK269+BL269+BM268,BK269+BL269)</f>
        <v>0</v>
      </c>
      <c r="BN269" s="133"/>
      <c r="BO269" s="133"/>
      <c r="BP269" s="128" t="n">
        <f aca="false">IF($A269=$A268,BN269+BO269+BP268,BN269+BO269)</f>
        <v>0</v>
      </c>
      <c r="BQ269" s="133"/>
      <c r="BR269" s="133"/>
      <c r="BS269" s="128" t="n">
        <f aca="false">IF($A269=$A268,BQ269+BR269+BS268,BQ269+BR269)</f>
        <v>0</v>
      </c>
      <c r="BT269" s="133"/>
      <c r="BU269" s="133"/>
      <c r="BV269" s="128" t="n">
        <f aca="false">IF($A269=$A268,BT269+BU269+BV268,BT269+BU269)</f>
        <v>0</v>
      </c>
      <c r="BW269" s="128" t="n">
        <f aca="false">IF(W269=0,0,IF(W269&gt;F$4,1,(IF(W269=BW$2,0,(IF(F$4-W269&gt;2,1,0))))))</f>
        <v>0</v>
      </c>
    </row>
    <row r="270" customFormat="false" ht="42.6" hidden="false" customHeight="true" outlineLevel="0" collapsed="false">
      <c r="A270" s="124" t="str">
        <f aca="false">IF(D270=D269,IF(A269=0,"",A269),IF(AND(D270&gt;0,D270&lt;&gt;D269),A269+1,""))</f>
        <v/>
      </c>
      <c r="B270" s="129"/>
      <c r="C270" s="129"/>
      <c r="D270" s="96"/>
      <c r="E270" s="138"/>
      <c r="F270" s="128" t="str">
        <f aca="false">IFERROR(IF(OR(ISTEXT(D270),ISNUMBER(D270)),HLOOKUP(I270-23*INT(I270/23),[2]Hoja2!B$1:X$2,2),""),1)</f>
        <v/>
      </c>
      <c r="G270" s="128" t="str">
        <f aca="false">LEFT(D270,1)</f>
        <v/>
      </c>
      <c r="H270" s="129" t="str">
        <f aca="false">IF(UPPER(G270)="Z",2,IF(UPPER(G270)="Y",1,IF(UPPER(G270)="X",0,LEFT(D270))))</f>
        <v/>
      </c>
      <c r="I270" s="129" t="str">
        <f aca="false">REPLACE(D270,1,1,H270)</f>
        <v/>
      </c>
      <c r="J270" s="96"/>
      <c r="K270" s="124" t="str">
        <f aca="false">IF(N270&gt;0,ROW(L270)-7,"")</f>
        <v/>
      </c>
      <c r="L270" s="130"/>
      <c r="M270" s="130"/>
      <c r="N270" s="131"/>
      <c r="O270" s="132"/>
      <c r="P270" s="128" t="str">
        <f aca="false">IFERROR(IF(OR(ISTEXT(N270),ISNUMBER(N270)),HLOOKUP(S270-23*INT(S270/23),[2]Hoja2!B$1:X$2,2),""),1)</f>
        <v/>
      </c>
      <c r="Q270" s="128" t="str">
        <f aca="false">LEFT(N270,1)</f>
        <v/>
      </c>
      <c r="R270" s="129" t="str">
        <f aca="false">IF(UPPER(Q270)="Z",2,IF(UPPER(Q270)="Y",1,IF(UPPER(Q270)="X",0,LEFT(N270))))</f>
        <v/>
      </c>
      <c r="S270" s="129" t="str">
        <f aca="false">REPLACE(N270,1,1,R270)</f>
        <v/>
      </c>
      <c r="T270" s="96"/>
      <c r="U270" s="133"/>
      <c r="V270" s="124" t="str">
        <f aca="false">IF(OR(ISTEXT(N270),ISNUMBER(N270)),IF($AD270=1,U270,0),"")</f>
        <v/>
      </c>
      <c r="W270" s="75" t="n">
        <v>36892</v>
      </c>
      <c r="X270" s="134"/>
      <c r="Y270" s="134"/>
      <c r="AA270" s="128" t="n">
        <f aca="false">IF(E270&lt;&gt;F270,0,1)</f>
        <v>1</v>
      </c>
      <c r="AB270" s="128" t="n">
        <f aca="false">IF(OR(T270="SI",T270="Si",T270="si",T270="sI",T270="s",T270="S"),1,0)</f>
        <v>0</v>
      </c>
      <c r="AC270" s="128" t="n">
        <f aca="false">IF(OR(J270="SI",J270="Si",J270="si",J270="sI",J270="s",J270="S"),1,0)</f>
        <v>0</v>
      </c>
      <c r="AD270" s="128" t="n">
        <f aca="false">AK270*AA270*AB270*AC270</f>
        <v>0</v>
      </c>
      <c r="AF270" s="136" t="n">
        <f aca="false">COUNTIF(D$8:D270,D270)</f>
        <v>0</v>
      </c>
      <c r="AG270" s="136" t="n">
        <f aca="false">COUNTIFS(D$8:D270,D270,A$8:A270,A270)</f>
        <v>0</v>
      </c>
      <c r="AH270" s="128" t="n">
        <f aca="false">AF270-AG270</f>
        <v>0</v>
      </c>
      <c r="AI270" s="128" t="n">
        <f aca="false">IF(OR(O270&lt;&gt;P270,P270=1,AA270=0),1,0)</f>
        <v>0</v>
      </c>
      <c r="AJ270" s="128" t="n">
        <f aca="false">IF(AR270&gt;0,1,0)+AH270</f>
        <v>0</v>
      </c>
      <c r="AK270" s="128" t="n">
        <f aca="false">IF(O270&lt;&gt;P270,0,1)</f>
        <v>1</v>
      </c>
      <c r="AL270" s="128" t="n">
        <f aca="false">IF(U270&gt;1,1,0)</f>
        <v>0</v>
      </c>
      <c r="AM270" s="136"/>
      <c r="AN270" s="137"/>
      <c r="AO270" s="139"/>
      <c r="AP270" s="128" t="str">
        <f aca="false">IF(SUMIF(AS$7:BU$7,"&gt;0",AS270:BU270)&gt;0,SUMIF(AS$7:BU$7,"&gt;0",AS270:BU270),"")</f>
        <v/>
      </c>
      <c r="AQ270" s="128"/>
      <c r="AR270" s="136" t="n">
        <f aca="false">COUNTIF(N$8:N270,N270)-1</f>
        <v>-1</v>
      </c>
      <c r="AS270" s="133"/>
      <c r="AT270" s="133"/>
      <c r="AU270" s="128" t="n">
        <f aca="false">IF($A270=$A269,AS270+AT270+AU269,AS270+AT270)</f>
        <v>0</v>
      </c>
      <c r="AV270" s="133"/>
      <c r="AW270" s="133"/>
      <c r="AX270" s="128" t="n">
        <f aca="false">IF($A270=$A269,AV270+AW270+AX269,AV270+AW270)</f>
        <v>0</v>
      </c>
      <c r="AY270" s="133"/>
      <c r="AZ270" s="133"/>
      <c r="BA270" s="128" t="n">
        <f aca="false">IF($A270=$A269,AY270+AZ270+BA269,AY270+AZ270)</f>
        <v>0</v>
      </c>
      <c r="BB270" s="133"/>
      <c r="BC270" s="133"/>
      <c r="BD270" s="128" t="n">
        <f aca="false">IF($A270=$A269,BB270+BC270+BD269,BB270+BC270)</f>
        <v>0</v>
      </c>
      <c r="BE270" s="133"/>
      <c r="BF270" s="133"/>
      <c r="BG270" s="128" t="n">
        <f aca="false">IF($A270=$A269,BE270+BF270+BG269,BE270+BF270)</f>
        <v>0</v>
      </c>
      <c r="BH270" s="133"/>
      <c r="BI270" s="133"/>
      <c r="BJ270" s="128" t="n">
        <f aca="false">IF($A270=$A269,BH270+BI270+BJ269,BH270+BI270)</f>
        <v>0</v>
      </c>
      <c r="BK270" s="133"/>
      <c r="BL270" s="133"/>
      <c r="BM270" s="128" t="n">
        <f aca="false">IF($A270=$A269,BK270+BL270+BM269,BK270+BL270)</f>
        <v>0</v>
      </c>
      <c r="BN270" s="133"/>
      <c r="BO270" s="133"/>
      <c r="BP270" s="128" t="n">
        <f aca="false">IF($A270=$A269,BN270+BO270+BP269,BN270+BO270)</f>
        <v>0</v>
      </c>
      <c r="BQ270" s="133"/>
      <c r="BR270" s="133"/>
      <c r="BS270" s="128" t="n">
        <f aca="false">IF($A270=$A269,BQ270+BR270+BS269,BQ270+BR270)</f>
        <v>0</v>
      </c>
      <c r="BT270" s="133"/>
      <c r="BU270" s="133"/>
      <c r="BV270" s="128" t="n">
        <f aca="false">IF($A270=$A269,BT270+BU270+BV269,BT270+BU270)</f>
        <v>0</v>
      </c>
      <c r="BW270" s="128" t="n">
        <f aca="false">IF(W270=0,0,IF(W270&gt;F$4,1,(IF(W270=BW$2,0,(IF(F$4-W270&gt;2,1,0))))))</f>
        <v>0</v>
      </c>
    </row>
    <row r="271" customFormat="false" ht="42.6" hidden="false" customHeight="true" outlineLevel="0" collapsed="false">
      <c r="A271" s="124" t="str">
        <f aca="false">IF(D271=D270,IF(A270=0,"",A270),IF(AND(D271&gt;0,D271&lt;&gt;D270),A270+1,""))</f>
        <v/>
      </c>
      <c r="B271" s="129"/>
      <c r="C271" s="129"/>
      <c r="D271" s="96"/>
      <c r="E271" s="138"/>
      <c r="F271" s="128" t="str">
        <f aca="false">IFERROR(IF(OR(ISTEXT(D271),ISNUMBER(D271)),HLOOKUP(I271-23*INT(I271/23),[2]Hoja2!B$1:X$2,2),""),1)</f>
        <v/>
      </c>
      <c r="G271" s="128" t="str">
        <f aca="false">LEFT(D271,1)</f>
        <v/>
      </c>
      <c r="H271" s="129" t="str">
        <f aca="false">IF(UPPER(G271)="Z",2,IF(UPPER(G271)="Y",1,IF(UPPER(G271)="X",0,LEFT(D271))))</f>
        <v/>
      </c>
      <c r="I271" s="129" t="str">
        <f aca="false">REPLACE(D271,1,1,H271)</f>
        <v/>
      </c>
      <c r="J271" s="96"/>
      <c r="K271" s="124" t="str">
        <f aca="false">IF(N271&gt;0,ROW(L271)-7,"")</f>
        <v/>
      </c>
      <c r="L271" s="130"/>
      <c r="M271" s="130"/>
      <c r="N271" s="131"/>
      <c r="O271" s="132"/>
      <c r="P271" s="128" t="str">
        <f aca="false">IFERROR(IF(OR(ISTEXT(N271),ISNUMBER(N271)),HLOOKUP(S271-23*INT(S271/23),[2]Hoja2!B$1:X$2,2),""),1)</f>
        <v/>
      </c>
      <c r="Q271" s="128" t="str">
        <f aca="false">LEFT(N271,1)</f>
        <v/>
      </c>
      <c r="R271" s="129" t="str">
        <f aca="false">IF(UPPER(Q271)="Z",2,IF(UPPER(Q271)="Y",1,IF(UPPER(Q271)="X",0,LEFT(N271))))</f>
        <v/>
      </c>
      <c r="S271" s="129" t="str">
        <f aca="false">REPLACE(N271,1,1,R271)</f>
        <v/>
      </c>
      <c r="T271" s="96"/>
      <c r="U271" s="133"/>
      <c r="V271" s="124" t="str">
        <f aca="false">IF(OR(ISTEXT(N271),ISNUMBER(N271)),IF($AD271=1,U271,0),"")</f>
        <v/>
      </c>
      <c r="W271" s="75" t="n">
        <v>36892</v>
      </c>
      <c r="X271" s="134"/>
      <c r="Y271" s="134"/>
      <c r="AA271" s="128" t="n">
        <f aca="false">IF(E271&lt;&gt;F271,0,1)</f>
        <v>1</v>
      </c>
      <c r="AB271" s="128" t="n">
        <f aca="false">IF(OR(T271="SI",T271="Si",T271="si",T271="sI",T271="s",T271="S"),1,0)</f>
        <v>0</v>
      </c>
      <c r="AC271" s="128" t="n">
        <f aca="false">IF(OR(J271="SI",J271="Si",J271="si",J271="sI",J271="s",J271="S"),1,0)</f>
        <v>0</v>
      </c>
      <c r="AD271" s="128" t="n">
        <f aca="false">AK271*AA271*AB271*AC271</f>
        <v>0</v>
      </c>
      <c r="AF271" s="136" t="n">
        <f aca="false">COUNTIF(D$8:D271,D271)</f>
        <v>0</v>
      </c>
      <c r="AG271" s="136" t="n">
        <f aca="false">COUNTIFS(D$8:D271,D271,A$8:A271,A271)</f>
        <v>0</v>
      </c>
      <c r="AH271" s="128" t="n">
        <f aca="false">AF271-AG271</f>
        <v>0</v>
      </c>
      <c r="AI271" s="128" t="n">
        <f aca="false">IF(OR(O271&lt;&gt;P271,P271=1,AA271=0),1,0)</f>
        <v>0</v>
      </c>
      <c r="AJ271" s="128" t="n">
        <f aca="false">IF(AR271&gt;0,1,0)+AH271</f>
        <v>0</v>
      </c>
      <c r="AK271" s="128" t="n">
        <f aca="false">IF(O271&lt;&gt;P271,0,1)</f>
        <v>1</v>
      </c>
      <c r="AL271" s="128" t="n">
        <f aca="false">IF(U271&gt;1,1,0)</f>
        <v>0</v>
      </c>
      <c r="AM271" s="136"/>
      <c r="AN271" s="137"/>
      <c r="AO271" s="139"/>
      <c r="AP271" s="128" t="str">
        <f aca="false">IF(SUMIF(AS$7:BU$7,"&gt;0",AS271:BU271)&gt;0,SUMIF(AS$7:BU$7,"&gt;0",AS271:BU271),"")</f>
        <v/>
      </c>
      <c r="AQ271" s="128"/>
      <c r="AR271" s="136" t="n">
        <f aca="false">COUNTIF(N$8:N271,N271)-1</f>
        <v>-1</v>
      </c>
      <c r="AS271" s="133"/>
      <c r="AT271" s="133"/>
      <c r="AU271" s="128" t="n">
        <f aca="false">IF($A271=$A270,AS271+AT271+AU270,AS271+AT271)</f>
        <v>0</v>
      </c>
      <c r="AV271" s="133"/>
      <c r="AW271" s="133"/>
      <c r="AX271" s="128" t="n">
        <f aca="false">IF($A271=$A270,AV271+AW271+AX270,AV271+AW271)</f>
        <v>0</v>
      </c>
      <c r="AY271" s="133"/>
      <c r="AZ271" s="133"/>
      <c r="BA271" s="128" t="n">
        <f aca="false">IF($A271=$A270,AY271+AZ271+BA270,AY271+AZ271)</f>
        <v>0</v>
      </c>
      <c r="BB271" s="133"/>
      <c r="BC271" s="133"/>
      <c r="BD271" s="128" t="n">
        <f aca="false">IF($A271=$A270,BB271+BC271+BD270,BB271+BC271)</f>
        <v>0</v>
      </c>
      <c r="BE271" s="133"/>
      <c r="BF271" s="133"/>
      <c r="BG271" s="128" t="n">
        <f aca="false">IF($A271=$A270,BE271+BF271+BG270,BE271+BF271)</f>
        <v>0</v>
      </c>
      <c r="BH271" s="133"/>
      <c r="BI271" s="133"/>
      <c r="BJ271" s="128" t="n">
        <f aca="false">IF($A271=$A270,BH271+BI271+BJ270,BH271+BI271)</f>
        <v>0</v>
      </c>
      <c r="BK271" s="133"/>
      <c r="BL271" s="133"/>
      <c r="BM271" s="128" t="n">
        <f aca="false">IF($A271=$A270,BK271+BL271+BM270,BK271+BL271)</f>
        <v>0</v>
      </c>
      <c r="BN271" s="133"/>
      <c r="BO271" s="133"/>
      <c r="BP271" s="128" t="n">
        <f aca="false">IF($A271=$A270,BN271+BO271+BP270,BN271+BO271)</f>
        <v>0</v>
      </c>
      <c r="BQ271" s="133"/>
      <c r="BR271" s="133"/>
      <c r="BS271" s="128" t="n">
        <f aca="false">IF($A271=$A270,BQ271+BR271+BS270,BQ271+BR271)</f>
        <v>0</v>
      </c>
      <c r="BT271" s="133"/>
      <c r="BU271" s="133"/>
      <c r="BV271" s="128" t="n">
        <f aca="false">IF($A271=$A270,BT271+BU271+BV270,BT271+BU271)</f>
        <v>0</v>
      </c>
      <c r="BW271" s="128" t="n">
        <f aca="false">IF(W271=0,0,IF(W271&gt;F$4,1,(IF(W271=BW$2,0,(IF(F$4-W271&gt;2,1,0))))))</f>
        <v>0</v>
      </c>
    </row>
    <row r="272" customFormat="false" ht="42.6" hidden="false" customHeight="true" outlineLevel="0" collapsed="false">
      <c r="A272" s="124" t="str">
        <f aca="false">IF(D272=D271,IF(A271=0,"",A271),IF(AND(D272&gt;0,D272&lt;&gt;D271),A271+1,""))</f>
        <v/>
      </c>
      <c r="B272" s="129"/>
      <c r="C272" s="129"/>
      <c r="D272" s="96"/>
      <c r="E272" s="138"/>
      <c r="F272" s="128" t="str">
        <f aca="false">IFERROR(IF(OR(ISTEXT(D272),ISNUMBER(D272)),HLOOKUP(I272-23*INT(I272/23),[2]Hoja2!B$1:X$2,2),""),1)</f>
        <v/>
      </c>
      <c r="G272" s="128" t="str">
        <f aca="false">LEFT(D272,1)</f>
        <v/>
      </c>
      <c r="H272" s="129" t="str">
        <f aca="false">IF(UPPER(G272)="Z",2,IF(UPPER(G272)="Y",1,IF(UPPER(G272)="X",0,LEFT(D272))))</f>
        <v/>
      </c>
      <c r="I272" s="129" t="str">
        <f aca="false">REPLACE(D272,1,1,H272)</f>
        <v/>
      </c>
      <c r="J272" s="96"/>
      <c r="K272" s="124" t="str">
        <f aca="false">IF(N272&gt;0,ROW(L272)-7,"")</f>
        <v/>
      </c>
      <c r="L272" s="130"/>
      <c r="M272" s="130"/>
      <c r="N272" s="131"/>
      <c r="O272" s="132"/>
      <c r="P272" s="128" t="str">
        <f aca="false">IFERROR(IF(OR(ISTEXT(N272),ISNUMBER(N272)),HLOOKUP(S272-23*INT(S272/23),[2]Hoja2!B$1:X$2,2),""),1)</f>
        <v/>
      </c>
      <c r="Q272" s="128" t="str">
        <f aca="false">LEFT(N272,1)</f>
        <v/>
      </c>
      <c r="R272" s="129" t="str">
        <f aca="false">IF(UPPER(Q272)="Z",2,IF(UPPER(Q272)="Y",1,IF(UPPER(Q272)="X",0,LEFT(N272))))</f>
        <v/>
      </c>
      <c r="S272" s="129" t="str">
        <f aca="false">REPLACE(N272,1,1,R272)</f>
        <v/>
      </c>
      <c r="T272" s="96"/>
      <c r="U272" s="133"/>
      <c r="V272" s="124" t="str">
        <f aca="false">IF(OR(ISTEXT(N272),ISNUMBER(N272)),IF($AD272=1,U272,0),"")</f>
        <v/>
      </c>
      <c r="W272" s="75" t="n">
        <v>36892</v>
      </c>
      <c r="X272" s="134"/>
      <c r="Y272" s="134"/>
      <c r="AA272" s="128" t="n">
        <f aca="false">IF(E272&lt;&gt;F272,0,1)</f>
        <v>1</v>
      </c>
      <c r="AB272" s="128" t="n">
        <f aca="false">IF(OR(T272="SI",T272="Si",T272="si",T272="sI",T272="s",T272="S"),1,0)</f>
        <v>0</v>
      </c>
      <c r="AC272" s="128" t="n">
        <f aca="false">IF(OR(J272="SI",J272="Si",J272="si",J272="sI",J272="s",J272="S"),1,0)</f>
        <v>0</v>
      </c>
      <c r="AD272" s="128" t="n">
        <f aca="false">AK272*AA272*AB272*AC272</f>
        <v>0</v>
      </c>
      <c r="AF272" s="136" t="n">
        <f aca="false">COUNTIF(D$8:D272,D272)</f>
        <v>0</v>
      </c>
      <c r="AG272" s="136" t="n">
        <f aca="false">COUNTIFS(D$8:D272,D272,A$8:A272,A272)</f>
        <v>0</v>
      </c>
      <c r="AH272" s="128" t="n">
        <f aca="false">AF272-AG272</f>
        <v>0</v>
      </c>
      <c r="AI272" s="128" t="n">
        <f aca="false">IF(OR(O272&lt;&gt;P272,P272=1,AA272=0),1,0)</f>
        <v>0</v>
      </c>
      <c r="AJ272" s="128" t="n">
        <f aca="false">IF(AR272&gt;0,1,0)+AH272</f>
        <v>0</v>
      </c>
      <c r="AK272" s="128" t="n">
        <f aca="false">IF(O272&lt;&gt;P272,0,1)</f>
        <v>1</v>
      </c>
      <c r="AL272" s="128" t="n">
        <f aca="false">IF(U272&gt;1,1,0)</f>
        <v>0</v>
      </c>
      <c r="AM272" s="136"/>
      <c r="AN272" s="137"/>
      <c r="AO272" s="139"/>
      <c r="AP272" s="128" t="str">
        <f aca="false">IF(SUMIF(AS$7:BU$7,"&gt;0",AS272:BU272)&gt;0,SUMIF(AS$7:BU$7,"&gt;0",AS272:BU272),"")</f>
        <v/>
      </c>
      <c r="AQ272" s="128"/>
      <c r="AR272" s="136" t="n">
        <f aca="false">COUNTIF(N$8:N272,N272)-1</f>
        <v>-1</v>
      </c>
      <c r="AS272" s="133"/>
      <c r="AT272" s="133"/>
      <c r="AU272" s="128" t="n">
        <f aca="false">IF($A272=$A271,AS272+AT272+AU271,AS272+AT272)</f>
        <v>0</v>
      </c>
      <c r="AV272" s="133"/>
      <c r="AW272" s="133"/>
      <c r="AX272" s="128" t="n">
        <f aca="false">IF($A272=$A271,AV272+AW272+AX271,AV272+AW272)</f>
        <v>0</v>
      </c>
      <c r="AY272" s="133"/>
      <c r="AZ272" s="133"/>
      <c r="BA272" s="128" t="n">
        <f aca="false">IF($A272=$A271,AY272+AZ272+BA271,AY272+AZ272)</f>
        <v>0</v>
      </c>
      <c r="BB272" s="133"/>
      <c r="BC272" s="133"/>
      <c r="BD272" s="128" t="n">
        <f aca="false">IF($A272=$A271,BB272+BC272+BD271,BB272+BC272)</f>
        <v>0</v>
      </c>
      <c r="BE272" s="133"/>
      <c r="BF272" s="133"/>
      <c r="BG272" s="128" t="n">
        <f aca="false">IF($A272=$A271,BE272+BF272+BG271,BE272+BF272)</f>
        <v>0</v>
      </c>
      <c r="BH272" s="133"/>
      <c r="BI272" s="133"/>
      <c r="BJ272" s="128" t="n">
        <f aca="false">IF($A272=$A271,BH272+BI272+BJ271,BH272+BI272)</f>
        <v>0</v>
      </c>
      <c r="BK272" s="133"/>
      <c r="BL272" s="133"/>
      <c r="BM272" s="128" t="n">
        <f aca="false">IF($A272=$A271,BK272+BL272+BM271,BK272+BL272)</f>
        <v>0</v>
      </c>
      <c r="BN272" s="133"/>
      <c r="BO272" s="133"/>
      <c r="BP272" s="128" t="n">
        <f aca="false">IF($A272=$A271,BN272+BO272+BP271,BN272+BO272)</f>
        <v>0</v>
      </c>
      <c r="BQ272" s="133"/>
      <c r="BR272" s="133"/>
      <c r="BS272" s="128" t="n">
        <f aca="false">IF($A272=$A271,BQ272+BR272+BS271,BQ272+BR272)</f>
        <v>0</v>
      </c>
      <c r="BT272" s="133"/>
      <c r="BU272" s="133"/>
      <c r="BV272" s="128" t="n">
        <f aca="false">IF($A272=$A271,BT272+BU272+BV271,BT272+BU272)</f>
        <v>0</v>
      </c>
      <c r="BW272" s="128" t="n">
        <f aca="false">IF(W272=0,0,IF(W272&gt;F$4,1,(IF(W272=BW$2,0,(IF(F$4-W272&gt;2,1,0))))))</f>
        <v>0</v>
      </c>
    </row>
    <row r="273" customFormat="false" ht="42.6" hidden="false" customHeight="true" outlineLevel="0" collapsed="false">
      <c r="A273" s="124" t="str">
        <f aca="false">IF(D273=D272,IF(A272=0,"",A272),IF(AND(D273&gt;0,D273&lt;&gt;D272),A272+1,""))</f>
        <v/>
      </c>
      <c r="B273" s="129"/>
      <c r="C273" s="129"/>
      <c r="D273" s="96"/>
      <c r="E273" s="138"/>
      <c r="F273" s="128" t="str">
        <f aca="false">IFERROR(IF(OR(ISTEXT(D273),ISNUMBER(D273)),HLOOKUP(I273-23*INT(I273/23),[2]Hoja2!B$1:X$2,2),""),1)</f>
        <v/>
      </c>
      <c r="G273" s="128" t="str">
        <f aca="false">LEFT(D273,1)</f>
        <v/>
      </c>
      <c r="H273" s="129" t="str">
        <f aca="false">IF(UPPER(G273)="Z",2,IF(UPPER(G273)="Y",1,IF(UPPER(G273)="X",0,LEFT(D273))))</f>
        <v/>
      </c>
      <c r="I273" s="129" t="str">
        <f aca="false">REPLACE(D273,1,1,H273)</f>
        <v/>
      </c>
      <c r="J273" s="96"/>
      <c r="K273" s="124" t="str">
        <f aca="false">IF(N273&gt;0,ROW(L273)-7,"")</f>
        <v/>
      </c>
      <c r="L273" s="130"/>
      <c r="M273" s="130"/>
      <c r="N273" s="131"/>
      <c r="O273" s="132"/>
      <c r="P273" s="128" t="str">
        <f aca="false">IFERROR(IF(OR(ISTEXT(N273),ISNUMBER(N273)),HLOOKUP(S273-23*INT(S273/23),[2]Hoja2!B$1:X$2,2),""),1)</f>
        <v/>
      </c>
      <c r="Q273" s="128" t="str">
        <f aca="false">LEFT(N273,1)</f>
        <v/>
      </c>
      <c r="R273" s="129" t="str">
        <f aca="false">IF(UPPER(Q273)="Z",2,IF(UPPER(Q273)="Y",1,IF(UPPER(Q273)="X",0,LEFT(N273))))</f>
        <v/>
      </c>
      <c r="S273" s="129" t="str">
        <f aca="false">REPLACE(N273,1,1,R273)</f>
        <v/>
      </c>
      <c r="T273" s="96"/>
      <c r="U273" s="133"/>
      <c r="V273" s="124" t="str">
        <f aca="false">IF(OR(ISTEXT(N273),ISNUMBER(N273)),IF($AD273=1,U273,0),"")</f>
        <v/>
      </c>
      <c r="W273" s="75" t="n">
        <v>36892</v>
      </c>
      <c r="X273" s="134"/>
      <c r="Y273" s="134"/>
      <c r="AA273" s="128" t="n">
        <f aca="false">IF(E273&lt;&gt;F273,0,1)</f>
        <v>1</v>
      </c>
      <c r="AB273" s="128" t="n">
        <f aca="false">IF(OR(T273="SI",T273="Si",T273="si",T273="sI",T273="s",T273="S"),1,0)</f>
        <v>0</v>
      </c>
      <c r="AC273" s="128" t="n">
        <f aca="false">IF(OR(J273="SI",J273="Si",J273="si",J273="sI",J273="s",J273="S"),1,0)</f>
        <v>0</v>
      </c>
      <c r="AD273" s="128" t="n">
        <f aca="false">AK273*AA273*AB273*AC273</f>
        <v>0</v>
      </c>
      <c r="AF273" s="136" t="n">
        <f aca="false">COUNTIF(D$8:D273,D273)</f>
        <v>0</v>
      </c>
      <c r="AG273" s="136" t="n">
        <f aca="false">COUNTIFS(D$8:D273,D273,A$8:A273,A273)</f>
        <v>0</v>
      </c>
      <c r="AH273" s="128" t="n">
        <f aca="false">AF273-AG273</f>
        <v>0</v>
      </c>
      <c r="AI273" s="128" t="n">
        <f aca="false">IF(OR(O273&lt;&gt;P273,P273=1,AA273=0),1,0)</f>
        <v>0</v>
      </c>
      <c r="AJ273" s="128" t="n">
        <f aca="false">IF(AR273&gt;0,1,0)+AH273</f>
        <v>0</v>
      </c>
      <c r="AK273" s="128" t="n">
        <f aca="false">IF(O273&lt;&gt;P273,0,1)</f>
        <v>1</v>
      </c>
      <c r="AL273" s="128" t="n">
        <f aca="false">IF(U273&gt;1,1,0)</f>
        <v>0</v>
      </c>
      <c r="AM273" s="136"/>
      <c r="AN273" s="137"/>
      <c r="AO273" s="139"/>
      <c r="AP273" s="128" t="str">
        <f aca="false">IF(SUMIF(AS$7:BU$7,"&gt;0",AS273:BU273)&gt;0,SUMIF(AS$7:BU$7,"&gt;0",AS273:BU273),"")</f>
        <v/>
      </c>
      <c r="AQ273" s="128"/>
      <c r="AR273" s="136" t="n">
        <f aca="false">COUNTIF(N$8:N273,N273)-1</f>
        <v>-1</v>
      </c>
      <c r="AS273" s="133"/>
      <c r="AT273" s="133"/>
      <c r="AU273" s="128" t="n">
        <f aca="false">IF($A273=$A272,AS273+AT273+AU272,AS273+AT273)</f>
        <v>0</v>
      </c>
      <c r="AV273" s="133"/>
      <c r="AW273" s="133"/>
      <c r="AX273" s="128" t="n">
        <f aca="false">IF($A273=$A272,AV273+AW273+AX272,AV273+AW273)</f>
        <v>0</v>
      </c>
      <c r="AY273" s="133"/>
      <c r="AZ273" s="133"/>
      <c r="BA273" s="128" t="n">
        <f aca="false">IF($A273=$A272,AY273+AZ273+BA272,AY273+AZ273)</f>
        <v>0</v>
      </c>
      <c r="BB273" s="133"/>
      <c r="BC273" s="133"/>
      <c r="BD273" s="128" t="n">
        <f aca="false">IF($A273=$A272,BB273+BC273+BD272,BB273+BC273)</f>
        <v>0</v>
      </c>
      <c r="BE273" s="133"/>
      <c r="BF273" s="133"/>
      <c r="BG273" s="128" t="n">
        <f aca="false">IF($A273=$A272,BE273+BF273+BG272,BE273+BF273)</f>
        <v>0</v>
      </c>
      <c r="BH273" s="133"/>
      <c r="BI273" s="133"/>
      <c r="BJ273" s="128" t="n">
        <f aca="false">IF($A273=$A272,BH273+BI273+BJ272,BH273+BI273)</f>
        <v>0</v>
      </c>
      <c r="BK273" s="133"/>
      <c r="BL273" s="133"/>
      <c r="BM273" s="128" t="n">
        <f aca="false">IF($A273=$A272,BK273+BL273+BM272,BK273+BL273)</f>
        <v>0</v>
      </c>
      <c r="BN273" s="133"/>
      <c r="BO273" s="133"/>
      <c r="BP273" s="128" t="n">
        <f aca="false">IF($A273=$A272,BN273+BO273+BP272,BN273+BO273)</f>
        <v>0</v>
      </c>
      <c r="BQ273" s="133"/>
      <c r="BR273" s="133"/>
      <c r="BS273" s="128" t="n">
        <f aca="false">IF($A273=$A272,BQ273+BR273+BS272,BQ273+BR273)</f>
        <v>0</v>
      </c>
      <c r="BT273" s="133"/>
      <c r="BU273" s="133"/>
      <c r="BV273" s="128" t="n">
        <f aca="false">IF($A273=$A272,BT273+BU273+BV272,BT273+BU273)</f>
        <v>0</v>
      </c>
      <c r="BW273" s="128" t="n">
        <f aca="false">IF(W273=0,0,IF(W273&gt;F$4,1,(IF(W273=BW$2,0,(IF(F$4-W273&gt;2,1,0))))))</f>
        <v>0</v>
      </c>
    </row>
    <row r="274" customFormat="false" ht="42.6" hidden="false" customHeight="true" outlineLevel="0" collapsed="false">
      <c r="A274" s="124" t="str">
        <f aca="false">IF(D274=D273,IF(A273=0,"",A273),IF(AND(D274&gt;0,D274&lt;&gt;D273),A273+1,""))</f>
        <v/>
      </c>
      <c r="B274" s="129"/>
      <c r="C274" s="129"/>
      <c r="D274" s="96"/>
      <c r="E274" s="138"/>
      <c r="F274" s="128" t="str">
        <f aca="false">IFERROR(IF(OR(ISTEXT(D274),ISNUMBER(D274)),HLOOKUP(I274-23*INT(I274/23),[2]Hoja2!B$1:X$2,2),""),1)</f>
        <v/>
      </c>
      <c r="G274" s="128" t="str">
        <f aca="false">LEFT(D274,1)</f>
        <v/>
      </c>
      <c r="H274" s="129" t="str">
        <f aca="false">IF(UPPER(G274)="Z",2,IF(UPPER(G274)="Y",1,IF(UPPER(G274)="X",0,LEFT(D274))))</f>
        <v/>
      </c>
      <c r="I274" s="129" t="str">
        <f aca="false">REPLACE(D274,1,1,H274)</f>
        <v/>
      </c>
      <c r="J274" s="96"/>
      <c r="K274" s="124" t="str">
        <f aca="false">IF(N274&gt;0,ROW(L274)-7,"")</f>
        <v/>
      </c>
      <c r="L274" s="130"/>
      <c r="M274" s="130"/>
      <c r="N274" s="131"/>
      <c r="O274" s="132"/>
      <c r="P274" s="128" t="str">
        <f aca="false">IFERROR(IF(OR(ISTEXT(N274),ISNUMBER(N274)),HLOOKUP(S274-23*INT(S274/23),[2]Hoja2!B$1:X$2,2),""),1)</f>
        <v/>
      </c>
      <c r="Q274" s="128" t="str">
        <f aca="false">LEFT(N274,1)</f>
        <v/>
      </c>
      <c r="R274" s="129" t="str">
        <f aca="false">IF(UPPER(Q274)="Z",2,IF(UPPER(Q274)="Y",1,IF(UPPER(Q274)="X",0,LEFT(N274))))</f>
        <v/>
      </c>
      <c r="S274" s="129" t="str">
        <f aca="false">REPLACE(N274,1,1,R274)</f>
        <v/>
      </c>
      <c r="T274" s="96"/>
      <c r="U274" s="133"/>
      <c r="V274" s="124" t="str">
        <f aca="false">IF(OR(ISTEXT(N274),ISNUMBER(N274)),IF($AD274=1,U274,0),"")</f>
        <v/>
      </c>
      <c r="W274" s="75" t="n">
        <v>36892</v>
      </c>
      <c r="X274" s="134"/>
      <c r="Y274" s="134"/>
      <c r="AA274" s="128" t="n">
        <f aca="false">IF(E274&lt;&gt;F274,0,1)</f>
        <v>1</v>
      </c>
      <c r="AB274" s="128" t="n">
        <f aca="false">IF(OR(T274="SI",T274="Si",T274="si",T274="sI",T274="s",T274="S"),1,0)</f>
        <v>0</v>
      </c>
      <c r="AC274" s="128" t="n">
        <f aca="false">IF(OR(J274="SI",J274="Si",J274="si",J274="sI",J274="s",J274="S"),1,0)</f>
        <v>0</v>
      </c>
      <c r="AD274" s="128" t="n">
        <f aca="false">AK274*AA274*AB274*AC274</f>
        <v>0</v>
      </c>
      <c r="AF274" s="136" t="n">
        <f aca="false">COUNTIF(D$8:D274,D274)</f>
        <v>0</v>
      </c>
      <c r="AG274" s="136" t="n">
        <f aca="false">COUNTIFS(D$8:D274,D274,A$8:A274,A274)</f>
        <v>0</v>
      </c>
      <c r="AH274" s="128" t="n">
        <f aca="false">AF274-AG274</f>
        <v>0</v>
      </c>
      <c r="AI274" s="128" t="n">
        <f aca="false">IF(OR(O274&lt;&gt;P274,P274=1,AA274=0),1,0)</f>
        <v>0</v>
      </c>
      <c r="AJ274" s="128" t="n">
        <f aca="false">IF(AR274&gt;0,1,0)+AH274</f>
        <v>0</v>
      </c>
      <c r="AK274" s="128" t="n">
        <f aca="false">IF(O274&lt;&gt;P274,0,1)</f>
        <v>1</v>
      </c>
      <c r="AL274" s="128" t="n">
        <f aca="false">IF(U274&gt;1,1,0)</f>
        <v>0</v>
      </c>
      <c r="AM274" s="136"/>
      <c r="AN274" s="137"/>
      <c r="AO274" s="139"/>
      <c r="AP274" s="128" t="str">
        <f aca="false">IF(SUMIF(AS$7:BU$7,"&gt;0",AS274:BU274)&gt;0,SUMIF(AS$7:BU$7,"&gt;0",AS274:BU274),"")</f>
        <v/>
      </c>
      <c r="AQ274" s="128"/>
      <c r="AR274" s="136" t="n">
        <f aca="false">COUNTIF(N$8:N274,N274)-1</f>
        <v>-1</v>
      </c>
      <c r="AS274" s="133"/>
      <c r="AT274" s="133"/>
      <c r="AU274" s="128" t="n">
        <f aca="false">IF($A274=$A273,AS274+AT274+AU273,AS274+AT274)</f>
        <v>0</v>
      </c>
      <c r="AV274" s="133"/>
      <c r="AW274" s="133"/>
      <c r="AX274" s="128" t="n">
        <f aca="false">IF($A274=$A273,AV274+AW274+AX273,AV274+AW274)</f>
        <v>0</v>
      </c>
      <c r="AY274" s="133"/>
      <c r="AZ274" s="133"/>
      <c r="BA274" s="128" t="n">
        <f aca="false">IF($A274=$A273,AY274+AZ274+BA273,AY274+AZ274)</f>
        <v>0</v>
      </c>
      <c r="BB274" s="133"/>
      <c r="BC274" s="133"/>
      <c r="BD274" s="128" t="n">
        <f aca="false">IF($A274=$A273,BB274+BC274+BD273,BB274+BC274)</f>
        <v>0</v>
      </c>
      <c r="BE274" s="133"/>
      <c r="BF274" s="133"/>
      <c r="BG274" s="128" t="n">
        <f aca="false">IF($A274=$A273,BE274+BF274+BG273,BE274+BF274)</f>
        <v>0</v>
      </c>
      <c r="BH274" s="133"/>
      <c r="BI274" s="133"/>
      <c r="BJ274" s="128" t="n">
        <f aca="false">IF($A274=$A273,BH274+BI274+BJ273,BH274+BI274)</f>
        <v>0</v>
      </c>
      <c r="BK274" s="133"/>
      <c r="BL274" s="133"/>
      <c r="BM274" s="128" t="n">
        <f aca="false">IF($A274=$A273,BK274+BL274+BM273,BK274+BL274)</f>
        <v>0</v>
      </c>
      <c r="BN274" s="133"/>
      <c r="BO274" s="133"/>
      <c r="BP274" s="128" t="n">
        <f aca="false">IF($A274=$A273,BN274+BO274+BP273,BN274+BO274)</f>
        <v>0</v>
      </c>
      <c r="BQ274" s="133"/>
      <c r="BR274" s="133"/>
      <c r="BS274" s="128" t="n">
        <f aca="false">IF($A274=$A273,BQ274+BR274+BS273,BQ274+BR274)</f>
        <v>0</v>
      </c>
      <c r="BT274" s="133"/>
      <c r="BU274" s="133"/>
      <c r="BV274" s="128" t="n">
        <f aca="false">IF($A274=$A273,BT274+BU274+BV273,BT274+BU274)</f>
        <v>0</v>
      </c>
      <c r="BW274" s="128" t="n">
        <f aca="false">IF(W274=0,0,IF(W274&gt;F$4,1,(IF(W274=BW$2,0,(IF(F$4-W274&gt;2,1,0))))))</f>
        <v>0</v>
      </c>
    </row>
    <row r="275" customFormat="false" ht="42.6" hidden="false" customHeight="true" outlineLevel="0" collapsed="false">
      <c r="A275" s="124" t="str">
        <f aca="false">IF(D275=D274,IF(A274=0,"",A274),IF(AND(D275&gt;0,D275&lt;&gt;D274),A274+1,""))</f>
        <v/>
      </c>
      <c r="B275" s="129"/>
      <c r="C275" s="129"/>
      <c r="D275" s="96"/>
      <c r="E275" s="138"/>
      <c r="F275" s="128" t="str">
        <f aca="false">IFERROR(IF(OR(ISTEXT(D275),ISNUMBER(D275)),HLOOKUP(I275-23*INT(I275/23),[2]Hoja2!B$1:X$2,2),""),1)</f>
        <v/>
      </c>
      <c r="G275" s="128" t="str">
        <f aca="false">LEFT(D275,1)</f>
        <v/>
      </c>
      <c r="H275" s="129" t="str">
        <f aca="false">IF(UPPER(G275)="Z",2,IF(UPPER(G275)="Y",1,IF(UPPER(G275)="X",0,LEFT(D275))))</f>
        <v/>
      </c>
      <c r="I275" s="129" t="str">
        <f aca="false">REPLACE(D275,1,1,H275)</f>
        <v/>
      </c>
      <c r="J275" s="96"/>
      <c r="K275" s="124" t="str">
        <f aca="false">IF(N275&gt;0,ROW(L275)-7,"")</f>
        <v/>
      </c>
      <c r="L275" s="130"/>
      <c r="M275" s="130"/>
      <c r="N275" s="131"/>
      <c r="O275" s="132"/>
      <c r="P275" s="128" t="str">
        <f aca="false">IFERROR(IF(OR(ISTEXT(N275),ISNUMBER(N275)),HLOOKUP(S275-23*INT(S275/23),[2]Hoja2!B$1:X$2,2),""),1)</f>
        <v/>
      </c>
      <c r="Q275" s="128" t="str">
        <f aca="false">LEFT(N275,1)</f>
        <v/>
      </c>
      <c r="R275" s="129" t="str">
        <f aca="false">IF(UPPER(Q275)="Z",2,IF(UPPER(Q275)="Y",1,IF(UPPER(Q275)="X",0,LEFT(N275))))</f>
        <v/>
      </c>
      <c r="S275" s="129" t="str">
        <f aca="false">REPLACE(N275,1,1,R275)</f>
        <v/>
      </c>
      <c r="T275" s="96"/>
      <c r="U275" s="133"/>
      <c r="V275" s="124" t="str">
        <f aca="false">IF(OR(ISTEXT(N275),ISNUMBER(N275)),IF($AD275=1,U275,0),"")</f>
        <v/>
      </c>
      <c r="W275" s="75" t="n">
        <v>36892</v>
      </c>
      <c r="X275" s="134"/>
      <c r="Y275" s="134"/>
      <c r="AA275" s="128" t="n">
        <f aca="false">IF(E275&lt;&gt;F275,0,1)</f>
        <v>1</v>
      </c>
      <c r="AB275" s="128" t="n">
        <f aca="false">IF(OR(T275="SI",T275="Si",T275="si",T275="sI",T275="s",T275="S"),1,0)</f>
        <v>0</v>
      </c>
      <c r="AC275" s="128" t="n">
        <f aca="false">IF(OR(J275="SI",J275="Si",J275="si",J275="sI",J275="s",J275="S"),1,0)</f>
        <v>0</v>
      </c>
      <c r="AD275" s="128" t="n">
        <f aca="false">AK275*AA275*AB275*AC275</f>
        <v>0</v>
      </c>
      <c r="AF275" s="136" t="n">
        <f aca="false">COUNTIF(D$8:D275,D275)</f>
        <v>0</v>
      </c>
      <c r="AG275" s="136" t="n">
        <f aca="false">COUNTIFS(D$8:D275,D275,A$8:A275,A275)</f>
        <v>0</v>
      </c>
      <c r="AH275" s="128" t="n">
        <f aca="false">AF275-AG275</f>
        <v>0</v>
      </c>
      <c r="AI275" s="128" t="n">
        <f aca="false">IF(OR(O275&lt;&gt;P275,P275=1,AA275=0),1,0)</f>
        <v>0</v>
      </c>
      <c r="AJ275" s="128" t="n">
        <f aca="false">IF(AR275&gt;0,1,0)+AH275</f>
        <v>0</v>
      </c>
      <c r="AK275" s="128" t="n">
        <f aca="false">IF(O275&lt;&gt;P275,0,1)</f>
        <v>1</v>
      </c>
      <c r="AL275" s="128" t="n">
        <f aca="false">IF(U275&gt;1,1,0)</f>
        <v>0</v>
      </c>
      <c r="AM275" s="136"/>
      <c r="AN275" s="137"/>
      <c r="AO275" s="139"/>
      <c r="AP275" s="128" t="str">
        <f aca="false">IF(SUMIF(AS$7:BU$7,"&gt;0",AS275:BU275)&gt;0,SUMIF(AS$7:BU$7,"&gt;0",AS275:BU275),"")</f>
        <v/>
      </c>
      <c r="AQ275" s="128"/>
      <c r="AR275" s="136" t="n">
        <f aca="false">COUNTIF(N$8:N275,N275)-1</f>
        <v>-1</v>
      </c>
      <c r="AS275" s="133"/>
      <c r="AT275" s="133"/>
      <c r="AU275" s="128" t="n">
        <f aca="false">IF($A275=$A274,AS275+AT275+AU274,AS275+AT275)</f>
        <v>0</v>
      </c>
      <c r="AV275" s="133"/>
      <c r="AW275" s="133"/>
      <c r="AX275" s="128" t="n">
        <f aca="false">IF($A275=$A274,AV275+AW275+AX274,AV275+AW275)</f>
        <v>0</v>
      </c>
      <c r="AY275" s="133"/>
      <c r="AZ275" s="133"/>
      <c r="BA275" s="128" t="n">
        <f aca="false">IF($A275=$A274,AY275+AZ275+BA274,AY275+AZ275)</f>
        <v>0</v>
      </c>
      <c r="BB275" s="133"/>
      <c r="BC275" s="133"/>
      <c r="BD275" s="128" t="n">
        <f aca="false">IF($A275=$A274,BB275+BC275+BD274,BB275+BC275)</f>
        <v>0</v>
      </c>
      <c r="BE275" s="133"/>
      <c r="BF275" s="133"/>
      <c r="BG275" s="128" t="n">
        <f aca="false">IF($A275=$A274,BE275+BF275+BG274,BE275+BF275)</f>
        <v>0</v>
      </c>
      <c r="BH275" s="133"/>
      <c r="BI275" s="133"/>
      <c r="BJ275" s="128" t="n">
        <f aca="false">IF($A275=$A274,BH275+BI275+BJ274,BH275+BI275)</f>
        <v>0</v>
      </c>
      <c r="BK275" s="133"/>
      <c r="BL275" s="133"/>
      <c r="BM275" s="128" t="n">
        <f aca="false">IF($A275=$A274,BK275+BL275+BM274,BK275+BL275)</f>
        <v>0</v>
      </c>
      <c r="BN275" s="133"/>
      <c r="BO275" s="133"/>
      <c r="BP275" s="128" t="n">
        <f aca="false">IF($A275=$A274,BN275+BO275+BP274,BN275+BO275)</f>
        <v>0</v>
      </c>
      <c r="BQ275" s="133"/>
      <c r="BR275" s="133"/>
      <c r="BS275" s="128" t="n">
        <f aca="false">IF($A275=$A274,BQ275+BR275+BS274,BQ275+BR275)</f>
        <v>0</v>
      </c>
      <c r="BT275" s="133"/>
      <c r="BU275" s="133"/>
      <c r="BV275" s="128" t="n">
        <f aca="false">IF($A275=$A274,BT275+BU275+BV274,BT275+BU275)</f>
        <v>0</v>
      </c>
      <c r="BW275" s="128" t="n">
        <f aca="false">IF(W275=0,0,IF(W275&gt;F$4,1,(IF(W275=BW$2,0,(IF(F$4-W275&gt;2,1,0))))))</f>
        <v>0</v>
      </c>
    </row>
    <row r="276" customFormat="false" ht="42.6" hidden="false" customHeight="true" outlineLevel="0" collapsed="false">
      <c r="A276" s="124" t="str">
        <f aca="false">IF(D276=D275,IF(A275=0,"",A275),IF(AND(D276&gt;0,D276&lt;&gt;D275),A275+1,""))</f>
        <v/>
      </c>
      <c r="B276" s="129"/>
      <c r="C276" s="129"/>
      <c r="D276" s="96"/>
      <c r="E276" s="138"/>
      <c r="F276" s="128" t="str">
        <f aca="false">IFERROR(IF(OR(ISTEXT(D276),ISNUMBER(D276)),HLOOKUP(I276-23*INT(I276/23),[2]Hoja2!B$1:X$2,2),""),1)</f>
        <v/>
      </c>
      <c r="G276" s="128" t="str">
        <f aca="false">LEFT(D276,1)</f>
        <v/>
      </c>
      <c r="H276" s="129" t="str">
        <f aca="false">IF(UPPER(G276)="Z",2,IF(UPPER(G276)="Y",1,IF(UPPER(G276)="X",0,LEFT(D276))))</f>
        <v/>
      </c>
      <c r="I276" s="129" t="str">
        <f aca="false">REPLACE(D276,1,1,H276)</f>
        <v/>
      </c>
      <c r="J276" s="96"/>
      <c r="K276" s="124" t="str">
        <f aca="false">IF(N276&gt;0,ROW(L276)-7,"")</f>
        <v/>
      </c>
      <c r="L276" s="130"/>
      <c r="M276" s="130"/>
      <c r="N276" s="131"/>
      <c r="O276" s="132"/>
      <c r="P276" s="128" t="str">
        <f aca="false">IFERROR(IF(OR(ISTEXT(N276),ISNUMBER(N276)),HLOOKUP(S276-23*INT(S276/23),[2]Hoja2!B$1:X$2,2),""),1)</f>
        <v/>
      </c>
      <c r="Q276" s="128" t="str">
        <f aca="false">LEFT(N276,1)</f>
        <v/>
      </c>
      <c r="R276" s="129" t="str">
        <f aca="false">IF(UPPER(Q276)="Z",2,IF(UPPER(Q276)="Y",1,IF(UPPER(Q276)="X",0,LEFT(N276))))</f>
        <v/>
      </c>
      <c r="S276" s="129" t="str">
        <f aca="false">REPLACE(N276,1,1,R276)</f>
        <v/>
      </c>
      <c r="T276" s="96"/>
      <c r="U276" s="133"/>
      <c r="V276" s="124" t="str">
        <f aca="false">IF(OR(ISTEXT(N276),ISNUMBER(N276)),IF($AD276=1,U276,0),"")</f>
        <v/>
      </c>
      <c r="W276" s="75" t="n">
        <v>36892</v>
      </c>
      <c r="X276" s="134"/>
      <c r="Y276" s="134"/>
      <c r="AA276" s="128" t="n">
        <f aca="false">IF(E276&lt;&gt;F276,0,1)</f>
        <v>1</v>
      </c>
      <c r="AB276" s="128" t="n">
        <f aca="false">IF(OR(T276="SI",T276="Si",T276="si",T276="sI",T276="s",T276="S"),1,0)</f>
        <v>0</v>
      </c>
      <c r="AC276" s="128" t="n">
        <f aca="false">IF(OR(J276="SI",J276="Si",J276="si",J276="sI",J276="s",J276="S"),1,0)</f>
        <v>0</v>
      </c>
      <c r="AD276" s="128" t="n">
        <f aca="false">AK276*AA276*AB276*AC276</f>
        <v>0</v>
      </c>
      <c r="AF276" s="136" t="n">
        <f aca="false">COUNTIF(D$8:D276,D276)</f>
        <v>0</v>
      </c>
      <c r="AG276" s="136" t="n">
        <f aca="false">COUNTIFS(D$8:D276,D276,A$8:A276,A276)</f>
        <v>0</v>
      </c>
      <c r="AH276" s="128" t="n">
        <f aca="false">AF276-AG276</f>
        <v>0</v>
      </c>
      <c r="AI276" s="128" t="n">
        <f aca="false">IF(OR(O276&lt;&gt;P276,P276=1,AA276=0),1,0)</f>
        <v>0</v>
      </c>
      <c r="AJ276" s="128" t="n">
        <f aca="false">IF(AR276&gt;0,1,0)+AH276</f>
        <v>0</v>
      </c>
      <c r="AK276" s="128" t="n">
        <f aca="false">IF(O276&lt;&gt;P276,0,1)</f>
        <v>1</v>
      </c>
      <c r="AL276" s="128" t="n">
        <f aca="false">IF(U276&gt;1,1,0)</f>
        <v>0</v>
      </c>
      <c r="AM276" s="136"/>
      <c r="AN276" s="137"/>
      <c r="AO276" s="139"/>
      <c r="AP276" s="128" t="str">
        <f aca="false">IF(SUMIF(AS$7:BU$7,"&gt;0",AS276:BU276)&gt;0,SUMIF(AS$7:BU$7,"&gt;0",AS276:BU276),"")</f>
        <v/>
      </c>
      <c r="AQ276" s="128"/>
      <c r="AR276" s="136" t="n">
        <f aca="false">COUNTIF(N$8:N276,N276)-1</f>
        <v>-1</v>
      </c>
      <c r="AS276" s="133"/>
      <c r="AT276" s="133"/>
      <c r="AU276" s="128" t="n">
        <f aca="false">IF($A276=$A275,AS276+AT276+AU275,AS276+AT276)</f>
        <v>0</v>
      </c>
      <c r="AV276" s="133"/>
      <c r="AW276" s="133"/>
      <c r="AX276" s="128" t="n">
        <f aca="false">IF($A276=$A275,AV276+AW276+AX275,AV276+AW276)</f>
        <v>0</v>
      </c>
      <c r="AY276" s="133"/>
      <c r="AZ276" s="133"/>
      <c r="BA276" s="128" t="n">
        <f aca="false">IF($A276=$A275,AY276+AZ276+BA275,AY276+AZ276)</f>
        <v>0</v>
      </c>
      <c r="BB276" s="133"/>
      <c r="BC276" s="133"/>
      <c r="BD276" s="128" t="n">
        <f aca="false">IF($A276=$A275,BB276+BC276+BD275,BB276+BC276)</f>
        <v>0</v>
      </c>
      <c r="BE276" s="133"/>
      <c r="BF276" s="133"/>
      <c r="BG276" s="128" t="n">
        <f aca="false">IF($A276=$A275,BE276+BF276+BG275,BE276+BF276)</f>
        <v>0</v>
      </c>
      <c r="BH276" s="133"/>
      <c r="BI276" s="133"/>
      <c r="BJ276" s="128" t="n">
        <f aca="false">IF($A276=$A275,BH276+BI276+BJ275,BH276+BI276)</f>
        <v>0</v>
      </c>
      <c r="BK276" s="133"/>
      <c r="BL276" s="133"/>
      <c r="BM276" s="128" t="n">
        <f aca="false">IF($A276=$A275,BK276+BL276+BM275,BK276+BL276)</f>
        <v>0</v>
      </c>
      <c r="BN276" s="133"/>
      <c r="BO276" s="133"/>
      <c r="BP276" s="128" t="n">
        <f aca="false">IF($A276=$A275,BN276+BO276+BP275,BN276+BO276)</f>
        <v>0</v>
      </c>
      <c r="BQ276" s="133"/>
      <c r="BR276" s="133"/>
      <c r="BS276" s="128" t="n">
        <f aca="false">IF($A276=$A275,BQ276+BR276+BS275,BQ276+BR276)</f>
        <v>0</v>
      </c>
      <c r="BT276" s="133"/>
      <c r="BU276" s="133"/>
      <c r="BV276" s="128" t="n">
        <f aca="false">IF($A276=$A275,BT276+BU276+BV275,BT276+BU276)</f>
        <v>0</v>
      </c>
      <c r="BW276" s="128" t="n">
        <f aca="false">IF(W276=0,0,IF(W276&gt;F$4,1,(IF(W276=BW$2,0,(IF(F$4-W276&gt;2,1,0))))))</f>
        <v>0</v>
      </c>
    </row>
    <row r="277" customFormat="false" ht="42.6" hidden="false" customHeight="true" outlineLevel="0" collapsed="false">
      <c r="A277" s="124" t="str">
        <f aca="false">IF(D277=D276,IF(A276=0,"",A276),IF(AND(D277&gt;0,D277&lt;&gt;D276),A276+1,""))</f>
        <v/>
      </c>
      <c r="B277" s="129"/>
      <c r="C277" s="129"/>
      <c r="D277" s="96"/>
      <c r="E277" s="138"/>
      <c r="F277" s="128" t="str">
        <f aca="false">IFERROR(IF(OR(ISTEXT(D277),ISNUMBER(D277)),HLOOKUP(I277-23*INT(I277/23),[2]Hoja2!B$1:X$2,2),""),1)</f>
        <v/>
      </c>
      <c r="G277" s="128" t="str">
        <f aca="false">LEFT(D277,1)</f>
        <v/>
      </c>
      <c r="H277" s="129" t="str">
        <f aca="false">IF(UPPER(G277)="Z",2,IF(UPPER(G277)="Y",1,IF(UPPER(G277)="X",0,LEFT(D277))))</f>
        <v/>
      </c>
      <c r="I277" s="129" t="str">
        <f aca="false">REPLACE(D277,1,1,H277)</f>
        <v/>
      </c>
      <c r="J277" s="96"/>
      <c r="K277" s="124" t="str">
        <f aca="false">IF(N277&gt;0,ROW(L277)-7,"")</f>
        <v/>
      </c>
      <c r="L277" s="130"/>
      <c r="M277" s="130"/>
      <c r="N277" s="131"/>
      <c r="O277" s="132"/>
      <c r="P277" s="128" t="str">
        <f aca="false">IFERROR(IF(OR(ISTEXT(N277),ISNUMBER(N277)),HLOOKUP(S277-23*INT(S277/23),[2]Hoja2!B$1:X$2,2),""),1)</f>
        <v/>
      </c>
      <c r="Q277" s="128" t="str">
        <f aca="false">LEFT(N277,1)</f>
        <v/>
      </c>
      <c r="R277" s="129" t="str">
        <f aca="false">IF(UPPER(Q277)="Z",2,IF(UPPER(Q277)="Y",1,IF(UPPER(Q277)="X",0,LEFT(N277))))</f>
        <v/>
      </c>
      <c r="S277" s="129" t="str">
        <f aca="false">REPLACE(N277,1,1,R277)</f>
        <v/>
      </c>
      <c r="T277" s="96"/>
      <c r="U277" s="133"/>
      <c r="V277" s="124" t="str">
        <f aca="false">IF(OR(ISTEXT(N277),ISNUMBER(N277)),IF($AD277=1,U277,0),"")</f>
        <v/>
      </c>
      <c r="W277" s="75" t="n">
        <v>36892</v>
      </c>
      <c r="X277" s="134"/>
      <c r="Y277" s="134"/>
      <c r="AA277" s="128" t="n">
        <f aca="false">IF(E277&lt;&gt;F277,0,1)</f>
        <v>1</v>
      </c>
      <c r="AB277" s="128" t="n">
        <f aca="false">IF(OR(T277="SI",T277="Si",T277="si",T277="sI",T277="s",T277="S"),1,0)</f>
        <v>0</v>
      </c>
      <c r="AC277" s="128" t="n">
        <f aca="false">IF(OR(J277="SI",J277="Si",J277="si",J277="sI",J277="s",J277="S"),1,0)</f>
        <v>0</v>
      </c>
      <c r="AD277" s="128" t="n">
        <f aca="false">AK277*AA277*AB277*AC277</f>
        <v>0</v>
      </c>
      <c r="AF277" s="136" t="n">
        <f aca="false">COUNTIF(D$8:D277,D277)</f>
        <v>0</v>
      </c>
      <c r="AG277" s="136" t="n">
        <f aca="false">COUNTIFS(D$8:D277,D277,A$8:A277,A277)</f>
        <v>0</v>
      </c>
      <c r="AH277" s="128" t="n">
        <f aca="false">AF277-AG277</f>
        <v>0</v>
      </c>
      <c r="AI277" s="128" t="n">
        <f aca="false">IF(OR(O277&lt;&gt;P277,P277=1,AA277=0),1,0)</f>
        <v>0</v>
      </c>
      <c r="AJ277" s="128" t="n">
        <f aca="false">IF(AR277&gt;0,1,0)+AH277</f>
        <v>0</v>
      </c>
      <c r="AK277" s="128" t="n">
        <f aca="false">IF(O277&lt;&gt;P277,0,1)</f>
        <v>1</v>
      </c>
      <c r="AL277" s="128" t="n">
        <f aca="false">IF(U277&gt;1,1,0)</f>
        <v>0</v>
      </c>
      <c r="AM277" s="136"/>
      <c r="AN277" s="137"/>
      <c r="AO277" s="139"/>
      <c r="AP277" s="128" t="str">
        <f aca="false">IF(SUMIF(AS$7:BU$7,"&gt;0",AS277:BU277)&gt;0,SUMIF(AS$7:BU$7,"&gt;0",AS277:BU277),"")</f>
        <v/>
      </c>
      <c r="AQ277" s="128"/>
      <c r="AR277" s="136" t="n">
        <f aca="false">COUNTIF(N$8:N277,N277)-1</f>
        <v>-1</v>
      </c>
      <c r="AS277" s="133"/>
      <c r="AT277" s="133"/>
      <c r="AU277" s="128" t="n">
        <f aca="false">IF($A277=$A276,AS277+AT277+AU276,AS277+AT277)</f>
        <v>0</v>
      </c>
      <c r="AV277" s="133"/>
      <c r="AW277" s="133"/>
      <c r="AX277" s="128" t="n">
        <f aca="false">IF($A277=$A276,AV277+AW277+AX276,AV277+AW277)</f>
        <v>0</v>
      </c>
      <c r="AY277" s="133"/>
      <c r="AZ277" s="133"/>
      <c r="BA277" s="128" t="n">
        <f aca="false">IF($A277=$A276,AY277+AZ277+BA276,AY277+AZ277)</f>
        <v>0</v>
      </c>
      <c r="BB277" s="133"/>
      <c r="BC277" s="133"/>
      <c r="BD277" s="128" t="n">
        <f aca="false">IF($A277=$A276,BB277+BC277+BD276,BB277+BC277)</f>
        <v>0</v>
      </c>
      <c r="BE277" s="133"/>
      <c r="BF277" s="133"/>
      <c r="BG277" s="128" t="n">
        <f aca="false">IF($A277=$A276,BE277+BF277+BG276,BE277+BF277)</f>
        <v>0</v>
      </c>
      <c r="BH277" s="133"/>
      <c r="BI277" s="133"/>
      <c r="BJ277" s="128" t="n">
        <f aca="false">IF($A277=$A276,BH277+BI277+BJ276,BH277+BI277)</f>
        <v>0</v>
      </c>
      <c r="BK277" s="133"/>
      <c r="BL277" s="133"/>
      <c r="BM277" s="128" t="n">
        <f aca="false">IF($A277=$A276,BK277+BL277+BM276,BK277+BL277)</f>
        <v>0</v>
      </c>
      <c r="BN277" s="133"/>
      <c r="BO277" s="133"/>
      <c r="BP277" s="128" t="n">
        <f aca="false">IF($A277=$A276,BN277+BO277+BP276,BN277+BO277)</f>
        <v>0</v>
      </c>
      <c r="BQ277" s="133"/>
      <c r="BR277" s="133"/>
      <c r="BS277" s="128" t="n">
        <f aca="false">IF($A277=$A276,BQ277+BR277+BS276,BQ277+BR277)</f>
        <v>0</v>
      </c>
      <c r="BT277" s="133"/>
      <c r="BU277" s="133"/>
      <c r="BV277" s="128" t="n">
        <f aca="false">IF($A277=$A276,BT277+BU277+BV276,BT277+BU277)</f>
        <v>0</v>
      </c>
      <c r="BW277" s="128" t="n">
        <f aca="false">IF(W277=0,0,IF(W277&gt;F$4,1,(IF(W277=BW$2,0,(IF(F$4-W277&gt;2,1,0))))))</f>
        <v>0</v>
      </c>
    </row>
    <row r="278" customFormat="false" ht="42.6" hidden="false" customHeight="true" outlineLevel="0" collapsed="false">
      <c r="A278" s="124" t="str">
        <f aca="false">IF(D278=D277,IF(A277=0,"",A277),IF(AND(D278&gt;0,D278&lt;&gt;D277),A277+1,""))</f>
        <v/>
      </c>
      <c r="B278" s="129"/>
      <c r="C278" s="129"/>
      <c r="D278" s="96"/>
      <c r="E278" s="138"/>
      <c r="F278" s="128" t="str">
        <f aca="false">IFERROR(IF(OR(ISTEXT(D278),ISNUMBER(D278)),HLOOKUP(I278-23*INT(I278/23),[2]Hoja2!B$1:X$2,2),""),1)</f>
        <v/>
      </c>
      <c r="G278" s="128" t="str">
        <f aca="false">LEFT(D278,1)</f>
        <v/>
      </c>
      <c r="H278" s="129" t="str">
        <f aca="false">IF(UPPER(G278)="Z",2,IF(UPPER(G278)="Y",1,IF(UPPER(G278)="X",0,LEFT(D278))))</f>
        <v/>
      </c>
      <c r="I278" s="129" t="str">
        <f aca="false">REPLACE(D278,1,1,H278)</f>
        <v/>
      </c>
      <c r="J278" s="96"/>
      <c r="K278" s="124" t="str">
        <f aca="false">IF(N278&gt;0,ROW(L278)-7,"")</f>
        <v/>
      </c>
      <c r="L278" s="130"/>
      <c r="M278" s="130"/>
      <c r="N278" s="131"/>
      <c r="O278" s="132"/>
      <c r="P278" s="128" t="str">
        <f aca="false">IFERROR(IF(OR(ISTEXT(N278),ISNUMBER(N278)),HLOOKUP(S278-23*INT(S278/23),[2]Hoja2!B$1:X$2,2),""),1)</f>
        <v/>
      </c>
      <c r="Q278" s="128" t="str">
        <f aca="false">LEFT(N278,1)</f>
        <v/>
      </c>
      <c r="R278" s="129" t="str">
        <f aca="false">IF(UPPER(Q278)="Z",2,IF(UPPER(Q278)="Y",1,IF(UPPER(Q278)="X",0,LEFT(N278))))</f>
        <v/>
      </c>
      <c r="S278" s="129" t="str">
        <f aca="false">REPLACE(N278,1,1,R278)</f>
        <v/>
      </c>
      <c r="T278" s="96"/>
      <c r="U278" s="133"/>
      <c r="V278" s="124" t="str">
        <f aca="false">IF(OR(ISTEXT(N278),ISNUMBER(N278)),IF($AD278=1,U278,0),"")</f>
        <v/>
      </c>
      <c r="W278" s="75" t="n">
        <v>36892</v>
      </c>
      <c r="X278" s="134"/>
      <c r="Y278" s="134"/>
      <c r="AA278" s="128" t="n">
        <f aca="false">IF(E278&lt;&gt;F278,0,1)</f>
        <v>1</v>
      </c>
      <c r="AB278" s="128" t="n">
        <f aca="false">IF(OR(T278="SI",T278="Si",T278="si",T278="sI",T278="s",T278="S"),1,0)</f>
        <v>0</v>
      </c>
      <c r="AC278" s="128" t="n">
        <f aca="false">IF(OR(J278="SI",J278="Si",J278="si",J278="sI",J278="s",J278="S"),1,0)</f>
        <v>0</v>
      </c>
      <c r="AD278" s="128" t="n">
        <f aca="false">AK278*AA278*AB278*AC278</f>
        <v>0</v>
      </c>
      <c r="AF278" s="136" t="n">
        <f aca="false">COUNTIF(D$8:D278,D278)</f>
        <v>0</v>
      </c>
      <c r="AG278" s="136" t="n">
        <f aca="false">COUNTIFS(D$8:D278,D278,A$8:A278,A278)</f>
        <v>0</v>
      </c>
      <c r="AH278" s="128" t="n">
        <f aca="false">AF278-AG278</f>
        <v>0</v>
      </c>
      <c r="AI278" s="128" t="n">
        <f aca="false">IF(OR(O278&lt;&gt;P278,P278=1,AA278=0),1,0)</f>
        <v>0</v>
      </c>
      <c r="AJ278" s="128" t="n">
        <f aca="false">IF(AR278&gt;0,1,0)+AH278</f>
        <v>0</v>
      </c>
      <c r="AK278" s="128" t="n">
        <f aca="false">IF(O278&lt;&gt;P278,0,1)</f>
        <v>1</v>
      </c>
      <c r="AL278" s="128" t="n">
        <f aca="false">IF(U278&gt;1,1,0)</f>
        <v>0</v>
      </c>
      <c r="AM278" s="136"/>
      <c r="AN278" s="137"/>
      <c r="AO278" s="139"/>
      <c r="AP278" s="128" t="str">
        <f aca="false">IF(SUMIF(AS$7:BU$7,"&gt;0",AS278:BU278)&gt;0,SUMIF(AS$7:BU$7,"&gt;0",AS278:BU278),"")</f>
        <v/>
      </c>
      <c r="AQ278" s="128"/>
      <c r="AR278" s="136" t="n">
        <f aca="false">COUNTIF(N$8:N278,N278)-1</f>
        <v>-1</v>
      </c>
      <c r="AS278" s="133"/>
      <c r="AT278" s="133"/>
      <c r="AU278" s="128" t="n">
        <f aca="false">IF($A278=$A277,AS278+AT278+AU277,AS278+AT278)</f>
        <v>0</v>
      </c>
      <c r="AV278" s="133"/>
      <c r="AW278" s="133"/>
      <c r="AX278" s="128" t="n">
        <f aca="false">IF($A278=$A277,AV278+AW278+AX277,AV278+AW278)</f>
        <v>0</v>
      </c>
      <c r="AY278" s="133"/>
      <c r="AZ278" s="133"/>
      <c r="BA278" s="128" t="n">
        <f aca="false">IF($A278=$A277,AY278+AZ278+BA277,AY278+AZ278)</f>
        <v>0</v>
      </c>
      <c r="BB278" s="133"/>
      <c r="BC278" s="133"/>
      <c r="BD278" s="128" t="n">
        <f aca="false">IF($A278=$A277,BB278+BC278+BD277,BB278+BC278)</f>
        <v>0</v>
      </c>
      <c r="BE278" s="133"/>
      <c r="BF278" s="133"/>
      <c r="BG278" s="128" t="n">
        <f aca="false">IF($A278=$A277,BE278+BF278+BG277,BE278+BF278)</f>
        <v>0</v>
      </c>
      <c r="BH278" s="133"/>
      <c r="BI278" s="133"/>
      <c r="BJ278" s="128" t="n">
        <f aca="false">IF($A278=$A277,BH278+BI278+BJ277,BH278+BI278)</f>
        <v>0</v>
      </c>
      <c r="BK278" s="133"/>
      <c r="BL278" s="133"/>
      <c r="BM278" s="128" t="n">
        <f aca="false">IF($A278=$A277,BK278+BL278+BM277,BK278+BL278)</f>
        <v>0</v>
      </c>
      <c r="BN278" s="133"/>
      <c r="BO278" s="133"/>
      <c r="BP278" s="128" t="n">
        <f aca="false">IF($A278=$A277,BN278+BO278+BP277,BN278+BO278)</f>
        <v>0</v>
      </c>
      <c r="BQ278" s="133"/>
      <c r="BR278" s="133"/>
      <c r="BS278" s="128" t="n">
        <f aca="false">IF($A278=$A277,BQ278+BR278+BS277,BQ278+BR278)</f>
        <v>0</v>
      </c>
      <c r="BT278" s="133"/>
      <c r="BU278" s="133"/>
      <c r="BV278" s="128" t="n">
        <f aca="false">IF($A278=$A277,BT278+BU278+BV277,BT278+BU278)</f>
        <v>0</v>
      </c>
      <c r="BW278" s="128" t="n">
        <f aca="false">IF(W278=0,0,IF(W278&gt;F$4,1,(IF(W278=BW$2,0,(IF(F$4-W278&gt;2,1,0))))))</f>
        <v>0</v>
      </c>
    </row>
    <row r="279" customFormat="false" ht="42.6" hidden="false" customHeight="true" outlineLevel="0" collapsed="false">
      <c r="A279" s="124" t="str">
        <f aca="false">IF(D279=D278,IF(A278=0,"",A278),IF(AND(D279&gt;0,D279&lt;&gt;D278),A278+1,""))</f>
        <v/>
      </c>
      <c r="B279" s="129"/>
      <c r="C279" s="129"/>
      <c r="D279" s="96"/>
      <c r="E279" s="138"/>
      <c r="F279" s="128" t="str">
        <f aca="false">IFERROR(IF(OR(ISTEXT(D279),ISNUMBER(D279)),HLOOKUP(I279-23*INT(I279/23),[2]Hoja2!B$1:X$2,2),""),1)</f>
        <v/>
      </c>
      <c r="G279" s="128" t="str">
        <f aca="false">LEFT(D279,1)</f>
        <v/>
      </c>
      <c r="H279" s="129" t="str">
        <f aca="false">IF(UPPER(G279)="Z",2,IF(UPPER(G279)="Y",1,IF(UPPER(G279)="X",0,LEFT(D279))))</f>
        <v/>
      </c>
      <c r="I279" s="129" t="str">
        <f aca="false">REPLACE(D279,1,1,H279)</f>
        <v/>
      </c>
      <c r="J279" s="96"/>
      <c r="K279" s="124" t="str">
        <f aca="false">IF(N279&gt;0,ROW(L279)-7,"")</f>
        <v/>
      </c>
      <c r="L279" s="130"/>
      <c r="M279" s="130"/>
      <c r="N279" s="131"/>
      <c r="O279" s="132"/>
      <c r="P279" s="128" t="str">
        <f aca="false">IFERROR(IF(OR(ISTEXT(N279),ISNUMBER(N279)),HLOOKUP(S279-23*INT(S279/23),[2]Hoja2!B$1:X$2,2),""),1)</f>
        <v/>
      </c>
      <c r="Q279" s="128" t="str">
        <f aca="false">LEFT(N279,1)</f>
        <v/>
      </c>
      <c r="R279" s="129" t="str">
        <f aca="false">IF(UPPER(Q279)="Z",2,IF(UPPER(Q279)="Y",1,IF(UPPER(Q279)="X",0,LEFT(N279))))</f>
        <v/>
      </c>
      <c r="S279" s="129" t="str">
        <f aca="false">REPLACE(N279,1,1,R279)</f>
        <v/>
      </c>
      <c r="T279" s="96"/>
      <c r="U279" s="133"/>
      <c r="V279" s="124" t="str">
        <f aca="false">IF(OR(ISTEXT(N279),ISNUMBER(N279)),IF($AD279=1,U279,0),"")</f>
        <v/>
      </c>
      <c r="W279" s="75" t="n">
        <v>36892</v>
      </c>
      <c r="X279" s="134"/>
      <c r="Y279" s="134"/>
      <c r="AA279" s="128" t="n">
        <f aca="false">IF(E279&lt;&gt;F279,0,1)</f>
        <v>1</v>
      </c>
      <c r="AB279" s="128" t="n">
        <f aca="false">IF(OR(T279="SI",T279="Si",T279="si",T279="sI",T279="s",T279="S"),1,0)</f>
        <v>0</v>
      </c>
      <c r="AC279" s="128" t="n">
        <f aca="false">IF(OR(J279="SI",J279="Si",J279="si",J279="sI",J279="s",J279="S"),1,0)</f>
        <v>0</v>
      </c>
      <c r="AD279" s="128" t="n">
        <f aca="false">AK279*AA279*AB279*AC279</f>
        <v>0</v>
      </c>
      <c r="AF279" s="136" t="n">
        <f aca="false">COUNTIF(D$8:D279,D279)</f>
        <v>0</v>
      </c>
      <c r="AG279" s="136" t="n">
        <f aca="false">COUNTIFS(D$8:D279,D279,A$8:A279,A279)</f>
        <v>0</v>
      </c>
      <c r="AH279" s="128" t="n">
        <f aca="false">AF279-AG279</f>
        <v>0</v>
      </c>
      <c r="AI279" s="128" t="n">
        <f aca="false">IF(OR(O279&lt;&gt;P279,P279=1,AA279=0),1,0)</f>
        <v>0</v>
      </c>
      <c r="AJ279" s="128" t="n">
        <f aca="false">IF(AR279&gt;0,1,0)+AH279</f>
        <v>0</v>
      </c>
      <c r="AK279" s="128" t="n">
        <f aca="false">IF(O279&lt;&gt;P279,0,1)</f>
        <v>1</v>
      </c>
      <c r="AL279" s="128" t="n">
        <f aca="false">IF(U279&gt;1,1,0)</f>
        <v>0</v>
      </c>
      <c r="AM279" s="136"/>
      <c r="AN279" s="137"/>
      <c r="AO279" s="139"/>
      <c r="AP279" s="128" t="str">
        <f aca="false">IF(SUMIF(AS$7:BU$7,"&gt;0",AS279:BU279)&gt;0,SUMIF(AS$7:BU$7,"&gt;0",AS279:BU279),"")</f>
        <v/>
      </c>
      <c r="AQ279" s="128"/>
      <c r="AR279" s="136" t="n">
        <f aca="false">COUNTIF(N$8:N279,N279)-1</f>
        <v>-1</v>
      </c>
      <c r="AS279" s="133"/>
      <c r="AT279" s="133"/>
      <c r="AU279" s="128" t="n">
        <f aca="false">IF($A279=$A278,AS279+AT279+AU278,AS279+AT279)</f>
        <v>0</v>
      </c>
      <c r="AV279" s="133"/>
      <c r="AW279" s="133"/>
      <c r="AX279" s="128" t="n">
        <f aca="false">IF($A279=$A278,AV279+AW279+AX278,AV279+AW279)</f>
        <v>0</v>
      </c>
      <c r="AY279" s="133"/>
      <c r="AZ279" s="133"/>
      <c r="BA279" s="128" t="n">
        <f aca="false">IF($A279=$A278,AY279+AZ279+BA278,AY279+AZ279)</f>
        <v>0</v>
      </c>
      <c r="BB279" s="133"/>
      <c r="BC279" s="133"/>
      <c r="BD279" s="128" t="n">
        <f aca="false">IF($A279=$A278,BB279+BC279+BD278,BB279+BC279)</f>
        <v>0</v>
      </c>
      <c r="BE279" s="133"/>
      <c r="BF279" s="133"/>
      <c r="BG279" s="128" t="n">
        <f aca="false">IF($A279=$A278,BE279+BF279+BG278,BE279+BF279)</f>
        <v>0</v>
      </c>
      <c r="BH279" s="133"/>
      <c r="BI279" s="133"/>
      <c r="BJ279" s="128" t="n">
        <f aca="false">IF($A279=$A278,BH279+BI279+BJ278,BH279+BI279)</f>
        <v>0</v>
      </c>
      <c r="BK279" s="133"/>
      <c r="BL279" s="133"/>
      <c r="BM279" s="128" t="n">
        <f aca="false">IF($A279=$A278,BK279+BL279+BM278,BK279+BL279)</f>
        <v>0</v>
      </c>
      <c r="BN279" s="133"/>
      <c r="BO279" s="133"/>
      <c r="BP279" s="128" t="n">
        <f aca="false">IF($A279=$A278,BN279+BO279+BP278,BN279+BO279)</f>
        <v>0</v>
      </c>
      <c r="BQ279" s="133"/>
      <c r="BR279" s="133"/>
      <c r="BS279" s="128" t="n">
        <f aca="false">IF($A279=$A278,BQ279+BR279+BS278,BQ279+BR279)</f>
        <v>0</v>
      </c>
      <c r="BT279" s="133"/>
      <c r="BU279" s="133"/>
      <c r="BV279" s="128" t="n">
        <f aca="false">IF($A279=$A278,BT279+BU279+BV278,BT279+BU279)</f>
        <v>0</v>
      </c>
      <c r="BW279" s="128" t="n">
        <f aca="false">IF(W279=0,0,IF(W279&gt;F$4,1,(IF(W279=BW$2,0,(IF(F$4-W279&gt;2,1,0))))))</f>
        <v>0</v>
      </c>
    </row>
    <row r="280" customFormat="false" ht="42.6" hidden="false" customHeight="true" outlineLevel="0" collapsed="false">
      <c r="A280" s="124" t="str">
        <f aca="false">IF(D280=D279,IF(A279=0,"",A279),IF(AND(D280&gt;0,D280&lt;&gt;D279),A279+1,""))</f>
        <v/>
      </c>
      <c r="B280" s="129"/>
      <c r="C280" s="129"/>
      <c r="D280" s="96"/>
      <c r="E280" s="138"/>
      <c r="F280" s="128" t="str">
        <f aca="false">IFERROR(IF(OR(ISTEXT(D280),ISNUMBER(D280)),HLOOKUP(I280-23*INT(I280/23),[2]Hoja2!B$1:X$2,2),""),1)</f>
        <v/>
      </c>
      <c r="G280" s="128" t="str">
        <f aca="false">LEFT(D280,1)</f>
        <v/>
      </c>
      <c r="H280" s="129" t="str">
        <f aca="false">IF(UPPER(G280)="Z",2,IF(UPPER(G280)="Y",1,IF(UPPER(G280)="X",0,LEFT(D280))))</f>
        <v/>
      </c>
      <c r="I280" s="129" t="str">
        <f aca="false">REPLACE(D280,1,1,H280)</f>
        <v/>
      </c>
      <c r="J280" s="96"/>
      <c r="K280" s="124" t="str">
        <f aca="false">IF(N280&gt;0,ROW(L280)-7,"")</f>
        <v/>
      </c>
      <c r="L280" s="130"/>
      <c r="M280" s="130"/>
      <c r="N280" s="131"/>
      <c r="O280" s="132"/>
      <c r="P280" s="128" t="str">
        <f aca="false">IFERROR(IF(OR(ISTEXT(N280),ISNUMBER(N280)),HLOOKUP(S280-23*INT(S280/23),[2]Hoja2!B$1:X$2,2),""),1)</f>
        <v/>
      </c>
      <c r="Q280" s="128" t="str">
        <f aca="false">LEFT(N280,1)</f>
        <v/>
      </c>
      <c r="R280" s="129" t="str">
        <f aca="false">IF(UPPER(Q280)="Z",2,IF(UPPER(Q280)="Y",1,IF(UPPER(Q280)="X",0,LEFT(N280))))</f>
        <v/>
      </c>
      <c r="S280" s="129" t="str">
        <f aca="false">REPLACE(N280,1,1,R280)</f>
        <v/>
      </c>
      <c r="T280" s="96"/>
      <c r="U280" s="133"/>
      <c r="V280" s="124" t="str">
        <f aca="false">IF(OR(ISTEXT(N280),ISNUMBER(N280)),IF($AD280=1,U280,0),"")</f>
        <v/>
      </c>
      <c r="W280" s="75" t="n">
        <v>36892</v>
      </c>
      <c r="X280" s="134"/>
      <c r="Y280" s="134"/>
      <c r="AA280" s="128" t="n">
        <f aca="false">IF(E280&lt;&gt;F280,0,1)</f>
        <v>1</v>
      </c>
      <c r="AB280" s="128" t="n">
        <f aca="false">IF(OR(T280="SI",T280="Si",T280="si",T280="sI",T280="s",T280="S"),1,0)</f>
        <v>0</v>
      </c>
      <c r="AC280" s="128" t="n">
        <f aca="false">IF(OR(J280="SI",J280="Si",J280="si",J280="sI",J280="s",J280="S"),1,0)</f>
        <v>0</v>
      </c>
      <c r="AD280" s="128" t="n">
        <f aca="false">AK280*AA280*AB280*AC280</f>
        <v>0</v>
      </c>
      <c r="AF280" s="136" t="n">
        <f aca="false">COUNTIF(D$8:D280,D280)</f>
        <v>0</v>
      </c>
      <c r="AG280" s="136" t="n">
        <f aca="false">COUNTIFS(D$8:D280,D280,A$8:A280,A280)</f>
        <v>0</v>
      </c>
      <c r="AH280" s="128" t="n">
        <f aca="false">AF280-AG280</f>
        <v>0</v>
      </c>
      <c r="AI280" s="128" t="n">
        <f aca="false">IF(OR(O280&lt;&gt;P280,P280=1,AA280=0),1,0)</f>
        <v>0</v>
      </c>
      <c r="AJ280" s="128" t="n">
        <f aca="false">IF(AR280&gt;0,1,0)+AH280</f>
        <v>0</v>
      </c>
      <c r="AK280" s="128" t="n">
        <f aca="false">IF(O280&lt;&gt;P280,0,1)</f>
        <v>1</v>
      </c>
      <c r="AL280" s="128" t="n">
        <f aca="false">IF(U280&gt;1,1,0)</f>
        <v>0</v>
      </c>
      <c r="AM280" s="136"/>
      <c r="AN280" s="137"/>
      <c r="AO280" s="139"/>
      <c r="AP280" s="128" t="str">
        <f aca="false">IF(SUMIF(AS$7:BU$7,"&gt;0",AS280:BU280)&gt;0,SUMIF(AS$7:BU$7,"&gt;0",AS280:BU280),"")</f>
        <v/>
      </c>
      <c r="AQ280" s="128"/>
      <c r="AR280" s="136" t="n">
        <f aca="false">COUNTIF(N$8:N280,N280)-1</f>
        <v>-1</v>
      </c>
      <c r="AS280" s="133"/>
      <c r="AT280" s="133"/>
      <c r="AU280" s="128" t="n">
        <f aca="false">IF($A280=$A279,AS280+AT280+AU279,AS280+AT280)</f>
        <v>0</v>
      </c>
      <c r="AV280" s="133"/>
      <c r="AW280" s="133"/>
      <c r="AX280" s="128" t="n">
        <f aca="false">IF($A280=$A279,AV280+AW280+AX279,AV280+AW280)</f>
        <v>0</v>
      </c>
      <c r="AY280" s="133"/>
      <c r="AZ280" s="133"/>
      <c r="BA280" s="128" t="n">
        <f aca="false">IF($A280=$A279,AY280+AZ280+BA279,AY280+AZ280)</f>
        <v>0</v>
      </c>
      <c r="BB280" s="133"/>
      <c r="BC280" s="133"/>
      <c r="BD280" s="128" t="n">
        <f aca="false">IF($A280=$A279,BB280+BC280+BD279,BB280+BC280)</f>
        <v>0</v>
      </c>
      <c r="BE280" s="133"/>
      <c r="BF280" s="133"/>
      <c r="BG280" s="128" t="n">
        <f aca="false">IF($A280=$A279,BE280+BF280+BG279,BE280+BF280)</f>
        <v>0</v>
      </c>
      <c r="BH280" s="133"/>
      <c r="BI280" s="133"/>
      <c r="BJ280" s="128" t="n">
        <f aca="false">IF($A280=$A279,BH280+BI280+BJ279,BH280+BI280)</f>
        <v>0</v>
      </c>
      <c r="BK280" s="133"/>
      <c r="BL280" s="133"/>
      <c r="BM280" s="128" t="n">
        <f aca="false">IF($A280=$A279,BK280+BL280+BM279,BK280+BL280)</f>
        <v>0</v>
      </c>
      <c r="BN280" s="133"/>
      <c r="BO280" s="133"/>
      <c r="BP280" s="128" t="n">
        <f aca="false">IF($A280=$A279,BN280+BO280+BP279,BN280+BO280)</f>
        <v>0</v>
      </c>
      <c r="BQ280" s="133"/>
      <c r="BR280" s="133"/>
      <c r="BS280" s="128" t="n">
        <f aca="false">IF($A280=$A279,BQ280+BR280+BS279,BQ280+BR280)</f>
        <v>0</v>
      </c>
      <c r="BT280" s="133"/>
      <c r="BU280" s="133"/>
      <c r="BV280" s="128" t="n">
        <f aca="false">IF($A280=$A279,BT280+BU280+BV279,BT280+BU280)</f>
        <v>0</v>
      </c>
      <c r="BW280" s="128" t="n">
        <f aca="false">IF(W280=0,0,IF(W280&gt;F$4,1,(IF(W280=BW$2,0,(IF(F$4-W280&gt;2,1,0))))))</f>
        <v>0</v>
      </c>
    </row>
    <row r="281" customFormat="false" ht="42.6" hidden="false" customHeight="true" outlineLevel="0" collapsed="false">
      <c r="A281" s="124" t="str">
        <f aca="false">IF(D281=D280,IF(A280=0,"",A280),IF(AND(D281&gt;0,D281&lt;&gt;D280),A280+1,""))</f>
        <v/>
      </c>
      <c r="B281" s="129"/>
      <c r="C281" s="129"/>
      <c r="D281" s="96"/>
      <c r="E281" s="138"/>
      <c r="F281" s="128" t="str">
        <f aca="false">IFERROR(IF(OR(ISTEXT(D281),ISNUMBER(D281)),HLOOKUP(I281-23*INT(I281/23),[2]Hoja2!B$1:X$2,2),""),1)</f>
        <v/>
      </c>
      <c r="G281" s="128" t="str">
        <f aca="false">LEFT(D281,1)</f>
        <v/>
      </c>
      <c r="H281" s="129" t="str">
        <f aca="false">IF(UPPER(G281)="Z",2,IF(UPPER(G281)="Y",1,IF(UPPER(G281)="X",0,LEFT(D281))))</f>
        <v/>
      </c>
      <c r="I281" s="129" t="str">
        <f aca="false">REPLACE(D281,1,1,H281)</f>
        <v/>
      </c>
      <c r="J281" s="96"/>
      <c r="K281" s="124" t="str">
        <f aca="false">IF(N281&gt;0,ROW(L281)-7,"")</f>
        <v/>
      </c>
      <c r="L281" s="130"/>
      <c r="M281" s="130"/>
      <c r="N281" s="131"/>
      <c r="O281" s="132"/>
      <c r="P281" s="128" t="str">
        <f aca="false">IFERROR(IF(OR(ISTEXT(N281),ISNUMBER(N281)),HLOOKUP(S281-23*INT(S281/23),[2]Hoja2!B$1:X$2,2),""),1)</f>
        <v/>
      </c>
      <c r="Q281" s="128" t="str">
        <f aca="false">LEFT(N281,1)</f>
        <v/>
      </c>
      <c r="R281" s="129" t="str">
        <f aca="false">IF(UPPER(Q281)="Z",2,IF(UPPER(Q281)="Y",1,IF(UPPER(Q281)="X",0,LEFT(N281))))</f>
        <v/>
      </c>
      <c r="S281" s="129" t="str">
        <f aca="false">REPLACE(N281,1,1,R281)</f>
        <v/>
      </c>
      <c r="T281" s="96"/>
      <c r="U281" s="133"/>
      <c r="V281" s="124" t="str">
        <f aca="false">IF(OR(ISTEXT(N281),ISNUMBER(N281)),IF($AD281=1,U281,0),"")</f>
        <v/>
      </c>
      <c r="W281" s="75" t="n">
        <v>36892</v>
      </c>
      <c r="X281" s="134"/>
      <c r="Y281" s="134"/>
      <c r="AA281" s="128" t="n">
        <f aca="false">IF(E281&lt;&gt;F281,0,1)</f>
        <v>1</v>
      </c>
      <c r="AB281" s="128" t="n">
        <f aca="false">IF(OR(T281="SI",T281="Si",T281="si",T281="sI",T281="s",T281="S"),1,0)</f>
        <v>0</v>
      </c>
      <c r="AC281" s="128" t="n">
        <f aca="false">IF(OR(J281="SI",J281="Si",J281="si",J281="sI",J281="s",J281="S"),1,0)</f>
        <v>0</v>
      </c>
      <c r="AD281" s="128" t="n">
        <f aca="false">AK281*AA281*AB281*AC281</f>
        <v>0</v>
      </c>
      <c r="AF281" s="136" t="n">
        <f aca="false">COUNTIF(D$8:D281,D281)</f>
        <v>0</v>
      </c>
      <c r="AG281" s="136" t="n">
        <f aca="false">COUNTIFS(D$8:D281,D281,A$8:A281,A281)</f>
        <v>0</v>
      </c>
      <c r="AH281" s="128" t="n">
        <f aca="false">AF281-AG281</f>
        <v>0</v>
      </c>
      <c r="AI281" s="128" t="n">
        <f aca="false">IF(OR(O281&lt;&gt;P281,P281=1,AA281=0),1,0)</f>
        <v>0</v>
      </c>
      <c r="AJ281" s="128" t="n">
        <f aca="false">IF(AR281&gt;0,1,0)+AH281</f>
        <v>0</v>
      </c>
      <c r="AK281" s="128" t="n">
        <f aca="false">IF(O281&lt;&gt;P281,0,1)</f>
        <v>1</v>
      </c>
      <c r="AL281" s="128" t="n">
        <f aca="false">IF(U281&gt;1,1,0)</f>
        <v>0</v>
      </c>
      <c r="AM281" s="136"/>
      <c r="AN281" s="137"/>
      <c r="AO281" s="139"/>
      <c r="AP281" s="128" t="str">
        <f aca="false">IF(SUMIF(AS$7:BU$7,"&gt;0",AS281:BU281)&gt;0,SUMIF(AS$7:BU$7,"&gt;0",AS281:BU281),"")</f>
        <v/>
      </c>
      <c r="AQ281" s="128"/>
      <c r="AR281" s="136" t="n">
        <f aca="false">COUNTIF(N$8:N281,N281)-1</f>
        <v>-1</v>
      </c>
      <c r="AS281" s="133"/>
      <c r="AT281" s="133"/>
      <c r="AU281" s="128" t="n">
        <f aca="false">IF($A281=$A280,AS281+AT281+AU280,AS281+AT281)</f>
        <v>0</v>
      </c>
      <c r="AV281" s="133"/>
      <c r="AW281" s="133"/>
      <c r="AX281" s="128" t="n">
        <f aca="false">IF($A281=$A280,AV281+AW281+AX280,AV281+AW281)</f>
        <v>0</v>
      </c>
      <c r="AY281" s="133"/>
      <c r="AZ281" s="133"/>
      <c r="BA281" s="128" t="n">
        <f aca="false">IF($A281=$A280,AY281+AZ281+BA280,AY281+AZ281)</f>
        <v>0</v>
      </c>
      <c r="BB281" s="133"/>
      <c r="BC281" s="133"/>
      <c r="BD281" s="128" t="n">
        <f aca="false">IF($A281=$A280,BB281+BC281+BD280,BB281+BC281)</f>
        <v>0</v>
      </c>
      <c r="BE281" s="133"/>
      <c r="BF281" s="133"/>
      <c r="BG281" s="128" t="n">
        <f aca="false">IF($A281=$A280,BE281+BF281+BG280,BE281+BF281)</f>
        <v>0</v>
      </c>
      <c r="BH281" s="133"/>
      <c r="BI281" s="133"/>
      <c r="BJ281" s="128" t="n">
        <f aca="false">IF($A281=$A280,BH281+BI281+BJ280,BH281+BI281)</f>
        <v>0</v>
      </c>
      <c r="BK281" s="133"/>
      <c r="BL281" s="133"/>
      <c r="BM281" s="128" t="n">
        <f aca="false">IF($A281=$A280,BK281+BL281+BM280,BK281+BL281)</f>
        <v>0</v>
      </c>
      <c r="BN281" s="133"/>
      <c r="BO281" s="133"/>
      <c r="BP281" s="128" t="n">
        <f aca="false">IF($A281=$A280,BN281+BO281+BP280,BN281+BO281)</f>
        <v>0</v>
      </c>
      <c r="BQ281" s="133"/>
      <c r="BR281" s="133"/>
      <c r="BS281" s="128" t="n">
        <f aca="false">IF($A281=$A280,BQ281+BR281+BS280,BQ281+BR281)</f>
        <v>0</v>
      </c>
      <c r="BT281" s="133"/>
      <c r="BU281" s="133"/>
      <c r="BV281" s="128" t="n">
        <f aca="false">IF($A281=$A280,BT281+BU281+BV280,BT281+BU281)</f>
        <v>0</v>
      </c>
      <c r="BW281" s="128" t="n">
        <f aca="false">IF(W281=0,0,IF(W281&gt;F$4,1,(IF(W281=BW$2,0,(IF(F$4-W281&gt;2,1,0))))))</f>
        <v>0</v>
      </c>
    </row>
    <row r="282" customFormat="false" ht="42.6" hidden="false" customHeight="true" outlineLevel="0" collapsed="false">
      <c r="A282" s="124" t="str">
        <f aca="false">IF(D282=D281,IF(A281=0,"",A281),IF(AND(D282&gt;0,D282&lt;&gt;D281),A281+1,""))</f>
        <v/>
      </c>
      <c r="B282" s="129"/>
      <c r="C282" s="129"/>
      <c r="D282" s="96"/>
      <c r="E282" s="138"/>
      <c r="F282" s="128" t="str">
        <f aca="false">IFERROR(IF(OR(ISTEXT(D282),ISNUMBER(D282)),HLOOKUP(I282-23*INT(I282/23),[2]Hoja2!B$1:X$2,2),""),1)</f>
        <v/>
      </c>
      <c r="G282" s="128" t="str">
        <f aca="false">LEFT(D282,1)</f>
        <v/>
      </c>
      <c r="H282" s="129" t="str">
        <f aca="false">IF(UPPER(G282)="Z",2,IF(UPPER(G282)="Y",1,IF(UPPER(G282)="X",0,LEFT(D282))))</f>
        <v/>
      </c>
      <c r="I282" s="129" t="str">
        <f aca="false">REPLACE(D282,1,1,H282)</f>
        <v/>
      </c>
      <c r="J282" s="96"/>
      <c r="K282" s="124" t="str">
        <f aca="false">IF(N282&gt;0,ROW(L282)-7,"")</f>
        <v/>
      </c>
      <c r="L282" s="130"/>
      <c r="M282" s="130"/>
      <c r="N282" s="131"/>
      <c r="O282" s="132"/>
      <c r="P282" s="128" t="str">
        <f aca="false">IFERROR(IF(OR(ISTEXT(N282),ISNUMBER(N282)),HLOOKUP(S282-23*INT(S282/23),[2]Hoja2!B$1:X$2,2),""),1)</f>
        <v/>
      </c>
      <c r="Q282" s="128" t="str">
        <f aca="false">LEFT(N282,1)</f>
        <v/>
      </c>
      <c r="R282" s="129" t="str">
        <f aca="false">IF(UPPER(Q282)="Z",2,IF(UPPER(Q282)="Y",1,IF(UPPER(Q282)="X",0,LEFT(N282))))</f>
        <v/>
      </c>
      <c r="S282" s="129" t="str">
        <f aca="false">REPLACE(N282,1,1,R282)</f>
        <v/>
      </c>
      <c r="T282" s="96"/>
      <c r="U282" s="133"/>
      <c r="V282" s="124" t="str">
        <f aca="false">IF(OR(ISTEXT(N282),ISNUMBER(N282)),IF($AD282=1,U282,0),"")</f>
        <v/>
      </c>
      <c r="W282" s="75" t="n">
        <v>36892</v>
      </c>
      <c r="X282" s="134"/>
      <c r="Y282" s="134"/>
      <c r="AA282" s="128" t="n">
        <f aca="false">IF(E282&lt;&gt;F282,0,1)</f>
        <v>1</v>
      </c>
      <c r="AB282" s="128" t="n">
        <f aca="false">IF(OR(T282="SI",T282="Si",T282="si",T282="sI",T282="s",T282="S"),1,0)</f>
        <v>0</v>
      </c>
      <c r="AC282" s="128" t="n">
        <f aca="false">IF(OR(J282="SI",J282="Si",J282="si",J282="sI",J282="s",J282="S"),1,0)</f>
        <v>0</v>
      </c>
      <c r="AD282" s="128" t="n">
        <f aca="false">AK282*AA282*AB282*AC282</f>
        <v>0</v>
      </c>
      <c r="AF282" s="136" t="n">
        <f aca="false">COUNTIF(D$8:D282,D282)</f>
        <v>0</v>
      </c>
      <c r="AG282" s="136" t="n">
        <f aca="false">COUNTIFS(D$8:D282,D282,A$8:A282,A282)</f>
        <v>0</v>
      </c>
      <c r="AH282" s="128" t="n">
        <f aca="false">AF282-AG282</f>
        <v>0</v>
      </c>
      <c r="AI282" s="128" t="n">
        <f aca="false">IF(OR(O282&lt;&gt;P282,P282=1,AA282=0),1,0)</f>
        <v>0</v>
      </c>
      <c r="AJ282" s="128" t="n">
        <f aca="false">IF(AR282&gt;0,1,0)+AH282</f>
        <v>0</v>
      </c>
      <c r="AK282" s="128" t="n">
        <f aca="false">IF(O282&lt;&gt;P282,0,1)</f>
        <v>1</v>
      </c>
      <c r="AL282" s="128" t="n">
        <f aca="false">IF(U282&gt;1,1,0)</f>
        <v>0</v>
      </c>
      <c r="AM282" s="136"/>
      <c r="AN282" s="137"/>
      <c r="AO282" s="139"/>
      <c r="AP282" s="128" t="str">
        <f aca="false">IF(SUMIF(AS$7:BU$7,"&gt;0",AS282:BU282)&gt;0,SUMIF(AS$7:BU$7,"&gt;0",AS282:BU282),"")</f>
        <v/>
      </c>
      <c r="AQ282" s="128"/>
      <c r="AR282" s="136" t="n">
        <f aca="false">COUNTIF(N$8:N282,N282)-1</f>
        <v>-1</v>
      </c>
      <c r="AS282" s="133"/>
      <c r="AT282" s="133"/>
      <c r="AU282" s="128" t="n">
        <f aca="false">IF($A282=$A281,AS282+AT282+AU281,AS282+AT282)</f>
        <v>0</v>
      </c>
      <c r="AV282" s="133"/>
      <c r="AW282" s="133"/>
      <c r="AX282" s="128" t="n">
        <f aca="false">IF($A282=$A281,AV282+AW282+AX281,AV282+AW282)</f>
        <v>0</v>
      </c>
      <c r="AY282" s="133"/>
      <c r="AZ282" s="133"/>
      <c r="BA282" s="128" t="n">
        <f aca="false">IF($A282=$A281,AY282+AZ282+BA281,AY282+AZ282)</f>
        <v>0</v>
      </c>
      <c r="BB282" s="133"/>
      <c r="BC282" s="133"/>
      <c r="BD282" s="128" t="n">
        <f aca="false">IF($A282=$A281,BB282+BC282+BD281,BB282+BC282)</f>
        <v>0</v>
      </c>
      <c r="BE282" s="133"/>
      <c r="BF282" s="133"/>
      <c r="BG282" s="128" t="n">
        <f aca="false">IF($A282=$A281,BE282+BF282+BG281,BE282+BF282)</f>
        <v>0</v>
      </c>
      <c r="BH282" s="133"/>
      <c r="BI282" s="133"/>
      <c r="BJ282" s="128" t="n">
        <f aca="false">IF($A282=$A281,BH282+BI282+BJ281,BH282+BI282)</f>
        <v>0</v>
      </c>
      <c r="BK282" s="133"/>
      <c r="BL282" s="133"/>
      <c r="BM282" s="128" t="n">
        <f aca="false">IF($A282=$A281,BK282+BL282+BM281,BK282+BL282)</f>
        <v>0</v>
      </c>
      <c r="BN282" s="133"/>
      <c r="BO282" s="133"/>
      <c r="BP282" s="128" t="n">
        <f aca="false">IF($A282=$A281,BN282+BO282+BP281,BN282+BO282)</f>
        <v>0</v>
      </c>
      <c r="BQ282" s="133"/>
      <c r="BR282" s="133"/>
      <c r="BS282" s="128" t="n">
        <f aca="false">IF($A282=$A281,BQ282+BR282+BS281,BQ282+BR282)</f>
        <v>0</v>
      </c>
      <c r="BT282" s="133"/>
      <c r="BU282" s="133"/>
      <c r="BV282" s="128" t="n">
        <f aca="false">IF($A282=$A281,BT282+BU282+BV281,BT282+BU282)</f>
        <v>0</v>
      </c>
      <c r="BW282" s="128" t="n">
        <f aca="false">IF(W282=0,0,IF(W282&gt;F$4,1,(IF(W282=BW$2,0,(IF(F$4-W282&gt;2,1,0))))))</f>
        <v>0</v>
      </c>
    </row>
    <row r="283" customFormat="false" ht="42.6" hidden="false" customHeight="true" outlineLevel="0" collapsed="false">
      <c r="A283" s="124" t="str">
        <f aca="false">IF(D283=D282,IF(A282=0,"",A282),IF(AND(D283&gt;0,D283&lt;&gt;D282),A282+1,""))</f>
        <v/>
      </c>
      <c r="B283" s="129"/>
      <c r="C283" s="129"/>
      <c r="D283" s="96"/>
      <c r="E283" s="138"/>
      <c r="F283" s="128" t="str">
        <f aca="false">IFERROR(IF(OR(ISTEXT(D283),ISNUMBER(D283)),HLOOKUP(I283-23*INT(I283/23),[2]Hoja2!B$1:X$2,2),""),1)</f>
        <v/>
      </c>
      <c r="G283" s="128" t="str">
        <f aca="false">LEFT(D283,1)</f>
        <v/>
      </c>
      <c r="H283" s="129" t="str">
        <f aca="false">IF(UPPER(G283)="Z",2,IF(UPPER(G283)="Y",1,IF(UPPER(G283)="X",0,LEFT(D283))))</f>
        <v/>
      </c>
      <c r="I283" s="129" t="str">
        <f aca="false">REPLACE(D283,1,1,H283)</f>
        <v/>
      </c>
      <c r="J283" s="96"/>
      <c r="K283" s="124" t="str">
        <f aca="false">IF(N283&gt;0,ROW(L283)-7,"")</f>
        <v/>
      </c>
      <c r="L283" s="130"/>
      <c r="M283" s="130"/>
      <c r="N283" s="131"/>
      <c r="O283" s="132"/>
      <c r="P283" s="128" t="str">
        <f aca="false">IFERROR(IF(OR(ISTEXT(N283),ISNUMBER(N283)),HLOOKUP(S283-23*INT(S283/23),[2]Hoja2!B$1:X$2,2),""),1)</f>
        <v/>
      </c>
      <c r="Q283" s="128" t="str">
        <f aca="false">LEFT(N283,1)</f>
        <v/>
      </c>
      <c r="R283" s="129" t="str">
        <f aca="false">IF(UPPER(Q283)="Z",2,IF(UPPER(Q283)="Y",1,IF(UPPER(Q283)="X",0,LEFT(N283))))</f>
        <v/>
      </c>
      <c r="S283" s="129" t="str">
        <f aca="false">REPLACE(N283,1,1,R283)</f>
        <v/>
      </c>
      <c r="T283" s="96"/>
      <c r="U283" s="133"/>
      <c r="V283" s="124" t="str">
        <f aca="false">IF(OR(ISTEXT(N283),ISNUMBER(N283)),IF($AD283=1,U283,0),"")</f>
        <v/>
      </c>
      <c r="W283" s="75" t="n">
        <v>36892</v>
      </c>
      <c r="X283" s="134"/>
      <c r="Y283" s="134"/>
      <c r="AA283" s="128" t="n">
        <f aca="false">IF(E283&lt;&gt;F283,0,1)</f>
        <v>1</v>
      </c>
      <c r="AB283" s="128" t="n">
        <f aca="false">IF(OR(T283="SI",T283="Si",T283="si",T283="sI",T283="s",T283="S"),1,0)</f>
        <v>0</v>
      </c>
      <c r="AC283" s="128" t="n">
        <f aca="false">IF(OR(J283="SI",J283="Si",J283="si",J283="sI",J283="s",J283="S"),1,0)</f>
        <v>0</v>
      </c>
      <c r="AD283" s="128" t="n">
        <f aca="false">AK283*AA283*AB283*AC283</f>
        <v>0</v>
      </c>
      <c r="AF283" s="136" t="n">
        <f aca="false">COUNTIF(D$8:D283,D283)</f>
        <v>0</v>
      </c>
      <c r="AG283" s="136" t="n">
        <f aca="false">COUNTIFS(D$8:D283,D283,A$8:A283,A283)</f>
        <v>0</v>
      </c>
      <c r="AH283" s="128" t="n">
        <f aca="false">AF283-AG283</f>
        <v>0</v>
      </c>
      <c r="AI283" s="128" t="n">
        <f aca="false">IF(OR(O283&lt;&gt;P283,P283=1,AA283=0),1,0)</f>
        <v>0</v>
      </c>
      <c r="AJ283" s="128" t="n">
        <f aca="false">IF(AR283&gt;0,1,0)+AH283</f>
        <v>0</v>
      </c>
      <c r="AK283" s="128" t="n">
        <f aca="false">IF(O283&lt;&gt;P283,0,1)</f>
        <v>1</v>
      </c>
      <c r="AL283" s="128" t="n">
        <f aca="false">IF(U283&gt;1,1,0)</f>
        <v>0</v>
      </c>
      <c r="AM283" s="136"/>
      <c r="AN283" s="137"/>
      <c r="AO283" s="139"/>
      <c r="AP283" s="128" t="str">
        <f aca="false">IF(SUMIF(AS$7:BU$7,"&gt;0",AS283:BU283)&gt;0,SUMIF(AS$7:BU$7,"&gt;0",AS283:BU283),"")</f>
        <v/>
      </c>
      <c r="AQ283" s="128"/>
      <c r="AR283" s="136" t="n">
        <f aca="false">COUNTIF(N$8:N283,N283)-1</f>
        <v>-1</v>
      </c>
      <c r="AS283" s="133"/>
      <c r="AT283" s="133"/>
      <c r="AU283" s="128" t="n">
        <f aca="false">IF($A283=$A282,AS283+AT283+AU282,AS283+AT283)</f>
        <v>0</v>
      </c>
      <c r="AV283" s="133"/>
      <c r="AW283" s="133"/>
      <c r="AX283" s="128" t="n">
        <f aca="false">IF($A283=$A282,AV283+AW283+AX282,AV283+AW283)</f>
        <v>0</v>
      </c>
      <c r="AY283" s="133"/>
      <c r="AZ283" s="133"/>
      <c r="BA283" s="128" t="n">
        <f aca="false">IF($A283=$A282,AY283+AZ283+BA282,AY283+AZ283)</f>
        <v>0</v>
      </c>
      <c r="BB283" s="133"/>
      <c r="BC283" s="133"/>
      <c r="BD283" s="128" t="n">
        <f aca="false">IF($A283=$A282,BB283+BC283+BD282,BB283+BC283)</f>
        <v>0</v>
      </c>
      <c r="BE283" s="133"/>
      <c r="BF283" s="133"/>
      <c r="BG283" s="128" t="n">
        <f aca="false">IF($A283=$A282,BE283+BF283+BG282,BE283+BF283)</f>
        <v>0</v>
      </c>
      <c r="BH283" s="133"/>
      <c r="BI283" s="133"/>
      <c r="BJ283" s="128" t="n">
        <f aca="false">IF($A283=$A282,BH283+BI283+BJ282,BH283+BI283)</f>
        <v>0</v>
      </c>
      <c r="BK283" s="133"/>
      <c r="BL283" s="133"/>
      <c r="BM283" s="128" t="n">
        <f aca="false">IF($A283=$A282,BK283+BL283+BM282,BK283+BL283)</f>
        <v>0</v>
      </c>
      <c r="BN283" s="133"/>
      <c r="BO283" s="133"/>
      <c r="BP283" s="128" t="n">
        <f aca="false">IF($A283=$A282,BN283+BO283+BP282,BN283+BO283)</f>
        <v>0</v>
      </c>
      <c r="BQ283" s="133"/>
      <c r="BR283" s="133"/>
      <c r="BS283" s="128" t="n">
        <f aca="false">IF($A283=$A282,BQ283+BR283+BS282,BQ283+BR283)</f>
        <v>0</v>
      </c>
      <c r="BT283" s="133"/>
      <c r="BU283" s="133"/>
      <c r="BV283" s="128" t="n">
        <f aca="false">IF($A283=$A282,BT283+BU283+BV282,BT283+BU283)</f>
        <v>0</v>
      </c>
      <c r="BW283" s="128" t="n">
        <f aca="false">IF(W283=0,0,IF(W283&gt;F$4,1,(IF(W283=BW$2,0,(IF(F$4-W283&gt;2,1,0))))))</f>
        <v>0</v>
      </c>
    </row>
    <row r="284" customFormat="false" ht="42.6" hidden="false" customHeight="true" outlineLevel="0" collapsed="false">
      <c r="A284" s="124" t="str">
        <f aca="false">IF(D284=D283,IF(A283=0,"",A283),IF(AND(D284&gt;0,D284&lt;&gt;D283),A283+1,""))</f>
        <v/>
      </c>
      <c r="B284" s="129"/>
      <c r="C284" s="129"/>
      <c r="D284" s="96"/>
      <c r="E284" s="138"/>
      <c r="F284" s="128" t="str">
        <f aca="false">IFERROR(IF(OR(ISTEXT(D284),ISNUMBER(D284)),HLOOKUP(I284-23*INT(I284/23),[2]Hoja2!B$1:X$2,2),""),1)</f>
        <v/>
      </c>
      <c r="G284" s="128" t="str">
        <f aca="false">LEFT(D284,1)</f>
        <v/>
      </c>
      <c r="H284" s="129" t="str">
        <f aca="false">IF(UPPER(G284)="Z",2,IF(UPPER(G284)="Y",1,IF(UPPER(G284)="X",0,LEFT(D284))))</f>
        <v/>
      </c>
      <c r="I284" s="129" t="str">
        <f aca="false">REPLACE(D284,1,1,H284)</f>
        <v/>
      </c>
      <c r="J284" s="96"/>
      <c r="K284" s="124" t="str">
        <f aca="false">IF(N284&gt;0,ROW(L284)-7,"")</f>
        <v/>
      </c>
      <c r="L284" s="130"/>
      <c r="M284" s="130"/>
      <c r="N284" s="131"/>
      <c r="O284" s="132"/>
      <c r="P284" s="128" t="str">
        <f aca="false">IFERROR(IF(OR(ISTEXT(N284),ISNUMBER(N284)),HLOOKUP(S284-23*INT(S284/23),[2]Hoja2!B$1:X$2,2),""),1)</f>
        <v/>
      </c>
      <c r="Q284" s="128" t="str">
        <f aca="false">LEFT(N284,1)</f>
        <v/>
      </c>
      <c r="R284" s="129" t="str">
        <f aca="false">IF(UPPER(Q284)="Z",2,IF(UPPER(Q284)="Y",1,IF(UPPER(Q284)="X",0,LEFT(N284))))</f>
        <v/>
      </c>
      <c r="S284" s="129" t="str">
        <f aca="false">REPLACE(N284,1,1,R284)</f>
        <v/>
      </c>
      <c r="T284" s="96"/>
      <c r="U284" s="133"/>
      <c r="V284" s="124" t="str">
        <f aca="false">IF(OR(ISTEXT(N284),ISNUMBER(N284)),IF($AD284=1,U284,0),"")</f>
        <v/>
      </c>
      <c r="W284" s="75" t="n">
        <v>36892</v>
      </c>
      <c r="X284" s="134"/>
      <c r="Y284" s="134"/>
      <c r="AA284" s="128" t="n">
        <f aca="false">IF(E284&lt;&gt;F284,0,1)</f>
        <v>1</v>
      </c>
      <c r="AB284" s="128" t="n">
        <f aca="false">IF(OR(T284="SI",T284="Si",T284="si",T284="sI",T284="s",T284="S"),1,0)</f>
        <v>0</v>
      </c>
      <c r="AC284" s="128" t="n">
        <f aca="false">IF(OR(J284="SI",J284="Si",J284="si",J284="sI",J284="s",J284="S"),1,0)</f>
        <v>0</v>
      </c>
      <c r="AD284" s="128" t="n">
        <f aca="false">AK284*AA284*AB284*AC284</f>
        <v>0</v>
      </c>
      <c r="AF284" s="136" t="n">
        <f aca="false">COUNTIF(D$8:D284,D284)</f>
        <v>0</v>
      </c>
      <c r="AG284" s="136" t="n">
        <f aca="false">COUNTIFS(D$8:D284,D284,A$8:A284,A284)</f>
        <v>0</v>
      </c>
      <c r="AH284" s="128" t="n">
        <f aca="false">AF284-AG284</f>
        <v>0</v>
      </c>
      <c r="AI284" s="128" t="n">
        <f aca="false">IF(OR(O284&lt;&gt;P284,P284=1,AA284=0),1,0)</f>
        <v>0</v>
      </c>
      <c r="AJ284" s="128" t="n">
        <f aca="false">IF(AR284&gt;0,1,0)+AH284</f>
        <v>0</v>
      </c>
      <c r="AK284" s="128" t="n">
        <f aca="false">IF(O284&lt;&gt;P284,0,1)</f>
        <v>1</v>
      </c>
      <c r="AL284" s="128" t="n">
        <f aca="false">IF(U284&gt;1,1,0)</f>
        <v>0</v>
      </c>
      <c r="AM284" s="136"/>
      <c r="AN284" s="137"/>
      <c r="AO284" s="139"/>
      <c r="AP284" s="128" t="str">
        <f aca="false">IF(SUMIF(AS$7:BU$7,"&gt;0",AS284:BU284)&gt;0,SUMIF(AS$7:BU$7,"&gt;0",AS284:BU284),"")</f>
        <v/>
      </c>
      <c r="AQ284" s="128"/>
      <c r="AR284" s="136" t="n">
        <f aca="false">COUNTIF(N$8:N284,N284)-1</f>
        <v>-1</v>
      </c>
      <c r="AS284" s="133"/>
      <c r="AT284" s="133"/>
      <c r="AU284" s="128" t="n">
        <f aca="false">IF($A284=$A283,AS284+AT284+AU283,AS284+AT284)</f>
        <v>0</v>
      </c>
      <c r="AV284" s="133"/>
      <c r="AW284" s="133"/>
      <c r="AX284" s="128" t="n">
        <f aca="false">IF($A284=$A283,AV284+AW284+AX283,AV284+AW284)</f>
        <v>0</v>
      </c>
      <c r="AY284" s="133"/>
      <c r="AZ284" s="133"/>
      <c r="BA284" s="128" t="n">
        <f aca="false">IF($A284=$A283,AY284+AZ284+BA283,AY284+AZ284)</f>
        <v>0</v>
      </c>
      <c r="BB284" s="133"/>
      <c r="BC284" s="133"/>
      <c r="BD284" s="128" t="n">
        <f aca="false">IF($A284=$A283,BB284+BC284+BD283,BB284+BC284)</f>
        <v>0</v>
      </c>
      <c r="BE284" s="133"/>
      <c r="BF284" s="133"/>
      <c r="BG284" s="128" t="n">
        <f aca="false">IF($A284=$A283,BE284+BF284+BG283,BE284+BF284)</f>
        <v>0</v>
      </c>
      <c r="BH284" s="133"/>
      <c r="BI284" s="133"/>
      <c r="BJ284" s="128" t="n">
        <f aca="false">IF($A284=$A283,BH284+BI284+BJ283,BH284+BI284)</f>
        <v>0</v>
      </c>
      <c r="BK284" s="133"/>
      <c r="BL284" s="133"/>
      <c r="BM284" s="128" t="n">
        <f aca="false">IF($A284=$A283,BK284+BL284+BM283,BK284+BL284)</f>
        <v>0</v>
      </c>
      <c r="BN284" s="133"/>
      <c r="BO284" s="133"/>
      <c r="BP284" s="128" t="n">
        <f aca="false">IF($A284=$A283,BN284+BO284+BP283,BN284+BO284)</f>
        <v>0</v>
      </c>
      <c r="BQ284" s="133"/>
      <c r="BR284" s="133"/>
      <c r="BS284" s="128" t="n">
        <f aca="false">IF($A284=$A283,BQ284+BR284+BS283,BQ284+BR284)</f>
        <v>0</v>
      </c>
      <c r="BT284" s="133"/>
      <c r="BU284" s="133"/>
      <c r="BV284" s="128" t="n">
        <f aca="false">IF($A284=$A283,BT284+BU284+BV283,BT284+BU284)</f>
        <v>0</v>
      </c>
      <c r="BW284" s="128" t="n">
        <f aca="false">IF(W284=0,0,IF(W284&gt;F$4,1,(IF(W284=BW$2,0,(IF(F$4-W284&gt;2,1,0))))))</f>
        <v>0</v>
      </c>
    </row>
    <row r="285" customFormat="false" ht="42.6" hidden="false" customHeight="true" outlineLevel="0" collapsed="false">
      <c r="A285" s="124" t="str">
        <f aca="false">IF(D285=D284,IF(A284=0,"",A284),IF(AND(D285&gt;0,D285&lt;&gt;D284),A284+1,""))</f>
        <v/>
      </c>
      <c r="B285" s="129"/>
      <c r="C285" s="129"/>
      <c r="D285" s="96"/>
      <c r="E285" s="138"/>
      <c r="F285" s="128" t="str">
        <f aca="false">IFERROR(IF(OR(ISTEXT(D285),ISNUMBER(D285)),HLOOKUP(I285-23*INT(I285/23),[2]Hoja2!B$1:X$2,2),""),1)</f>
        <v/>
      </c>
      <c r="G285" s="128" t="str">
        <f aca="false">LEFT(D285,1)</f>
        <v/>
      </c>
      <c r="H285" s="129" t="str">
        <f aca="false">IF(UPPER(G285)="Z",2,IF(UPPER(G285)="Y",1,IF(UPPER(G285)="X",0,LEFT(D285))))</f>
        <v/>
      </c>
      <c r="I285" s="129" t="str">
        <f aca="false">REPLACE(D285,1,1,H285)</f>
        <v/>
      </c>
      <c r="J285" s="96"/>
      <c r="K285" s="124" t="str">
        <f aca="false">IF(N285&gt;0,ROW(L285)-7,"")</f>
        <v/>
      </c>
      <c r="L285" s="130"/>
      <c r="M285" s="130"/>
      <c r="N285" s="131"/>
      <c r="O285" s="132"/>
      <c r="P285" s="128" t="str">
        <f aca="false">IFERROR(IF(OR(ISTEXT(N285),ISNUMBER(N285)),HLOOKUP(S285-23*INT(S285/23),[2]Hoja2!B$1:X$2,2),""),1)</f>
        <v/>
      </c>
      <c r="Q285" s="128" t="str">
        <f aca="false">LEFT(N285,1)</f>
        <v/>
      </c>
      <c r="R285" s="129" t="str">
        <f aca="false">IF(UPPER(Q285)="Z",2,IF(UPPER(Q285)="Y",1,IF(UPPER(Q285)="X",0,LEFT(N285))))</f>
        <v/>
      </c>
      <c r="S285" s="129" t="str">
        <f aca="false">REPLACE(N285,1,1,R285)</f>
        <v/>
      </c>
      <c r="T285" s="96"/>
      <c r="U285" s="133"/>
      <c r="V285" s="124" t="str">
        <f aca="false">IF(OR(ISTEXT(N285),ISNUMBER(N285)),IF($AD285=1,U285,0),"")</f>
        <v/>
      </c>
      <c r="W285" s="75" t="n">
        <v>36892</v>
      </c>
      <c r="X285" s="134"/>
      <c r="Y285" s="134"/>
      <c r="AA285" s="128" t="n">
        <f aca="false">IF(E285&lt;&gt;F285,0,1)</f>
        <v>1</v>
      </c>
      <c r="AB285" s="128" t="n">
        <f aca="false">IF(OR(T285="SI",T285="Si",T285="si",T285="sI",T285="s",T285="S"),1,0)</f>
        <v>0</v>
      </c>
      <c r="AC285" s="128" t="n">
        <f aca="false">IF(OR(J285="SI",J285="Si",J285="si",J285="sI",J285="s",J285="S"),1,0)</f>
        <v>0</v>
      </c>
      <c r="AD285" s="128" t="n">
        <f aca="false">AK285*AA285*AB285*AC285</f>
        <v>0</v>
      </c>
      <c r="AF285" s="136" t="n">
        <f aca="false">COUNTIF(D$8:D285,D285)</f>
        <v>0</v>
      </c>
      <c r="AG285" s="136" t="n">
        <f aca="false">COUNTIFS(D$8:D285,D285,A$8:A285,A285)</f>
        <v>0</v>
      </c>
      <c r="AH285" s="128" t="n">
        <f aca="false">AF285-AG285</f>
        <v>0</v>
      </c>
      <c r="AI285" s="128" t="n">
        <f aca="false">IF(OR(O285&lt;&gt;P285,P285=1,AA285=0),1,0)</f>
        <v>0</v>
      </c>
      <c r="AJ285" s="128" t="n">
        <f aca="false">IF(AR285&gt;0,1,0)+AH285</f>
        <v>0</v>
      </c>
      <c r="AK285" s="128" t="n">
        <f aca="false">IF(O285&lt;&gt;P285,0,1)</f>
        <v>1</v>
      </c>
      <c r="AL285" s="128" t="n">
        <f aca="false">IF(U285&gt;1,1,0)</f>
        <v>0</v>
      </c>
      <c r="AM285" s="136"/>
      <c r="AN285" s="137"/>
      <c r="AO285" s="139"/>
      <c r="AP285" s="128" t="str">
        <f aca="false">IF(SUMIF(AS$7:BU$7,"&gt;0",AS285:BU285)&gt;0,SUMIF(AS$7:BU$7,"&gt;0",AS285:BU285),"")</f>
        <v/>
      </c>
      <c r="AQ285" s="128"/>
      <c r="AR285" s="136" t="n">
        <f aca="false">COUNTIF(N$8:N285,N285)-1</f>
        <v>-1</v>
      </c>
      <c r="AS285" s="133"/>
      <c r="AT285" s="133"/>
      <c r="AU285" s="128" t="n">
        <f aca="false">IF($A285=$A284,AS285+AT285+AU284,AS285+AT285)</f>
        <v>0</v>
      </c>
      <c r="AV285" s="133"/>
      <c r="AW285" s="133"/>
      <c r="AX285" s="128" t="n">
        <f aca="false">IF($A285=$A284,AV285+AW285+AX284,AV285+AW285)</f>
        <v>0</v>
      </c>
      <c r="AY285" s="133"/>
      <c r="AZ285" s="133"/>
      <c r="BA285" s="128" t="n">
        <f aca="false">IF($A285=$A284,AY285+AZ285+BA284,AY285+AZ285)</f>
        <v>0</v>
      </c>
      <c r="BB285" s="133"/>
      <c r="BC285" s="133"/>
      <c r="BD285" s="128" t="n">
        <f aca="false">IF($A285=$A284,BB285+BC285+BD284,BB285+BC285)</f>
        <v>0</v>
      </c>
      <c r="BE285" s="133"/>
      <c r="BF285" s="133"/>
      <c r="BG285" s="128" t="n">
        <f aca="false">IF($A285=$A284,BE285+BF285+BG284,BE285+BF285)</f>
        <v>0</v>
      </c>
      <c r="BH285" s="133"/>
      <c r="BI285" s="133"/>
      <c r="BJ285" s="128" t="n">
        <f aca="false">IF($A285=$A284,BH285+BI285+BJ284,BH285+BI285)</f>
        <v>0</v>
      </c>
      <c r="BK285" s="133"/>
      <c r="BL285" s="133"/>
      <c r="BM285" s="128" t="n">
        <f aca="false">IF($A285=$A284,BK285+BL285+BM284,BK285+BL285)</f>
        <v>0</v>
      </c>
      <c r="BN285" s="133"/>
      <c r="BO285" s="133"/>
      <c r="BP285" s="128" t="n">
        <f aca="false">IF($A285=$A284,BN285+BO285+BP284,BN285+BO285)</f>
        <v>0</v>
      </c>
      <c r="BQ285" s="133"/>
      <c r="BR285" s="133"/>
      <c r="BS285" s="128" t="n">
        <f aca="false">IF($A285=$A284,BQ285+BR285+BS284,BQ285+BR285)</f>
        <v>0</v>
      </c>
      <c r="BT285" s="133"/>
      <c r="BU285" s="133"/>
      <c r="BV285" s="128" t="n">
        <f aca="false">IF($A285=$A284,BT285+BU285+BV284,BT285+BU285)</f>
        <v>0</v>
      </c>
      <c r="BW285" s="128" t="n">
        <f aca="false">IF(W285=0,0,IF(W285&gt;F$4,1,(IF(W285=BW$2,0,(IF(F$4-W285&gt;2,1,0))))))</f>
        <v>0</v>
      </c>
    </row>
    <row r="286" customFormat="false" ht="42.6" hidden="false" customHeight="true" outlineLevel="0" collapsed="false">
      <c r="A286" s="124" t="str">
        <f aca="false">IF(D286=D285,IF(A285=0,"",A285),IF(AND(D286&gt;0,D286&lt;&gt;D285),A285+1,""))</f>
        <v/>
      </c>
      <c r="B286" s="129"/>
      <c r="C286" s="129"/>
      <c r="D286" s="96"/>
      <c r="E286" s="138"/>
      <c r="F286" s="128" t="str">
        <f aca="false">IFERROR(IF(OR(ISTEXT(D286),ISNUMBER(D286)),HLOOKUP(I286-23*INT(I286/23),[2]Hoja2!B$1:X$2,2),""),1)</f>
        <v/>
      </c>
      <c r="G286" s="128" t="str">
        <f aca="false">LEFT(D286,1)</f>
        <v/>
      </c>
      <c r="H286" s="129" t="str">
        <f aca="false">IF(UPPER(G286)="Z",2,IF(UPPER(G286)="Y",1,IF(UPPER(G286)="X",0,LEFT(D286))))</f>
        <v/>
      </c>
      <c r="I286" s="129" t="str">
        <f aca="false">REPLACE(D286,1,1,H286)</f>
        <v/>
      </c>
      <c r="J286" s="96"/>
      <c r="K286" s="124" t="str">
        <f aca="false">IF(N286&gt;0,ROW(L286)-7,"")</f>
        <v/>
      </c>
      <c r="L286" s="130"/>
      <c r="M286" s="130"/>
      <c r="N286" s="131"/>
      <c r="O286" s="132"/>
      <c r="P286" s="128" t="str">
        <f aca="false">IFERROR(IF(OR(ISTEXT(N286),ISNUMBER(N286)),HLOOKUP(S286-23*INT(S286/23),[2]Hoja2!B$1:X$2,2),""),1)</f>
        <v/>
      </c>
      <c r="Q286" s="128" t="str">
        <f aca="false">LEFT(N286,1)</f>
        <v/>
      </c>
      <c r="R286" s="129" t="str">
        <f aca="false">IF(UPPER(Q286)="Z",2,IF(UPPER(Q286)="Y",1,IF(UPPER(Q286)="X",0,LEFT(N286))))</f>
        <v/>
      </c>
      <c r="S286" s="129" t="str">
        <f aca="false">REPLACE(N286,1,1,R286)</f>
        <v/>
      </c>
      <c r="T286" s="96"/>
      <c r="U286" s="133"/>
      <c r="V286" s="124" t="str">
        <f aca="false">IF(OR(ISTEXT(N286),ISNUMBER(N286)),IF($AD286=1,U286,0),"")</f>
        <v/>
      </c>
      <c r="W286" s="75" t="n">
        <v>36892</v>
      </c>
      <c r="X286" s="134"/>
      <c r="Y286" s="134"/>
      <c r="AA286" s="128" t="n">
        <f aca="false">IF(E286&lt;&gt;F286,0,1)</f>
        <v>1</v>
      </c>
      <c r="AB286" s="128" t="n">
        <f aca="false">IF(OR(T286="SI",T286="Si",T286="si",T286="sI",T286="s",T286="S"),1,0)</f>
        <v>0</v>
      </c>
      <c r="AC286" s="128" t="n">
        <f aca="false">IF(OR(J286="SI",J286="Si",J286="si",J286="sI",J286="s",J286="S"),1,0)</f>
        <v>0</v>
      </c>
      <c r="AD286" s="128" t="n">
        <f aca="false">AK286*AA286*AB286*AC286</f>
        <v>0</v>
      </c>
      <c r="AF286" s="136" t="n">
        <f aca="false">COUNTIF(D$8:D286,D286)</f>
        <v>0</v>
      </c>
      <c r="AG286" s="136" t="n">
        <f aca="false">COUNTIFS(D$8:D286,D286,A$8:A286,A286)</f>
        <v>0</v>
      </c>
      <c r="AH286" s="128" t="n">
        <f aca="false">AF286-AG286</f>
        <v>0</v>
      </c>
      <c r="AI286" s="128" t="n">
        <f aca="false">IF(OR(O286&lt;&gt;P286,P286=1,AA286=0),1,0)</f>
        <v>0</v>
      </c>
      <c r="AJ286" s="128" t="n">
        <f aca="false">IF(AR286&gt;0,1,0)+AH286</f>
        <v>0</v>
      </c>
      <c r="AK286" s="128" t="n">
        <f aca="false">IF(O286&lt;&gt;P286,0,1)</f>
        <v>1</v>
      </c>
      <c r="AL286" s="128" t="n">
        <f aca="false">IF(U286&gt;1,1,0)</f>
        <v>0</v>
      </c>
      <c r="AM286" s="136"/>
      <c r="AN286" s="137"/>
      <c r="AO286" s="139"/>
      <c r="AP286" s="128" t="str">
        <f aca="false">IF(SUMIF(AS$7:BU$7,"&gt;0",AS286:BU286)&gt;0,SUMIF(AS$7:BU$7,"&gt;0",AS286:BU286),"")</f>
        <v/>
      </c>
      <c r="AQ286" s="128"/>
      <c r="AR286" s="136" t="n">
        <f aca="false">COUNTIF(N$8:N286,N286)-1</f>
        <v>-1</v>
      </c>
      <c r="AS286" s="133"/>
      <c r="AT286" s="133"/>
      <c r="AU286" s="128" t="n">
        <f aca="false">IF($A286=$A285,AS286+AT286+AU285,AS286+AT286)</f>
        <v>0</v>
      </c>
      <c r="AV286" s="133"/>
      <c r="AW286" s="133"/>
      <c r="AX286" s="128" t="n">
        <f aca="false">IF($A286=$A285,AV286+AW286+AX285,AV286+AW286)</f>
        <v>0</v>
      </c>
      <c r="AY286" s="133"/>
      <c r="AZ286" s="133"/>
      <c r="BA286" s="128" t="n">
        <f aca="false">IF($A286=$A285,AY286+AZ286+BA285,AY286+AZ286)</f>
        <v>0</v>
      </c>
      <c r="BB286" s="133"/>
      <c r="BC286" s="133"/>
      <c r="BD286" s="128" t="n">
        <f aca="false">IF($A286=$A285,BB286+BC286+BD285,BB286+BC286)</f>
        <v>0</v>
      </c>
      <c r="BE286" s="133"/>
      <c r="BF286" s="133"/>
      <c r="BG286" s="128" t="n">
        <f aca="false">IF($A286=$A285,BE286+BF286+BG285,BE286+BF286)</f>
        <v>0</v>
      </c>
      <c r="BH286" s="133"/>
      <c r="BI286" s="133"/>
      <c r="BJ286" s="128" t="n">
        <f aca="false">IF($A286=$A285,BH286+BI286+BJ285,BH286+BI286)</f>
        <v>0</v>
      </c>
      <c r="BK286" s="133"/>
      <c r="BL286" s="133"/>
      <c r="BM286" s="128" t="n">
        <f aca="false">IF($A286=$A285,BK286+BL286+BM285,BK286+BL286)</f>
        <v>0</v>
      </c>
      <c r="BN286" s="133"/>
      <c r="BO286" s="133"/>
      <c r="BP286" s="128" t="n">
        <f aca="false">IF($A286=$A285,BN286+BO286+BP285,BN286+BO286)</f>
        <v>0</v>
      </c>
      <c r="BQ286" s="133"/>
      <c r="BR286" s="133"/>
      <c r="BS286" s="128" t="n">
        <f aca="false">IF($A286=$A285,BQ286+BR286+BS285,BQ286+BR286)</f>
        <v>0</v>
      </c>
      <c r="BT286" s="133"/>
      <c r="BU286" s="133"/>
      <c r="BV286" s="128" t="n">
        <f aca="false">IF($A286=$A285,BT286+BU286+BV285,BT286+BU286)</f>
        <v>0</v>
      </c>
      <c r="BW286" s="128" t="n">
        <f aca="false">IF(W286=0,0,IF(W286&gt;F$4,1,(IF(W286=BW$2,0,(IF(F$4-W286&gt;2,1,0))))))</f>
        <v>0</v>
      </c>
    </row>
    <row r="287" customFormat="false" ht="42.6" hidden="false" customHeight="true" outlineLevel="0" collapsed="false">
      <c r="A287" s="124" t="str">
        <f aca="false">IF(D287=D286,IF(A286=0,"",A286),IF(AND(D287&gt;0,D287&lt;&gt;D286),A286+1,""))</f>
        <v/>
      </c>
      <c r="B287" s="129"/>
      <c r="C287" s="129"/>
      <c r="D287" s="96"/>
      <c r="E287" s="138"/>
      <c r="F287" s="128" t="str">
        <f aca="false">IFERROR(IF(OR(ISTEXT(D287),ISNUMBER(D287)),HLOOKUP(I287-23*INT(I287/23),[2]Hoja2!B$1:X$2,2),""),1)</f>
        <v/>
      </c>
      <c r="G287" s="128" t="str">
        <f aca="false">LEFT(D287,1)</f>
        <v/>
      </c>
      <c r="H287" s="129" t="str">
        <f aca="false">IF(UPPER(G287)="Z",2,IF(UPPER(G287)="Y",1,IF(UPPER(G287)="X",0,LEFT(D287))))</f>
        <v/>
      </c>
      <c r="I287" s="129" t="str">
        <f aca="false">REPLACE(D287,1,1,H287)</f>
        <v/>
      </c>
      <c r="J287" s="96"/>
      <c r="K287" s="124" t="str">
        <f aca="false">IF(N287&gt;0,ROW(L287)-7,"")</f>
        <v/>
      </c>
      <c r="L287" s="130"/>
      <c r="M287" s="130"/>
      <c r="N287" s="131"/>
      <c r="O287" s="132"/>
      <c r="P287" s="128" t="str">
        <f aca="false">IFERROR(IF(OR(ISTEXT(N287),ISNUMBER(N287)),HLOOKUP(S287-23*INT(S287/23),[2]Hoja2!B$1:X$2,2),""),1)</f>
        <v/>
      </c>
      <c r="Q287" s="128" t="str">
        <f aca="false">LEFT(N287,1)</f>
        <v/>
      </c>
      <c r="R287" s="129" t="str">
        <f aca="false">IF(UPPER(Q287)="Z",2,IF(UPPER(Q287)="Y",1,IF(UPPER(Q287)="X",0,LEFT(N287))))</f>
        <v/>
      </c>
      <c r="S287" s="129" t="str">
        <f aca="false">REPLACE(N287,1,1,R287)</f>
        <v/>
      </c>
      <c r="T287" s="96"/>
      <c r="U287" s="133"/>
      <c r="V287" s="124" t="str">
        <f aca="false">IF(OR(ISTEXT(N287),ISNUMBER(N287)),IF($AD287=1,U287,0),"")</f>
        <v/>
      </c>
      <c r="W287" s="75" t="n">
        <v>36892</v>
      </c>
      <c r="X287" s="134"/>
      <c r="Y287" s="134"/>
      <c r="AA287" s="128" t="n">
        <f aca="false">IF(E287&lt;&gt;F287,0,1)</f>
        <v>1</v>
      </c>
      <c r="AB287" s="128" t="n">
        <f aca="false">IF(OR(T287="SI",T287="Si",T287="si",T287="sI",T287="s",T287="S"),1,0)</f>
        <v>0</v>
      </c>
      <c r="AC287" s="128" t="n">
        <f aca="false">IF(OR(J287="SI",J287="Si",J287="si",J287="sI",J287="s",J287="S"),1,0)</f>
        <v>0</v>
      </c>
      <c r="AD287" s="128" t="n">
        <f aca="false">AK287*AA287*AB287*AC287</f>
        <v>0</v>
      </c>
      <c r="AF287" s="136" t="n">
        <f aca="false">COUNTIF(D$8:D287,D287)</f>
        <v>0</v>
      </c>
      <c r="AG287" s="136" t="n">
        <f aca="false">COUNTIFS(D$8:D287,D287,A$8:A287,A287)</f>
        <v>0</v>
      </c>
      <c r="AH287" s="128" t="n">
        <f aca="false">AF287-AG287</f>
        <v>0</v>
      </c>
      <c r="AI287" s="128" t="n">
        <f aca="false">IF(OR(O287&lt;&gt;P287,P287=1,AA287=0),1,0)</f>
        <v>0</v>
      </c>
      <c r="AJ287" s="128" t="n">
        <f aca="false">IF(AR287&gt;0,1,0)+AH287</f>
        <v>0</v>
      </c>
      <c r="AK287" s="128" t="n">
        <f aca="false">IF(O287&lt;&gt;P287,0,1)</f>
        <v>1</v>
      </c>
      <c r="AL287" s="128" t="n">
        <f aca="false">IF(U287&gt;1,1,0)</f>
        <v>0</v>
      </c>
      <c r="AM287" s="136"/>
      <c r="AN287" s="137"/>
      <c r="AO287" s="139"/>
      <c r="AP287" s="128" t="str">
        <f aca="false">IF(SUMIF(AS$7:BU$7,"&gt;0",AS287:BU287)&gt;0,SUMIF(AS$7:BU$7,"&gt;0",AS287:BU287),"")</f>
        <v/>
      </c>
      <c r="AQ287" s="128"/>
      <c r="AR287" s="136" t="n">
        <f aca="false">COUNTIF(N$8:N287,N287)-1</f>
        <v>-1</v>
      </c>
      <c r="AS287" s="133"/>
      <c r="AT287" s="133"/>
      <c r="AU287" s="128" t="n">
        <f aca="false">IF($A287=$A286,AS287+AT287+AU286,AS287+AT287)</f>
        <v>0</v>
      </c>
      <c r="AV287" s="133"/>
      <c r="AW287" s="133"/>
      <c r="AX287" s="128" t="n">
        <f aca="false">IF($A287=$A286,AV287+AW287+AX286,AV287+AW287)</f>
        <v>0</v>
      </c>
      <c r="AY287" s="133"/>
      <c r="AZ287" s="133"/>
      <c r="BA287" s="128" t="n">
        <f aca="false">IF($A287=$A286,AY287+AZ287+BA286,AY287+AZ287)</f>
        <v>0</v>
      </c>
      <c r="BB287" s="133"/>
      <c r="BC287" s="133"/>
      <c r="BD287" s="128" t="n">
        <f aca="false">IF($A287=$A286,BB287+BC287+BD286,BB287+BC287)</f>
        <v>0</v>
      </c>
      <c r="BE287" s="133"/>
      <c r="BF287" s="133"/>
      <c r="BG287" s="128" t="n">
        <f aca="false">IF($A287=$A286,BE287+BF287+BG286,BE287+BF287)</f>
        <v>0</v>
      </c>
      <c r="BH287" s="133"/>
      <c r="BI287" s="133"/>
      <c r="BJ287" s="128" t="n">
        <f aca="false">IF($A287=$A286,BH287+BI287+BJ286,BH287+BI287)</f>
        <v>0</v>
      </c>
      <c r="BK287" s="133"/>
      <c r="BL287" s="133"/>
      <c r="BM287" s="128" t="n">
        <f aca="false">IF($A287=$A286,BK287+BL287+BM286,BK287+BL287)</f>
        <v>0</v>
      </c>
      <c r="BN287" s="133"/>
      <c r="BO287" s="133"/>
      <c r="BP287" s="128" t="n">
        <f aca="false">IF($A287=$A286,BN287+BO287+BP286,BN287+BO287)</f>
        <v>0</v>
      </c>
      <c r="BQ287" s="133"/>
      <c r="BR287" s="133"/>
      <c r="BS287" s="128" t="n">
        <f aca="false">IF($A287=$A286,BQ287+BR287+BS286,BQ287+BR287)</f>
        <v>0</v>
      </c>
      <c r="BT287" s="133"/>
      <c r="BU287" s="133"/>
      <c r="BV287" s="128" t="n">
        <f aca="false">IF($A287=$A286,BT287+BU287+BV286,BT287+BU287)</f>
        <v>0</v>
      </c>
      <c r="BW287" s="128" t="n">
        <f aca="false">IF(W287=0,0,IF(W287&gt;F$4,1,(IF(W287=BW$2,0,(IF(F$4-W287&gt;2,1,0))))))</f>
        <v>0</v>
      </c>
    </row>
    <row r="288" customFormat="false" ht="42.6" hidden="false" customHeight="true" outlineLevel="0" collapsed="false">
      <c r="A288" s="124" t="str">
        <f aca="false">IF(D288=D287,IF(A287=0,"",A287),IF(AND(D288&gt;0,D288&lt;&gt;D287),A287+1,""))</f>
        <v/>
      </c>
      <c r="B288" s="129"/>
      <c r="C288" s="129"/>
      <c r="D288" s="96"/>
      <c r="E288" s="138"/>
      <c r="F288" s="128" t="str">
        <f aca="false">IFERROR(IF(OR(ISTEXT(D288),ISNUMBER(D288)),HLOOKUP(I288-23*INT(I288/23),[2]Hoja2!B$1:X$2,2),""),1)</f>
        <v/>
      </c>
      <c r="G288" s="128" t="str">
        <f aca="false">LEFT(D288,1)</f>
        <v/>
      </c>
      <c r="H288" s="129" t="str">
        <f aca="false">IF(UPPER(G288)="Z",2,IF(UPPER(G288)="Y",1,IF(UPPER(G288)="X",0,LEFT(D288))))</f>
        <v/>
      </c>
      <c r="I288" s="129" t="str">
        <f aca="false">REPLACE(D288,1,1,H288)</f>
        <v/>
      </c>
      <c r="J288" s="96"/>
      <c r="K288" s="124" t="str">
        <f aca="false">IF(N288&gt;0,ROW(L288)-7,"")</f>
        <v/>
      </c>
      <c r="L288" s="130"/>
      <c r="M288" s="130"/>
      <c r="N288" s="131"/>
      <c r="O288" s="132"/>
      <c r="P288" s="128" t="str">
        <f aca="false">IFERROR(IF(OR(ISTEXT(N288),ISNUMBER(N288)),HLOOKUP(S288-23*INT(S288/23),[2]Hoja2!B$1:X$2,2),""),1)</f>
        <v/>
      </c>
      <c r="Q288" s="128" t="str">
        <f aca="false">LEFT(N288,1)</f>
        <v/>
      </c>
      <c r="R288" s="129" t="str">
        <f aca="false">IF(UPPER(Q288)="Z",2,IF(UPPER(Q288)="Y",1,IF(UPPER(Q288)="X",0,LEFT(N288))))</f>
        <v/>
      </c>
      <c r="S288" s="129" t="str">
        <f aca="false">REPLACE(N288,1,1,R288)</f>
        <v/>
      </c>
      <c r="T288" s="96"/>
      <c r="U288" s="133"/>
      <c r="V288" s="124" t="str">
        <f aca="false">IF(OR(ISTEXT(N288),ISNUMBER(N288)),IF($AD288=1,U288,0),"")</f>
        <v/>
      </c>
      <c r="W288" s="75" t="n">
        <v>36892</v>
      </c>
      <c r="X288" s="134"/>
      <c r="Y288" s="134"/>
      <c r="AA288" s="128" t="n">
        <f aca="false">IF(E288&lt;&gt;F288,0,1)</f>
        <v>1</v>
      </c>
      <c r="AB288" s="128" t="n">
        <f aca="false">IF(OR(T288="SI",T288="Si",T288="si",T288="sI",T288="s",T288="S"),1,0)</f>
        <v>0</v>
      </c>
      <c r="AC288" s="128" t="n">
        <f aca="false">IF(OR(J288="SI",J288="Si",J288="si",J288="sI",J288="s",J288="S"),1,0)</f>
        <v>0</v>
      </c>
      <c r="AD288" s="128" t="n">
        <f aca="false">AK288*AA288*AB288*AC288</f>
        <v>0</v>
      </c>
      <c r="AF288" s="136" t="n">
        <f aca="false">COUNTIF(D$8:D288,D288)</f>
        <v>0</v>
      </c>
      <c r="AG288" s="136" t="n">
        <f aca="false">COUNTIFS(D$8:D288,D288,A$8:A288,A288)</f>
        <v>0</v>
      </c>
      <c r="AH288" s="128" t="n">
        <f aca="false">AF288-AG288</f>
        <v>0</v>
      </c>
      <c r="AI288" s="128" t="n">
        <f aca="false">IF(OR(O288&lt;&gt;P288,P288=1,AA288=0),1,0)</f>
        <v>0</v>
      </c>
      <c r="AJ288" s="128" t="n">
        <f aca="false">IF(AR288&gt;0,1,0)+AH288</f>
        <v>0</v>
      </c>
      <c r="AK288" s="128" t="n">
        <f aca="false">IF(O288&lt;&gt;P288,0,1)</f>
        <v>1</v>
      </c>
      <c r="AL288" s="128" t="n">
        <f aca="false">IF(U288&gt;1,1,0)</f>
        <v>0</v>
      </c>
      <c r="AM288" s="136"/>
      <c r="AN288" s="137"/>
      <c r="AO288" s="139"/>
      <c r="AP288" s="128" t="str">
        <f aca="false">IF(SUMIF(AS$7:BU$7,"&gt;0",AS288:BU288)&gt;0,SUMIF(AS$7:BU$7,"&gt;0",AS288:BU288),"")</f>
        <v/>
      </c>
      <c r="AQ288" s="128"/>
      <c r="AR288" s="136" t="n">
        <f aca="false">COUNTIF(N$8:N288,N288)-1</f>
        <v>-1</v>
      </c>
      <c r="AS288" s="133"/>
      <c r="AT288" s="133"/>
      <c r="AU288" s="128" t="n">
        <f aca="false">IF($A288=$A287,AS288+AT288+AU287,AS288+AT288)</f>
        <v>0</v>
      </c>
      <c r="AV288" s="133"/>
      <c r="AW288" s="133"/>
      <c r="AX288" s="128" t="n">
        <f aca="false">IF($A288=$A287,AV288+AW288+AX287,AV288+AW288)</f>
        <v>0</v>
      </c>
      <c r="AY288" s="133"/>
      <c r="AZ288" s="133"/>
      <c r="BA288" s="128" t="n">
        <f aca="false">IF($A288=$A287,AY288+AZ288+BA287,AY288+AZ288)</f>
        <v>0</v>
      </c>
      <c r="BB288" s="133"/>
      <c r="BC288" s="133"/>
      <c r="BD288" s="128" t="n">
        <f aca="false">IF($A288=$A287,BB288+BC288+BD287,BB288+BC288)</f>
        <v>0</v>
      </c>
      <c r="BE288" s="133"/>
      <c r="BF288" s="133"/>
      <c r="BG288" s="128" t="n">
        <f aca="false">IF($A288=$A287,BE288+BF288+BG287,BE288+BF288)</f>
        <v>0</v>
      </c>
      <c r="BH288" s="133"/>
      <c r="BI288" s="133"/>
      <c r="BJ288" s="128" t="n">
        <f aca="false">IF($A288=$A287,BH288+BI288+BJ287,BH288+BI288)</f>
        <v>0</v>
      </c>
      <c r="BK288" s="133"/>
      <c r="BL288" s="133"/>
      <c r="BM288" s="128" t="n">
        <f aca="false">IF($A288=$A287,BK288+BL288+BM287,BK288+BL288)</f>
        <v>0</v>
      </c>
      <c r="BN288" s="133"/>
      <c r="BO288" s="133"/>
      <c r="BP288" s="128" t="n">
        <f aca="false">IF($A288=$A287,BN288+BO288+BP287,BN288+BO288)</f>
        <v>0</v>
      </c>
      <c r="BQ288" s="133"/>
      <c r="BR288" s="133"/>
      <c r="BS288" s="128" t="n">
        <f aca="false">IF($A288=$A287,BQ288+BR288+BS287,BQ288+BR288)</f>
        <v>0</v>
      </c>
      <c r="BT288" s="133"/>
      <c r="BU288" s="133"/>
      <c r="BV288" s="128" t="n">
        <f aca="false">IF($A288=$A287,BT288+BU288+BV287,BT288+BU288)</f>
        <v>0</v>
      </c>
      <c r="BW288" s="128" t="n">
        <f aca="false">IF(W288=0,0,IF(W288&gt;F$4,1,(IF(W288=BW$2,0,(IF(F$4-W288&gt;2,1,0))))))</f>
        <v>0</v>
      </c>
    </row>
    <row r="289" customFormat="false" ht="42.6" hidden="false" customHeight="true" outlineLevel="0" collapsed="false">
      <c r="A289" s="124" t="str">
        <f aca="false">IF(D289=D288,IF(A288=0,"",A288),IF(AND(D289&gt;0,D289&lt;&gt;D288),A288+1,""))</f>
        <v/>
      </c>
      <c r="B289" s="129"/>
      <c r="C289" s="129"/>
      <c r="D289" s="96"/>
      <c r="E289" s="138"/>
      <c r="F289" s="128" t="str">
        <f aca="false">IFERROR(IF(OR(ISTEXT(D289),ISNUMBER(D289)),HLOOKUP(I289-23*INT(I289/23),[2]Hoja2!B$1:X$2,2),""),1)</f>
        <v/>
      </c>
      <c r="G289" s="128" t="str">
        <f aca="false">LEFT(D289,1)</f>
        <v/>
      </c>
      <c r="H289" s="129" t="str">
        <f aca="false">IF(UPPER(G289)="Z",2,IF(UPPER(G289)="Y",1,IF(UPPER(G289)="X",0,LEFT(D289))))</f>
        <v/>
      </c>
      <c r="I289" s="129" t="str">
        <f aca="false">REPLACE(D289,1,1,H289)</f>
        <v/>
      </c>
      <c r="J289" s="96"/>
      <c r="K289" s="124" t="str">
        <f aca="false">IF(N289&gt;0,ROW(L289)-7,"")</f>
        <v/>
      </c>
      <c r="L289" s="130"/>
      <c r="M289" s="130"/>
      <c r="N289" s="131"/>
      <c r="O289" s="132"/>
      <c r="P289" s="128" t="str">
        <f aca="false">IFERROR(IF(OR(ISTEXT(N289),ISNUMBER(N289)),HLOOKUP(S289-23*INT(S289/23),[2]Hoja2!B$1:X$2,2),""),1)</f>
        <v/>
      </c>
      <c r="Q289" s="128" t="str">
        <f aca="false">LEFT(N289,1)</f>
        <v/>
      </c>
      <c r="R289" s="129" t="str">
        <f aca="false">IF(UPPER(Q289)="Z",2,IF(UPPER(Q289)="Y",1,IF(UPPER(Q289)="X",0,LEFT(N289))))</f>
        <v/>
      </c>
      <c r="S289" s="129" t="str">
        <f aca="false">REPLACE(N289,1,1,R289)</f>
        <v/>
      </c>
      <c r="T289" s="96"/>
      <c r="U289" s="133"/>
      <c r="V289" s="124" t="str">
        <f aca="false">IF(OR(ISTEXT(N289),ISNUMBER(N289)),IF($AD289=1,U289,0),"")</f>
        <v/>
      </c>
      <c r="W289" s="75" t="n">
        <v>36892</v>
      </c>
      <c r="X289" s="134"/>
      <c r="Y289" s="134"/>
      <c r="AA289" s="128" t="n">
        <f aca="false">IF(E289&lt;&gt;F289,0,1)</f>
        <v>1</v>
      </c>
      <c r="AB289" s="128" t="n">
        <f aca="false">IF(OR(T289="SI",T289="Si",T289="si",T289="sI",T289="s",T289="S"),1,0)</f>
        <v>0</v>
      </c>
      <c r="AC289" s="128" t="n">
        <f aca="false">IF(OR(J289="SI",J289="Si",J289="si",J289="sI",J289="s",J289="S"),1,0)</f>
        <v>0</v>
      </c>
      <c r="AD289" s="128" t="n">
        <f aca="false">AK289*AA289*AB289*AC289</f>
        <v>0</v>
      </c>
      <c r="AF289" s="136" t="n">
        <f aca="false">COUNTIF(D$8:D289,D289)</f>
        <v>0</v>
      </c>
      <c r="AG289" s="136" t="n">
        <f aca="false">COUNTIFS(D$8:D289,D289,A$8:A289,A289)</f>
        <v>0</v>
      </c>
      <c r="AH289" s="128" t="n">
        <f aca="false">AF289-AG289</f>
        <v>0</v>
      </c>
      <c r="AI289" s="128" t="n">
        <f aca="false">IF(OR(O289&lt;&gt;P289,P289=1,AA289=0),1,0)</f>
        <v>0</v>
      </c>
      <c r="AJ289" s="128" t="n">
        <f aca="false">IF(AR289&gt;0,1,0)+AH289</f>
        <v>0</v>
      </c>
      <c r="AK289" s="128" t="n">
        <f aca="false">IF(O289&lt;&gt;P289,0,1)</f>
        <v>1</v>
      </c>
      <c r="AL289" s="128" t="n">
        <f aca="false">IF(U289&gt;1,1,0)</f>
        <v>0</v>
      </c>
      <c r="AM289" s="136"/>
      <c r="AN289" s="137"/>
      <c r="AO289" s="139"/>
      <c r="AP289" s="128" t="str">
        <f aca="false">IF(SUMIF(AS$7:BU$7,"&gt;0",AS289:BU289)&gt;0,SUMIF(AS$7:BU$7,"&gt;0",AS289:BU289),"")</f>
        <v/>
      </c>
      <c r="AQ289" s="128"/>
      <c r="AR289" s="136" t="n">
        <f aca="false">COUNTIF(N$8:N289,N289)-1</f>
        <v>-1</v>
      </c>
      <c r="AS289" s="133"/>
      <c r="AT289" s="133"/>
      <c r="AU289" s="128" t="n">
        <f aca="false">IF($A289=$A288,AS289+AT289+AU288,AS289+AT289)</f>
        <v>0</v>
      </c>
      <c r="AV289" s="133"/>
      <c r="AW289" s="133"/>
      <c r="AX289" s="128" t="n">
        <f aca="false">IF($A289=$A288,AV289+AW289+AX288,AV289+AW289)</f>
        <v>0</v>
      </c>
      <c r="AY289" s="133"/>
      <c r="AZ289" s="133"/>
      <c r="BA289" s="128" t="n">
        <f aca="false">IF($A289=$A288,AY289+AZ289+BA288,AY289+AZ289)</f>
        <v>0</v>
      </c>
      <c r="BB289" s="133"/>
      <c r="BC289" s="133"/>
      <c r="BD289" s="128" t="n">
        <f aca="false">IF($A289=$A288,BB289+BC289+BD288,BB289+BC289)</f>
        <v>0</v>
      </c>
      <c r="BE289" s="133"/>
      <c r="BF289" s="133"/>
      <c r="BG289" s="128" t="n">
        <f aca="false">IF($A289=$A288,BE289+BF289+BG288,BE289+BF289)</f>
        <v>0</v>
      </c>
      <c r="BH289" s="133"/>
      <c r="BI289" s="133"/>
      <c r="BJ289" s="128" t="n">
        <f aca="false">IF($A289=$A288,BH289+BI289+BJ288,BH289+BI289)</f>
        <v>0</v>
      </c>
      <c r="BK289" s="133"/>
      <c r="BL289" s="133"/>
      <c r="BM289" s="128" t="n">
        <f aca="false">IF($A289=$A288,BK289+BL289+BM288,BK289+BL289)</f>
        <v>0</v>
      </c>
      <c r="BN289" s="133"/>
      <c r="BO289" s="133"/>
      <c r="BP289" s="128" t="n">
        <f aca="false">IF($A289=$A288,BN289+BO289+BP288,BN289+BO289)</f>
        <v>0</v>
      </c>
      <c r="BQ289" s="133"/>
      <c r="BR289" s="133"/>
      <c r="BS289" s="128" t="n">
        <f aca="false">IF($A289=$A288,BQ289+BR289+BS288,BQ289+BR289)</f>
        <v>0</v>
      </c>
      <c r="BT289" s="133"/>
      <c r="BU289" s="133"/>
      <c r="BV289" s="128" t="n">
        <f aca="false">IF($A289=$A288,BT289+BU289+BV288,BT289+BU289)</f>
        <v>0</v>
      </c>
      <c r="BW289" s="128" t="n">
        <f aca="false">IF(W289=0,0,IF(W289&gt;F$4,1,(IF(W289=BW$2,0,(IF(F$4-W289&gt;2,1,0))))))</f>
        <v>0</v>
      </c>
    </row>
    <row r="290" customFormat="false" ht="42.6" hidden="false" customHeight="true" outlineLevel="0" collapsed="false">
      <c r="A290" s="124" t="str">
        <f aca="false">IF(D290=D289,IF(A289=0,"",A289),IF(AND(D290&gt;0,D290&lt;&gt;D289),A289+1,""))</f>
        <v/>
      </c>
      <c r="B290" s="129"/>
      <c r="C290" s="129"/>
      <c r="D290" s="96"/>
      <c r="E290" s="138"/>
      <c r="F290" s="128" t="str">
        <f aca="false">IFERROR(IF(OR(ISTEXT(D290),ISNUMBER(D290)),HLOOKUP(I290-23*INT(I290/23),[2]Hoja2!B$1:X$2,2),""),1)</f>
        <v/>
      </c>
      <c r="G290" s="128" t="str">
        <f aca="false">LEFT(D290,1)</f>
        <v/>
      </c>
      <c r="H290" s="129" t="str">
        <f aca="false">IF(UPPER(G290)="Z",2,IF(UPPER(G290)="Y",1,IF(UPPER(G290)="X",0,LEFT(D290))))</f>
        <v/>
      </c>
      <c r="I290" s="129" t="str">
        <f aca="false">REPLACE(D290,1,1,H290)</f>
        <v/>
      </c>
      <c r="J290" s="96"/>
      <c r="K290" s="124" t="str">
        <f aca="false">IF(N290&gt;0,ROW(L290)-7,"")</f>
        <v/>
      </c>
      <c r="L290" s="130"/>
      <c r="M290" s="130"/>
      <c r="N290" s="131"/>
      <c r="O290" s="132"/>
      <c r="P290" s="128" t="str">
        <f aca="false">IFERROR(IF(OR(ISTEXT(N290),ISNUMBER(N290)),HLOOKUP(S290-23*INT(S290/23),[2]Hoja2!B$1:X$2,2),""),1)</f>
        <v/>
      </c>
      <c r="Q290" s="128" t="str">
        <f aca="false">LEFT(N290,1)</f>
        <v/>
      </c>
      <c r="R290" s="129" t="str">
        <f aca="false">IF(UPPER(Q290)="Z",2,IF(UPPER(Q290)="Y",1,IF(UPPER(Q290)="X",0,LEFT(N290))))</f>
        <v/>
      </c>
      <c r="S290" s="129" t="str">
        <f aca="false">REPLACE(N290,1,1,R290)</f>
        <v/>
      </c>
      <c r="T290" s="96"/>
      <c r="U290" s="133"/>
      <c r="V290" s="124" t="str">
        <f aca="false">IF(OR(ISTEXT(N290),ISNUMBER(N290)),IF($AD290=1,U290,0),"")</f>
        <v/>
      </c>
      <c r="W290" s="75" t="n">
        <v>36892</v>
      </c>
      <c r="X290" s="134"/>
      <c r="Y290" s="134"/>
      <c r="AA290" s="128" t="n">
        <f aca="false">IF(E290&lt;&gt;F290,0,1)</f>
        <v>1</v>
      </c>
      <c r="AB290" s="128" t="n">
        <f aca="false">IF(OR(T290="SI",T290="Si",T290="si",T290="sI",T290="s",T290="S"),1,0)</f>
        <v>0</v>
      </c>
      <c r="AC290" s="128" t="n">
        <f aca="false">IF(OR(J290="SI",J290="Si",J290="si",J290="sI",J290="s",J290="S"),1,0)</f>
        <v>0</v>
      </c>
      <c r="AD290" s="128" t="n">
        <f aca="false">AK290*AA290*AB290*AC290</f>
        <v>0</v>
      </c>
      <c r="AF290" s="136" t="n">
        <f aca="false">COUNTIF(D$8:D290,D290)</f>
        <v>0</v>
      </c>
      <c r="AG290" s="136" t="n">
        <f aca="false">COUNTIFS(D$8:D290,D290,A$8:A290,A290)</f>
        <v>0</v>
      </c>
      <c r="AH290" s="128" t="n">
        <f aca="false">AF290-AG290</f>
        <v>0</v>
      </c>
      <c r="AI290" s="128" t="n">
        <f aca="false">IF(OR(O290&lt;&gt;P290,P290=1,AA290=0),1,0)</f>
        <v>0</v>
      </c>
      <c r="AJ290" s="128" t="n">
        <f aca="false">IF(AR290&gt;0,1,0)+AH290</f>
        <v>0</v>
      </c>
      <c r="AK290" s="128" t="n">
        <f aca="false">IF(O290&lt;&gt;P290,0,1)</f>
        <v>1</v>
      </c>
      <c r="AL290" s="128" t="n">
        <f aca="false">IF(U290&gt;1,1,0)</f>
        <v>0</v>
      </c>
      <c r="AM290" s="136"/>
      <c r="AN290" s="137"/>
      <c r="AO290" s="139"/>
      <c r="AP290" s="128" t="str">
        <f aca="false">IF(SUMIF(AS$7:BU$7,"&gt;0",AS290:BU290)&gt;0,SUMIF(AS$7:BU$7,"&gt;0",AS290:BU290),"")</f>
        <v/>
      </c>
      <c r="AQ290" s="128"/>
      <c r="AR290" s="136" t="n">
        <f aca="false">COUNTIF(N$8:N290,N290)-1</f>
        <v>-1</v>
      </c>
      <c r="AS290" s="133"/>
      <c r="AT290" s="133"/>
      <c r="AU290" s="128" t="n">
        <f aca="false">IF($A290=$A289,AS290+AT290+AU289,AS290+AT290)</f>
        <v>0</v>
      </c>
      <c r="AV290" s="133"/>
      <c r="AW290" s="133"/>
      <c r="AX290" s="128" t="n">
        <f aca="false">IF($A290=$A289,AV290+AW290+AX289,AV290+AW290)</f>
        <v>0</v>
      </c>
      <c r="AY290" s="133"/>
      <c r="AZ290" s="133"/>
      <c r="BA290" s="128" t="n">
        <f aca="false">IF($A290=$A289,AY290+AZ290+BA289,AY290+AZ290)</f>
        <v>0</v>
      </c>
      <c r="BB290" s="133"/>
      <c r="BC290" s="133"/>
      <c r="BD290" s="128" t="n">
        <f aca="false">IF($A290=$A289,BB290+BC290+BD289,BB290+BC290)</f>
        <v>0</v>
      </c>
      <c r="BE290" s="133"/>
      <c r="BF290" s="133"/>
      <c r="BG290" s="128" t="n">
        <f aca="false">IF($A290=$A289,BE290+BF290+BG289,BE290+BF290)</f>
        <v>0</v>
      </c>
      <c r="BH290" s="133"/>
      <c r="BI290" s="133"/>
      <c r="BJ290" s="128" t="n">
        <f aca="false">IF($A290=$A289,BH290+BI290+BJ289,BH290+BI290)</f>
        <v>0</v>
      </c>
      <c r="BK290" s="133"/>
      <c r="BL290" s="133"/>
      <c r="BM290" s="128" t="n">
        <f aca="false">IF($A290=$A289,BK290+BL290+BM289,BK290+BL290)</f>
        <v>0</v>
      </c>
      <c r="BN290" s="133"/>
      <c r="BO290" s="133"/>
      <c r="BP290" s="128" t="n">
        <f aca="false">IF($A290=$A289,BN290+BO290+BP289,BN290+BO290)</f>
        <v>0</v>
      </c>
      <c r="BQ290" s="133"/>
      <c r="BR290" s="133"/>
      <c r="BS290" s="128" t="n">
        <f aca="false">IF($A290=$A289,BQ290+BR290+BS289,BQ290+BR290)</f>
        <v>0</v>
      </c>
      <c r="BT290" s="133"/>
      <c r="BU290" s="133"/>
      <c r="BV290" s="128" t="n">
        <f aca="false">IF($A290=$A289,BT290+BU290+BV289,BT290+BU290)</f>
        <v>0</v>
      </c>
      <c r="BW290" s="128" t="n">
        <f aca="false">IF(W290=0,0,IF(W290&gt;F$4,1,(IF(W290=BW$2,0,(IF(F$4-W290&gt;2,1,0))))))</f>
        <v>0</v>
      </c>
    </row>
    <row r="291" customFormat="false" ht="42.6" hidden="false" customHeight="true" outlineLevel="0" collapsed="false">
      <c r="A291" s="124" t="str">
        <f aca="false">IF(D291=D290,IF(A290=0,"",A290),IF(AND(D291&gt;0,D291&lt;&gt;D290),A290+1,""))</f>
        <v/>
      </c>
      <c r="B291" s="129"/>
      <c r="C291" s="129"/>
      <c r="D291" s="96"/>
      <c r="E291" s="138"/>
      <c r="F291" s="128" t="str">
        <f aca="false">IFERROR(IF(OR(ISTEXT(D291),ISNUMBER(D291)),HLOOKUP(I291-23*INT(I291/23),[2]Hoja2!B$1:X$2,2),""),1)</f>
        <v/>
      </c>
      <c r="G291" s="128" t="str">
        <f aca="false">LEFT(D291,1)</f>
        <v/>
      </c>
      <c r="H291" s="129" t="str">
        <f aca="false">IF(UPPER(G291)="Z",2,IF(UPPER(G291)="Y",1,IF(UPPER(G291)="X",0,LEFT(D291))))</f>
        <v/>
      </c>
      <c r="I291" s="129" t="str">
        <f aca="false">REPLACE(D291,1,1,H291)</f>
        <v/>
      </c>
      <c r="J291" s="96"/>
      <c r="K291" s="124" t="str">
        <f aca="false">IF(N291&gt;0,ROW(L291)-7,"")</f>
        <v/>
      </c>
      <c r="L291" s="130"/>
      <c r="M291" s="130"/>
      <c r="N291" s="131"/>
      <c r="O291" s="132"/>
      <c r="P291" s="128" t="str">
        <f aca="false">IFERROR(IF(OR(ISTEXT(N291),ISNUMBER(N291)),HLOOKUP(S291-23*INT(S291/23),[2]Hoja2!B$1:X$2,2),""),1)</f>
        <v/>
      </c>
      <c r="Q291" s="128" t="str">
        <f aca="false">LEFT(N291,1)</f>
        <v/>
      </c>
      <c r="R291" s="129" t="str">
        <f aca="false">IF(UPPER(Q291)="Z",2,IF(UPPER(Q291)="Y",1,IF(UPPER(Q291)="X",0,LEFT(N291))))</f>
        <v/>
      </c>
      <c r="S291" s="129" t="str">
        <f aca="false">REPLACE(N291,1,1,R291)</f>
        <v/>
      </c>
      <c r="T291" s="96"/>
      <c r="U291" s="133"/>
      <c r="V291" s="124" t="str">
        <f aca="false">IF(OR(ISTEXT(N291),ISNUMBER(N291)),IF($AD291=1,U291,0),"")</f>
        <v/>
      </c>
      <c r="W291" s="75" t="n">
        <v>36892</v>
      </c>
      <c r="X291" s="134"/>
      <c r="Y291" s="134"/>
      <c r="AA291" s="128" t="n">
        <f aca="false">IF(E291&lt;&gt;F291,0,1)</f>
        <v>1</v>
      </c>
      <c r="AB291" s="128" t="n">
        <f aca="false">IF(OR(T291="SI",T291="Si",T291="si",T291="sI",T291="s",T291="S"),1,0)</f>
        <v>0</v>
      </c>
      <c r="AC291" s="128" t="n">
        <f aca="false">IF(OR(J291="SI",J291="Si",J291="si",J291="sI",J291="s",J291="S"),1,0)</f>
        <v>0</v>
      </c>
      <c r="AD291" s="128" t="n">
        <f aca="false">AK291*AA291*AB291*AC291</f>
        <v>0</v>
      </c>
      <c r="AF291" s="136" t="n">
        <f aca="false">COUNTIF(D$8:D291,D291)</f>
        <v>0</v>
      </c>
      <c r="AG291" s="136" t="n">
        <f aca="false">COUNTIFS(D$8:D291,D291,A$8:A291,A291)</f>
        <v>0</v>
      </c>
      <c r="AH291" s="128" t="n">
        <f aca="false">AF291-AG291</f>
        <v>0</v>
      </c>
      <c r="AI291" s="128" t="n">
        <f aca="false">IF(OR(O291&lt;&gt;P291,P291=1,AA291=0),1,0)</f>
        <v>0</v>
      </c>
      <c r="AJ291" s="128" t="n">
        <f aca="false">IF(AR291&gt;0,1,0)+AH291</f>
        <v>0</v>
      </c>
      <c r="AK291" s="128" t="n">
        <f aca="false">IF(O291&lt;&gt;P291,0,1)</f>
        <v>1</v>
      </c>
      <c r="AL291" s="128" t="n">
        <f aca="false">IF(U291&gt;1,1,0)</f>
        <v>0</v>
      </c>
      <c r="AM291" s="136"/>
      <c r="AN291" s="137"/>
      <c r="AO291" s="139"/>
      <c r="AP291" s="128" t="str">
        <f aca="false">IF(SUMIF(AS$7:BU$7,"&gt;0",AS291:BU291)&gt;0,SUMIF(AS$7:BU$7,"&gt;0",AS291:BU291),"")</f>
        <v/>
      </c>
      <c r="AQ291" s="128"/>
      <c r="AR291" s="136" t="n">
        <f aca="false">COUNTIF(N$8:N291,N291)-1</f>
        <v>-1</v>
      </c>
      <c r="AS291" s="133"/>
      <c r="AT291" s="133"/>
      <c r="AU291" s="128" t="n">
        <f aca="false">IF($A291=$A290,AS291+AT291+AU290,AS291+AT291)</f>
        <v>0</v>
      </c>
      <c r="AV291" s="133"/>
      <c r="AW291" s="133"/>
      <c r="AX291" s="128" t="n">
        <f aca="false">IF($A291=$A290,AV291+AW291+AX290,AV291+AW291)</f>
        <v>0</v>
      </c>
      <c r="AY291" s="133"/>
      <c r="AZ291" s="133"/>
      <c r="BA291" s="128" t="n">
        <f aca="false">IF($A291=$A290,AY291+AZ291+BA290,AY291+AZ291)</f>
        <v>0</v>
      </c>
      <c r="BB291" s="133"/>
      <c r="BC291" s="133"/>
      <c r="BD291" s="128" t="n">
        <f aca="false">IF($A291=$A290,BB291+BC291+BD290,BB291+BC291)</f>
        <v>0</v>
      </c>
      <c r="BE291" s="133"/>
      <c r="BF291" s="133"/>
      <c r="BG291" s="128" t="n">
        <f aca="false">IF($A291=$A290,BE291+BF291+BG290,BE291+BF291)</f>
        <v>0</v>
      </c>
      <c r="BH291" s="133"/>
      <c r="BI291" s="133"/>
      <c r="BJ291" s="128" t="n">
        <f aca="false">IF($A291=$A290,BH291+BI291+BJ290,BH291+BI291)</f>
        <v>0</v>
      </c>
      <c r="BK291" s="133"/>
      <c r="BL291" s="133"/>
      <c r="BM291" s="128" t="n">
        <f aca="false">IF($A291=$A290,BK291+BL291+BM290,BK291+BL291)</f>
        <v>0</v>
      </c>
      <c r="BN291" s="133"/>
      <c r="BO291" s="133"/>
      <c r="BP291" s="128" t="n">
        <f aca="false">IF($A291=$A290,BN291+BO291+BP290,BN291+BO291)</f>
        <v>0</v>
      </c>
      <c r="BQ291" s="133"/>
      <c r="BR291" s="133"/>
      <c r="BS291" s="128" t="n">
        <f aca="false">IF($A291=$A290,BQ291+BR291+BS290,BQ291+BR291)</f>
        <v>0</v>
      </c>
      <c r="BT291" s="133"/>
      <c r="BU291" s="133"/>
      <c r="BV291" s="128" t="n">
        <f aca="false">IF($A291=$A290,BT291+BU291+BV290,BT291+BU291)</f>
        <v>0</v>
      </c>
      <c r="BW291" s="128" t="n">
        <f aca="false">IF(W291=0,0,IF(W291&gt;F$4,1,(IF(W291=BW$2,0,(IF(F$4-W291&gt;2,1,0))))))</f>
        <v>0</v>
      </c>
    </row>
    <row r="292" customFormat="false" ht="42.6" hidden="false" customHeight="true" outlineLevel="0" collapsed="false">
      <c r="A292" s="124" t="str">
        <f aca="false">IF(D292=D291,IF(A291=0,"",A291),IF(AND(D292&gt;0,D292&lt;&gt;D291),A291+1,""))</f>
        <v/>
      </c>
      <c r="B292" s="129"/>
      <c r="C292" s="129"/>
      <c r="D292" s="96"/>
      <c r="E292" s="138"/>
      <c r="F292" s="128" t="str">
        <f aca="false">IFERROR(IF(OR(ISTEXT(D292),ISNUMBER(D292)),HLOOKUP(I292-23*INT(I292/23),[2]Hoja2!B$1:X$2,2),""),1)</f>
        <v/>
      </c>
      <c r="G292" s="128" t="str">
        <f aca="false">LEFT(D292,1)</f>
        <v/>
      </c>
      <c r="H292" s="129" t="str">
        <f aca="false">IF(UPPER(G292)="Z",2,IF(UPPER(G292)="Y",1,IF(UPPER(G292)="X",0,LEFT(D292))))</f>
        <v/>
      </c>
      <c r="I292" s="129" t="str">
        <f aca="false">REPLACE(D292,1,1,H292)</f>
        <v/>
      </c>
      <c r="J292" s="96"/>
      <c r="K292" s="124" t="str">
        <f aca="false">IF(N292&gt;0,ROW(L292)-7,"")</f>
        <v/>
      </c>
      <c r="L292" s="130"/>
      <c r="M292" s="130"/>
      <c r="N292" s="131"/>
      <c r="O292" s="132"/>
      <c r="P292" s="128" t="str">
        <f aca="false">IFERROR(IF(OR(ISTEXT(N292),ISNUMBER(N292)),HLOOKUP(S292-23*INT(S292/23),[2]Hoja2!B$1:X$2,2),""),1)</f>
        <v/>
      </c>
      <c r="Q292" s="128" t="str">
        <f aca="false">LEFT(N292,1)</f>
        <v/>
      </c>
      <c r="R292" s="129" t="str">
        <f aca="false">IF(UPPER(Q292)="Z",2,IF(UPPER(Q292)="Y",1,IF(UPPER(Q292)="X",0,LEFT(N292))))</f>
        <v/>
      </c>
      <c r="S292" s="129" t="str">
        <f aca="false">REPLACE(N292,1,1,R292)</f>
        <v/>
      </c>
      <c r="T292" s="96"/>
      <c r="U292" s="133"/>
      <c r="V292" s="124" t="str">
        <f aca="false">IF(OR(ISTEXT(N292),ISNUMBER(N292)),IF($AD292=1,U292,0),"")</f>
        <v/>
      </c>
      <c r="W292" s="75" t="n">
        <v>36892</v>
      </c>
      <c r="X292" s="134"/>
      <c r="Y292" s="134"/>
      <c r="AA292" s="128" t="n">
        <f aca="false">IF(E292&lt;&gt;F292,0,1)</f>
        <v>1</v>
      </c>
      <c r="AB292" s="128" t="n">
        <f aca="false">IF(OR(T292="SI",T292="Si",T292="si",T292="sI",T292="s",T292="S"),1,0)</f>
        <v>0</v>
      </c>
      <c r="AC292" s="128" t="n">
        <f aca="false">IF(OR(J292="SI",J292="Si",J292="si",J292="sI",J292="s",J292="S"),1,0)</f>
        <v>0</v>
      </c>
      <c r="AD292" s="128" t="n">
        <f aca="false">AK292*AA292*AB292*AC292</f>
        <v>0</v>
      </c>
      <c r="AF292" s="136" t="n">
        <f aca="false">COUNTIF(D$8:D292,D292)</f>
        <v>0</v>
      </c>
      <c r="AG292" s="136" t="n">
        <f aca="false">COUNTIFS(D$8:D292,D292,A$8:A292,A292)</f>
        <v>0</v>
      </c>
      <c r="AH292" s="128" t="n">
        <f aca="false">AF292-AG292</f>
        <v>0</v>
      </c>
      <c r="AI292" s="128" t="n">
        <f aca="false">IF(OR(O292&lt;&gt;P292,P292=1,AA292=0),1,0)</f>
        <v>0</v>
      </c>
      <c r="AJ292" s="128" t="n">
        <f aca="false">IF(AR292&gt;0,1,0)+AH292</f>
        <v>0</v>
      </c>
      <c r="AK292" s="128" t="n">
        <f aca="false">IF(O292&lt;&gt;P292,0,1)</f>
        <v>1</v>
      </c>
      <c r="AL292" s="128" t="n">
        <f aca="false">IF(U292&gt;1,1,0)</f>
        <v>0</v>
      </c>
      <c r="AM292" s="136"/>
      <c r="AN292" s="137"/>
      <c r="AO292" s="139"/>
      <c r="AP292" s="128" t="str">
        <f aca="false">IF(SUMIF(AS$7:BU$7,"&gt;0",AS292:BU292)&gt;0,SUMIF(AS$7:BU$7,"&gt;0",AS292:BU292),"")</f>
        <v/>
      </c>
      <c r="AQ292" s="128"/>
      <c r="AR292" s="136" t="n">
        <f aca="false">COUNTIF(N$8:N292,N292)-1</f>
        <v>-1</v>
      </c>
      <c r="AS292" s="133"/>
      <c r="AT292" s="133"/>
      <c r="AU292" s="128" t="n">
        <f aca="false">IF($A292=$A291,AS292+AT292+AU291,AS292+AT292)</f>
        <v>0</v>
      </c>
      <c r="AV292" s="133"/>
      <c r="AW292" s="133"/>
      <c r="AX292" s="128" t="n">
        <f aca="false">IF($A292=$A291,AV292+AW292+AX291,AV292+AW292)</f>
        <v>0</v>
      </c>
      <c r="AY292" s="133"/>
      <c r="AZ292" s="133"/>
      <c r="BA292" s="128" t="n">
        <f aca="false">IF($A292=$A291,AY292+AZ292+BA291,AY292+AZ292)</f>
        <v>0</v>
      </c>
      <c r="BB292" s="133"/>
      <c r="BC292" s="133"/>
      <c r="BD292" s="128" t="n">
        <f aca="false">IF($A292=$A291,BB292+BC292+BD291,BB292+BC292)</f>
        <v>0</v>
      </c>
      <c r="BE292" s="133"/>
      <c r="BF292" s="133"/>
      <c r="BG292" s="128" t="n">
        <f aca="false">IF($A292=$A291,BE292+BF292+BG291,BE292+BF292)</f>
        <v>0</v>
      </c>
      <c r="BH292" s="133"/>
      <c r="BI292" s="133"/>
      <c r="BJ292" s="128" t="n">
        <f aca="false">IF($A292=$A291,BH292+BI292+BJ291,BH292+BI292)</f>
        <v>0</v>
      </c>
      <c r="BK292" s="133"/>
      <c r="BL292" s="133"/>
      <c r="BM292" s="128" t="n">
        <f aca="false">IF($A292=$A291,BK292+BL292+BM291,BK292+BL292)</f>
        <v>0</v>
      </c>
      <c r="BN292" s="133"/>
      <c r="BO292" s="133"/>
      <c r="BP292" s="128" t="n">
        <f aca="false">IF($A292=$A291,BN292+BO292+BP291,BN292+BO292)</f>
        <v>0</v>
      </c>
      <c r="BQ292" s="133"/>
      <c r="BR292" s="133"/>
      <c r="BS292" s="128" t="n">
        <f aca="false">IF($A292=$A291,BQ292+BR292+BS291,BQ292+BR292)</f>
        <v>0</v>
      </c>
      <c r="BT292" s="133"/>
      <c r="BU292" s="133"/>
      <c r="BV292" s="128" t="n">
        <f aca="false">IF($A292=$A291,BT292+BU292+BV291,BT292+BU292)</f>
        <v>0</v>
      </c>
      <c r="BW292" s="128" t="n">
        <f aca="false">IF(W292=0,0,IF(W292&gt;F$4,1,(IF(W292=BW$2,0,(IF(F$4-W292&gt;2,1,0))))))</f>
        <v>0</v>
      </c>
    </row>
    <row r="293" customFormat="false" ht="42.6" hidden="false" customHeight="true" outlineLevel="0" collapsed="false">
      <c r="A293" s="124" t="str">
        <f aca="false">IF(D293=D292,IF(A292=0,"",A292),IF(AND(D293&gt;0,D293&lt;&gt;D292),A292+1,""))</f>
        <v/>
      </c>
      <c r="B293" s="129"/>
      <c r="C293" s="129"/>
      <c r="D293" s="96"/>
      <c r="E293" s="138"/>
      <c r="F293" s="128" t="str">
        <f aca="false">IFERROR(IF(OR(ISTEXT(D293),ISNUMBER(D293)),HLOOKUP(I293-23*INT(I293/23),[2]Hoja2!B$1:X$2,2),""),1)</f>
        <v/>
      </c>
      <c r="G293" s="128" t="str">
        <f aca="false">LEFT(D293,1)</f>
        <v/>
      </c>
      <c r="H293" s="129" t="str">
        <f aca="false">IF(UPPER(G293)="Z",2,IF(UPPER(G293)="Y",1,IF(UPPER(G293)="X",0,LEFT(D293))))</f>
        <v/>
      </c>
      <c r="I293" s="129" t="str">
        <f aca="false">REPLACE(D293,1,1,H293)</f>
        <v/>
      </c>
      <c r="J293" s="96"/>
      <c r="K293" s="124" t="str">
        <f aca="false">IF(N293&gt;0,ROW(L293)-7,"")</f>
        <v/>
      </c>
      <c r="L293" s="130"/>
      <c r="M293" s="130"/>
      <c r="N293" s="131"/>
      <c r="O293" s="132"/>
      <c r="P293" s="128" t="str">
        <f aca="false">IFERROR(IF(OR(ISTEXT(N293),ISNUMBER(N293)),HLOOKUP(S293-23*INT(S293/23),[2]Hoja2!B$1:X$2,2),""),1)</f>
        <v/>
      </c>
      <c r="Q293" s="128" t="str">
        <f aca="false">LEFT(N293,1)</f>
        <v/>
      </c>
      <c r="R293" s="129" t="str">
        <f aca="false">IF(UPPER(Q293)="Z",2,IF(UPPER(Q293)="Y",1,IF(UPPER(Q293)="X",0,LEFT(N293))))</f>
        <v/>
      </c>
      <c r="S293" s="129" t="str">
        <f aca="false">REPLACE(N293,1,1,R293)</f>
        <v/>
      </c>
      <c r="T293" s="96"/>
      <c r="U293" s="133"/>
      <c r="V293" s="124" t="str">
        <f aca="false">IF(OR(ISTEXT(N293),ISNUMBER(N293)),IF($AD293=1,U293,0),"")</f>
        <v/>
      </c>
      <c r="W293" s="75" t="n">
        <v>36892</v>
      </c>
      <c r="X293" s="134"/>
      <c r="Y293" s="134"/>
      <c r="AA293" s="128" t="n">
        <f aca="false">IF(E293&lt;&gt;F293,0,1)</f>
        <v>1</v>
      </c>
      <c r="AB293" s="128" t="n">
        <f aca="false">IF(OR(T293="SI",T293="Si",T293="si",T293="sI",T293="s",T293="S"),1,0)</f>
        <v>0</v>
      </c>
      <c r="AC293" s="128" t="n">
        <f aca="false">IF(OR(J293="SI",J293="Si",J293="si",J293="sI",J293="s",J293="S"),1,0)</f>
        <v>0</v>
      </c>
      <c r="AD293" s="128" t="n">
        <f aca="false">AK293*AA293*AB293*AC293</f>
        <v>0</v>
      </c>
      <c r="AF293" s="136" t="n">
        <f aca="false">COUNTIF(D$8:D293,D293)</f>
        <v>0</v>
      </c>
      <c r="AG293" s="136" t="n">
        <f aca="false">COUNTIFS(D$8:D293,D293,A$8:A293,A293)</f>
        <v>0</v>
      </c>
      <c r="AH293" s="128" t="n">
        <f aca="false">AF293-AG293</f>
        <v>0</v>
      </c>
      <c r="AI293" s="128" t="n">
        <f aca="false">IF(OR(O293&lt;&gt;P293,P293=1,AA293=0),1,0)</f>
        <v>0</v>
      </c>
      <c r="AJ293" s="128" t="n">
        <f aca="false">IF(AR293&gt;0,1,0)+AH293</f>
        <v>0</v>
      </c>
      <c r="AK293" s="128" t="n">
        <f aca="false">IF(O293&lt;&gt;P293,0,1)</f>
        <v>1</v>
      </c>
      <c r="AL293" s="128" t="n">
        <f aca="false">IF(U293&gt;1,1,0)</f>
        <v>0</v>
      </c>
      <c r="AM293" s="136"/>
      <c r="AN293" s="137"/>
      <c r="AO293" s="139"/>
      <c r="AP293" s="128" t="str">
        <f aca="false">IF(SUMIF(AS$7:BU$7,"&gt;0",AS293:BU293)&gt;0,SUMIF(AS$7:BU$7,"&gt;0",AS293:BU293),"")</f>
        <v/>
      </c>
      <c r="AQ293" s="128"/>
      <c r="AR293" s="136" t="n">
        <f aca="false">COUNTIF(N$8:N293,N293)-1</f>
        <v>-1</v>
      </c>
      <c r="AS293" s="133"/>
      <c r="AT293" s="133"/>
      <c r="AU293" s="128" t="n">
        <f aca="false">IF($A293=$A292,AS293+AT293+AU292,AS293+AT293)</f>
        <v>0</v>
      </c>
      <c r="AV293" s="133"/>
      <c r="AW293" s="133"/>
      <c r="AX293" s="128" t="n">
        <f aca="false">IF($A293=$A292,AV293+AW293+AX292,AV293+AW293)</f>
        <v>0</v>
      </c>
      <c r="AY293" s="133"/>
      <c r="AZ293" s="133"/>
      <c r="BA293" s="128" t="n">
        <f aca="false">IF($A293=$A292,AY293+AZ293+BA292,AY293+AZ293)</f>
        <v>0</v>
      </c>
      <c r="BB293" s="133"/>
      <c r="BC293" s="133"/>
      <c r="BD293" s="128" t="n">
        <f aca="false">IF($A293=$A292,BB293+BC293+BD292,BB293+BC293)</f>
        <v>0</v>
      </c>
      <c r="BE293" s="133"/>
      <c r="BF293" s="133"/>
      <c r="BG293" s="128" t="n">
        <f aca="false">IF($A293=$A292,BE293+BF293+BG292,BE293+BF293)</f>
        <v>0</v>
      </c>
      <c r="BH293" s="133"/>
      <c r="BI293" s="133"/>
      <c r="BJ293" s="128" t="n">
        <f aca="false">IF($A293=$A292,BH293+BI293+BJ292,BH293+BI293)</f>
        <v>0</v>
      </c>
      <c r="BK293" s="133"/>
      <c r="BL293" s="133"/>
      <c r="BM293" s="128" t="n">
        <f aca="false">IF($A293=$A292,BK293+BL293+BM292,BK293+BL293)</f>
        <v>0</v>
      </c>
      <c r="BN293" s="133"/>
      <c r="BO293" s="133"/>
      <c r="BP293" s="128" t="n">
        <f aca="false">IF($A293=$A292,BN293+BO293+BP292,BN293+BO293)</f>
        <v>0</v>
      </c>
      <c r="BQ293" s="133"/>
      <c r="BR293" s="133"/>
      <c r="BS293" s="128" t="n">
        <f aca="false">IF($A293=$A292,BQ293+BR293+BS292,BQ293+BR293)</f>
        <v>0</v>
      </c>
      <c r="BT293" s="133"/>
      <c r="BU293" s="133"/>
      <c r="BV293" s="128" t="n">
        <f aca="false">IF($A293=$A292,BT293+BU293+BV292,BT293+BU293)</f>
        <v>0</v>
      </c>
      <c r="BW293" s="128" t="n">
        <f aca="false">IF(W293=0,0,IF(W293&gt;F$4,1,(IF(W293=BW$2,0,(IF(F$4-W293&gt;2,1,0))))))</f>
        <v>0</v>
      </c>
    </row>
    <row r="294" customFormat="false" ht="42.6" hidden="false" customHeight="true" outlineLevel="0" collapsed="false">
      <c r="A294" s="124" t="str">
        <f aca="false">IF(D294=D293,IF(A293=0,"",A293),IF(AND(D294&gt;0,D294&lt;&gt;D293),A293+1,""))</f>
        <v/>
      </c>
      <c r="B294" s="129"/>
      <c r="C294" s="129"/>
      <c r="D294" s="96"/>
      <c r="E294" s="138"/>
      <c r="F294" s="128" t="str">
        <f aca="false">IFERROR(IF(OR(ISTEXT(D294),ISNUMBER(D294)),HLOOKUP(I294-23*INT(I294/23),[2]Hoja2!B$1:X$2,2),""),1)</f>
        <v/>
      </c>
      <c r="G294" s="128" t="str">
        <f aca="false">LEFT(D294,1)</f>
        <v/>
      </c>
      <c r="H294" s="129" t="str">
        <f aca="false">IF(UPPER(G294)="Z",2,IF(UPPER(G294)="Y",1,IF(UPPER(G294)="X",0,LEFT(D294))))</f>
        <v/>
      </c>
      <c r="I294" s="129" t="str">
        <f aca="false">REPLACE(D294,1,1,H294)</f>
        <v/>
      </c>
      <c r="J294" s="96"/>
      <c r="K294" s="124" t="str">
        <f aca="false">IF(N294&gt;0,ROW(L294)-7,"")</f>
        <v/>
      </c>
      <c r="L294" s="130"/>
      <c r="M294" s="130"/>
      <c r="N294" s="131"/>
      <c r="O294" s="132"/>
      <c r="P294" s="128" t="str">
        <f aca="false">IFERROR(IF(OR(ISTEXT(N294),ISNUMBER(N294)),HLOOKUP(S294-23*INT(S294/23),[2]Hoja2!B$1:X$2,2),""),1)</f>
        <v/>
      </c>
      <c r="Q294" s="128" t="str">
        <f aca="false">LEFT(N294,1)</f>
        <v/>
      </c>
      <c r="R294" s="129" t="str">
        <f aca="false">IF(UPPER(Q294)="Z",2,IF(UPPER(Q294)="Y",1,IF(UPPER(Q294)="X",0,LEFT(N294))))</f>
        <v/>
      </c>
      <c r="S294" s="129" t="str">
        <f aca="false">REPLACE(N294,1,1,R294)</f>
        <v/>
      </c>
      <c r="T294" s="96"/>
      <c r="U294" s="133"/>
      <c r="V294" s="124" t="str">
        <f aca="false">IF(OR(ISTEXT(N294),ISNUMBER(N294)),IF($AD294=1,U294,0),"")</f>
        <v/>
      </c>
      <c r="W294" s="75" t="n">
        <v>36892</v>
      </c>
      <c r="X294" s="134"/>
      <c r="Y294" s="134"/>
      <c r="AA294" s="128" t="n">
        <f aca="false">IF(E294&lt;&gt;F294,0,1)</f>
        <v>1</v>
      </c>
      <c r="AB294" s="128" t="n">
        <f aca="false">IF(OR(T294="SI",T294="Si",T294="si",T294="sI",T294="s",T294="S"),1,0)</f>
        <v>0</v>
      </c>
      <c r="AC294" s="128" t="n">
        <f aca="false">IF(OR(J294="SI",J294="Si",J294="si",J294="sI",J294="s",J294="S"),1,0)</f>
        <v>0</v>
      </c>
      <c r="AD294" s="128" t="n">
        <f aca="false">AK294*AA294*AB294*AC294</f>
        <v>0</v>
      </c>
      <c r="AF294" s="136" t="n">
        <f aca="false">COUNTIF(D$8:D294,D294)</f>
        <v>0</v>
      </c>
      <c r="AG294" s="136" t="n">
        <f aca="false">COUNTIFS(D$8:D294,D294,A$8:A294,A294)</f>
        <v>0</v>
      </c>
      <c r="AH294" s="128" t="n">
        <f aca="false">AF294-AG294</f>
        <v>0</v>
      </c>
      <c r="AI294" s="128" t="n">
        <f aca="false">IF(OR(O294&lt;&gt;P294,P294=1,AA294=0),1,0)</f>
        <v>0</v>
      </c>
      <c r="AJ294" s="128" t="n">
        <f aca="false">IF(AR294&gt;0,1,0)+AH294</f>
        <v>0</v>
      </c>
      <c r="AK294" s="128" t="n">
        <f aca="false">IF(O294&lt;&gt;P294,0,1)</f>
        <v>1</v>
      </c>
      <c r="AL294" s="128" t="n">
        <f aca="false">IF(U294&gt;1,1,0)</f>
        <v>0</v>
      </c>
      <c r="AM294" s="136"/>
      <c r="AN294" s="137"/>
      <c r="AO294" s="139"/>
      <c r="AP294" s="128" t="str">
        <f aca="false">IF(SUMIF(AS$7:BU$7,"&gt;0",AS294:BU294)&gt;0,SUMIF(AS$7:BU$7,"&gt;0",AS294:BU294),"")</f>
        <v/>
      </c>
      <c r="AQ294" s="128"/>
      <c r="AR294" s="136" t="n">
        <f aca="false">COUNTIF(N$8:N294,N294)-1</f>
        <v>-1</v>
      </c>
      <c r="AS294" s="133"/>
      <c r="AT294" s="133"/>
      <c r="AU294" s="128" t="n">
        <f aca="false">IF($A294=$A293,AS294+AT294+AU293,AS294+AT294)</f>
        <v>0</v>
      </c>
      <c r="AV294" s="133"/>
      <c r="AW294" s="133"/>
      <c r="AX294" s="128" t="n">
        <f aca="false">IF($A294=$A293,AV294+AW294+AX293,AV294+AW294)</f>
        <v>0</v>
      </c>
      <c r="AY294" s="133"/>
      <c r="AZ294" s="133"/>
      <c r="BA294" s="128" t="n">
        <f aca="false">IF($A294=$A293,AY294+AZ294+BA293,AY294+AZ294)</f>
        <v>0</v>
      </c>
      <c r="BB294" s="133"/>
      <c r="BC294" s="133"/>
      <c r="BD294" s="128" t="n">
        <f aca="false">IF($A294=$A293,BB294+BC294+BD293,BB294+BC294)</f>
        <v>0</v>
      </c>
      <c r="BE294" s="133"/>
      <c r="BF294" s="133"/>
      <c r="BG294" s="128" t="n">
        <f aca="false">IF($A294=$A293,BE294+BF294+BG293,BE294+BF294)</f>
        <v>0</v>
      </c>
      <c r="BH294" s="133"/>
      <c r="BI294" s="133"/>
      <c r="BJ294" s="128" t="n">
        <f aca="false">IF($A294=$A293,BH294+BI294+BJ293,BH294+BI294)</f>
        <v>0</v>
      </c>
      <c r="BK294" s="133"/>
      <c r="BL294" s="133"/>
      <c r="BM294" s="128" t="n">
        <f aca="false">IF($A294=$A293,BK294+BL294+BM293,BK294+BL294)</f>
        <v>0</v>
      </c>
      <c r="BN294" s="133"/>
      <c r="BO294" s="133"/>
      <c r="BP294" s="128" t="n">
        <f aca="false">IF($A294=$A293,BN294+BO294+BP293,BN294+BO294)</f>
        <v>0</v>
      </c>
      <c r="BQ294" s="133"/>
      <c r="BR294" s="133"/>
      <c r="BS294" s="128" t="n">
        <f aca="false">IF($A294=$A293,BQ294+BR294+BS293,BQ294+BR294)</f>
        <v>0</v>
      </c>
      <c r="BT294" s="133"/>
      <c r="BU294" s="133"/>
      <c r="BV294" s="128" t="n">
        <f aca="false">IF($A294=$A293,BT294+BU294+BV293,BT294+BU294)</f>
        <v>0</v>
      </c>
      <c r="BW294" s="128" t="n">
        <f aca="false">IF(W294=0,0,IF(W294&gt;F$4,1,(IF(W294=BW$2,0,(IF(F$4-W294&gt;2,1,0))))))</f>
        <v>0</v>
      </c>
    </row>
    <row r="295" customFormat="false" ht="42.6" hidden="false" customHeight="true" outlineLevel="0" collapsed="false">
      <c r="A295" s="124" t="str">
        <f aca="false">IF(D295=D294,IF(A294=0,"",A294),IF(AND(D295&gt;0,D295&lt;&gt;D294),A294+1,""))</f>
        <v/>
      </c>
      <c r="B295" s="129"/>
      <c r="C295" s="129"/>
      <c r="D295" s="96"/>
      <c r="E295" s="138"/>
      <c r="F295" s="128" t="str">
        <f aca="false">IFERROR(IF(OR(ISTEXT(D295),ISNUMBER(D295)),HLOOKUP(I295-23*INT(I295/23),[2]Hoja2!B$1:X$2,2),""),1)</f>
        <v/>
      </c>
      <c r="G295" s="128" t="str">
        <f aca="false">LEFT(D295,1)</f>
        <v/>
      </c>
      <c r="H295" s="129" t="str">
        <f aca="false">IF(UPPER(G295)="Z",2,IF(UPPER(G295)="Y",1,IF(UPPER(G295)="X",0,LEFT(D295))))</f>
        <v/>
      </c>
      <c r="I295" s="129" t="str">
        <f aca="false">REPLACE(D295,1,1,H295)</f>
        <v/>
      </c>
      <c r="J295" s="96"/>
      <c r="K295" s="124" t="str">
        <f aca="false">IF(N295&gt;0,ROW(L295)-7,"")</f>
        <v/>
      </c>
      <c r="L295" s="130"/>
      <c r="M295" s="130"/>
      <c r="N295" s="131"/>
      <c r="O295" s="132"/>
      <c r="P295" s="128" t="str">
        <f aca="false">IFERROR(IF(OR(ISTEXT(N295),ISNUMBER(N295)),HLOOKUP(S295-23*INT(S295/23),[2]Hoja2!B$1:X$2,2),""),1)</f>
        <v/>
      </c>
      <c r="Q295" s="128" t="str">
        <f aca="false">LEFT(N295,1)</f>
        <v/>
      </c>
      <c r="R295" s="129" t="str">
        <f aca="false">IF(UPPER(Q295)="Z",2,IF(UPPER(Q295)="Y",1,IF(UPPER(Q295)="X",0,LEFT(N295))))</f>
        <v/>
      </c>
      <c r="S295" s="129" t="str">
        <f aca="false">REPLACE(N295,1,1,R295)</f>
        <v/>
      </c>
      <c r="T295" s="96"/>
      <c r="U295" s="133"/>
      <c r="V295" s="124" t="str">
        <f aca="false">IF(OR(ISTEXT(N295),ISNUMBER(N295)),IF($AD295=1,U295,0),"")</f>
        <v/>
      </c>
      <c r="W295" s="75" t="n">
        <v>36892</v>
      </c>
      <c r="X295" s="134"/>
      <c r="Y295" s="134"/>
      <c r="AA295" s="128" t="n">
        <f aca="false">IF(E295&lt;&gt;F295,0,1)</f>
        <v>1</v>
      </c>
      <c r="AB295" s="128" t="n">
        <f aca="false">IF(OR(T295="SI",T295="Si",T295="si",T295="sI",T295="s",T295="S"),1,0)</f>
        <v>0</v>
      </c>
      <c r="AC295" s="128" t="n">
        <f aca="false">IF(OR(J295="SI",J295="Si",J295="si",J295="sI",J295="s",J295="S"),1,0)</f>
        <v>0</v>
      </c>
      <c r="AD295" s="128" t="n">
        <f aca="false">AK295*AA295*AB295*AC295</f>
        <v>0</v>
      </c>
      <c r="AF295" s="136" t="n">
        <f aca="false">COUNTIF(D$8:D295,D295)</f>
        <v>0</v>
      </c>
      <c r="AG295" s="136" t="n">
        <f aca="false">COUNTIFS(D$8:D295,D295,A$8:A295,A295)</f>
        <v>0</v>
      </c>
      <c r="AH295" s="128" t="n">
        <f aca="false">AF295-AG295</f>
        <v>0</v>
      </c>
      <c r="AI295" s="128" t="n">
        <f aca="false">IF(OR(O295&lt;&gt;P295,P295=1,AA295=0),1,0)</f>
        <v>0</v>
      </c>
      <c r="AJ295" s="128" t="n">
        <f aca="false">IF(AR295&gt;0,1,0)+AH295</f>
        <v>0</v>
      </c>
      <c r="AK295" s="128" t="n">
        <f aca="false">IF(O295&lt;&gt;P295,0,1)</f>
        <v>1</v>
      </c>
      <c r="AL295" s="128" t="n">
        <f aca="false">IF(U295&gt;1,1,0)</f>
        <v>0</v>
      </c>
      <c r="AM295" s="136"/>
      <c r="AN295" s="137"/>
      <c r="AO295" s="139"/>
      <c r="AP295" s="128" t="str">
        <f aca="false">IF(SUMIF(AS$7:BU$7,"&gt;0",AS295:BU295)&gt;0,SUMIF(AS$7:BU$7,"&gt;0",AS295:BU295),"")</f>
        <v/>
      </c>
      <c r="AQ295" s="128"/>
      <c r="AR295" s="136" t="n">
        <f aca="false">COUNTIF(N$8:N295,N295)-1</f>
        <v>-1</v>
      </c>
      <c r="AS295" s="133"/>
      <c r="AT295" s="133"/>
      <c r="AU295" s="128" t="n">
        <f aca="false">IF($A295=$A294,AS295+AT295+AU294,AS295+AT295)</f>
        <v>0</v>
      </c>
      <c r="AV295" s="133"/>
      <c r="AW295" s="133"/>
      <c r="AX295" s="128" t="n">
        <f aca="false">IF($A295=$A294,AV295+AW295+AX294,AV295+AW295)</f>
        <v>0</v>
      </c>
      <c r="AY295" s="133"/>
      <c r="AZ295" s="133"/>
      <c r="BA295" s="128" t="n">
        <f aca="false">IF($A295=$A294,AY295+AZ295+BA294,AY295+AZ295)</f>
        <v>0</v>
      </c>
      <c r="BB295" s="133"/>
      <c r="BC295" s="133"/>
      <c r="BD295" s="128" t="n">
        <f aca="false">IF($A295=$A294,BB295+BC295+BD294,BB295+BC295)</f>
        <v>0</v>
      </c>
      <c r="BE295" s="133"/>
      <c r="BF295" s="133"/>
      <c r="BG295" s="128" t="n">
        <f aca="false">IF($A295=$A294,BE295+BF295+BG294,BE295+BF295)</f>
        <v>0</v>
      </c>
      <c r="BH295" s="133"/>
      <c r="BI295" s="133"/>
      <c r="BJ295" s="128" t="n">
        <f aca="false">IF($A295=$A294,BH295+BI295+BJ294,BH295+BI295)</f>
        <v>0</v>
      </c>
      <c r="BK295" s="133"/>
      <c r="BL295" s="133"/>
      <c r="BM295" s="128" t="n">
        <f aca="false">IF($A295=$A294,BK295+BL295+BM294,BK295+BL295)</f>
        <v>0</v>
      </c>
      <c r="BN295" s="133"/>
      <c r="BO295" s="133"/>
      <c r="BP295" s="128" t="n">
        <f aca="false">IF($A295=$A294,BN295+BO295+BP294,BN295+BO295)</f>
        <v>0</v>
      </c>
      <c r="BQ295" s="133"/>
      <c r="BR295" s="133"/>
      <c r="BS295" s="128" t="n">
        <f aca="false">IF($A295=$A294,BQ295+BR295+BS294,BQ295+BR295)</f>
        <v>0</v>
      </c>
      <c r="BT295" s="133"/>
      <c r="BU295" s="133"/>
      <c r="BV295" s="128" t="n">
        <f aca="false">IF($A295=$A294,BT295+BU295+BV294,BT295+BU295)</f>
        <v>0</v>
      </c>
      <c r="BW295" s="128" t="n">
        <f aca="false">IF(W295=0,0,IF(W295&gt;F$4,1,(IF(W295=BW$2,0,(IF(F$4-W295&gt;2,1,0))))))</f>
        <v>0</v>
      </c>
    </row>
    <row r="296" customFormat="false" ht="42.6" hidden="false" customHeight="true" outlineLevel="0" collapsed="false">
      <c r="A296" s="124" t="str">
        <f aca="false">IF(D296=D295,IF(A295=0,"",A295),IF(AND(D296&gt;0,D296&lt;&gt;D295),A295+1,""))</f>
        <v/>
      </c>
      <c r="B296" s="129"/>
      <c r="C296" s="129"/>
      <c r="D296" s="96"/>
      <c r="E296" s="138"/>
      <c r="F296" s="128" t="str">
        <f aca="false">IFERROR(IF(OR(ISTEXT(D296),ISNUMBER(D296)),HLOOKUP(I296-23*INT(I296/23),[2]Hoja2!B$1:X$2,2),""),1)</f>
        <v/>
      </c>
      <c r="G296" s="128" t="str">
        <f aca="false">LEFT(D296,1)</f>
        <v/>
      </c>
      <c r="H296" s="129" t="str">
        <f aca="false">IF(UPPER(G296)="Z",2,IF(UPPER(G296)="Y",1,IF(UPPER(G296)="X",0,LEFT(D296))))</f>
        <v/>
      </c>
      <c r="I296" s="129" t="str">
        <f aca="false">REPLACE(D296,1,1,H296)</f>
        <v/>
      </c>
      <c r="J296" s="96"/>
      <c r="K296" s="124" t="str">
        <f aca="false">IF(N296&gt;0,ROW(L296)-7,"")</f>
        <v/>
      </c>
      <c r="L296" s="130"/>
      <c r="M296" s="130"/>
      <c r="N296" s="131"/>
      <c r="O296" s="132"/>
      <c r="P296" s="128" t="str">
        <f aca="false">IFERROR(IF(OR(ISTEXT(N296),ISNUMBER(N296)),HLOOKUP(S296-23*INT(S296/23),[2]Hoja2!B$1:X$2,2),""),1)</f>
        <v/>
      </c>
      <c r="Q296" s="128" t="str">
        <f aca="false">LEFT(N296,1)</f>
        <v/>
      </c>
      <c r="R296" s="129" t="str">
        <f aca="false">IF(UPPER(Q296)="Z",2,IF(UPPER(Q296)="Y",1,IF(UPPER(Q296)="X",0,LEFT(N296))))</f>
        <v/>
      </c>
      <c r="S296" s="129" t="str">
        <f aca="false">REPLACE(N296,1,1,R296)</f>
        <v/>
      </c>
      <c r="T296" s="96"/>
      <c r="U296" s="133"/>
      <c r="V296" s="124" t="str">
        <f aca="false">IF(OR(ISTEXT(N296),ISNUMBER(N296)),IF($AD296=1,U296,0),"")</f>
        <v/>
      </c>
      <c r="W296" s="75" t="n">
        <v>36892</v>
      </c>
      <c r="X296" s="134"/>
      <c r="Y296" s="134"/>
      <c r="AA296" s="128" t="n">
        <f aca="false">IF(E296&lt;&gt;F296,0,1)</f>
        <v>1</v>
      </c>
      <c r="AB296" s="128" t="n">
        <f aca="false">IF(OR(T296="SI",T296="Si",T296="si",T296="sI",T296="s",T296="S"),1,0)</f>
        <v>0</v>
      </c>
      <c r="AC296" s="128" t="n">
        <f aca="false">IF(OR(J296="SI",J296="Si",J296="si",J296="sI",J296="s",J296="S"),1,0)</f>
        <v>0</v>
      </c>
      <c r="AD296" s="128" t="n">
        <f aca="false">AK296*AA296*AB296*AC296</f>
        <v>0</v>
      </c>
      <c r="AF296" s="136" t="n">
        <f aca="false">COUNTIF(D$8:D296,D296)</f>
        <v>0</v>
      </c>
      <c r="AG296" s="136" t="n">
        <f aca="false">COUNTIFS(D$8:D296,D296,A$8:A296,A296)</f>
        <v>0</v>
      </c>
      <c r="AH296" s="128" t="n">
        <f aca="false">AF296-AG296</f>
        <v>0</v>
      </c>
      <c r="AI296" s="128" t="n">
        <f aca="false">IF(OR(O296&lt;&gt;P296,P296=1,AA296=0),1,0)</f>
        <v>0</v>
      </c>
      <c r="AJ296" s="128" t="n">
        <f aca="false">IF(AR296&gt;0,1,0)+AH296</f>
        <v>0</v>
      </c>
      <c r="AK296" s="128" t="n">
        <f aca="false">IF(O296&lt;&gt;P296,0,1)</f>
        <v>1</v>
      </c>
      <c r="AL296" s="128" t="n">
        <f aca="false">IF(U296&gt;1,1,0)</f>
        <v>0</v>
      </c>
      <c r="AM296" s="136"/>
      <c r="AN296" s="137"/>
      <c r="AO296" s="139"/>
      <c r="AP296" s="128" t="str">
        <f aca="false">IF(SUMIF(AS$7:BU$7,"&gt;0",AS296:BU296)&gt;0,SUMIF(AS$7:BU$7,"&gt;0",AS296:BU296),"")</f>
        <v/>
      </c>
      <c r="AQ296" s="128"/>
      <c r="AR296" s="136" t="n">
        <f aca="false">COUNTIF(N$8:N296,N296)-1</f>
        <v>-1</v>
      </c>
      <c r="AS296" s="133"/>
      <c r="AT296" s="133"/>
      <c r="AU296" s="128" t="n">
        <f aca="false">IF($A296=$A295,AS296+AT296+AU295,AS296+AT296)</f>
        <v>0</v>
      </c>
      <c r="AV296" s="133"/>
      <c r="AW296" s="133"/>
      <c r="AX296" s="128" t="n">
        <f aca="false">IF($A296=$A295,AV296+AW296+AX295,AV296+AW296)</f>
        <v>0</v>
      </c>
      <c r="AY296" s="133"/>
      <c r="AZ296" s="133"/>
      <c r="BA296" s="128" t="n">
        <f aca="false">IF($A296=$A295,AY296+AZ296+BA295,AY296+AZ296)</f>
        <v>0</v>
      </c>
      <c r="BB296" s="133"/>
      <c r="BC296" s="133"/>
      <c r="BD296" s="128" t="n">
        <f aca="false">IF($A296=$A295,BB296+BC296+BD295,BB296+BC296)</f>
        <v>0</v>
      </c>
      <c r="BE296" s="133"/>
      <c r="BF296" s="133"/>
      <c r="BG296" s="128" t="n">
        <f aca="false">IF($A296=$A295,BE296+BF296+BG295,BE296+BF296)</f>
        <v>0</v>
      </c>
      <c r="BH296" s="133"/>
      <c r="BI296" s="133"/>
      <c r="BJ296" s="128" t="n">
        <f aca="false">IF($A296=$A295,BH296+BI296+BJ295,BH296+BI296)</f>
        <v>0</v>
      </c>
      <c r="BK296" s="133"/>
      <c r="BL296" s="133"/>
      <c r="BM296" s="128" t="n">
        <f aca="false">IF($A296=$A295,BK296+BL296+BM295,BK296+BL296)</f>
        <v>0</v>
      </c>
      <c r="BN296" s="133"/>
      <c r="BO296" s="133"/>
      <c r="BP296" s="128" t="n">
        <f aca="false">IF($A296=$A295,BN296+BO296+BP295,BN296+BO296)</f>
        <v>0</v>
      </c>
      <c r="BQ296" s="133"/>
      <c r="BR296" s="133"/>
      <c r="BS296" s="128" t="n">
        <f aca="false">IF($A296=$A295,BQ296+BR296+BS295,BQ296+BR296)</f>
        <v>0</v>
      </c>
      <c r="BT296" s="133"/>
      <c r="BU296" s="133"/>
      <c r="BV296" s="128" t="n">
        <f aca="false">IF($A296=$A295,BT296+BU296+BV295,BT296+BU296)</f>
        <v>0</v>
      </c>
      <c r="BW296" s="128" t="n">
        <f aca="false">IF(W296=0,0,IF(W296&gt;F$4,1,(IF(W296=BW$2,0,(IF(F$4-W296&gt;2,1,0))))))</f>
        <v>0</v>
      </c>
    </row>
    <row r="297" customFormat="false" ht="42.6" hidden="false" customHeight="true" outlineLevel="0" collapsed="false">
      <c r="A297" s="124" t="str">
        <f aca="false">IF(D297=D296,IF(A296=0,"",A296),IF(AND(D297&gt;0,D297&lt;&gt;D296),A296+1,""))</f>
        <v/>
      </c>
      <c r="B297" s="129"/>
      <c r="C297" s="129"/>
      <c r="D297" s="96"/>
      <c r="E297" s="138"/>
      <c r="F297" s="128" t="str">
        <f aca="false">IFERROR(IF(OR(ISTEXT(D297),ISNUMBER(D297)),HLOOKUP(I297-23*INT(I297/23),[2]Hoja2!B$1:X$2,2),""),1)</f>
        <v/>
      </c>
      <c r="G297" s="128" t="str">
        <f aca="false">LEFT(D297,1)</f>
        <v/>
      </c>
      <c r="H297" s="129" t="str">
        <f aca="false">IF(UPPER(G297)="Z",2,IF(UPPER(G297)="Y",1,IF(UPPER(G297)="X",0,LEFT(D297))))</f>
        <v/>
      </c>
      <c r="I297" s="129" t="str">
        <f aca="false">REPLACE(D297,1,1,H297)</f>
        <v/>
      </c>
      <c r="J297" s="96"/>
      <c r="K297" s="124" t="str">
        <f aca="false">IF(N297&gt;0,ROW(L297)-7,"")</f>
        <v/>
      </c>
      <c r="L297" s="130"/>
      <c r="M297" s="130"/>
      <c r="N297" s="131"/>
      <c r="O297" s="132"/>
      <c r="P297" s="128" t="str">
        <f aca="false">IFERROR(IF(OR(ISTEXT(N297),ISNUMBER(N297)),HLOOKUP(S297-23*INT(S297/23),[2]Hoja2!B$1:X$2,2),""),1)</f>
        <v/>
      </c>
      <c r="Q297" s="128" t="str">
        <f aca="false">LEFT(N297,1)</f>
        <v/>
      </c>
      <c r="R297" s="129" t="str">
        <f aca="false">IF(UPPER(Q297)="Z",2,IF(UPPER(Q297)="Y",1,IF(UPPER(Q297)="X",0,LEFT(N297))))</f>
        <v/>
      </c>
      <c r="S297" s="129" t="str">
        <f aca="false">REPLACE(N297,1,1,R297)</f>
        <v/>
      </c>
      <c r="T297" s="96"/>
      <c r="U297" s="133"/>
      <c r="V297" s="124" t="str">
        <f aca="false">IF(OR(ISTEXT(N297),ISNUMBER(N297)),IF($AD297=1,U297,0),"")</f>
        <v/>
      </c>
      <c r="W297" s="75" t="n">
        <v>36892</v>
      </c>
      <c r="X297" s="134"/>
      <c r="Y297" s="134"/>
      <c r="AA297" s="128" t="n">
        <f aca="false">IF(E297&lt;&gt;F297,0,1)</f>
        <v>1</v>
      </c>
      <c r="AB297" s="128" t="n">
        <f aca="false">IF(OR(T297="SI",T297="Si",T297="si",T297="sI",T297="s",T297="S"),1,0)</f>
        <v>0</v>
      </c>
      <c r="AC297" s="128" t="n">
        <f aca="false">IF(OR(J297="SI",J297="Si",J297="si",J297="sI",J297="s",J297="S"),1,0)</f>
        <v>0</v>
      </c>
      <c r="AD297" s="128" t="n">
        <f aca="false">AK297*AA297*AB297*AC297</f>
        <v>0</v>
      </c>
      <c r="AF297" s="136" t="n">
        <f aca="false">COUNTIF(D$8:D297,D297)</f>
        <v>0</v>
      </c>
      <c r="AG297" s="136" t="n">
        <f aca="false">COUNTIFS(D$8:D297,D297,A$8:A297,A297)</f>
        <v>0</v>
      </c>
      <c r="AH297" s="128" t="n">
        <f aca="false">AF297-AG297</f>
        <v>0</v>
      </c>
      <c r="AI297" s="128" t="n">
        <f aca="false">IF(OR(O297&lt;&gt;P297,P297=1,AA297=0),1,0)</f>
        <v>0</v>
      </c>
      <c r="AJ297" s="128" t="n">
        <f aca="false">IF(AR297&gt;0,1,0)+AH297</f>
        <v>0</v>
      </c>
      <c r="AK297" s="128" t="n">
        <f aca="false">IF(O297&lt;&gt;P297,0,1)</f>
        <v>1</v>
      </c>
      <c r="AL297" s="128" t="n">
        <f aca="false">IF(U297&gt;1,1,0)</f>
        <v>0</v>
      </c>
      <c r="AM297" s="136"/>
      <c r="AN297" s="137"/>
      <c r="AO297" s="139"/>
      <c r="AP297" s="128" t="str">
        <f aca="false">IF(SUMIF(AS$7:BU$7,"&gt;0",AS297:BU297)&gt;0,SUMIF(AS$7:BU$7,"&gt;0",AS297:BU297),"")</f>
        <v/>
      </c>
      <c r="AQ297" s="128"/>
      <c r="AR297" s="136" t="n">
        <f aca="false">COUNTIF(N$8:N297,N297)-1</f>
        <v>-1</v>
      </c>
      <c r="AS297" s="133"/>
      <c r="AT297" s="133"/>
      <c r="AU297" s="128" t="n">
        <f aca="false">IF($A297=$A296,AS297+AT297+AU296,AS297+AT297)</f>
        <v>0</v>
      </c>
      <c r="AV297" s="133"/>
      <c r="AW297" s="133"/>
      <c r="AX297" s="128" t="n">
        <f aca="false">IF($A297=$A296,AV297+AW297+AX296,AV297+AW297)</f>
        <v>0</v>
      </c>
      <c r="AY297" s="133"/>
      <c r="AZ297" s="133"/>
      <c r="BA297" s="128" t="n">
        <f aca="false">IF($A297=$A296,AY297+AZ297+BA296,AY297+AZ297)</f>
        <v>0</v>
      </c>
      <c r="BB297" s="133"/>
      <c r="BC297" s="133"/>
      <c r="BD297" s="128" t="n">
        <f aca="false">IF($A297=$A296,BB297+BC297+BD296,BB297+BC297)</f>
        <v>0</v>
      </c>
      <c r="BE297" s="133"/>
      <c r="BF297" s="133"/>
      <c r="BG297" s="128" t="n">
        <f aca="false">IF($A297=$A296,BE297+BF297+BG296,BE297+BF297)</f>
        <v>0</v>
      </c>
      <c r="BH297" s="133"/>
      <c r="BI297" s="133"/>
      <c r="BJ297" s="128" t="n">
        <f aca="false">IF($A297=$A296,BH297+BI297+BJ296,BH297+BI297)</f>
        <v>0</v>
      </c>
      <c r="BK297" s="133"/>
      <c r="BL297" s="133"/>
      <c r="BM297" s="128" t="n">
        <f aca="false">IF($A297=$A296,BK297+BL297+BM296,BK297+BL297)</f>
        <v>0</v>
      </c>
      <c r="BN297" s="133"/>
      <c r="BO297" s="133"/>
      <c r="BP297" s="128" t="n">
        <f aca="false">IF($A297=$A296,BN297+BO297+BP296,BN297+BO297)</f>
        <v>0</v>
      </c>
      <c r="BQ297" s="133"/>
      <c r="BR297" s="133"/>
      <c r="BS297" s="128" t="n">
        <f aca="false">IF($A297=$A296,BQ297+BR297+BS296,BQ297+BR297)</f>
        <v>0</v>
      </c>
      <c r="BT297" s="133"/>
      <c r="BU297" s="133"/>
      <c r="BV297" s="128" t="n">
        <f aca="false">IF($A297=$A296,BT297+BU297+BV296,BT297+BU297)</f>
        <v>0</v>
      </c>
      <c r="BW297" s="128" t="n">
        <f aca="false">IF(W297=0,0,IF(W297&gt;F$4,1,(IF(W297=BW$2,0,(IF(F$4-W297&gt;2,1,0))))))</f>
        <v>0</v>
      </c>
    </row>
    <row r="298" customFormat="false" ht="42.6" hidden="false" customHeight="true" outlineLevel="0" collapsed="false">
      <c r="A298" s="124" t="str">
        <f aca="false">IF(D298=D297,IF(A297=0,"",A297),IF(AND(D298&gt;0,D298&lt;&gt;D297),A297+1,""))</f>
        <v/>
      </c>
      <c r="B298" s="129"/>
      <c r="C298" s="129"/>
      <c r="D298" s="96"/>
      <c r="E298" s="138"/>
      <c r="F298" s="128" t="str">
        <f aca="false">IFERROR(IF(OR(ISTEXT(D298),ISNUMBER(D298)),HLOOKUP(I298-23*INT(I298/23),[2]Hoja2!B$1:X$2,2),""),1)</f>
        <v/>
      </c>
      <c r="G298" s="128" t="str">
        <f aca="false">LEFT(D298,1)</f>
        <v/>
      </c>
      <c r="H298" s="129" t="str">
        <f aca="false">IF(UPPER(G298)="Z",2,IF(UPPER(G298)="Y",1,IF(UPPER(G298)="X",0,LEFT(D298))))</f>
        <v/>
      </c>
      <c r="I298" s="129" t="str">
        <f aca="false">REPLACE(D298,1,1,H298)</f>
        <v/>
      </c>
      <c r="J298" s="96"/>
      <c r="K298" s="124" t="str">
        <f aca="false">IF(N298&gt;0,ROW(L298)-7,"")</f>
        <v/>
      </c>
      <c r="L298" s="130"/>
      <c r="M298" s="130"/>
      <c r="N298" s="131"/>
      <c r="O298" s="132"/>
      <c r="P298" s="128" t="str">
        <f aca="false">IFERROR(IF(OR(ISTEXT(N298),ISNUMBER(N298)),HLOOKUP(S298-23*INT(S298/23),[2]Hoja2!B$1:X$2,2),""),1)</f>
        <v/>
      </c>
      <c r="Q298" s="128" t="str">
        <f aca="false">LEFT(N298,1)</f>
        <v/>
      </c>
      <c r="R298" s="129" t="str">
        <f aca="false">IF(UPPER(Q298)="Z",2,IF(UPPER(Q298)="Y",1,IF(UPPER(Q298)="X",0,LEFT(N298))))</f>
        <v/>
      </c>
      <c r="S298" s="129" t="str">
        <f aca="false">REPLACE(N298,1,1,R298)</f>
        <v/>
      </c>
      <c r="T298" s="96"/>
      <c r="U298" s="133"/>
      <c r="V298" s="124" t="str">
        <f aca="false">IF(OR(ISTEXT(N298),ISNUMBER(N298)),IF($AD298=1,U298,0),"")</f>
        <v/>
      </c>
      <c r="W298" s="75" t="n">
        <v>36892</v>
      </c>
      <c r="X298" s="134"/>
      <c r="Y298" s="134"/>
      <c r="AA298" s="128" t="n">
        <f aca="false">IF(E298&lt;&gt;F298,0,1)</f>
        <v>1</v>
      </c>
      <c r="AB298" s="128" t="n">
        <f aca="false">IF(OR(T298="SI",T298="Si",T298="si",T298="sI",T298="s",T298="S"),1,0)</f>
        <v>0</v>
      </c>
      <c r="AC298" s="128" t="n">
        <f aca="false">IF(OR(J298="SI",J298="Si",J298="si",J298="sI",J298="s",J298="S"),1,0)</f>
        <v>0</v>
      </c>
      <c r="AD298" s="128" t="n">
        <f aca="false">AK298*AA298*AB298*AC298</f>
        <v>0</v>
      </c>
      <c r="AF298" s="136" t="n">
        <f aca="false">COUNTIF(D$8:D298,D298)</f>
        <v>0</v>
      </c>
      <c r="AG298" s="136" t="n">
        <f aca="false">COUNTIFS(D$8:D298,D298,A$8:A298,A298)</f>
        <v>0</v>
      </c>
      <c r="AH298" s="128" t="n">
        <f aca="false">AF298-AG298</f>
        <v>0</v>
      </c>
      <c r="AI298" s="128" t="n">
        <f aca="false">IF(OR(O298&lt;&gt;P298,P298=1,AA298=0),1,0)</f>
        <v>0</v>
      </c>
      <c r="AJ298" s="128" t="n">
        <f aca="false">IF(AR298&gt;0,1,0)+AH298</f>
        <v>0</v>
      </c>
      <c r="AK298" s="128" t="n">
        <f aca="false">IF(O298&lt;&gt;P298,0,1)</f>
        <v>1</v>
      </c>
      <c r="AL298" s="128" t="n">
        <f aca="false">IF(U298&gt;1,1,0)</f>
        <v>0</v>
      </c>
      <c r="AM298" s="136"/>
      <c r="AN298" s="137"/>
      <c r="AO298" s="139"/>
      <c r="AP298" s="128" t="str">
        <f aca="false">IF(SUMIF(AS$7:BU$7,"&gt;0",AS298:BU298)&gt;0,SUMIF(AS$7:BU$7,"&gt;0",AS298:BU298),"")</f>
        <v/>
      </c>
      <c r="AQ298" s="128"/>
      <c r="AR298" s="136" t="n">
        <f aca="false">COUNTIF(N$8:N298,N298)-1</f>
        <v>-1</v>
      </c>
      <c r="AS298" s="133"/>
      <c r="AT298" s="133"/>
      <c r="AU298" s="128" t="n">
        <f aca="false">IF($A298=$A297,AS298+AT298+AU297,AS298+AT298)</f>
        <v>0</v>
      </c>
      <c r="AV298" s="133"/>
      <c r="AW298" s="133"/>
      <c r="AX298" s="128" t="n">
        <f aca="false">IF($A298=$A297,AV298+AW298+AX297,AV298+AW298)</f>
        <v>0</v>
      </c>
      <c r="AY298" s="133"/>
      <c r="AZ298" s="133"/>
      <c r="BA298" s="128" t="n">
        <f aca="false">IF($A298=$A297,AY298+AZ298+BA297,AY298+AZ298)</f>
        <v>0</v>
      </c>
      <c r="BB298" s="133"/>
      <c r="BC298" s="133"/>
      <c r="BD298" s="128" t="n">
        <f aca="false">IF($A298=$A297,BB298+BC298+BD297,BB298+BC298)</f>
        <v>0</v>
      </c>
      <c r="BE298" s="133"/>
      <c r="BF298" s="133"/>
      <c r="BG298" s="128" t="n">
        <f aca="false">IF($A298=$A297,BE298+BF298+BG297,BE298+BF298)</f>
        <v>0</v>
      </c>
      <c r="BH298" s="133"/>
      <c r="BI298" s="133"/>
      <c r="BJ298" s="128" t="n">
        <f aca="false">IF($A298=$A297,BH298+BI298+BJ297,BH298+BI298)</f>
        <v>0</v>
      </c>
      <c r="BK298" s="133"/>
      <c r="BL298" s="133"/>
      <c r="BM298" s="128" t="n">
        <f aca="false">IF($A298=$A297,BK298+BL298+BM297,BK298+BL298)</f>
        <v>0</v>
      </c>
      <c r="BN298" s="133"/>
      <c r="BO298" s="133"/>
      <c r="BP298" s="128" t="n">
        <f aca="false">IF($A298=$A297,BN298+BO298+BP297,BN298+BO298)</f>
        <v>0</v>
      </c>
      <c r="BQ298" s="133"/>
      <c r="BR298" s="133"/>
      <c r="BS298" s="128" t="n">
        <f aca="false">IF($A298=$A297,BQ298+BR298+BS297,BQ298+BR298)</f>
        <v>0</v>
      </c>
      <c r="BT298" s="133"/>
      <c r="BU298" s="133"/>
      <c r="BV298" s="128" t="n">
        <f aca="false">IF($A298=$A297,BT298+BU298+BV297,BT298+BU298)</f>
        <v>0</v>
      </c>
      <c r="BW298" s="128" t="n">
        <f aca="false">IF(W298=0,0,IF(W298&gt;F$4,1,(IF(W298=BW$2,0,(IF(F$4-W298&gt;2,1,0))))))</f>
        <v>0</v>
      </c>
    </row>
    <row r="299" customFormat="false" ht="42.6" hidden="false" customHeight="true" outlineLevel="0" collapsed="false">
      <c r="A299" s="124" t="str">
        <f aca="false">IF(D299=D298,IF(A298=0,"",A298),IF(AND(D299&gt;0,D299&lt;&gt;D298),A298+1,""))</f>
        <v/>
      </c>
      <c r="B299" s="129"/>
      <c r="C299" s="129"/>
      <c r="D299" s="96"/>
      <c r="E299" s="138"/>
      <c r="F299" s="128" t="str">
        <f aca="false">IFERROR(IF(OR(ISTEXT(D299),ISNUMBER(D299)),HLOOKUP(I299-23*INT(I299/23),[2]Hoja2!B$1:X$2,2),""),1)</f>
        <v/>
      </c>
      <c r="G299" s="128" t="str">
        <f aca="false">LEFT(D299,1)</f>
        <v/>
      </c>
      <c r="H299" s="129" t="str">
        <f aca="false">IF(UPPER(G299)="Z",2,IF(UPPER(G299)="Y",1,IF(UPPER(G299)="X",0,LEFT(D299))))</f>
        <v/>
      </c>
      <c r="I299" s="129" t="str">
        <f aca="false">REPLACE(D299,1,1,H299)</f>
        <v/>
      </c>
      <c r="J299" s="96"/>
      <c r="K299" s="124" t="str">
        <f aca="false">IF(N299&gt;0,ROW(L299)-7,"")</f>
        <v/>
      </c>
      <c r="L299" s="130"/>
      <c r="M299" s="130"/>
      <c r="N299" s="131"/>
      <c r="O299" s="132"/>
      <c r="P299" s="128" t="str">
        <f aca="false">IFERROR(IF(OR(ISTEXT(N299),ISNUMBER(N299)),HLOOKUP(S299-23*INT(S299/23),[2]Hoja2!B$1:X$2,2),""),1)</f>
        <v/>
      </c>
      <c r="Q299" s="128" t="str">
        <f aca="false">LEFT(N299,1)</f>
        <v/>
      </c>
      <c r="R299" s="129" t="str">
        <f aca="false">IF(UPPER(Q299)="Z",2,IF(UPPER(Q299)="Y",1,IF(UPPER(Q299)="X",0,LEFT(N299))))</f>
        <v/>
      </c>
      <c r="S299" s="129" t="str">
        <f aca="false">REPLACE(N299,1,1,R299)</f>
        <v/>
      </c>
      <c r="T299" s="96"/>
      <c r="U299" s="133"/>
      <c r="V299" s="124" t="str">
        <f aca="false">IF(OR(ISTEXT(N299),ISNUMBER(N299)),IF($AD299=1,U299,0),"")</f>
        <v/>
      </c>
      <c r="W299" s="75" t="n">
        <v>36892</v>
      </c>
      <c r="X299" s="134"/>
      <c r="Y299" s="134"/>
      <c r="AA299" s="128" t="n">
        <f aca="false">IF(E299&lt;&gt;F299,0,1)</f>
        <v>1</v>
      </c>
      <c r="AB299" s="128" t="n">
        <f aca="false">IF(OR(T299="SI",T299="Si",T299="si",T299="sI",T299="s",T299="S"),1,0)</f>
        <v>0</v>
      </c>
      <c r="AC299" s="128" t="n">
        <f aca="false">IF(OR(J299="SI",J299="Si",J299="si",J299="sI",J299="s",J299="S"),1,0)</f>
        <v>0</v>
      </c>
      <c r="AD299" s="128" t="n">
        <f aca="false">AK299*AA299*AB299*AC299</f>
        <v>0</v>
      </c>
      <c r="AF299" s="136" t="n">
        <f aca="false">COUNTIF(D$8:D299,D299)</f>
        <v>0</v>
      </c>
      <c r="AG299" s="136" t="n">
        <f aca="false">COUNTIFS(D$8:D299,D299,A$8:A299,A299)</f>
        <v>0</v>
      </c>
      <c r="AH299" s="128" t="n">
        <f aca="false">AF299-AG299</f>
        <v>0</v>
      </c>
      <c r="AI299" s="128" t="n">
        <f aca="false">IF(OR(O299&lt;&gt;P299,P299=1,AA299=0),1,0)</f>
        <v>0</v>
      </c>
      <c r="AJ299" s="128" t="n">
        <f aca="false">IF(AR299&gt;0,1,0)+AH299</f>
        <v>0</v>
      </c>
      <c r="AK299" s="128" t="n">
        <f aca="false">IF(O299&lt;&gt;P299,0,1)</f>
        <v>1</v>
      </c>
      <c r="AL299" s="128" t="n">
        <f aca="false">IF(U299&gt;1,1,0)</f>
        <v>0</v>
      </c>
      <c r="AM299" s="136"/>
      <c r="AN299" s="137"/>
      <c r="AO299" s="139"/>
      <c r="AP299" s="128" t="str">
        <f aca="false">IF(SUMIF(AS$7:BU$7,"&gt;0",AS299:BU299)&gt;0,SUMIF(AS$7:BU$7,"&gt;0",AS299:BU299),"")</f>
        <v/>
      </c>
      <c r="AQ299" s="128"/>
      <c r="AR299" s="136" t="n">
        <f aca="false">COUNTIF(N$8:N299,N299)-1</f>
        <v>-1</v>
      </c>
      <c r="AS299" s="133"/>
      <c r="AT299" s="133"/>
      <c r="AU299" s="128" t="n">
        <f aca="false">IF($A299=$A298,AS299+AT299+AU298,AS299+AT299)</f>
        <v>0</v>
      </c>
      <c r="AV299" s="133"/>
      <c r="AW299" s="133"/>
      <c r="AX299" s="128" t="n">
        <f aca="false">IF($A299=$A298,AV299+AW299+AX298,AV299+AW299)</f>
        <v>0</v>
      </c>
      <c r="AY299" s="133"/>
      <c r="AZ299" s="133"/>
      <c r="BA299" s="128" t="n">
        <f aca="false">IF($A299=$A298,AY299+AZ299+BA298,AY299+AZ299)</f>
        <v>0</v>
      </c>
      <c r="BB299" s="133"/>
      <c r="BC299" s="133"/>
      <c r="BD299" s="128" t="n">
        <f aca="false">IF($A299=$A298,BB299+BC299+BD298,BB299+BC299)</f>
        <v>0</v>
      </c>
      <c r="BE299" s="133"/>
      <c r="BF299" s="133"/>
      <c r="BG299" s="128" t="n">
        <f aca="false">IF($A299=$A298,BE299+BF299+BG298,BE299+BF299)</f>
        <v>0</v>
      </c>
      <c r="BH299" s="133"/>
      <c r="BI299" s="133"/>
      <c r="BJ299" s="128" t="n">
        <f aca="false">IF($A299=$A298,BH299+BI299+BJ298,BH299+BI299)</f>
        <v>0</v>
      </c>
      <c r="BK299" s="133"/>
      <c r="BL299" s="133"/>
      <c r="BM299" s="128" t="n">
        <f aca="false">IF($A299=$A298,BK299+BL299+BM298,BK299+BL299)</f>
        <v>0</v>
      </c>
      <c r="BN299" s="133"/>
      <c r="BO299" s="133"/>
      <c r="BP299" s="128" t="n">
        <f aca="false">IF($A299=$A298,BN299+BO299+BP298,BN299+BO299)</f>
        <v>0</v>
      </c>
      <c r="BQ299" s="133"/>
      <c r="BR299" s="133"/>
      <c r="BS299" s="128" t="n">
        <f aca="false">IF($A299=$A298,BQ299+BR299+BS298,BQ299+BR299)</f>
        <v>0</v>
      </c>
      <c r="BT299" s="133"/>
      <c r="BU299" s="133"/>
      <c r="BV299" s="128" t="n">
        <f aca="false">IF($A299=$A298,BT299+BU299+BV298,BT299+BU299)</f>
        <v>0</v>
      </c>
      <c r="BW299" s="128" t="n">
        <f aca="false">IF(W299=0,0,IF(W299&gt;F$4,1,(IF(W299=BW$2,0,(IF(F$4-W299&gt;2,1,0))))))</f>
        <v>0</v>
      </c>
    </row>
    <row r="300" customFormat="false" ht="42.6" hidden="false" customHeight="true" outlineLevel="0" collapsed="false">
      <c r="A300" s="124" t="str">
        <f aca="false">IF(D300=D299,IF(A299=0,"",A299),IF(AND(D300&gt;0,D300&lt;&gt;D299),A299+1,""))</f>
        <v/>
      </c>
      <c r="B300" s="129"/>
      <c r="C300" s="129"/>
      <c r="D300" s="96"/>
      <c r="E300" s="138"/>
      <c r="F300" s="128" t="str">
        <f aca="false">IFERROR(IF(OR(ISTEXT(D300),ISNUMBER(D300)),HLOOKUP(I300-23*INT(I300/23),[2]Hoja2!B$1:X$2,2),""),1)</f>
        <v/>
      </c>
      <c r="G300" s="128" t="str">
        <f aca="false">LEFT(D300,1)</f>
        <v/>
      </c>
      <c r="H300" s="129" t="str">
        <f aca="false">IF(UPPER(G300)="Z",2,IF(UPPER(G300)="Y",1,IF(UPPER(G300)="X",0,LEFT(D300))))</f>
        <v/>
      </c>
      <c r="I300" s="129" t="str">
        <f aca="false">REPLACE(D300,1,1,H300)</f>
        <v/>
      </c>
      <c r="J300" s="96"/>
      <c r="K300" s="124" t="str">
        <f aca="false">IF(N300&gt;0,ROW(L300)-7,"")</f>
        <v/>
      </c>
      <c r="L300" s="130"/>
      <c r="M300" s="130"/>
      <c r="N300" s="131"/>
      <c r="O300" s="132"/>
      <c r="P300" s="128" t="str">
        <f aca="false">IFERROR(IF(OR(ISTEXT(N300),ISNUMBER(N300)),HLOOKUP(S300-23*INT(S300/23),[2]Hoja2!B$1:X$2,2),""),1)</f>
        <v/>
      </c>
      <c r="Q300" s="128" t="str">
        <f aca="false">LEFT(N300,1)</f>
        <v/>
      </c>
      <c r="R300" s="129" t="str">
        <f aca="false">IF(UPPER(Q300)="Z",2,IF(UPPER(Q300)="Y",1,IF(UPPER(Q300)="X",0,LEFT(N300))))</f>
        <v/>
      </c>
      <c r="S300" s="129" t="str">
        <f aca="false">REPLACE(N300,1,1,R300)</f>
        <v/>
      </c>
      <c r="T300" s="96"/>
      <c r="U300" s="133"/>
      <c r="V300" s="124" t="str">
        <f aca="false">IF(OR(ISTEXT(N300),ISNUMBER(N300)),IF($AD300=1,U300,0),"")</f>
        <v/>
      </c>
      <c r="W300" s="75" t="n">
        <v>36892</v>
      </c>
      <c r="X300" s="134"/>
      <c r="Y300" s="134"/>
      <c r="AA300" s="128" t="n">
        <f aca="false">IF(E300&lt;&gt;F300,0,1)</f>
        <v>1</v>
      </c>
      <c r="AB300" s="128" t="n">
        <f aca="false">IF(OR(T300="SI",T300="Si",T300="si",T300="sI",T300="s",T300="S"),1,0)</f>
        <v>0</v>
      </c>
      <c r="AC300" s="128" t="n">
        <f aca="false">IF(OR(J300="SI",J300="Si",J300="si",J300="sI",J300="s",J300="S"),1,0)</f>
        <v>0</v>
      </c>
      <c r="AD300" s="128" t="n">
        <f aca="false">AK300*AA300*AB300*AC300</f>
        <v>0</v>
      </c>
      <c r="AF300" s="136" t="n">
        <f aca="false">COUNTIF(D$8:D300,D300)</f>
        <v>0</v>
      </c>
      <c r="AG300" s="136" t="n">
        <f aca="false">COUNTIFS(D$8:D300,D300,A$8:A300,A300)</f>
        <v>0</v>
      </c>
      <c r="AH300" s="128" t="n">
        <f aca="false">AF300-AG300</f>
        <v>0</v>
      </c>
      <c r="AI300" s="128" t="n">
        <f aca="false">IF(OR(O300&lt;&gt;P300,P300=1,AA300=0),1,0)</f>
        <v>0</v>
      </c>
      <c r="AJ300" s="128" t="n">
        <f aca="false">IF(AR300&gt;0,1,0)+AH300</f>
        <v>0</v>
      </c>
      <c r="AK300" s="128" t="n">
        <f aca="false">IF(O300&lt;&gt;P300,0,1)</f>
        <v>1</v>
      </c>
      <c r="AL300" s="128" t="n">
        <f aca="false">IF(U300&gt;1,1,0)</f>
        <v>0</v>
      </c>
      <c r="AM300" s="136"/>
      <c r="AN300" s="137"/>
      <c r="AO300" s="139"/>
      <c r="AP300" s="128" t="str">
        <f aca="false">IF(SUMIF(AS$7:BU$7,"&gt;0",AS300:BU300)&gt;0,SUMIF(AS$7:BU$7,"&gt;0",AS300:BU300),"")</f>
        <v/>
      </c>
      <c r="AQ300" s="128"/>
      <c r="AR300" s="136" t="n">
        <f aca="false">COUNTIF(N$8:N300,N300)-1</f>
        <v>-1</v>
      </c>
      <c r="AS300" s="133"/>
      <c r="AT300" s="133"/>
      <c r="AU300" s="128" t="n">
        <f aca="false">IF($A300=$A299,AS300+AT300+AU299,AS300+AT300)</f>
        <v>0</v>
      </c>
      <c r="AV300" s="133"/>
      <c r="AW300" s="133"/>
      <c r="AX300" s="128" t="n">
        <f aca="false">IF($A300=$A299,AV300+AW300+AX299,AV300+AW300)</f>
        <v>0</v>
      </c>
      <c r="AY300" s="133"/>
      <c r="AZ300" s="133"/>
      <c r="BA300" s="128" t="n">
        <f aca="false">IF($A300=$A299,AY300+AZ300+BA299,AY300+AZ300)</f>
        <v>0</v>
      </c>
      <c r="BB300" s="133"/>
      <c r="BC300" s="133"/>
      <c r="BD300" s="128" t="n">
        <f aca="false">IF($A300=$A299,BB300+BC300+BD299,BB300+BC300)</f>
        <v>0</v>
      </c>
      <c r="BE300" s="133"/>
      <c r="BF300" s="133"/>
      <c r="BG300" s="128" t="n">
        <f aca="false">IF($A300=$A299,BE300+BF300+BG299,BE300+BF300)</f>
        <v>0</v>
      </c>
      <c r="BH300" s="133"/>
      <c r="BI300" s="133"/>
      <c r="BJ300" s="128" t="n">
        <f aca="false">IF($A300=$A299,BH300+BI300+BJ299,BH300+BI300)</f>
        <v>0</v>
      </c>
      <c r="BK300" s="133"/>
      <c r="BL300" s="133"/>
      <c r="BM300" s="128" t="n">
        <f aca="false">IF($A300=$A299,BK300+BL300+BM299,BK300+BL300)</f>
        <v>0</v>
      </c>
      <c r="BN300" s="133"/>
      <c r="BO300" s="133"/>
      <c r="BP300" s="128" t="n">
        <f aca="false">IF($A300=$A299,BN300+BO300+BP299,BN300+BO300)</f>
        <v>0</v>
      </c>
      <c r="BQ300" s="133"/>
      <c r="BR300" s="133"/>
      <c r="BS300" s="128" t="n">
        <f aca="false">IF($A300=$A299,BQ300+BR300+BS299,BQ300+BR300)</f>
        <v>0</v>
      </c>
      <c r="BT300" s="133"/>
      <c r="BU300" s="133"/>
      <c r="BV300" s="128" t="n">
        <f aca="false">IF($A300=$A299,BT300+BU300+BV299,BT300+BU300)</f>
        <v>0</v>
      </c>
      <c r="BW300" s="128" t="n">
        <f aca="false">IF(W300=0,0,IF(W300&gt;F$4,1,(IF(W300=BW$2,0,(IF(F$4-W300&gt;2,1,0))))))</f>
        <v>0</v>
      </c>
    </row>
    <row r="301" customFormat="false" ht="42.6" hidden="false" customHeight="true" outlineLevel="0" collapsed="false">
      <c r="A301" s="124" t="str">
        <f aca="false">IF(D301=D300,IF(A300=0,"",A300),IF(AND(D301&gt;0,D301&lt;&gt;D300),A300+1,""))</f>
        <v/>
      </c>
      <c r="B301" s="129"/>
      <c r="C301" s="129"/>
      <c r="D301" s="96"/>
      <c r="E301" s="138"/>
      <c r="F301" s="128" t="str">
        <f aca="false">IFERROR(IF(OR(ISTEXT(D301),ISNUMBER(D301)),HLOOKUP(I301-23*INT(I301/23),[2]Hoja2!B$1:X$2,2),""),1)</f>
        <v/>
      </c>
      <c r="G301" s="128" t="str">
        <f aca="false">LEFT(D301,1)</f>
        <v/>
      </c>
      <c r="H301" s="129" t="str">
        <f aca="false">IF(UPPER(G301)="Z",2,IF(UPPER(G301)="Y",1,IF(UPPER(G301)="X",0,LEFT(D301))))</f>
        <v/>
      </c>
      <c r="I301" s="129" t="str">
        <f aca="false">REPLACE(D301,1,1,H301)</f>
        <v/>
      </c>
      <c r="J301" s="96"/>
      <c r="K301" s="124" t="str">
        <f aca="false">IF(N301&gt;0,ROW(L301)-7,"")</f>
        <v/>
      </c>
      <c r="L301" s="130"/>
      <c r="M301" s="130"/>
      <c r="N301" s="131"/>
      <c r="O301" s="132"/>
      <c r="P301" s="128" t="str">
        <f aca="false">IFERROR(IF(OR(ISTEXT(N301),ISNUMBER(N301)),HLOOKUP(S301-23*INT(S301/23),[2]Hoja2!B$1:X$2,2),""),1)</f>
        <v/>
      </c>
      <c r="Q301" s="128" t="str">
        <f aca="false">LEFT(N301,1)</f>
        <v/>
      </c>
      <c r="R301" s="129" t="str">
        <f aca="false">IF(UPPER(Q301)="Z",2,IF(UPPER(Q301)="Y",1,IF(UPPER(Q301)="X",0,LEFT(N301))))</f>
        <v/>
      </c>
      <c r="S301" s="129" t="str">
        <f aca="false">REPLACE(N301,1,1,R301)</f>
        <v/>
      </c>
      <c r="T301" s="96"/>
      <c r="U301" s="133"/>
      <c r="V301" s="124" t="str">
        <f aca="false">IF(OR(ISTEXT(N301),ISNUMBER(N301)),IF($AD301=1,U301,0),"")</f>
        <v/>
      </c>
      <c r="W301" s="75" t="n">
        <v>36892</v>
      </c>
      <c r="X301" s="134"/>
      <c r="Y301" s="134"/>
      <c r="AA301" s="128" t="n">
        <f aca="false">IF(E301&lt;&gt;F301,0,1)</f>
        <v>1</v>
      </c>
      <c r="AB301" s="128" t="n">
        <f aca="false">IF(OR(T301="SI",T301="Si",T301="si",T301="sI",T301="s",T301="S"),1,0)</f>
        <v>0</v>
      </c>
      <c r="AC301" s="128" t="n">
        <f aca="false">IF(OR(J301="SI",J301="Si",J301="si",J301="sI",J301="s",J301="S"),1,0)</f>
        <v>0</v>
      </c>
      <c r="AD301" s="128" t="n">
        <f aca="false">AK301*AA301*AB301*AC301</f>
        <v>0</v>
      </c>
      <c r="AF301" s="136" t="n">
        <f aca="false">COUNTIF(D$8:D301,D301)</f>
        <v>0</v>
      </c>
      <c r="AG301" s="136" t="n">
        <f aca="false">COUNTIFS(D$8:D301,D301,A$8:A301,A301)</f>
        <v>0</v>
      </c>
      <c r="AH301" s="128" t="n">
        <f aca="false">AF301-AG301</f>
        <v>0</v>
      </c>
      <c r="AI301" s="128" t="n">
        <f aca="false">IF(OR(O301&lt;&gt;P301,P301=1,AA301=0),1,0)</f>
        <v>0</v>
      </c>
      <c r="AJ301" s="128" t="n">
        <f aca="false">IF(AR301&gt;0,1,0)+AH301</f>
        <v>0</v>
      </c>
      <c r="AK301" s="128" t="n">
        <f aca="false">IF(O301&lt;&gt;P301,0,1)</f>
        <v>1</v>
      </c>
      <c r="AL301" s="128" t="n">
        <f aca="false">IF(U301&gt;1,1,0)</f>
        <v>0</v>
      </c>
      <c r="AM301" s="136"/>
      <c r="AN301" s="137"/>
      <c r="AO301" s="139"/>
      <c r="AP301" s="128" t="str">
        <f aca="false">IF(SUMIF(AS$7:BU$7,"&gt;0",AS301:BU301)&gt;0,SUMIF(AS$7:BU$7,"&gt;0",AS301:BU301),"")</f>
        <v/>
      </c>
      <c r="AQ301" s="128"/>
      <c r="AR301" s="136" t="n">
        <f aca="false">COUNTIF(N$8:N301,N301)-1</f>
        <v>-1</v>
      </c>
      <c r="AS301" s="133"/>
      <c r="AT301" s="133"/>
      <c r="AU301" s="128" t="n">
        <f aca="false">IF($A301=$A300,AS301+AT301+AU300,AS301+AT301)</f>
        <v>0</v>
      </c>
      <c r="AV301" s="133"/>
      <c r="AW301" s="133"/>
      <c r="AX301" s="128" t="n">
        <f aca="false">IF($A301=$A300,AV301+AW301+AX300,AV301+AW301)</f>
        <v>0</v>
      </c>
      <c r="AY301" s="133"/>
      <c r="AZ301" s="133"/>
      <c r="BA301" s="128" t="n">
        <f aca="false">IF($A301=$A300,AY301+AZ301+BA300,AY301+AZ301)</f>
        <v>0</v>
      </c>
      <c r="BB301" s="133"/>
      <c r="BC301" s="133"/>
      <c r="BD301" s="128" t="n">
        <f aca="false">IF($A301=$A300,BB301+BC301+BD300,BB301+BC301)</f>
        <v>0</v>
      </c>
      <c r="BE301" s="133"/>
      <c r="BF301" s="133"/>
      <c r="BG301" s="128" t="n">
        <f aca="false">IF($A301=$A300,BE301+BF301+BG300,BE301+BF301)</f>
        <v>0</v>
      </c>
      <c r="BH301" s="133"/>
      <c r="BI301" s="133"/>
      <c r="BJ301" s="128" t="n">
        <f aca="false">IF($A301=$A300,BH301+BI301+BJ300,BH301+BI301)</f>
        <v>0</v>
      </c>
      <c r="BK301" s="133"/>
      <c r="BL301" s="133"/>
      <c r="BM301" s="128" t="n">
        <f aca="false">IF($A301=$A300,BK301+BL301+BM300,BK301+BL301)</f>
        <v>0</v>
      </c>
      <c r="BN301" s="133"/>
      <c r="BO301" s="133"/>
      <c r="BP301" s="128" t="n">
        <f aca="false">IF($A301=$A300,BN301+BO301+BP300,BN301+BO301)</f>
        <v>0</v>
      </c>
      <c r="BQ301" s="133"/>
      <c r="BR301" s="133"/>
      <c r="BS301" s="128" t="n">
        <f aca="false">IF($A301=$A300,BQ301+BR301+BS300,BQ301+BR301)</f>
        <v>0</v>
      </c>
      <c r="BT301" s="133"/>
      <c r="BU301" s="133"/>
      <c r="BV301" s="128" t="n">
        <f aca="false">IF($A301=$A300,BT301+BU301+BV300,BT301+BU301)</f>
        <v>0</v>
      </c>
      <c r="BW301" s="128" t="n">
        <f aca="false">IF(W301=0,0,IF(W301&gt;F$4,1,(IF(W301=BW$2,0,(IF(F$4-W301&gt;2,1,0))))))</f>
        <v>0</v>
      </c>
    </row>
    <row r="302" customFormat="false" ht="42.6" hidden="false" customHeight="true" outlineLevel="0" collapsed="false">
      <c r="A302" s="124" t="str">
        <f aca="false">IF(D302=D301,IF(A301=0,"",A301),IF(AND(D302&gt;0,D302&lt;&gt;D301),A301+1,""))</f>
        <v/>
      </c>
      <c r="B302" s="129"/>
      <c r="C302" s="129"/>
      <c r="D302" s="96"/>
      <c r="E302" s="138"/>
      <c r="F302" s="128" t="str">
        <f aca="false">IFERROR(IF(OR(ISTEXT(D302),ISNUMBER(D302)),HLOOKUP(I302-23*INT(I302/23),[2]Hoja2!B$1:X$2,2),""),1)</f>
        <v/>
      </c>
      <c r="G302" s="128" t="str">
        <f aca="false">LEFT(D302,1)</f>
        <v/>
      </c>
      <c r="H302" s="129" t="str">
        <f aca="false">IF(UPPER(G302)="Z",2,IF(UPPER(G302)="Y",1,IF(UPPER(G302)="X",0,LEFT(D302))))</f>
        <v/>
      </c>
      <c r="I302" s="129" t="str">
        <f aca="false">REPLACE(D302,1,1,H302)</f>
        <v/>
      </c>
      <c r="J302" s="96"/>
      <c r="K302" s="124" t="str">
        <f aca="false">IF(N302&gt;0,ROW(L302)-7,"")</f>
        <v/>
      </c>
      <c r="L302" s="130"/>
      <c r="M302" s="130"/>
      <c r="N302" s="131"/>
      <c r="O302" s="132"/>
      <c r="P302" s="128" t="str">
        <f aca="false">IFERROR(IF(OR(ISTEXT(N302),ISNUMBER(N302)),HLOOKUP(S302-23*INT(S302/23),[2]Hoja2!B$1:X$2,2),""),1)</f>
        <v/>
      </c>
      <c r="Q302" s="128" t="str">
        <f aca="false">LEFT(N302,1)</f>
        <v/>
      </c>
      <c r="R302" s="129" t="str">
        <f aca="false">IF(UPPER(Q302)="Z",2,IF(UPPER(Q302)="Y",1,IF(UPPER(Q302)="X",0,LEFT(N302))))</f>
        <v/>
      </c>
      <c r="S302" s="129" t="str">
        <f aca="false">REPLACE(N302,1,1,R302)</f>
        <v/>
      </c>
      <c r="T302" s="96"/>
      <c r="U302" s="133"/>
      <c r="V302" s="124" t="str">
        <f aca="false">IF(OR(ISTEXT(N302),ISNUMBER(N302)),IF($AD302=1,U302,0),"")</f>
        <v/>
      </c>
      <c r="W302" s="75" t="n">
        <v>36892</v>
      </c>
      <c r="X302" s="134"/>
      <c r="Y302" s="134"/>
      <c r="AA302" s="128" t="n">
        <f aca="false">IF(E302&lt;&gt;F302,0,1)</f>
        <v>1</v>
      </c>
      <c r="AB302" s="128" t="n">
        <f aca="false">IF(OR(T302="SI",T302="Si",T302="si",T302="sI",T302="s",T302="S"),1,0)</f>
        <v>0</v>
      </c>
      <c r="AC302" s="128" t="n">
        <f aca="false">IF(OR(J302="SI",J302="Si",J302="si",J302="sI",J302="s",J302="S"),1,0)</f>
        <v>0</v>
      </c>
      <c r="AD302" s="128" t="n">
        <f aca="false">AK302*AA302*AB302*AC302</f>
        <v>0</v>
      </c>
      <c r="AF302" s="136" t="n">
        <f aca="false">COUNTIF(D$8:D302,D302)</f>
        <v>0</v>
      </c>
      <c r="AG302" s="136" t="n">
        <f aca="false">COUNTIFS(D$8:D302,D302,A$8:A302,A302)</f>
        <v>0</v>
      </c>
      <c r="AH302" s="128" t="n">
        <f aca="false">AF302-AG302</f>
        <v>0</v>
      </c>
      <c r="AI302" s="128" t="n">
        <f aca="false">IF(OR(O302&lt;&gt;P302,P302=1,AA302=0),1,0)</f>
        <v>0</v>
      </c>
      <c r="AJ302" s="128" t="n">
        <f aca="false">IF(AR302&gt;0,1,0)+AH302</f>
        <v>0</v>
      </c>
      <c r="AK302" s="128" t="n">
        <f aca="false">IF(O302&lt;&gt;P302,0,1)</f>
        <v>1</v>
      </c>
      <c r="AL302" s="128" t="n">
        <f aca="false">IF(U302&gt;1,1,0)</f>
        <v>0</v>
      </c>
      <c r="AM302" s="136"/>
      <c r="AN302" s="137"/>
      <c r="AO302" s="139"/>
      <c r="AP302" s="128" t="str">
        <f aca="false">IF(SUMIF(AS$7:BU$7,"&gt;0",AS302:BU302)&gt;0,SUMIF(AS$7:BU$7,"&gt;0",AS302:BU302),"")</f>
        <v/>
      </c>
      <c r="AQ302" s="128"/>
      <c r="AR302" s="136" t="n">
        <f aca="false">COUNTIF(N$8:N302,N302)-1</f>
        <v>-1</v>
      </c>
      <c r="AS302" s="133"/>
      <c r="AT302" s="133"/>
      <c r="AU302" s="128" t="n">
        <f aca="false">IF($A302=$A301,AS302+AT302+AU301,AS302+AT302)</f>
        <v>0</v>
      </c>
      <c r="AV302" s="133"/>
      <c r="AW302" s="133"/>
      <c r="AX302" s="128" t="n">
        <f aca="false">IF($A302=$A301,AV302+AW302+AX301,AV302+AW302)</f>
        <v>0</v>
      </c>
      <c r="AY302" s="133"/>
      <c r="AZ302" s="133"/>
      <c r="BA302" s="128" t="n">
        <f aca="false">IF($A302=$A301,AY302+AZ302+BA301,AY302+AZ302)</f>
        <v>0</v>
      </c>
      <c r="BB302" s="133"/>
      <c r="BC302" s="133"/>
      <c r="BD302" s="128" t="n">
        <f aca="false">IF($A302=$A301,BB302+BC302+BD301,BB302+BC302)</f>
        <v>0</v>
      </c>
      <c r="BE302" s="133"/>
      <c r="BF302" s="133"/>
      <c r="BG302" s="128" t="n">
        <f aca="false">IF($A302=$A301,BE302+BF302+BG301,BE302+BF302)</f>
        <v>0</v>
      </c>
      <c r="BH302" s="133"/>
      <c r="BI302" s="133"/>
      <c r="BJ302" s="128" t="n">
        <f aca="false">IF($A302=$A301,BH302+BI302+BJ301,BH302+BI302)</f>
        <v>0</v>
      </c>
      <c r="BK302" s="133"/>
      <c r="BL302" s="133"/>
      <c r="BM302" s="128" t="n">
        <f aca="false">IF($A302=$A301,BK302+BL302+BM301,BK302+BL302)</f>
        <v>0</v>
      </c>
      <c r="BN302" s="133"/>
      <c r="BO302" s="133"/>
      <c r="BP302" s="128" t="n">
        <f aca="false">IF($A302=$A301,BN302+BO302+BP301,BN302+BO302)</f>
        <v>0</v>
      </c>
      <c r="BQ302" s="133"/>
      <c r="BR302" s="133"/>
      <c r="BS302" s="128" t="n">
        <f aca="false">IF($A302=$A301,BQ302+BR302+BS301,BQ302+BR302)</f>
        <v>0</v>
      </c>
      <c r="BT302" s="133"/>
      <c r="BU302" s="133"/>
      <c r="BV302" s="128" t="n">
        <f aca="false">IF($A302=$A301,BT302+BU302+BV301,BT302+BU302)</f>
        <v>0</v>
      </c>
      <c r="BW302" s="128" t="n">
        <f aca="false">IF(W302=0,0,IF(W302&gt;F$4,1,(IF(W302=BW$2,0,(IF(F$4-W302&gt;2,1,0))))))</f>
        <v>0</v>
      </c>
    </row>
    <row r="303" customFormat="false" ht="42.6" hidden="false" customHeight="true" outlineLevel="0" collapsed="false">
      <c r="A303" s="124" t="str">
        <f aca="false">IF(D303=D302,IF(A302=0,"",A302),IF(AND(D303&gt;0,D303&lt;&gt;D302),A302+1,""))</f>
        <v/>
      </c>
      <c r="B303" s="129"/>
      <c r="C303" s="129"/>
      <c r="D303" s="96"/>
      <c r="E303" s="138"/>
      <c r="F303" s="128" t="str">
        <f aca="false">IFERROR(IF(OR(ISTEXT(D303),ISNUMBER(D303)),HLOOKUP(I303-23*INT(I303/23),[2]Hoja2!B$1:X$2,2),""),1)</f>
        <v/>
      </c>
      <c r="G303" s="128" t="str">
        <f aca="false">LEFT(D303,1)</f>
        <v/>
      </c>
      <c r="H303" s="129" t="str">
        <f aca="false">IF(UPPER(G303)="Z",2,IF(UPPER(G303)="Y",1,IF(UPPER(G303)="X",0,LEFT(D303))))</f>
        <v/>
      </c>
      <c r="I303" s="129" t="str">
        <f aca="false">REPLACE(D303,1,1,H303)</f>
        <v/>
      </c>
      <c r="J303" s="96"/>
      <c r="K303" s="124" t="str">
        <f aca="false">IF(N303&gt;0,ROW(L303)-7,"")</f>
        <v/>
      </c>
      <c r="L303" s="130"/>
      <c r="M303" s="130"/>
      <c r="N303" s="131"/>
      <c r="O303" s="132"/>
      <c r="P303" s="128" t="str">
        <f aca="false">IFERROR(IF(OR(ISTEXT(N303),ISNUMBER(N303)),HLOOKUP(S303-23*INT(S303/23),[2]Hoja2!B$1:X$2,2),""),1)</f>
        <v/>
      </c>
      <c r="Q303" s="128" t="str">
        <f aca="false">LEFT(N303,1)</f>
        <v/>
      </c>
      <c r="R303" s="129" t="str">
        <f aca="false">IF(UPPER(Q303)="Z",2,IF(UPPER(Q303)="Y",1,IF(UPPER(Q303)="X",0,LEFT(N303))))</f>
        <v/>
      </c>
      <c r="S303" s="129" t="str">
        <f aca="false">REPLACE(N303,1,1,R303)</f>
        <v/>
      </c>
      <c r="T303" s="96"/>
      <c r="U303" s="133"/>
      <c r="V303" s="124" t="str">
        <f aca="false">IF(OR(ISTEXT(N303),ISNUMBER(N303)),IF($AD303=1,U303,0),"")</f>
        <v/>
      </c>
      <c r="W303" s="75" t="n">
        <v>36892</v>
      </c>
      <c r="X303" s="134"/>
      <c r="Y303" s="134"/>
      <c r="AA303" s="128" t="n">
        <f aca="false">IF(E303&lt;&gt;F303,0,1)</f>
        <v>1</v>
      </c>
      <c r="AB303" s="128" t="n">
        <f aca="false">IF(OR(T303="SI",T303="Si",T303="si",T303="sI",T303="s",T303="S"),1,0)</f>
        <v>0</v>
      </c>
      <c r="AC303" s="128" t="n">
        <f aca="false">IF(OR(J303="SI",J303="Si",J303="si",J303="sI",J303="s",J303="S"),1,0)</f>
        <v>0</v>
      </c>
      <c r="AD303" s="128" t="n">
        <f aca="false">AK303*AA303*AB303*AC303</f>
        <v>0</v>
      </c>
      <c r="AF303" s="136" t="n">
        <f aca="false">COUNTIF(D$8:D303,D303)</f>
        <v>0</v>
      </c>
      <c r="AG303" s="136" t="n">
        <f aca="false">COUNTIFS(D$8:D303,D303,A$8:A303,A303)</f>
        <v>0</v>
      </c>
      <c r="AH303" s="128" t="n">
        <f aca="false">AF303-AG303</f>
        <v>0</v>
      </c>
      <c r="AI303" s="128" t="n">
        <f aca="false">IF(OR(O303&lt;&gt;P303,P303=1,AA303=0),1,0)</f>
        <v>0</v>
      </c>
      <c r="AJ303" s="128" t="n">
        <f aca="false">IF(AR303&gt;0,1,0)+AH303</f>
        <v>0</v>
      </c>
      <c r="AK303" s="128" t="n">
        <f aca="false">IF(O303&lt;&gt;P303,0,1)</f>
        <v>1</v>
      </c>
      <c r="AL303" s="128" t="n">
        <f aca="false">IF(U303&gt;1,1,0)</f>
        <v>0</v>
      </c>
      <c r="AM303" s="136"/>
      <c r="AN303" s="137"/>
      <c r="AO303" s="139"/>
      <c r="AP303" s="128" t="str">
        <f aca="false">IF(SUMIF(AS$7:BU$7,"&gt;0",AS303:BU303)&gt;0,SUMIF(AS$7:BU$7,"&gt;0",AS303:BU303),"")</f>
        <v/>
      </c>
      <c r="AQ303" s="128"/>
      <c r="AR303" s="136" t="n">
        <f aca="false">COUNTIF(N$8:N303,N303)-1</f>
        <v>-1</v>
      </c>
      <c r="AS303" s="133"/>
      <c r="AT303" s="133"/>
      <c r="AU303" s="128" t="n">
        <f aca="false">IF($A303=$A302,AS303+AT303+AU302,AS303+AT303)</f>
        <v>0</v>
      </c>
      <c r="AV303" s="133"/>
      <c r="AW303" s="133"/>
      <c r="AX303" s="128" t="n">
        <f aca="false">IF($A303=$A302,AV303+AW303+AX302,AV303+AW303)</f>
        <v>0</v>
      </c>
      <c r="AY303" s="133"/>
      <c r="AZ303" s="133"/>
      <c r="BA303" s="128" t="n">
        <f aca="false">IF($A303=$A302,AY303+AZ303+BA302,AY303+AZ303)</f>
        <v>0</v>
      </c>
      <c r="BB303" s="133"/>
      <c r="BC303" s="133"/>
      <c r="BD303" s="128" t="n">
        <f aca="false">IF($A303=$A302,BB303+BC303+BD302,BB303+BC303)</f>
        <v>0</v>
      </c>
      <c r="BE303" s="133"/>
      <c r="BF303" s="133"/>
      <c r="BG303" s="128" t="n">
        <f aca="false">IF($A303=$A302,BE303+BF303+BG302,BE303+BF303)</f>
        <v>0</v>
      </c>
      <c r="BH303" s="133"/>
      <c r="BI303" s="133"/>
      <c r="BJ303" s="128" t="n">
        <f aca="false">IF($A303=$A302,BH303+BI303+BJ302,BH303+BI303)</f>
        <v>0</v>
      </c>
      <c r="BK303" s="133"/>
      <c r="BL303" s="133"/>
      <c r="BM303" s="128" t="n">
        <f aca="false">IF($A303=$A302,BK303+BL303+BM302,BK303+BL303)</f>
        <v>0</v>
      </c>
      <c r="BN303" s="133"/>
      <c r="BO303" s="133"/>
      <c r="BP303" s="128" t="n">
        <f aca="false">IF($A303=$A302,BN303+BO303+BP302,BN303+BO303)</f>
        <v>0</v>
      </c>
      <c r="BQ303" s="133"/>
      <c r="BR303" s="133"/>
      <c r="BS303" s="128" t="n">
        <f aca="false">IF($A303=$A302,BQ303+BR303+BS302,BQ303+BR303)</f>
        <v>0</v>
      </c>
      <c r="BT303" s="133"/>
      <c r="BU303" s="133"/>
      <c r="BV303" s="128" t="n">
        <f aca="false">IF($A303=$A302,BT303+BU303+BV302,BT303+BU303)</f>
        <v>0</v>
      </c>
      <c r="BW303" s="128" t="n">
        <f aca="false">IF(W303=0,0,IF(W303&gt;F$4,1,(IF(W303=BW$2,0,(IF(F$4-W303&gt;2,1,0))))))</f>
        <v>0</v>
      </c>
    </row>
    <row r="304" customFormat="false" ht="42.6" hidden="false" customHeight="true" outlineLevel="0" collapsed="false">
      <c r="A304" s="124" t="str">
        <f aca="false">IF(D304=D303,IF(A303=0,"",A303),IF(AND(D304&gt;0,D304&lt;&gt;D303),A303+1,""))</f>
        <v/>
      </c>
      <c r="B304" s="129"/>
      <c r="C304" s="129"/>
      <c r="D304" s="96"/>
      <c r="E304" s="138"/>
      <c r="F304" s="128" t="str">
        <f aca="false">IFERROR(IF(OR(ISTEXT(D304),ISNUMBER(D304)),HLOOKUP(I304-23*INT(I304/23),[2]Hoja2!B$1:X$2,2),""),1)</f>
        <v/>
      </c>
      <c r="G304" s="128" t="str">
        <f aca="false">LEFT(D304,1)</f>
        <v/>
      </c>
      <c r="H304" s="129" t="str">
        <f aca="false">IF(UPPER(G304)="Z",2,IF(UPPER(G304)="Y",1,IF(UPPER(G304)="X",0,LEFT(D304))))</f>
        <v/>
      </c>
      <c r="I304" s="129" t="str">
        <f aca="false">REPLACE(D304,1,1,H304)</f>
        <v/>
      </c>
      <c r="J304" s="96"/>
      <c r="K304" s="124" t="str">
        <f aca="false">IF(N304&gt;0,ROW(L304)-7,"")</f>
        <v/>
      </c>
      <c r="L304" s="130"/>
      <c r="M304" s="130"/>
      <c r="N304" s="131"/>
      <c r="O304" s="132"/>
      <c r="P304" s="128" t="str">
        <f aca="false">IFERROR(IF(OR(ISTEXT(N304),ISNUMBER(N304)),HLOOKUP(S304-23*INT(S304/23),[2]Hoja2!B$1:X$2,2),""),1)</f>
        <v/>
      </c>
      <c r="Q304" s="128" t="str">
        <f aca="false">LEFT(N304,1)</f>
        <v/>
      </c>
      <c r="R304" s="129" t="str">
        <f aca="false">IF(UPPER(Q304)="Z",2,IF(UPPER(Q304)="Y",1,IF(UPPER(Q304)="X",0,LEFT(N304))))</f>
        <v/>
      </c>
      <c r="S304" s="129" t="str">
        <f aca="false">REPLACE(N304,1,1,R304)</f>
        <v/>
      </c>
      <c r="T304" s="96"/>
      <c r="U304" s="133"/>
      <c r="V304" s="124" t="str">
        <f aca="false">IF(OR(ISTEXT(N304),ISNUMBER(N304)),IF($AD304=1,U304,0),"")</f>
        <v/>
      </c>
      <c r="W304" s="75" t="n">
        <v>36892</v>
      </c>
      <c r="X304" s="134"/>
      <c r="Y304" s="134"/>
      <c r="AA304" s="128" t="n">
        <f aca="false">IF(E304&lt;&gt;F304,0,1)</f>
        <v>1</v>
      </c>
      <c r="AB304" s="128" t="n">
        <f aca="false">IF(OR(T304="SI",T304="Si",T304="si",T304="sI",T304="s",T304="S"),1,0)</f>
        <v>0</v>
      </c>
      <c r="AC304" s="128" t="n">
        <f aca="false">IF(OR(J304="SI",J304="Si",J304="si",J304="sI",J304="s",J304="S"),1,0)</f>
        <v>0</v>
      </c>
      <c r="AD304" s="128" t="n">
        <f aca="false">AK304*AA304*AB304*AC304</f>
        <v>0</v>
      </c>
      <c r="AF304" s="136" t="n">
        <f aca="false">COUNTIF(D$8:D304,D304)</f>
        <v>0</v>
      </c>
      <c r="AG304" s="136" t="n">
        <f aca="false">COUNTIFS(D$8:D304,D304,A$8:A304,A304)</f>
        <v>0</v>
      </c>
      <c r="AH304" s="128" t="n">
        <f aca="false">AF304-AG304</f>
        <v>0</v>
      </c>
      <c r="AI304" s="128" t="n">
        <f aca="false">IF(OR(O304&lt;&gt;P304,P304=1,AA304=0),1,0)</f>
        <v>0</v>
      </c>
      <c r="AJ304" s="128" t="n">
        <f aca="false">IF(AR304&gt;0,1,0)+AH304</f>
        <v>0</v>
      </c>
      <c r="AK304" s="128" t="n">
        <f aca="false">IF(O304&lt;&gt;P304,0,1)</f>
        <v>1</v>
      </c>
      <c r="AL304" s="128" t="n">
        <f aca="false">IF(U304&gt;1,1,0)</f>
        <v>0</v>
      </c>
      <c r="AM304" s="136"/>
      <c r="AN304" s="137"/>
      <c r="AO304" s="139"/>
      <c r="AP304" s="128" t="str">
        <f aca="false">IF(SUMIF(AS$7:BU$7,"&gt;0",AS304:BU304)&gt;0,SUMIF(AS$7:BU$7,"&gt;0",AS304:BU304),"")</f>
        <v/>
      </c>
      <c r="AQ304" s="128"/>
      <c r="AR304" s="136" t="n">
        <f aca="false">COUNTIF(N$8:N304,N304)-1</f>
        <v>-1</v>
      </c>
      <c r="AS304" s="133"/>
      <c r="AT304" s="133"/>
      <c r="AU304" s="128" t="n">
        <f aca="false">IF($A304=$A303,AS304+AT304+AU303,AS304+AT304)</f>
        <v>0</v>
      </c>
      <c r="AV304" s="133"/>
      <c r="AW304" s="133"/>
      <c r="AX304" s="128" t="n">
        <f aca="false">IF($A304=$A303,AV304+AW304+AX303,AV304+AW304)</f>
        <v>0</v>
      </c>
      <c r="AY304" s="133"/>
      <c r="AZ304" s="133"/>
      <c r="BA304" s="128" t="n">
        <f aca="false">IF($A304=$A303,AY304+AZ304+BA303,AY304+AZ304)</f>
        <v>0</v>
      </c>
      <c r="BB304" s="133"/>
      <c r="BC304" s="133"/>
      <c r="BD304" s="128" t="n">
        <f aca="false">IF($A304=$A303,BB304+BC304+BD303,BB304+BC304)</f>
        <v>0</v>
      </c>
      <c r="BE304" s="133"/>
      <c r="BF304" s="133"/>
      <c r="BG304" s="128" t="n">
        <f aca="false">IF($A304=$A303,BE304+BF304+BG303,BE304+BF304)</f>
        <v>0</v>
      </c>
      <c r="BH304" s="133"/>
      <c r="BI304" s="133"/>
      <c r="BJ304" s="128" t="n">
        <f aca="false">IF($A304=$A303,BH304+BI304+BJ303,BH304+BI304)</f>
        <v>0</v>
      </c>
      <c r="BK304" s="133"/>
      <c r="BL304" s="133"/>
      <c r="BM304" s="128" t="n">
        <f aca="false">IF($A304=$A303,BK304+BL304+BM303,BK304+BL304)</f>
        <v>0</v>
      </c>
      <c r="BN304" s="133"/>
      <c r="BO304" s="133"/>
      <c r="BP304" s="128" t="n">
        <f aca="false">IF($A304=$A303,BN304+BO304+BP303,BN304+BO304)</f>
        <v>0</v>
      </c>
      <c r="BQ304" s="133"/>
      <c r="BR304" s="133"/>
      <c r="BS304" s="128" t="n">
        <f aca="false">IF($A304=$A303,BQ304+BR304+BS303,BQ304+BR304)</f>
        <v>0</v>
      </c>
      <c r="BT304" s="133"/>
      <c r="BU304" s="133"/>
      <c r="BV304" s="128" t="n">
        <f aca="false">IF($A304=$A303,BT304+BU304+BV303,BT304+BU304)</f>
        <v>0</v>
      </c>
      <c r="BW304" s="128" t="n">
        <f aca="false">IF(W304=0,0,IF(W304&gt;F$4,1,(IF(W304=BW$2,0,(IF(F$4-W304&gt;2,1,0))))))</f>
        <v>0</v>
      </c>
    </row>
    <row r="305" customFormat="false" ht="42.6" hidden="false" customHeight="true" outlineLevel="0" collapsed="false">
      <c r="A305" s="124" t="str">
        <f aca="false">IF(D305=D304,IF(A304=0,"",A304),IF(AND(D305&gt;0,D305&lt;&gt;D304),A304+1,""))</f>
        <v/>
      </c>
      <c r="B305" s="129"/>
      <c r="C305" s="129"/>
      <c r="D305" s="96"/>
      <c r="E305" s="138"/>
      <c r="F305" s="128" t="str">
        <f aca="false">IFERROR(IF(OR(ISTEXT(D305),ISNUMBER(D305)),HLOOKUP(I305-23*INT(I305/23),[2]Hoja2!B$1:X$2,2),""),1)</f>
        <v/>
      </c>
      <c r="G305" s="128" t="str">
        <f aca="false">LEFT(D305,1)</f>
        <v/>
      </c>
      <c r="H305" s="129" t="str">
        <f aca="false">IF(UPPER(G305)="Z",2,IF(UPPER(G305)="Y",1,IF(UPPER(G305)="X",0,LEFT(D305))))</f>
        <v/>
      </c>
      <c r="I305" s="129" t="str">
        <f aca="false">REPLACE(D305,1,1,H305)</f>
        <v/>
      </c>
      <c r="J305" s="96"/>
      <c r="K305" s="124" t="str">
        <f aca="false">IF(N305&gt;0,ROW(L305)-7,"")</f>
        <v/>
      </c>
      <c r="L305" s="130"/>
      <c r="M305" s="130"/>
      <c r="N305" s="131"/>
      <c r="O305" s="132"/>
      <c r="P305" s="128" t="str">
        <f aca="false">IFERROR(IF(OR(ISTEXT(N305),ISNUMBER(N305)),HLOOKUP(S305-23*INT(S305/23),[2]Hoja2!B$1:X$2,2),""),1)</f>
        <v/>
      </c>
      <c r="Q305" s="128" t="str">
        <f aca="false">LEFT(N305,1)</f>
        <v/>
      </c>
      <c r="R305" s="129" t="str">
        <f aca="false">IF(UPPER(Q305)="Z",2,IF(UPPER(Q305)="Y",1,IF(UPPER(Q305)="X",0,LEFT(N305))))</f>
        <v/>
      </c>
      <c r="S305" s="129" t="str">
        <f aca="false">REPLACE(N305,1,1,R305)</f>
        <v/>
      </c>
      <c r="T305" s="96"/>
      <c r="U305" s="133"/>
      <c r="V305" s="124" t="str">
        <f aca="false">IF(OR(ISTEXT(N305),ISNUMBER(N305)),IF($AD305=1,U305,0),"")</f>
        <v/>
      </c>
      <c r="W305" s="75" t="n">
        <v>36892</v>
      </c>
      <c r="X305" s="134"/>
      <c r="Y305" s="134"/>
      <c r="AA305" s="128" t="n">
        <f aca="false">IF(E305&lt;&gt;F305,0,1)</f>
        <v>1</v>
      </c>
      <c r="AB305" s="128" t="n">
        <f aca="false">IF(OR(T305="SI",T305="Si",T305="si",T305="sI",T305="s",T305="S"),1,0)</f>
        <v>0</v>
      </c>
      <c r="AC305" s="128" t="n">
        <f aca="false">IF(OR(J305="SI",J305="Si",J305="si",J305="sI",J305="s",J305="S"),1,0)</f>
        <v>0</v>
      </c>
      <c r="AD305" s="128" t="n">
        <f aca="false">AK305*AA305*AB305*AC305</f>
        <v>0</v>
      </c>
      <c r="AF305" s="136" t="n">
        <f aca="false">COUNTIF(D$8:D305,D305)</f>
        <v>0</v>
      </c>
      <c r="AG305" s="136" t="n">
        <f aca="false">COUNTIFS(D$8:D305,D305,A$8:A305,A305)</f>
        <v>0</v>
      </c>
      <c r="AH305" s="128" t="n">
        <f aca="false">AF305-AG305</f>
        <v>0</v>
      </c>
      <c r="AI305" s="128" t="n">
        <f aca="false">IF(OR(O305&lt;&gt;P305,P305=1,AA305=0),1,0)</f>
        <v>0</v>
      </c>
      <c r="AJ305" s="128" t="n">
        <f aca="false">IF(AR305&gt;0,1,0)+AH305</f>
        <v>0</v>
      </c>
      <c r="AK305" s="128" t="n">
        <f aca="false">IF(O305&lt;&gt;P305,0,1)</f>
        <v>1</v>
      </c>
      <c r="AL305" s="128" t="n">
        <f aca="false">IF(U305&gt;1,1,0)</f>
        <v>0</v>
      </c>
      <c r="AM305" s="136"/>
      <c r="AN305" s="137"/>
      <c r="AO305" s="139"/>
      <c r="AP305" s="128" t="str">
        <f aca="false">IF(SUMIF(AS$7:BU$7,"&gt;0",AS305:BU305)&gt;0,SUMIF(AS$7:BU$7,"&gt;0",AS305:BU305),"")</f>
        <v/>
      </c>
      <c r="AQ305" s="128"/>
      <c r="AR305" s="136" t="n">
        <f aca="false">COUNTIF(N$8:N305,N305)-1</f>
        <v>-1</v>
      </c>
      <c r="AS305" s="133"/>
      <c r="AT305" s="133"/>
      <c r="AU305" s="128" t="n">
        <f aca="false">IF($A305=$A304,AS305+AT305+AU304,AS305+AT305)</f>
        <v>0</v>
      </c>
      <c r="AV305" s="133"/>
      <c r="AW305" s="133"/>
      <c r="AX305" s="128" t="n">
        <f aca="false">IF($A305=$A304,AV305+AW305+AX304,AV305+AW305)</f>
        <v>0</v>
      </c>
      <c r="AY305" s="133"/>
      <c r="AZ305" s="133"/>
      <c r="BA305" s="128" t="n">
        <f aca="false">IF($A305=$A304,AY305+AZ305+BA304,AY305+AZ305)</f>
        <v>0</v>
      </c>
      <c r="BB305" s="133"/>
      <c r="BC305" s="133"/>
      <c r="BD305" s="128" t="n">
        <f aca="false">IF($A305=$A304,BB305+BC305+BD304,BB305+BC305)</f>
        <v>0</v>
      </c>
      <c r="BE305" s="133"/>
      <c r="BF305" s="133"/>
      <c r="BG305" s="128" t="n">
        <f aca="false">IF($A305=$A304,BE305+BF305+BG304,BE305+BF305)</f>
        <v>0</v>
      </c>
      <c r="BH305" s="133"/>
      <c r="BI305" s="133"/>
      <c r="BJ305" s="128" t="n">
        <f aca="false">IF($A305=$A304,BH305+BI305+BJ304,BH305+BI305)</f>
        <v>0</v>
      </c>
      <c r="BK305" s="133"/>
      <c r="BL305" s="133"/>
      <c r="BM305" s="128" t="n">
        <f aca="false">IF($A305=$A304,BK305+BL305+BM304,BK305+BL305)</f>
        <v>0</v>
      </c>
      <c r="BN305" s="133"/>
      <c r="BO305" s="133"/>
      <c r="BP305" s="128" t="n">
        <f aca="false">IF($A305=$A304,BN305+BO305+BP304,BN305+BO305)</f>
        <v>0</v>
      </c>
      <c r="BQ305" s="133"/>
      <c r="BR305" s="133"/>
      <c r="BS305" s="128" t="n">
        <f aca="false">IF($A305=$A304,BQ305+BR305+BS304,BQ305+BR305)</f>
        <v>0</v>
      </c>
      <c r="BT305" s="133"/>
      <c r="BU305" s="133"/>
      <c r="BV305" s="128" t="n">
        <f aca="false">IF($A305=$A304,BT305+BU305+BV304,BT305+BU305)</f>
        <v>0</v>
      </c>
      <c r="BW305" s="128" t="n">
        <f aca="false">IF(W305=0,0,IF(W305&gt;F$4,1,(IF(W305=BW$2,0,(IF(F$4-W305&gt;2,1,0))))))</f>
        <v>0</v>
      </c>
    </row>
    <row r="306" customFormat="false" ht="42.6" hidden="false" customHeight="true" outlineLevel="0" collapsed="false">
      <c r="A306" s="124" t="str">
        <f aca="false">IF(D306=D305,IF(A305=0,"",A305),IF(AND(D306&gt;0,D306&lt;&gt;D305),A305+1,""))</f>
        <v/>
      </c>
      <c r="B306" s="129"/>
      <c r="C306" s="129"/>
      <c r="D306" s="96"/>
      <c r="E306" s="138"/>
      <c r="F306" s="128" t="str">
        <f aca="false">IFERROR(IF(OR(ISTEXT(D306),ISNUMBER(D306)),HLOOKUP(I306-23*INT(I306/23),[2]Hoja2!B$1:X$2,2),""),1)</f>
        <v/>
      </c>
      <c r="G306" s="128" t="str">
        <f aca="false">LEFT(D306,1)</f>
        <v/>
      </c>
      <c r="H306" s="129" t="str">
        <f aca="false">IF(UPPER(G306)="Z",2,IF(UPPER(G306)="Y",1,IF(UPPER(G306)="X",0,LEFT(D306))))</f>
        <v/>
      </c>
      <c r="I306" s="129" t="str">
        <f aca="false">REPLACE(D306,1,1,H306)</f>
        <v/>
      </c>
      <c r="J306" s="96"/>
      <c r="K306" s="124" t="str">
        <f aca="false">IF(N306&gt;0,ROW(L306)-7,"")</f>
        <v/>
      </c>
      <c r="L306" s="130"/>
      <c r="M306" s="130"/>
      <c r="N306" s="131"/>
      <c r="O306" s="132"/>
      <c r="P306" s="128" t="str">
        <f aca="false">IFERROR(IF(OR(ISTEXT(N306),ISNUMBER(N306)),HLOOKUP(S306-23*INT(S306/23),[2]Hoja2!B$1:X$2,2),""),1)</f>
        <v/>
      </c>
      <c r="Q306" s="128" t="str">
        <f aca="false">LEFT(N306,1)</f>
        <v/>
      </c>
      <c r="R306" s="129" t="str">
        <f aca="false">IF(UPPER(Q306)="Z",2,IF(UPPER(Q306)="Y",1,IF(UPPER(Q306)="X",0,LEFT(N306))))</f>
        <v/>
      </c>
      <c r="S306" s="129" t="str">
        <f aca="false">REPLACE(N306,1,1,R306)</f>
        <v/>
      </c>
      <c r="T306" s="96"/>
      <c r="U306" s="133"/>
      <c r="V306" s="124" t="str">
        <f aca="false">IF(OR(ISTEXT(N306),ISNUMBER(N306)),IF($AD306=1,U306,0),"")</f>
        <v/>
      </c>
      <c r="W306" s="75" t="n">
        <v>36892</v>
      </c>
      <c r="X306" s="134"/>
      <c r="Y306" s="134"/>
      <c r="AA306" s="128" t="n">
        <f aca="false">IF(E306&lt;&gt;F306,0,1)</f>
        <v>1</v>
      </c>
      <c r="AB306" s="128" t="n">
        <f aca="false">IF(OR(T306="SI",T306="Si",T306="si",T306="sI",T306="s",T306="S"),1,0)</f>
        <v>0</v>
      </c>
      <c r="AC306" s="128" t="n">
        <f aca="false">IF(OR(J306="SI",J306="Si",J306="si",J306="sI",J306="s",J306="S"),1,0)</f>
        <v>0</v>
      </c>
      <c r="AD306" s="128" t="n">
        <f aca="false">AK306*AA306*AB306*AC306</f>
        <v>0</v>
      </c>
      <c r="AF306" s="136" t="n">
        <f aca="false">COUNTIF(D$8:D306,D306)</f>
        <v>0</v>
      </c>
      <c r="AG306" s="136" t="n">
        <f aca="false">COUNTIFS(D$8:D306,D306,A$8:A306,A306)</f>
        <v>0</v>
      </c>
      <c r="AH306" s="128" t="n">
        <f aca="false">AF306-AG306</f>
        <v>0</v>
      </c>
      <c r="AI306" s="128" t="n">
        <f aca="false">IF(OR(O306&lt;&gt;P306,P306=1,AA306=0),1,0)</f>
        <v>0</v>
      </c>
      <c r="AJ306" s="128" t="n">
        <f aca="false">IF(AR306&gt;0,1,0)+AH306</f>
        <v>0</v>
      </c>
      <c r="AK306" s="128" t="n">
        <f aca="false">IF(O306&lt;&gt;P306,0,1)</f>
        <v>1</v>
      </c>
      <c r="AL306" s="128" t="n">
        <f aca="false">IF(U306&gt;1,1,0)</f>
        <v>0</v>
      </c>
      <c r="AM306" s="136"/>
      <c r="AN306" s="137"/>
      <c r="AO306" s="139"/>
      <c r="AP306" s="128" t="str">
        <f aca="false">IF(SUMIF(AS$7:BU$7,"&gt;0",AS306:BU306)&gt;0,SUMIF(AS$7:BU$7,"&gt;0",AS306:BU306),"")</f>
        <v/>
      </c>
      <c r="AQ306" s="128"/>
      <c r="AR306" s="136" t="n">
        <f aca="false">COUNTIF(N$8:N306,N306)-1</f>
        <v>-1</v>
      </c>
      <c r="AS306" s="133"/>
      <c r="AT306" s="133"/>
      <c r="AU306" s="128" t="n">
        <f aca="false">IF($A306=$A305,AS306+AT306+AU305,AS306+AT306)</f>
        <v>0</v>
      </c>
      <c r="AV306" s="133"/>
      <c r="AW306" s="133"/>
      <c r="AX306" s="128" t="n">
        <f aca="false">IF($A306=$A305,AV306+AW306+AX305,AV306+AW306)</f>
        <v>0</v>
      </c>
      <c r="AY306" s="133"/>
      <c r="AZ306" s="133"/>
      <c r="BA306" s="128" t="n">
        <f aca="false">IF($A306=$A305,AY306+AZ306+BA305,AY306+AZ306)</f>
        <v>0</v>
      </c>
      <c r="BB306" s="133"/>
      <c r="BC306" s="133"/>
      <c r="BD306" s="128" t="n">
        <f aca="false">IF($A306=$A305,BB306+BC306+BD305,BB306+BC306)</f>
        <v>0</v>
      </c>
      <c r="BE306" s="133"/>
      <c r="BF306" s="133"/>
      <c r="BG306" s="128" t="n">
        <f aca="false">IF($A306=$A305,BE306+BF306+BG305,BE306+BF306)</f>
        <v>0</v>
      </c>
      <c r="BH306" s="133"/>
      <c r="BI306" s="133"/>
      <c r="BJ306" s="128" t="n">
        <f aca="false">IF($A306=$A305,BH306+BI306+BJ305,BH306+BI306)</f>
        <v>0</v>
      </c>
      <c r="BK306" s="133"/>
      <c r="BL306" s="133"/>
      <c r="BM306" s="128" t="n">
        <f aca="false">IF($A306=$A305,BK306+BL306+BM305,BK306+BL306)</f>
        <v>0</v>
      </c>
      <c r="BN306" s="133"/>
      <c r="BO306" s="133"/>
      <c r="BP306" s="128" t="n">
        <f aca="false">IF($A306=$A305,BN306+BO306+BP305,BN306+BO306)</f>
        <v>0</v>
      </c>
      <c r="BQ306" s="133"/>
      <c r="BR306" s="133"/>
      <c r="BS306" s="128" t="n">
        <f aca="false">IF($A306=$A305,BQ306+BR306+BS305,BQ306+BR306)</f>
        <v>0</v>
      </c>
      <c r="BT306" s="133"/>
      <c r="BU306" s="133"/>
      <c r="BV306" s="128" t="n">
        <f aca="false">IF($A306=$A305,BT306+BU306+BV305,BT306+BU306)</f>
        <v>0</v>
      </c>
      <c r="BW306" s="128" t="n">
        <f aca="false">IF(W306=0,0,IF(W306&gt;F$4,1,(IF(W306=BW$2,0,(IF(F$4-W306&gt;2,1,0))))))</f>
        <v>0</v>
      </c>
    </row>
    <row r="307" customFormat="false" ht="42.6" hidden="false" customHeight="true" outlineLevel="0" collapsed="false">
      <c r="A307" s="124" t="str">
        <f aca="false">IF(D307=D306,IF(A306=0,"",A306),IF(AND(D307&gt;0,D307&lt;&gt;D306),A306+1,""))</f>
        <v/>
      </c>
      <c r="B307" s="129"/>
      <c r="C307" s="129"/>
      <c r="D307" s="96"/>
      <c r="E307" s="138"/>
      <c r="F307" s="128" t="str">
        <f aca="false">IFERROR(IF(OR(ISTEXT(D307),ISNUMBER(D307)),HLOOKUP(I307-23*INT(I307/23),[2]Hoja2!B$1:X$2,2),""),1)</f>
        <v/>
      </c>
      <c r="G307" s="128" t="str">
        <f aca="false">LEFT(D307,1)</f>
        <v/>
      </c>
      <c r="H307" s="129" t="str">
        <f aca="false">IF(UPPER(G307)="Z",2,IF(UPPER(G307)="Y",1,IF(UPPER(G307)="X",0,LEFT(D307))))</f>
        <v/>
      </c>
      <c r="I307" s="129" t="str">
        <f aca="false">REPLACE(D307,1,1,H307)</f>
        <v/>
      </c>
      <c r="J307" s="96"/>
      <c r="K307" s="124" t="str">
        <f aca="false">IF(N307&gt;0,ROW(L307)-7,"")</f>
        <v/>
      </c>
      <c r="L307" s="130"/>
      <c r="M307" s="130"/>
      <c r="N307" s="131"/>
      <c r="O307" s="132"/>
      <c r="P307" s="128" t="str">
        <f aca="false">IFERROR(IF(OR(ISTEXT(N307),ISNUMBER(N307)),HLOOKUP(S307-23*INT(S307/23),[2]Hoja2!B$1:X$2,2),""),1)</f>
        <v/>
      </c>
      <c r="Q307" s="128" t="str">
        <f aca="false">LEFT(N307,1)</f>
        <v/>
      </c>
      <c r="R307" s="129" t="str">
        <f aca="false">IF(UPPER(Q307)="Z",2,IF(UPPER(Q307)="Y",1,IF(UPPER(Q307)="X",0,LEFT(N307))))</f>
        <v/>
      </c>
      <c r="S307" s="129" t="str">
        <f aca="false">REPLACE(N307,1,1,R307)</f>
        <v/>
      </c>
      <c r="T307" s="96"/>
      <c r="U307" s="133"/>
      <c r="V307" s="124" t="str">
        <f aca="false">IF(OR(ISTEXT(N307),ISNUMBER(N307)),IF($AD307=1,U307,0),"")</f>
        <v/>
      </c>
      <c r="W307" s="75" t="n">
        <v>36892</v>
      </c>
      <c r="X307" s="134"/>
      <c r="Y307" s="134"/>
      <c r="AA307" s="128" t="n">
        <f aca="false">IF(E307&lt;&gt;F307,0,1)</f>
        <v>1</v>
      </c>
      <c r="AB307" s="128" t="n">
        <f aca="false">IF(OR(T307="SI",T307="Si",T307="si",T307="sI",T307="s",T307="S"),1,0)</f>
        <v>0</v>
      </c>
      <c r="AC307" s="128" t="n">
        <f aca="false">IF(OR(J307="SI",J307="Si",J307="si",J307="sI",J307="s",J307="S"),1,0)</f>
        <v>0</v>
      </c>
      <c r="AD307" s="128" t="n">
        <f aca="false">AK307*AA307*AB307*AC307</f>
        <v>0</v>
      </c>
      <c r="AF307" s="136" t="n">
        <f aca="false">COUNTIF(D$8:D307,D307)</f>
        <v>0</v>
      </c>
      <c r="AG307" s="136" t="n">
        <f aca="false">COUNTIFS(D$8:D307,D307,A$8:A307,A307)</f>
        <v>0</v>
      </c>
      <c r="AH307" s="128" t="n">
        <f aca="false">AF307-AG307</f>
        <v>0</v>
      </c>
      <c r="AI307" s="128" t="n">
        <f aca="false">IF(OR(O307&lt;&gt;P307,P307=1,AA307=0),1,0)</f>
        <v>0</v>
      </c>
      <c r="AJ307" s="128" t="n">
        <f aca="false">IF(AR307&gt;0,1,0)+AH307</f>
        <v>0</v>
      </c>
      <c r="AK307" s="128" t="n">
        <f aca="false">IF(O307&lt;&gt;P307,0,1)</f>
        <v>1</v>
      </c>
      <c r="AL307" s="128" t="n">
        <f aca="false">IF(U307&gt;1,1,0)</f>
        <v>0</v>
      </c>
      <c r="AM307" s="136"/>
      <c r="AN307" s="137"/>
      <c r="AO307" s="139"/>
      <c r="AP307" s="128" t="str">
        <f aca="false">IF(SUMIF(AS$7:BU$7,"&gt;0",AS307:BU307)&gt;0,SUMIF(AS$7:BU$7,"&gt;0",AS307:BU307),"")</f>
        <v/>
      </c>
      <c r="AQ307" s="128"/>
      <c r="AR307" s="136" t="n">
        <f aca="false">COUNTIF(N$8:N307,N307)-1</f>
        <v>-1</v>
      </c>
      <c r="AS307" s="133"/>
      <c r="AT307" s="133"/>
      <c r="AU307" s="128" t="n">
        <f aca="false">IF($A307=$A306,AS307+AT307+AU306,AS307+AT307)</f>
        <v>0</v>
      </c>
      <c r="AV307" s="133"/>
      <c r="AW307" s="133"/>
      <c r="AX307" s="128" t="n">
        <f aca="false">IF($A307=$A306,AV307+AW307+AX306,AV307+AW307)</f>
        <v>0</v>
      </c>
      <c r="AY307" s="133"/>
      <c r="AZ307" s="133"/>
      <c r="BA307" s="128" t="n">
        <f aca="false">IF($A307=$A306,AY307+AZ307+BA306,AY307+AZ307)</f>
        <v>0</v>
      </c>
      <c r="BB307" s="133"/>
      <c r="BC307" s="133"/>
      <c r="BD307" s="128" t="n">
        <f aca="false">IF($A307=$A306,BB307+BC307+BD306,BB307+BC307)</f>
        <v>0</v>
      </c>
      <c r="BE307" s="133"/>
      <c r="BF307" s="133"/>
      <c r="BG307" s="128" t="n">
        <f aca="false">IF($A307=$A306,BE307+BF307+BG306,BE307+BF307)</f>
        <v>0</v>
      </c>
      <c r="BH307" s="133"/>
      <c r="BI307" s="133"/>
      <c r="BJ307" s="128" t="n">
        <f aca="false">IF($A307=$A306,BH307+BI307+BJ306,BH307+BI307)</f>
        <v>0</v>
      </c>
      <c r="BK307" s="133"/>
      <c r="BL307" s="133"/>
      <c r="BM307" s="128" t="n">
        <f aca="false">IF($A307=$A306,BK307+BL307+BM306,BK307+BL307)</f>
        <v>0</v>
      </c>
      <c r="BN307" s="133"/>
      <c r="BO307" s="133"/>
      <c r="BP307" s="128" t="n">
        <f aca="false">IF($A307=$A306,BN307+BO307+BP306,BN307+BO307)</f>
        <v>0</v>
      </c>
      <c r="BQ307" s="133"/>
      <c r="BR307" s="133"/>
      <c r="BS307" s="128" t="n">
        <f aca="false">IF($A307=$A306,BQ307+BR307+BS306,BQ307+BR307)</f>
        <v>0</v>
      </c>
      <c r="BT307" s="133"/>
      <c r="BU307" s="133"/>
      <c r="BV307" s="128" t="n">
        <f aca="false">IF($A307=$A306,BT307+BU307+BV306,BT307+BU307)</f>
        <v>0</v>
      </c>
      <c r="BW307" s="128" t="n">
        <f aca="false">IF(W307=0,0,IF(W307&gt;F$4,1,(IF(W307=BW$2,0,(IF(F$4-W307&gt;2,1,0))))))</f>
        <v>0</v>
      </c>
    </row>
    <row r="308" customFormat="false" ht="42.6" hidden="false" customHeight="true" outlineLevel="0" collapsed="false">
      <c r="A308" s="124" t="str">
        <f aca="false">IF(D308=D307,IF(A307=0,"",A307),IF(AND(D308&gt;0,D308&lt;&gt;D307),A307+1,""))</f>
        <v/>
      </c>
      <c r="B308" s="129"/>
      <c r="C308" s="129"/>
      <c r="D308" s="96"/>
      <c r="E308" s="138"/>
      <c r="F308" s="128" t="str">
        <f aca="false">IFERROR(IF(OR(ISTEXT(D308),ISNUMBER(D308)),HLOOKUP(I308-23*INT(I308/23),[2]Hoja2!B$1:X$2,2),""),1)</f>
        <v/>
      </c>
      <c r="G308" s="128" t="str">
        <f aca="false">LEFT(D308,1)</f>
        <v/>
      </c>
      <c r="H308" s="129" t="str">
        <f aca="false">IF(UPPER(G308)="Z",2,IF(UPPER(G308)="Y",1,IF(UPPER(G308)="X",0,LEFT(D308))))</f>
        <v/>
      </c>
      <c r="I308" s="129" t="str">
        <f aca="false">REPLACE(D308,1,1,H308)</f>
        <v/>
      </c>
      <c r="J308" s="96"/>
      <c r="K308" s="124" t="str">
        <f aca="false">IF(N308&gt;0,ROW(L308)-7,"")</f>
        <v/>
      </c>
      <c r="L308" s="130"/>
      <c r="M308" s="130"/>
      <c r="N308" s="131"/>
      <c r="O308" s="132"/>
      <c r="P308" s="128" t="str">
        <f aca="false">IFERROR(IF(OR(ISTEXT(N308),ISNUMBER(N308)),HLOOKUP(S308-23*INT(S308/23),[2]Hoja2!B$1:X$2,2),""),1)</f>
        <v/>
      </c>
      <c r="Q308" s="128" t="str">
        <f aca="false">LEFT(N308,1)</f>
        <v/>
      </c>
      <c r="R308" s="129" t="str">
        <f aca="false">IF(UPPER(Q308)="Z",2,IF(UPPER(Q308)="Y",1,IF(UPPER(Q308)="X",0,LEFT(N308))))</f>
        <v/>
      </c>
      <c r="S308" s="129" t="str">
        <f aca="false">REPLACE(N308,1,1,R308)</f>
        <v/>
      </c>
      <c r="T308" s="96"/>
      <c r="U308" s="133"/>
      <c r="V308" s="124" t="str">
        <f aca="false">IF(OR(ISTEXT(N308),ISNUMBER(N308)),IF($AD308=1,U308,0),"")</f>
        <v/>
      </c>
      <c r="W308" s="75" t="n">
        <v>36892</v>
      </c>
      <c r="X308" s="134"/>
      <c r="Y308" s="134"/>
      <c r="AA308" s="128" t="n">
        <f aca="false">IF(E308&lt;&gt;F308,0,1)</f>
        <v>1</v>
      </c>
      <c r="AB308" s="128" t="n">
        <f aca="false">IF(OR(T308="SI",T308="Si",T308="si",T308="sI",T308="s",T308="S"),1,0)</f>
        <v>0</v>
      </c>
      <c r="AC308" s="128" t="n">
        <f aca="false">IF(OR(J308="SI",J308="Si",J308="si",J308="sI",J308="s",J308="S"),1,0)</f>
        <v>0</v>
      </c>
      <c r="AD308" s="128" t="n">
        <f aca="false">AK308*AA308*AB308*AC308</f>
        <v>0</v>
      </c>
      <c r="AF308" s="136" t="n">
        <f aca="false">COUNTIF(D$8:D308,D308)</f>
        <v>0</v>
      </c>
      <c r="AG308" s="136" t="n">
        <f aca="false">COUNTIFS(D$8:D308,D308,A$8:A308,A308)</f>
        <v>0</v>
      </c>
      <c r="AH308" s="128" t="n">
        <f aca="false">AF308-AG308</f>
        <v>0</v>
      </c>
      <c r="AI308" s="128" t="n">
        <f aca="false">IF(OR(O308&lt;&gt;P308,P308=1,AA308=0),1,0)</f>
        <v>0</v>
      </c>
      <c r="AJ308" s="128" t="n">
        <f aca="false">IF(AR308&gt;0,1,0)+AH308</f>
        <v>0</v>
      </c>
      <c r="AK308" s="128" t="n">
        <f aca="false">IF(O308&lt;&gt;P308,0,1)</f>
        <v>1</v>
      </c>
      <c r="AL308" s="128" t="n">
        <f aca="false">IF(U308&gt;1,1,0)</f>
        <v>0</v>
      </c>
      <c r="AM308" s="136"/>
      <c r="AN308" s="137"/>
      <c r="AO308" s="139"/>
      <c r="AP308" s="128" t="str">
        <f aca="false">IF(SUMIF(AS$7:BU$7,"&gt;0",AS308:BU308)&gt;0,SUMIF(AS$7:BU$7,"&gt;0",AS308:BU308),"")</f>
        <v/>
      </c>
      <c r="AQ308" s="128"/>
      <c r="AR308" s="136" t="n">
        <f aca="false">COUNTIF(N$8:N308,N308)-1</f>
        <v>-1</v>
      </c>
      <c r="AS308" s="133"/>
      <c r="AT308" s="133"/>
      <c r="AU308" s="128" t="n">
        <f aca="false">IF($A308=$A307,AS308+AT308+AU307,AS308+AT308)</f>
        <v>0</v>
      </c>
      <c r="AV308" s="133"/>
      <c r="AW308" s="133"/>
      <c r="AX308" s="128" t="n">
        <f aca="false">IF($A308=$A307,AV308+AW308+AX307,AV308+AW308)</f>
        <v>0</v>
      </c>
      <c r="AY308" s="133"/>
      <c r="AZ308" s="133"/>
      <c r="BA308" s="128" t="n">
        <f aca="false">IF($A308=$A307,AY308+AZ308+BA307,AY308+AZ308)</f>
        <v>0</v>
      </c>
      <c r="BB308" s="133"/>
      <c r="BC308" s="133"/>
      <c r="BD308" s="128" t="n">
        <f aca="false">IF($A308=$A307,BB308+BC308+BD307,BB308+BC308)</f>
        <v>0</v>
      </c>
      <c r="BE308" s="133"/>
      <c r="BF308" s="133"/>
      <c r="BG308" s="128" t="n">
        <f aca="false">IF($A308=$A307,BE308+BF308+BG307,BE308+BF308)</f>
        <v>0</v>
      </c>
      <c r="BH308" s="133"/>
      <c r="BI308" s="133"/>
      <c r="BJ308" s="128" t="n">
        <f aca="false">IF($A308=$A307,BH308+BI308+BJ307,BH308+BI308)</f>
        <v>0</v>
      </c>
      <c r="BK308" s="133"/>
      <c r="BL308" s="133"/>
      <c r="BM308" s="128" t="n">
        <f aca="false">IF($A308=$A307,BK308+BL308+BM307,BK308+BL308)</f>
        <v>0</v>
      </c>
      <c r="BN308" s="133"/>
      <c r="BO308" s="133"/>
      <c r="BP308" s="128" t="n">
        <f aca="false">IF($A308=$A307,BN308+BO308+BP307,BN308+BO308)</f>
        <v>0</v>
      </c>
      <c r="BQ308" s="133"/>
      <c r="BR308" s="133"/>
      <c r="BS308" s="128" t="n">
        <f aca="false">IF($A308=$A307,BQ308+BR308+BS307,BQ308+BR308)</f>
        <v>0</v>
      </c>
      <c r="BT308" s="133"/>
      <c r="BU308" s="133"/>
      <c r="BV308" s="128" t="n">
        <f aca="false">IF($A308=$A307,BT308+BU308+BV307,BT308+BU308)</f>
        <v>0</v>
      </c>
      <c r="BW308" s="128" t="n">
        <f aca="false">IF(W308=0,0,IF(W308&gt;F$4,1,(IF(W308=BW$2,0,(IF(F$4-W308&gt;2,1,0))))))</f>
        <v>0</v>
      </c>
    </row>
    <row r="309" customFormat="false" ht="42.6" hidden="false" customHeight="true" outlineLevel="0" collapsed="false">
      <c r="A309" s="124" t="str">
        <f aca="false">IF(D309=D308,IF(A308=0,"",A308),IF(AND(D309&gt;0,D309&lt;&gt;D308),A308+1,""))</f>
        <v/>
      </c>
      <c r="B309" s="129"/>
      <c r="C309" s="129"/>
      <c r="D309" s="96"/>
      <c r="E309" s="138"/>
      <c r="F309" s="128" t="str">
        <f aca="false">IFERROR(IF(OR(ISTEXT(D309),ISNUMBER(D309)),HLOOKUP(I309-23*INT(I309/23),[2]Hoja2!B$1:X$2,2),""),1)</f>
        <v/>
      </c>
      <c r="G309" s="128" t="str">
        <f aca="false">LEFT(D309,1)</f>
        <v/>
      </c>
      <c r="H309" s="129" t="str">
        <f aca="false">IF(UPPER(G309)="Z",2,IF(UPPER(G309)="Y",1,IF(UPPER(G309)="X",0,LEFT(D309))))</f>
        <v/>
      </c>
      <c r="I309" s="129" t="str">
        <f aca="false">REPLACE(D309,1,1,H309)</f>
        <v/>
      </c>
      <c r="J309" s="96"/>
      <c r="K309" s="124" t="str">
        <f aca="false">IF(N309&gt;0,ROW(L309)-7,"")</f>
        <v/>
      </c>
      <c r="L309" s="130"/>
      <c r="M309" s="130"/>
      <c r="N309" s="131"/>
      <c r="O309" s="132"/>
      <c r="P309" s="128" t="str">
        <f aca="false">IFERROR(IF(OR(ISTEXT(N309),ISNUMBER(N309)),HLOOKUP(S309-23*INT(S309/23),[2]Hoja2!B$1:X$2,2),""),1)</f>
        <v/>
      </c>
      <c r="Q309" s="128" t="str">
        <f aca="false">LEFT(N309,1)</f>
        <v/>
      </c>
      <c r="R309" s="129" t="str">
        <f aca="false">IF(UPPER(Q309)="Z",2,IF(UPPER(Q309)="Y",1,IF(UPPER(Q309)="X",0,LEFT(N309))))</f>
        <v/>
      </c>
      <c r="S309" s="129" t="str">
        <f aca="false">REPLACE(N309,1,1,R309)</f>
        <v/>
      </c>
      <c r="T309" s="96"/>
      <c r="U309" s="133"/>
      <c r="V309" s="124" t="str">
        <f aca="false">IF(OR(ISTEXT(N309),ISNUMBER(N309)),IF($AD309=1,U309,0),"")</f>
        <v/>
      </c>
      <c r="W309" s="75" t="n">
        <v>36892</v>
      </c>
      <c r="X309" s="134"/>
      <c r="Y309" s="134"/>
      <c r="AA309" s="128" t="n">
        <f aca="false">IF(E309&lt;&gt;F309,0,1)</f>
        <v>1</v>
      </c>
      <c r="AB309" s="128" t="n">
        <f aca="false">IF(OR(T309="SI",T309="Si",T309="si",T309="sI",T309="s",T309="S"),1,0)</f>
        <v>0</v>
      </c>
      <c r="AC309" s="128" t="n">
        <f aca="false">IF(OR(J309="SI",J309="Si",J309="si",J309="sI",J309="s",J309="S"),1,0)</f>
        <v>0</v>
      </c>
      <c r="AD309" s="128" t="n">
        <f aca="false">AK309*AA309*AB309*AC309</f>
        <v>0</v>
      </c>
      <c r="AF309" s="136" t="n">
        <f aca="false">COUNTIF(D$8:D309,D309)</f>
        <v>0</v>
      </c>
      <c r="AG309" s="136" t="n">
        <f aca="false">COUNTIFS(D$8:D309,D309,A$8:A309,A309)</f>
        <v>0</v>
      </c>
      <c r="AH309" s="128" t="n">
        <f aca="false">AF309-AG309</f>
        <v>0</v>
      </c>
      <c r="AI309" s="128" t="n">
        <f aca="false">IF(OR(O309&lt;&gt;P309,P309=1,AA309=0),1,0)</f>
        <v>0</v>
      </c>
      <c r="AJ309" s="128" t="n">
        <f aca="false">IF(AR309&gt;0,1,0)+AH309</f>
        <v>0</v>
      </c>
      <c r="AK309" s="128" t="n">
        <f aca="false">IF(O309&lt;&gt;P309,0,1)</f>
        <v>1</v>
      </c>
      <c r="AL309" s="128" t="n">
        <f aca="false">IF(U309&gt;1,1,0)</f>
        <v>0</v>
      </c>
      <c r="AM309" s="136"/>
      <c r="AN309" s="137"/>
      <c r="AO309" s="139"/>
      <c r="AP309" s="128" t="str">
        <f aca="false">IF(SUMIF(AS$7:BU$7,"&gt;0",AS309:BU309)&gt;0,SUMIF(AS$7:BU$7,"&gt;0",AS309:BU309),"")</f>
        <v/>
      </c>
      <c r="AQ309" s="128"/>
      <c r="AR309" s="136" t="n">
        <f aca="false">COUNTIF(N$8:N309,N309)-1</f>
        <v>-1</v>
      </c>
      <c r="AS309" s="133"/>
      <c r="AT309" s="133"/>
      <c r="AU309" s="128" t="n">
        <f aca="false">IF($A309=$A308,AS309+AT309+AU308,AS309+AT309)</f>
        <v>0</v>
      </c>
      <c r="AV309" s="133"/>
      <c r="AW309" s="133"/>
      <c r="AX309" s="128" t="n">
        <f aca="false">IF($A309=$A308,AV309+AW309+AX308,AV309+AW309)</f>
        <v>0</v>
      </c>
      <c r="AY309" s="133"/>
      <c r="AZ309" s="133"/>
      <c r="BA309" s="128" t="n">
        <f aca="false">IF($A309=$A308,AY309+AZ309+BA308,AY309+AZ309)</f>
        <v>0</v>
      </c>
      <c r="BB309" s="133"/>
      <c r="BC309" s="133"/>
      <c r="BD309" s="128" t="n">
        <f aca="false">IF($A309=$A308,BB309+BC309+BD308,BB309+BC309)</f>
        <v>0</v>
      </c>
      <c r="BE309" s="133"/>
      <c r="BF309" s="133"/>
      <c r="BG309" s="128" t="n">
        <f aca="false">IF($A309=$A308,BE309+BF309+BG308,BE309+BF309)</f>
        <v>0</v>
      </c>
      <c r="BH309" s="133"/>
      <c r="BI309" s="133"/>
      <c r="BJ309" s="128" t="n">
        <f aca="false">IF($A309=$A308,BH309+BI309+BJ308,BH309+BI309)</f>
        <v>0</v>
      </c>
      <c r="BK309" s="133"/>
      <c r="BL309" s="133"/>
      <c r="BM309" s="128" t="n">
        <f aca="false">IF($A309=$A308,BK309+BL309+BM308,BK309+BL309)</f>
        <v>0</v>
      </c>
      <c r="BN309" s="133"/>
      <c r="BO309" s="133"/>
      <c r="BP309" s="128" t="n">
        <f aca="false">IF($A309=$A308,BN309+BO309+BP308,BN309+BO309)</f>
        <v>0</v>
      </c>
      <c r="BQ309" s="133"/>
      <c r="BR309" s="133"/>
      <c r="BS309" s="128" t="n">
        <f aca="false">IF($A309=$A308,BQ309+BR309+BS308,BQ309+BR309)</f>
        <v>0</v>
      </c>
      <c r="BT309" s="133"/>
      <c r="BU309" s="133"/>
      <c r="BV309" s="128" t="n">
        <f aca="false">IF($A309=$A308,BT309+BU309+BV308,BT309+BU309)</f>
        <v>0</v>
      </c>
      <c r="BW309" s="128" t="n">
        <f aca="false">IF(W309=0,0,IF(W309&gt;F$4,1,(IF(W309=BW$2,0,(IF(F$4-W309&gt;2,1,0))))))</f>
        <v>0</v>
      </c>
    </row>
    <row r="310" customFormat="false" ht="42.6" hidden="false" customHeight="true" outlineLevel="0" collapsed="false">
      <c r="A310" s="124" t="str">
        <f aca="false">IF(D310=D309,IF(A309=0,"",A309),IF(AND(D310&gt;0,D310&lt;&gt;D309),A309+1,""))</f>
        <v/>
      </c>
      <c r="B310" s="129"/>
      <c r="C310" s="129"/>
      <c r="D310" s="96"/>
      <c r="E310" s="138"/>
      <c r="F310" s="128" t="str">
        <f aca="false">IFERROR(IF(OR(ISTEXT(D310),ISNUMBER(D310)),HLOOKUP(I310-23*INT(I310/23),[2]Hoja2!B$1:X$2,2),""),1)</f>
        <v/>
      </c>
      <c r="G310" s="128" t="str">
        <f aca="false">LEFT(D310,1)</f>
        <v/>
      </c>
      <c r="H310" s="129" t="str">
        <f aca="false">IF(UPPER(G310)="Z",2,IF(UPPER(G310)="Y",1,IF(UPPER(G310)="X",0,LEFT(D310))))</f>
        <v/>
      </c>
      <c r="I310" s="129" t="str">
        <f aca="false">REPLACE(D310,1,1,H310)</f>
        <v/>
      </c>
      <c r="J310" s="96"/>
      <c r="K310" s="124" t="str">
        <f aca="false">IF(N310&gt;0,ROW(L310)-7,"")</f>
        <v/>
      </c>
      <c r="L310" s="130"/>
      <c r="M310" s="130"/>
      <c r="N310" s="131"/>
      <c r="O310" s="132"/>
      <c r="P310" s="128" t="str">
        <f aca="false">IFERROR(IF(OR(ISTEXT(N310),ISNUMBER(N310)),HLOOKUP(S310-23*INT(S310/23),[2]Hoja2!B$1:X$2,2),""),1)</f>
        <v/>
      </c>
      <c r="Q310" s="128" t="str">
        <f aca="false">LEFT(N310,1)</f>
        <v/>
      </c>
      <c r="R310" s="129" t="str">
        <f aca="false">IF(UPPER(Q310)="Z",2,IF(UPPER(Q310)="Y",1,IF(UPPER(Q310)="X",0,LEFT(N310))))</f>
        <v/>
      </c>
      <c r="S310" s="129" t="str">
        <f aca="false">REPLACE(N310,1,1,R310)</f>
        <v/>
      </c>
      <c r="T310" s="96"/>
      <c r="U310" s="133"/>
      <c r="V310" s="124" t="str">
        <f aca="false">IF(OR(ISTEXT(N310),ISNUMBER(N310)),IF($AD310=1,U310,0),"")</f>
        <v/>
      </c>
      <c r="W310" s="75" t="n">
        <v>36892</v>
      </c>
      <c r="X310" s="134"/>
      <c r="Y310" s="134"/>
      <c r="AA310" s="128" t="n">
        <f aca="false">IF(E310&lt;&gt;F310,0,1)</f>
        <v>1</v>
      </c>
      <c r="AB310" s="128" t="n">
        <f aca="false">IF(OR(T310="SI",T310="Si",T310="si",T310="sI",T310="s",T310="S"),1,0)</f>
        <v>0</v>
      </c>
      <c r="AC310" s="128" t="n">
        <f aca="false">IF(OR(J310="SI",J310="Si",J310="si",J310="sI",J310="s",J310="S"),1,0)</f>
        <v>0</v>
      </c>
      <c r="AD310" s="128" t="n">
        <f aca="false">AK310*AA310*AB310*AC310</f>
        <v>0</v>
      </c>
      <c r="AF310" s="136" t="n">
        <f aca="false">COUNTIF(D$8:D310,D310)</f>
        <v>0</v>
      </c>
      <c r="AG310" s="136" t="n">
        <f aca="false">COUNTIFS(D$8:D310,D310,A$8:A310,A310)</f>
        <v>0</v>
      </c>
      <c r="AH310" s="128" t="n">
        <f aca="false">AF310-AG310</f>
        <v>0</v>
      </c>
      <c r="AI310" s="128" t="n">
        <f aca="false">IF(OR(O310&lt;&gt;P310,P310=1,AA310=0),1,0)</f>
        <v>0</v>
      </c>
      <c r="AJ310" s="128" t="n">
        <f aca="false">IF(AR310&gt;0,1,0)+AH310</f>
        <v>0</v>
      </c>
      <c r="AK310" s="128" t="n">
        <f aca="false">IF(O310&lt;&gt;P310,0,1)</f>
        <v>1</v>
      </c>
      <c r="AL310" s="128" t="n">
        <f aca="false">IF(U310&gt;1,1,0)</f>
        <v>0</v>
      </c>
      <c r="AM310" s="136"/>
      <c r="AN310" s="137"/>
      <c r="AO310" s="139"/>
      <c r="AP310" s="128" t="str">
        <f aca="false">IF(SUMIF(AS$7:BU$7,"&gt;0",AS310:BU310)&gt;0,SUMIF(AS$7:BU$7,"&gt;0",AS310:BU310),"")</f>
        <v/>
      </c>
      <c r="AQ310" s="128"/>
      <c r="AR310" s="136" t="n">
        <f aca="false">COUNTIF(N$8:N310,N310)-1</f>
        <v>-1</v>
      </c>
      <c r="AS310" s="133"/>
      <c r="AT310" s="133"/>
      <c r="AU310" s="128" t="n">
        <f aca="false">IF($A310=$A309,AS310+AT310+AU309,AS310+AT310)</f>
        <v>0</v>
      </c>
      <c r="AV310" s="133"/>
      <c r="AW310" s="133"/>
      <c r="AX310" s="128" t="n">
        <f aca="false">IF($A310=$A309,AV310+AW310+AX309,AV310+AW310)</f>
        <v>0</v>
      </c>
      <c r="AY310" s="133"/>
      <c r="AZ310" s="133"/>
      <c r="BA310" s="128" t="n">
        <f aca="false">IF($A310=$A309,AY310+AZ310+BA309,AY310+AZ310)</f>
        <v>0</v>
      </c>
      <c r="BB310" s="133"/>
      <c r="BC310" s="133"/>
      <c r="BD310" s="128" t="n">
        <f aca="false">IF($A310=$A309,BB310+BC310+BD309,BB310+BC310)</f>
        <v>0</v>
      </c>
      <c r="BE310" s="133"/>
      <c r="BF310" s="133"/>
      <c r="BG310" s="128" t="n">
        <f aca="false">IF($A310=$A309,BE310+BF310+BG309,BE310+BF310)</f>
        <v>0</v>
      </c>
      <c r="BH310" s="133"/>
      <c r="BI310" s="133"/>
      <c r="BJ310" s="128" t="n">
        <f aca="false">IF($A310=$A309,BH310+BI310+BJ309,BH310+BI310)</f>
        <v>0</v>
      </c>
      <c r="BK310" s="133"/>
      <c r="BL310" s="133"/>
      <c r="BM310" s="128" t="n">
        <f aca="false">IF($A310=$A309,BK310+BL310+BM309,BK310+BL310)</f>
        <v>0</v>
      </c>
      <c r="BN310" s="133"/>
      <c r="BO310" s="133"/>
      <c r="BP310" s="128" t="n">
        <f aca="false">IF($A310=$A309,BN310+BO310+BP309,BN310+BO310)</f>
        <v>0</v>
      </c>
      <c r="BQ310" s="133"/>
      <c r="BR310" s="133"/>
      <c r="BS310" s="128" t="n">
        <f aca="false">IF($A310=$A309,BQ310+BR310+BS309,BQ310+BR310)</f>
        <v>0</v>
      </c>
      <c r="BT310" s="133"/>
      <c r="BU310" s="133"/>
      <c r="BV310" s="128" t="n">
        <f aca="false">IF($A310=$A309,BT310+BU310+BV309,BT310+BU310)</f>
        <v>0</v>
      </c>
      <c r="BW310" s="128" t="n">
        <f aca="false">IF(W310=0,0,IF(W310&gt;F$4,1,(IF(W310=BW$2,0,(IF(F$4-W310&gt;2,1,0))))))</f>
        <v>0</v>
      </c>
    </row>
    <row r="311" customFormat="false" ht="42.6" hidden="false" customHeight="true" outlineLevel="0" collapsed="false">
      <c r="A311" s="124" t="str">
        <f aca="false">IF(D311=D310,IF(A310=0,"",A310),IF(AND(D311&gt;0,D311&lt;&gt;D310),A310+1,""))</f>
        <v/>
      </c>
      <c r="B311" s="129"/>
      <c r="C311" s="129"/>
      <c r="D311" s="96"/>
      <c r="E311" s="138"/>
      <c r="F311" s="128" t="str">
        <f aca="false">IFERROR(IF(OR(ISTEXT(D311),ISNUMBER(D311)),HLOOKUP(I311-23*INT(I311/23),[2]Hoja2!B$1:X$2,2),""),1)</f>
        <v/>
      </c>
      <c r="G311" s="128" t="str">
        <f aca="false">LEFT(D311,1)</f>
        <v/>
      </c>
      <c r="H311" s="129" t="str">
        <f aca="false">IF(UPPER(G311)="Z",2,IF(UPPER(G311)="Y",1,IF(UPPER(G311)="X",0,LEFT(D311))))</f>
        <v/>
      </c>
      <c r="I311" s="129" t="str">
        <f aca="false">REPLACE(D311,1,1,H311)</f>
        <v/>
      </c>
      <c r="J311" s="96"/>
      <c r="K311" s="124" t="str">
        <f aca="false">IF(N311&gt;0,ROW(L311)-7,"")</f>
        <v/>
      </c>
      <c r="L311" s="130"/>
      <c r="M311" s="130"/>
      <c r="N311" s="131"/>
      <c r="O311" s="132"/>
      <c r="P311" s="128" t="str">
        <f aca="false">IFERROR(IF(OR(ISTEXT(N311),ISNUMBER(N311)),HLOOKUP(S311-23*INT(S311/23),[2]Hoja2!B$1:X$2,2),""),1)</f>
        <v/>
      </c>
      <c r="Q311" s="128" t="str">
        <f aca="false">LEFT(N311,1)</f>
        <v/>
      </c>
      <c r="R311" s="129" t="str">
        <f aca="false">IF(UPPER(Q311)="Z",2,IF(UPPER(Q311)="Y",1,IF(UPPER(Q311)="X",0,LEFT(N311))))</f>
        <v/>
      </c>
      <c r="S311" s="129" t="str">
        <f aca="false">REPLACE(N311,1,1,R311)</f>
        <v/>
      </c>
      <c r="T311" s="96"/>
      <c r="U311" s="133"/>
      <c r="V311" s="124" t="str">
        <f aca="false">IF(OR(ISTEXT(N311),ISNUMBER(N311)),IF($AD311=1,U311,0),"")</f>
        <v/>
      </c>
      <c r="W311" s="75" t="n">
        <v>36892</v>
      </c>
      <c r="X311" s="134"/>
      <c r="Y311" s="134"/>
      <c r="AA311" s="128" t="n">
        <f aca="false">IF(E311&lt;&gt;F311,0,1)</f>
        <v>1</v>
      </c>
      <c r="AB311" s="128" t="n">
        <f aca="false">IF(OR(T311="SI",T311="Si",T311="si",T311="sI",T311="s",T311="S"),1,0)</f>
        <v>0</v>
      </c>
      <c r="AC311" s="128" t="n">
        <f aca="false">IF(OR(J311="SI",J311="Si",J311="si",J311="sI",J311="s",J311="S"),1,0)</f>
        <v>0</v>
      </c>
      <c r="AD311" s="128" t="n">
        <f aca="false">AK311*AA311*AB311*AC311</f>
        <v>0</v>
      </c>
      <c r="AF311" s="136" t="n">
        <f aca="false">COUNTIF(D$8:D311,D311)</f>
        <v>0</v>
      </c>
      <c r="AG311" s="136" t="n">
        <f aca="false">COUNTIFS(D$8:D311,D311,A$8:A311,A311)</f>
        <v>0</v>
      </c>
      <c r="AH311" s="128" t="n">
        <f aca="false">AF311-AG311</f>
        <v>0</v>
      </c>
      <c r="AI311" s="128" t="n">
        <f aca="false">IF(OR(O311&lt;&gt;P311,P311=1,AA311=0),1,0)</f>
        <v>0</v>
      </c>
      <c r="AJ311" s="128" t="n">
        <f aca="false">IF(AR311&gt;0,1,0)+AH311</f>
        <v>0</v>
      </c>
      <c r="AK311" s="128" t="n">
        <f aca="false">IF(O311&lt;&gt;P311,0,1)</f>
        <v>1</v>
      </c>
      <c r="AL311" s="128" t="n">
        <f aca="false">IF(U311&gt;1,1,0)</f>
        <v>0</v>
      </c>
      <c r="AM311" s="136"/>
      <c r="AN311" s="137"/>
      <c r="AO311" s="139"/>
      <c r="AP311" s="128" t="str">
        <f aca="false">IF(SUMIF(AS$7:BU$7,"&gt;0",AS311:BU311)&gt;0,SUMIF(AS$7:BU$7,"&gt;0",AS311:BU311),"")</f>
        <v/>
      </c>
      <c r="AQ311" s="128"/>
      <c r="AR311" s="136" t="n">
        <f aca="false">COUNTIF(N$8:N311,N311)-1</f>
        <v>-1</v>
      </c>
      <c r="AS311" s="133"/>
      <c r="AT311" s="133"/>
      <c r="AU311" s="128" t="n">
        <f aca="false">IF($A311=$A310,AS311+AT311+AU310,AS311+AT311)</f>
        <v>0</v>
      </c>
      <c r="AV311" s="133"/>
      <c r="AW311" s="133"/>
      <c r="AX311" s="128" t="n">
        <f aca="false">IF($A311=$A310,AV311+AW311+AX310,AV311+AW311)</f>
        <v>0</v>
      </c>
      <c r="AY311" s="133"/>
      <c r="AZ311" s="133"/>
      <c r="BA311" s="128" t="n">
        <f aca="false">IF($A311=$A310,AY311+AZ311+BA310,AY311+AZ311)</f>
        <v>0</v>
      </c>
      <c r="BB311" s="133"/>
      <c r="BC311" s="133"/>
      <c r="BD311" s="128" t="n">
        <f aca="false">IF($A311=$A310,BB311+BC311+BD310,BB311+BC311)</f>
        <v>0</v>
      </c>
      <c r="BE311" s="133"/>
      <c r="BF311" s="133"/>
      <c r="BG311" s="128" t="n">
        <f aca="false">IF($A311=$A310,BE311+BF311+BG310,BE311+BF311)</f>
        <v>0</v>
      </c>
      <c r="BH311" s="133"/>
      <c r="BI311" s="133"/>
      <c r="BJ311" s="128" t="n">
        <f aca="false">IF($A311=$A310,BH311+BI311+BJ310,BH311+BI311)</f>
        <v>0</v>
      </c>
      <c r="BK311" s="133"/>
      <c r="BL311" s="133"/>
      <c r="BM311" s="128" t="n">
        <f aca="false">IF($A311=$A310,BK311+BL311+BM310,BK311+BL311)</f>
        <v>0</v>
      </c>
      <c r="BN311" s="133"/>
      <c r="BO311" s="133"/>
      <c r="BP311" s="128" t="n">
        <f aca="false">IF($A311=$A310,BN311+BO311+BP310,BN311+BO311)</f>
        <v>0</v>
      </c>
      <c r="BQ311" s="133"/>
      <c r="BR311" s="133"/>
      <c r="BS311" s="128" t="n">
        <f aca="false">IF($A311=$A310,BQ311+BR311+BS310,BQ311+BR311)</f>
        <v>0</v>
      </c>
      <c r="BT311" s="133"/>
      <c r="BU311" s="133"/>
      <c r="BV311" s="128" t="n">
        <f aca="false">IF($A311=$A310,BT311+BU311+BV310,BT311+BU311)</f>
        <v>0</v>
      </c>
      <c r="BW311" s="128" t="n">
        <f aca="false">IF(W311=0,0,IF(W311&gt;F$4,1,(IF(W311=BW$2,0,(IF(F$4-W311&gt;2,1,0))))))</f>
        <v>0</v>
      </c>
    </row>
    <row r="312" customFormat="false" ht="42.6" hidden="false" customHeight="true" outlineLevel="0" collapsed="false">
      <c r="A312" s="124" t="str">
        <f aca="false">IF(D312=D311,IF(A311=0,"",A311),IF(AND(D312&gt;0,D312&lt;&gt;D311),A311+1,""))</f>
        <v/>
      </c>
      <c r="B312" s="129"/>
      <c r="C312" s="129"/>
      <c r="D312" s="96"/>
      <c r="E312" s="138"/>
      <c r="F312" s="128" t="str">
        <f aca="false">IFERROR(IF(OR(ISTEXT(D312),ISNUMBER(D312)),HLOOKUP(I312-23*INT(I312/23),[2]Hoja2!B$1:X$2,2),""),1)</f>
        <v/>
      </c>
      <c r="G312" s="128" t="str">
        <f aca="false">LEFT(D312,1)</f>
        <v/>
      </c>
      <c r="H312" s="129" t="str">
        <f aca="false">IF(UPPER(G312)="Z",2,IF(UPPER(G312)="Y",1,IF(UPPER(G312)="X",0,LEFT(D312))))</f>
        <v/>
      </c>
      <c r="I312" s="129" t="str">
        <f aca="false">REPLACE(D312,1,1,H312)</f>
        <v/>
      </c>
      <c r="J312" s="96"/>
      <c r="K312" s="124" t="str">
        <f aca="false">IF(N312&gt;0,ROW(L312)-7,"")</f>
        <v/>
      </c>
      <c r="L312" s="130"/>
      <c r="M312" s="130"/>
      <c r="N312" s="131"/>
      <c r="O312" s="132"/>
      <c r="P312" s="128" t="str">
        <f aca="false">IFERROR(IF(OR(ISTEXT(N312),ISNUMBER(N312)),HLOOKUP(S312-23*INT(S312/23),[2]Hoja2!B$1:X$2,2),""),1)</f>
        <v/>
      </c>
      <c r="Q312" s="128" t="str">
        <f aca="false">LEFT(N312,1)</f>
        <v/>
      </c>
      <c r="R312" s="129" t="str">
        <f aca="false">IF(UPPER(Q312)="Z",2,IF(UPPER(Q312)="Y",1,IF(UPPER(Q312)="X",0,LEFT(N312))))</f>
        <v/>
      </c>
      <c r="S312" s="129" t="str">
        <f aca="false">REPLACE(N312,1,1,R312)</f>
        <v/>
      </c>
      <c r="T312" s="96"/>
      <c r="U312" s="133"/>
      <c r="V312" s="124" t="str">
        <f aca="false">IF(OR(ISTEXT(N312),ISNUMBER(N312)),IF($AD312=1,U312,0),"")</f>
        <v/>
      </c>
      <c r="W312" s="75" t="n">
        <v>36892</v>
      </c>
      <c r="X312" s="134"/>
      <c r="Y312" s="134"/>
      <c r="AA312" s="128" t="n">
        <f aca="false">IF(E312&lt;&gt;F312,0,1)</f>
        <v>1</v>
      </c>
      <c r="AB312" s="128" t="n">
        <f aca="false">IF(OR(T312="SI",T312="Si",T312="si",T312="sI",T312="s",T312="S"),1,0)</f>
        <v>0</v>
      </c>
      <c r="AC312" s="128" t="n">
        <f aca="false">IF(OR(J312="SI",J312="Si",J312="si",J312="sI",J312="s",J312="S"),1,0)</f>
        <v>0</v>
      </c>
      <c r="AD312" s="128" t="n">
        <f aca="false">AK312*AA312*AB312*AC312</f>
        <v>0</v>
      </c>
      <c r="AF312" s="136" t="n">
        <f aca="false">COUNTIF(D$8:D312,D312)</f>
        <v>0</v>
      </c>
      <c r="AG312" s="136" t="n">
        <f aca="false">COUNTIFS(D$8:D312,D312,A$8:A312,A312)</f>
        <v>0</v>
      </c>
      <c r="AH312" s="128" t="n">
        <f aca="false">AF312-AG312</f>
        <v>0</v>
      </c>
      <c r="AI312" s="128" t="n">
        <f aca="false">IF(OR(O312&lt;&gt;P312,P312=1,AA312=0),1,0)</f>
        <v>0</v>
      </c>
      <c r="AJ312" s="128" t="n">
        <f aca="false">IF(AR312&gt;0,1,0)+AH312</f>
        <v>0</v>
      </c>
      <c r="AK312" s="128" t="n">
        <f aca="false">IF(O312&lt;&gt;P312,0,1)</f>
        <v>1</v>
      </c>
      <c r="AL312" s="128" t="n">
        <f aca="false">IF(U312&gt;1,1,0)</f>
        <v>0</v>
      </c>
      <c r="AM312" s="136"/>
      <c r="AN312" s="137"/>
      <c r="AO312" s="139"/>
      <c r="AP312" s="128" t="str">
        <f aca="false">IF(SUMIF(AS$7:BU$7,"&gt;0",AS312:BU312)&gt;0,SUMIF(AS$7:BU$7,"&gt;0",AS312:BU312),"")</f>
        <v/>
      </c>
      <c r="AQ312" s="128"/>
      <c r="AR312" s="136" t="n">
        <f aca="false">COUNTIF(N$8:N312,N312)-1</f>
        <v>-1</v>
      </c>
      <c r="AS312" s="133"/>
      <c r="AT312" s="133"/>
      <c r="AU312" s="128" t="n">
        <f aca="false">IF($A312=$A311,AS312+AT312+AU311,AS312+AT312)</f>
        <v>0</v>
      </c>
      <c r="AV312" s="133"/>
      <c r="AW312" s="133"/>
      <c r="AX312" s="128" t="n">
        <f aca="false">IF($A312=$A311,AV312+AW312+AX311,AV312+AW312)</f>
        <v>0</v>
      </c>
      <c r="AY312" s="133"/>
      <c r="AZ312" s="133"/>
      <c r="BA312" s="128" t="n">
        <f aca="false">IF($A312=$A311,AY312+AZ312+BA311,AY312+AZ312)</f>
        <v>0</v>
      </c>
      <c r="BB312" s="133"/>
      <c r="BC312" s="133"/>
      <c r="BD312" s="128" t="n">
        <f aca="false">IF($A312=$A311,BB312+BC312+BD311,BB312+BC312)</f>
        <v>0</v>
      </c>
      <c r="BE312" s="133"/>
      <c r="BF312" s="133"/>
      <c r="BG312" s="128" t="n">
        <f aca="false">IF($A312=$A311,BE312+BF312+BG311,BE312+BF312)</f>
        <v>0</v>
      </c>
      <c r="BH312" s="133"/>
      <c r="BI312" s="133"/>
      <c r="BJ312" s="128" t="n">
        <f aca="false">IF($A312=$A311,BH312+BI312+BJ311,BH312+BI312)</f>
        <v>0</v>
      </c>
      <c r="BK312" s="133"/>
      <c r="BL312" s="133"/>
      <c r="BM312" s="128" t="n">
        <f aca="false">IF($A312=$A311,BK312+BL312+BM311,BK312+BL312)</f>
        <v>0</v>
      </c>
      <c r="BN312" s="133"/>
      <c r="BO312" s="133"/>
      <c r="BP312" s="128" t="n">
        <f aca="false">IF($A312=$A311,BN312+BO312+BP311,BN312+BO312)</f>
        <v>0</v>
      </c>
      <c r="BQ312" s="133"/>
      <c r="BR312" s="133"/>
      <c r="BS312" s="128" t="n">
        <f aca="false">IF($A312=$A311,BQ312+BR312+BS311,BQ312+BR312)</f>
        <v>0</v>
      </c>
      <c r="BT312" s="133"/>
      <c r="BU312" s="133"/>
      <c r="BV312" s="128" t="n">
        <f aca="false">IF($A312=$A311,BT312+BU312+BV311,BT312+BU312)</f>
        <v>0</v>
      </c>
      <c r="BW312" s="128" t="n">
        <f aca="false">IF(W312=0,0,IF(W312&gt;F$4,1,(IF(W312=BW$2,0,(IF(F$4-W312&gt;2,1,0))))))</f>
        <v>0</v>
      </c>
    </row>
    <row r="313" customFormat="false" ht="42.6" hidden="false" customHeight="true" outlineLevel="0" collapsed="false">
      <c r="A313" s="124" t="str">
        <f aca="false">IF(D313=D312,IF(A312=0,"",A312),IF(AND(D313&gt;0,D313&lt;&gt;D312),A312+1,""))</f>
        <v/>
      </c>
      <c r="B313" s="129"/>
      <c r="C313" s="129"/>
      <c r="D313" s="96"/>
      <c r="E313" s="138"/>
      <c r="F313" s="128" t="str">
        <f aca="false">IFERROR(IF(OR(ISTEXT(D313),ISNUMBER(D313)),HLOOKUP(I313-23*INT(I313/23),[2]Hoja2!B$1:X$2,2),""),1)</f>
        <v/>
      </c>
      <c r="G313" s="128" t="str">
        <f aca="false">LEFT(D313,1)</f>
        <v/>
      </c>
      <c r="H313" s="129" t="str">
        <f aca="false">IF(UPPER(G313)="Z",2,IF(UPPER(G313)="Y",1,IF(UPPER(G313)="X",0,LEFT(D313))))</f>
        <v/>
      </c>
      <c r="I313" s="129" t="str">
        <f aca="false">REPLACE(D313,1,1,H313)</f>
        <v/>
      </c>
      <c r="J313" s="96"/>
      <c r="K313" s="124" t="str">
        <f aca="false">IF(N313&gt;0,ROW(L313)-7,"")</f>
        <v/>
      </c>
      <c r="L313" s="130"/>
      <c r="M313" s="130"/>
      <c r="N313" s="131"/>
      <c r="O313" s="132"/>
      <c r="P313" s="128" t="str">
        <f aca="false">IFERROR(IF(OR(ISTEXT(N313),ISNUMBER(N313)),HLOOKUP(S313-23*INT(S313/23),[2]Hoja2!B$1:X$2,2),""),1)</f>
        <v/>
      </c>
      <c r="Q313" s="128" t="str">
        <f aca="false">LEFT(N313,1)</f>
        <v/>
      </c>
      <c r="R313" s="129" t="str">
        <f aca="false">IF(UPPER(Q313)="Z",2,IF(UPPER(Q313)="Y",1,IF(UPPER(Q313)="X",0,LEFT(N313))))</f>
        <v/>
      </c>
      <c r="S313" s="129" t="str">
        <f aca="false">REPLACE(N313,1,1,R313)</f>
        <v/>
      </c>
      <c r="T313" s="96"/>
      <c r="U313" s="133"/>
      <c r="V313" s="124" t="str">
        <f aca="false">IF(OR(ISTEXT(N313),ISNUMBER(N313)),IF($AD313=1,U313,0),"")</f>
        <v/>
      </c>
      <c r="W313" s="75" t="n">
        <v>36892</v>
      </c>
      <c r="X313" s="134"/>
      <c r="Y313" s="134"/>
      <c r="AA313" s="128" t="n">
        <f aca="false">IF(E313&lt;&gt;F313,0,1)</f>
        <v>1</v>
      </c>
      <c r="AB313" s="128" t="n">
        <f aca="false">IF(OR(T313="SI",T313="Si",T313="si",T313="sI",T313="s",T313="S"),1,0)</f>
        <v>0</v>
      </c>
      <c r="AC313" s="128" t="n">
        <f aca="false">IF(OR(J313="SI",J313="Si",J313="si",J313="sI",J313="s",J313="S"),1,0)</f>
        <v>0</v>
      </c>
      <c r="AD313" s="128" t="n">
        <f aca="false">AK313*AA313*AB313*AC313</f>
        <v>0</v>
      </c>
      <c r="AF313" s="136" t="n">
        <f aca="false">COUNTIF(D$8:D313,D313)</f>
        <v>0</v>
      </c>
      <c r="AG313" s="136" t="n">
        <f aca="false">COUNTIFS(D$8:D313,D313,A$8:A313,A313)</f>
        <v>0</v>
      </c>
      <c r="AH313" s="128" t="n">
        <f aca="false">AF313-AG313</f>
        <v>0</v>
      </c>
      <c r="AI313" s="128" t="n">
        <f aca="false">IF(OR(O313&lt;&gt;P313,P313=1,AA313=0),1,0)</f>
        <v>0</v>
      </c>
      <c r="AJ313" s="128" t="n">
        <f aca="false">IF(AR313&gt;0,1,0)+AH313</f>
        <v>0</v>
      </c>
      <c r="AK313" s="128" t="n">
        <f aca="false">IF(O313&lt;&gt;P313,0,1)</f>
        <v>1</v>
      </c>
      <c r="AL313" s="128" t="n">
        <f aca="false">IF(U313&gt;1,1,0)</f>
        <v>0</v>
      </c>
      <c r="AM313" s="136"/>
      <c r="AN313" s="137"/>
      <c r="AO313" s="139"/>
      <c r="AP313" s="128" t="str">
        <f aca="false">IF(SUMIF(AS$7:BU$7,"&gt;0",AS313:BU313)&gt;0,SUMIF(AS$7:BU$7,"&gt;0",AS313:BU313),"")</f>
        <v/>
      </c>
      <c r="AQ313" s="128"/>
      <c r="AR313" s="136" t="n">
        <f aca="false">COUNTIF(N$8:N313,N313)-1</f>
        <v>-1</v>
      </c>
      <c r="AS313" s="133"/>
      <c r="AT313" s="133"/>
      <c r="AU313" s="128" t="n">
        <f aca="false">IF($A313=$A312,AS313+AT313+AU312,AS313+AT313)</f>
        <v>0</v>
      </c>
      <c r="AV313" s="133"/>
      <c r="AW313" s="133"/>
      <c r="AX313" s="128" t="n">
        <f aca="false">IF($A313=$A312,AV313+AW313+AX312,AV313+AW313)</f>
        <v>0</v>
      </c>
      <c r="AY313" s="133"/>
      <c r="AZ313" s="133"/>
      <c r="BA313" s="128" t="n">
        <f aca="false">IF($A313=$A312,AY313+AZ313+BA312,AY313+AZ313)</f>
        <v>0</v>
      </c>
      <c r="BB313" s="133"/>
      <c r="BC313" s="133"/>
      <c r="BD313" s="128" t="n">
        <f aca="false">IF($A313=$A312,BB313+BC313+BD312,BB313+BC313)</f>
        <v>0</v>
      </c>
      <c r="BE313" s="133"/>
      <c r="BF313" s="133"/>
      <c r="BG313" s="128" t="n">
        <f aca="false">IF($A313=$A312,BE313+BF313+BG312,BE313+BF313)</f>
        <v>0</v>
      </c>
      <c r="BH313" s="133"/>
      <c r="BI313" s="133"/>
      <c r="BJ313" s="128" t="n">
        <f aca="false">IF($A313=$A312,BH313+BI313+BJ312,BH313+BI313)</f>
        <v>0</v>
      </c>
      <c r="BK313" s="133"/>
      <c r="BL313" s="133"/>
      <c r="BM313" s="128" t="n">
        <f aca="false">IF($A313=$A312,BK313+BL313+BM312,BK313+BL313)</f>
        <v>0</v>
      </c>
      <c r="BN313" s="133"/>
      <c r="BO313" s="133"/>
      <c r="BP313" s="128" t="n">
        <f aca="false">IF($A313=$A312,BN313+BO313+BP312,BN313+BO313)</f>
        <v>0</v>
      </c>
      <c r="BQ313" s="133"/>
      <c r="BR313" s="133"/>
      <c r="BS313" s="128" t="n">
        <f aca="false">IF($A313=$A312,BQ313+BR313+BS312,BQ313+BR313)</f>
        <v>0</v>
      </c>
      <c r="BT313" s="133"/>
      <c r="BU313" s="133"/>
      <c r="BV313" s="128" t="n">
        <f aca="false">IF($A313=$A312,BT313+BU313+BV312,BT313+BU313)</f>
        <v>0</v>
      </c>
      <c r="BW313" s="128" t="n">
        <f aca="false">IF(W313=0,0,IF(W313&gt;F$4,1,(IF(W313=BW$2,0,(IF(F$4-W313&gt;2,1,0))))))</f>
        <v>0</v>
      </c>
    </row>
    <row r="314" customFormat="false" ht="42.6" hidden="false" customHeight="true" outlineLevel="0" collapsed="false">
      <c r="A314" s="124" t="str">
        <f aca="false">IF(D314=D313,IF(A313=0,"",A313),IF(AND(D314&gt;0,D314&lt;&gt;D313),A313+1,""))</f>
        <v/>
      </c>
      <c r="B314" s="129"/>
      <c r="C314" s="129"/>
      <c r="D314" s="96"/>
      <c r="E314" s="138"/>
      <c r="F314" s="128" t="str">
        <f aca="false">IFERROR(IF(OR(ISTEXT(D314),ISNUMBER(D314)),HLOOKUP(I314-23*INT(I314/23),[2]Hoja2!B$1:X$2,2),""),1)</f>
        <v/>
      </c>
      <c r="G314" s="128" t="str">
        <f aca="false">LEFT(D314,1)</f>
        <v/>
      </c>
      <c r="H314" s="129" t="str">
        <f aca="false">IF(UPPER(G314)="Z",2,IF(UPPER(G314)="Y",1,IF(UPPER(G314)="X",0,LEFT(D314))))</f>
        <v/>
      </c>
      <c r="I314" s="129" t="str">
        <f aca="false">REPLACE(D314,1,1,H314)</f>
        <v/>
      </c>
      <c r="J314" s="96"/>
      <c r="K314" s="124" t="str">
        <f aca="false">IF(N314&gt;0,ROW(L314)-7,"")</f>
        <v/>
      </c>
      <c r="L314" s="130"/>
      <c r="M314" s="130"/>
      <c r="N314" s="131"/>
      <c r="O314" s="132"/>
      <c r="P314" s="128" t="str">
        <f aca="false">IFERROR(IF(OR(ISTEXT(N314),ISNUMBER(N314)),HLOOKUP(S314-23*INT(S314/23),[2]Hoja2!B$1:X$2,2),""),1)</f>
        <v/>
      </c>
      <c r="Q314" s="128" t="str">
        <f aca="false">LEFT(N314,1)</f>
        <v/>
      </c>
      <c r="R314" s="129" t="str">
        <f aca="false">IF(UPPER(Q314)="Z",2,IF(UPPER(Q314)="Y",1,IF(UPPER(Q314)="X",0,LEFT(N314))))</f>
        <v/>
      </c>
      <c r="S314" s="129" t="str">
        <f aca="false">REPLACE(N314,1,1,R314)</f>
        <v/>
      </c>
      <c r="T314" s="96"/>
      <c r="U314" s="133"/>
      <c r="V314" s="124" t="str">
        <f aca="false">IF(OR(ISTEXT(N314),ISNUMBER(N314)),IF($AD314=1,U314,0),"")</f>
        <v/>
      </c>
      <c r="W314" s="75" t="n">
        <v>36892</v>
      </c>
      <c r="X314" s="134"/>
      <c r="Y314" s="134"/>
      <c r="AA314" s="128" t="n">
        <f aca="false">IF(E314&lt;&gt;F314,0,1)</f>
        <v>1</v>
      </c>
      <c r="AB314" s="128" t="n">
        <f aca="false">IF(OR(T314="SI",T314="Si",T314="si",T314="sI",T314="s",T314="S"),1,0)</f>
        <v>0</v>
      </c>
      <c r="AC314" s="128" t="n">
        <f aca="false">IF(OR(J314="SI",J314="Si",J314="si",J314="sI",J314="s",J314="S"),1,0)</f>
        <v>0</v>
      </c>
      <c r="AD314" s="128" t="n">
        <f aca="false">AK314*AA314*AB314*AC314</f>
        <v>0</v>
      </c>
      <c r="AF314" s="136" t="n">
        <f aca="false">COUNTIF(D$8:D314,D314)</f>
        <v>0</v>
      </c>
      <c r="AG314" s="136" t="n">
        <f aca="false">COUNTIFS(D$8:D314,D314,A$8:A314,A314)</f>
        <v>0</v>
      </c>
      <c r="AH314" s="128" t="n">
        <f aca="false">AF314-AG314</f>
        <v>0</v>
      </c>
      <c r="AI314" s="128" t="n">
        <f aca="false">IF(OR(O314&lt;&gt;P314,P314=1,AA314=0),1,0)</f>
        <v>0</v>
      </c>
      <c r="AJ314" s="128" t="n">
        <f aca="false">IF(AR314&gt;0,1,0)+AH314</f>
        <v>0</v>
      </c>
      <c r="AK314" s="128" t="n">
        <f aca="false">IF(O314&lt;&gt;P314,0,1)</f>
        <v>1</v>
      </c>
      <c r="AL314" s="128" t="n">
        <f aca="false">IF(U314&gt;1,1,0)</f>
        <v>0</v>
      </c>
      <c r="AM314" s="136"/>
      <c r="AN314" s="137"/>
      <c r="AO314" s="139"/>
      <c r="AP314" s="128" t="str">
        <f aca="false">IF(SUMIF(AS$7:BU$7,"&gt;0",AS314:BU314)&gt;0,SUMIF(AS$7:BU$7,"&gt;0",AS314:BU314),"")</f>
        <v/>
      </c>
      <c r="AQ314" s="128"/>
      <c r="AR314" s="136" t="n">
        <f aca="false">COUNTIF(N$8:N314,N314)-1</f>
        <v>-1</v>
      </c>
      <c r="AS314" s="133"/>
      <c r="AT314" s="133"/>
      <c r="AU314" s="128" t="n">
        <f aca="false">IF($A314=$A313,AS314+AT314+AU313,AS314+AT314)</f>
        <v>0</v>
      </c>
      <c r="AV314" s="133"/>
      <c r="AW314" s="133"/>
      <c r="AX314" s="128" t="n">
        <f aca="false">IF($A314=$A313,AV314+AW314+AX313,AV314+AW314)</f>
        <v>0</v>
      </c>
      <c r="AY314" s="133"/>
      <c r="AZ314" s="133"/>
      <c r="BA314" s="128" t="n">
        <f aca="false">IF($A314=$A313,AY314+AZ314+BA313,AY314+AZ314)</f>
        <v>0</v>
      </c>
      <c r="BB314" s="133"/>
      <c r="BC314" s="133"/>
      <c r="BD314" s="128" t="n">
        <f aca="false">IF($A314=$A313,BB314+BC314+BD313,BB314+BC314)</f>
        <v>0</v>
      </c>
      <c r="BE314" s="133"/>
      <c r="BF314" s="133"/>
      <c r="BG314" s="128" t="n">
        <f aca="false">IF($A314=$A313,BE314+BF314+BG313,BE314+BF314)</f>
        <v>0</v>
      </c>
      <c r="BH314" s="133"/>
      <c r="BI314" s="133"/>
      <c r="BJ314" s="128" t="n">
        <f aca="false">IF($A314=$A313,BH314+BI314+BJ313,BH314+BI314)</f>
        <v>0</v>
      </c>
      <c r="BK314" s="133"/>
      <c r="BL314" s="133"/>
      <c r="BM314" s="128" t="n">
        <f aca="false">IF($A314=$A313,BK314+BL314+BM313,BK314+BL314)</f>
        <v>0</v>
      </c>
      <c r="BN314" s="133"/>
      <c r="BO314" s="133"/>
      <c r="BP314" s="128" t="n">
        <f aca="false">IF($A314=$A313,BN314+BO314+BP313,BN314+BO314)</f>
        <v>0</v>
      </c>
      <c r="BQ314" s="133"/>
      <c r="BR314" s="133"/>
      <c r="BS314" s="128" t="n">
        <f aca="false">IF($A314=$A313,BQ314+BR314+BS313,BQ314+BR314)</f>
        <v>0</v>
      </c>
      <c r="BT314" s="133"/>
      <c r="BU314" s="133"/>
      <c r="BV314" s="128" t="n">
        <f aca="false">IF($A314=$A313,BT314+BU314+BV313,BT314+BU314)</f>
        <v>0</v>
      </c>
      <c r="BW314" s="128" t="n">
        <f aca="false">IF(W314=0,0,IF(W314&gt;F$4,1,(IF(W314=BW$2,0,(IF(F$4-W314&gt;2,1,0))))))</f>
        <v>0</v>
      </c>
    </row>
    <row r="315" customFormat="false" ht="42.6" hidden="false" customHeight="true" outlineLevel="0" collapsed="false">
      <c r="A315" s="124" t="str">
        <f aca="false">IF(D315=D314,IF(A314=0,"",A314),IF(AND(D315&gt;0,D315&lt;&gt;D314),A314+1,""))</f>
        <v/>
      </c>
      <c r="B315" s="129"/>
      <c r="C315" s="129"/>
      <c r="D315" s="96"/>
      <c r="E315" s="138"/>
      <c r="F315" s="128" t="str">
        <f aca="false">IFERROR(IF(OR(ISTEXT(D315),ISNUMBER(D315)),HLOOKUP(I315-23*INT(I315/23),[2]Hoja2!B$1:X$2,2),""),1)</f>
        <v/>
      </c>
      <c r="G315" s="128" t="str">
        <f aca="false">LEFT(D315,1)</f>
        <v/>
      </c>
      <c r="H315" s="129" t="str">
        <f aca="false">IF(UPPER(G315)="Z",2,IF(UPPER(G315)="Y",1,IF(UPPER(G315)="X",0,LEFT(D315))))</f>
        <v/>
      </c>
      <c r="I315" s="129" t="str">
        <f aca="false">REPLACE(D315,1,1,H315)</f>
        <v/>
      </c>
      <c r="J315" s="96"/>
      <c r="K315" s="124" t="str">
        <f aca="false">IF(N315&gt;0,ROW(L315)-7,"")</f>
        <v/>
      </c>
      <c r="L315" s="130"/>
      <c r="M315" s="130"/>
      <c r="N315" s="131"/>
      <c r="O315" s="132"/>
      <c r="P315" s="128" t="str">
        <f aca="false">IFERROR(IF(OR(ISTEXT(N315),ISNUMBER(N315)),HLOOKUP(S315-23*INT(S315/23),[2]Hoja2!B$1:X$2,2),""),1)</f>
        <v/>
      </c>
      <c r="Q315" s="128" t="str">
        <f aca="false">LEFT(N315,1)</f>
        <v/>
      </c>
      <c r="R315" s="129" t="str">
        <f aca="false">IF(UPPER(Q315)="Z",2,IF(UPPER(Q315)="Y",1,IF(UPPER(Q315)="X",0,LEFT(N315))))</f>
        <v/>
      </c>
      <c r="S315" s="129" t="str">
        <f aca="false">REPLACE(N315,1,1,R315)</f>
        <v/>
      </c>
      <c r="T315" s="96"/>
      <c r="U315" s="133"/>
      <c r="V315" s="124" t="str">
        <f aca="false">IF(OR(ISTEXT(N315),ISNUMBER(N315)),IF($AD315=1,U315,0),"")</f>
        <v/>
      </c>
      <c r="W315" s="75" t="n">
        <v>36892</v>
      </c>
      <c r="X315" s="134"/>
      <c r="Y315" s="134"/>
      <c r="AA315" s="128" t="n">
        <f aca="false">IF(E315&lt;&gt;F315,0,1)</f>
        <v>1</v>
      </c>
      <c r="AB315" s="128" t="n">
        <f aca="false">IF(OR(T315="SI",T315="Si",T315="si",T315="sI",T315="s",T315="S"),1,0)</f>
        <v>0</v>
      </c>
      <c r="AC315" s="128" t="n">
        <f aca="false">IF(OR(J315="SI",J315="Si",J315="si",J315="sI",J315="s",J315="S"),1,0)</f>
        <v>0</v>
      </c>
      <c r="AD315" s="128" t="n">
        <f aca="false">AK315*AA315*AB315*AC315</f>
        <v>0</v>
      </c>
      <c r="AF315" s="136" t="n">
        <f aca="false">COUNTIF(D$8:D315,D315)</f>
        <v>0</v>
      </c>
      <c r="AG315" s="136" t="n">
        <f aca="false">COUNTIFS(D$8:D315,D315,A$8:A315,A315)</f>
        <v>0</v>
      </c>
      <c r="AH315" s="128" t="n">
        <f aca="false">AF315-AG315</f>
        <v>0</v>
      </c>
      <c r="AI315" s="128" t="n">
        <f aca="false">IF(OR(O315&lt;&gt;P315,P315=1,AA315=0),1,0)</f>
        <v>0</v>
      </c>
      <c r="AJ315" s="128" t="n">
        <f aca="false">IF(AR315&gt;0,1,0)+AH315</f>
        <v>0</v>
      </c>
      <c r="AK315" s="128" t="n">
        <f aca="false">IF(O315&lt;&gt;P315,0,1)</f>
        <v>1</v>
      </c>
      <c r="AL315" s="128" t="n">
        <f aca="false">IF(U315&gt;1,1,0)</f>
        <v>0</v>
      </c>
      <c r="AM315" s="136"/>
      <c r="AN315" s="137"/>
      <c r="AO315" s="139"/>
      <c r="AP315" s="128" t="str">
        <f aca="false">IF(SUMIF(AS$7:BU$7,"&gt;0",AS315:BU315)&gt;0,SUMIF(AS$7:BU$7,"&gt;0",AS315:BU315),"")</f>
        <v/>
      </c>
      <c r="AQ315" s="128"/>
      <c r="AR315" s="136" t="n">
        <f aca="false">COUNTIF(N$8:N315,N315)-1</f>
        <v>-1</v>
      </c>
      <c r="AS315" s="133"/>
      <c r="AT315" s="133"/>
      <c r="AU315" s="128" t="n">
        <f aca="false">IF($A315=$A314,AS315+AT315+AU314,AS315+AT315)</f>
        <v>0</v>
      </c>
      <c r="AV315" s="133"/>
      <c r="AW315" s="133"/>
      <c r="AX315" s="128" t="n">
        <f aca="false">IF($A315=$A314,AV315+AW315+AX314,AV315+AW315)</f>
        <v>0</v>
      </c>
      <c r="AY315" s="133"/>
      <c r="AZ315" s="133"/>
      <c r="BA315" s="128" t="n">
        <f aca="false">IF($A315=$A314,AY315+AZ315+BA314,AY315+AZ315)</f>
        <v>0</v>
      </c>
      <c r="BB315" s="133"/>
      <c r="BC315" s="133"/>
      <c r="BD315" s="128" t="n">
        <f aca="false">IF($A315=$A314,BB315+BC315+BD314,BB315+BC315)</f>
        <v>0</v>
      </c>
      <c r="BE315" s="133"/>
      <c r="BF315" s="133"/>
      <c r="BG315" s="128" t="n">
        <f aca="false">IF($A315=$A314,BE315+BF315+BG314,BE315+BF315)</f>
        <v>0</v>
      </c>
      <c r="BH315" s="133"/>
      <c r="BI315" s="133"/>
      <c r="BJ315" s="128" t="n">
        <f aca="false">IF($A315=$A314,BH315+BI315+BJ314,BH315+BI315)</f>
        <v>0</v>
      </c>
      <c r="BK315" s="133"/>
      <c r="BL315" s="133"/>
      <c r="BM315" s="128" t="n">
        <f aca="false">IF($A315=$A314,BK315+BL315+BM314,BK315+BL315)</f>
        <v>0</v>
      </c>
      <c r="BN315" s="133"/>
      <c r="BO315" s="133"/>
      <c r="BP315" s="128" t="n">
        <f aca="false">IF($A315=$A314,BN315+BO315+BP314,BN315+BO315)</f>
        <v>0</v>
      </c>
      <c r="BQ315" s="133"/>
      <c r="BR315" s="133"/>
      <c r="BS315" s="128" t="n">
        <f aca="false">IF($A315=$A314,BQ315+BR315+BS314,BQ315+BR315)</f>
        <v>0</v>
      </c>
      <c r="BT315" s="133"/>
      <c r="BU315" s="133"/>
      <c r="BV315" s="128" t="n">
        <f aca="false">IF($A315=$A314,BT315+BU315+BV314,BT315+BU315)</f>
        <v>0</v>
      </c>
      <c r="BW315" s="128" t="n">
        <f aca="false">IF(W315=0,0,IF(W315&gt;F$4,1,(IF(W315=BW$2,0,(IF(F$4-W315&gt;2,1,0))))))</f>
        <v>0</v>
      </c>
    </row>
    <row r="316" customFormat="false" ht="42.6" hidden="false" customHeight="true" outlineLevel="0" collapsed="false">
      <c r="A316" s="124" t="str">
        <f aca="false">IF(D316=D315,IF(A315=0,"",A315),IF(AND(D316&gt;0,D316&lt;&gt;D315),A315+1,""))</f>
        <v/>
      </c>
      <c r="B316" s="129"/>
      <c r="C316" s="129"/>
      <c r="D316" s="96"/>
      <c r="E316" s="138"/>
      <c r="F316" s="128" t="str">
        <f aca="false">IFERROR(IF(OR(ISTEXT(D316),ISNUMBER(D316)),HLOOKUP(I316-23*INT(I316/23),[2]Hoja2!B$1:X$2,2),""),1)</f>
        <v/>
      </c>
      <c r="G316" s="128" t="str">
        <f aca="false">LEFT(D316,1)</f>
        <v/>
      </c>
      <c r="H316" s="129" t="str">
        <f aca="false">IF(UPPER(G316)="Z",2,IF(UPPER(G316)="Y",1,IF(UPPER(G316)="X",0,LEFT(D316))))</f>
        <v/>
      </c>
      <c r="I316" s="129" t="str">
        <f aca="false">REPLACE(D316,1,1,H316)</f>
        <v/>
      </c>
      <c r="J316" s="96"/>
      <c r="K316" s="124" t="str">
        <f aca="false">IF(N316&gt;0,ROW(L316)-7,"")</f>
        <v/>
      </c>
      <c r="L316" s="130"/>
      <c r="M316" s="130"/>
      <c r="N316" s="131"/>
      <c r="O316" s="132"/>
      <c r="P316" s="128" t="str">
        <f aca="false">IFERROR(IF(OR(ISTEXT(N316),ISNUMBER(N316)),HLOOKUP(S316-23*INT(S316/23),[2]Hoja2!B$1:X$2,2),""),1)</f>
        <v/>
      </c>
      <c r="Q316" s="128" t="str">
        <f aca="false">LEFT(N316,1)</f>
        <v/>
      </c>
      <c r="R316" s="129" t="str">
        <f aca="false">IF(UPPER(Q316)="Z",2,IF(UPPER(Q316)="Y",1,IF(UPPER(Q316)="X",0,LEFT(N316))))</f>
        <v/>
      </c>
      <c r="S316" s="129" t="str">
        <f aca="false">REPLACE(N316,1,1,R316)</f>
        <v/>
      </c>
      <c r="T316" s="96"/>
      <c r="U316" s="133"/>
      <c r="V316" s="124" t="str">
        <f aca="false">IF(OR(ISTEXT(N316),ISNUMBER(N316)),IF($AD316=1,U316,0),"")</f>
        <v/>
      </c>
      <c r="W316" s="75" t="n">
        <v>36892</v>
      </c>
      <c r="X316" s="134"/>
      <c r="Y316" s="134"/>
      <c r="AA316" s="128" t="n">
        <f aca="false">IF(E316&lt;&gt;F316,0,1)</f>
        <v>1</v>
      </c>
      <c r="AB316" s="128" t="n">
        <f aca="false">IF(OR(T316="SI",T316="Si",T316="si",T316="sI",T316="s",T316="S"),1,0)</f>
        <v>0</v>
      </c>
      <c r="AC316" s="128" t="n">
        <f aca="false">IF(OR(J316="SI",J316="Si",J316="si",J316="sI",J316="s",J316="S"),1,0)</f>
        <v>0</v>
      </c>
      <c r="AD316" s="128" t="n">
        <f aca="false">AK316*AA316*AB316*AC316</f>
        <v>0</v>
      </c>
      <c r="AF316" s="136" t="n">
        <f aca="false">COUNTIF(D$8:D316,D316)</f>
        <v>0</v>
      </c>
      <c r="AG316" s="136" t="n">
        <f aca="false">COUNTIFS(D$8:D316,D316,A$8:A316,A316)</f>
        <v>0</v>
      </c>
      <c r="AH316" s="128" t="n">
        <f aca="false">AF316-AG316</f>
        <v>0</v>
      </c>
      <c r="AI316" s="128" t="n">
        <f aca="false">IF(OR(O316&lt;&gt;P316,P316=1,AA316=0),1,0)</f>
        <v>0</v>
      </c>
      <c r="AJ316" s="128" t="n">
        <f aca="false">IF(AR316&gt;0,1,0)+AH316</f>
        <v>0</v>
      </c>
      <c r="AK316" s="128" t="n">
        <f aca="false">IF(O316&lt;&gt;P316,0,1)</f>
        <v>1</v>
      </c>
      <c r="AL316" s="128" t="n">
        <f aca="false">IF(U316&gt;1,1,0)</f>
        <v>0</v>
      </c>
      <c r="AM316" s="136"/>
      <c r="AN316" s="137"/>
      <c r="AO316" s="139"/>
      <c r="AP316" s="128" t="str">
        <f aca="false">IF(SUMIF(AS$7:BU$7,"&gt;0",AS316:BU316)&gt;0,SUMIF(AS$7:BU$7,"&gt;0",AS316:BU316),"")</f>
        <v/>
      </c>
      <c r="AQ316" s="128"/>
      <c r="AR316" s="136" t="n">
        <f aca="false">COUNTIF(N$8:N316,N316)-1</f>
        <v>-1</v>
      </c>
      <c r="AS316" s="133"/>
      <c r="AT316" s="133"/>
      <c r="AU316" s="128" t="n">
        <f aca="false">IF($A316=$A315,AS316+AT316+AU315,AS316+AT316)</f>
        <v>0</v>
      </c>
      <c r="AV316" s="133"/>
      <c r="AW316" s="133"/>
      <c r="AX316" s="128" t="n">
        <f aca="false">IF($A316=$A315,AV316+AW316+AX315,AV316+AW316)</f>
        <v>0</v>
      </c>
      <c r="AY316" s="133"/>
      <c r="AZ316" s="133"/>
      <c r="BA316" s="128" t="n">
        <f aca="false">IF($A316=$A315,AY316+AZ316+BA315,AY316+AZ316)</f>
        <v>0</v>
      </c>
      <c r="BB316" s="133"/>
      <c r="BC316" s="133"/>
      <c r="BD316" s="128" t="n">
        <f aca="false">IF($A316=$A315,BB316+BC316+BD315,BB316+BC316)</f>
        <v>0</v>
      </c>
      <c r="BE316" s="133"/>
      <c r="BF316" s="133"/>
      <c r="BG316" s="128" t="n">
        <f aca="false">IF($A316=$A315,BE316+BF316+BG315,BE316+BF316)</f>
        <v>0</v>
      </c>
      <c r="BH316" s="133"/>
      <c r="BI316" s="133"/>
      <c r="BJ316" s="128" t="n">
        <f aca="false">IF($A316=$A315,BH316+BI316+BJ315,BH316+BI316)</f>
        <v>0</v>
      </c>
      <c r="BK316" s="133"/>
      <c r="BL316" s="133"/>
      <c r="BM316" s="128" t="n">
        <f aca="false">IF($A316=$A315,BK316+BL316+BM315,BK316+BL316)</f>
        <v>0</v>
      </c>
      <c r="BN316" s="133"/>
      <c r="BO316" s="133"/>
      <c r="BP316" s="128" t="n">
        <f aca="false">IF($A316=$A315,BN316+BO316+BP315,BN316+BO316)</f>
        <v>0</v>
      </c>
      <c r="BQ316" s="133"/>
      <c r="BR316" s="133"/>
      <c r="BS316" s="128" t="n">
        <f aca="false">IF($A316=$A315,BQ316+BR316+BS315,BQ316+BR316)</f>
        <v>0</v>
      </c>
      <c r="BT316" s="133"/>
      <c r="BU316" s="133"/>
      <c r="BV316" s="128" t="n">
        <f aca="false">IF($A316=$A315,BT316+BU316+BV315,BT316+BU316)</f>
        <v>0</v>
      </c>
      <c r="BW316" s="128" t="n">
        <f aca="false">IF(W316=0,0,IF(W316&gt;F$4,1,(IF(W316=BW$2,0,(IF(F$4-W316&gt;2,1,0))))))</f>
        <v>0</v>
      </c>
    </row>
    <row r="317" customFormat="false" ht="42.6" hidden="false" customHeight="true" outlineLevel="0" collapsed="false">
      <c r="A317" s="124" t="str">
        <f aca="false">IF(D317=D316,IF(A316=0,"",A316),IF(AND(D317&gt;0,D317&lt;&gt;D316),A316+1,""))</f>
        <v/>
      </c>
      <c r="B317" s="129"/>
      <c r="C317" s="129"/>
      <c r="D317" s="96"/>
      <c r="E317" s="138"/>
      <c r="F317" s="128" t="str">
        <f aca="false">IFERROR(IF(OR(ISTEXT(D317),ISNUMBER(D317)),HLOOKUP(I317-23*INT(I317/23),[2]Hoja2!B$1:X$2,2),""),1)</f>
        <v/>
      </c>
      <c r="G317" s="128" t="str">
        <f aca="false">LEFT(D317,1)</f>
        <v/>
      </c>
      <c r="H317" s="129" t="str">
        <f aca="false">IF(UPPER(G317)="Z",2,IF(UPPER(G317)="Y",1,IF(UPPER(G317)="X",0,LEFT(D317))))</f>
        <v/>
      </c>
      <c r="I317" s="129" t="str">
        <f aca="false">REPLACE(D317,1,1,H317)</f>
        <v/>
      </c>
      <c r="J317" s="96"/>
      <c r="K317" s="124" t="str">
        <f aca="false">IF(N317&gt;0,ROW(L317)-7,"")</f>
        <v/>
      </c>
      <c r="L317" s="130"/>
      <c r="M317" s="130"/>
      <c r="N317" s="131"/>
      <c r="O317" s="132"/>
      <c r="P317" s="128" t="str">
        <f aca="false">IFERROR(IF(OR(ISTEXT(N317),ISNUMBER(N317)),HLOOKUP(S317-23*INT(S317/23),[2]Hoja2!B$1:X$2,2),""),1)</f>
        <v/>
      </c>
      <c r="Q317" s="128" t="str">
        <f aca="false">LEFT(N317,1)</f>
        <v/>
      </c>
      <c r="R317" s="129" t="str">
        <f aca="false">IF(UPPER(Q317)="Z",2,IF(UPPER(Q317)="Y",1,IF(UPPER(Q317)="X",0,LEFT(N317))))</f>
        <v/>
      </c>
      <c r="S317" s="129" t="str">
        <f aca="false">REPLACE(N317,1,1,R317)</f>
        <v/>
      </c>
      <c r="T317" s="96"/>
      <c r="U317" s="133"/>
      <c r="V317" s="124" t="str">
        <f aca="false">IF(OR(ISTEXT(N317),ISNUMBER(N317)),IF($AD317=1,U317,0),"")</f>
        <v/>
      </c>
      <c r="W317" s="75" t="n">
        <v>36892</v>
      </c>
      <c r="X317" s="134"/>
      <c r="Y317" s="134"/>
      <c r="AA317" s="128" t="n">
        <f aca="false">IF(E317&lt;&gt;F317,0,1)</f>
        <v>1</v>
      </c>
      <c r="AB317" s="128" t="n">
        <f aca="false">IF(OR(T317="SI",T317="Si",T317="si",T317="sI",T317="s",T317="S"),1,0)</f>
        <v>0</v>
      </c>
      <c r="AC317" s="128" t="n">
        <f aca="false">IF(OR(J317="SI",J317="Si",J317="si",J317="sI",J317="s",J317="S"),1,0)</f>
        <v>0</v>
      </c>
      <c r="AD317" s="128" t="n">
        <f aca="false">AK317*AA317*AB317*AC317</f>
        <v>0</v>
      </c>
      <c r="AF317" s="136" t="n">
        <f aca="false">COUNTIF(D$8:D317,D317)</f>
        <v>0</v>
      </c>
      <c r="AG317" s="136" t="n">
        <f aca="false">COUNTIFS(D$8:D317,D317,A$8:A317,A317)</f>
        <v>0</v>
      </c>
      <c r="AH317" s="128" t="n">
        <f aca="false">AF317-AG317</f>
        <v>0</v>
      </c>
      <c r="AI317" s="128" t="n">
        <f aca="false">IF(OR(O317&lt;&gt;P317,P317=1,AA317=0),1,0)</f>
        <v>0</v>
      </c>
      <c r="AJ317" s="128" t="n">
        <f aca="false">IF(AR317&gt;0,1,0)+AH317</f>
        <v>0</v>
      </c>
      <c r="AK317" s="128" t="n">
        <f aca="false">IF(O317&lt;&gt;P317,0,1)</f>
        <v>1</v>
      </c>
      <c r="AL317" s="128" t="n">
        <f aca="false">IF(U317&gt;1,1,0)</f>
        <v>0</v>
      </c>
      <c r="AM317" s="136"/>
      <c r="AN317" s="137"/>
      <c r="AO317" s="139"/>
      <c r="AP317" s="128" t="str">
        <f aca="false">IF(SUMIF(AS$7:BU$7,"&gt;0",AS317:BU317)&gt;0,SUMIF(AS$7:BU$7,"&gt;0",AS317:BU317),"")</f>
        <v/>
      </c>
      <c r="AQ317" s="128"/>
      <c r="AR317" s="136" t="n">
        <f aca="false">COUNTIF(N$8:N317,N317)-1</f>
        <v>-1</v>
      </c>
      <c r="AS317" s="133"/>
      <c r="AT317" s="133"/>
      <c r="AU317" s="128" t="n">
        <f aca="false">IF($A317=$A316,AS317+AT317+AU316,AS317+AT317)</f>
        <v>0</v>
      </c>
      <c r="AV317" s="133"/>
      <c r="AW317" s="133"/>
      <c r="AX317" s="128" t="n">
        <f aca="false">IF($A317=$A316,AV317+AW317+AX316,AV317+AW317)</f>
        <v>0</v>
      </c>
      <c r="AY317" s="133"/>
      <c r="AZ317" s="133"/>
      <c r="BA317" s="128" t="n">
        <f aca="false">IF($A317=$A316,AY317+AZ317+BA316,AY317+AZ317)</f>
        <v>0</v>
      </c>
      <c r="BB317" s="133"/>
      <c r="BC317" s="133"/>
      <c r="BD317" s="128" t="n">
        <f aca="false">IF($A317=$A316,BB317+BC317+BD316,BB317+BC317)</f>
        <v>0</v>
      </c>
      <c r="BE317" s="133"/>
      <c r="BF317" s="133"/>
      <c r="BG317" s="128" t="n">
        <f aca="false">IF($A317=$A316,BE317+BF317+BG316,BE317+BF317)</f>
        <v>0</v>
      </c>
      <c r="BH317" s="133"/>
      <c r="BI317" s="133"/>
      <c r="BJ317" s="128" t="n">
        <f aca="false">IF($A317=$A316,BH317+BI317+BJ316,BH317+BI317)</f>
        <v>0</v>
      </c>
      <c r="BK317" s="133"/>
      <c r="BL317" s="133"/>
      <c r="BM317" s="128" t="n">
        <f aca="false">IF($A317=$A316,BK317+BL317+BM316,BK317+BL317)</f>
        <v>0</v>
      </c>
      <c r="BN317" s="133"/>
      <c r="BO317" s="133"/>
      <c r="BP317" s="128" t="n">
        <f aca="false">IF($A317=$A316,BN317+BO317+BP316,BN317+BO317)</f>
        <v>0</v>
      </c>
      <c r="BQ317" s="133"/>
      <c r="BR317" s="133"/>
      <c r="BS317" s="128" t="n">
        <f aca="false">IF($A317=$A316,BQ317+BR317+BS316,BQ317+BR317)</f>
        <v>0</v>
      </c>
      <c r="BT317" s="133"/>
      <c r="BU317" s="133"/>
      <c r="BV317" s="128" t="n">
        <f aca="false">IF($A317=$A316,BT317+BU317+BV316,BT317+BU317)</f>
        <v>0</v>
      </c>
      <c r="BW317" s="128" t="n">
        <f aca="false">IF(W317=0,0,IF(W317&gt;F$4,1,(IF(W317=BW$2,0,(IF(F$4-W317&gt;2,1,0))))))</f>
        <v>0</v>
      </c>
    </row>
    <row r="318" customFormat="false" ht="42.6" hidden="false" customHeight="true" outlineLevel="0" collapsed="false">
      <c r="A318" s="124" t="str">
        <f aca="false">IF(D318=D317,IF(A317=0,"",A317),IF(AND(D318&gt;0,D318&lt;&gt;D317),A317+1,""))</f>
        <v/>
      </c>
      <c r="B318" s="129"/>
      <c r="C318" s="129"/>
      <c r="D318" s="96"/>
      <c r="E318" s="138"/>
      <c r="F318" s="128" t="str">
        <f aca="false">IFERROR(IF(OR(ISTEXT(D318),ISNUMBER(D318)),HLOOKUP(I318-23*INT(I318/23),[2]Hoja2!B$1:X$2,2),""),1)</f>
        <v/>
      </c>
      <c r="G318" s="128" t="str">
        <f aca="false">LEFT(D318,1)</f>
        <v/>
      </c>
      <c r="H318" s="129" t="str">
        <f aca="false">IF(UPPER(G318)="Z",2,IF(UPPER(G318)="Y",1,IF(UPPER(G318)="X",0,LEFT(D318))))</f>
        <v/>
      </c>
      <c r="I318" s="129" t="str">
        <f aca="false">REPLACE(D318,1,1,H318)</f>
        <v/>
      </c>
      <c r="J318" s="96"/>
      <c r="K318" s="124" t="str">
        <f aca="false">IF(N318&gt;0,ROW(L318)-7,"")</f>
        <v/>
      </c>
      <c r="L318" s="130"/>
      <c r="M318" s="130"/>
      <c r="N318" s="131"/>
      <c r="O318" s="132"/>
      <c r="P318" s="128" t="str">
        <f aca="false">IFERROR(IF(OR(ISTEXT(N318),ISNUMBER(N318)),HLOOKUP(S318-23*INT(S318/23),[2]Hoja2!B$1:X$2,2),""),1)</f>
        <v/>
      </c>
      <c r="Q318" s="128" t="str">
        <f aca="false">LEFT(N318,1)</f>
        <v/>
      </c>
      <c r="R318" s="129" t="str">
        <f aca="false">IF(UPPER(Q318)="Z",2,IF(UPPER(Q318)="Y",1,IF(UPPER(Q318)="X",0,LEFT(N318))))</f>
        <v/>
      </c>
      <c r="S318" s="129" t="str">
        <f aca="false">REPLACE(N318,1,1,R318)</f>
        <v/>
      </c>
      <c r="T318" s="96"/>
      <c r="U318" s="133"/>
      <c r="V318" s="124" t="str">
        <f aca="false">IF(OR(ISTEXT(N318),ISNUMBER(N318)),IF($AD318=1,U318,0),"")</f>
        <v/>
      </c>
      <c r="W318" s="75" t="n">
        <v>36892</v>
      </c>
      <c r="X318" s="134"/>
      <c r="Y318" s="134"/>
      <c r="AA318" s="128" t="n">
        <f aca="false">IF(E318&lt;&gt;F318,0,1)</f>
        <v>1</v>
      </c>
      <c r="AB318" s="128" t="n">
        <f aca="false">IF(OR(T318="SI",T318="Si",T318="si",T318="sI",T318="s",T318="S"),1,0)</f>
        <v>0</v>
      </c>
      <c r="AC318" s="128" t="n">
        <f aca="false">IF(OR(J318="SI",J318="Si",J318="si",J318="sI",J318="s",J318="S"),1,0)</f>
        <v>0</v>
      </c>
      <c r="AD318" s="128" t="n">
        <f aca="false">AK318*AA318*AB318*AC318</f>
        <v>0</v>
      </c>
      <c r="AF318" s="136" t="n">
        <f aca="false">COUNTIF(D$8:D318,D318)</f>
        <v>0</v>
      </c>
      <c r="AG318" s="136" t="n">
        <f aca="false">COUNTIFS(D$8:D318,D318,A$8:A318,A318)</f>
        <v>0</v>
      </c>
      <c r="AH318" s="128" t="n">
        <f aca="false">AF318-AG318</f>
        <v>0</v>
      </c>
      <c r="AI318" s="128" t="n">
        <f aca="false">IF(OR(O318&lt;&gt;P318,P318=1,AA318=0),1,0)</f>
        <v>0</v>
      </c>
      <c r="AJ318" s="128" t="n">
        <f aca="false">IF(AR318&gt;0,1,0)+AH318</f>
        <v>0</v>
      </c>
      <c r="AK318" s="128" t="n">
        <f aca="false">IF(O318&lt;&gt;P318,0,1)</f>
        <v>1</v>
      </c>
      <c r="AL318" s="128" t="n">
        <f aca="false">IF(U318&gt;1,1,0)</f>
        <v>0</v>
      </c>
      <c r="AM318" s="136"/>
      <c r="AN318" s="137"/>
      <c r="AO318" s="139"/>
      <c r="AP318" s="128" t="str">
        <f aca="false">IF(SUMIF(AS$7:BU$7,"&gt;0",AS318:BU318)&gt;0,SUMIF(AS$7:BU$7,"&gt;0",AS318:BU318),"")</f>
        <v/>
      </c>
      <c r="AQ318" s="128"/>
      <c r="AR318" s="136" t="n">
        <f aca="false">COUNTIF(N$8:N318,N318)-1</f>
        <v>-1</v>
      </c>
      <c r="AS318" s="133"/>
      <c r="AT318" s="133"/>
      <c r="AU318" s="128" t="n">
        <f aca="false">IF($A318=$A317,AS318+AT318+AU317,AS318+AT318)</f>
        <v>0</v>
      </c>
      <c r="AV318" s="133"/>
      <c r="AW318" s="133"/>
      <c r="AX318" s="128" t="n">
        <f aca="false">IF($A318=$A317,AV318+AW318+AX317,AV318+AW318)</f>
        <v>0</v>
      </c>
      <c r="AY318" s="133"/>
      <c r="AZ318" s="133"/>
      <c r="BA318" s="128" t="n">
        <f aca="false">IF($A318=$A317,AY318+AZ318+BA317,AY318+AZ318)</f>
        <v>0</v>
      </c>
      <c r="BB318" s="133"/>
      <c r="BC318" s="133"/>
      <c r="BD318" s="128" t="n">
        <f aca="false">IF($A318=$A317,BB318+BC318+BD317,BB318+BC318)</f>
        <v>0</v>
      </c>
      <c r="BE318" s="133"/>
      <c r="BF318" s="133"/>
      <c r="BG318" s="128" t="n">
        <f aca="false">IF($A318=$A317,BE318+BF318+BG317,BE318+BF318)</f>
        <v>0</v>
      </c>
      <c r="BH318" s="133"/>
      <c r="BI318" s="133"/>
      <c r="BJ318" s="128" t="n">
        <f aca="false">IF($A318=$A317,BH318+BI318+BJ317,BH318+BI318)</f>
        <v>0</v>
      </c>
      <c r="BK318" s="133"/>
      <c r="BL318" s="133"/>
      <c r="BM318" s="128" t="n">
        <f aca="false">IF($A318=$A317,BK318+BL318+BM317,BK318+BL318)</f>
        <v>0</v>
      </c>
      <c r="BN318" s="133"/>
      <c r="BO318" s="133"/>
      <c r="BP318" s="128" t="n">
        <f aca="false">IF($A318=$A317,BN318+BO318+BP317,BN318+BO318)</f>
        <v>0</v>
      </c>
      <c r="BQ318" s="133"/>
      <c r="BR318" s="133"/>
      <c r="BS318" s="128" t="n">
        <f aca="false">IF($A318=$A317,BQ318+BR318+BS317,BQ318+BR318)</f>
        <v>0</v>
      </c>
      <c r="BT318" s="133"/>
      <c r="BU318" s="133"/>
      <c r="BV318" s="128" t="n">
        <f aca="false">IF($A318=$A317,BT318+BU318+BV317,BT318+BU318)</f>
        <v>0</v>
      </c>
      <c r="BW318" s="128" t="n">
        <f aca="false">IF(W318=0,0,IF(W318&gt;F$4,1,(IF(W318=BW$2,0,(IF(F$4-W318&gt;2,1,0))))))</f>
        <v>0</v>
      </c>
    </row>
    <row r="319" customFormat="false" ht="42.6" hidden="false" customHeight="true" outlineLevel="0" collapsed="false">
      <c r="A319" s="124" t="str">
        <f aca="false">IF(D319=D318,IF(A318=0,"",A318),IF(AND(D319&gt;0,D319&lt;&gt;D318),A318+1,""))</f>
        <v/>
      </c>
      <c r="B319" s="129"/>
      <c r="C319" s="129"/>
      <c r="D319" s="96"/>
      <c r="E319" s="138"/>
      <c r="F319" s="128" t="str">
        <f aca="false">IFERROR(IF(OR(ISTEXT(D319),ISNUMBER(D319)),HLOOKUP(I319-23*INT(I319/23),[2]Hoja2!B$1:X$2,2),""),1)</f>
        <v/>
      </c>
      <c r="G319" s="128" t="str">
        <f aca="false">LEFT(D319,1)</f>
        <v/>
      </c>
      <c r="H319" s="129" t="str">
        <f aca="false">IF(UPPER(G319)="Z",2,IF(UPPER(G319)="Y",1,IF(UPPER(G319)="X",0,LEFT(D319))))</f>
        <v/>
      </c>
      <c r="I319" s="129" t="str">
        <f aca="false">REPLACE(D319,1,1,H319)</f>
        <v/>
      </c>
      <c r="J319" s="96"/>
      <c r="K319" s="124" t="str">
        <f aca="false">IF(N319&gt;0,ROW(L319)-7,"")</f>
        <v/>
      </c>
      <c r="L319" s="130"/>
      <c r="M319" s="130"/>
      <c r="N319" s="131"/>
      <c r="O319" s="132"/>
      <c r="P319" s="128" t="str">
        <f aca="false">IFERROR(IF(OR(ISTEXT(N319),ISNUMBER(N319)),HLOOKUP(S319-23*INT(S319/23),[2]Hoja2!B$1:X$2,2),""),1)</f>
        <v/>
      </c>
      <c r="Q319" s="128" t="str">
        <f aca="false">LEFT(N319,1)</f>
        <v/>
      </c>
      <c r="R319" s="129" t="str">
        <f aca="false">IF(UPPER(Q319)="Z",2,IF(UPPER(Q319)="Y",1,IF(UPPER(Q319)="X",0,LEFT(N319))))</f>
        <v/>
      </c>
      <c r="S319" s="129" t="str">
        <f aca="false">REPLACE(N319,1,1,R319)</f>
        <v/>
      </c>
      <c r="T319" s="96"/>
      <c r="U319" s="133"/>
      <c r="V319" s="124" t="str">
        <f aca="false">IF(OR(ISTEXT(N319),ISNUMBER(N319)),IF($AD319=1,U319,0),"")</f>
        <v/>
      </c>
      <c r="W319" s="75" t="n">
        <v>36892</v>
      </c>
      <c r="X319" s="134"/>
      <c r="Y319" s="134"/>
      <c r="AA319" s="128" t="n">
        <f aca="false">IF(E319&lt;&gt;F319,0,1)</f>
        <v>1</v>
      </c>
      <c r="AB319" s="128" t="n">
        <f aca="false">IF(OR(T319="SI",T319="Si",T319="si",T319="sI",T319="s",T319="S"),1,0)</f>
        <v>0</v>
      </c>
      <c r="AC319" s="128" t="n">
        <f aca="false">IF(OR(J319="SI",J319="Si",J319="si",J319="sI",J319="s",J319="S"),1,0)</f>
        <v>0</v>
      </c>
      <c r="AD319" s="128" t="n">
        <f aca="false">AK319*AA319*AB319*AC319</f>
        <v>0</v>
      </c>
      <c r="AF319" s="136" t="n">
        <f aca="false">COUNTIF(D$8:D319,D319)</f>
        <v>0</v>
      </c>
      <c r="AG319" s="136" t="n">
        <f aca="false">COUNTIFS(D$8:D319,D319,A$8:A319,A319)</f>
        <v>0</v>
      </c>
      <c r="AH319" s="128" t="n">
        <f aca="false">AF319-AG319</f>
        <v>0</v>
      </c>
      <c r="AI319" s="128" t="n">
        <f aca="false">IF(OR(O319&lt;&gt;P319,P319=1,AA319=0),1,0)</f>
        <v>0</v>
      </c>
      <c r="AJ319" s="128" t="n">
        <f aca="false">IF(AR319&gt;0,1,0)+AH319</f>
        <v>0</v>
      </c>
      <c r="AK319" s="128" t="n">
        <f aca="false">IF(O319&lt;&gt;P319,0,1)</f>
        <v>1</v>
      </c>
      <c r="AL319" s="128" t="n">
        <f aca="false">IF(U319&gt;1,1,0)</f>
        <v>0</v>
      </c>
      <c r="AM319" s="136"/>
      <c r="AN319" s="137"/>
      <c r="AO319" s="139"/>
      <c r="AP319" s="128" t="str">
        <f aca="false">IF(SUMIF(AS$7:BU$7,"&gt;0",AS319:BU319)&gt;0,SUMIF(AS$7:BU$7,"&gt;0",AS319:BU319),"")</f>
        <v/>
      </c>
      <c r="AQ319" s="128"/>
      <c r="AR319" s="136" t="n">
        <f aca="false">COUNTIF(N$8:N319,N319)-1</f>
        <v>-1</v>
      </c>
      <c r="AS319" s="133"/>
      <c r="AT319" s="133"/>
      <c r="AU319" s="128" t="n">
        <f aca="false">IF($A319=$A318,AS319+AT319+AU318,AS319+AT319)</f>
        <v>0</v>
      </c>
      <c r="AV319" s="133"/>
      <c r="AW319" s="133"/>
      <c r="AX319" s="128" t="n">
        <f aca="false">IF($A319=$A318,AV319+AW319+AX318,AV319+AW319)</f>
        <v>0</v>
      </c>
      <c r="AY319" s="133"/>
      <c r="AZ319" s="133"/>
      <c r="BA319" s="128" t="n">
        <f aca="false">IF($A319=$A318,AY319+AZ319+BA318,AY319+AZ319)</f>
        <v>0</v>
      </c>
      <c r="BB319" s="133"/>
      <c r="BC319" s="133"/>
      <c r="BD319" s="128" t="n">
        <f aca="false">IF($A319=$A318,BB319+BC319+BD318,BB319+BC319)</f>
        <v>0</v>
      </c>
      <c r="BE319" s="133"/>
      <c r="BF319" s="133"/>
      <c r="BG319" s="128" t="n">
        <f aca="false">IF($A319=$A318,BE319+BF319+BG318,BE319+BF319)</f>
        <v>0</v>
      </c>
      <c r="BH319" s="133"/>
      <c r="BI319" s="133"/>
      <c r="BJ319" s="128" t="n">
        <f aca="false">IF($A319=$A318,BH319+BI319+BJ318,BH319+BI319)</f>
        <v>0</v>
      </c>
      <c r="BK319" s="133"/>
      <c r="BL319" s="133"/>
      <c r="BM319" s="128" t="n">
        <f aca="false">IF($A319=$A318,BK319+BL319+BM318,BK319+BL319)</f>
        <v>0</v>
      </c>
      <c r="BN319" s="133"/>
      <c r="BO319" s="133"/>
      <c r="BP319" s="128" t="n">
        <f aca="false">IF($A319=$A318,BN319+BO319+BP318,BN319+BO319)</f>
        <v>0</v>
      </c>
      <c r="BQ319" s="133"/>
      <c r="BR319" s="133"/>
      <c r="BS319" s="128" t="n">
        <f aca="false">IF($A319=$A318,BQ319+BR319+BS318,BQ319+BR319)</f>
        <v>0</v>
      </c>
      <c r="BT319" s="133"/>
      <c r="BU319" s="133"/>
      <c r="BV319" s="128" t="n">
        <f aca="false">IF($A319=$A318,BT319+BU319+BV318,BT319+BU319)</f>
        <v>0</v>
      </c>
      <c r="BW319" s="128" t="n">
        <f aca="false">IF(W319=0,0,IF(W319&gt;F$4,1,(IF(W319=BW$2,0,(IF(F$4-W319&gt;2,1,0))))))</f>
        <v>0</v>
      </c>
    </row>
    <row r="320" customFormat="false" ht="42.6" hidden="false" customHeight="true" outlineLevel="0" collapsed="false">
      <c r="A320" s="124" t="str">
        <f aca="false">IF(D320=D319,IF(A319=0,"",A319),IF(AND(D320&gt;0,D320&lt;&gt;D319),A319+1,""))</f>
        <v/>
      </c>
      <c r="B320" s="129"/>
      <c r="C320" s="129"/>
      <c r="D320" s="96"/>
      <c r="E320" s="138"/>
      <c r="F320" s="128" t="str">
        <f aca="false">IFERROR(IF(OR(ISTEXT(D320),ISNUMBER(D320)),HLOOKUP(I320-23*INT(I320/23),[2]Hoja2!B$1:X$2,2),""),1)</f>
        <v/>
      </c>
      <c r="G320" s="128" t="str">
        <f aca="false">LEFT(D320,1)</f>
        <v/>
      </c>
      <c r="H320" s="129" t="str">
        <f aca="false">IF(UPPER(G320)="Z",2,IF(UPPER(G320)="Y",1,IF(UPPER(G320)="X",0,LEFT(D320))))</f>
        <v/>
      </c>
      <c r="I320" s="129" t="str">
        <f aca="false">REPLACE(D320,1,1,H320)</f>
        <v/>
      </c>
      <c r="J320" s="96"/>
      <c r="K320" s="124" t="str">
        <f aca="false">IF(N320&gt;0,ROW(L320)-7,"")</f>
        <v/>
      </c>
      <c r="L320" s="130"/>
      <c r="M320" s="130"/>
      <c r="N320" s="131"/>
      <c r="O320" s="132"/>
      <c r="P320" s="128" t="str">
        <f aca="false">IFERROR(IF(OR(ISTEXT(N320),ISNUMBER(N320)),HLOOKUP(S320-23*INT(S320/23),[2]Hoja2!B$1:X$2,2),""),1)</f>
        <v/>
      </c>
      <c r="Q320" s="128" t="str">
        <f aca="false">LEFT(N320,1)</f>
        <v/>
      </c>
      <c r="R320" s="129" t="str">
        <f aca="false">IF(UPPER(Q320)="Z",2,IF(UPPER(Q320)="Y",1,IF(UPPER(Q320)="X",0,LEFT(N320))))</f>
        <v/>
      </c>
      <c r="S320" s="129" t="str">
        <f aca="false">REPLACE(N320,1,1,R320)</f>
        <v/>
      </c>
      <c r="T320" s="96"/>
      <c r="U320" s="133"/>
      <c r="V320" s="124" t="str">
        <f aca="false">IF(OR(ISTEXT(N320),ISNUMBER(N320)),IF($AD320=1,U320,0),"")</f>
        <v/>
      </c>
      <c r="W320" s="75" t="n">
        <v>36892</v>
      </c>
      <c r="X320" s="134"/>
      <c r="Y320" s="134"/>
      <c r="AA320" s="128" t="n">
        <f aca="false">IF(E320&lt;&gt;F320,0,1)</f>
        <v>1</v>
      </c>
      <c r="AB320" s="128" t="n">
        <f aca="false">IF(OR(T320="SI",T320="Si",T320="si",T320="sI",T320="s",T320="S"),1,0)</f>
        <v>0</v>
      </c>
      <c r="AC320" s="128" t="n">
        <f aca="false">IF(OR(J320="SI",J320="Si",J320="si",J320="sI",J320="s",J320="S"),1,0)</f>
        <v>0</v>
      </c>
      <c r="AD320" s="128" t="n">
        <f aca="false">AK320*AA320*AB320*AC320</f>
        <v>0</v>
      </c>
      <c r="AF320" s="136" t="n">
        <f aca="false">COUNTIF(D$8:D320,D320)</f>
        <v>0</v>
      </c>
      <c r="AG320" s="136" t="n">
        <f aca="false">COUNTIFS(D$8:D320,D320,A$8:A320,A320)</f>
        <v>0</v>
      </c>
      <c r="AH320" s="128" t="n">
        <f aca="false">AF320-AG320</f>
        <v>0</v>
      </c>
      <c r="AI320" s="128" t="n">
        <f aca="false">IF(OR(O320&lt;&gt;P320,P320=1,AA320=0),1,0)</f>
        <v>0</v>
      </c>
      <c r="AJ320" s="128" t="n">
        <f aca="false">IF(AR320&gt;0,1,0)+AH320</f>
        <v>0</v>
      </c>
      <c r="AK320" s="128" t="n">
        <f aca="false">IF(O320&lt;&gt;P320,0,1)</f>
        <v>1</v>
      </c>
      <c r="AL320" s="128" t="n">
        <f aca="false">IF(U320&gt;1,1,0)</f>
        <v>0</v>
      </c>
      <c r="AM320" s="136"/>
      <c r="AN320" s="137"/>
      <c r="AO320" s="139"/>
      <c r="AP320" s="128" t="str">
        <f aca="false">IF(SUMIF(AS$7:BU$7,"&gt;0",AS320:BU320)&gt;0,SUMIF(AS$7:BU$7,"&gt;0",AS320:BU320),"")</f>
        <v/>
      </c>
      <c r="AQ320" s="128"/>
      <c r="AR320" s="136" t="n">
        <f aca="false">COUNTIF(N$8:N320,N320)-1</f>
        <v>-1</v>
      </c>
      <c r="AS320" s="133"/>
      <c r="AT320" s="133"/>
      <c r="AU320" s="128" t="n">
        <f aca="false">IF($A320=$A319,AS320+AT320+AU319,AS320+AT320)</f>
        <v>0</v>
      </c>
      <c r="AV320" s="133"/>
      <c r="AW320" s="133"/>
      <c r="AX320" s="128" t="n">
        <f aca="false">IF($A320=$A319,AV320+AW320+AX319,AV320+AW320)</f>
        <v>0</v>
      </c>
      <c r="AY320" s="133"/>
      <c r="AZ320" s="133"/>
      <c r="BA320" s="128" t="n">
        <f aca="false">IF($A320=$A319,AY320+AZ320+BA319,AY320+AZ320)</f>
        <v>0</v>
      </c>
      <c r="BB320" s="133"/>
      <c r="BC320" s="133"/>
      <c r="BD320" s="128" t="n">
        <f aca="false">IF($A320=$A319,BB320+BC320+BD319,BB320+BC320)</f>
        <v>0</v>
      </c>
      <c r="BE320" s="133"/>
      <c r="BF320" s="133"/>
      <c r="BG320" s="128" t="n">
        <f aca="false">IF($A320=$A319,BE320+BF320+BG319,BE320+BF320)</f>
        <v>0</v>
      </c>
      <c r="BH320" s="133"/>
      <c r="BI320" s="133"/>
      <c r="BJ320" s="128" t="n">
        <f aca="false">IF($A320=$A319,BH320+BI320+BJ319,BH320+BI320)</f>
        <v>0</v>
      </c>
      <c r="BK320" s="133"/>
      <c r="BL320" s="133"/>
      <c r="BM320" s="128" t="n">
        <f aca="false">IF($A320=$A319,BK320+BL320+BM319,BK320+BL320)</f>
        <v>0</v>
      </c>
      <c r="BN320" s="133"/>
      <c r="BO320" s="133"/>
      <c r="BP320" s="128" t="n">
        <f aca="false">IF($A320=$A319,BN320+BO320+BP319,BN320+BO320)</f>
        <v>0</v>
      </c>
      <c r="BQ320" s="133"/>
      <c r="BR320" s="133"/>
      <c r="BS320" s="128" t="n">
        <f aca="false">IF($A320=$A319,BQ320+BR320+BS319,BQ320+BR320)</f>
        <v>0</v>
      </c>
      <c r="BT320" s="133"/>
      <c r="BU320" s="133"/>
      <c r="BV320" s="128" t="n">
        <f aca="false">IF($A320=$A319,BT320+BU320+BV319,BT320+BU320)</f>
        <v>0</v>
      </c>
      <c r="BW320" s="128" t="n">
        <f aca="false">IF(W320=0,0,IF(W320&gt;F$4,1,(IF(W320=BW$2,0,(IF(F$4-W320&gt;2,1,0))))))</f>
        <v>0</v>
      </c>
    </row>
    <row r="321" customFormat="false" ht="42.6" hidden="false" customHeight="true" outlineLevel="0" collapsed="false">
      <c r="A321" s="124" t="str">
        <f aca="false">IF(D321=D320,IF(A320=0,"",A320),IF(AND(D321&gt;0,D321&lt;&gt;D320),A320+1,""))</f>
        <v/>
      </c>
      <c r="B321" s="129"/>
      <c r="C321" s="129"/>
      <c r="D321" s="96"/>
      <c r="E321" s="138"/>
      <c r="F321" s="128" t="str">
        <f aca="false">IFERROR(IF(OR(ISTEXT(D321),ISNUMBER(D321)),HLOOKUP(I321-23*INT(I321/23),[2]Hoja2!B$1:X$2,2),""),1)</f>
        <v/>
      </c>
      <c r="G321" s="128" t="str">
        <f aca="false">LEFT(D321,1)</f>
        <v/>
      </c>
      <c r="H321" s="129" t="str">
        <f aca="false">IF(UPPER(G321)="Z",2,IF(UPPER(G321)="Y",1,IF(UPPER(G321)="X",0,LEFT(D321))))</f>
        <v/>
      </c>
      <c r="I321" s="129" t="str">
        <f aca="false">REPLACE(D321,1,1,H321)</f>
        <v/>
      </c>
      <c r="J321" s="96"/>
      <c r="K321" s="124" t="str">
        <f aca="false">IF(N321&gt;0,ROW(L321)-7,"")</f>
        <v/>
      </c>
      <c r="L321" s="130"/>
      <c r="M321" s="130"/>
      <c r="N321" s="131"/>
      <c r="O321" s="132"/>
      <c r="P321" s="128" t="str">
        <f aca="false">IFERROR(IF(OR(ISTEXT(N321),ISNUMBER(N321)),HLOOKUP(S321-23*INT(S321/23),[2]Hoja2!B$1:X$2,2),""),1)</f>
        <v/>
      </c>
      <c r="Q321" s="128" t="str">
        <f aca="false">LEFT(N321,1)</f>
        <v/>
      </c>
      <c r="R321" s="129" t="str">
        <f aca="false">IF(UPPER(Q321)="Z",2,IF(UPPER(Q321)="Y",1,IF(UPPER(Q321)="X",0,LEFT(N321))))</f>
        <v/>
      </c>
      <c r="S321" s="129" t="str">
        <f aca="false">REPLACE(N321,1,1,R321)</f>
        <v/>
      </c>
      <c r="T321" s="96"/>
      <c r="U321" s="133"/>
      <c r="V321" s="124" t="str">
        <f aca="false">IF(OR(ISTEXT(N321),ISNUMBER(N321)),IF($AD321=1,U321,0),"")</f>
        <v/>
      </c>
      <c r="W321" s="75" t="n">
        <v>36892</v>
      </c>
      <c r="X321" s="134"/>
      <c r="Y321" s="134"/>
      <c r="AA321" s="128" t="n">
        <f aca="false">IF(E321&lt;&gt;F321,0,1)</f>
        <v>1</v>
      </c>
      <c r="AB321" s="128" t="n">
        <f aca="false">IF(OR(T321="SI",T321="Si",T321="si",T321="sI",T321="s",T321="S"),1,0)</f>
        <v>0</v>
      </c>
      <c r="AC321" s="128" t="n">
        <f aca="false">IF(OR(J321="SI",J321="Si",J321="si",J321="sI",J321="s",J321="S"),1,0)</f>
        <v>0</v>
      </c>
      <c r="AD321" s="128" t="n">
        <f aca="false">AK321*AA321*AB321*AC321</f>
        <v>0</v>
      </c>
      <c r="AF321" s="136" t="n">
        <f aca="false">COUNTIF(D$8:D321,D321)</f>
        <v>0</v>
      </c>
      <c r="AG321" s="136" t="n">
        <f aca="false">COUNTIFS(D$8:D321,D321,A$8:A321,A321)</f>
        <v>0</v>
      </c>
      <c r="AH321" s="128" t="n">
        <f aca="false">AF321-AG321</f>
        <v>0</v>
      </c>
      <c r="AI321" s="128" t="n">
        <f aca="false">IF(OR(O321&lt;&gt;P321,P321=1,AA321=0),1,0)</f>
        <v>0</v>
      </c>
      <c r="AJ321" s="128" t="n">
        <f aca="false">IF(AR321&gt;0,1,0)+AH321</f>
        <v>0</v>
      </c>
      <c r="AK321" s="128" t="n">
        <f aca="false">IF(O321&lt;&gt;P321,0,1)</f>
        <v>1</v>
      </c>
      <c r="AL321" s="128" t="n">
        <f aca="false">IF(U321&gt;1,1,0)</f>
        <v>0</v>
      </c>
      <c r="AM321" s="136"/>
      <c r="AN321" s="137"/>
      <c r="AO321" s="139"/>
      <c r="AP321" s="128" t="str">
        <f aca="false">IF(SUMIF(AS$7:BU$7,"&gt;0",AS321:BU321)&gt;0,SUMIF(AS$7:BU$7,"&gt;0",AS321:BU321),"")</f>
        <v/>
      </c>
      <c r="AQ321" s="128"/>
      <c r="AR321" s="136" t="n">
        <f aca="false">COUNTIF(N$8:N321,N321)-1</f>
        <v>-1</v>
      </c>
      <c r="AS321" s="133"/>
      <c r="AT321" s="133"/>
      <c r="AU321" s="128" t="n">
        <f aca="false">IF($A321=$A320,AS321+AT321+AU320,AS321+AT321)</f>
        <v>0</v>
      </c>
      <c r="AV321" s="133"/>
      <c r="AW321" s="133"/>
      <c r="AX321" s="128" t="n">
        <f aca="false">IF($A321=$A320,AV321+AW321+AX320,AV321+AW321)</f>
        <v>0</v>
      </c>
      <c r="AY321" s="133"/>
      <c r="AZ321" s="133"/>
      <c r="BA321" s="128" t="n">
        <f aca="false">IF($A321=$A320,AY321+AZ321+BA320,AY321+AZ321)</f>
        <v>0</v>
      </c>
      <c r="BB321" s="133"/>
      <c r="BC321" s="133"/>
      <c r="BD321" s="128" t="n">
        <f aca="false">IF($A321=$A320,BB321+BC321+BD320,BB321+BC321)</f>
        <v>0</v>
      </c>
      <c r="BE321" s="133"/>
      <c r="BF321" s="133"/>
      <c r="BG321" s="128" t="n">
        <f aca="false">IF($A321=$A320,BE321+BF321+BG320,BE321+BF321)</f>
        <v>0</v>
      </c>
      <c r="BH321" s="133"/>
      <c r="BI321" s="133"/>
      <c r="BJ321" s="128" t="n">
        <f aca="false">IF($A321=$A320,BH321+BI321+BJ320,BH321+BI321)</f>
        <v>0</v>
      </c>
      <c r="BK321" s="133"/>
      <c r="BL321" s="133"/>
      <c r="BM321" s="128" t="n">
        <f aca="false">IF($A321=$A320,BK321+BL321+BM320,BK321+BL321)</f>
        <v>0</v>
      </c>
      <c r="BN321" s="133"/>
      <c r="BO321" s="133"/>
      <c r="BP321" s="128" t="n">
        <f aca="false">IF($A321=$A320,BN321+BO321+BP320,BN321+BO321)</f>
        <v>0</v>
      </c>
      <c r="BQ321" s="133"/>
      <c r="BR321" s="133"/>
      <c r="BS321" s="128" t="n">
        <f aca="false">IF($A321=$A320,BQ321+BR321+BS320,BQ321+BR321)</f>
        <v>0</v>
      </c>
      <c r="BT321" s="133"/>
      <c r="BU321" s="133"/>
      <c r="BV321" s="128" t="n">
        <f aca="false">IF($A321=$A320,BT321+BU321+BV320,BT321+BU321)</f>
        <v>0</v>
      </c>
      <c r="BW321" s="128" t="n">
        <f aca="false">IF(W321=0,0,IF(W321&gt;F$4,1,(IF(W321=BW$2,0,(IF(F$4-W321&gt;2,1,0))))))</f>
        <v>0</v>
      </c>
    </row>
    <row r="322" customFormat="false" ht="42.6" hidden="false" customHeight="true" outlineLevel="0" collapsed="false">
      <c r="A322" s="124" t="str">
        <f aca="false">IF(D322=D321,IF(A321=0,"",A321),IF(AND(D322&gt;0,D322&lt;&gt;D321),A321+1,""))</f>
        <v/>
      </c>
      <c r="B322" s="129"/>
      <c r="C322" s="129"/>
      <c r="D322" s="96"/>
      <c r="E322" s="138"/>
      <c r="F322" s="128" t="str">
        <f aca="false">IFERROR(IF(OR(ISTEXT(D322),ISNUMBER(D322)),HLOOKUP(I322-23*INT(I322/23),[2]Hoja2!B$1:X$2,2),""),1)</f>
        <v/>
      </c>
      <c r="G322" s="128" t="str">
        <f aca="false">LEFT(D322,1)</f>
        <v/>
      </c>
      <c r="H322" s="129" t="str">
        <f aca="false">IF(UPPER(G322)="Z",2,IF(UPPER(G322)="Y",1,IF(UPPER(G322)="X",0,LEFT(D322))))</f>
        <v/>
      </c>
      <c r="I322" s="129" t="str">
        <f aca="false">REPLACE(D322,1,1,H322)</f>
        <v/>
      </c>
      <c r="J322" s="96"/>
      <c r="K322" s="124" t="str">
        <f aca="false">IF(N322&gt;0,ROW(L322)-7,"")</f>
        <v/>
      </c>
      <c r="L322" s="130"/>
      <c r="M322" s="130"/>
      <c r="N322" s="131"/>
      <c r="O322" s="132"/>
      <c r="P322" s="128" t="str">
        <f aca="false">IFERROR(IF(OR(ISTEXT(N322),ISNUMBER(N322)),HLOOKUP(S322-23*INT(S322/23),[2]Hoja2!B$1:X$2,2),""),1)</f>
        <v/>
      </c>
      <c r="Q322" s="128" t="str">
        <f aca="false">LEFT(N322,1)</f>
        <v/>
      </c>
      <c r="R322" s="129" t="str">
        <f aca="false">IF(UPPER(Q322)="Z",2,IF(UPPER(Q322)="Y",1,IF(UPPER(Q322)="X",0,LEFT(N322))))</f>
        <v/>
      </c>
      <c r="S322" s="129" t="str">
        <f aca="false">REPLACE(N322,1,1,R322)</f>
        <v/>
      </c>
      <c r="T322" s="96"/>
      <c r="U322" s="133"/>
      <c r="V322" s="124" t="str">
        <f aca="false">IF(OR(ISTEXT(N322),ISNUMBER(N322)),IF($AD322=1,U322,0),"")</f>
        <v/>
      </c>
      <c r="W322" s="75" t="n">
        <v>36892</v>
      </c>
      <c r="X322" s="134"/>
      <c r="Y322" s="134"/>
      <c r="AA322" s="128" t="n">
        <f aca="false">IF(E322&lt;&gt;F322,0,1)</f>
        <v>1</v>
      </c>
      <c r="AB322" s="128" t="n">
        <f aca="false">IF(OR(T322="SI",T322="Si",T322="si",T322="sI",T322="s",T322="S"),1,0)</f>
        <v>0</v>
      </c>
      <c r="AC322" s="128" t="n">
        <f aca="false">IF(OR(J322="SI",J322="Si",J322="si",J322="sI",J322="s",J322="S"),1,0)</f>
        <v>0</v>
      </c>
      <c r="AD322" s="128" t="n">
        <f aca="false">AK322*AA322*AB322*AC322</f>
        <v>0</v>
      </c>
      <c r="AF322" s="136" t="n">
        <f aca="false">COUNTIF(D$8:D322,D322)</f>
        <v>0</v>
      </c>
      <c r="AG322" s="136" t="n">
        <f aca="false">COUNTIFS(D$8:D322,D322,A$8:A322,A322)</f>
        <v>0</v>
      </c>
      <c r="AH322" s="128" t="n">
        <f aca="false">AF322-AG322</f>
        <v>0</v>
      </c>
      <c r="AI322" s="128" t="n">
        <f aca="false">IF(OR(O322&lt;&gt;P322,P322=1,AA322=0),1,0)</f>
        <v>0</v>
      </c>
      <c r="AJ322" s="128" t="n">
        <f aca="false">IF(AR322&gt;0,1,0)+AH322</f>
        <v>0</v>
      </c>
      <c r="AK322" s="128" t="n">
        <f aca="false">IF(O322&lt;&gt;P322,0,1)</f>
        <v>1</v>
      </c>
      <c r="AL322" s="128" t="n">
        <f aca="false">IF(U322&gt;1,1,0)</f>
        <v>0</v>
      </c>
      <c r="AM322" s="136"/>
      <c r="AN322" s="137"/>
      <c r="AO322" s="139"/>
      <c r="AP322" s="128" t="str">
        <f aca="false">IF(SUMIF(AS$7:BU$7,"&gt;0",AS322:BU322)&gt;0,SUMIF(AS$7:BU$7,"&gt;0",AS322:BU322),"")</f>
        <v/>
      </c>
      <c r="AQ322" s="128"/>
      <c r="AR322" s="136" t="n">
        <f aca="false">COUNTIF(N$8:N322,N322)-1</f>
        <v>-1</v>
      </c>
      <c r="AS322" s="133"/>
      <c r="AT322" s="133"/>
      <c r="AU322" s="128" t="n">
        <f aca="false">IF($A322=$A321,AS322+AT322+AU321,AS322+AT322)</f>
        <v>0</v>
      </c>
      <c r="AV322" s="133"/>
      <c r="AW322" s="133"/>
      <c r="AX322" s="128" t="n">
        <f aca="false">IF($A322=$A321,AV322+AW322+AX321,AV322+AW322)</f>
        <v>0</v>
      </c>
      <c r="AY322" s="133"/>
      <c r="AZ322" s="133"/>
      <c r="BA322" s="128" t="n">
        <f aca="false">IF($A322=$A321,AY322+AZ322+BA321,AY322+AZ322)</f>
        <v>0</v>
      </c>
      <c r="BB322" s="133"/>
      <c r="BC322" s="133"/>
      <c r="BD322" s="128" t="n">
        <f aca="false">IF($A322=$A321,BB322+BC322+BD321,BB322+BC322)</f>
        <v>0</v>
      </c>
      <c r="BE322" s="133"/>
      <c r="BF322" s="133"/>
      <c r="BG322" s="128" t="n">
        <f aca="false">IF($A322=$A321,BE322+BF322+BG321,BE322+BF322)</f>
        <v>0</v>
      </c>
      <c r="BH322" s="133"/>
      <c r="BI322" s="133"/>
      <c r="BJ322" s="128" t="n">
        <f aca="false">IF($A322=$A321,BH322+BI322+BJ321,BH322+BI322)</f>
        <v>0</v>
      </c>
      <c r="BK322" s="133"/>
      <c r="BL322" s="133"/>
      <c r="BM322" s="128" t="n">
        <f aca="false">IF($A322=$A321,BK322+BL322+BM321,BK322+BL322)</f>
        <v>0</v>
      </c>
      <c r="BN322" s="133"/>
      <c r="BO322" s="133"/>
      <c r="BP322" s="128" t="n">
        <f aca="false">IF($A322=$A321,BN322+BO322+BP321,BN322+BO322)</f>
        <v>0</v>
      </c>
      <c r="BQ322" s="133"/>
      <c r="BR322" s="133"/>
      <c r="BS322" s="128" t="n">
        <f aca="false">IF($A322=$A321,BQ322+BR322+BS321,BQ322+BR322)</f>
        <v>0</v>
      </c>
      <c r="BT322" s="133"/>
      <c r="BU322" s="133"/>
      <c r="BV322" s="128" t="n">
        <f aca="false">IF($A322=$A321,BT322+BU322+BV321,BT322+BU322)</f>
        <v>0</v>
      </c>
      <c r="BW322" s="128" t="n">
        <f aca="false">IF(W322=0,0,IF(W322&gt;F$4,1,(IF(W322=BW$2,0,(IF(F$4-W322&gt;2,1,0))))))</f>
        <v>0</v>
      </c>
    </row>
    <row r="323" customFormat="false" ht="42.6" hidden="false" customHeight="true" outlineLevel="0" collapsed="false">
      <c r="A323" s="124" t="str">
        <f aca="false">IF(D323=D322,IF(A322=0,"",A322),IF(AND(D323&gt;0,D323&lt;&gt;D322),A322+1,""))</f>
        <v/>
      </c>
      <c r="B323" s="129"/>
      <c r="C323" s="129"/>
      <c r="D323" s="96"/>
      <c r="E323" s="138"/>
      <c r="F323" s="128" t="str">
        <f aca="false">IFERROR(IF(OR(ISTEXT(D323),ISNUMBER(D323)),HLOOKUP(I323-23*INT(I323/23),[2]Hoja2!B$1:X$2,2),""),1)</f>
        <v/>
      </c>
      <c r="G323" s="128" t="str">
        <f aca="false">LEFT(D323,1)</f>
        <v/>
      </c>
      <c r="H323" s="129" t="str">
        <f aca="false">IF(UPPER(G323)="Z",2,IF(UPPER(G323)="Y",1,IF(UPPER(G323)="X",0,LEFT(D323))))</f>
        <v/>
      </c>
      <c r="I323" s="129" t="str">
        <f aca="false">REPLACE(D323,1,1,H323)</f>
        <v/>
      </c>
      <c r="J323" s="96"/>
      <c r="K323" s="124" t="str">
        <f aca="false">IF(N323&gt;0,ROW(L323)-7,"")</f>
        <v/>
      </c>
      <c r="L323" s="130"/>
      <c r="M323" s="130"/>
      <c r="N323" s="131"/>
      <c r="O323" s="132"/>
      <c r="P323" s="128" t="str">
        <f aca="false">IFERROR(IF(OR(ISTEXT(N323),ISNUMBER(N323)),HLOOKUP(S323-23*INT(S323/23),[2]Hoja2!B$1:X$2,2),""),1)</f>
        <v/>
      </c>
      <c r="Q323" s="128" t="str">
        <f aca="false">LEFT(N323,1)</f>
        <v/>
      </c>
      <c r="R323" s="129" t="str">
        <f aca="false">IF(UPPER(Q323)="Z",2,IF(UPPER(Q323)="Y",1,IF(UPPER(Q323)="X",0,LEFT(N323))))</f>
        <v/>
      </c>
      <c r="S323" s="129" t="str">
        <f aca="false">REPLACE(N323,1,1,R323)</f>
        <v/>
      </c>
      <c r="T323" s="96"/>
      <c r="U323" s="133"/>
      <c r="V323" s="124" t="str">
        <f aca="false">IF(OR(ISTEXT(N323),ISNUMBER(N323)),IF($AD323=1,U323,0),"")</f>
        <v/>
      </c>
      <c r="W323" s="75" t="n">
        <v>36892</v>
      </c>
      <c r="X323" s="134"/>
      <c r="Y323" s="134"/>
      <c r="AA323" s="128" t="n">
        <f aca="false">IF(E323&lt;&gt;F323,0,1)</f>
        <v>1</v>
      </c>
      <c r="AB323" s="128" t="n">
        <f aca="false">IF(OR(T323="SI",T323="Si",T323="si",T323="sI",T323="s",T323="S"),1,0)</f>
        <v>0</v>
      </c>
      <c r="AC323" s="128" t="n">
        <f aca="false">IF(OR(J323="SI",J323="Si",J323="si",J323="sI",J323="s",J323="S"),1,0)</f>
        <v>0</v>
      </c>
      <c r="AD323" s="128" t="n">
        <f aca="false">AK323*AA323*AB323*AC323</f>
        <v>0</v>
      </c>
      <c r="AF323" s="136" t="n">
        <f aca="false">COUNTIF(D$8:D323,D323)</f>
        <v>0</v>
      </c>
      <c r="AG323" s="136" t="n">
        <f aca="false">COUNTIFS(D$8:D323,D323,A$8:A323,A323)</f>
        <v>0</v>
      </c>
      <c r="AH323" s="128" t="n">
        <f aca="false">AF323-AG323</f>
        <v>0</v>
      </c>
      <c r="AI323" s="128" t="n">
        <f aca="false">IF(OR(O323&lt;&gt;P323,P323=1,AA323=0),1,0)</f>
        <v>0</v>
      </c>
      <c r="AJ323" s="128" t="n">
        <f aca="false">IF(AR323&gt;0,1,0)+AH323</f>
        <v>0</v>
      </c>
      <c r="AK323" s="128" t="n">
        <f aca="false">IF(O323&lt;&gt;P323,0,1)</f>
        <v>1</v>
      </c>
      <c r="AL323" s="128" t="n">
        <f aca="false">IF(U323&gt;1,1,0)</f>
        <v>0</v>
      </c>
      <c r="AM323" s="136"/>
      <c r="AN323" s="137"/>
      <c r="AO323" s="139"/>
      <c r="AP323" s="128" t="str">
        <f aca="false">IF(SUMIF(AS$7:BU$7,"&gt;0",AS323:BU323)&gt;0,SUMIF(AS$7:BU$7,"&gt;0",AS323:BU323),"")</f>
        <v/>
      </c>
      <c r="AQ323" s="128"/>
      <c r="AR323" s="136" t="n">
        <f aca="false">COUNTIF(N$8:N323,N323)-1</f>
        <v>-1</v>
      </c>
      <c r="AS323" s="133"/>
      <c r="AT323" s="133"/>
      <c r="AU323" s="128" t="n">
        <f aca="false">IF($A323=$A322,AS323+AT323+AU322,AS323+AT323)</f>
        <v>0</v>
      </c>
      <c r="AV323" s="133"/>
      <c r="AW323" s="133"/>
      <c r="AX323" s="128" t="n">
        <f aca="false">IF($A323=$A322,AV323+AW323+AX322,AV323+AW323)</f>
        <v>0</v>
      </c>
      <c r="AY323" s="133"/>
      <c r="AZ323" s="133"/>
      <c r="BA323" s="128" t="n">
        <f aca="false">IF($A323=$A322,AY323+AZ323+BA322,AY323+AZ323)</f>
        <v>0</v>
      </c>
      <c r="BB323" s="133"/>
      <c r="BC323" s="133"/>
      <c r="BD323" s="128" t="n">
        <f aca="false">IF($A323=$A322,BB323+BC323+BD322,BB323+BC323)</f>
        <v>0</v>
      </c>
      <c r="BE323" s="133"/>
      <c r="BF323" s="133"/>
      <c r="BG323" s="128" t="n">
        <f aca="false">IF($A323=$A322,BE323+BF323+BG322,BE323+BF323)</f>
        <v>0</v>
      </c>
      <c r="BH323" s="133"/>
      <c r="BI323" s="133"/>
      <c r="BJ323" s="128" t="n">
        <f aca="false">IF($A323=$A322,BH323+BI323+BJ322,BH323+BI323)</f>
        <v>0</v>
      </c>
      <c r="BK323" s="133"/>
      <c r="BL323" s="133"/>
      <c r="BM323" s="128" t="n">
        <f aca="false">IF($A323=$A322,BK323+BL323+BM322,BK323+BL323)</f>
        <v>0</v>
      </c>
      <c r="BN323" s="133"/>
      <c r="BO323" s="133"/>
      <c r="BP323" s="128" t="n">
        <f aca="false">IF($A323=$A322,BN323+BO323+BP322,BN323+BO323)</f>
        <v>0</v>
      </c>
      <c r="BQ323" s="133"/>
      <c r="BR323" s="133"/>
      <c r="BS323" s="128" t="n">
        <f aca="false">IF($A323=$A322,BQ323+BR323+BS322,BQ323+BR323)</f>
        <v>0</v>
      </c>
      <c r="BT323" s="133"/>
      <c r="BU323" s="133"/>
      <c r="BV323" s="128" t="n">
        <f aca="false">IF($A323=$A322,BT323+BU323+BV322,BT323+BU323)</f>
        <v>0</v>
      </c>
      <c r="BW323" s="128" t="n">
        <f aca="false">IF(W323=0,0,IF(W323&gt;F$4,1,(IF(W323=BW$2,0,(IF(F$4-W323&gt;2,1,0))))))</f>
        <v>0</v>
      </c>
    </row>
    <row r="324" customFormat="false" ht="42.6" hidden="false" customHeight="true" outlineLevel="0" collapsed="false">
      <c r="A324" s="124" t="str">
        <f aca="false">IF(D324=D323,IF(A323=0,"",A323),IF(AND(D324&gt;0,D324&lt;&gt;D323),A323+1,""))</f>
        <v/>
      </c>
      <c r="B324" s="129"/>
      <c r="C324" s="129"/>
      <c r="D324" s="96"/>
      <c r="E324" s="138"/>
      <c r="F324" s="128" t="str">
        <f aca="false">IFERROR(IF(OR(ISTEXT(D324),ISNUMBER(D324)),HLOOKUP(I324-23*INT(I324/23),[2]Hoja2!B$1:X$2,2),""),1)</f>
        <v/>
      </c>
      <c r="G324" s="128" t="str">
        <f aca="false">LEFT(D324,1)</f>
        <v/>
      </c>
      <c r="H324" s="129" t="str">
        <f aca="false">IF(UPPER(G324)="Z",2,IF(UPPER(G324)="Y",1,IF(UPPER(G324)="X",0,LEFT(D324))))</f>
        <v/>
      </c>
      <c r="I324" s="129" t="str">
        <f aca="false">REPLACE(D324,1,1,H324)</f>
        <v/>
      </c>
      <c r="J324" s="96"/>
      <c r="K324" s="124" t="str">
        <f aca="false">IF(N324&gt;0,ROW(L324)-7,"")</f>
        <v/>
      </c>
      <c r="L324" s="130"/>
      <c r="M324" s="130"/>
      <c r="N324" s="131"/>
      <c r="O324" s="132"/>
      <c r="P324" s="128" t="str">
        <f aca="false">IFERROR(IF(OR(ISTEXT(N324),ISNUMBER(N324)),HLOOKUP(S324-23*INT(S324/23),[2]Hoja2!B$1:X$2,2),""),1)</f>
        <v/>
      </c>
      <c r="Q324" s="128" t="str">
        <f aca="false">LEFT(N324,1)</f>
        <v/>
      </c>
      <c r="R324" s="129" t="str">
        <f aca="false">IF(UPPER(Q324)="Z",2,IF(UPPER(Q324)="Y",1,IF(UPPER(Q324)="X",0,LEFT(N324))))</f>
        <v/>
      </c>
      <c r="S324" s="129" t="str">
        <f aca="false">REPLACE(N324,1,1,R324)</f>
        <v/>
      </c>
      <c r="T324" s="96"/>
      <c r="U324" s="133"/>
      <c r="V324" s="124" t="str">
        <f aca="false">IF(OR(ISTEXT(N324),ISNUMBER(N324)),IF($AD324=1,U324,0),"")</f>
        <v/>
      </c>
      <c r="W324" s="75" t="n">
        <v>36892</v>
      </c>
      <c r="X324" s="134"/>
      <c r="Y324" s="134"/>
      <c r="AA324" s="128" t="n">
        <f aca="false">IF(E324&lt;&gt;F324,0,1)</f>
        <v>1</v>
      </c>
      <c r="AB324" s="128" t="n">
        <f aca="false">IF(OR(T324="SI",T324="Si",T324="si",T324="sI",T324="s",T324="S"),1,0)</f>
        <v>0</v>
      </c>
      <c r="AC324" s="128" t="n">
        <f aca="false">IF(OR(J324="SI",J324="Si",J324="si",J324="sI",J324="s",J324="S"),1,0)</f>
        <v>0</v>
      </c>
      <c r="AD324" s="128" t="n">
        <f aca="false">AK324*AA324*AB324*AC324</f>
        <v>0</v>
      </c>
      <c r="AF324" s="136" t="n">
        <f aca="false">COUNTIF(D$8:D324,D324)</f>
        <v>0</v>
      </c>
      <c r="AG324" s="136" t="n">
        <f aca="false">COUNTIFS(D$8:D324,D324,A$8:A324,A324)</f>
        <v>0</v>
      </c>
      <c r="AH324" s="128" t="n">
        <f aca="false">AF324-AG324</f>
        <v>0</v>
      </c>
      <c r="AI324" s="128" t="n">
        <f aca="false">IF(OR(O324&lt;&gt;P324,P324=1,AA324=0),1,0)</f>
        <v>0</v>
      </c>
      <c r="AJ324" s="128" t="n">
        <f aca="false">IF(AR324&gt;0,1,0)+AH324</f>
        <v>0</v>
      </c>
      <c r="AK324" s="128" t="n">
        <f aca="false">IF(O324&lt;&gt;P324,0,1)</f>
        <v>1</v>
      </c>
      <c r="AL324" s="128" t="n">
        <f aca="false">IF(U324&gt;1,1,0)</f>
        <v>0</v>
      </c>
      <c r="AM324" s="136"/>
      <c r="AN324" s="137"/>
      <c r="AO324" s="139"/>
      <c r="AP324" s="128" t="str">
        <f aca="false">IF(SUMIF(AS$7:BU$7,"&gt;0",AS324:BU324)&gt;0,SUMIF(AS$7:BU$7,"&gt;0",AS324:BU324),"")</f>
        <v/>
      </c>
      <c r="AQ324" s="128"/>
      <c r="AR324" s="136" t="n">
        <f aca="false">COUNTIF(N$8:N324,N324)-1</f>
        <v>-1</v>
      </c>
      <c r="AS324" s="133"/>
      <c r="AT324" s="133"/>
      <c r="AU324" s="128" t="n">
        <f aca="false">IF($A324=$A323,AS324+AT324+AU323,AS324+AT324)</f>
        <v>0</v>
      </c>
      <c r="AV324" s="133"/>
      <c r="AW324" s="133"/>
      <c r="AX324" s="128" t="n">
        <f aca="false">IF($A324=$A323,AV324+AW324+AX323,AV324+AW324)</f>
        <v>0</v>
      </c>
      <c r="AY324" s="133"/>
      <c r="AZ324" s="133"/>
      <c r="BA324" s="128" t="n">
        <f aca="false">IF($A324=$A323,AY324+AZ324+BA323,AY324+AZ324)</f>
        <v>0</v>
      </c>
      <c r="BB324" s="133"/>
      <c r="BC324" s="133"/>
      <c r="BD324" s="128" t="n">
        <f aca="false">IF($A324=$A323,BB324+BC324+BD323,BB324+BC324)</f>
        <v>0</v>
      </c>
      <c r="BE324" s="133"/>
      <c r="BF324" s="133"/>
      <c r="BG324" s="128" t="n">
        <f aca="false">IF($A324=$A323,BE324+BF324+BG323,BE324+BF324)</f>
        <v>0</v>
      </c>
      <c r="BH324" s="133"/>
      <c r="BI324" s="133"/>
      <c r="BJ324" s="128" t="n">
        <f aca="false">IF($A324=$A323,BH324+BI324+BJ323,BH324+BI324)</f>
        <v>0</v>
      </c>
      <c r="BK324" s="133"/>
      <c r="BL324" s="133"/>
      <c r="BM324" s="128" t="n">
        <f aca="false">IF($A324=$A323,BK324+BL324+BM323,BK324+BL324)</f>
        <v>0</v>
      </c>
      <c r="BN324" s="133"/>
      <c r="BO324" s="133"/>
      <c r="BP324" s="128" t="n">
        <f aca="false">IF($A324=$A323,BN324+BO324+BP323,BN324+BO324)</f>
        <v>0</v>
      </c>
      <c r="BQ324" s="133"/>
      <c r="BR324" s="133"/>
      <c r="BS324" s="128" t="n">
        <f aca="false">IF($A324=$A323,BQ324+BR324+BS323,BQ324+BR324)</f>
        <v>0</v>
      </c>
      <c r="BT324" s="133"/>
      <c r="BU324" s="133"/>
      <c r="BV324" s="128" t="n">
        <f aca="false">IF($A324=$A323,BT324+BU324+BV323,BT324+BU324)</f>
        <v>0</v>
      </c>
      <c r="BW324" s="128" t="n">
        <f aca="false">IF(W324=0,0,IF(W324&gt;F$4,1,(IF(W324=BW$2,0,(IF(F$4-W324&gt;2,1,0))))))</f>
        <v>0</v>
      </c>
    </row>
    <row r="325" customFormat="false" ht="42.6" hidden="false" customHeight="true" outlineLevel="0" collapsed="false">
      <c r="A325" s="124" t="str">
        <f aca="false">IF(D325=D324,IF(A324=0,"",A324),IF(AND(D325&gt;0,D325&lt;&gt;D324),A324+1,""))</f>
        <v/>
      </c>
      <c r="B325" s="129"/>
      <c r="C325" s="129"/>
      <c r="D325" s="96"/>
      <c r="E325" s="138"/>
      <c r="F325" s="128" t="str">
        <f aca="false">IFERROR(IF(OR(ISTEXT(D325),ISNUMBER(D325)),HLOOKUP(I325-23*INT(I325/23),[2]Hoja2!B$1:X$2,2),""),1)</f>
        <v/>
      </c>
      <c r="G325" s="128" t="str">
        <f aca="false">LEFT(D325,1)</f>
        <v/>
      </c>
      <c r="H325" s="129" t="str">
        <f aca="false">IF(UPPER(G325)="Z",2,IF(UPPER(G325)="Y",1,IF(UPPER(G325)="X",0,LEFT(D325))))</f>
        <v/>
      </c>
      <c r="I325" s="129" t="str">
        <f aca="false">REPLACE(D325,1,1,H325)</f>
        <v/>
      </c>
      <c r="J325" s="96"/>
      <c r="K325" s="124" t="str">
        <f aca="false">IF(N325&gt;0,ROW(L325)-7,"")</f>
        <v/>
      </c>
      <c r="L325" s="130"/>
      <c r="M325" s="130"/>
      <c r="N325" s="131"/>
      <c r="O325" s="132"/>
      <c r="P325" s="128" t="str">
        <f aca="false">IFERROR(IF(OR(ISTEXT(N325),ISNUMBER(N325)),HLOOKUP(S325-23*INT(S325/23),[2]Hoja2!B$1:X$2,2),""),1)</f>
        <v/>
      </c>
      <c r="Q325" s="128" t="str">
        <f aca="false">LEFT(N325,1)</f>
        <v/>
      </c>
      <c r="R325" s="129" t="str">
        <f aca="false">IF(UPPER(Q325)="Z",2,IF(UPPER(Q325)="Y",1,IF(UPPER(Q325)="X",0,LEFT(N325))))</f>
        <v/>
      </c>
      <c r="S325" s="129" t="str">
        <f aca="false">REPLACE(N325,1,1,R325)</f>
        <v/>
      </c>
      <c r="T325" s="96"/>
      <c r="U325" s="133"/>
      <c r="V325" s="124" t="str">
        <f aca="false">IF(OR(ISTEXT(N325),ISNUMBER(N325)),IF($AD325=1,U325,0),"")</f>
        <v/>
      </c>
      <c r="W325" s="75" t="n">
        <v>36892</v>
      </c>
      <c r="X325" s="134"/>
      <c r="Y325" s="134"/>
      <c r="AA325" s="128" t="n">
        <f aca="false">IF(E325&lt;&gt;F325,0,1)</f>
        <v>1</v>
      </c>
      <c r="AB325" s="128" t="n">
        <f aca="false">IF(OR(T325="SI",T325="Si",T325="si",T325="sI",T325="s",T325="S"),1,0)</f>
        <v>0</v>
      </c>
      <c r="AC325" s="128" t="n">
        <f aca="false">IF(OR(J325="SI",J325="Si",J325="si",J325="sI",J325="s",J325="S"),1,0)</f>
        <v>0</v>
      </c>
      <c r="AD325" s="128" t="n">
        <f aca="false">AK325*AA325*AB325*AC325</f>
        <v>0</v>
      </c>
      <c r="AF325" s="136" t="n">
        <f aca="false">COUNTIF(D$8:D325,D325)</f>
        <v>0</v>
      </c>
      <c r="AG325" s="136" t="n">
        <f aca="false">COUNTIFS(D$8:D325,D325,A$8:A325,A325)</f>
        <v>0</v>
      </c>
      <c r="AH325" s="128" t="n">
        <f aca="false">AF325-AG325</f>
        <v>0</v>
      </c>
      <c r="AI325" s="128" t="n">
        <f aca="false">IF(OR(O325&lt;&gt;P325,P325=1,AA325=0),1,0)</f>
        <v>0</v>
      </c>
      <c r="AJ325" s="128" t="n">
        <f aca="false">IF(AR325&gt;0,1,0)+AH325</f>
        <v>0</v>
      </c>
      <c r="AK325" s="128" t="n">
        <f aca="false">IF(O325&lt;&gt;P325,0,1)</f>
        <v>1</v>
      </c>
      <c r="AL325" s="128" t="n">
        <f aca="false">IF(U325&gt;1,1,0)</f>
        <v>0</v>
      </c>
      <c r="AM325" s="136"/>
      <c r="AN325" s="137"/>
      <c r="AO325" s="139"/>
      <c r="AP325" s="128" t="str">
        <f aca="false">IF(SUMIF(AS$7:BU$7,"&gt;0",AS325:BU325)&gt;0,SUMIF(AS$7:BU$7,"&gt;0",AS325:BU325),"")</f>
        <v/>
      </c>
      <c r="AQ325" s="128"/>
      <c r="AR325" s="136" t="n">
        <f aca="false">COUNTIF(N$8:N325,N325)-1</f>
        <v>-1</v>
      </c>
      <c r="AS325" s="133"/>
      <c r="AT325" s="133"/>
      <c r="AU325" s="128" t="n">
        <f aca="false">IF($A325=$A324,AS325+AT325+AU324,AS325+AT325)</f>
        <v>0</v>
      </c>
      <c r="AV325" s="133"/>
      <c r="AW325" s="133"/>
      <c r="AX325" s="128" t="n">
        <f aca="false">IF($A325=$A324,AV325+AW325+AX324,AV325+AW325)</f>
        <v>0</v>
      </c>
      <c r="AY325" s="133"/>
      <c r="AZ325" s="133"/>
      <c r="BA325" s="128" t="n">
        <f aca="false">IF($A325=$A324,AY325+AZ325+BA324,AY325+AZ325)</f>
        <v>0</v>
      </c>
      <c r="BB325" s="133"/>
      <c r="BC325" s="133"/>
      <c r="BD325" s="128" t="n">
        <f aca="false">IF($A325=$A324,BB325+BC325+BD324,BB325+BC325)</f>
        <v>0</v>
      </c>
      <c r="BE325" s="133"/>
      <c r="BF325" s="133"/>
      <c r="BG325" s="128" t="n">
        <f aca="false">IF($A325=$A324,BE325+BF325+BG324,BE325+BF325)</f>
        <v>0</v>
      </c>
      <c r="BH325" s="133"/>
      <c r="BI325" s="133"/>
      <c r="BJ325" s="128" t="n">
        <f aca="false">IF($A325=$A324,BH325+BI325+BJ324,BH325+BI325)</f>
        <v>0</v>
      </c>
      <c r="BK325" s="133"/>
      <c r="BL325" s="133"/>
      <c r="BM325" s="128" t="n">
        <f aca="false">IF($A325=$A324,BK325+BL325+BM324,BK325+BL325)</f>
        <v>0</v>
      </c>
      <c r="BN325" s="133"/>
      <c r="BO325" s="133"/>
      <c r="BP325" s="128" t="n">
        <f aca="false">IF($A325=$A324,BN325+BO325+BP324,BN325+BO325)</f>
        <v>0</v>
      </c>
      <c r="BQ325" s="133"/>
      <c r="BR325" s="133"/>
      <c r="BS325" s="128" t="n">
        <f aca="false">IF($A325=$A324,BQ325+BR325+BS324,BQ325+BR325)</f>
        <v>0</v>
      </c>
      <c r="BT325" s="133"/>
      <c r="BU325" s="133"/>
      <c r="BV325" s="128" t="n">
        <f aca="false">IF($A325=$A324,BT325+BU325+BV324,BT325+BU325)</f>
        <v>0</v>
      </c>
      <c r="BW325" s="128" t="n">
        <f aca="false">IF(W325=0,0,IF(W325&gt;F$4,1,(IF(W325=BW$2,0,(IF(F$4-W325&gt;2,1,0))))))</f>
        <v>0</v>
      </c>
    </row>
    <row r="326" customFormat="false" ht="42.6" hidden="false" customHeight="true" outlineLevel="0" collapsed="false">
      <c r="A326" s="124" t="str">
        <f aca="false">IF(D326=D325,IF(A325=0,"",A325),IF(AND(D326&gt;0,D326&lt;&gt;D325),A325+1,""))</f>
        <v/>
      </c>
      <c r="B326" s="129"/>
      <c r="C326" s="129"/>
      <c r="D326" s="96"/>
      <c r="E326" s="138"/>
      <c r="F326" s="128" t="str">
        <f aca="false">IFERROR(IF(OR(ISTEXT(D326),ISNUMBER(D326)),HLOOKUP(I326-23*INT(I326/23),[2]Hoja2!B$1:X$2,2),""),1)</f>
        <v/>
      </c>
      <c r="G326" s="128" t="str">
        <f aca="false">LEFT(D326,1)</f>
        <v/>
      </c>
      <c r="H326" s="129" t="str">
        <f aca="false">IF(UPPER(G326)="Z",2,IF(UPPER(G326)="Y",1,IF(UPPER(G326)="X",0,LEFT(D326))))</f>
        <v/>
      </c>
      <c r="I326" s="129" t="str">
        <f aca="false">REPLACE(D326,1,1,H326)</f>
        <v/>
      </c>
      <c r="J326" s="96"/>
      <c r="K326" s="124" t="str">
        <f aca="false">IF(N326&gt;0,ROW(L326)-7,"")</f>
        <v/>
      </c>
      <c r="L326" s="130"/>
      <c r="M326" s="130"/>
      <c r="N326" s="131"/>
      <c r="O326" s="132"/>
      <c r="P326" s="128" t="str">
        <f aca="false">IFERROR(IF(OR(ISTEXT(N326),ISNUMBER(N326)),HLOOKUP(S326-23*INT(S326/23),[2]Hoja2!B$1:X$2,2),""),1)</f>
        <v/>
      </c>
      <c r="Q326" s="128" t="str">
        <f aca="false">LEFT(N326,1)</f>
        <v/>
      </c>
      <c r="R326" s="129" t="str">
        <f aca="false">IF(UPPER(Q326)="Z",2,IF(UPPER(Q326)="Y",1,IF(UPPER(Q326)="X",0,LEFT(N326))))</f>
        <v/>
      </c>
      <c r="S326" s="129" t="str">
        <f aca="false">REPLACE(N326,1,1,R326)</f>
        <v/>
      </c>
      <c r="T326" s="96"/>
      <c r="U326" s="133"/>
      <c r="V326" s="124" t="str">
        <f aca="false">IF(OR(ISTEXT(N326),ISNUMBER(N326)),IF($AD326=1,U326,0),"")</f>
        <v/>
      </c>
      <c r="W326" s="75" t="n">
        <v>36892</v>
      </c>
      <c r="X326" s="134"/>
      <c r="Y326" s="134"/>
      <c r="AA326" s="128" t="n">
        <f aca="false">IF(E326&lt;&gt;F326,0,1)</f>
        <v>1</v>
      </c>
      <c r="AB326" s="128" t="n">
        <f aca="false">IF(OR(T326="SI",T326="Si",T326="si",T326="sI",T326="s",T326="S"),1,0)</f>
        <v>0</v>
      </c>
      <c r="AC326" s="128" t="n">
        <f aca="false">IF(OR(J326="SI",J326="Si",J326="si",J326="sI",J326="s",J326="S"),1,0)</f>
        <v>0</v>
      </c>
      <c r="AD326" s="128" t="n">
        <f aca="false">AK326*AA326*AB326*AC326</f>
        <v>0</v>
      </c>
      <c r="AF326" s="136" t="n">
        <f aca="false">COUNTIF(D$8:D326,D326)</f>
        <v>0</v>
      </c>
      <c r="AG326" s="136" t="n">
        <f aca="false">COUNTIFS(D$8:D326,D326,A$8:A326,A326)</f>
        <v>0</v>
      </c>
      <c r="AH326" s="128" t="n">
        <f aca="false">AF326-AG326</f>
        <v>0</v>
      </c>
      <c r="AI326" s="128" t="n">
        <f aca="false">IF(OR(O326&lt;&gt;P326,P326=1,AA326=0),1,0)</f>
        <v>0</v>
      </c>
      <c r="AJ326" s="128" t="n">
        <f aca="false">IF(AR326&gt;0,1,0)+AH326</f>
        <v>0</v>
      </c>
      <c r="AK326" s="128" t="n">
        <f aca="false">IF(O326&lt;&gt;P326,0,1)</f>
        <v>1</v>
      </c>
      <c r="AL326" s="128" t="n">
        <f aca="false">IF(U326&gt;1,1,0)</f>
        <v>0</v>
      </c>
      <c r="AM326" s="136"/>
      <c r="AN326" s="137"/>
      <c r="AO326" s="139"/>
      <c r="AP326" s="128" t="str">
        <f aca="false">IF(SUMIF(AS$7:BU$7,"&gt;0",AS326:BU326)&gt;0,SUMIF(AS$7:BU$7,"&gt;0",AS326:BU326),"")</f>
        <v/>
      </c>
      <c r="AQ326" s="128"/>
      <c r="AR326" s="136" t="n">
        <f aca="false">COUNTIF(N$8:N326,N326)-1</f>
        <v>-1</v>
      </c>
      <c r="AS326" s="133"/>
      <c r="AT326" s="133"/>
      <c r="AU326" s="128" t="n">
        <f aca="false">IF($A326=$A325,AS326+AT326+AU325,AS326+AT326)</f>
        <v>0</v>
      </c>
      <c r="AV326" s="133"/>
      <c r="AW326" s="133"/>
      <c r="AX326" s="128" t="n">
        <f aca="false">IF($A326=$A325,AV326+AW326+AX325,AV326+AW326)</f>
        <v>0</v>
      </c>
      <c r="AY326" s="133"/>
      <c r="AZ326" s="133"/>
      <c r="BA326" s="128" t="n">
        <f aca="false">IF($A326=$A325,AY326+AZ326+BA325,AY326+AZ326)</f>
        <v>0</v>
      </c>
      <c r="BB326" s="133"/>
      <c r="BC326" s="133"/>
      <c r="BD326" s="128" t="n">
        <f aca="false">IF($A326=$A325,BB326+BC326+BD325,BB326+BC326)</f>
        <v>0</v>
      </c>
      <c r="BE326" s="133"/>
      <c r="BF326" s="133"/>
      <c r="BG326" s="128" t="n">
        <f aca="false">IF($A326=$A325,BE326+BF326+BG325,BE326+BF326)</f>
        <v>0</v>
      </c>
      <c r="BH326" s="133"/>
      <c r="BI326" s="133"/>
      <c r="BJ326" s="128" t="n">
        <f aca="false">IF($A326=$A325,BH326+BI326+BJ325,BH326+BI326)</f>
        <v>0</v>
      </c>
      <c r="BK326" s="133"/>
      <c r="BL326" s="133"/>
      <c r="BM326" s="128" t="n">
        <f aca="false">IF($A326=$A325,BK326+BL326+BM325,BK326+BL326)</f>
        <v>0</v>
      </c>
      <c r="BN326" s="133"/>
      <c r="BO326" s="133"/>
      <c r="BP326" s="128" t="n">
        <f aca="false">IF($A326=$A325,BN326+BO326+BP325,BN326+BO326)</f>
        <v>0</v>
      </c>
      <c r="BQ326" s="133"/>
      <c r="BR326" s="133"/>
      <c r="BS326" s="128" t="n">
        <f aca="false">IF($A326=$A325,BQ326+BR326+BS325,BQ326+BR326)</f>
        <v>0</v>
      </c>
      <c r="BT326" s="133"/>
      <c r="BU326" s="133"/>
      <c r="BV326" s="128" t="n">
        <f aca="false">IF($A326=$A325,BT326+BU326+BV325,BT326+BU326)</f>
        <v>0</v>
      </c>
      <c r="BW326" s="128" t="n">
        <f aca="false">IF(W326=0,0,IF(W326&gt;F$4,1,(IF(W326=BW$2,0,(IF(F$4-W326&gt;2,1,0))))))</f>
        <v>0</v>
      </c>
    </row>
    <row r="327" customFormat="false" ht="42.6" hidden="false" customHeight="true" outlineLevel="0" collapsed="false">
      <c r="A327" s="124" t="str">
        <f aca="false">IF(D327=D326,IF(A326=0,"",A326),IF(AND(D327&gt;0,D327&lt;&gt;D326),A326+1,""))</f>
        <v/>
      </c>
      <c r="B327" s="129"/>
      <c r="C327" s="129"/>
      <c r="D327" s="96"/>
      <c r="E327" s="138"/>
      <c r="F327" s="128" t="str">
        <f aca="false">IFERROR(IF(OR(ISTEXT(D327),ISNUMBER(D327)),HLOOKUP(I327-23*INT(I327/23),[2]Hoja2!B$1:X$2,2),""),1)</f>
        <v/>
      </c>
      <c r="G327" s="128" t="str">
        <f aca="false">LEFT(D327,1)</f>
        <v/>
      </c>
      <c r="H327" s="129" t="str">
        <f aca="false">IF(UPPER(G327)="Z",2,IF(UPPER(G327)="Y",1,IF(UPPER(G327)="X",0,LEFT(D327))))</f>
        <v/>
      </c>
      <c r="I327" s="129" t="str">
        <f aca="false">REPLACE(D327,1,1,H327)</f>
        <v/>
      </c>
      <c r="J327" s="96"/>
      <c r="K327" s="124" t="str">
        <f aca="false">IF(N327&gt;0,ROW(L327)-7,"")</f>
        <v/>
      </c>
      <c r="L327" s="130"/>
      <c r="M327" s="130"/>
      <c r="N327" s="131"/>
      <c r="O327" s="132"/>
      <c r="P327" s="128" t="str">
        <f aca="false">IFERROR(IF(OR(ISTEXT(N327),ISNUMBER(N327)),HLOOKUP(S327-23*INT(S327/23),[2]Hoja2!B$1:X$2,2),""),1)</f>
        <v/>
      </c>
      <c r="Q327" s="128" t="str">
        <f aca="false">LEFT(N327,1)</f>
        <v/>
      </c>
      <c r="R327" s="129" t="str">
        <f aca="false">IF(UPPER(Q327)="Z",2,IF(UPPER(Q327)="Y",1,IF(UPPER(Q327)="X",0,LEFT(N327))))</f>
        <v/>
      </c>
      <c r="S327" s="129" t="str">
        <f aca="false">REPLACE(N327,1,1,R327)</f>
        <v/>
      </c>
      <c r="T327" s="96"/>
      <c r="U327" s="133"/>
      <c r="V327" s="124" t="str">
        <f aca="false">IF(OR(ISTEXT(N327),ISNUMBER(N327)),IF($AD327=1,U327,0),"")</f>
        <v/>
      </c>
      <c r="W327" s="75" t="n">
        <v>36892</v>
      </c>
      <c r="X327" s="134"/>
      <c r="Y327" s="134"/>
      <c r="AA327" s="128" t="n">
        <f aca="false">IF(E327&lt;&gt;F327,0,1)</f>
        <v>1</v>
      </c>
      <c r="AB327" s="128" t="n">
        <f aca="false">IF(OR(T327="SI",T327="Si",T327="si",T327="sI",T327="s",T327="S"),1,0)</f>
        <v>0</v>
      </c>
      <c r="AC327" s="128" t="n">
        <f aca="false">IF(OR(J327="SI",J327="Si",J327="si",J327="sI",J327="s",J327="S"),1,0)</f>
        <v>0</v>
      </c>
      <c r="AD327" s="128" t="n">
        <f aca="false">AK327*AA327*AB327*AC327</f>
        <v>0</v>
      </c>
      <c r="AF327" s="136" t="n">
        <f aca="false">COUNTIF(D$8:D327,D327)</f>
        <v>0</v>
      </c>
      <c r="AG327" s="136" t="n">
        <f aca="false">COUNTIFS(D$8:D327,D327,A$8:A327,A327)</f>
        <v>0</v>
      </c>
      <c r="AH327" s="128" t="n">
        <f aca="false">AF327-AG327</f>
        <v>0</v>
      </c>
      <c r="AI327" s="128" t="n">
        <f aca="false">IF(OR(O327&lt;&gt;P327,P327=1,AA327=0),1,0)</f>
        <v>0</v>
      </c>
      <c r="AJ327" s="128" t="n">
        <f aca="false">IF(AR327&gt;0,1,0)+AH327</f>
        <v>0</v>
      </c>
      <c r="AK327" s="128" t="n">
        <f aca="false">IF(O327&lt;&gt;P327,0,1)</f>
        <v>1</v>
      </c>
      <c r="AL327" s="128" t="n">
        <f aca="false">IF(U327&gt;1,1,0)</f>
        <v>0</v>
      </c>
      <c r="AM327" s="136"/>
      <c r="AN327" s="137"/>
      <c r="AO327" s="139"/>
      <c r="AP327" s="128" t="str">
        <f aca="false">IF(SUMIF(AS$7:BU$7,"&gt;0",AS327:BU327)&gt;0,SUMIF(AS$7:BU$7,"&gt;0",AS327:BU327),"")</f>
        <v/>
      </c>
      <c r="AQ327" s="128"/>
      <c r="AR327" s="136" t="n">
        <f aca="false">COUNTIF(N$8:N327,N327)-1</f>
        <v>-1</v>
      </c>
      <c r="AS327" s="133"/>
      <c r="AT327" s="133"/>
      <c r="AU327" s="128" t="n">
        <f aca="false">IF($A327=$A326,AS327+AT327+AU326,AS327+AT327)</f>
        <v>0</v>
      </c>
      <c r="AV327" s="133"/>
      <c r="AW327" s="133"/>
      <c r="AX327" s="128" t="n">
        <f aca="false">IF($A327=$A326,AV327+AW327+AX326,AV327+AW327)</f>
        <v>0</v>
      </c>
      <c r="AY327" s="133"/>
      <c r="AZ327" s="133"/>
      <c r="BA327" s="128" t="n">
        <f aca="false">IF($A327=$A326,AY327+AZ327+BA326,AY327+AZ327)</f>
        <v>0</v>
      </c>
      <c r="BB327" s="133"/>
      <c r="BC327" s="133"/>
      <c r="BD327" s="128" t="n">
        <f aca="false">IF($A327=$A326,BB327+BC327+BD326,BB327+BC327)</f>
        <v>0</v>
      </c>
      <c r="BE327" s="133"/>
      <c r="BF327" s="133"/>
      <c r="BG327" s="128" t="n">
        <f aca="false">IF($A327=$A326,BE327+BF327+BG326,BE327+BF327)</f>
        <v>0</v>
      </c>
      <c r="BH327" s="133"/>
      <c r="BI327" s="133"/>
      <c r="BJ327" s="128" t="n">
        <f aca="false">IF($A327=$A326,BH327+BI327+BJ326,BH327+BI327)</f>
        <v>0</v>
      </c>
      <c r="BK327" s="133"/>
      <c r="BL327" s="133"/>
      <c r="BM327" s="128" t="n">
        <f aca="false">IF($A327=$A326,BK327+BL327+BM326,BK327+BL327)</f>
        <v>0</v>
      </c>
      <c r="BN327" s="133"/>
      <c r="BO327" s="133"/>
      <c r="BP327" s="128" t="n">
        <f aca="false">IF($A327=$A326,BN327+BO327+BP326,BN327+BO327)</f>
        <v>0</v>
      </c>
      <c r="BQ327" s="133"/>
      <c r="BR327" s="133"/>
      <c r="BS327" s="128" t="n">
        <f aca="false">IF($A327=$A326,BQ327+BR327+BS326,BQ327+BR327)</f>
        <v>0</v>
      </c>
      <c r="BT327" s="133"/>
      <c r="BU327" s="133"/>
      <c r="BV327" s="128" t="n">
        <f aca="false">IF($A327=$A326,BT327+BU327+BV326,BT327+BU327)</f>
        <v>0</v>
      </c>
      <c r="BW327" s="128" t="n">
        <f aca="false">IF(W327=0,0,IF(W327&gt;F$4,1,(IF(W327=BW$2,0,(IF(F$4-W327&gt;2,1,0))))))</f>
        <v>0</v>
      </c>
    </row>
    <row r="328" customFormat="false" ht="42.6" hidden="false" customHeight="true" outlineLevel="0" collapsed="false">
      <c r="A328" s="124" t="str">
        <f aca="false">IF(D328=D327,IF(A327=0,"",A327),IF(AND(D328&gt;0,D328&lt;&gt;D327),A327+1,""))</f>
        <v/>
      </c>
      <c r="B328" s="129"/>
      <c r="C328" s="129"/>
      <c r="D328" s="96"/>
      <c r="E328" s="138"/>
      <c r="F328" s="128" t="str">
        <f aca="false">IFERROR(IF(OR(ISTEXT(D328),ISNUMBER(D328)),HLOOKUP(I328-23*INT(I328/23),[2]Hoja2!B$1:X$2,2),""),1)</f>
        <v/>
      </c>
      <c r="G328" s="128" t="str">
        <f aca="false">LEFT(D328,1)</f>
        <v/>
      </c>
      <c r="H328" s="129" t="str">
        <f aca="false">IF(UPPER(G328)="Z",2,IF(UPPER(G328)="Y",1,IF(UPPER(G328)="X",0,LEFT(D328))))</f>
        <v/>
      </c>
      <c r="I328" s="129" t="str">
        <f aca="false">REPLACE(D328,1,1,H328)</f>
        <v/>
      </c>
      <c r="J328" s="96"/>
      <c r="K328" s="124" t="str">
        <f aca="false">IF(N328&gt;0,ROW(L328)-7,"")</f>
        <v/>
      </c>
      <c r="L328" s="130"/>
      <c r="M328" s="130"/>
      <c r="N328" s="131"/>
      <c r="O328" s="132"/>
      <c r="P328" s="128" t="str">
        <f aca="false">IFERROR(IF(OR(ISTEXT(N328),ISNUMBER(N328)),HLOOKUP(S328-23*INT(S328/23),[2]Hoja2!B$1:X$2,2),""),1)</f>
        <v/>
      </c>
      <c r="Q328" s="128" t="str">
        <f aca="false">LEFT(N328,1)</f>
        <v/>
      </c>
      <c r="R328" s="129" t="str">
        <f aca="false">IF(UPPER(Q328)="Z",2,IF(UPPER(Q328)="Y",1,IF(UPPER(Q328)="X",0,LEFT(N328))))</f>
        <v/>
      </c>
      <c r="S328" s="129" t="str">
        <f aca="false">REPLACE(N328,1,1,R328)</f>
        <v/>
      </c>
      <c r="T328" s="96"/>
      <c r="U328" s="133"/>
      <c r="V328" s="124" t="str">
        <f aca="false">IF(OR(ISTEXT(N328),ISNUMBER(N328)),IF($AD328=1,U328,0),"")</f>
        <v/>
      </c>
      <c r="W328" s="75" t="n">
        <v>36892</v>
      </c>
      <c r="X328" s="134"/>
      <c r="Y328" s="134"/>
      <c r="AA328" s="128" t="n">
        <f aca="false">IF(E328&lt;&gt;F328,0,1)</f>
        <v>1</v>
      </c>
      <c r="AB328" s="128" t="n">
        <f aca="false">IF(OR(T328="SI",T328="Si",T328="si",T328="sI",T328="s",T328="S"),1,0)</f>
        <v>0</v>
      </c>
      <c r="AC328" s="128" t="n">
        <f aca="false">IF(OR(J328="SI",J328="Si",J328="si",J328="sI",J328="s",J328="S"),1,0)</f>
        <v>0</v>
      </c>
      <c r="AD328" s="128" t="n">
        <f aca="false">AK328*AA328*AB328*AC328</f>
        <v>0</v>
      </c>
      <c r="AF328" s="136" t="n">
        <f aca="false">COUNTIF(D$8:D328,D328)</f>
        <v>0</v>
      </c>
      <c r="AG328" s="136" t="n">
        <f aca="false">COUNTIFS(D$8:D328,D328,A$8:A328,A328)</f>
        <v>0</v>
      </c>
      <c r="AH328" s="128" t="n">
        <f aca="false">AF328-AG328</f>
        <v>0</v>
      </c>
      <c r="AI328" s="128" t="n">
        <f aca="false">IF(OR(O328&lt;&gt;P328,P328=1,AA328=0),1,0)</f>
        <v>0</v>
      </c>
      <c r="AJ328" s="128" t="n">
        <f aca="false">IF(AR328&gt;0,1,0)+AH328</f>
        <v>0</v>
      </c>
      <c r="AK328" s="128" t="n">
        <f aca="false">IF(O328&lt;&gt;P328,0,1)</f>
        <v>1</v>
      </c>
      <c r="AL328" s="128" t="n">
        <f aca="false">IF(U328&gt;1,1,0)</f>
        <v>0</v>
      </c>
      <c r="AM328" s="136"/>
      <c r="AN328" s="137"/>
      <c r="AO328" s="139"/>
      <c r="AP328" s="128" t="str">
        <f aca="false">IF(SUMIF(AS$7:BU$7,"&gt;0",AS328:BU328)&gt;0,SUMIF(AS$7:BU$7,"&gt;0",AS328:BU328),"")</f>
        <v/>
      </c>
      <c r="AQ328" s="128"/>
      <c r="AR328" s="136" t="n">
        <f aca="false">COUNTIF(N$8:N328,N328)-1</f>
        <v>-1</v>
      </c>
      <c r="AS328" s="133"/>
      <c r="AT328" s="133"/>
      <c r="AU328" s="128" t="n">
        <f aca="false">IF($A328=$A327,AS328+AT328+AU327,AS328+AT328)</f>
        <v>0</v>
      </c>
      <c r="AV328" s="133"/>
      <c r="AW328" s="133"/>
      <c r="AX328" s="128" t="n">
        <f aca="false">IF($A328=$A327,AV328+AW328+AX327,AV328+AW328)</f>
        <v>0</v>
      </c>
      <c r="AY328" s="133"/>
      <c r="AZ328" s="133"/>
      <c r="BA328" s="128" t="n">
        <f aca="false">IF($A328=$A327,AY328+AZ328+BA327,AY328+AZ328)</f>
        <v>0</v>
      </c>
      <c r="BB328" s="133"/>
      <c r="BC328" s="133"/>
      <c r="BD328" s="128" t="n">
        <f aca="false">IF($A328=$A327,BB328+BC328+BD327,BB328+BC328)</f>
        <v>0</v>
      </c>
      <c r="BE328" s="133"/>
      <c r="BF328" s="133"/>
      <c r="BG328" s="128" t="n">
        <f aca="false">IF($A328=$A327,BE328+BF328+BG327,BE328+BF328)</f>
        <v>0</v>
      </c>
      <c r="BH328" s="133"/>
      <c r="BI328" s="133"/>
      <c r="BJ328" s="128" t="n">
        <f aca="false">IF($A328=$A327,BH328+BI328+BJ327,BH328+BI328)</f>
        <v>0</v>
      </c>
      <c r="BK328" s="133"/>
      <c r="BL328" s="133"/>
      <c r="BM328" s="128" t="n">
        <f aca="false">IF($A328=$A327,BK328+BL328+BM327,BK328+BL328)</f>
        <v>0</v>
      </c>
      <c r="BN328" s="133"/>
      <c r="BO328" s="133"/>
      <c r="BP328" s="128" t="n">
        <f aca="false">IF($A328=$A327,BN328+BO328+BP327,BN328+BO328)</f>
        <v>0</v>
      </c>
      <c r="BQ328" s="133"/>
      <c r="BR328" s="133"/>
      <c r="BS328" s="128" t="n">
        <f aca="false">IF($A328=$A327,BQ328+BR328+BS327,BQ328+BR328)</f>
        <v>0</v>
      </c>
      <c r="BT328" s="133"/>
      <c r="BU328" s="133"/>
      <c r="BV328" s="128" t="n">
        <f aca="false">IF($A328=$A327,BT328+BU328+BV327,BT328+BU328)</f>
        <v>0</v>
      </c>
      <c r="BW328" s="128" t="n">
        <f aca="false">IF(W328=0,0,IF(W328&gt;F$4,1,(IF(W328=BW$2,0,(IF(F$4-W328&gt;2,1,0))))))</f>
        <v>0</v>
      </c>
    </row>
    <row r="329" customFormat="false" ht="42.6" hidden="false" customHeight="true" outlineLevel="0" collapsed="false">
      <c r="A329" s="124" t="str">
        <f aca="false">IF(D329=D328,IF(A328=0,"",A328),IF(AND(D329&gt;0,D329&lt;&gt;D328),A328+1,""))</f>
        <v/>
      </c>
      <c r="B329" s="129"/>
      <c r="C329" s="129"/>
      <c r="D329" s="96"/>
      <c r="E329" s="138"/>
      <c r="F329" s="128" t="str">
        <f aca="false">IFERROR(IF(OR(ISTEXT(D329),ISNUMBER(D329)),HLOOKUP(I329-23*INT(I329/23),[2]Hoja2!B$1:X$2,2),""),1)</f>
        <v/>
      </c>
      <c r="G329" s="128" t="str">
        <f aca="false">LEFT(D329,1)</f>
        <v/>
      </c>
      <c r="H329" s="129" t="str">
        <f aca="false">IF(UPPER(G329)="Z",2,IF(UPPER(G329)="Y",1,IF(UPPER(G329)="X",0,LEFT(D329))))</f>
        <v/>
      </c>
      <c r="I329" s="129" t="str">
        <f aca="false">REPLACE(D329,1,1,H329)</f>
        <v/>
      </c>
      <c r="J329" s="96"/>
      <c r="K329" s="124" t="str">
        <f aca="false">IF(N329&gt;0,ROW(L329)-7,"")</f>
        <v/>
      </c>
      <c r="L329" s="130"/>
      <c r="M329" s="130"/>
      <c r="N329" s="131"/>
      <c r="O329" s="132"/>
      <c r="P329" s="128" t="str">
        <f aca="false">IFERROR(IF(OR(ISTEXT(N329),ISNUMBER(N329)),HLOOKUP(S329-23*INT(S329/23),[2]Hoja2!B$1:X$2,2),""),1)</f>
        <v/>
      </c>
      <c r="Q329" s="128" t="str">
        <f aca="false">LEFT(N329,1)</f>
        <v/>
      </c>
      <c r="R329" s="129" t="str">
        <f aca="false">IF(UPPER(Q329)="Z",2,IF(UPPER(Q329)="Y",1,IF(UPPER(Q329)="X",0,LEFT(N329))))</f>
        <v/>
      </c>
      <c r="S329" s="129" t="str">
        <f aca="false">REPLACE(N329,1,1,R329)</f>
        <v/>
      </c>
      <c r="T329" s="96"/>
      <c r="U329" s="133"/>
      <c r="V329" s="124" t="str">
        <f aca="false">IF(OR(ISTEXT(N329),ISNUMBER(N329)),IF($AD329=1,U329,0),"")</f>
        <v/>
      </c>
      <c r="W329" s="75" t="n">
        <v>36892</v>
      </c>
      <c r="X329" s="134"/>
      <c r="Y329" s="134"/>
      <c r="AA329" s="128" t="n">
        <f aca="false">IF(E329&lt;&gt;F329,0,1)</f>
        <v>1</v>
      </c>
      <c r="AB329" s="128" t="n">
        <f aca="false">IF(OR(T329="SI",T329="Si",T329="si",T329="sI",T329="s",T329="S"),1,0)</f>
        <v>0</v>
      </c>
      <c r="AC329" s="128" t="n">
        <f aca="false">IF(OR(J329="SI",J329="Si",J329="si",J329="sI",J329="s",J329="S"),1,0)</f>
        <v>0</v>
      </c>
      <c r="AD329" s="128" t="n">
        <f aca="false">AK329*AA329*AB329*AC329</f>
        <v>0</v>
      </c>
      <c r="AF329" s="136" t="n">
        <f aca="false">COUNTIF(D$8:D329,D329)</f>
        <v>0</v>
      </c>
      <c r="AG329" s="136" t="n">
        <f aca="false">COUNTIFS(D$8:D329,D329,A$8:A329,A329)</f>
        <v>0</v>
      </c>
      <c r="AH329" s="128" t="n">
        <f aca="false">AF329-AG329</f>
        <v>0</v>
      </c>
      <c r="AI329" s="128" t="n">
        <f aca="false">IF(OR(O329&lt;&gt;P329,P329=1,AA329=0),1,0)</f>
        <v>0</v>
      </c>
      <c r="AJ329" s="128" t="n">
        <f aca="false">IF(AR329&gt;0,1,0)+AH329</f>
        <v>0</v>
      </c>
      <c r="AK329" s="128" t="n">
        <f aca="false">IF(O329&lt;&gt;P329,0,1)</f>
        <v>1</v>
      </c>
      <c r="AL329" s="128" t="n">
        <f aca="false">IF(U329&gt;1,1,0)</f>
        <v>0</v>
      </c>
      <c r="AM329" s="136"/>
      <c r="AN329" s="137"/>
      <c r="AO329" s="139"/>
      <c r="AP329" s="128" t="str">
        <f aca="false">IF(SUMIF(AS$7:BU$7,"&gt;0",AS329:BU329)&gt;0,SUMIF(AS$7:BU$7,"&gt;0",AS329:BU329),"")</f>
        <v/>
      </c>
      <c r="AQ329" s="128"/>
      <c r="AR329" s="136" t="n">
        <f aca="false">COUNTIF(N$8:N329,N329)-1</f>
        <v>-1</v>
      </c>
      <c r="AS329" s="133"/>
      <c r="AT329" s="133"/>
      <c r="AU329" s="128" t="n">
        <f aca="false">IF($A329=$A328,AS329+AT329+AU328,AS329+AT329)</f>
        <v>0</v>
      </c>
      <c r="AV329" s="133"/>
      <c r="AW329" s="133"/>
      <c r="AX329" s="128" t="n">
        <f aca="false">IF($A329=$A328,AV329+AW329+AX328,AV329+AW329)</f>
        <v>0</v>
      </c>
      <c r="AY329" s="133"/>
      <c r="AZ329" s="133"/>
      <c r="BA329" s="128" t="n">
        <f aca="false">IF($A329=$A328,AY329+AZ329+BA328,AY329+AZ329)</f>
        <v>0</v>
      </c>
      <c r="BB329" s="133"/>
      <c r="BC329" s="133"/>
      <c r="BD329" s="128" t="n">
        <f aca="false">IF($A329=$A328,BB329+BC329+BD328,BB329+BC329)</f>
        <v>0</v>
      </c>
      <c r="BE329" s="133"/>
      <c r="BF329" s="133"/>
      <c r="BG329" s="128" t="n">
        <f aca="false">IF($A329=$A328,BE329+BF329+BG328,BE329+BF329)</f>
        <v>0</v>
      </c>
      <c r="BH329" s="133"/>
      <c r="BI329" s="133"/>
      <c r="BJ329" s="128" t="n">
        <f aca="false">IF($A329=$A328,BH329+BI329+BJ328,BH329+BI329)</f>
        <v>0</v>
      </c>
      <c r="BK329" s="133"/>
      <c r="BL329" s="133"/>
      <c r="BM329" s="128" t="n">
        <f aca="false">IF($A329=$A328,BK329+BL329+BM328,BK329+BL329)</f>
        <v>0</v>
      </c>
      <c r="BN329" s="133"/>
      <c r="BO329" s="133"/>
      <c r="BP329" s="128" t="n">
        <f aca="false">IF($A329=$A328,BN329+BO329+BP328,BN329+BO329)</f>
        <v>0</v>
      </c>
      <c r="BQ329" s="133"/>
      <c r="BR329" s="133"/>
      <c r="BS329" s="128" t="n">
        <f aca="false">IF($A329=$A328,BQ329+BR329+BS328,BQ329+BR329)</f>
        <v>0</v>
      </c>
      <c r="BT329" s="133"/>
      <c r="BU329" s="133"/>
      <c r="BV329" s="128" t="n">
        <f aca="false">IF($A329=$A328,BT329+BU329+BV328,BT329+BU329)</f>
        <v>0</v>
      </c>
      <c r="BW329" s="128" t="n">
        <f aca="false">IF(W329=0,0,IF(W329&gt;F$4,1,(IF(W329=BW$2,0,(IF(F$4-W329&gt;2,1,0))))))</f>
        <v>0</v>
      </c>
    </row>
    <row r="330" customFormat="false" ht="42.6" hidden="false" customHeight="true" outlineLevel="0" collapsed="false">
      <c r="A330" s="124" t="str">
        <f aca="false">IF(D330=D329,IF(A329=0,"",A329),IF(AND(D330&gt;0,D330&lt;&gt;D329),A329+1,""))</f>
        <v/>
      </c>
      <c r="B330" s="129"/>
      <c r="C330" s="129"/>
      <c r="D330" s="96"/>
      <c r="E330" s="138"/>
      <c r="F330" s="128" t="str">
        <f aca="false">IFERROR(IF(OR(ISTEXT(D330),ISNUMBER(D330)),HLOOKUP(I330-23*INT(I330/23),[2]Hoja2!B$1:X$2,2),""),1)</f>
        <v/>
      </c>
      <c r="G330" s="128" t="str">
        <f aca="false">LEFT(D330,1)</f>
        <v/>
      </c>
      <c r="H330" s="129" t="str">
        <f aca="false">IF(UPPER(G330)="Z",2,IF(UPPER(G330)="Y",1,IF(UPPER(G330)="X",0,LEFT(D330))))</f>
        <v/>
      </c>
      <c r="I330" s="129" t="str">
        <f aca="false">REPLACE(D330,1,1,H330)</f>
        <v/>
      </c>
      <c r="J330" s="96"/>
      <c r="K330" s="124" t="str">
        <f aca="false">IF(N330&gt;0,ROW(L330)-7,"")</f>
        <v/>
      </c>
      <c r="L330" s="130"/>
      <c r="M330" s="130"/>
      <c r="N330" s="131"/>
      <c r="O330" s="132"/>
      <c r="P330" s="128" t="str">
        <f aca="false">IFERROR(IF(OR(ISTEXT(N330),ISNUMBER(N330)),HLOOKUP(S330-23*INT(S330/23),[2]Hoja2!B$1:X$2,2),""),1)</f>
        <v/>
      </c>
      <c r="Q330" s="128" t="str">
        <f aca="false">LEFT(N330,1)</f>
        <v/>
      </c>
      <c r="R330" s="129" t="str">
        <f aca="false">IF(UPPER(Q330)="Z",2,IF(UPPER(Q330)="Y",1,IF(UPPER(Q330)="X",0,LEFT(N330))))</f>
        <v/>
      </c>
      <c r="S330" s="129" t="str">
        <f aca="false">REPLACE(N330,1,1,R330)</f>
        <v/>
      </c>
      <c r="T330" s="96"/>
      <c r="U330" s="133"/>
      <c r="V330" s="124" t="str">
        <f aca="false">IF(OR(ISTEXT(N330),ISNUMBER(N330)),IF($AD330=1,U330,0),"")</f>
        <v/>
      </c>
      <c r="W330" s="75" t="n">
        <v>36892</v>
      </c>
      <c r="X330" s="134"/>
      <c r="Y330" s="134"/>
      <c r="AA330" s="128" t="n">
        <f aca="false">IF(E330&lt;&gt;F330,0,1)</f>
        <v>1</v>
      </c>
      <c r="AB330" s="128" t="n">
        <f aca="false">IF(OR(T330="SI",T330="Si",T330="si",T330="sI",T330="s",T330="S"),1,0)</f>
        <v>0</v>
      </c>
      <c r="AC330" s="128" t="n">
        <f aca="false">IF(OR(J330="SI",J330="Si",J330="si",J330="sI",J330="s",J330="S"),1,0)</f>
        <v>0</v>
      </c>
      <c r="AD330" s="128" t="n">
        <f aca="false">AK330*AA330*AB330*AC330</f>
        <v>0</v>
      </c>
      <c r="AF330" s="136" t="n">
        <f aca="false">COUNTIF(D$8:D330,D330)</f>
        <v>0</v>
      </c>
      <c r="AG330" s="136" t="n">
        <f aca="false">COUNTIFS(D$8:D330,D330,A$8:A330,A330)</f>
        <v>0</v>
      </c>
      <c r="AH330" s="128" t="n">
        <f aca="false">AF330-AG330</f>
        <v>0</v>
      </c>
      <c r="AI330" s="128" t="n">
        <f aca="false">IF(OR(O330&lt;&gt;P330,P330=1,AA330=0),1,0)</f>
        <v>0</v>
      </c>
      <c r="AJ330" s="128" t="n">
        <f aca="false">IF(AR330&gt;0,1,0)+AH330</f>
        <v>0</v>
      </c>
      <c r="AK330" s="128" t="n">
        <f aca="false">IF(O330&lt;&gt;P330,0,1)</f>
        <v>1</v>
      </c>
      <c r="AL330" s="128" t="n">
        <f aca="false">IF(U330&gt;1,1,0)</f>
        <v>0</v>
      </c>
      <c r="AM330" s="136"/>
      <c r="AN330" s="137"/>
      <c r="AO330" s="139"/>
      <c r="AP330" s="128" t="str">
        <f aca="false">IF(SUMIF(AS$7:BU$7,"&gt;0",AS330:BU330)&gt;0,SUMIF(AS$7:BU$7,"&gt;0",AS330:BU330),"")</f>
        <v/>
      </c>
      <c r="AQ330" s="128"/>
      <c r="AR330" s="136" t="n">
        <f aca="false">COUNTIF(N$8:N330,N330)-1</f>
        <v>-1</v>
      </c>
      <c r="AS330" s="133"/>
      <c r="AT330" s="133"/>
      <c r="AU330" s="128" t="n">
        <f aca="false">IF($A330=$A329,AS330+AT330+AU329,AS330+AT330)</f>
        <v>0</v>
      </c>
      <c r="AV330" s="133"/>
      <c r="AW330" s="133"/>
      <c r="AX330" s="128" t="n">
        <f aca="false">IF($A330=$A329,AV330+AW330+AX329,AV330+AW330)</f>
        <v>0</v>
      </c>
      <c r="AY330" s="133"/>
      <c r="AZ330" s="133"/>
      <c r="BA330" s="128" t="n">
        <f aca="false">IF($A330=$A329,AY330+AZ330+BA329,AY330+AZ330)</f>
        <v>0</v>
      </c>
      <c r="BB330" s="133"/>
      <c r="BC330" s="133"/>
      <c r="BD330" s="128" t="n">
        <f aca="false">IF($A330=$A329,BB330+BC330+BD329,BB330+BC330)</f>
        <v>0</v>
      </c>
      <c r="BE330" s="133"/>
      <c r="BF330" s="133"/>
      <c r="BG330" s="128" t="n">
        <f aca="false">IF($A330=$A329,BE330+BF330+BG329,BE330+BF330)</f>
        <v>0</v>
      </c>
      <c r="BH330" s="133"/>
      <c r="BI330" s="133"/>
      <c r="BJ330" s="128" t="n">
        <f aca="false">IF($A330=$A329,BH330+BI330+BJ329,BH330+BI330)</f>
        <v>0</v>
      </c>
      <c r="BK330" s="133"/>
      <c r="BL330" s="133"/>
      <c r="BM330" s="128" t="n">
        <f aca="false">IF($A330=$A329,BK330+BL330+BM329,BK330+BL330)</f>
        <v>0</v>
      </c>
      <c r="BN330" s="133"/>
      <c r="BO330" s="133"/>
      <c r="BP330" s="128" t="n">
        <f aca="false">IF($A330=$A329,BN330+BO330+BP329,BN330+BO330)</f>
        <v>0</v>
      </c>
      <c r="BQ330" s="133"/>
      <c r="BR330" s="133"/>
      <c r="BS330" s="128" t="n">
        <f aca="false">IF($A330=$A329,BQ330+BR330+BS329,BQ330+BR330)</f>
        <v>0</v>
      </c>
      <c r="BT330" s="133"/>
      <c r="BU330" s="133"/>
      <c r="BV330" s="128" t="n">
        <f aca="false">IF($A330=$A329,BT330+BU330+BV329,BT330+BU330)</f>
        <v>0</v>
      </c>
      <c r="BW330" s="128" t="n">
        <f aca="false">IF(W330=0,0,IF(W330&gt;F$4,1,(IF(W330=BW$2,0,(IF(F$4-W330&gt;2,1,0))))))</f>
        <v>0</v>
      </c>
    </row>
    <row r="331" customFormat="false" ht="42.6" hidden="false" customHeight="true" outlineLevel="0" collapsed="false">
      <c r="A331" s="124" t="str">
        <f aca="false">IF(D331=D330,IF(A330=0,"",A330),IF(AND(D331&gt;0,D331&lt;&gt;D330),A330+1,""))</f>
        <v/>
      </c>
      <c r="B331" s="129"/>
      <c r="C331" s="129"/>
      <c r="D331" s="96"/>
      <c r="E331" s="138"/>
      <c r="F331" s="128" t="str">
        <f aca="false">IFERROR(IF(OR(ISTEXT(D331),ISNUMBER(D331)),HLOOKUP(I331-23*INT(I331/23),[2]Hoja2!B$1:X$2,2),""),1)</f>
        <v/>
      </c>
      <c r="G331" s="128" t="str">
        <f aca="false">LEFT(D331,1)</f>
        <v/>
      </c>
      <c r="H331" s="129" t="str">
        <f aca="false">IF(UPPER(G331)="Z",2,IF(UPPER(G331)="Y",1,IF(UPPER(G331)="X",0,LEFT(D331))))</f>
        <v/>
      </c>
      <c r="I331" s="129" t="str">
        <f aca="false">REPLACE(D331,1,1,H331)</f>
        <v/>
      </c>
      <c r="J331" s="96"/>
      <c r="K331" s="124" t="str">
        <f aca="false">IF(N331&gt;0,ROW(L331)-7,"")</f>
        <v/>
      </c>
      <c r="L331" s="130"/>
      <c r="M331" s="130"/>
      <c r="N331" s="131"/>
      <c r="O331" s="132"/>
      <c r="P331" s="128" t="str">
        <f aca="false">IFERROR(IF(OR(ISTEXT(N331),ISNUMBER(N331)),HLOOKUP(S331-23*INT(S331/23),[2]Hoja2!B$1:X$2,2),""),1)</f>
        <v/>
      </c>
      <c r="Q331" s="128" t="str">
        <f aca="false">LEFT(N331,1)</f>
        <v/>
      </c>
      <c r="R331" s="129" t="str">
        <f aca="false">IF(UPPER(Q331)="Z",2,IF(UPPER(Q331)="Y",1,IF(UPPER(Q331)="X",0,LEFT(N331))))</f>
        <v/>
      </c>
      <c r="S331" s="129" t="str">
        <f aca="false">REPLACE(N331,1,1,R331)</f>
        <v/>
      </c>
      <c r="T331" s="96"/>
      <c r="U331" s="133"/>
      <c r="V331" s="124" t="str">
        <f aca="false">IF(OR(ISTEXT(N331),ISNUMBER(N331)),IF($AD331=1,U331,0),"")</f>
        <v/>
      </c>
      <c r="W331" s="75" t="n">
        <v>36892</v>
      </c>
      <c r="X331" s="134"/>
      <c r="Y331" s="134"/>
      <c r="AA331" s="128" t="n">
        <f aca="false">IF(E331&lt;&gt;F331,0,1)</f>
        <v>1</v>
      </c>
      <c r="AB331" s="128" t="n">
        <f aca="false">IF(OR(T331="SI",T331="Si",T331="si",T331="sI",T331="s",T331="S"),1,0)</f>
        <v>0</v>
      </c>
      <c r="AC331" s="128" t="n">
        <f aca="false">IF(OR(J331="SI",J331="Si",J331="si",J331="sI",J331="s",J331="S"),1,0)</f>
        <v>0</v>
      </c>
      <c r="AD331" s="128" t="n">
        <f aca="false">AK331*AA331*AB331*AC331</f>
        <v>0</v>
      </c>
      <c r="AF331" s="136" t="n">
        <f aca="false">COUNTIF(D$8:D331,D331)</f>
        <v>0</v>
      </c>
      <c r="AG331" s="136" t="n">
        <f aca="false">COUNTIFS(D$8:D331,D331,A$8:A331,A331)</f>
        <v>0</v>
      </c>
      <c r="AH331" s="128" t="n">
        <f aca="false">AF331-AG331</f>
        <v>0</v>
      </c>
      <c r="AI331" s="128" t="n">
        <f aca="false">IF(OR(O331&lt;&gt;P331,P331=1,AA331=0),1,0)</f>
        <v>0</v>
      </c>
      <c r="AJ331" s="128" t="n">
        <f aca="false">IF(AR331&gt;0,1,0)+AH331</f>
        <v>0</v>
      </c>
      <c r="AK331" s="128" t="n">
        <f aca="false">IF(O331&lt;&gt;P331,0,1)</f>
        <v>1</v>
      </c>
      <c r="AL331" s="128" t="n">
        <f aca="false">IF(U331&gt;1,1,0)</f>
        <v>0</v>
      </c>
      <c r="AM331" s="136"/>
      <c r="AN331" s="137"/>
      <c r="AO331" s="139"/>
      <c r="AP331" s="128" t="str">
        <f aca="false">IF(SUMIF(AS$7:BU$7,"&gt;0",AS331:BU331)&gt;0,SUMIF(AS$7:BU$7,"&gt;0",AS331:BU331),"")</f>
        <v/>
      </c>
      <c r="AQ331" s="128"/>
      <c r="AR331" s="136" t="n">
        <f aca="false">COUNTIF(N$8:N331,N331)-1</f>
        <v>-1</v>
      </c>
      <c r="AS331" s="133"/>
      <c r="AT331" s="133"/>
      <c r="AU331" s="128" t="n">
        <f aca="false">IF($A331=$A330,AS331+AT331+AU330,AS331+AT331)</f>
        <v>0</v>
      </c>
      <c r="AV331" s="133"/>
      <c r="AW331" s="133"/>
      <c r="AX331" s="128" t="n">
        <f aca="false">IF($A331=$A330,AV331+AW331+AX330,AV331+AW331)</f>
        <v>0</v>
      </c>
      <c r="AY331" s="133"/>
      <c r="AZ331" s="133"/>
      <c r="BA331" s="128" t="n">
        <f aca="false">IF($A331=$A330,AY331+AZ331+BA330,AY331+AZ331)</f>
        <v>0</v>
      </c>
      <c r="BB331" s="133"/>
      <c r="BC331" s="133"/>
      <c r="BD331" s="128" t="n">
        <f aca="false">IF($A331=$A330,BB331+BC331+BD330,BB331+BC331)</f>
        <v>0</v>
      </c>
      <c r="BE331" s="133"/>
      <c r="BF331" s="133"/>
      <c r="BG331" s="128" t="n">
        <f aca="false">IF($A331=$A330,BE331+BF331+BG330,BE331+BF331)</f>
        <v>0</v>
      </c>
      <c r="BH331" s="133"/>
      <c r="BI331" s="133"/>
      <c r="BJ331" s="128" t="n">
        <f aca="false">IF($A331=$A330,BH331+BI331+BJ330,BH331+BI331)</f>
        <v>0</v>
      </c>
      <c r="BK331" s="133"/>
      <c r="BL331" s="133"/>
      <c r="BM331" s="128" t="n">
        <f aca="false">IF($A331=$A330,BK331+BL331+BM330,BK331+BL331)</f>
        <v>0</v>
      </c>
      <c r="BN331" s="133"/>
      <c r="BO331" s="133"/>
      <c r="BP331" s="128" t="n">
        <f aca="false">IF($A331=$A330,BN331+BO331+BP330,BN331+BO331)</f>
        <v>0</v>
      </c>
      <c r="BQ331" s="133"/>
      <c r="BR331" s="133"/>
      <c r="BS331" s="128" t="n">
        <f aca="false">IF($A331=$A330,BQ331+BR331+BS330,BQ331+BR331)</f>
        <v>0</v>
      </c>
      <c r="BT331" s="133"/>
      <c r="BU331" s="133"/>
      <c r="BV331" s="128" t="n">
        <f aca="false">IF($A331=$A330,BT331+BU331+BV330,BT331+BU331)</f>
        <v>0</v>
      </c>
      <c r="BW331" s="128" t="n">
        <f aca="false">IF(W331=0,0,IF(W331&gt;F$4,1,(IF(W331=BW$2,0,(IF(F$4-W331&gt;2,1,0))))))</f>
        <v>0</v>
      </c>
    </row>
    <row r="332" customFormat="false" ht="42.6" hidden="false" customHeight="true" outlineLevel="0" collapsed="false">
      <c r="A332" s="124" t="str">
        <f aca="false">IF(D332=D331,IF(A331=0,"",A331),IF(AND(D332&gt;0,D332&lt;&gt;D331),A331+1,""))</f>
        <v/>
      </c>
      <c r="B332" s="129"/>
      <c r="C332" s="129"/>
      <c r="D332" s="96"/>
      <c r="E332" s="138"/>
      <c r="F332" s="128" t="str">
        <f aca="false">IFERROR(IF(OR(ISTEXT(D332),ISNUMBER(D332)),HLOOKUP(I332-23*INT(I332/23),[2]Hoja2!B$1:X$2,2),""),1)</f>
        <v/>
      </c>
      <c r="G332" s="128" t="str">
        <f aca="false">LEFT(D332,1)</f>
        <v/>
      </c>
      <c r="H332" s="129" t="str">
        <f aca="false">IF(UPPER(G332)="Z",2,IF(UPPER(G332)="Y",1,IF(UPPER(G332)="X",0,LEFT(D332))))</f>
        <v/>
      </c>
      <c r="I332" s="129" t="str">
        <f aca="false">REPLACE(D332,1,1,H332)</f>
        <v/>
      </c>
      <c r="J332" s="96"/>
      <c r="K332" s="124" t="str">
        <f aca="false">IF(N332&gt;0,ROW(L332)-7,"")</f>
        <v/>
      </c>
      <c r="L332" s="130"/>
      <c r="M332" s="130"/>
      <c r="N332" s="131"/>
      <c r="O332" s="132"/>
      <c r="P332" s="128" t="str">
        <f aca="false">IFERROR(IF(OR(ISTEXT(N332),ISNUMBER(N332)),HLOOKUP(S332-23*INT(S332/23),[2]Hoja2!B$1:X$2,2),""),1)</f>
        <v/>
      </c>
      <c r="Q332" s="128" t="str">
        <f aca="false">LEFT(N332,1)</f>
        <v/>
      </c>
      <c r="R332" s="129" t="str">
        <f aca="false">IF(UPPER(Q332)="Z",2,IF(UPPER(Q332)="Y",1,IF(UPPER(Q332)="X",0,LEFT(N332))))</f>
        <v/>
      </c>
      <c r="S332" s="129" t="str">
        <f aca="false">REPLACE(N332,1,1,R332)</f>
        <v/>
      </c>
      <c r="T332" s="96"/>
      <c r="U332" s="133"/>
      <c r="V332" s="124" t="str">
        <f aca="false">IF(OR(ISTEXT(N332),ISNUMBER(N332)),IF($AD332=1,U332,0),"")</f>
        <v/>
      </c>
      <c r="W332" s="75" t="n">
        <v>36892</v>
      </c>
      <c r="X332" s="134"/>
      <c r="Y332" s="134"/>
      <c r="AA332" s="128" t="n">
        <f aca="false">IF(E332&lt;&gt;F332,0,1)</f>
        <v>1</v>
      </c>
      <c r="AB332" s="128" t="n">
        <f aca="false">IF(OR(T332="SI",T332="Si",T332="si",T332="sI",T332="s",T332="S"),1,0)</f>
        <v>0</v>
      </c>
      <c r="AC332" s="128" t="n">
        <f aca="false">IF(OR(J332="SI",J332="Si",J332="si",J332="sI",J332="s",J332="S"),1,0)</f>
        <v>0</v>
      </c>
      <c r="AD332" s="128" t="n">
        <f aca="false">AK332*AA332*AB332*AC332</f>
        <v>0</v>
      </c>
      <c r="AF332" s="136" t="n">
        <f aca="false">COUNTIF(D$8:D332,D332)</f>
        <v>0</v>
      </c>
      <c r="AG332" s="136" t="n">
        <f aca="false">COUNTIFS(D$8:D332,D332,A$8:A332,A332)</f>
        <v>0</v>
      </c>
      <c r="AH332" s="128" t="n">
        <f aca="false">AF332-AG332</f>
        <v>0</v>
      </c>
      <c r="AI332" s="128" t="n">
        <f aca="false">IF(OR(O332&lt;&gt;P332,P332=1,AA332=0),1,0)</f>
        <v>0</v>
      </c>
      <c r="AJ332" s="128" t="n">
        <f aca="false">IF(AR332&gt;0,1,0)+AH332</f>
        <v>0</v>
      </c>
      <c r="AK332" s="128" t="n">
        <f aca="false">IF(O332&lt;&gt;P332,0,1)</f>
        <v>1</v>
      </c>
      <c r="AL332" s="128" t="n">
        <f aca="false">IF(U332&gt;1,1,0)</f>
        <v>0</v>
      </c>
      <c r="AM332" s="136"/>
      <c r="AN332" s="137"/>
      <c r="AO332" s="139"/>
      <c r="AP332" s="128" t="str">
        <f aca="false">IF(SUMIF(AS$7:BU$7,"&gt;0",AS332:BU332)&gt;0,SUMIF(AS$7:BU$7,"&gt;0",AS332:BU332),"")</f>
        <v/>
      </c>
      <c r="AQ332" s="128"/>
      <c r="AR332" s="136" t="n">
        <f aca="false">COUNTIF(N$8:N332,N332)-1</f>
        <v>-1</v>
      </c>
      <c r="AS332" s="133"/>
      <c r="AT332" s="133"/>
      <c r="AU332" s="128" t="n">
        <f aca="false">IF($A332=$A331,AS332+AT332+AU331,AS332+AT332)</f>
        <v>0</v>
      </c>
      <c r="AV332" s="133"/>
      <c r="AW332" s="133"/>
      <c r="AX332" s="128" t="n">
        <f aca="false">IF($A332=$A331,AV332+AW332+AX331,AV332+AW332)</f>
        <v>0</v>
      </c>
      <c r="AY332" s="133"/>
      <c r="AZ332" s="133"/>
      <c r="BA332" s="128" t="n">
        <f aca="false">IF($A332=$A331,AY332+AZ332+BA331,AY332+AZ332)</f>
        <v>0</v>
      </c>
      <c r="BB332" s="133"/>
      <c r="BC332" s="133"/>
      <c r="BD332" s="128" t="n">
        <f aca="false">IF($A332=$A331,BB332+BC332+BD331,BB332+BC332)</f>
        <v>0</v>
      </c>
      <c r="BE332" s="133"/>
      <c r="BF332" s="133"/>
      <c r="BG332" s="128" t="n">
        <f aca="false">IF($A332=$A331,BE332+BF332+BG331,BE332+BF332)</f>
        <v>0</v>
      </c>
      <c r="BH332" s="133"/>
      <c r="BI332" s="133"/>
      <c r="BJ332" s="128" t="n">
        <f aca="false">IF($A332=$A331,BH332+BI332+BJ331,BH332+BI332)</f>
        <v>0</v>
      </c>
      <c r="BK332" s="133"/>
      <c r="BL332" s="133"/>
      <c r="BM332" s="128" t="n">
        <f aca="false">IF($A332=$A331,BK332+BL332+BM331,BK332+BL332)</f>
        <v>0</v>
      </c>
      <c r="BN332" s="133"/>
      <c r="BO332" s="133"/>
      <c r="BP332" s="128" t="n">
        <f aca="false">IF($A332=$A331,BN332+BO332+BP331,BN332+BO332)</f>
        <v>0</v>
      </c>
      <c r="BQ332" s="133"/>
      <c r="BR332" s="133"/>
      <c r="BS332" s="128" t="n">
        <f aca="false">IF($A332=$A331,BQ332+BR332+BS331,BQ332+BR332)</f>
        <v>0</v>
      </c>
      <c r="BT332" s="133"/>
      <c r="BU332" s="133"/>
      <c r="BV332" s="128" t="n">
        <f aca="false">IF($A332=$A331,BT332+BU332+BV331,BT332+BU332)</f>
        <v>0</v>
      </c>
      <c r="BW332" s="128" t="n">
        <f aca="false">IF(W332=0,0,IF(W332&gt;F$4,1,(IF(W332=BW$2,0,(IF(F$4-W332&gt;2,1,0))))))</f>
        <v>0</v>
      </c>
    </row>
    <row r="333" customFormat="false" ht="42.6" hidden="false" customHeight="true" outlineLevel="0" collapsed="false">
      <c r="A333" s="124" t="str">
        <f aca="false">IF(D333=D332,IF(A332=0,"",A332),IF(AND(D333&gt;0,D333&lt;&gt;D332),A332+1,""))</f>
        <v/>
      </c>
      <c r="B333" s="129"/>
      <c r="C333" s="129"/>
      <c r="D333" s="96"/>
      <c r="E333" s="138"/>
      <c r="F333" s="128" t="str">
        <f aca="false">IFERROR(IF(OR(ISTEXT(D333),ISNUMBER(D333)),HLOOKUP(I333-23*INT(I333/23),[2]Hoja2!B$1:X$2,2),""),1)</f>
        <v/>
      </c>
      <c r="G333" s="128" t="str">
        <f aca="false">LEFT(D333,1)</f>
        <v/>
      </c>
      <c r="H333" s="129" t="str">
        <f aca="false">IF(UPPER(G333)="Z",2,IF(UPPER(G333)="Y",1,IF(UPPER(G333)="X",0,LEFT(D333))))</f>
        <v/>
      </c>
      <c r="I333" s="129" t="str">
        <f aca="false">REPLACE(D333,1,1,H333)</f>
        <v/>
      </c>
      <c r="J333" s="96"/>
      <c r="K333" s="124" t="str">
        <f aca="false">IF(N333&gt;0,ROW(L333)-7,"")</f>
        <v/>
      </c>
      <c r="L333" s="130"/>
      <c r="M333" s="130"/>
      <c r="N333" s="131"/>
      <c r="O333" s="132"/>
      <c r="P333" s="128" t="str">
        <f aca="false">IFERROR(IF(OR(ISTEXT(N333),ISNUMBER(N333)),HLOOKUP(S333-23*INT(S333/23),[2]Hoja2!B$1:X$2,2),""),1)</f>
        <v/>
      </c>
      <c r="Q333" s="128" t="str">
        <f aca="false">LEFT(N333,1)</f>
        <v/>
      </c>
      <c r="R333" s="129" t="str">
        <f aca="false">IF(UPPER(Q333)="Z",2,IF(UPPER(Q333)="Y",1,IF(UPPER(Q333)="X",0,LEFT(N333))))</f>
        <v/>
      </c>
      <c r="S333" s="129" t="str">
        <f aca="false">REPLACE(N333,1,1,R333)</f>
        <v/>
      </c>
      <c r="T333" s="96"/>
      <c r="U333" s="133"/>
      <c r="V333" s="124" t="str">
        <f aca="false">IF(OR(ISTEXT(N333),ISNUMBER(N333)),IF($AD333=1,U333,0),"")</f>
        <v/>
      </c>
      <c r="W333" s="75" t="n">
        <v>36892</v>
      </c>
      <c r="X333" s="134"/>
      <c r="Y333" s="134"/>
      <c r="AA333" s="128" t="n">
        <f aca="false">IF(E333&lt;&gt;F333,0,1)</f>
        <v>1</v>
      </c>
      <c r="AB333" s="128" t="n">
        <f aca="false">IF(OR(T333="SI",T333="Si",T333="si",T333="sI",T333="s",T333="S"),1,0)</f>
        <v>0</v>
      </c>
      <c r="AC333" s="128" t="n">
        <f aca="false">IF(OR(J333="SI",J333="Si",J333="si",J333="sI",J333="s",J333="S"),1,0)</f>
        <v>0</v>
      </c>
      <c r="AD333" s="128" t="n">
        <f aca="false">AK333*AA333*AB333*AC333</f>
        <v>0</v>
      </c>
      <c r="AF333" s="136" t="n">
        <f aca="false">COUNTIF(D$8:D333,D333)</f>
        <v>0</v>
      </c>
      <c r="AG333" s="136" t="n">
        <f aca="false">COUNTIFS(D$8:D333,D333,A$8:A333,A333)</f>
        <v>0</v>
      </c>
      <c r="AH333" s="128" t="n">
        <f aca="false">AF333-AG333</f>
        <v>0</v>
      </c>
      <c r="AI333" s="128" t="n">
        <f aca="false">IF(OR(O333&lt;&gt;P333,P333=1,AA333=0),1,0)</f>
        <v>0</v>
      </c>
      <c r="AJ333" s="128" t="n">
        <f aca="false">IF(AR333&gt;0,1,0)+AH333</f>
        <v>0</v>
      </c>
      <c r="AK333" s="128" t="n">
        <f aca="false">IF(O333&lt;&gt;P333,0,1)</f>
        <v>1</v>
      </c>
      <c r="AL333" s="128" t="n">
        <f aca="false">IF(U333&gt;1,1,0)</f>
        <v>0</v>
      </c>
      <c r="AM333" s="136"/>
      <c r="AN333" s="137"/>
      <c r="AO333" s="139"/>
      <c r="AP333" s="128" t="str">
        <f aca="false">IF(SUMIF(AS$7:BU$7,"&gt;0",AS333:BU333)&gt;0,SUMIF(AS$7:BU$7,"&gt;0",AS333:BU333),"")</f>
        <v/>
      </c>
      <c r="AQ333" s="128"/>
      <c r="AR333" s="136" t="n">
        <f aca="false">COUNTIF(N$8:N333,N333)-1</f>
        <v>-1</v>
      </c>
      <c r="AS333" s="133"/>
      <c r="AT333" s="133"/>
      <c r="AU333" s="128" t="n">
        <f aca="false">IF($A333=$A332,AS333+AT333+AU332,AS333+AT333)</f>
        <v>0</v>
      </c>
      <c r="AV333" s="133"/>
      <c r="AW333" s="133"/>
      <c r="AX333" s="128" t="n">
        <f aca="false">IF($A333=$A332,AV333+AW333+AX332,AV333+AW333)</f>
        <v>0</v>
      </c>
      <c r="AY333" s="133"/>
      <c r="AZ333" s="133"/>
      <c r="BA333" s="128" t="n">
        <f aca="false">IF($A333=$A332,AY333+AZ333+BA332,AY333+AZ333)</f>
        <v>0</v>
      </c>
      <c r="BB333" s="133"/>
      <c r="BC333" s="133"/>
      <c r="BD333" s="128" t="n">
        <f aca="false">IF($A333=$A332,BB333+BC333+BD332,BB333+BC333)</f>
        <v>0</v>
      </c>
      <c r="BE333" s="133"/>
      <c r="BF333" s="133"/>
      <c r="BG333" s="128" t="n">
        <f aca="false">IF($A333=$A332,BE333+BF333+BG332,BE333+BF333)</f>
        <v>0</v>
      </c>
      <c r="BH333" s="133"/>
      <c r="BI333" s="133"/>
      <c r="BJ333" s="128" t="n">
        <f aca="false">IF($A333=$A332,BH333+BI333+BJ332,BH333+BI333)</f>
        <v>0</v>
      </c>
      <c r="BK333" s="133"/>
      <c r="BL333" s="133"/>
      <c r="BM333" s="128" t="n">
        <f aca="false">IF($A333=$A332,BK333+BL333+BM332,BK333+BL333)</f>
        <v>0</v>
      </c>
      <c r="BN333" s="133"/>
      <c r="BO333" s="133"/>
      <c r="BP333" s="128" t="n">
        <f aca="false">IF($A333=$A332,BN333+BO333+BP332,BN333+BO333)</f>
        <v>0</v>
      </c>
      <c r="BQ333" s="133"/>
      <c r="BR333" s="133"/>
      <c r="BS333" s="128" t="n">
        <f aca="false">IF($A333=$A332,BQ333+BR333+BS332,BQ333+BR333)</f>
        <v>0</v>
      </c>
      <c r="BT333" s="133"/>
      <c r="BU333" s="133"/>
      <c r="BV333" s="128" t="n">
        <f aca="false">IF($A333=$A332,BT333+BU333+BV332,BT333+BU333)</f>
        <v>0</v>
      </c>
      <c r="BW333" s="128" t="n">
        <f aca="false">IF(W333=0,0,IF(W333&gt;F$4,1,(IF(W333=BW$2,0,(IF(F$4-W333&gt;2,1,0))))))</f>
        <v>0</v>
      </c>
    </row>
    <row r="334" customFormat="false" ht="42.6" hidden="false" customHeight="true" outlineLevel="0" collapsed="false">
      <c r="A334" s="124" t="str">
        <f aca="false">IF(D334=D333,IF(A333=0,"",A333),IF(AND(D334&gt;0,D334&lt;&gt;D333),A333+1,""))</f>
        <v/>
      </c>
      <c r="B334" s="129"/>
      <c r="C334" s="129"/>
      <c r="D334" s="96"/>
      <c r="E334" s="138"/>
      <c r="F334" s="128" t="str">
        <f aca="false">IFERROR(IF(OR(ISTEXT(D334),ISNUMBER(D334)),HLOOKUP(I334-23*INT(I334/23),[2]Hoja2!B$1:X$2,2),""),1)</f>
        <v/>
      </c>
      <c r="G334" s="128" t="str">
        <f aca="false">LEFT(D334,1)</f>
        <v/>
      </c>
      <c r="H334" s="129" t="str">
        <f aca="false">IF(UPPER(G334)="Z",2,IF(UPPER(G334)="Y",1,IF(UPPER(G334)="X",0,LEFT(D334))))</f>
        <v/>
      </c>
      <c r="I334" s="129" t="str">
        <f aca="false">REPLACE(D334,1,1,H334)</f>
        <v/>
      </c>
      <c r="J334" s="96"/>
      <c r="K334" s="124" t="str">
        <f aca="false">IF(N334&gt;0,ROW(L334)-7,"")</f>
        <v/>
      </c>
      <c r="L334" s="130"/>
      <c r="M334" s="130"/>
      <c r="N334" s="131"/>
      <c r="O334" s="132"/>
      <c r="P334" s="128" t="str">
        <f aca="false">IFERROR(IF(OR(ISTEXT(N334),ISNUMBER(N334)),HLOOKUP(S334-23*INT(S334/23),[2]Hoja2!B$1:X$2,2),""),1)</f>
        <v/>
      </c>
      <c r="Q334" s="128" t="str">
        <f aca="false">LEFT(N334,1)</f>
        <v/>
      </c>
      <c r="R334" s="129" t="str">
        <f aca="false">IF(UPPER(Q334)="Z",2,IF(UPPER(Q334)="Y",1,IF(UPPER(Q334)="X",0,LEFT(N334))))</f>
        <v/>
      </c>
      <c r="S334" s="129" t="str">
        <f aca="false">REPLACE(N334,1,1,R334)</f>
        <v/>
      </c>
      <c r="T334" s="96"/>
      <c r="U334" s="133"/>
      <c r="V334" s="124" t="str">
        <f aca="false">IF(OR(ISTEXT(N334),ISNUMBER(N334)),IF($AD334=1,U334,0),"")</f>
        <v/>
      </c>
      <c r="W334" s="75" t="n">
        <v>36892</v>
      </c>
      <c r="X334" s="134"/>
      <c r="Y334" s="134"/>
      <c r="AA334" s="128" t="n">
        <f aca="false">IF(E334&lt;&gt;F334,0,1)</f>
        <v>1</v>
      </c>
      <c r="AB334" s="128" t="n">
        <f aca="false">IF(OR(T334="SI",T334="Si",T334="si",T334="sI",T334="s",T334="S"),1,0)</f>
        <v>0</v>
      </c>
      <c r="AC334" s="128" t="n">
        <f aca="false">IF(OR(J334="SI",J334="Si",J334="si",J334="sI",J334="s",J334="S"),1,0)</f>
        <v>0</v>
      </c>
      <c r="AD334" s="128" t="n">
        <f aca="false">AK334*AA334*AB334*AC334</f>
        <v>0</v>
      </c>
      <c r="AF334" s="136" t="n">
        <f aca="false">COUNTIF(D$8:D334,D334)</f>
        <v>0</v>
      </c>
      <c r="AG334" s="136" t="n">
        <f aca="false">COUNTIFS(D$8:D334,D334,A$8:A334,A334)</f>
        <v>0</v>
      </c>
      <c r="AH334" s="128" t="n">
        <f aca="false">AF334-AG334</f>
        <v>0</v>
      </c>
      <c r="AI334" s="128" t="n">
        <f aca="false">IF(OR(O334&lt;&gt;P334,P334=1,AA334=0),1,0)</f>
        <v>0</v>
      </c>
      <c r="AJ334" s="128" t="n">
        <f aca="false">IF(AR334&gt;0,1,0)+AH334</f>
        <v>0</v>
      </c>
      <c r="AK334" s="128" t="n">
        <f aca="false">IF(O334&lt;&gt;P334,0,1)</f>
        <v>1</v>
      </c>
      <c r="AL334" s="128" t="n">
        <f aca="false">IF(U334&gt;1,1,0)</f>
        <v>0</v>
      </c>
      <c r="AM334" s="136"/>
      <c r="AN334" s="137"/>
      <c r="AO334" s="139"/>
      <c r="AP334" s="128" t="str">
        <f aca="false">IF(SUMIF(AS$7:BU$7,"&gt;0",AS334:BU334)&gt;0,SUMIF(AS$7:BU$7,"&gt;0",AS334:BU334),"")</f>
        <v/>
      </c>
      <c r="AQ334" s="128"/>
      <c r="AR334" s="136" t="n">
        <f aca="false">COUNTIF(N$8:N334,N334)-1</f>
        <v>-1</v>
      </c>
      <c r="AS334" s="133"/>
      <c r="AT334" s="133"/>
      <c r="AU334" s="128" t="n">
        <f aca="false">IF($A334=$A333,AS334+AT334+AU333,AS334+AT334)</f>
        <v>0</v>
      </c>
      <c r="AV334" s="133"/>
      <c r="AW334" s="133"/>
      <c r="AX334" s="128" t="n">
        <f aca="false">IF($A334=$A333,AV334+AW334+AX333,AV334+AW334)</f>
        <v>0</v>
      </c>
      <c r="AY334" s="133"/>
      <c r="AZ334" s="133"/>
      <c r="BA334" s="128" t="n">
        <f aca="false">IF($A334=$A333,AY334+AZ334+BA333,AY334+AZ334)</f>
        <v>0</v>
      </c>
      <c r="BB334" s="133"/>
      <c r="BC334" s="133"/>
      <c r="BD334" s="128" t="n">
        <f aca="false">IF($A334=$A333,BB334+BC334+BD333,BB334+BC334)</f>
        <v>0</v>
      </c>
      <c r="BE334" s="133"/>
      <c r="BF334" s="133"/>
      <c r="BG334" s="128" t="n">
        <f aca="false">IF($A334=$A333,BE334+BF334+BG333,BE334+BF334)</f>
        <v>0</v>
      </c>
      <c r="BH334" s="133"/>
      <c r="BI334" s="133"/>
      <c r="BJ334" s="128" t="n">
        <f aca="false">IF($A334=$A333,BH334+BI334+BJ333,BH334+BI334)</f>
        <v>0</v>
      </c>
      <c r="BK334" s="133"/>
      <c r="BL334" s="133"/>
      <c r="BM334" s="128" t="n">
        <f aca="false">IF($A334=$A333,BK334+BL334+BM333,BK334+BL334)</f>
        <v>0</v>
      </c>
      <c r="BN334" s="133"/>
      <c r="BO334" s="133"/>
      <c r="BP334" s="128" t="n">
        <f aca="false">IF($A334=$A333,BN334+BO334+BP333,BN334+BO334)</f>
        <v>0</v>
      </c>
      <c r="BQ334" s="133"/>
      <c r="BR334" s="133"/>
      <c r="BS334" s="128" t="n">
        <f aca="false">IF($A334=$A333,BQ334+BR334+BS333,BQ334+BR334)</f>
        <v>0</v>
      </c>
      <c r="BT334" s="133"/>
      <c r="BU334" s="133"/>
      <c r="BV334" s="128" t="n">
        <f aca="false">IF($A334=$A333,BT334+BU334+BV333,BT334+BU334)</f>
        <v>0</v>
      </c>
      <c r="BW334" s="128" t="n">
        <f aca="false">IF(W334=0,0,IF(W334&gt;F$4,1,(IF(W334=BW$2,0,(IF(F$4-W334&gt;2,1,0))))))</f>
        <v>0</v>
      </c>
    </row>
    <row r="335" customFormat="false" ht="42.6" hidden="false" customHeight="true" outlineLevel="0" collapsed="false">
      <c r="A335" s="124" t="str">
        <f aca="false">IF(D335=D334,IF(A334=0,"",A334),IF(AND(D335&gt;0,D335&lt;&gt;D334),A334+1,""))</f>
        <v/>
      </c>
      <c r="B335" s="129"/>
      <c r="C335" s="129"/>
      <c r="D335" s="96"/>
      <c r="E335" s="138"/>
      <c r="F335" s="128" t="str">
        <f aca="false">IFERROR(IF(OR(ISTEXT(D335),ISNUMBER(D335)),HLOOKUP(I335-23*INT(I335/23),[2]Hoja2!B$1:X$2,2),""),1)</f>
        <v/>
      </c>
      <c r="G335" s="128" t="str">
        <f aca="false">LEFT(D335,1)</f>
        <v/>
      </c>
      <c r="H335" s="129" t="str">
        <f aca="false">IF(UPPER(G335)="Z",2,IF(UPPER(G335)="Y",1,IF(UPPER(G335)="X",0,LEFT(D335))))</f>
        <v/>
      </c>
      <c r="I335" s="129" t="str">
        <f aca="false">REPLACE(D335,1,1,H335)</f>
        <v/>
      </c>
      <c r="J335" s="96"/>
      <c r="K335" s="124" t="str">
        <f aca="false">IF(N335&gt;0,ROW(L335)-7,"")</f>
        <v/>
      </c>
      <c r="L335" s="130"/>
      <c r="M335" s="130"/>
      <c r="N335" s="131"/>
      <c r="O335" s="132"/>
      <c r="P335" s="128" t="str">
        <f aca="false">IFERROR(IF(OR(ISTEXT(N335),ISNUMBER(N335)),HLOOKUP(S335-23*INT(S335/23),[2]Hoja2!B$1:X$2,2),""),1)</f>
        <v/>
      </c>
      <c r="Q335" s="128" t="str">
        <f aca="false">LEFT(N335,1)</f>
        <v/>
      </c>
      <c r="R335" s="129" t="str">
        <f aca="false">IF(UPPER(Q335)="Z",2,IF(UPPER(Q335)="Y",1,IF(UPPER(Q335)="X",0,LEFT(N335))))</f>
        <v/>
      </c>
      <c r="S335" s="129" t="str">
        <f aca="false">REPLACE(N335,1,1,R335)</f>
        <v/>
      </c>
      <c r="T335" s="96"/>
      <c r="U335" s="133"/>
      <c r="V335" s="124" t="str">
        <f aca="false">IF(OR(ISTEXT(N335),ISNUMBER(N335)),IF($AD335=1,U335,0),"")</f>
        <v/>
      </c>
      <c r="W335" s="75" t="n">
        <v>36892</v>
      </c>
      <c r="X335" s="134"/>
      <c r="Y335" s="134"/>
      <c r="AA335" s="128" t="n">
        <f aca="false">IF(E335&lt;&gt;F335,0,1)</f>
        <v>1</v>
      </c>
      <c r="AB335" s="128" t="n">
        <f aca="false">IF(OR(T335="SI",T335="Si",T335="si",T335="sI",T335="s",T335="S"),1,0)</f>
        <v>0</v>
      </c>
      <c r="AC335" s="128" t="n">
        <f aca="false">IF(OR(J335="SI",J335="Si",J335="si",J335="sI",J335="s",J335="S"),1,0)</f>
        <v>0</v>
      </c>
      <c r="AD335" s="128" t="n">
        <f aca="false">AK335*AA335*AB335*AC335</f>
        <v>0</v>
      </c>
      <c r="AF335" s="136" t="n">
        <f aca="false">COUNTIF(D$8:D335,D335)</f>
        <v>0</v>
      </c>
      <c r="AG335" s="136" t="n">
        <f aca="false">COUNTIFS(D$8:D335,D335,A$8:A335,A335)</f>
        <v>0</v>
      </c>
      <c r="AH335" s="128" t="n">
        <f aca="false">AF335-AG335</f>
        <v>0</v>
      </c>
      <c r="AI335" s="128" t="n">
        <f aca="false">IF(OR(O335&lt;&gt;P335,P335=1,AA335=0),1,0)</f>
        <v>0</v>
      </c>
      <c r="AJ335" s="128" t="n">
        <f aca="false">IF(AR335&gt;0,1,0)+AH335</f>
        <v>0</v>
      </c>
      <c r="AK335" s="128" t="n">
        <f aca="false">IF(O335&lt;&gt;P335,0,1)</f>
        <v>1</v>
      </c>
      <c r="AL335" s="128" t="n">
        <f aca="false">IF(U335&gt;1,1,0)</f>
        <v>0</v>
      </c>
      <c r="AM335" s="136"/>
      <c r="AN335" s="137"/>
      <c r="AO335" s="139"/>
      <c r="AP335" s="128" t="str">
        <f aca="false">IF(SUMIF(AS$7:BU$7,"&gt;0",AS335:BU335)&gt;0,SUMIF(AS$7:BU$7,"&gt;0",AS335:BU335),"")</f>
        <v/>
      </c>
      <c r="AQ335" s="128"/>
      <c r="AR335" s="136" t="n">
        <f aca="false">COUNTIF(N$8:N335,N335)-1</f>
        <v>-1</v>
      </c>
      <c r="AS335" s="133"/>
      <c r="AT335" s="133"/>
      <c r="AU335" s="128" t="n">
        <f aca="false">IF($A335=$A334,AS335+AT335+AU334,AS335+AT335)</f>
        <v>0</v>
      </c>
      <c r="AV335" s="133"/>
      <c r="AW335" s="133"/>
      <c r="AX335" s="128" t="n">
        <f aca="false">IF($A335=$A334,AV335+AW335+AX334,AV335+AW335)</f>
        <v>0</v>
      </c>
      <c r="AY335" s="133"/>
      <c r="AZ335" s="133"/>
      <c r="BA335" s="128" t="n">
        <f aca="false">IF($A335=$A334,AY335+AZ335+BA334,AY335+AZ335)</f>
        <v>0</v>
      </c>
      <c r="BB335" s="133"/>
      <c r="BC335" s="133"/>
      <c r="BD335" s="128" t="n">
        <f aca="false">IF($A335=$A334,BB335+BC335+BD334,BB335+BC335)</f>
        <v>0</v>
      </c>
      <c r="BE335" s="133"/>
      <c r="BF335" s="133"/>
      <c r="BG335" s="128" t="n">
        <f aca="false">IF($A335=$A334,BE335+BF335+BG334,BE335+BF335)</f>
        <v>0</v>
      </c>
      <c r="BH335" s="133"/>
      <c r="BI335" s="133"/>
      <c r="BJ335" s="128" t="n">
        <f aca="false">IF($A335=$A334,BH335+BI335+BJ334,BH335+BI335)</f>
        <v>0</v>
      </c>
      <c r="BK335" s="133"/>
      <c r="BL335" s="133"/>
      <c r="BM335" s="128" t="n">
        <f aca="false">IF($A335=$A334,BK335+BL335+BM334,BK335+BL335)</f>
        <v>0</v>
      </c>
      <c r="BN335" s="133"/>
      <c r="BO335" s="133"/>
      <c r="BP335" s="128" t="n">
        <f aca="false">IF($A335=$A334,BN335+BO335+BP334,BN335+BO335)</f>
        <v>0</v>
      </c>
      <c r="BQ335" s="133"/>
      <c r="BR335" s="133"/>
      <c r="BS335" s="128" t="n">
        <f aca="false">IF($A335=$A334,BQ335+BR335+BS334,BQ335+BR335)</f>
        <v>0</v>
      </c>
      <c r="BT335" s="133"/>
      <c r="BU335" s="133"/>
      <c r="BV335" s="128" t="n">
        <f aca="false">IF($A335=$A334,BT335+BU335+BV334,BT335+BU335)</f>
        <v>0</v>
      </c>
      <c r="BW335" s="128" t="n">
        <f aca="false">IF(W335=0,0,IF(W335&gt;F$4,1,(IF(W335=BW$2,0,(IF(F$4-W335&gt;2,1,0))))))</f>
        <v>0</v>
      </c>
    </row>
    <row r="336" customFormat="false" ht="42.6" hidden="false" customHeight="true" outlineLevel="0" collapsed="false">
      <c r="A336" s="124" t="str">
        <f aca="false">IF(D336=D335,IF(A335=0,"",A335),IF(AND(D336&gt;0,D336&lt;&gt;D335),A335+1,""))</f>
        <v/>
      </c>
      <c r="B336" s="129"/>
      <c r="C336" s="129"/>
      <c r="D336" s="96"/>
      <c r="E336" s="138"/>
      <c r="F336" s="128" t="str">
        <f aca="false">IFERROR(IF(OR(ISTEXT(D336),ISNUMBER(D336)),HLOOKUP(I336-23*INT(I336/23),[2]Hoja2!B$1:X$2,2),""),1)</f>
        <v/>
      </c>
      <c r="G336" s="128" t="str">
        <f aca="false">LEFT(D336,1)</f>
        <v/>
      </c>
      <c r="H336" s="129" t="str">
        <f aca="false">IF(UPPER(G336)="Z",2,IF(UPPER(G336)="Y",1,IF(UPPER(G336)="X",0,LEFT(D336))))</f>
        <v/>
      </c>
      <c r="I336" s="129" t="str">
        <f aca="false">REPLACE(D336,1,1,H336)</f>
        <v/>
      </c>
      <c r="J336" s="96"/>
      <c r="K336" s="124" t="str">
        <f aca="false">IF(N336&gt;0,ROW(L336)-7,"")</f>
        <v/>
      </c>
      <c r="L336" s="130"/>
      <c r="M336" s="130"/>
      <c r="N336" s="131"/>
      <c r="O336" s="132"/>
      <c r="P336" s="128" t="str">
        <f aca="false">IFERROR(IF(OR(ISTEXT(N336),ISNUMBER(N336)),HLOOKUP(S336-23*INT(S336/23),[2]Hoja2!B$1:X$2,2),""),1)</f>
        <v/>
      </c>
      <c r="Q336" s="128" t="str">
        <f aca="false">LEFT(N336,1)</f>
        <v/>
      </c>
      <c r="R336" s="129" t="str">
        <f aca="false">IF(UPPER(Q336)="Z",2,IF(UPPER(Q336)="Y",1,IF(UPPER(Q336)="X",0,LEFT(N336))))</f>
        <v/>
      </c>
      <c r="S336" s="129" t="str">
        <f aca="false">REPLACE(N336,1,1,R336)</f>
        <v/>
      </c>
      <c r="T336" s="96"/>
      <c r="U336" s="133"/>
      <c r="V336" s="124" t="str">
        <f aca="false">IF(OR(ISTEXT(N336),ISNUMBER(N336)),IF($AD336=1,U336,0),"")</f>
        <v/>
      </c>
      <c r="W336" s="75" t="n">
        <v>36892</v>
      </c>
      <c r="X336" s="134"/>
      <c r="Y336" s="134"/>
      <c r="AA336" s="128" t="n">
        <f aca="false">IF(E336&lt;&gt;F336,0,1)</f>
        <v>1</v>
      </c>
      <c r="AB336" s="128" t="n">
        <f aca="false">IF(OR(T336="SI",T336="Si",T336="si",T336="sI",T336="s",T336="S"),1,0)</f>
        <v>0</v>
      </c>
      <c r="AC336" s="128" t="n">
        <f aca="false">IF(OR(J336="SI",J336="Si",J336="si",J336="sI",J336="s",J336="S"),1,0)</f>
        <v>0</v>
      </c>
      <c r="AD336" s="128" t="n">
        <f aca="false">AK336*AA336*AB336*AC336</f>
        <v>0</v>
      </c>
      <c r="AF336" s="136" t="n">
        <f aca="false">COUNTIF(D$8:D336,D336)</f>
        <v>0</v>
      </c>
      <c r="AG336" s="136" t="n">
        <f aca="false">COUNTIFS(D$8:D336,D336,A$8:A336,A336)</f>
        <v>0</v>
      </c>
      <c r="AH336" s="128" t="n">
        <f aca="false">AF336-AG336</f>
        <v>0</v>
      </c>
      <c r="AI336" s="128" t="n">
        <f aca="false">IF(OR(O336&lt;&gt;P336,P336=1,AA336=0),1,0)</f>
        <v>0</v>
      </c>
      <c r="AJ336" s="128" t="n">
        <f aca="false">IF(AR336&gt;0,1,0)+AH336</f>
        <v>0</v>
      </c>
      <c r="AK336" s="128" t="n">
        <f aca="false">IF(O336&lt;&gt;P336,0,1)</f>
        <v>1</v>
      </c>
      <c r="AL336" s="128" t="n">
        <f aca="false">IF(U336&gt;1,1,0)</f>
        <v>0</v>
      </c>
      <c r="AM336" s="136"/>
      <c r="AN336" s="137"/>
      <c r="AO336" s="139"/>
      <c r="AP336" s="128" t="str">
        <f aca="false">IF(SUMIF(AS$7:BU$7,"&gt;0",AS336:BU336)&gt;0,SUMIF(AS$7:BU$7,"&gt;0",AS336:BU336),"")</f>
        <v/>
      </c>
      <c r="AQ336" s="128"/>
      <c r="AR336" s="136" t="n">
        <f aca="false">COUNTIF(N$8:N336,N336)-1</f>
        <v>-1</v>
      </c>
      <c r="AS336" s="133"/>
      <c r="AT336" s="133"/>
      <c r="AU336" s="128" t="n">
        <f aca="false">IF($A336=$A335,AS336+AT336+AU335,AS336+AT336)</f>
        <v>0</v>
      </c>
      <c r="AV336" s="133"/>
      <c r="AW336" s="133"/>
      <c r="AX336" s="128" t="n">
        <f aca="false">IF($A336=$A335,AV336+AW336+AX335,AV336+AW336)</f>
        <v>0</v>
      </c>
      <c r="AY336" s="133"/>
      <c r="AZ336" s="133"/>
      <c r="BA336" s="128" t="n">
        <f aca="false">IF($A336=$A335,AY336+AZ336+BA335,AY336+AZ336)</f>
        <v>0</v>
      </c>
      <c r="BB336" s="133"/>
      <c r="BC336" s="133"/>
      <c r="BD336" s="128" t="n">
        <f aca="false">IF($A336=$A335,BB336+BC336+BD335,BB336+BC336)</f>
        <v>0</v>
      </c>
      <c r="BE336" s="133"/>
      <c r="BF336" s="133"/>
      <c r="BG336" s="128" t="n">
        <f aca="false">IF($A336=$A335,BE336+BF336+BG335,BE336+BF336)</f>
        <v>0</v>
      </c>
      <c r="BH336" s="133"/>
      <c r="BI336" s="133"/>
      <c r="BJ336" s="128" t="n">
        <f aca="false">IF($A336=$A335,BH336+BI336+BJ335,BH336+BI336)</f>
        <v>0</v>
      </c>
      <c r="BK336" s="133"/>
      <c r="BL336" s="133"/>
      <c r="BM336" s="128" t="n">
        <f aca="false">IF($A336=$A335,BK336+BL336+BM335,BK336+BL336)</f>
        <v>0</v>
      </c>
      <c r="BN336" s="133"/>
      <c r="BO336" s="133"/>
      <c r="BP336" s="128" t="n">
        <f aca="false">IF($A336=$A335,BN336+BO336+BP335,BN336+BO336)</f>
        <v>0</v>
      </c>
      <c r="BQ336" s="133"/>
      <c r="BR336" s="133"/>
      <c r="BS336" s="128" t="n">
        <f aca="false">IF($A336=$A335,BQ336+BR336+BS335,BQ336+BR336)</f>
        <v>0</v>
      </c>
      <c r="BT336" s="133"/>
      <c r="BU336" s="133"/>
      <c r="BV336" s="128" t="n">
        <f aca="false">IF($A336=$A335,BT336+BU336+BV335,BT336+BU336)</f>
        <v>0</v>
      </c>
      <c r="BW336" s="128" t="n">
        <f aca="false">IF(W336=0,0,IF(W336&gt;F$4,1,(IF(W336=BW$2,0,(IF(F$4-W336&gt;2,1,0))))))</f>
        <v>0</v>
      </c>
    </row>
    <row r="337" customFormat="false" ht="42.6" hidden="false" customHeight="true" outlineLevel="0" collapsed="false">
      <c r="A337" s="124" t="str">
        <f aca="false">IF(D337=D336,IF(A336=0,"",A336),IF(AND(D337&gt;0,D337&lt;&gt;D336),A336+1,""))</f>
        <v/>
      </c>
      <c r="B337" s="129"/>
      <c r="C337" s="129"/>
      <c r="D337" s="96"/>
      <c r="E337" s="138"/>
      <c r="F337" s="128" t="str">
        <f aca="false">IFERROR(IF(OR(ISTEXT(D337),ISNUMBER(D337)),HLOOKUP(I337-23*INT(I337/23),[2]Hoja2!B$1:X$2,2),""),1)</f>
        <v/>
      </c>
      <c r="G337" s="128" t="str">
        <f aca="false">LEFT(D337,1)</f>
        <v/>
      </c>
      <c r="H337" s="129" t="str">
        <f aca="false">IF(UPPER(G337)="Z",2,IF(UPPER(G337)="Y",1,IF(UPPER(G337)="X",0,LEFT(D337))))</f>
        <v/>
      </c>
      <c r="I337" s="129" t="str">
        <f aca="false">REPLACE(D337,1,1,H337)</f>
        <v/>
      </c>
      <c r="J337" s="96"/>
      <c r="K337" s="124" t="str">
        <f aca="false">IF(N337&gt;0,ROW(L337)-7,"")</f>
        <v/>
      </c>
      <c r="L337" s="130"/>
      <c r="M337" s="130"/>
      <c r="N337" s="131"/>
      <c r="O337" s="132"/>
      <c r="P337" s="128" t="str">
        <f aca="false">IFERROR(IF(OR(ISTEXT(N337),ISNUMBER(N337)),HLOOKUP(S337-23*INT(S337/23),[2]Hoja2!B$1:X$2,2),""),1)</f>
        <v/>
      </c>
      <c r="Q337" s="128" t="str">
        <f aca="false">LEFT(N337,1)</f>
        <v/>
      </c>
      <c r="R337" s="129" t="str">
        <f aca="false">IF(UPPER(Q337)="Z",2,IF(UPPER(Q337)="Y",1,IF(UPPER(Q337)="X",0,LEFT(N337))))</f>
        <v/>
      </c>
      <c r="S337" s="129" t="str">
        <f aca="false">REPLACE(N337,1,1,R337)</f>
        <v/>
      </c>
      <c r="T337" s="96"/>
      <c r="U337" s="133"/>
      <c r="V337" s="124" t="str">
        <f aca="false">IF(OR(ISTEXT(N337),ISNUMBER(N337)),IF($AD337=1,U337,0),"")</f>
        <v/>
      </c>
      <c r="W337" s="75" t="n">
        <v>36892</v>
      </c>
      <c r="X337" s="134"/>
      <c r="Y337" s="134"/>
      <c r="AA337" s="128" t="n">
        <f aca="false">IF(E337&lt;&gt;F337,0,1)</f>
        <v>1</v>
      </c>
      <c r="AB337" s="128" t="n">
        <f aca="false">IF(OR(T337="SI",T337="Si",T337="si",T337="sI",T337="s",T337="S"),1,0)</f>
        <v>0</v>
      </c>
      <c r="AC337" s="128" t="n">
        <f aca="false">IF(OR(J337="SI",J337="Si",J337="si",J337="sI",J337="s",J337="S"),1,0)</f>
        <v>0</v>
      </c>
      <c r="AD337" s="128" t="n">
        <f aca="false">AK337*AA337*AB337*AC337</f>
        <v>0</v>
      </c>
      <c r="AF337" s="136" t="n">
        <f aca="false">COUNTIF(D$8:D337,D337)</f>
        <v>0</v>
      </c>
      <c r="AG337" s="136" t="n">
        <f aca="false">COUNTIFS(D$8:D337,D337,A$8:A337,A337)</f>
        <v>0</v>
      </c>
      <c r="AH337" s="128" t="n">
        <f aca="false">AF337-AG337</f>
        <v>0</v>
      </c>
      <c r="AI337" s="128" t="n">
        <f aca="false">IF(OR(O337&lt;&gt;P337,P337=1,AA337=0),1,0)</f>
        <v>0</v>
      </c>
      <c r="AJ337" s="128" t="n">
        <f aca="false">IF(AR337&gt;0,1,0)+AH337</f>
        <v>0</v>
      </c>
      <c r="AK337" s="128" t="n">
        <f aca="false">IF(O337&lt;&gt;P337,0,1)</f>
        <v>1</v>
      </c>
      <c r="AL337" s="128" t="n">
        <f aca="false">IF(U337&gt;1,1,0)</f>
        <v>0</v>
      </c>
      <c r="AM337" s="136"/>
      <c r="AN337" s="137"/>
      <c r="AO337" s="139"/>
      <c r="AP337" s="128" t="str">
        <f aca="false">IF(SUMIF(AS$7:BU$7,"&gt;0",AS337:BU337)&gt;0,SUMIF(AS$7:BU$7,"&gt;0",AS337:BU337),"")</f>
        <v/>
      </c>
      <c r="AQ337" s="128"/>
      <c r="AR337" s="136" t="n">
        <f aca="false">COUNTIF(N$8:N337,N337)-1</f>
        <v>-1</v>
      </c>
      <c r="AS337" s="133"/>
      <c r="AT337" s="133"/>
      <c r="AU337" s="128" t="n">
        <f aca="false">IF($A337=$A336,AS337+AT337+AU336,AS337+AT337)</f>
        <v>0</v>
      </c>
      <c r="AV337" s="133"/>
      <c r="AW337" s="133"/>
      <c r="AX337" s="128" t="n">
        <f aca="false">IF($A337=$A336,AV337+AW337+AX336,AV337+AW337)</f>
        <v>0</v>
      </c>
      <c r="AY337" s="133"/>
      <c r="AZ337" s="133"/>
      <c r="BA337" s="128" t="n">
        <f aca="false">IF($A337=$A336,AY337+AZ337+BA336,AY337+AZ337)</f>
        <v>0</v>
      </c>
      <c r="BB337" s="133"/>
      <c r="BC337" s="133"/>
      <c r="BD337" s="128" t="n">
        <f aca="false">IF($A337=$A336,BB337+BC337+BD336,BB337+BC337)</f>
        <v>0</v>
      </c>
      <c r="BE337" s="133"/>
      <c r="BF337" s="133"/>
      <c r="BG337" s="128" t="n">
        <f aca="false">IF($A337=$A336,BE337+BF337+BG336,BE337+BF337)</f>
        <v>0</v>
      </c>
      <c r="BH337" s="133"/>
      <c r="BI337" s="133"/>
      <c r="BJ337" s="128" t="n">
        <f aca="false">IF($A337=$A336,BH337+BI337+BJ336,BH337+BI337)</f>
        <v>0</v>
      </c>
      <c r="BK337" s="133"/>
      <c r="BL337" s="133"/>
      <c r="BM337" s="128" t="n">
        <f aca="false">IF($A337=$A336,BK337+BL337+BM336,BK337+BL337)</f>
        <v>0</v>
      </c>
      <c r="BN337" s="133"/>
      <c r="BO337" s="133"/>
      <c r="BP337" s="128" t="n">
        <f aca="false">IF($A337=$A336,BN337+BO337+BP336,BN337+BO337)</f>
        <v>0</v>
      </c>
      <c r="BQ337" s="133"/>
      <c r="BR337" s="133"/>
      <c r="BS337" s="128" t="n">
        <f aca="false">IF($A337=$A336,BQ337+BR337+BS336,BQ337+BR337)</f>
        <v>0</v>
      </c>
      <c r="BT337" s="133"/>
      <c r="BU337" s="133"/>
      <c r="BV337" s="128" t="n">
        <f aca="false">IF($A337=$A336,BT337+BU337+BV336,BT337+BU337)</f>
        <v>0</v>
      </c>
      <c r="BW337" s="128" t="n">
        <f aca="false">IF(W337=0,0,IF(W337&gt;F$4,1,(IF(W337=BW$2,0,(IF(F$4-W337&gt;2,1,0))))))</f>
        <v>0</v>
      </c>
    </row>
    <row r="338" customFormat="false" ht="42.6" hidden="false" customHeight="true" outlineLevel="0" collapsed="false">
      <c r="A338" s="124" t="str">
        <f aca="false">IF(D338=D337,IF(A337=0,"",A337),IF(AND(D338&gt;0,D338&lt;&gt;D337),A337+1,""))</f>
        <v/>
      </c>
      <c r="B338" s="129"/>
      <c r="C338" s="129"/>
      <c r="D338" s="96"/>
      <c r="E338" s="138"/>
      <c r="F338" s="128" t="str">
        <f aca="false">IFERROR(IF(OR(ISTEXT(D338),ISNUMBER(D338)),HLOOKUP(I338-23*INT(I338/23),[2]Hoja2!B$1:X$2,2),""),1)</f>
        <v/>
      </c>
      <c r="G338" s="128" t="str">
        <f aca="false">LEFT(D338,1)</f>
        <v/>
      </c>
      <c r="H338" s="129" t="str">
        <f aca="false">IF(UPPER(G338)="Z",2,IF(UPPER(G338)="Y",1,IF(UPPER(G338)="X",0,LEFT(D338))))</f>
        <v/>
      </c>
      <c r="I338" s="129" t="str">
        <f aca="false">REPLACE(D338,1,1,H338)</f>
        <v/>
      </c>
      <c r="J338" s="96"/>
      <c r="K338" s="124" t="str">
        <f aca="false">IF(N338&gt;0,ROW(L338)-7,"")</f>
        <v/>
      </c>
      <c r="L338" s="130"/>
      <c r="M338" s="130"/>
      <c r="N338" s="131"/>
      <c r="O338" s="132"/>
      <c r="P338" s="128" t="str">
        <f aca="false">IFERROR(IF(OR(ISTEXT(N338),ISNUMBER(N338)),HLOOKUP(S338-23*INT(S338/23),[2]Hoja2!B$1:X$2,2),""),1)</f>
        <v/>
      </c>
      <c r="Q338" s="128" t="str">
        <f aca="false">LEFT(N338,1)</f>
        <v/>
      </c>
      <c r="R338" s="129" t="str">
        <f aca="false">IF(UPPER(Q338)="Z",2,IF(UPPER(Q338)="Y",1,IF(UPPER(Q338)="X",0,LEFT(N338))))</f>
        <v/>
      </c>
      <c r="S338" s="129" t="str">
        <f aca="false">REPLACE(N338,1,1,R338)</f>
        <v/>
      </c>
      <c r="T338" s="96"/>
      <c r="U338" s="133"/>
      <c r="V338" s="124" t="str">
        <f aca="false">IF(OR(ISTEXT(N338),ISNUMBER(N338)),IF($AD338=1,U338,0),"")</f>
        <v/>
      </c>
      <c r="W338" s="75" t="n">
        <v>36892</v>
      </c>
      <c r="X338" s="134"/>
      <c r="Y338" s="134"/>
      <c r="AA338" s="128" t="n">
        <f aca="false">IF(E338&lt;&gt;F338,0,1)</f>
        <v>1</v>
      </c>
      <c r="AB338" s="128" t="n">
        <f aca="false">IF(OR(T338="SI",T338="Si",T338="si",T338="sI",T338="s",T338="S"),1,0)</f>
        <v>0</v>
      </c>
      <c r="AC338" s="128" t="n">
        <f aca="false">IF(OR(J338="SI",J338="Si",J338="si",J338="sI",J338="s",J338="S"),1,0)</f>
        <v>0</v>
      </c>
      <c r="AD338" s="128" t="n">
        <f aca="false">AK338*AA338*AB338*AC338</f>
        <v>0</v>
      </c>
      <c r="AF338" s="136" t="n">
        <f aca="false">COUNTIF(D$8:D338,D338)</f>
        <v>0</v>
      </c>
      <c r="AG338" s="136" t="n">
        <f aca="false">COUNTIFS(D$8:D338,D338,A$8:A338,A338)</f>
        <v>0</v>
      </c>
      <c r="AH338" s="128" t="n">
        <f aca="false">AF338-AG338</f>
        <v>0</v>
      </c>
      <c r="AI338" s="128" t="n">
        <f aca="false">IF(OR(O338&lt;&gt;P338,P338=1,AA338=0),1,0)</f>
        <v>0</v>
      </c>
      <c r="AJ338" s="128" t="n">
        <f aca="false">IF(AR338&gt;0,1,0)+AH338</f>
        <v>0</v>
      </c>
      <c r="AK338" s="128" t="n">
        <f aca="false">IF(O338&lt;&gt;P338,0,1)</f>
        <v>1</v>
      </c>
      <c r="AL338" s="128" t="n">
        <f aca="false">IF(U338&gt;1,1,0)</f>
        <v>0</v>
      </c>
      <c r="AM338" s="136"/>
      <c r="AN338" s="137"/>
      <c r="AO338" s="139"/>
      <c r="AP338" s="128" t="str">
        <f aca="false">IF(SUMIF(AS$7:BU$7,"&gt;0",AS338:BU338)&gt;0,SUMIF(AS$7:BU$7,"&gt;0",AS338:BU338),"")</f>
        <v/>
      </c>
      <c r="AQ338" s="128"/>
      <c r="AR338" s="136" t="n">
        <f aca="false">COUNTIF(N$8:N338,N338)-1</f>
        <v>-1</v>
      </c>
      <c r="AS338" s="133"/>
      <c r="AT338" s="133"/>
      <c r="AU338" s="128" t="n">
        <f aca="false">IF($A338=$A337,AS338+AT338+AU337,AS338+AT338)</f>
        <v>0</v>
      </c>
      <c r="AV338" s="133"/>
      <c r="AW338" s="133"/>
      <c r="AX338" s="128" t="n">
        <f aca="false">IF($A338=$A337,AV338+AW338+AX337,AV338+AW338)</f>
        <v>0</v>
      </c>
      <c r="AY338" s="133"/>
      <c r="AZ338" s="133"/>
      <c r="BA338" s="128" t="n">
        <f aca="false">IF($A338=$A337,AY338+AZ338+BA337,AY338+AZ338)</f>
        <v>0</v>
      </c>
      <c r="BB338" s="133"/>
      <c r="BC338" s="133"/>
      <c r="BD338" s="128" t="n">
        <f aca="false">IF($A338=$A337,BB338+BC338+BD337,BB338+BC338)</f>
        <v>0</v>
      </c>
      <c r="BE338" s="133"/>
      <c r="BF338" s="133"/>
      <c r="BG338" s="128" t="n">
        <f aca="false">IF($A338=$A337,BE338+BF338+BG337,BE338+BF338)</f>
        <v>0</v>
      </c>
      <c r="BH338" s="133"/>
      <c r="BI338" s="133"/>
      <c r="BJ338" s="128" t="n">
        <f aca="false">IF($A338=$A337,BH338+BI338+BJ337,BH338+BI338)</f>
        <v>0</v>
      </c>
      <c r="BK338" s="133"/>
      <c r="BL338" s="133"/>
      <c r="BM338" s="128" t="n">
        <f aca="false">IF($A338=$A337,BK338+BL338+BM337,BK338+BL338)</f>
        <v>0</v>
      </c>
      <c r="BN338" s="133"/>
      <c r="BO338" s="133"/>
      <c r="BP338" s="128" t="n">
        <f aca="false">IF($A338=$A337,BN338+BO338+BP337,BN338+BO338)</f>
        <v>0</v>
      </c>
      <c r="BQ338" s="133"/>
      <c r="BR338" s="133"/>
      <c r="BS338" s="128" t="n">
        <f aca="false">IF($A338=$A337,BQ338+BR338+BS337,BQ338+BR338)</f>
        <v>0</v>
      </c>
      <c r="BT338" s="133"/>
      <c r="BU338" s="133"/>
      <c r="BV338" s="128" t="n">
        <f aca="false">IF($A338=$A337,BT338+BU338+BV337,BT338+BU338)</f>
        <v>0</v>
      </c>
      <c r="BW338" s="128" t="n">
        <f aca="false">IF(W338=0,0,IF(W338&gt;F$4,1,(IF(W338=BW$2,0,(IF(F$4-W338&gt;2,1,0))))))</f>
        <v>0</v>
      </c>
    </row>
    <row r="339" customFormat="false" ht="42.6" hidden="false" customHeight="true" outlineLevel="0" collapsed="false">
      <c r="A339" s="124" t="str">
        <f aca="false">IF(D339=D338,IF(A338=0,"",A338),IF(AND(D339&gt;0,D339&lt;&gt;D338),A338+1,""))</f>
        <v/>
      </c>
      <c r="B339" s="129"/>
      <c r="C339" s="129"/>
      <c r="D339" s="96"/>
      <c r="E339" s="138"/>
      <c r="F339" s="128" t="str">
        <f aca="false">IFERROR(IF(OR(ISTEXT(D339),ISNUMBER(D339)),HLOOKUP(I339-23*INT(I339/23),[2]Hoja2!B$1:X$2,2),""),1)</f>
        <v/>
      </c>
      <c r="G339" s="128" t="str">
        <f aca="false">LEFT(D339,1)</f>
        <v/>
      </c>
      <c r="H339" s="129" t="str">
        <f aca="false">IF(UPPER(G339)="Z",2,IF(UPPER(G339)="Y",1,IF(UPPER(G339)="X",0,LEFT(D339))))</f>
        <v/>
      </c>
      <c r="I339" s="129" t="str">
        <f aca="false">REPLACE(D339,1,1,H339)</f>
        <v/>
      </c>
      <c r="J339" s="96"/>
      <c r="K339" s="124" t="str">
        <f aca="false">IF(N339&gt;0,ROW(L339)-7,"")</f>
        <v/>
      </c>
      <c r="L339" s="130"/>
      <c r="M339" s="130"/>
      <c r="N339" s="131"/>
      <c r="O339" s="132"/>
      <c r="P339" s="128" t="str">
        <f aca="false">IFERROR(IF(OR(ISTEXT(N339),ISNUMBER(N339)),HLOOKUP(S339-23*INT(S339/23),[2]Hoja2!B$1:X$2,2),""),1)</f>
        <v/>
      </c>
      <c r="Q339" s="128" t="str">
        <f aca="false">LEFT(N339,1)</f>
        <v/>
      </c>
      <c r="R339" s="129" t="str">
        <f aca="false">IF(UPPER(Q339)="Z",2,IF(UPPER(Q339)="Y",1,IF(UPPER(Q339)="X",0,LEFT(N339))))</f>
        <v/>
      </c>
      <c r="S339" s="129" t="str">
        <f aca="false">REPLACE(N339,1,1,R339)</f>
        <v/>
      </c>
      <c r="T339" s="96"/>
      <c r="U339" s="133"/>
      <c r="V339" s="124" t="str">
        <f aca="false">IF(OR(ISTEXT(N339),ISNUMBER(N339)),IF($AD339=1,U339,0),"")</f>
        <v/>
      </c>
      <c r="W339" s="75" t="n">
        <v>36892</v>
      </c>
      <c r="X339" s="134"/>
      <c r="Y339" s="134"/>
      <c r="AA339" s="128" t="n">
        <f aca="false">IF(E339&lt;&gt;F339,0,1)</f>
        <v>1</v>
      </c>
      <c r="AB339" s="128" t="n">
        <f aca="false">IF(OR(T339="SI",T339="Si",T339="si",T339="sI",T339="s",T339="S"),1,0)</f>
        <v>0</v>
      </c>
      <c r="AC339" s="128" t="n">
        <f aca="false">IF(OR(J339="SI",J339="Si",J339="si",J339="sI",J339="s",J339="S"),1,0)</f>
        <v>0</v>
      </c>
      <c r="AD339" s="128" t="n">
        <f aca="false">AK339*AA339*AB339*AC339</f>
        <v>0</v>
      </c>
      <c r="AF339" s="136" t="n">
        <f aca="false">COUNTIF(D$8:D339,D339)</f>
        <v>0</v>
      </c>
      <c r="AG339" s="136" t="n">
        <f aca="false">COUNTIFS(D$8:D339,D339,A$8:A339,A339)</f>
        <v>0</v>
      </c>
      <c r="AH339" s="128" t="n">
        <f aca="false">AF339-AG339</f>
        <v>0</v>
      </c>
      <c r="AI339" s="128" t="n">
        <f aca="false">IF(OR(O339&lt;&gt;P339,P339=1,AA339=0),1,0)</f>
        <v>0</v>
      </c>
      <c r="AJ339" s="128" t="n">
        <f aca="false">IF(AR339&gt;0,1,0)+AH339</f>
        <v>0</v>
      </c>
      <c r="AK339" s="128" t="n">
        <f aca="false">IF(O339&lt;&gt;P339,0,1)</f>
        <v>1</v>
      </c>
      <c r="AL339" s="128" t="n">
        <f aca="false">IF(U339&gt;1,1,0)</f>
        <v>0</v>
      </c>
      <c r="AM339" s="136"/>
      <c r="AN339" s="137"/>
      <c r="AO339" s="139"/>
      <c r="AP339" s="128" t="str">
        <f aca="false">IF(SUMIF(AS$7:BU$7,"&gt;0",AS339:BU339)&gt;0,SUMIF(AS$7:BU$7,"&gt;0",AS339:BU339),"")</f>
        <v/>
      </c>
      <c r="AQ339" s="128"/>
      <c r="AR339" s="136" t="n">
        <f aca="false">COUNTIF(N$8:N339,N339)-1</f>
        <v>-1</v>
      </c>
      <c r="AS339" s="133"/>
      <c r="AT339" s="133"/>
      <c r="AU339" s="128" t="n">
        <f aca="false">IF($A339=$A338,AS339+AT339+AU338,AS339+AT339)</f>
        <v>0</v>
      </c>
      <c r="AV339" s="133"/>
      <c r="AW339" s="133"/>
      <c r="AX339" s="128" t="n">
        <f aca="false">IF($A339=$A338,AV339+AW339+AX338,AV339+AW339)</f>
        <v>0</v>
      </c>
      <c r="AY339" s="133"/>
      <c r="AZ339" s="133"/>
      <c r="BA339" s="128" t="n">
        <f aca="false">IF($A339=$A338,AY339+AZ339+BA338,AY339+AZ339)</f>
        <v>0</v>
      </c>
      <c r="BB339" s="133"/>
      <c r="BC339" s="133"/>
      <c r="BD339" s="128" t="n">
        <f aca="false">IF($A339=$A338,BB339+BC339+BD338,BB339+BC339)</f>
        <v>0</v>
      </c>
      <c r="BE339" s="133"/>
      <c r="BF339" s="133"/>
      <c r="BG339" s="128" t="n">
        <f aca="false">IF($A339=$A338,BE339+BF339+BG338,BE339+BF339)</f>
        <v>0</v>
      </c>
      <c r="BH339" s="133"/>
      <c r="BI339" s="133"/>
      <c r="BJ339" s="128" t="n">
        <f aca="false">IF($A339=$A338,BH339+BI339+BJ338,BH339+BI339)</f>
        <v>0</v>
      </c>
      <c r="BK339" s="133"/>
      <c r="BL339" s="133"/>
      <c r="BM339" s="128" t="n">
        <f aca="false">IF($A339=$A338,BK339+BL339+BM338,BK339+BL339)</f>
        <v>0</v>
      </c>
      <c r="BN339" s="133"/>
      <c r="BO339" s="133"/>
      <c r="BP339" s="128" t="n">
        <f aca="false">IF($A339=$A338,BN339+BO339+BP338,BN339+BO339)</f>
        <v>0</v>
      </c>
      <c r="BQ339" s="133"/>
      <c r="BR339" s="133"/>
      <c r="BS339" s="128" t="n">
        <f aca="false">IF($A339=$A338,BQ339+BR339+BS338,BQ339+BR339)</f>
        <v>0</v>
      </c>
      <c r="BT339" s="133"/>
      <c r="BU339" s="133"/>
      <c r="BV339" s="128" t="n">
        <f aca="false">IF($A339=$A338,BT339+BU339+BV338,BT339+BU339)</f>
        <v>0</v>
      </c>
      <c r="BW339" s="128" t="n">
        <f aca="false">IF(W339=0,0,IF(W339&gt;F$4,1,(IF(W339=BW$2,0,(IF(F$4-W339&gt;2,1,0))))))</f>
        <v>0</v>
      </c>
    </row>
    <row r="340" customFormat="false" ht="42.6" hidden="false" customHeight="true" outlineLevel="0" collapsed="false">
      <c r="A340" s="124" t="str">
        <f aca="false">IF(D340=D339,IF(A339=0,"",A339),IF(AND(D340&gt;0,D340&lt;&gt;D339),A339+1,""))</f>
        <v/>
      </c>
      <c r="B340" s="129"/>
      <c r="C340" s="129"/>
      <c r="D340" s="96"/>
      <c r="E340" s="138"/>
      <c r="F340" s="128" t="str">
        <f aca="false">IFERROR(IF(OR(ISTEXT(D340),ISNUMBER(D340)),HLOOKUP(I340-23*INT(I340/23),[2]Hoja2!B$1:X$2,2),""),1)</f>
        <v/>
      </c>
      <c r="G340" s="128" t="str">
        <f aca="false">LEFT(D340,1)</f>
        <v/>
      </c>
      <c r="H340" s="129" t="str">
        <f aca="false">IF(UPPER(G340)="Z",2,IF(UPPER(G340)="Y",1,IF(UPPER(G340)="X",0,LEFT(D340))))</f>
        <v/>
      </c>
      <c r="I340" s="129" t="str">
        <f aca="false">REPLACE(D340,1,1,H340)</f>
        <v/>
      </c>
      <c r="J340" s="96"/>
      <c r="K340" s="124" t="str">
        <f aca="false">IF(N340&gt;0,ROW(L340)-7,"")</f>
        <v/>
      </c>
      <c r="L340" s="130"/>
      <c r="M340" s="130"/>
      <c r="N340" s="131"/>
      <c r="O340" s="132"/>
      <c r="P340" s="128" t="str">
        <f aca="false">IFERROR(IF(OR(ISTEXT(N340),ISNUMBER(N340)),HLOOKUP(S340-23*INT(S340/23),[2]Hoja2!B$1:X$2,2),""),1)</f>
        <v/>
      </c>
      <c r="Q340" s="128" t="str">
        <f aca="false">LEFT(N340,1)</f>
        <v/>
      </c>
      <c r="R340" s="129" t="str">
        <f aca="false">IF(UPPER(Q340)="Z",2,IF(UPPER(Q340)="Y",1,IF(UPPER(Q340)="X",0,LEFT(N340))))</f>
        <v/>
      </c>
      <c r="S340" s="129" t="str">
        <f aca="false">REPLACE(N340,1,1,R340)</f>
        <v/>
      </c>
      <c r="T340" s="96"/>
      <c r="U340" s="133"/>
      <c r="V340" s="124" t="str">
        <f aca="false">IF(OR(ISTEXT(N340),ISNUMBER(N340)),IF($AD340=1,U340,0),"")</f>
        <v/>
      </c>
      <c r="W340" s="75" t="n">
        <v>36892</v>
      </c>
      <c r="X340" s="134"/>
      <c r="Y340" s="134"/>
      <c r="AA340" s="128" t="n">
        <f aca="false">IF(E340&lt;&gt;F340,0,1)</f>
        <v>1</v>
      </c>
      <c r="AB340" s="128" t="n">
        <f aca="false">IF(OR(T340="SI",T340="Si",T340="si",T340="sI",T340="s",T340="S"),1,0)</f>
        <v>0</v>
      </c>
      <c r="AC340" s="128" t="n">
        <f aca="false">IF(OR(J340="SI",J340="Si",J340="si",J340="sI",J340="s",J340="S"),1,0)</f>
        <v>0</v>
      </c>
      <c r="AD340" s="128" t="n">
        <f aca="false">AK340*AA340*AB340*AC340</f>
        <v>0</v>
      </c>
      <c r="AF340" s="136" t="n">
        <f aca="false">COUNTIF(D$8:D340,D340)</f>
        <v>0</v>
      </c>
      <c r="AG340" s="136" t="n">
        <f aca="false">COUNTIFS(D$8:D340,D340,A$8:A340,A340)</f>
        <v>0</v>
      </c>
      <c r="AH340" s="128" t="n">
        <f aca="false">AF340-AG340</f>
        <v>0</v>
      </c>
      <c r="AI340" s="128" t="n">
        <f aca="false">IF(OR(O340&lt;&gt;P340,P340=1,AA340=0),1,0)</f>
        <v>0</v>
      </c>
      <c r="AJ340" s="128" t="n">
        <f aca="false">IF(AR340&gt;0,1,0)+AH340</f>
        <v>0</v>
      </c>
      <c r="AK340" s="128" t="n">
        <f aca="false">IF(O340&lt;&gt;P340,0,1)</f>
        <v>1</v>
      </c>
      <c r="AL340" s="128" t="n">
        <f aca="false">IF(U340&gt;1,1,0)</f>
        <v>0</v>
      </c>
      <c r="AM340" s="136"/>
      <c r="AN340" s="137"/>
      <c r="AO340" s="139"/>
      <c r="AP340" s="128" t="str">
        <f aca="false">IF(SUMIF(AS$7:BU$7,"&gt;0",AS340:BU340)&gt;0,SUMIF(AS$7:BU$7,"&gt;0",AS340:BU340),"")</f>
        <v/>
      </c>
      <c r="AQ340" s="128"/>
      <c r="AR340" s="136" t="n">
        <f aca="false">COUNTIF(N$8:N340,N340)-1</f>
        <v>-1</v>
      </c>
      <c r="AS340" s="133"/>
      <c r="AT340" s="133"/>
      <c r="AU340" s="128" t="n">
        <f aca="false">IF($A340=$A339,AS340+AT340+AU339,AS340+AT340)</f>
        <v>0</v>
      </c>
      <c r="AV340" s="133"/>
      <c r="AW340" s="133"/>
      <c r="AX340" s="128" t="n">
        <f aca="false">IF($A340=$A339,AV340+AW340+AX339,AV340+AW340)</f>
        <v>0</v>
      </c>
      <c r="AY340" s="133"/>
      <c r="AZ340" s="133"/>
      <c r="BA340" s="128" t="n">
        <f aca="false">IF($A340=$A339,AY340+AZ340+BA339,AY340+AZ340)</f>
        <v>0</v>
      </c>
      <c r="BB340" s="133"/>
      <c r="BC340" s="133"/>
      <c r="BD340" s="128" t="n">
        <f aca="false">IF($A340=$A339,BB340+BC340+BD339,BB340+BC340)</f>
        <v>0</v>
      </c>
      <c r="BE340" s="133"/>
      <c r="BF340" s="133"/>
      <c r="BG340" s="128" t="n">
        <f aca="false">IF($A340=$A339,BE340+BF340+BG339,BE340+BF340)</f>
        <v>0</v>
      </c>
      <c r="BH340" s="133"/>
      <c r="BI340" s="133"/>
      <c r="BJ340" s="128" t="n">
        <f aca="false">IF($A340=$A339,BH340+BI340+BJ339,BH340+BI340)</f>
        <v>0</v>
      </c>
      <c r="BK340" s="133"/>
      <c r="BL340" s="133"/>
      <c r="BM340" s="128" t="n">
        <f aca="false">IF($A340=$A339,BK340+BL340+BM339,BK340+BL340)</f>
        <v>0</v>
      </c>
      <c r="BN340" s="133"/>
      <c r="BO340" s="133"/>
      <c r="BP340" s="128" t="n">
        <f aca="false">IF($A340=$A339,BN340+BO340+BP339,BN340+BO340)</f>
        <v>0</v>
      </c>
      <c r="BQ340" s="133"/>
      <c r="BR340" s="133"/>
      <c r="BS340" s="128" t="n">
        <f aca="false">IF($A340=$A339,BQ340+BR340+BS339,BQ340+BR340)</f>
        <v>0</v>
      </c>
      <c r="BT340" s="133"/>
      <c r="BU340" s="133"/>
      <c r="BV340" s="128" t="n">
        <f aca="false">IF($A340=$A339,BT340+BU340+BV339,BT340+BU340)</f>
        <v>0</v>
      </c>
      <c r="BW340" s="128" t="n">
        <f aca="false">IF(W340=0,0,IF(W340&gt;F$4,1,(IF(W340=BW$2,0,(IF(F$4-W340&gt;2,1,0))))))</f>
        <v>0</v>
      </c>
    </row>
    <row r="341" customFormat="false" ht="42.6" hidden="false" customHeight="true" outlineLevel="0" collapsed="false">
      <c r="A341" s="124" t="str">
        <f aca="false">IF(D341=D340,IF(A340=0,"",A340),IF(AND(D341&gt;0,D341&lt;&gt;D340),A340+1,""))</f>
        <v/>
      </c>
      <c r="B341" s="129"/>
      <c r="C341" s="129"/>
      <c r="D341" s="96"/>
      <c r="E341" s="138"/>
      <c r="F341" s="128" t="str">
        <f aca="false">IFERROR(IF(OR(ISTEXT(D341),ISNUMBER(D341)),HLOOKUP(I341-23*INT(I341/23),[2]Hoja2!B$1:X$2,2),""),1)</f>
        <v/>
      </c>
      <c r="G341" s="128" t="str">
        <f aca="false">LEFT(D341,1)</f>
        <v/>
      </c>
      <c r="H341" s="129" t="str">
        <f aca="false">IF(UPPER(G341)="Z",2,IF(UPPER(G341)="Y",1,IF(UPPER(G341)="X",0,LEFT(D341))))</f>
        <v/>
      </c>
      <c r="I341" s="129" t="str">
        <f aca="false">REPLACE(D341,1,1,H341)</f>
        <v/>
      </c>
      <c r="J341" s="96"/>
      <c r="K341" s="124" t="str">
        <f aca="false">IF(N341&gt;0,ROW(L341)-7,"")</f>
        <v/>
      </c>
      <c r="L341" s="130"/>
      <c r="M341" s="130"/>
      <c r="N341" s="131"/>
      <c r="O341" s="132"/>
      <c r="P341" s="128" t="str">
        <f aca="false">IFERROR(IF(OR(ISTEXT(N341),ISNUMBER(N341)),HLOOKUP(S341-23*INT(S341/23),[2]Hoja2!B$1:X$2,2),""),1)</f>
        <v/>
      </c>
      <c r="Q341" s="128" t="str">
        <f aca="false">LEFT(N341,1)</f>
        <v/>
      </c>
      <c r="R341" s="129" t="str">
        <f aca="false">IF(UPPER(Q341)="Z",2,IF(UPPER(Q341)="Y",1,IF(UPPER(Q341)="X",0,LEFT(N341))))</f>
        <v/>
      </c>
      <c r="S341" s="129" t="str">
        <f aca="false">REPLACE(N341,1,1,R341)</f>
        <v/>
      </c>
      <c r="T341" s="96"/>
      <c r="U341" s="133"/>
      <c r="V341" s="124" t="str">
        <f aca="false">IF(OR(ISTEXT(N341),ISNUMBER(N341)),IF($AD341=1,U341,0),"")</f>
        <v/>
      </c>
      <c r="W341" s="75" t="n">
        <v>36892</v>
      </c>
      <c r="X341" s="134"/>
      <c r="Y341" s="134"/>
      <c r="AA341" s="128" t="n">
        <f aca="false">IF(E341&lt;&gt;F341,0,1)</f>
        <v>1</v>
      </c>
      <c r="AB341" s="128" t="n">
        <f aca="false">IF(OR(T341="SI",T341="Si",T341="si",T341="sI",T341="s",T341="S"),1,0)</f>
        <v>0</v>
      </c>
      <c r="AC341" s="128" t="n">
        <f aca="false">IF(OR(J341="SI",J341="Si",J341="si",J341="sI",J341="s",J341="S"),1,0)</f>
        <v>0</v>
      </c>
      <c r="AD341" s="128" t="n">
        <f aca="false">AK341*AA341*AB341*AC341</f>
        <v>0</v>
      </c>
      <c r="AF341" s="136" t="n">
        <f aca="false">COUNTIF(D$8:D341,D341)</f>
        <v>0</v>
      </c>
      <c r="AG341" s="136" t="n">
        <f aca="false">COUNTIFS(D$8:D341,D341,A$8:A341,A341)</f>
        <v>0</v>
      </c>
      <c r="AH341" s="128" t="n">
        <f aca="false">AF341-AG341</f>
        <v>0</v>
      </c>
      <c r="AI341" s="128" t="n">
        <f aca="false">IF(OR(O341&lt;&gt;P341,P341=1,AA341=0),1,0)</f>
        <v>0</v>
      </c>
      <c r="AJ341" s="128" t="n">
        <f aca="false">IF(AR341&gt;0,1,0)+AH341</f>
        <v>0</v>
      </c>
      <c r="AK341" s="128" t="n">
        <f aca="false">IF(O341&lt;&gt;P341,0,1)</f>
        <v>1</v>
      </c>
      <c r="AL341" s="128" t="n">
        <f aca="false">IF(U341&gt;1,1,0)</f>
        <v>0</v>
      </c>
      <c r="AM341" s="136"/>
      <c r="AN341" s="137"/>
      <c r="AO341" s="139"/>
      <c r="AP341" s="128" t="str">
        <f aca="false">IF(SUMIF(AS$7:BU$7,"&gt;0",AS341:BU341)&gt;0,SUMIF(AS$7:BU$7,"&gt;0",AS341:BU341),"")</f>
        <v/>
      </c>
      <c r="AQ341" s="128"/>
      <c r="AR341" s="136" t="n">
        <f aca="false">COUNTIF(N$8:N341,N341)-1</f>
        <v>-1</v>
      </c>
      <c r="AS341" s="133"/>
      <c r="AT341" s="133"/>
      <c r="AU341" s="128" t="n">
        <f aca="false">IF($A341=$A340,AS341+AT341+AU340,AS341+AT341)</f>
        <v>0</v>
      </c>
      <c r="AV341" s="133"/>
      <c r="AW341" s="133"/>
      <c r="AX341" s="128" t="n">
        <f aca="false">IF($A341=$A340,AV341+AW341+AX340,AV341+AW341)</f>
        <v>0</v>
      </c>
      <c r="AY341" s="133"/>
      <c r="AZ341" s="133"/>
      <c r="BA341" s="128" t="n">
        <f aca="false">IF($A341=$A340,AY341+AZ341+BA340,AY341+AZ341)</f>
        <v>0</v>
      </c>
      <c r="BB341" s="133"/>
      <c r="BC341" s="133"/>
      <c r="BD341" s="128" t="n">
        <f aca="false">IF($A341=$A340,BB341+BC341+BD340,BB341+BC341)</f>
        <v>0</v>
      </c>
      <c r="BE341" s="133"/>
      <c r="BF341" s="133"/>
      <c r="BG341" s="128" t="n">
        <f aca="false">IF($A341=$A340,BE341+BF341+BG340,BE341+BF341)</f>
        <v>0</v>
      </c>
      <c r="BH341" s="133"/>
      <c r="BI341" s="133"/>
      <c r="BJ341" s="128" t="n">
        <f aca="false">IF($A341=$A340,BH341+BI341+BJ340,BH341+BI341)</f>
        <v>0</v>
      </c>
      <c r="BK341" s="133"/>
      <c r="BL341" s="133"/>
      <c r="BM341" s="128" t="n">
        <f aca="false">IF($A341=$A340,BK341+BL341+BM340,BK341+BL341)</f>
        <v>0</v>
      </c>
      <c r="BN341" s="133"/>
      <c r="BO341" s="133"/>
      <c r="BP341" s="128" t="n">
        <f aca="false">IF($A341=$A340,BN341+BO341+BP340,BN341+BO341)</f>
        <v>0</v>
      </c>
      <c r="BQ341" s="133"/>
      <c r="BR341" s="133"/>
      <c r="BS341" s="128" t="n">
        <f aca="false">IF($A341=$A340,BQ341+BR341+BS340,BQ341+BR341)</f>
        <v>0</v>
      </c>
      <c r="BT341" s="133"/>
      <c r="BU341" s="133"/>
      <c r="BV341" s="128" t="n">
        <f aca="false">IF($A341=$A340,BT341+BU341+BV340,BT341+BU341)</f>
        <v>0</v>
      </c>
      <c r="BW341" s="128" t="n">
        <f aca="false">IF(W341=0,0,IF(W341&gt;F$4,1,(IF(W341=BW$2,0,(IF(F$4-W341&gt;2,1,0))))))</f>
        <v>0</v>
      </c>
    </row>
    <row r="342" customFormat="false" ht="42.6" hidden="false" customHeight="true" outlineLevel="0" collapsed="false">
      <c r="A342" s="124" t="str">
        <f aca="false">IF(D342=D341,IF(A341=0,"",A341),IF(AND(D342&gt;0,D342&lt;&gt;D341),A341+1,""))</f>
        <v/>
      </c>
      <c r="B342" s="129"/>
      <c r="C342" s="129"/>
      <c r="D342" s="96"/>
      <c r="E342" s="138"/>
      <c r="F342" s="128" t="str">
        <f aca="false">IFERROR(IF(OR(ISTEXT(D342),ISNUMBER(D342)),HLOOKUP(I342-23*INT(I342/23),[2]Hoja2!B$1:X$2,2),""),1)</f>
        <v/>
      </c>
      <c r="G342" s="128" t="str">
        <f aca="false">LEFT(D342,1)</f>
        <v/>
      </c>
      <c r="H342" s="129" t="str">
        <f aca="false">IF(UPPER(G342)="Z",2,IF(UPPER(G342)="Y",1,IF(UPPER(G342)="X",0,LEFT(D342))))</f>
        <v/>
      </c>
      <c r="I342" s="129" t="str">
        <f aca="false">REPLACE(D342,1,1,H342)</f>
        <v/>
      </c>
      <c r="J342" s="96"/>
      <c r="K342" s="124" t="str">
        <f aca="false">IF(N342&gt;0,ROW(L342)-7,"")</f>
        <v/>
      </c>
      <c r="L342" s="130"/>
      <c r="M342" s="130"/>
      <c r="N342" s="131"/>
      <c r="O342" s="132"/>
      <c r="P342" s="128" t="str">
        <f aca="false">IFERROR(IF(OR(ISTEXT(N342),ISNUMBER(N342)),HLOOKUP(S342-23*INT(S342/23),[2]Hoja2!B$1:X$2,2),""),1)</f>
        <v/>
      </c>
      <c r="Q342" s="128" t="str">
        <f aca="false">LEFT(N342,1)</f>
        <v/>
      </c>
      <c r="R342" s="129" t="str">
        <f aca="false">IF(UPPER(Q342)="Z",2,IF(UPPER(Q342)="Y",1,IF(UPPER(Q342)="X",0,LEFT(N342))))</f>
        <v/>
      </c>
      <c r="S342" s="129" t="str">
        <f aca="false">REPLACE(N342,1,1,R342)</f>
        <v/>
      </c>
      <c r="T342" s="96"/>
      <c r="U342" s="133"/>
      <c r="V342" s="124" t="str">
        <f aca="false">IF(OR(ISTEXT(N342),ISNUMBER(N342)),IF($AD342=1,U342,0),"")</f>
        <v/>
      </c>
      <c r="W342" s="75" t="n">
        <v>36892</v>
      </c>
      <c r="X342" s="134"/>
      <c r="Y342" s="134"/>
      <c r="AA342" s="128" t="n">
        <f aca="false">IF(E342&lt;&gt;F342,0,1)</f>
        <v>1</v>
      </c>
      <c r="AB342" s="128" t="n">
        <f aca="false">IF(OR(T342="SI",T342="Si",T342="si",T342="sI",T342="s",T342="S"),1,0)</f>
        <v>0</v>
      </c>
      <c r="AC342" s="128" t="n">
        <f aca="false">IF(OR(J342="SI",J342="Si",J342="si",J342="sI",J342="s",J342="S"),1,0)</f>
        <v>0</v>
      </c>
      <c r="AD342" s="128" t="n">
        <f aca="false">AK342*AA342*AB342*AC342</f>
        <v>0</v>
      </c>
      <c r="AF342" s="136" t="n">
        <f aca="false">COUNTIF(D$8:D342,D342)</f>
        <v>0</v>
      </c>
      <c r="AG342" s="136" t="n">
        <f aca="false">COUNTIFS(D$8:D342,D342,A$8:A342,A342)</f>
        <v>0</v>
      </c>
      <c r="AH342" s="128" t="n">
        <f aca="false">AF342-AG342</f>
        <v>0</v>
      </c>
      <c r="AI342" s="128" t="n">
        <f aca="false">IF(OR(O342&lt;&gt;P342,P342=1,AA342=0),1,0)</f>
        <v>0</v>
      </c>
      <c r="AJ342" s="128" t="n">
        <f aca="false">IF(AR342&gt;0,1,0)+AH342</f>
        <v>0</v>
      </c>
      <c r="AK342" s="128" t="n">
        <f aca="false">IF(O342&lt;&gt;P342,0,1)</f>
        <v>1</v>
      </c>
      <c r="AL342" s="128" t="n">
        <f aca="false">IF(U342&gt;1,1,0)</f>
        <v>0</v>
      </c>
      <c r="AM342" s="136"/>
      <c r="AN342" s="137"/>
      <c r="AO342" s="139"/>
      <c r="AP342" s="128" t="str">
        <f aca="false">IF(SUMIF(AS$7:BU$7,"&gt;0",AS342:BU342)&gt;0,SUMIF(AS$7:BU$7,"&gt;0",AS342:BU342),"")</f>
        <v/>
      </c>
      <c r="AQ342" s="128"/>
      <c r="AR342" s="136" t="n">
        <f aca="false">COUNTIF(N$8:N342,N342)-1</f>
        <v>-1</v>
      </c>
      <c r="AS342" s="133"/>
      <c r="AT342" s="133"/>
      <c r="AU342" s="128" t="n">
        <f aca="false">IF($A342=$A341,AS342+AT342+AU341,AS342+AT342)</f>
        <v>0</v>
      </c>
      <c r="AV342" s="133"/>
      <c r="AW342" s="133"/>
      <c r="AX342" s="128" t="n">
        <f aca="false">IF($A342=$A341,AV342+AW342+AX341,AV342+AW342)</f>
        <v>0</v>
      </c>
      <c r="AY342" s="133"/>
      <c r="AZ342" s="133"/>
      <c r="BA342" s="128" t="n">
        <f aca="false">IF($A342=$A341,AY342+AZ342+BA341,AY342+AZ342)</f>
        <v>0</v>
      </c>
      <c r="BB342" s="133"/>
      <c r="BC342" s="133"/>
      <c r="BD342" s="128" t="n">
        <f aca="false">IF($A342=$A341,BB342+BC342+BD341,BB342+BC342)</f>
        <v>0</v>
      </c>
      <c r="BE342" s="133"/>
      <c r="BF342" s="133"/>
      <c r="BG342" s="128" t="n">
        <f aca="false">IF($A342=$A341,BE342+BF342+BG341,BE342+BF342)</f>
        <v>0</v>
      </c>
      <c r="BH342" s="133"/>
      <c r="BI342" s="133"/>
      <c r="BJ342" s="128" t="n">
        <f aca="false">IF($A342=$A341,BH342+BI342+BJ341,BH342+BI342)</f>
        <v>0</v>
      </c>
      <c r="BK342" s="133"/>
      <c r="BL342" s="133"/>
      <c r="BM342" s="128" t="n">
        <f aca="false">IF($A342=$A341,BK342+BL342+BM341,BK342+BL342)</f>
        <v>0</v>
      </c>
      <c r="BN342" s="133"/>
      <c r="BO342" s="133"/>
      <c r="BP342" s="128" t="n">
        <f aca="false">IF($A342=$A341,BN342+BO342+BP341,BN342+BO342)</f>
        <v>0</v>
      </c>
      <c r="BQ342" s="133"/>
      <c r="BR342" s="133"/>
      <c r="BS342" s="128" t="n">
        <f aca="false">IF($A342=$A341,BQ342+BR342+BS341,BQ342+BR342)</f>
        <v>0</v>
      </c>
      <c r="BT342" s="133"/>
      <c r="BU342" s="133"/>
      <c r="BV342" s="128" t="n">
        <f aca="false">IF($A342=$A341,BT342+BU342+BV341,BT342+BU342)</f>
        <v>0</v>
      </c>
      <c r="BW342" s="128" t="n">
        <f aca="false">IF(W342=0,0,IF(W342&gt;F$4,1,(IF(W342=BW$2,0,(IF(F$4-W342&gt;2,1,0))))))</f>
        <v>0</v>
      </c>
    </row>
    <row r="343" customFormat="false" ht="42.6" hidden="false" customHeight="true" outlineLevel="0" collapsed="false">
      <c r="A343" s="124" t="str">
        <f aca="false">IF(D343=D342,IF(A342=0,"",A342),IF(AND(D343&gt;0,D343&lt;&gt;D342),A342+1,""))</f>
        <v/>
      </c>
      <c r="B343" s="129"/>
      <c r="C343" s="129"/>
      <c r="D343" s="96"/>
      <c r="E343" s="138"/>
      <c r="F343" s="128" t="str">
        <f aca="false">IFERROR(IF(OR(ISTEXT(D343),ISNUMBER(D343)),HLOOKUP(I343-23*INT(I343/23),[2]Hoja2!B$1:X$2,2),""),1)</f>
        <v/>
      </c>
      <c r="G343" s="128" t="str">
        <f aca="false">LEFT(D343,1)</f>
        <v/>
      </c>
      <c r="H343" s="129" t="str">
        <f aca="false">IF(UPPER(G343)="Z",2,IF(UPPER(G343)="Y",1,IF(UPPER(G343)="X",0,LEFT(D343))))</f>
        <v/>
      </c>
      <c r="I343" s="129" t="str">
        <f aca="false">REPLACE(D343,1,1,H343)</f>
        <v/>
      </c>
      <c r="J343" s="96"/>
      <c r="K343" s="124" t="str">
        <f aca="false">IF(N343&gt;0,ROW(L343)-7,"")</f>
        <v/>
      </c>
      <c r="L343" s="130"/>
      <c r="M343" s="130"/>
      <c r="N343" s="131"/>
      <c r="O343" s="132"/>
      <c r="P343" s="128" t="str">
        <f aca="false">IFERROR(IF(OR(ISTEXT(N343),ISNUMBER(N343)),HLOOKUP(S343-23*INT(S343/23),[2]Hoja2!B$1:X$2,2),""),1)</f>
        <v/>
      </c>
      <c r="Q343" s="128" t="str">
        <f aca="false">LEFT(N343,1)</f>
        <v/>
      </c>
      <c r="R343" s="129" t="str">
        <f aca="false">IF(UPPER(Q343)="Z",2,IF(UPPER(Q343)="Y",1,IF(UPPER(Q343)="X",0,LEFT(N343))))</f>
        <v/>
      </c>
      <c r="S343" s="129" t="str">
        <f aca="false">REPLACE(N343,1,1,R343)</f>
        <v/>
      </c>
      <c r="T343" s="96"/>
      <c r="U343" s="133"/>
      <c r="V343" s="124" t="str">
        <f aca="false">IF(OR(ISTEXT(N343),ISNUMBER(N343)),IF($AD343=1,U343,0),"")</f>
        <v/>
      </c>
      <c r="W343" s="75" t="n">
        <v>36892</v>
      </c>
      <c r="X343" s="134"/>
      <c r="Y343" s="134"/>
      <c r="AA343" s="128" t="n">
        <f aca="false">IF(E343&lt;&gt;F343,0,1)</f>
        <v>1</v>
      </c>
      <c r="AB343" s="128" t="n">
        <f aca="false">IF(OR(T343="SI",T343="Si",T343="si",T343="sI",T343="s",T343="S"),1,0)</f>
        <v>0</v>
      </c>
      <c r="AC343" s="128" t="n">
        <f aca="false">IF(OR(J343="SI",J343="Si",J343="si",J343="sI",J343="s",J343="S"),1,0)</f>
        <v>0</v>
      </c>
      <c r="AD343" s="128" t="n">
        <f aca="false">AK343*AA343*AB343*AC343</f>
        <v>0</v>
      </c>
      <c r="AF343" s="136" t="n">
        <f aca="false">COUNTIF(D$8:D343,D343)</f>
        <v>0</v>
      </c>
      <c r="AG343" s="136" t="n">
        <f aca="false">COUNTIFS(D$8:D343,D343,A$8:A343,A343)</f>
        <v>0</v>
      </c>
      <c r="AH343" s="128" t="n">
        <f aca="false">AF343-AG343</f>
        <v>0</v>
      </c>
      <c r="AI343" s="128" t="n">
        <f aca="false">IF(OR(O343&lt;&gt;P343,P343=1,AA343=0),1,0)</f>
        <v>0</v>
      </c>
      <c r="AJ343" s="128" t="n">
        <f aca="false">IF(AR343&gt;0,1,0)+AH343</f>
        <v>0</v>
      </c>
      <c r="AK343" s="128" t="n">
        <f aca="false">IF(O343&lt;&gt;P343,0,1)</f>
        <v>1</v>
      </c>
      <c r="AL343" s="128" t="n">
        <f aca="false">IF(U343&gt;1,1,0)</f>
        <v>0</v>
      </c>
      <c r="AM343" s="136"/>
      <c r="AN343" s="137"/>
      <c r="AO343" s="139"/>
      <c r="AP343" s="128" t="str">
        <f aca="false">IF(SUMIF(AS$7:BU$7,"&gt;0",AS343:BU343)&gt;0,SUMIF(AS$7:BU$7,"&gt;0",AS343:BU343),"")</f>
        <v/>
      </c>
      <c r="AQ343" s="128"/>
      <c r="AR343" s="136" t="n">
        <f aca="false">COUNTIF(N$8:N343,N343)-1</f>
        <v>-1</v>
      </c>
      <c r="AS343" s="133"/>
      <c r="AT343" s="133"/>
      <c r="AU343" s="128" t="n">
        <f aca="false">IF($A343=$A342,AS343+AT343+AU342,AS343+AT343)</f>
        <v>0</v>
      </c>
      <c r="AV343" s="133"/>
      <c r="AW343" s="133"/>
      <c r="AX343" s="128" t="n">
        <f aca="false">IF($A343=$A342,AV343+AW343+AX342,AV343+AW343)</f>
        <v>0</v>
      </c>
      <c r="AY343" s="133"/>
      <c r="AZ343" s="133"/>
      <c r="BA343" s="128" t="n">
        <f aca="false">IF($A343=$A342,AY343+AZ343+BA342,AY343+AZ343)</f>
        <v>0</v>
      </c>
      <c r="BB343" s="133"/>
      <c r="BC343" s="133"/>
      <c r="BD343" s="128" t="n">
        <f aca="false">IF($A343=$A342,BB343+BC343+BD342,BB343+BC343)</f>
        <v>0</v>
      </c>
      <c r="BE343" s="133"/>
      <c r="BF343" s="133"/>
      <c r="BG343" s="128" t="n">
        <f aca="false">IF($A343=$A342,BE343+BF343+BG342,BE343+BF343)</f>
        <v>0</v>
      </c>
      <c r="BH343" s="133"/>
      <c r="BI343" s="133"/>
      <c r="BJ343" s="128" t="n">
        <f aca="false">IF($A343=$A342,BH343+BI343+BJ342,BH343+BI343)</f>
        <v>0</v>
      </c>
      <c r="BK343" s="133"/>
      <c r="BL343" s="133"/>
      <c r="BM343" s="128" t="n">
        <f aca="false">IF($A343=$A342,BK343+BL343+BM342,BK343+BL343)</f>
        <v>0</v>
      </c>
      <c r="BN343" s="133"/>
      <c r="BO343" s="133"/>
      <c r="BP343" s="128" t="n">
        <f aca="false">IF($A343=$A342,BN343+BO343+BP342,BN343+BO343)</f>
        <v>0</v>
      </c>
      <c r="BQ343" s="133"/>
      <c r="BR343" s="133"/>
      <c r="BS343" s="128" t="n">
        <f aca="false">IF($A343=$A342,BQ343+BR343+BS342,BQ343+BR343)</f>
        <v>0</v>
      </c>
      <c r="BT343" s="133"/>
      <c r="BU343" s="133"/>
      <c r="BV343" s="128" t="n">
        <f aca="false">IF($A343=$A342,BT343+BU343+BV342,BT343+BU343)</f>
        <v>0</v>
      </c>
      <c r="BW343" s="128" t="n">
        <f aca="false">IF(W343=0,0,IF(W343&gt;F$4,1,(IF(W343=BW$2,0,(IF(F$4-W343&gt;2,1,0))))))</f>
        <v>0</v>
      </c>
    </row>
    <row r="344" customFormat="false" ht="42.6" hidden="false" customHeight="true" outlineLevel="0" collapsed="false">
      <c r="A344" s="124" t="str">
        <f aca="false">IF(D344=D343,IF(A343=0,"",A343),IF(AND(D344&gt;0,D344&lt;&gt;D343),A343+1,""))</f>
        <v/>
      </c>
      <c r="B344" s="129"/>
      <c r="C344" s="129"/>
      <c r="D344" s="96"/>
      <c r="E344" s="138"/>
      <c r="F344" s="128" t="str">
        <f aca="false">IFERROR(IF(OR(ISTEXT(D344),ISNUMBER(D344)),HLOOKUP(I344-23*INT(I344/23),[2]Hoja2!B$1:X$2,2),""),1)</f>
        <v/>
      </c>
      <c r="G344" s="128" t="str">
        <f aca="false">LEFT(D344,1)</f>
        <v/>
      </c>
      <c r="H344" s="129" t="str">
        <f aca="false">IF(UPPER(G344)="Z",2,IF(UPPER(G344)="Y",1,IF(UPPER(G344)="X",0,LEFT(D344))))</f>
        <v/>
      </c>
      <c r="I344" s="129" t="str">
        <f aca="false">REPLACE(D344,1,1,H344)</f>
        <v/>
      </c>
      <c r="J344" s="96"/>
      <c r="K344" s="124" t="str">
        <f aca="false">IF(N344&gt;0,ROW(L344)-7,"")</f>
        <v/>
      </c>
      <c r="L344" s="130"/>
      <c r="M344" s="130"/>
      <c r="N344" s="131"/>
      <c r="O344" s="132"/>
      <c r="P344" s="128" t="str">
        <f aca="false">IFERROR(IF(OR(ISTEXT(N344),ISNUMBER(N344)),HLOOKUP(S344-23*INT(S344/23),[2]Hoja2!B$1:X$2,2),""),1)</f>
        <v/>
      </c>
      <c r="Q344" s="128" t="str">
        <f aca="false">LEFT(N344,1)</f>
        <v/>
      </c>
      <c r="R344" s="129" t="str">
        <f aca="false">IF(UPPER(Q344)="Z",2,IF(UPPER(Q344)="Y",1,IF(UPPER(Q344)="X",0,LEFT(N344))))</f>
        <v/>
      </c>
      <c r="S344" s="129" t="str">
        <f aca="false">REPLACE(N344,1,1,R344)</f>
        <v/>
      </c>
      <c r="T344" s="96"/>
      <c r="U344" s="133"/>
      <c r="V344" s="124" t="str">
        <f aca="false">IF(OR(ISTEXT(N344),ISNUMBER(N344)),IF($AD344=1,U344,0),"")</f>
        <v/>
      </c>
      <c r="W344" s="75" t="n">
        <v>36892</v>
      </c>
      <c r="X344" s="134"/>
      <c r="Y344" s="134"/>
      <c r="AA344" s="128" t="n">
        <f aca="false">IF(E344&lt;&gt;F344,0,1)</f>
        <v>1</v>
      </c>
      <c r="AB344" s="128" t="n">
        <f aca="false">IF(OR(T344="SI",T344="Si",T344="si",T344="sI",T344="s",T344="S"),1,0)</f>
        <v>0</v>
      </c>
      <c r="AC344" s="128" t="n">
        <f aca="false">IF(OR(J344="SI",J344="Si",J344="si",J344="sI",J344="s",J344="S"),1,0)</f>
        <v>0</v>
      </c>
      <c r="AD344" s="128" t="n">
        <f aca="false">AK344*AA344*AB344*AC344</f>
        <v>0</v>
      </c>
      <c r="AF344" s="136" t="n">
        <f aca="false">COUNTIF(D$8:D344,D344)</f>
        <v>0</v>
      </c>
      <c r="AG344" s="136" t="n">
        <f aca="false">COUNTIFS(D$8:D344,D344,A$8:A344,A344)</f>
        <v>0</v>
      </c>
      <c r="AH344" s="128" t="n">
        <f aca="false">AF344-AG344</f>
        <v>0</v>
      </c>
      <c r="AI344" s="128" t="n">
        <f aca="false">IF(OR(O344&lt;&gt;P344,P344=1,AA344=0),1,0)</f>
        <v>0</v>
      </c>
      <c r="AJ344" s="128" t="n">
        <f aca="false">IF(AR344&gt;0,1,0)+AH344</f>
        <v>0</v>
      </c>
      <c r="AK344" s="128" t="n">
        <f aca="false">IF(O344&lt;&gt;P344,0,1)</f>
        <v>1</v>
      </c>
      <c r="AL344" s="128" t="n">
        <f aca="false">IF(U344&gt;1,1,0)</f>
        <v>0</v>
      </c>
      <c r="AM344" s="136"/>
      <c r="AN344" s="137"/>
      <c r="AO344" s="139"/>
      <c r="AP344" s="128" t="str">
        <f aca="false">IF(SUMIF(AS$7:BU$7,"&gt;0",AS344:BU344)&gt;0,SUMIF(AS$7:BU$7,"&gt;0",AS344:BU344),"")</f>
        <v/>
      </c>
      <c r="AQ344" s="128"/>
      <c r="AR344" s="136" t="n">
        <f aca="false">COUNTIF(N$8:N344,N344)-1</f>
        <v>-1</v>
      </c>
      <c r="AS344" s="133"/>
      <c r="AT344" s="133"/>
      <c r="AU344" s="128" t="n">
        <f aca="false">IF($A344=$A343,AS344+AT344+AU343,AS344+AT344)</f>
        <v>0</v>
      </c>
      <c r="AV344" s="133"/>
      <c r="AW344" s="133"/>
      <c r="AX344" s="128" t="n">
        <f aca="false">IF($A344=$A343,AV344+AW344+AX343,AV344+AW344)</f>
        <v>0</v>
      </c>
      <c r="AY344" s="133"/>
      <c r="AZ344" s="133"/>
      <c r="BA344" s="128" t="n">
        <f aca="false">IF($A344=$A343,AY344+AZ344+BA343,AY344+AZ344)</f>
        <v>0</v>
      </c>
      <c r="BB344" s="133"/>
      <c r="BC344" s="133"/>
      <c r="BD344" s="128" t="n">
        <f aca="false">IF($A344=$A343,BB344+BC344+BD343,BB344+BC344)</f>
        <v>0</v>
      </c>
      <c r="BE344" s="133"/>
      <c r="BF344" s="133"/>
      <c r="BG344" s="128" t="n">
        <f aca="false">IF($A344=$A343,BE344+BF344+BG343,BE344+BF344)</f>
        <v>0</v>
      </c>
      <c r="BH344" s="133"/>
      <c r="BI344" s="133"/>
      <c r="BJ344" s="128" t="n">
        <f aca="false">IF($A344=$A343,BH344+BI344+BJ343,BH344+BI344)</f>
        <v>0</v>
      </c>
      <c r="BK344" s="133"/>
      <c r="BL344" s="133"/>
      <c r="BM344" s="128" t="n">
        <f aca="false">IF($A344=$A343,BK344+BL344+BM343,BK344+BL344)</f>
        <v>0</v>
      </c>
      <c r="BN344" s="133"/>
      <c r="BO344" s="133"/>
      <c r="BP344" s="128" t="n">
        <f aca="false">IF($A344=$A343,BN344+BO344+BP343,BN344+BO344)</f>
        <v>0</v>
      </c>
      <c r="BQ344" s="133"/>
      <c r="BR344" s="133"/>
      <c r="BS344" s="128" t="n">
        <f aca="false">IF($A344=$A343,BQ344+BR344+BS343,BQ344+BR344)</f>
        <v>0</v>
      </c>
      <c r="BT344" s="133"/>
      <c r="BU344" s="133"/>
      <c r="BV344" s="128" t="n">
        <f aca="false">IF($A344=$A343,BT344+BU344+BV343,BT344+BU344)</f>
        <v>0</v>
      </c>
      <c r="BW344" s="128" t="n">
        <f aca="false">IF(W344=0,0,IF(W344&gt;F$4,1,(IF(W344=BW$2,0,(IF(F$4-W344&gt;2,1,0))))))</f>
        <v>0</v>
      </c>
    </row>
    <row r="345" customFormat="false" ht="42.6" hidden="false" customHeight="true" outlineLevel="0" collapsed="false">
      <c r="A345" s="124" t="str">
        <f aca="false">IF(D345=D344,IF(A344=0,"",A344),IF(AND(D345&gt;0,D345&lt;&gt;D344),A344+1,""))</f>
        <v/>
      </c>
      <c r="B345" s="129"/>
      <c r="C345" s="129"/>
      <c r="D345" s="96"/>
      <c r="E345" s="138"/>
      <c r="F345" s="128" t="str">
        <f aca="false">IFERROR(IF(OR(ISTEXT(D345),ISNUMBER(D345)),HLOOKUP(I345-23*INT(I345/23),[2]Hoja2!B$1:X$2,2),""),1)</f>
        <v/>
      </c>
      <c r="G345" s="128" t="str">
        <f aca="false">LEFT(D345,1)</f>
        <v/>
      </c>
      <c r="H345" s="129" t="str">
        <f aca="false">IF(UPPER(G345)="Z",2,IF(UPPER(G345)="Y",1,IF(UPPER(G345)="X",0,LEFT(D345))))</f>
        <v/>
      </c>
      <c r="I345" s="129" t="str">
        <f aca="false">REPLACE(D345,1,1,H345)</f>
        <v/>
      </c>
      <c r="J345" s="96"/>
      <c r="K345" s="124" t="str">
        <f aca="false">IF(N345&gt;0,ROW(L345)-7,"")</f>
        <v/>
      </c>
      <c r="L345" s="130"/>
      <c r="M345" s="130"/>
      <c r="N345" s="131"/>
      <c r="O345" s="132"/>
      <c r="P345" s="128" t="str">
        <f aca="false">IFERROR(IF(OR(ISTEXT(N345),ISNUMBER(N345)),HLOOKUP(S345-23*INT(S345/23),[2]Hoja2!B$1:X$2,2),""),1)</f>
        <v/>
      </c>
      <c r="Q345" s="128" t="str">
        <f aca="false">LEFT(N345,1)</f>
        <v/>
      </c>
      <c r="R345" s="129" t="str">
        <f aca="false">IF(UPPER(Q345)="Z",2,IF(UPPER(Q345)="Y",1,IF(UPPER(Q345)="X",0,LEFT(N345))))</f>
        <v/>
      </c>
      <c r="S345" s="129" t="str">
        <f aca="false">REPLACE(N345,1,1,R345)</f>
        <v/>
      </c>
      <c r="T345" s="96"/>
      <c r="U345" s="133"/>
      <c r="V345" s="124" t="str">
        <f aca="false">IF(OR(ISTEXT(N345),ISNUMBER(N345)),IF($AD345=1,U345,0),"")</f>
        <v/>
      </c>
      <c r="W345" s="75" t="n">
        <v>36892</v>
      </c>
      <c r="X345" s="134"/>
      <c r="Y345" s="134"/>
      <c r="AA345" s="128" t="n">
        <f aca="false">IF(E345&lt;&gt;F345,0,1)</f>
        <v>1</v>
      </c>
      <c r="AB345" s="128" t="n">
        <f aca="false">IF(OR(T345="SI",T345="Si",T345="si",T345="sI",T345="s",T345="S"),1,0)</f>
        <v>0</v>
      </c>
      <c r="AC345" s="128" t="n">
        <f aca="false">IF(OR(J345="SI",J345="Si",J345="si",J345="sI",J345="s",J345="S"),1,0)</f>
        <v>0</v>
      </c>
      <c r="AD345" s="128" t="n">
        <f aca="false">AK345*AA345*AB345*AC345</f>
        <v>0</v>
      </c>
      <c r="AF345" s="136" t="n">
        <f aca="false">COUNTIF(D$8:D345,D345)</f>
        <v>0</v>
      </c>
      <c r="AG345" s="136" t="n">
        <f aca="false">COUNTIFS(D$8:D345,D345,A$8:A345,A345)</f>
        <v>0</v>
      </c>
      <c r="AH345" s="128" t="n">
        <f aca="false">AF345-AG345</f>
        <v>0</v>
      </c>
      <c r="AI345" s="128" t="n">
        <f aca="false">IF(OR(O345&lt;&gt;P345,P345=1,AA345=0),1,0)</f>
        <v>0</v>
      </c>
      <c r="AJ345" s="128" t="n">
        <f aca="false">IF(AR345&gt;0,1,0)+AH345</f>
        <v>0</v>
      </c>
      <c r="AK345" s="128" t="n">
        <f aca="false">IF(O345&lt;&gt;P345,0,1)</f>
        <v>1</v>
      </c>
      <c r="AL345" s="128" t="n">
        <f aca="false">IF(U345&gt;1,1,0)</f>
        <v>0</v>
      </c>
      <c r="AM345" s="136"/>
      <c r="AN345" s="137"/>
      <c r="AO345" s="139"/>
      <c r="AP345" s="128" t="str">
        <f aca="false">IF(SUMIF(AS$7:BU$7,"&gt;0",AS345:BU345)&gt;0,SUMIF(AS$7:BU$7,"&gt;0",AS345:BU345),"")</f>
        <v/>
      </c>
      <c r="AQ345" s="128"/>
      <c r="AR345" s="136" t="n">
        <f aca="false">COUNTIF(N$8:N345,N345)-1</f>
        <v>-1</v>
      </c>
      <c r="AS345" s="133"/>
      <c r="AT345" s="133"/>
      <c r="AU345" s="128" t="n">
        <f aca="false">IF($A345=$A344,AS345+AT345+AU344,AS345+AT345)</f>
        <v>0</v>
      </c>
      <c r="AV345" s="133"/>
      <c r="AW345" s="133"/>
      <c r="AX345" s="128" t="n">
        <f aca="false">IF($A345=$A344,AV345+AW345+AX344,AV345+AW345)</f>
        <v>0</v>
      </c>
      <c r="AY345" s="133"/>
      <c r="AZ345" s="133"/>
      <c r="BA345" s="128" t="n">
        <f aca="false">IF($A345=$A344,AY345+AZ345+BA344,AY345+AZ345)</f>
        <v>0</v>
      </c>
      <c r="BB345" s="133"/>
      <c r="BC345" s="133"/>
      <c r="BD345" s="128" t="n">
        <f aca="false">IF($A345=$A344,BB345+BC345+BD344,BB345+BC345)</f>
        <v>0</v>
      </c>
      <c r="BE345" s="133"/>
      <c r="BF345" s="133"/>
      <c r="BG345" s="128" t="n">
        <f aca="false">IF($A345=$A344,BE345+BF345+BG344,BE345+BF345)</f>
        <v>0</v>
      </c>
      <c r="BH345" s="133"/>
      <c r="BI345" s="133"/>
      <c r="BJ345" s="128" t="n">
        <f aca="false">IF($A345=$A344,BH345+BI345+BJ344,BH345+BI345)</f>
        <v>0</v>
      </c>
      <c r="BK345" s="133"/>
      <c r="BL345" s="133"/>
      <c r="BM345" s="128" t="n">
        <f aca="false">IF($A345=$A344,BK345+BL345+BM344,BK345+BL345)</f>
        <v>0</v>
      </c>
      <c r="BN345" s="133"/>
      <c r="BO345" s="133"/>
      <c r="BP345" s="128" t="n">
        <f aca="false">IF($A345=$A344,BN345+BO345+BP344,BN345+BO345)</f>
        <v>0</v>
      </c>
      <c r="BQ345" s="133"/>
      <c r="BR345" s="133"/>
      <c r="BS345" s="128" t="n">
        <f aca="false">IF($A345=$A344,BQ345+BR345+BS344,BQ345+BR345)</f>
        <v>0</v>
      </c>
      <c r="BT345" s="133"/>
      <c r="BU345" s="133"/>
      <c r="BV345" s="128" t="n">
        <f aca="false">IF($A345=$A344,BT345+BU345+BV344,BT345+BU345)</f>
        <v>0</v>
      </c>
      <c r="BW345" s="128" t="n">
        <f aca="false">IF(W345=0,0,IF(W345&gt;F$4,1,(IF(W345=BW$2,0,(IF(F$4-W345&gt;2,1,0))))))</f>
        <v>0</v>
      </c>
    </row>
    <row r="346" customFormat="false" ht="42.6" hidden="false" customHeight="true" outlineLevel="0" collapsed="false">
      <c r="A346" s="124" t="str">
        <f aca="false">IF(D346=D345,IF(A345=0,"",A345),IF(AND(D346&gt;0,D346&lt;&gt;D345),A345+1,""))</f>
        <v/>
      </c>
      <c r="B346" s="129"/>
      <c r="C346" s="129"/>
      <c r="D346" s="96"/>
      <c r="E346" s="138"/>
      <c r="F346" s="128" t="str">
        <f aca="false">IFERROR(IF(OR(ISTEXT(D346),ISNUMBER(D346)),HLOOKUP(I346-23*INT(I346/23),[2]Hoja2!B$1:X$2,2),""),1)</f>
        <v/>
      </c>
      <c r="G346" s="128" t="str">
        <f aca="false">LEFT(D346,1)</f>
        <v/>
      </c>
      <c r="H346" s="129" t="str">
        <f aca="false">IF(UPPER(G346)="Z",2,IF(UPPER(G346)="Y",1,IF(UPPER(G346)="X",0,LEFT(D346))))</f>
        <v/>
      </c>
      <c r="I346" s="129" t="str">
        <f aca="false">REPLACE(D346,1,1,H346)</f>
        <v/>
      </c>
      <c r="J346" s="96"/>
      <c r="K346" s="124" t="str">
        <f aca="false">IF(N346&gt;0,ROW(L346)-7,"")</f>
        <v/>
      </c>
      <c r="L346" s="130"/>
      <c r="M346" s="130"/>
      <c r="N346" s="131"/>
      <c r="O346" s="132"/>
      <c r="P346" s="128" t="str">
        <f aca="false">IFERROR(IF(OR(ISTEXT(N346),ISNUMBER(N346)),HLOOKUP(S346-23*INT(S346/23),[2]Hoja2!B$1:X$2,2),""),1)</f>
        <v/>
      </c>
      <c r="Q346" s="128" t="str">
        <f aca="false">LEFT(N346,1)</f>
        <v/>
      </c>
      <c r="R346" s="129" t="str">
        <f aca="false">IF(UPPER(Q346)="Z",2,IF(UPPER(Q346)="Y",1,IF(UPPER(Q346)="X",0,LEFT(N346))))</f>
        <v/>
      </c>
      <c r="S346" s="129" t="str">
        <f aca="false">REPLACE(N346,1,1,R346)</f>
        <v/>
      </c>
      <c r="T346" s="96"/>
      <c r="U346" s="133"/>
      <c r="V346" s="124" t="str">
        <f aca="false">IF(OR(ISTEXT(N346),ISNUMBER(N346)),IF($AD346=1,U346,0),"")</f>
        <v/>
      </c>
      <c r="W346" s="75" t="n">
        <v>36892</v>
      </c>
      <c r="X346" s="134"/>
      <c r="Y346" s="134"/>
      <c r="AA346" s="128" t="n">
        <f aca="false">IF(E346&lt;&gt;F346,0,1)</f>
        <v>1</v>
      </c>
      <c r="AB346" s="128" t="n">
        <f aca="false">IF(OR(T346="SI",T346="Si",T346="si",T346="sI",T346="s",T346="S"),1,0)</f>
        <v>0</v>
      </c>
      <c r="AC346" s="128" t="n">
        <f aca="false">IF(OR(J346="SI",J346="Si",J346="si",J346="sI",J346="s",J346="S"),1,0)</f>
        <v>0</v>
      </c>
      <c r="AD346" s="128" t="n">
        <f aca="false">AK346*AA346*AB346*AC346</f>
        <v>0</v>
      </c>
      <c r="AF346" s="136" t="n">
        <f aca="false">COUNTIF(D$8:D346,D346)</f>
        <v>0</v>
      </c>
      <c r="AG346" s="136" t="n">
        <f aca="false">COUNTIFS(D$8:D346,D346,A$8:A346,A346)</f>
        <v>0</v>
      </c>
      <c r="AH346" s="128" t="n">
        <f aca="false">AF346-AG346</f>
        <v>0</v>
      </c>
      <c r="AI346" s="128" t="n">
        <f aca="false">IF(OR(O346&lt;&gt;P346,P346=1,AA346=0),1,0)</f>
        <v>0</v>
      </c>
      <c r="AJ346" s="128" t="n">
        <f aca="false">IF(AR346&gt;0,1,0)+AH346</f>
        <v>0</v>
      </c>
      <c r="AK346" s="128" t="n">
        <f aca="false">IF(O346&lt;&gt;P346,0,1)</f>
        <v>1</v>
      </c>
      <c r="AL346" s="128" t="n">
        <f aca="false">IF(U346&gt;1,1,0)</f>
        <v>0</v>
      </c>
      <c r="AM346" s="136"/>
      <c r="AN346" s="137"/>
      <c r="AO346" s="139"/>
      <c r="AP346" s="128" t="str">
        <f aca="false">IF(SUMIF(AS$7:BU$7,"&gt;0",AS346:BU346)&gt;0,SUMIF(AS$7:BU$7,"&gt;0",AS346:BU346),"")</f>
        <v/>
      </c>
      <c r="AQ346" s="128"/>
      <c r="AR346" s="136" t="n">
        <f aca="false">COUNTIF(N$8:N346,N346)-1</f>
        <v>-1</v>
      </c>
      <c r="AS346" s="133"/>
      <c r="AT346" s="133"/>
      <c r="AU346" s="128" t="n">
        <f aca="false">IF($A346=$A345,AS346+AT346+AU345,AS346+AT346)</f>
        <v>0</v>
      </c>
      <c r="AV346" s="133"/>
      <c r="AW346" s="133"/>
      <c r="AX346" s="128" t="n">
        <f aca="false">IF($A346=$A345,AV346+AW346+AX345,AV346+AW346)</f>
        <v>0</v>
      </c>
      <c r="AY346" s="133"/>
      <c r="AZ346" s="133"/>
      <c r="BA346" s="128" t="n">
        <f aca="false">IF($A346=$A345,AY346+AZ346+BA345,AY346+AZ346)</f>
        <v>0</v>
      </c>
      <c r="BB346" s="133"/>
      <c r="BC346" s="133"/>
      <c r="BD346" s="128" t="n">
        <f aca="false">IF($A346=$A345,BB346+BC346+BD345,BB346+BC346)</f>
        <v>0</v>
      </c>
      <c r="BE346" s="133"/>
      <c r="BF346" s="133"/>
      <c r="BG346" s="128" t="n">
        <f aca="false">IF($A346=$A345,BE346+BF346+BG345,BE346+BF346)</f>
        <v>0</v>
      </c>
      <c r="BH346" s="133"/>
      <c r="BI346" s="133"/>
      <c r="BJ346" s="128" t="n">
        <f aca="false">IF($A346=$A345,BH346+BI346+BJ345,BH346+BI346)</f>
        <v>0</v>
      </c>
      <c r="BK346" s="133"/>
      <c r="BL346" s="133"/>
      <c r="BM346" s="128" t="n">
        <f aca="false">IF($A346=$A345,BK346+BL346+BM345,BK346+BL346)</f>
        <v>0</v>
      </c>
      <c r="BN346" s="133"/>
      <c r="BO346" s="133"/>
      <c r="BP346" s="128" t="n">
        <f aca="false">IF($A346=$A345,BN346+BO346+BP345,BN346+BO346)</f>
        <v>0</v>
      </c>
      <c r="BQ346" s="133"/>
      <c r="BR346" s="133"/>
      <c r="BS346" s="128" t="n">
        <f aca="false">IF($A346=$A345,BQ346+BR346+BS345,BQ346+BR346)</f>
        <v>0</v>
      </c>
      <c r="BT346" s="133"/>
      <c r="BU346" s="133"/>
      <c r="BV346" s="128" t="n">
        <f aca="false">IF($A346=$A345,BT346+BU346+BV345,BT346+BU346)</f>
        <v>0</v>
      </c>
      <c r="BW346" s="128" t="n">
        <f aca="false">IF(W346=0,0,IF(W346&gt;F$4,1,(IF(W346=BW$2,0,(IF(F$4-W346&gt;2,1,0))))))</f>
        <v>0</v>
      </c>
    </row>
    <row r="347" customFormat="false" ht="42.6" hidden="false" customHeight="true" outlineLevel="0" collapsed="false">
      <c r="A347" s="124" t="str">
        <f aca="false">IF(D347=D346,IF(A346=0,"",A346),IF(AND(D347&gt;0,D347&lt;&gt;D346),A346+1,""))</f>
        <v/>
      </c>
      <c r="B347" s="129"/>
      <c r="C347" s="129"/>
      <c r="D347" s="96"/>
      <c r="E347" s="138"/>
      <c r="F347" s="128" t="str">
        <f aca="false">IFERROR(IF(OR(ISTEXT(D347),ISNUMBER(D347)),HLOOKUP(I347-23*INT(I347/23),[2]Hoja2!B$1:X$2,2),""),1)</f>
        <v/>
      </c>
      <c r="G347" s="128" t="str">
        <f aca="false">LEFT(D347,1)</f>
        <v/>
      </c>
      <c r="H347" s="129" t="str">
        <f aca="false">IF(UPPER(G347)="Z",2,IF(UPPER(G347)="Y",1,IF(UPPER(G347)="X",0,LEFT(D347))))</f>
        <v/>
      </c>
      <c r="I347" s="129" t="str">
        <f aca="false">REPLACE(D347,1,1,H347)</f>
        <v/>
      </c>
      <c r="J347" s="96"/>
      <c r="K347" s="124" t="str">
        <f aca="false">IF(N347&gt;0,ROW(L347)-7,"")</f>
        <v/>
      </c>
      <c r="L347" s="130"/>
      <c r="M347" s="130"/>
      <c r="N347" s="131"/>
      <c r="O347" s="132"/>
      <c r="P347" s="128" t="str">
        <f aca="false">IFERROR(IF(OR(ISTEXT(N347),ISNUMBER(N347)),HLOOKUP(S347-23*INT(S347/23),[2]Hoja2!B$1:X$2,2),""),1)</f>
        <v/>
      </c>
      <c r="Q347" s="128" t="str">
        <f aca="false">LEFT(N347,1)</f>
        <v/>
      </c>
      <c r="R347" s="129" t="str">
        <f aca="false">IF(UPPER(Q347)="Z",2,IF(UPPER(Q347)="Y",1,IF(UPPER(Q347)="X",0,LEFT(N347))))</f>
        <v/>
      </c>
      <c r="S347" s="129" t="str">
        <f aca="false">REPLACE(N347,1,1,R347)</f>
        <v/>
      </c>
      <c r="T347" s="96"/>
      <c r="U347" s="133"/>
      <c r="V347" s="124" t="str">
        <f aca="false">IF(OR(ISTEXT(N347),ISNUMBER(N347)),IF($AD347=1,U347,0),"")</f>
        <v/>
      </c>
      <c r="W347" s="75" t="n">
        <v>36892</v>
      </c>
      <c r="X347" s="134"/>
      <c r="Y347" s="134"/>
      <c r="AA347" s="128" t="n">
        <f aca="false">IF(E347&lt;&gt;F347,0,1)</f>
        <v>1</v>
      </c>
      <c r="AB347" s="128" t="n">
        <f aca="false">IF(OR(T347="SI",T347="Si",T347="si",T347="sI",T347="s",T347="S"),1,0)</f>
        <v>0</v>
      </c>
      <c r="AC347" s="128" t="n">
        <f aca="false">IF(OR(J347="SI",J347="Si",J347="si",J347="sI",J347="s",J347="S"),1,0)</f>
        <v>0</v>
      </c>
      <c r="AD347" s="128" t="n">
        <f aca="false">AK347*AA347*AB347*AC347</f>
        <v>0</v>
      </c>
      <c r="AF347" s="136" t="n">
        <f aca="false">COUNTIF(D$8:D347,D347)</f>
        <v>0</v>
      </c>
      <c r="AG347" s="136" t="n">
        <f aca="false">COUNTIFS(D$8:D347,D347,A$8:A347,A347)</f>
        <v>0</v>
      </c>
      <c r="AH347" s="128" t="n">
        <f aca="false">AF347-AG347</f>
        <v>0</v>
      </c>
      <c r="AI347" s="128" t="n">
        <f aca="false">IF(OR(O347&lt;&gt;P347,P347=1,AA347=0),1,0)</f>
        <v>0</v>
      </c>
      <c r="AJ347" s="128" t="n">
        <f aca="false">IF(AR347&gt;0,1,0)+AH347</f>
        <v>0</v>
      </c>
      <c r="AK347" s="128" t="n">
        <f aca="false">IF(O347&lt;&gt;P347,0,1)</f>
        <v>1</v>
      </c>
      <c r="AL347" s="128" t="n">
        <f aca="false">IF(U347&gt;1,1,0)</f>
        <v>0</v>
      </c>
      <c r="AM347" s="136"/>
      <c r="AN347" s="137"/>
      <c r="AO347" s="139"/>
      <c r="AP347" s="128" t="str">
        <f aca="false">IF(SUMIF(AS$7:BU$7,"&gt;0",AS347:BU347)&gt;0,SUMIF(AS$7:BU$7,"&gt;0",AS347:BU347),"")</f>
        <v/>
      </c>
      <c r="AQ347" s="128"/>
      <c r="AR347" s="136" t="n">
        <f aca="false">COUNTIF(N$8:N347,N347)-1</f>
        <v>-1</v>
      </c>
      <c r="AS347" s="133"/>
      <c r="AT347" s="133"/>
      <c r="AU347" s="128" t="n">
        <f aca="false">IF($A347=$A346,AS347+AT347+AU346,AS347+AT347)</f>
        <v>0</v>
      </c>
      <c r="AV347" s="133"/>
      <c r="AW347" s="133"/>
      <c r="AX347" s="128" t="n">
        <f aca="false">IF($A347=$A346,AV347+AW347+AX346,AV347+AW347)</f>
        <v>0</v>
      </c>
      <c r="AY347" s="133"/>
      <c r="AZ347" s="133"/>
      <c r="BA347" s="128" t="n">
        <f aca="false">IF($A347=$A346,AY347+AZ347+BA346,AY347+AZ347)</f>
        <v>0</v>
      </c>
      <c r="BB347" s="133"/>
      <c r="BC347" s="133"/>
      <c r="BD347" s="128" t="n">
        <f aca="false">IF($A347=$A346,BB347+BC347+BD346,BB347+BC347)</f>
        <v>0</v>
      </c>
      <c r="BE347" s="133"/>
      <c r="BF347" s="133"/>
      <c r="BG347" s="128" t="n">
        <f aca="false">IF($A347=$A346,BE347+BF347+BG346,BE347+BF347)</f>
        <v>0</v>
      </c>
      <c r="BH347" s="133"/>
      <c r="BI347" s="133"/>
      <c r="BJ347" s="128" t="n">
        <f aca="false">IF($A347=$A346,BH347+BI347+BJ346,BH347+BI347)</f>
        <v>0</v>
      </c>
      <c r="BK347" s="133"/>
      <c r="BL347" s="133"/>
      <c r="BM347" s="128" t="n">
        <f aca="false">IF($A347=$A346,BK347+BL347+BM346,BK347+BL347)</f>
        <v>0</v>
      </c>
      <c r="BN347" s="133"/>
      <c r="BO347" s="133"/>
      <c r="BP347" s="128" t="n">
        <f aca="false">IF($A347=$A346,BN347+BO347+BP346,BN347+BO347)</f>
        <v>0</v>
      </c>
      <c r="BQ347" s="133"/>
      <c r="BR347" s="133"/>
      <c r="BS347" s="128" t="n">
        <f aca="false">IF($A347=$A346,BQ347+BR347+BS346,BQ347+BR347)</f>
        <v>0</v>
      </c>
      <c r="BT347" s="133"/>
      <c r="BU347" s="133"/>
      <c r="BV347" s="128" t="n">
        <f aca="false">IF($A347=$A346,BT347+BU347+BV346,BT347+BU347)</f>
        <v>0</v>
      </c>
      <c r="BW347" s="128" t="n">
        <f aca="false">IF(W347=0,0,IF(W347&gt;F$4,1,(IF(W347=BW$2,0,(IF(F$4-W347&gt;2,1,0))))))</f>
        <v>0</v>
      </c>
    </row>
    <row r="348" customFormat="false" ht="42.6" hidden="false" customHeight="true" outlineLevel="0" collapsed="false">
      <c r="A348" s="124" t="str">
        <f aca="false">IF(D348=D347,IF(A347=0,"",A347),IF(AND(D348&gt;0,D348&lt;&gt;D347),A347+1,""))</f>
        <v/>
      </c>
      <c r="B348" s="129"/>
      <c r="C348" s="129"/>
      <c r="D348" s="96"/>
      <c r="E348" s="138"/>
      <c r="F348" s="128" t="str">
        <f aca="false">IFERROR(IF(OR(ISTEXT(D348),ISNUMBER(D348)),HLOOKUP(I348-23*INT(I348/23),[2]Hoja2!B$1:X$2,2),""),1)</f>
        <v/>
      </c>
      <c r="G348" s="128" t="str">
        <f aca="false">LEFT(D348,1)</f>
        <v/>
      </c>
      <c r="H348" s="129" t="str">
        <f aca="false">IF(UPPER(G348)="Z",2,IF(UPPER(G348)="Y",1,IF(UPPER(G348)="X",0,LEFT(D348))))</f>
        <v/>
      </c>
      <c r="I348" s="129" t="str">
        <f aca="false">REPLACE(D348,1,1,H348)</f>
        <v/>
      </c>
      <c r="J348" s="96"/>
      <c r="K348" s="124" t="str">
        <f aca="false">IF(N348&gt;0,ROW(L348)-7,"")</f>
        <v/>
      </c>
      <c r="L348" s="130"/>
      <c r="M348" s="130"/>
      <c r="N348" s="131"/>
      <c r="O348" s="132"/>
      <c r="P348" s="128" t="str">
        <f aca="false">IFERROR(IF(OR(ISTEXT(N348),ISNUMBER(N348)),HLOOKUP(S348-23*INT(S348/23),[2]Hoja2!B$1:X$2,2),""),1)</f>
        <v/>
      </c>
      <c r="Q348" s="128" t="str">
        <f aca="false">LEFT(N348,1)</f>
        <v/>
      </c>
      <c r="R348" s="129" t="str">
        <f aca="false">IF(UPPER(Q348)="Z",2,IF(UPPER(Q348)="Y",1,IF(UPPER(Q348)="X",0,LEFT(N348))))</f>
        <v/>
      </c>
      <c r="S348" s="129" t="str">
        <f aca="false">REPLACE(N348,1,1,R348)</f>
        <v/>
      </c>
      <c r="T348" s="96"/>
      <c r="U348" s="133"/>
      <c r="V348" s="124" t="str">
        <f aca="false">IF(OR(ISTEXT(N348),ISNUMBER(N348)),IF($AD348=1,U348,0),"")</f>
        <v/>
      </c>
      <c r="W348" s="75" t="n">
        <v>36892</v>
      </c>
      <c r="X348" s="134"/>
      <c r="Y348" s="134"/>
      <c r="AA348" s="128" t="n">
        <f aca="false">IF(E348&lt;&gt;F348,0,1)</f>
        <v>1</v>
      </c>
      <c r="AB348" s="128" t="n">
        <f aca="false">IF(OR(T348="SI",T348="Si",T348="si",T348="sI",T348="s",T348="S"),1,0)</f>
        <v>0</v>
      </c>
      <c r="AC348" s="128" t="n">
        <f aca="false">IF(OR(J348="SI",J348="Si",J348="si",J348="sI",J348="s",J348="S"),1,0)</f>
        <v>0</v>
      </c>
      <c r="AD348" s="128" t="n">
        <f aca="false">AK348*AA348*AB348*AC348</f>
        <v>0</v>
      </c>
      <c r="AF348" s="136" t="n">
        <f aca="false">COUNTIF(D$8:D348,D348)</f>
        <v>0</v>
      </c>
      <c r="AG348" s="136" t="n">
        <f aca="false">COUNTIFS(D$8:D348,D348,A$8:A348,A348)</f>
        <v>0</v>
      </c>
      <c r="AH348" s="128" t="n">
        <f aca="false">AF348-AG348</f>
        <v>0</v>
      </c>
      <c r="AI348" s="128" t="n">
        <f aca="false">IF(OR(O348&lt;&gt;P348,P348=1,AA348=0),1,0)</f>
        <v>0</v>
      </c>
      <c r="AJ348" s="128" t="n">
        <f aca="false">IF(AR348&gt;0,1,0)+AH348</f>
        <v>0</v>
      </c>
      <c r="AK348" s="128" t="n">
        <f aca="false">IF(O348&lt;&gt;P348,0,1)</f>
        <v>1</v>
      </c>
      <c r="AL348" s="128" t="n">
        <f aca="false">IF(U348&gt;1,1,0)</f>
        <v>0</v>
      </c>
      <c r="AM348" s="136"/>
      <c r="AN348" s="137"/>
      <c r="AO348" s="139"/>
      <c r="AP348" s="128" t="str">
        <f aca="false">IF(SUMIF(AS$7:BU$7,"&gt;0",AS348:BU348)&gt;0,SUMIF(AS$7:BU$7,"&gt;0",AS348:BU348),"")</f>
        <v/>
      </c>
      <c r="AQ348" s="128"/>
      <c r="AR348" s="136" t="n">
        <f aca="false">COUNTIF(N$8:N348,N348)-1</f>
        <v>-1</v>
      </c>
      <c r="AS348" s="133"/>
      <c r="AT348" s="133"/>
      <c r="AU348" s="128" t="n">
        <f aca="false">IF($A348=$A347,AS348+AT348+AU347,AS348+AT348)</f>
        <v>0</v>
      </c>
      <c r="AV348" s="133"/>
      <c r="AW348" s="133"/>
      <c r="AX348" s="128" t="n">
        <f aca="false">IF($A348=$A347,AV348+AW348+AX347,AV348+AW348)</f>
        <v>0</v>
      </c>
      <c r="AY348" s="133"/>
      <c r="AZ348" s="133"/>
      <c r="BA348" s="128" t="n">
        <f aca="false">IF($A348=$A347,AY348+AZ348+BA347,AY348+AZ348)</f>
        <v>0</v>
      </c>
      <c r="BB348" s="133"/>
      <c r="BC348" s="133"/>
      <c r="BD348" s="128" t="n">
        <f aca="false">IF($A348=$A347,BB348+BC348+BD347,BB348+BC348)</f>
        <v>0</v>
      </c>
      <c r="BE348" s="133"/>
      <c r="BF348" s="133"/>
      <c r="BG348" s="128" t="n">
        <f aca="false">IF($A348=$A347,BE348+BF348+BG347,BE348+BF348)</f>
        <v>0</v>
      </c>
      <c r="BH348" s="133"/>
      <c r="BI348" s="133"/>
      <c r="BJ348" s="128" t="n">
        <f aca="false">IF($A348=$A347,BH348+BI348+BJ347,BH348+BI348)</f>
        <v>0</v>
      </c>
      <c r="BK348" s="133"/>
      <c r="BL348" s="133"/>
      <c r="BM348" s="128" t="n">
        <f aca="false">IF($A348=$A347,BK348+BL348+BM347,BK348+BL348)</f>
        <v>0</v>
      </c>
      <c r="BN348" s="133"/>
      <c r="BO348" s="133"/>
      <c r="BP348" s="128" t="n">
        <f aca="false">IF($A348=$A347,BN348+BO348+BP347,BN348+BO348)</f>
        <v>0</v>
      </c>
      <c r="BQ348" s="133"/>
      <c r="BR348" s="133"/>
      <c r="BS348" s="128" t="n">
        <f aca="false">IF($A348=$A347,BQ348+BR348+BS347,BQ348+BR348)</f>
        <v>0</v>
      </c>
      <c r="BT348" s="133"/>
      <c r="BU348" s="133"/>
      <c r="BV348" s="128" t="n">
        <f aca="false">IF($A348=$A347,BT348+BU348+BV347,BT348+BU348)</f>
        <v>0</v>
      </c>
      <c r="BW348" s="128" t="n">
        <f aca="false">IF(W348=0,0,IF(W348&gt;F$4,1,(IF(W348=BW$2,0,(IF(F$4-W348&gt;2,1,0))))))</f>
        <v>0</v>
      </c>
    </row>
    <row r="349" customFormat="false" ht="42.6" hidden="false" customHeight="true" outlineLevel="0" collapsed="false">
      <c r="A349" s="124" t="str">
        <f aca="false">IF(D349=D348,IF(A348=0,"",A348),IF(AND(D349&gt;0,D349&lt;&gt;D348),A348+1,""))</f>
        <v/>
      </c>
      <c r="B349" s="129"/>
      <c r="C349" s="129"/>
      <c r="D349" s="96"/>
      <c r="E349" s="138"/>
      <c r="F349" s="128" t="str">
        <f aca="false">IFERROR(IF(OR(ISTEXT(D349),ISNUMBER(D349)),HLOOKUP(I349-23*INT(I349/23),[2]Hoja2!B$1:X$2,2),""),1)</f>
        <v/>
      </c>
      <c r="G349" s="128" t="str">
        <f aca="false">LEFT(D349,1)</f>
        <v/>
      </c>
      <c r="H349" s="129" t="str">
        <f aca="false">IF(UPPER(G349)="Z",2,IF(UPPER(G349)="Y",1,IF(UPPER(G349)="X",0,LEFT(D349))))</f>
        <v/>
      </c>
      <c r="I349" s="129" t="str">
        <f aca="false">REPLACE(D349,1,1,H349)</f>
        <v/>
      </c>
      <c r="J349" s="96"/>
      <c r="K349" s="124" t="str">
        <f aca="false">IF(N349&gt;0,ROW(L349)-7,"")</f>
        <v/>
      </c>
      <c r="L349" s="130"/>
      <c r="M349" s="130"/>
      <c r="N349" s="131"/>
      <c r="O349" s="132"/>
      <c r="P349" s="128" t="str">
        <f aca="false">IFERROR(IF(OR(ISTEXT(N349),ISNUMBER(N349)),HLOOKUP(S349-23*INT(S349/23),[2]Hoja2!B$1:X$2,2),""),1)</f>
        <v/>
      </c>
      <c r="Q349" s="128" t="str">
        <f aca="false">LEFT(N349,1)</f>
        <v/>
      </c>
      <c r="R349" s="129" t="str">
        <f aca="false">IF(UPPER(Q349)="Z",2,IF(UPPER(Q349)="Y",1,IF(UPPER(Q349)="X",0,LEFT(N349))))</f>
        <v/>
      </c>
      <c r="S349" s="129" t="str">
        <f aca="false">REPLACE(N349,1,1,R349)</f>
        <v/>
      </c>
      <c r="T349" s="96"/>
      <c r="U349" s="133"/>
      <c r="V349" s="124" t="str">
        <f aca="false">IF(OR(ISTEXT(N349),ISNUMBER(N349)),IF($AD349=1,U349,0),"")</f>
        <v/>
      </c>
      <c r="W349" s="75" t="n">
        <v>36892</v>
      </c>
      <c r="X349" s="134"/>
      <c r="Y349" s="134"/>
      <c r="AA349" s="128" t="n">
        <f aca="false">IF(E349&lt;&gt;F349,0,1)</f>
        <v>1</v>
      </c>
      <c r="AB349" s="128" t="n">
        <f aca="false">IF(OR(T349="SI",T349="Si",T349="si",T349="sI",T349="s",T349="S"),1,0)</f>
        <v>0</v>
      </c>
      <c r="AC349" s="128" t="n">
        <f aca="false">IF(OR(J349="SI",J349="Si",J349="si",J349="sI",J349="s",J349="S"),1,0)</f>
        <v>0</v>
      </c>
      <c r="AD349" s="128" t="n">
        <f aca="false">AK349*AA349*AB349*AC349</f>
        <v>0</v>
      </c>
      <c r="AF349" s="136" t="n">
        <f aca="false">COUNTIF(D$8:D349,D349)</f>
        <v>0</v>
      </c>
      <c r="AG349" s="136" t="n">
        <f aca="false">COUNTIFS(D$8:D349,D349,A$8:A349,A349)</f>
        <v>0</v>
      </c>
      <c r="AH349" s="128" t="n">
        <f aca="false">AF349-AG349</f>
        <v>0</v>
      </c>
      <c r="AI349" s="128" t="n">
        <f aca="false">IF(OR(O349&lt;&gt;P349,P349=1,AA349=0),1,0)</f>
        <v>0</v>
      </c>
      <c r="AJ349" s="128" t="n">
        <f aca="false">IF(AR349&gt;0,1,0)+AH349</f>
        <v>0</v>
      </c>
      <c r="AK349" s="128" t="n">
        <f aca="false">IF(O349&lt;&gt;P349,0,1)</f>
        <v>1</v>
      </c>
      <c r="AL349" s="128" t="n">
        <f aca="false">IF(U349&gt;1,1,0)</f>
        <v>0</v>
      </c>
      <c r="AM349" s="136"/>
      <c r="AN349" s="137"/>
      <c r="AO349" s="139"/>
      <c r="AP349" s="128" t="str">
        <f aca="false">IF(SUMIF(AS$7:BU$7,"&gt;0",AS349:BU349)&gt;0,SUMIF(AS$7:BU$7,"&gt;0",AS349:BU349),"")</f>
        <v/>
      </c>
      <c r="AQ349" s="128"/>
      <c r="AR349" s="136" t="n">
        <f aca="false">COUNTIF(N$8:N349,N349)-1</f>
        <v>-1</v>
      </c>
      <c r="AS349" s="133"/>
      <c r="AT349" s="133"/>
      <c r="AU349" s="128" t="n">
        <f aca="false">IF($A349=$A348,AS349+AT349+AU348,AS349+AT349)</f>
        <v>0</v>
      </c>
      <c r="AV349" s="133"/>
      <c r="AW349" s="133"/>
      <c r="AX349" s="128" t="n">
        <f aca="false">IF($A349=$A348,AV349+AW349+AX348,AV349+AW349)</f>
        <v>0</v>
      </c>
      <c r="AY349" s="133"/>
      <c r="AZ349" s="133"/>
      <c r="BA349" s="128" t="n">
        <f aca="false">IF($A349=$A348,AY349+AZ349+BA348,AY349+AZ349)</f>
        <v>0</v>
      </c>
      <c r="BB349" s="133"/>
      <c r="BC349" s="133"/>
      <c r="BD349" s="128" t="n">
        <f aca="false">IF($A349=$A348,BB349+BC349+BD348,BB349+BC349)</f>
        <v>0</v>
      </c>
      <c r="BE349" s="133"/>
      <c r="BF349" s="133"/>
      <c r="BG349" s="128" t="n">
        <f aca="false">IF($A349=$A348,BE349+BF349+BG348,BE349+BF349)</f>
        <v>0</v>
      </c>
      <c r="BH349" s="133"/>
      <c r="BI349" s="133"/>
      <c r="BJ349" s="128" t="n">
        <f aca="false">IF($A349=$A348,BH349+BI349+BJ348,BH349+BI349)</f>
        <v>0</v>
      </c>
      <c r="BK349" s="133"/>
      <c r="BL349" s="133"/>
      <c r="BM349" s="128" t="n">
        <f aca="false">IF($A349=$A348,BK349+BL349+BM348,BK349+BL349)</f>
        <v>0</v>
      </c>
      <c r="BN349" s="133"/>
      <c r="BO349" s="133"/>
      <c r="BP349" s="128" t="n">
        <f aca="false">IF($A349=$A348,BN349+BO349+BP348,BN349+BO349)</f>
        <v>0</v>
      </c>
      <c r="BQ349" s="133"/>
      <c r="BR349" s="133"/>
      <c r="BS349" s="128" t="n">
        <f aca="false">IF($A349=$A348,BQ349+BR349+BS348,BQ349+BR349)</f>
        <v>0</v>
      </c>
      <c r="BT349" s="133"/>
      <c r="BU349" s="133"/>
      <c r="BV349" s="128" t="n">
        <f aca="false">IF($A349=$A348,BT349+BU349+BV348,BT349+BU349)</f>
        <v>0</v>
      </c>
      <c r="BW349" s="128" t="n">
        <f aca="false">IF(W349=0,0,IF(W349&gt;F$4,1,(IF(W349=BW$2,0,(IF(F$4-W349&gt;2,1,0))))))</f>
        <v>0</v>
      </c>
    </row>
    <row r="350" customFormat="false" ht="42.6" hidden="false" customHeight="true" outlineLevel="0" collapsed="false">
      <c r="A350" s="124" t="str">
        <f aca="false">IF(D350=D349,IF(A349=0,"",A349),IF(AND(D350&gt;0,D350&lt;&gt;D349),A349+1,""))</f>
        <v/>
      </c>
      <c r="B350" s="129"/>
      <c r="C350" s="129"/>
      <c r="D350" s="96"/>
      <c r="E350" s="138"/>
      <c r="F350" s="128" t="str">
        <f aca="false">IFERROR(IF(OR(ISTEXT(D350),ISNUMBER(D350)),HLOOKUP(I350-23*INT(I350/23),[2]Hoja2!B$1:X$2,2),""),1)</f>
        <v/>
      </c>
      <c r="G350" s="128" t="str">
        <f aca="false">LEFT(D350,1)</f>
        <v/>
      </c>
      <c r="H350" s="129" t="str">
        <f aca="false">IF(UPPER(G350)="Z",2,IF(UPPER(G350)="Y",1,IF(UPPER(G350)="X",0,LEFT(D350))))</f>
        <v/>
      </c>
      <c r="I350" s="129" t="str">
        <f aca="false">REPLACE(D350,1,1,H350)</f>
        <v/>
      </c>
      <c r="J350" s="96"/>
      <c r="K350" s="124" t="str">
        <f aca="false">IF(N350&gt;0,ROW(L350)-7,"")</f>
        <v/>
      </c>
      <c r="L350" s="130"/>
      <c r="M350" s="130"/>
      <c r="N350" s="131"/>
      <c r="O350" s="132"/>
      <c r="P350" s="128" t="str">
        <f aca="false">IFERROR(IF(OR(ISTEXT(N350),ISNUMBER(N350)),HLOOKUP(S350-23*INT(S350/23),[2]Hoja2!B$1:X$2,2),""),1)</f>
        <v/>
      </c>
      <c r="Q350" s="128" t="str">
        <f aca="false">LEFT(N350,1)</f>
        <v/>
      </c>
      <c r="R350" s="129" t="str">
        <f aca="false">IF(UPPER(Q350)="Z",2,IF(UPPER(Q350)="Y",1,IF(UPPER(Q350)="X",0,LEFT(N350))))</f>
        <v/>
      </c>
      <c r="S350" s="129" t="str">
        <f aca="false">REPLACE(N350,1,1,R350)</f>
        <v/>
      </c>
      <c r="T350" s="96"/>
      <c r="U350" s="133"/>
      <c r="V350" s="124" t="str">
        <f aca="false">IF(OR(ISTEXT(N350),ISNUMBER(N350)),IF($AD350=1,U350,0),"")</f>
        <v/>
      </c>
      <c r="W350" s="75" t="n">
        <v>36892</v>
      </c>
      <c r="X350" s="134"/>
      <c r="Y350" s="134"/>
      <c r="AA350" s="128" t="n">
        <f aca="false">IF(E350&lt;&gt;F350,0,1)</f>
        <v>1</v>
      </c>
      <c r="AB350" s="128" t="n">
        <f aca="false">IF(OR(T350="SI",T350="Si",T350="si",T350="sI",T350="s",T350="S"),1,0)</f>
        <v>0</v>
      </c>
      <c r="AC350" s="128" t="n">
        <f aca="false">IF(OR(J350="SI",J350="Si",J350="si",J350="sI",J350="s",J350="S"),1,0)</f>
        <v>0</v>
      </c>
      <c r="AD350" s="128" t="n">
        <f aca="false">AK350*AA350*AB350*AC350</f>
        <v>0</v>
      </c>
      <c r="AF350" s="136" t="n">
        <f aca="false">COUNTIF(D$8:D350,D350)</f>
        <v>0</v>
      </c>
      <c r="AG350" s="136" t="n">
        <f aca="false">COUNTIFS(D$8:D350,D350,A$8:A350,A350)</f>
        <v>0</v>
      </c>
      <c r="AH350" s="128" t="n">
        <f aca="false">AF350-AG350</f>
        <v>0</v>
      </c>
      <c r="AI350" s="128" t="n">
        <f aca="false">IF(OR(O350&lt;&gt;P350,P350=1,AA350=0),1,0)</f>
        <v>0</v>
      </c>
      <c r="AJ350" s="128" t="n">
        <f aca="false">IF(AR350&gt;0,1,0)+AH350</f>
        <v>0</v>
      </c>
      <c r="AK350" s="128" t="n">
        <f aca="false">IF(O350&lt;&gt;P350,0,1)</f>
        <v>1</v>
      </c>
      <c r="AL350" s="128" t="n">
        <f aca="false">IF(U350&gt;1,1,0)</f>
        <v>0</v>
      </c>
      <c r="AM350" s="136"/>
      <c r="AN350" s="137"/>
      <c r="AO350" s="139"/>
      <c r="AP350" s="128" t="str">
        <f aca="false">IF(SUMIF(AS$7:BU$7,"&gt;0",AS350:BU350)&gt;0,SUMIF(AS$7:BU$7,"&gt;0",AS350:BU350),"")</f>
        <v/>
      </c>
      <c r="AQ350" s="128"/>
      <c r="AR350" s="136" t="n">
        <f aca="false">COUNTIF(N$8:N350,N350)-1</f>
        <v>-1</v>
      </c>
      <c r="AS350" s="133"/>
      <c r="AT350" s="133"/>
      <c r="AU350" s="128" t="n">
        <f aca="false">IF($A350=$A349,AS350+AT350+AU349,AS350+AT350)</f>
        <v>0</v>
      </c>
      <c r="AV350" s="133"/>
      <c r="AW350" s="133"/>
      <c r="AX350" s="128" t="n">
        <f aca="false">IF($A350=$A349,AV350+AW350+AX349,AV350+AW350)</f>
        <v>0</v>
      </c>
      <c r="AY350" s="133"/>
      <c r="AZ350" s="133"/>
      <c r="BA350" s="128" t="n">
        <f aca="false">IF($A350=$A349,AY350+AZ350+BA349,AY350+AZ350)</f>
        <v>0</v>
      </c>
      <c r="BB350" s="133"/>
      <c r="BC350" s="133"/>
      <c r="BD350" s="128" t="n">
        <f aca="false">IF($A350=$A349,BB350+BC350+BD349,BB350+BC350)</f>
        <v>0</v>
      </c>
      <c r="BE350" s="133"/>
      <c r="BF350" s="133"/>
      <c r="BG350" s="128" t="n">
        <f aca="false">IF($A350=$A349,BE350+BF350+BG349,BE350+BF350)</f>
        <v>0</v>
      </c>
      <c r="BH350" s="133"/>
      <c r="BI350" s="133"/>
      <c r="BJ350" s="128" t="n">
        <f aca="false">IF($A350=$A349,BH350+BI350+BJ349,BH350+BI350)</f>
        <v>0</v>
      </c>
      <c r="BK350" s="133"/>
      <c r="BL350" s="133"/>
      <c r="BM350" s="128" t="n">
        <f aca="false">IF($A350=$A349,BK350+BL350+BM349,BK350+BL350)</f>
        <v>0</v>
      </c>
      <c r="BN350" s="133"/>
      <c r="BO350" s="133"/>
      <c r="BP350" s="128" t="n">
        <f aca="false">IF($A350=$A349,BN350+BO350+BP349,BN350+BO350)</f>
        <v>0</v>
      </c>
      <c r="BQ350" s="133"/>
      <c r="BR350" s="133"/>
      <c r="BS350" s="128" t="n">
        <f aca="false">IF($A350=$A349,BQ350+BR350+BS349,BQ350+BR350)</f>
        <v>0</v>
      </c>
      <c r="BT350" s="133"/>
      <c r="BU350" s="133"/>
      <c r="BV350" s="128" t="n">
        <f aca="false">IF($A350=$A349,BT350+BU350+BV349,BT350+BU350)</f>
        <v>0</v>
      </c>
      <c r="BW350" s="128" t="n">
        <f aca="false">IF(W350=0,0,IF(W350&gt;F$4,1,(IF(W350=BW$2,0,(IF(F$4-W350&gt;2,1,0))))))</f>
        <v>0</v>
      </c>
    </row>
    <row r="351" customFormat="false" ht="42.6" hidden="false" customHeight="true" outlineLevel="0" collapsed="false">
      <c r="A351" s="124" t="str">
        <f aca="false">IF(D351=D350,IF(A350=0,"",A350),IF(AND(D351&gt;0,D351&lt;&gt;D350),A350+1,""))</f>
        <v/>
      </c>
      <c r="B351" s="129"/>
      <c r="C351" s="129"/>
      <c r="D351" s="96"/>
      <c r="E351" s="138"/>
      <c r="F351" s="128" t="str">
        <f aca="false">IFERROR(IF(OR(ISTEXT(D351),ISNUMBER(D351)),HLOOKUP(I351-23*INT(I351/23),[2]Hoja2!B$1:X$2,2),""),1)</f>
        <v/>
      </c>
      <c r="G351" s="128" t="str">
        <f aca="false">LEFT(D351,1)</f>
        <v/>
      </c>
      <c r="H351" s="129" t="str">
        <f aca="false">IF(UPPER(G351)="Z",2,IF(UPPER(G351)="Y",1,IF(UPPER(G351)="X",0,LEFT(D351))))</f>
        <v/>
      </c>
      <c r="I351" s="129" t="str">
        <f aca="false">REPLACE(D351,1,1,H351)</f>
        <v/>
      </c>
      <c r="J351" s="96"/>
      <c r="K351" s="124" t="str">
        <f aca="false">IF(N351&gt;0,ROW(L351)-7,"")</f>
        <v/>
      </c>
      <c r="L351" s="130"/>
      <c r="M351" s="130"/>
      <c r="N351" s="131"/>
      <c r="O351" s="132"/>
      <c r="P351" s="128" t="str">
        <f aca="false">IFERROR(IF(OR(ISTEXT(N351),ISNUMBER(N351)),HLOOKUP(S351-23*INT(S351/23),[2]Hoja2!B$1:X$2,2),""),1)</f>
        <v/>
      </c>
      <c r="Q351" s="128" t="str">
        <f aca="false">LEFT(N351,1)</f>
        <v/>
      </c>
      <c r="R351" s="129" t="str">
        <f aca="false">IF(UPPER(Q351)="Z",2,IF(UPPER(Q351)="Y",1,IF(UPPER(Q351)="X",0,LEFT(N351))))</f>
        <v/>
      </c>
      <c r="S351" s="129" t="str">
        <f aca="false">REPLACE(N351,1,1,R351)</f>
        <v/>
      </c>
      <c r="T351" s="96"/>
      <c r="U351" s="133"/>
      <c r="V351" s="124" t="str">
        <f aca="false">IF(OR(ISTEXT(N351),ISNUMBER(N351)),IF($AD351=1,U351,0),"")</f>
        <v/>
      </c>
      <c r="W351" s="75" t="n">
        <v>36892</v>
      </c>
      <c r="X351" s="134"/>
      <c r="Y351" s="134"/>
      <c r="AA351" s="128" t="n">
        <f aca="false">IF(E351&lt;&gt;F351,0,1)</f>
        <v>1</v>
      </c>
      <c r="AB351" s="128" t="n">
        <f aca="false">IF(OR(T351="SI",T351="Si",T351="si",T351="sI",T351="s",T351="S"),1,0)</f>
        <v>0</v>
      </c>
      <c r="AC351" s="128" t="n">
        <f aca="false">IF(OR(J351="SI",J351="Si",J351="si",J351="sI",J351="s",J351="S"),1,0)</f>
        <v>0</v>
      </c>
      <c r="AD351" s="128" t="n">
        <f aca="false">AK351*AA351*AB351*AC351</f>
        <v>0</v>
      </c>
      <c r="AF351" s="136" t="n">
        <f aca="false">COUNTIF(D$8:D351,D351)</f>
        <v>0</v>
      </c>
      <c r="AG351" s="136" t="n">
        <f aca="false">COUNTIFS(D$8:D351,D351,A$8:A351,A351)</f>
        <v>0</v>
      </c>
      <c r="AH351" s="128" t="n">
        <f aca="false">AF351-AG351</f>
        <v>0</v>
      </c>
      <c r="AI351" s="128" t="n">
        <f aca="false">IF(OR(O351&lt;&gt;P351,P351=1,AA351=0),1,0)</f>
        <v>0</v>
      </c>
      <c r="AJ351" s="128" t="n">
        <f aca="false">IF(AR351&gt;0,1,0)+AH351</f>
        <v>0</v>
      </c>
      <c r="AK351" s="128" t="n">
        <f aca="false">IF(O351&lt;&gt;P351,0,1)</f>
        <v>1</v>
      </c>
      <c r="AL351" s="128" t="n">
        <f aca="false">IF(U351&gt;1,1,0)</f>
        <v>0</v>
      </c>
      <c r="AM351" s="136"/>
      <c r="AN351" s="137"/>
      <c r="AO351" s="139"/>
      <c r="AP351" s="128" t="str">
        <f aca="false">IF(SUMIF(AS$7:BU$7,"&gt;0",AS351:BU351)&gt;0,SUMIF(AS$7:BU$7,"&gt;0",AS351:BU351),"")</f>
        <v/>
      </c>
      <c r="AQ351" s="128"/>
      <c r="AR351" s="136" t="n">
        <f aca="false">COUNTIF(N$8:N351,N351)-1</f>
        <v>-1</v>
      </c>
      <c r="AS351" s="133"/>
      <c r="AT351" s="133"/>
      <c r="AU351" s="128" t="n">
        <f aca="false">IF($A351=$A350,AS351+AT351+AU350,AS351+AT351)</f>
        <v>0</v>
      </c>
      <c r="AV351" s="133"/>
      <c r="AW351" s="133"/>
      <c r="AX351" s="128" t="n">
        <f aca="false">IF($A351=$A350,AV351+AW351+AX350,AV351+AW351)</f>
        <v>0</v>
      </c>
      <c r="AY351" s="133"/>
      <c r="AZ351" s="133"/>
      <c r="BA351" s="128" t="n">
        <f aca="false">IF($A351=$A350,AY351+AZ351+BA350,AY351+AZ351)</f>
        <v>0</v>
      </c>
      <c r="BB351" s="133"/>
      <c r="BC351" s="133"/>
      <c r="BD351" s="128" t="n">
        <f aca="false">IF($A351=$A350,BB351+BC351+BD350,BB351+BC351)</f>
        <v>0</v>
      </c>
      <c r="BE351" s="133"/>
      <c r="BF351" s="133"/>
      <c r="BG351" s="128" t="n">
        <f aca="false">IF($A351=$A350,BE351+BF351+BG350,BE351+BF351)</f>
        <v>0</v>
      </c>
      <c r="BH351" s="133"/>
      <c r="BI351" s="133"/>
      <c r="BJ351" s="128" t="n">
        <f aca="false">IF($A351=$A350,BH351+BI351+BJ350,BH351+BI351)</f>
        <v>0</v>
      </c>
      <c r="BK351" s="133"/>
      <c r="BL351" s="133"/>
      <c r="BM351" s="128" t="n">
        <f aca="false">IF($A351=$A350,BK351+BL351+BM350,BK351+BL351)</f>
        <v>0</v>
      </c>
      <c r="BN351" s="133"/>
      <c r="BO351" s="133"/>
      <c r="BP351" s="128" t="n">
        <f aca="false">IF($A351=$A350,BN351+BO351+BP350,BN351+BO351)</f>
        <v>0</v>
      </c>
      <c r="BQ351" s="133"/>
      <c r="BR351" s="133"/>
      <c r="BS351" s="128" t="n">
        <f aca="false">IF($A351=$A350,BQ351+BR351+BS350,BQ351+BR351)</f>
        <v>0</v>
      </c>
      <c r="BT351" s="133"/>
      <c r="BU351" s="133"/>
      <c r="BV351" s="128" t="n">
        <f aca="false">IF($A351=$A350,BT351+BU351+BV350,BT351+BU351)</f>
        <v>0</v>
      </c>
      <c r="BW351" s="128" t="n">
        <f aca="false">IF(W351=0,0,IF(W351&gt;F$4,1,(IF(W351=BW$2,0,(IF(F$4-W351&gt;2,1,0))))))</f>
        <v>0</v>
      </c>
    </row>
    <row r="352" customFormat="false" ht="42.6" hidden="false" customHeight="true" outlineLevel="0" collapsed="false">
      <c r="A352" s="124" t="str">
        <f aca="false">IF(D352=D351,IF(A351=0,"",A351),IF(AND(D352&gt;0,D352&lt;&gt;D351),A351+1,""))</f>
        <v/>
      </c>
      <c r="B352" s="129"/>
      <c r="C352" s="129"/>
      <c r="D352" s="96"/>
      <c r="E352" s="138"/>
      <c r="F352" s="128" t="str">
        <f aca="false">IFERROR(IF(OR(ISTEXT(D352),ISNUMBER(D352)),HLOOKUP(I352-23*INT(I352/23),[2]Hoja2!B$1:X$2,2),""),1)</f>
        <v/>
      </c>
      <c r="G352" s="128" t="str">
        <f aca="false">LEFT(D352,1)</f>
        <v/>
      </c>
      <c r="H352" s="129" t="str">
        <f aca="false">IF(UPPER(G352)="Z",2,IF(UPPER(G352)="Y",1,IF(UPPER(G352)="X",0,LEFT(D352))))</f>
        <v/>
      </c>
      <c r="I352" s="129" t="str">
        <f aca="false">REPLACE(D352,1,1,H352)</f>
        <v/>
      </c>
      <c r="J352" s="96"/>
      <c r="K352" s="124" t="str">
        <f aca="false">IF(N352&gt;0,ROW(L352)-7,"")</f>
        <v/>
      </c>
      <c r="L352" s="130"/>
      <c r="M352" s="130"/>
      <c r="N352" s="131"/>
      <c r="O352" s="132"/>
      <c r="P352" s="128" t="str">
        <f aca="false">IFERROR(IF(OR(ISTEXT(N352),ISNUMBER(N352)),HLOOKUP(S352-23*INT(S352/23),[2]Hoja2!B$1:X$2,2),""),1)</f>
        <v/>
      </c>
      <c r="Q352" s="128" t="str">
        <f aca="false">LEFT(N352,1)</f>
        <v/>
      </c>
      <c r="R352" s="129" t="str">
        <f aca="false">IF(UPPER(Q352)="Z",2,IF(UPPER(Q352)="Y",1,IF(UPPER(Q352)="X",0,LEFT(N352))))</f>
        <v/>
      </c>
      <c r="S352" s="129" t="str">
        <f aca="false">REPLACE(N352,1,1,R352)</f>
        <v/>
      </c>
      <c r="T352" s="96"/>
      <c r="U352" s="133"/>
      <c r="V352" s="124" t="str">
        <f aca="false">IF(OR(ISTEXT(N352),ISNUMBER(N352)),IF($AD352=1,U352,0),"")</f>
        <v/>
      </c>
      <c r="W352" s="75" t="n">
        <v>36892</v>
      </c>
      <c r="X352" s="134"/>
      <c r="Y352" s="134"/>
      <c r="AA352" s="128" t="n">
        <f aca="false">IF(E352&lt;&gt;F352,0,1)</f>
        <v>1</v>
      </c>
      <c r="AB352" s="128" t="n">
        <f aca="false">IF(OR(T352="SI",T352="Si",T352="si",T352="sI",T352="s",T352="S"),1,0)</f>
        <v>0</v>
      </c>
      <c r="AC352" s="128" t="n">
        <f aca="false">IF(OR(J352="SI",J352="Si",J352="si",J352="sI",J352="s",J352="S"),1,0)</f>
        <v>0</v>
      </c>
      <c r="AD352" s="128" t="n">
        <f aca="false">AK352*AA352*AB352*AC352</f>
        <v>0</v>
      </c>
      <c r="AF352" s="136" t="n">
        <f aca="false">COUNTIF(D$8:D352,D352)</f>
        <v>0</v>
      </c>
      <c r="AG352" s="136" t="n">
        <f aca="false">COUNTIFS(D$8:D352,D352,A$8:A352,A352)</f>
        <v>0</v>
      </c>
      <c r="AH352" s="128" t="n">
        <f aca="false">AF352-AG352</f>
        <v>0</v>
      </c>
      <c r="AI352" s="128" t="n">
        <f aca="false">IF(OR(O352&lt;&gt;P352,P352=1,AA352=0),1,0)</f>
        <v>0</v>
      </c>
      <c r="AJ352" s="128" t="n">
        <f aca="false">IF(AR352&gt;0,1,0)+AH352</f>
        <v>0</v>
      </c>
      <c r="AK352" s="128" t="n">
        <f aca="false">IF(O352&lt;&gt;P352,0,1)</f>
        <v>1</v>
      </c>
      <c r="AL352" s="128" t="n">
        <f aca="false">IF(U352&gt;1,1,0)</f>
        <v>0</v>
      </c>
      <c r="AM352" s="136"/>
      <c r="AN352" s="137"/>
      <c r="AO352" s="139"/>
      <c r="AP352" s="128" t="str">
        <f aca="false">IF(SUMIF(AS$7:BU$7,"&gt;0",AS352:BU352)&gt;0,SUMIF(AS$7:BU$7,"&gt;0",AS352:BU352),"")</f>
        <v/>
      </c>
      <c r="AQ352" s="128"/>
      <c r="AR352" s="136" t="n">
        <f aca="false">COUNTIF(N$8:N352,N352)-1</f>
        <v>-1</v>
      </c>
      <c r="AS352" s="133"/>
      <c r="AT352" s="133"/>
      <c r="AU352" s="128" t="n">
        <f aca="false">IF($A352=$A351,AS352+AT352+AU351,AS352+AT352)</f>
        <v>0</v>
      </c>
      <c r="AV352" s="133"/>
      <c r="AW352" s="133"/>
      <c r="AX352" s="128" t="n">
        <f aca="false">IF($A352=$A351,AV352+AW352+AX351,AV352+AW352)</f>
        <v>0</v>
      </c>
      <c r="AY352" s="133"/>
      <c r="AZ352" s="133"/>
      <c r="BA352" s="128" t="n">
        <f aca="false">IF($A352=$A351,AY352+AZ352+BA351,AY352+AZ352)</f>
        <v>0</v>
      </c>
      <c r="BB352" s="133"/>
      <c r="BC352" s="133"/>
      <c r="BD352" s="128" t="n">
        <f aca="false">IF($A352=$A351,BB352+BC352+BD351,BB352+BC352)</f>
        <v>0</v>
      </c>
      <c r="BE352" s="133"/>
      <c r="BF352" s="133"/>
      <c r="BG352" s="128" t="n">
        <f aca="false">IF($A352=$A351,BE352+BF352+BG351,BE352+BF352)</f>
        <v>0</v>
      </c>
      <c r="BH352" s="133"/>
      <c r="BI352" s="133"/>
      <c r="BJ352" s="128" t="n">
        <f aca="false">IF($A352=$A351,BH352+BI352+BJ351,BH352+BI352)</f>
        <v>0</v>
      </c>
      <c r="BK352" s="133"/>
      <c r="BL352" s="133"/>
      <c r="BM352" s="128" t="n">
        <f aca="false">IF($A352=$A351,BK352+BL352+BM351,BK352+BL352)</f>
        <v>0</v>
      </c>
      <c r="BN352" s="133"/>
      <c r="BO352" s="133"/>
      <c r="BP352" s="128" t="n">
        <f aca="false">IF($A352=$A351,BN352+BO352+BP351,BN352+BO352)</f>
        <v>0</v>
      </c>
      <c r="BQ352" s="133"/>
      <c r="BR352" s="133"/>
      <c r="BS352" s="128" t="n">
        <f aca="false">IF($A352=$A351,BQ352+BR352+BS351,BQ352+BR352)</f>
        <v>0</v>
      </c>
      <c r="BT352" s="133"/>
      <c r="BU352" s="133"/>
      <c r="BV352" s="128" t="n">
        <f aca="false">IF($A352=$A351,BT352+BU352+BV351,BT352+BU352)</f>
        <v>0</v>
      </c>
      <c r="BW352" s="128" t="n">
        <f aca="false">IF(W352=0,0,IF(W352&gt;F$4,1,(IF(W352=BW$2,0,(IF(F$4-W352&gt;2,1,0))))))</f>
        <v>0</v>
      </c>
    </row>
    <row r="353" customFormat="false" ht="42.6" hidden="false" customHeight="true" outlineLevel="0" collapsed="false">
      <c r="A353" s="124" t="str">
        <f aca="false">IF(D353=D352,IF(A352=0,"",A352),IF(AND(D353&gt;0,D353&lt;&gt;D352),A352+1,""))</f>
        <v/>
      </c>
      <c r="B353" s="129"/>
      <c r="C353" s="129"/>
      <c r="D353" s="96"/>
      <c r="E353" s="138"/>
      <c r="F353" s="128" t="str">
        <f aca="false">IFERROR(IF(OR(ISTEXT(D353),ISNUMBER(D353)),HLOOKUP(I353-23*INT(I353/23),[2]Hoja2!B$1:X$2,2),""),1)</f>
        <v/>
      </c>
      <c r="G353" s="128" t="str">
        <f aca="false">LEFT(D353,1)</f>
        <v/>
      </c>
      <c r="H353" s="129" t="str">
        <f aca="false">IF(UPPER(G353)="Z",2,IF(UPPER(G353)="Y",1,IF(UPPER(G353)="X",0,LEFT(D353))))</f>
        <v/>
      </c>
      <c r="I353" s="129" t="str">
        <f aca="false">REPLACE(D353,1,1,H353)</f>
        <v/>
      </c>
      <c r="J353" s="96"/>
      <c r="K353" s="124" t="str">
        <f aca="false">IF(N353&gt;0,ROW(L353)-7,"")</f>
        <v/>
      </c>
      <c r="L353" s="130"/>
      <c r="M353" s="130"/>
      <c r="N353" s="131"/>
      <c r="O353" s="132"/>
      <c r="P353" s="128" t="str">
        <f aca="false">IFERROR(IF(OR(ISTEXT(N353),ISNUMBER(N353)),HLOOKUP(S353-23*INT(S353/23),[2]Hoja2!B$1:X$2,2),""),1)</f>
        <v/>
      </c>
      <c r="Q353" s="128" t="str">
        <f aca="false">LEFT(N353,1)</f>
        <v/>
      </c>
      <c r="R353" s="129" t="str">
        <f aca="false">IF(UPPER(Q353)="Z",2,IF(UPPER(Q353)="Y",1,IF(UPPER(Q353)="X",0,LEFT(N353))))</f>
        <v/>
      </c>
      <c r="S353" s="129" t="str">
        <f aca="false">REPLACE(N353,1,1,R353)</f>
        <v/>
      </c>
      <c r="T353" s="96"/>
      <c r="U353" s="133"/>
      <c r="V353" s="124" t="str">
        <f aca="false">IF(OR(ISTEXT(N353),ISNUMBER(N353)),IF($AD353=1,U353,0),"")</f>
        <v/>
      </c>
      <c r="W353" s="75" t="n">
        <v>36892</v>
      </c>
      <c r="X353" s="134"/>
      <c r="Y353" s="134"/>
      <c r="AA353" s="128" t="n">
        <f aca="false">IF(E353&lt;&gt;F353,0,1)</f>
        <v>1</v>
      </c>
      <c r="AB353" s="128" t="n">
        <f aca="false">IF(OR(T353="SI",T353="Si",T353="si",T353="sI",T353="s",T353="S"),1,0)</f>
        <v>0</v>
      </c>
      <c r="AC353" s="128" t="n">
        <f aca="false">IF(OR(J353="SI",J353="Si",J353="si",J353="sI",J353="s",J353="S"),1,0)</f>
        <v>0</v>
      </c>
      <c r="AD353" s="128" t="n">
        <f aca="false">AK353*AA353*AB353*AC353</f>
        <v>0</v>
      </c>
      <c r="AF353" s="136" t="n">
        <f aca="false">COUNTIF(D$8:D353,D353)</f>
        <v>0</v>
      </c>
      <c r="AG353" s="136" t="n">
        <f aca="false">COUNTIFS(D$8:D353,D353,A$8:A353,A353)</f>
        <v>0</v>
      </c>
      <c r="AH353" s="128" t="n">
        <f aca="false">AF353-AG353</f>
        <v>0</v>
      </c>
      <c r="AI353" s="128" t="n">
        <f aca="false">IF(OR(O353&lt;&gt;P353,P353=1,AA353=0),1,0)</f>
        <v>0</v>
      </c>
      <c r="AJ353" s="128" t="n">
        <f aca="false">IF(AR353&gt;0,1,0)+AH353</f>
        <v>0</v>
      </c>
      <c r="AK353" s="128" t="n">
        <f aca="false">IF(O353&lt;&gt;P353,0,1)</f>
        <v>1</v>
      </c>
      <c r="AL353" s="128" t="n">
        <f aca="false">IF(U353&gt;1,1,0)</f>
        <v>0</v>
      </c>
      <c r="AM353" s="136"/>
      <c r="AN353" s="137"/>
      <c r="AO353" s="139"/>
      <c r="AP353" s="128" t="str">
        <f aca="false">IF(SUMIF(AS$7:BU$7,"&gt;0",AS353:BU353)&gt;0,SUMIF(AS$7:BU$7,"&gt;0",AS353:BU353),"")</f>
        <v/>
      </c>
      <c r="AQ353" s="128"/>
      <c r="AR353" s="136" t="n">
        <f aca="false">COUNTIF(N$8:N353,N353)-1</f>
        <v>-1</v>
      </c>
      <c r="AS353" s="133"/>
      <c r="AT353" s="133"/>
      <c r="AU353" s="128" t="n">
        <f aca="false">IF($A353=$A352,AS353+AT353+AU352,AS353+AT353)</f>
        <v>0</v>
      </c>
      <c r="AV353" s="133"/>
      <c r="AW353" s="133"/>
      <c r="AX353" s="128" t="n">
        <f aca="false">IF($A353=$A352,AV353+AW353+AX352,AV353+AW353)</f>
        <v>0</v>
      </c>
      <c r="AY353" s="133"/>
      <c r="AZ353" s="133"/>
      <c r="BA353" s="128" t="n">
        <f aca="false">IF($A353=$A352,AY353+AZ353+BA352,AY353+AZ353)</f>
        <v>0</v>
      </c>
      <c r="BB353" s="133"/>
      <c r="BC353" s="133"/>
      <c r="BD353" s="128" t="n">
        <f aca="false">IF($A353=$A352,BB353+BC353+BD352,BB353+BC353)</f>
        <v>0</v>
      </c>
      <c r="BE353" s="133"/>
      <c r="BF353" s="133"/>
      <c r="BG353" s="128" t="n">
        <f aca="false">IF($A353=$A352,BE353+BF353+BG352,BE353+BF353)</f>
        <v>0</v>
      </c>
      <c r="BH353" s="133"/>
      <c r="BI353" s="133"/>
      <c r="BJ353" s="128" t="n">
        <f aca="false">IF($A353=$A352,BH353+BI353+BJ352,BH353+BI353)</f>
        <v>0</v>
      </c>
      <c r="BK353" s="133"/>
      <c r="BL353" s="133"/>
      <c r="BM353" s="128" t="n">
        <f aca="false">IF($A353=$A352,BK353+BL353+BM352,BK353+BL353)</f>
        <v>0</v>
      </c>
      <c r="BN353" s="133"/>
      <c r="BO353" s="133"/>
      <c r="BP353" s="128" t="n">
        <f aca="false">IF($A353=$A352,BN353+BO353+BP352,BN353+BO353)</f>
        <v>0</v>
      </c>
      <c r="BQ353" s="133"/>
      <c r="BR353" s="133"/>
      <c r="BS353" s="128" t="n">
        <f aca="false">IF($A353=$A352,BQ353+BR353+BS352,BQ353+BR353)</f>
        <v>0</v>
      </c>
      <c r="BT353" s="133"/>
      <c r="BU353" s="133"/>
      <c r="BV353" s="128" t="n">
        <f aca="false">IF($A353=$A352,BT353+BU353+BV352,BT353+BU353)</f>
        <v>0</v>
      </c>
      <c r="BW353" s="128" t="n">
        <f aca="false">IF(W353=0,0,IF(W353&gt;F$4,1,(IF(W353=BW$2,0,(IF(F$4-W353&gt;2,1,0))))))</f>
        <v>0</v>
      </c>
    </row>
    <row r="354" customFormat="false" ht="42.6" hidden="false" customHeight="true" outlineLevel="0" collapsed="false">
      <c r="A354" s="124" t="str">
        <f aca="false">IF(D354=D353,IF(A353=0,"",A353),IF(AND(D354&gt;0,D354&lt;&gt;D353),A353+1,""))</f>
        <v/>
      </c>
      <c r="B354" s="129"/>
      <c r="C354" s="129"/>
      <c r="D354" s="96"/>
      <c r="E354" s="138"/>
      <c r="F354" s="128" t="str">
        <f aca="false">IFERROR(IF(OR(ISTEXT(D354),ISNUMBER(D354)),HLOOKUP(I354-23*INT(I354/23),[2]Hoja2!B$1:X$2,2),""),1)</f>
        <v/>
      </c>
      <c r="G354" s="128" t="str">
        <f aca="false">LEFT(D354,1)</f>
        <v/>
      </c>
      <c r="H354" s="129" t="str">
        <f aca="false">IF(UPPER(G354)="Z",2,IF(UPPER(G354)="Y",1,IF(UPPER(G354)="X",0,LEFT(D354))))</f>
        <v/>
      </c>
      <c r="I354" s="129" t="str">
        <f aca="false">REPLACE(D354,1,1,H354)</f>
        <v/>
      </c>
      <c r="J354" s="96"/>
      <c r="K354" s="124" t="str">
        <f aca="false">IF(N354&gt;0,ROW(L354)-7,"")</f>
        <v/>
      </c>
      <c r="L354" s="130"/>
      <c r="M354" s="130"/>
      <c r="N354" s="131"/>
      <c r="O354" s="132"/>
      <c r="P354" s="128" t="str">
        <f aca="false">IFERROR(IF(OR(ISTEXT(N354),ISNUMBER(N354)),HLOOKUP(S354-23*INT(S354/23),[2]Hoja2!B$1:X$2,2),""),1)</f>
        <v/>
      </c>
      <c r="Q354" s="128" t="str">
        <f aca="false">LEFT(N354,1)</f>
        <v/>
      </c>
      <c r="R354" s="129" t="str">
        <f aca="false">IF(UPPER(Q354)="Z",2,IF(UPPER(Q354)="Y",1,IF(UPPER(Q354)="X",0,LEFT(N354))))</f>
        <v/>
      </c>
      <c r="S354" s="129" t="str">
        <f aca="false">REPLACE(N354,1,1,R354)</f>
        <v/>
      </c>
      <c r="T354" s="96"/>
      <c r="U354" s="133"/>
      <c r="V354" s="124" t="str">
        <f aca="false">IF(OR(ISTEXT(N354),ISNUMBER(N354)),IF($AD354=1,U354,0),"")</f>
        <v/>
      </c>
      <c r="W354" s="75" t="n">
        <v>36892</v>
      </c>
      <c r="X354" s="134"/>
      <c r="Y354" s="134"/>
      <c r="AA354" s="128" t="n">
        <f aca="false">IF(E354&lt;&gt;F354,0,1)</f>
        <v>1</v>
      </c>
      <c r="AB354" s="128" t="n">
        <f aca="false">IF(OR(T354="SI",T354="Si",T354="si",T354="sI",T354="s",T354="S"),1,0)</f>
        <v>0</v>
      </c>
      <c r="AC354" s="128" t="n">
        <f aca="false">IF(OR(J354="SI",J354="Si",J354="si",J354="sI",J354="s",J354="S"),1,0)</f>
        <v>0</v>
      </c>
      <c r="AD354" s="128" t="n">
        <f aca="false">AK354*AA354*AB354*AC354</f>
        <v>0</v>
      </c>
      <c r="AF354" s="136" t="n">
        <f aca="false">COUNTIF(D$8:D354,D354)</f>
        <v>0</v>
      </c>
      <c r="AG354" s="136" t="n">
        <f aca="false">COUNTIFS(D$8:D354,D354,A$8:A354,A354)</f>
        <v>0</v>
      </c>
      <c r="AH354" s="128" t="n">
        <f aca="false">AF354-AG354</f>
        <v>0</v>
      </c>
      <c r="AI354" s="128" t="n">
        <f aca="false">IF(OR(O354&lt;&gt;P354,P354=1,AA354=0),1,0)</f>
        <v>0</v>
      </c>
      <c r="AJ354" s="128" t="n">
        <f aca="false">IF(AR354&gt;0,1,0)+AH354</f>
        <v>0</v>
      </c>
      <c r="AK354" s="128" t="n">
        <f aca="false">IF(O354&lt;&gt;P354,0,1)</f>
        <v>1</v>
      </c>
      <c r="AL354" s="128" t="n">
        <f aca="false">IF(U354&gt;1,1,0)</f>
        <v>0</v>
      </c>
      <c r="AM354" s="136"/>
      <c r="AN354" s="137"/>
      <c r="AO354" s="139"/>
      <c r="AP354" s="128" t="str">
        <f aca="false">IF(SUMIF(AS$7:BU$7,"&gt;0",AS354:BU354)&gt;0,SUMIF(AS$7:BU$7,"&gt;0",AS354:BU354),"")</f>
        <v/>
      </c>
      <c r="AQ354" s="128"/>
      <c r="AR354" s="136" t="n">
        <f aca="false">COUNTIF(N$8:N354,N354)-1</f>
        <v>-1</v>
      </c>
      <c r="AS354" s="133"/>
      <c r="AT354" s="133"/>
      <c r="AU354" s="128" t="n">
        <f aca="false">IF($A354=$A353,AS354+AT354+AU353,AS354+AT354)</f>
        <v>0</v>
      </c>
      <c r="AV354" s="133"/>
      <c r="AW354" s="133"/>
      <c r="AX354" s="128" t="n">
        <f aca="false">IF($A354=$A353,AV354+AW354+AX353,AV354+AW354)</f>
        <v>0</v>
      </c>
      <c r="AY354" s="133"/>
      <c r="AZ354" s="133"/>
      <c r="BA354" s="128" t="n">
        <f aca="false">IF($A354=$A353,AY354+AZ354+BA353,AY354+AZ354)</f>
        <v>0</v>
      </c>
      <c r="BB354" s="133"/>
      <c r="BC354" s="133"/>
      <c r="BD354" s="128" t="n">
        <f aca="false">IF($A354=$A353,BB354+BC354+BD353,BB354+BC354)</f>
        <v>0</v>
      </c>
      <c r="BE354" s="133"/>
      <c r="BF354" s="133"/>
      <c r="BG354" s="128" t="n">
        <f aca="false">IF($A354=$A353,BE354+BF354+BG353,BE354+BF354)</f>
        <v>0</v>
      </c>
      <c r="BH354" s="133"/>
      <c r="BI354" s="133"/>
      <c r="BJ354" s="128" t="n">
        <f aca="false">IF($A354=$A353,BH354+BI354+BJ353,BH354+BI354)</f>
        <v>0</v>
      </c>
      <c r="BK354" s="133"/>
      <c r="BL354" s="133"/>
      <c r="BM354" s="128" t="n">
        <f aca="false">IF($A354=$A353,BK354+BL354+BM353,BK354+BL354)</f>
        <v>0</v>
      </c>
      <c r="BN354" s="133"/>
      <c r="BO354" s="133"/>
      <c r="BP354" s="128" t="n">
        <f aca="false">IF($A354=$A353,BN354+BO354+BP353,BN354+BO354)</f>
        <v>0</v>
      </c>
      <c r="BQ354" s="133"/>
      <c r="BR354" s="133"/>
      <c r="BS354" s="128" t="n">
        <f aca="false">IF($A354=$A353,BQ354+BR354+BS353,BQ354+BR354)</f>
        <v>0</v>
      </c>
      <c r="BT354" s="133"/>
      <c r="BU354" s="133"/>
      <c r="BV354" s="128" t="n">
        <f aca="false">IF($A354=$A353,BT354+BU354+BV353,BT354+BU354)</f>
        <v>0</v>
      </c>
      <c r="BW354" s="128" t="n">
        <f aca="false">IF(W354=0,0,IF(W354&gt;F$4,1,(IF(W354=BW$2,0,(IF(F$4-W354&gt;2,1,0))))))</f>
        <v>0</v>
      </c>
    </row>
    <row r="355" customFormat="false" ht="42.6" hidden="false" customHeight="true" outlineLevel="0" collapsed="false">
      <c r="A355" s="124" t="str">
        <f aca="false">IF(D355=D354,IF(A354=0,"",A354),IF(AND(D355&gt;0,D355&lt;&gt;D354),A354+1,""))</f>
        <v/>
      </c>
      <c r="B355" s="129"/>
      <c r="C355" s="129"/>
      <c r="D355" s="96"/>
      <c r="E355" s="138"/>
      <c r="F355" s="128" t="str">
        <f aca="false">IFERROR(IF(OR(ISTEXT(D355),ISNUMBER(D355)),HLOOKUP(I355-23*INT(I355/23),[2]Hoja2!B$1:X$2,2),""),1)</f>
        <v/>
      </c>
      <c r="G355" s="128" t="str">
        <f aca="false">LEFT(D355,1)</f>
        <v/>
      </c>
      <c r="H355" s="129" t="str">
        <f aca="false">IF(UPPER(G355)="Z",2,IF(UPPER(G355)="Y",1,IF(UPPER(G355)="X",0,LEFT(D355))))</f>
        <v/>
      </c>
      <c r="I355" s="129" t="str">
        <f aca="false">REPLACE(D355,1,1,H355)</f>
        <v/>
      </c>
      <c r="J355" s="96"/>
      <c r="K355" s="124" t="str">
        <f aca="false">IF(N355&gt;0,ROW(L355)-7,"")</f>
        <v/>
      </c>
      <c r="L355" s="130"/>
      <c r="M355" s="130"/>
      <c r="N355" s="131"/>
      <c r="O355" s="132"/>
      <c r="P355" s="128" t="str">
        <f aca="false">IFERROR(IF(OR(ISTEXT(N355),ISNUMBER(N355)),HLOOKUP(S355-23*INT(S355/23),[2]Hoja2!B$1:X$2,2),""),1)</f>
        <v/>
      </c>
      <c r="Q355" s="128" t="str">
        <f aca="false">LEFT(N355,1)</f>
        <v/>
      </c>
      <c r="R355" s="129" t="str">
        <f aca="false">IF(UPPER(Q355)="Z",2,IF(UPPER(Q355)="Y",1,IF(UPPER(Q355)="X",0,LEFT(N355))))</f>
        <v/>
      </c>
      <c r="S355" s="129" t="str">
        <f aca="false">REPLACE(N355,1,1,R355)</f>
        <v/>
      </c>
      <c r="T355" s="96"/>
      <c r="U355" s="133"/>
      <c r="V355" s="124" t="str">
        <f aca="false">IF(OR(ISTEXT(N355),ISNUMBER(N355)),IF($AD355=1,U355,0),"")</f>
        <v/>
      </c>
      <c r="W355" s="75" t="n">
        <v>36892</v>
      </c>
      <c r="X355" s="134"/>
      <c r="Y355" s="134"/>
      <c r="AA355" s="128" t="n">
        <f aca="false">IF(E355&lt;&gt;F355,0,1)</f>
        <v>1</v>
      </c>
      <c r="AB355" s="128" t="n">
        <f aca="false">IF(OR(T355="SI",T355="Si",T355="si",T355="sI",T355="s",T355="S"),1,0)</f>
        <v>0</v>
      </c>
      <c r="AC355" s="128" t="n">
        <f aca="false">IF(OR(J355="SI",J355="Si",J355="si",J355="sI",J355="s",J355="S"),1,0)</f>
        <v>0</v>
      </c>
      <c r="AD355" s="128" t="n">
        <f aca="false">AK355*AA355*AB355*AC355</f>
        <v>0</v>
      </c>
      <c r="AF355" s="136" t="n">
        <f aca="false">COUNTIF(D$8:D355,D355)</f>
        <v>0</v>
      </c>
      <c r="AG355" s="136" t="n">
        <f aca="false">COUNTIFS(D$8:D355,D355,A$8:A355,A355)</f>
        <v>0</v>
      </c>
      <c r="AH355" s="128" t="n">
        <f aca="false">AF355-AG355</f>
        <v>0</v>
      </c>
      <c r="AI355" s="128" t="n">
        <f aca="false">IF(OR(O355&lt;&gt;P355,P355=1,AA355=0),1,0)</f>
        <v>0</v>
      </c>
      <c r="AJ355" s="128" t="n">
        <f aca="false">IF(AR355&gt;0,1,0)+AH355</f>
        <v>0</v>
      </c>
      <c r="AK355" s="128" t="n">
        <f aca="false">IF(O355&lt;&gt;P355,0,1)</f>
        <v>1</v>
      </c>
      <c r="AL355" s="128" t="n">
        <f aca="false">IF(U355&gt;1,1,0)</f>
        <v>0</v>
      </c>
      <c r="AM355" s="136"/>
      <c r="AN355" s="137"/>
      <c r="AO355" s="139"/>
      <c r="AP355" s="128" t="str">
        <f aca="false">IF(SUMIF(AS$7:BU$7,"&gt;0",AS355:BU355)&gt;0,SUMIF(AS$7:BU$7,"&gt;0",AS355:BU355),"")</f>
        <v/>
      </c>
      <c r="AQ355" s="128"/>
      <c r="AR355" s="136" t="n">
        <f aca="false">COUNTIF(N$8:N355,N355)-1</f>
        <v>-1</v>
      </c>
      <c r="AS355" s="133"/>
      <c r="AT355" s="133"/>
      <c r="AU355" s="128" t="n">
        <f aca="false">IF($A355=$A354,AS355+AT355+AU354,AS355+AT355)</f>
        <v>0</v>
      </c>
      <c r="AV355" s="133"/>
      <c r="AW355" s="133"/>
      <c r="AX355" s="128" t="n">
        <f aca="false">IF($A355=$A354,AV355+AW355+AX354,AV355+AW355)</f>
        <v>0</v>
      </c>
      <c r="AY355" s="133"/>
      <c r="AZ355" s="133"/>
      <c r="BA355" s="128" t="n">
        <f aca="false">IF($A355=$A354,AY355+AZ355+BA354,AY355+AZ355)</f>
        <v>0</v>
      </c>
      <c r="BB355" s="133"/>
      <c r="BC355" s="133"/>
      <c r="BD355" s="128" t="n">
        <f aca="false">IF($A355=$A354,BB355+BC355+BD354,BB355+BC355)</f>
        <v>0</v>
      </c>
      <c r="BE355" s="133"/>
      <c r="BF355" s="133"/>
      <c r="BG355" s="128" t="n">
        <f aca="false">IF($A355=$A354,BE355+BF355+BG354,BE355+BF355)</f>
        <v>0</v>
      </c>
      <c r="BH355" s="133"/>
      <c r="BI355" s="133"/>
      <c r="BJ355" s="128" t="n">
        <f aca="false">IF($A355=$A354,BH355+BI355+BJ354,BH355+BI355)</f>
        <v>0</v>
      </c>
      <c r="BK355" s="133"/>
      <c r="BL355" s="133"/>
      <c r="BM355" s="128" t="n">
        <f aca="false">IF($A355=$A354,BK355+BL355+BM354,BK355+BL355)</f>
        <v>0</v>
      </c>
      <c r="BN355" s="133"/>
      <c r="BO355" s="133"/>
      <c r="BP355" s="128" t="n">
        <f aca="false">IF($A355=$A354,BN355+BO355+BP354,BN355+BO355)</f>
        <v>0</v>
      </c>
      <c r="BQ355" s="133"/>
      <c r="BR355" s="133"/>
      <c r="BS355" s="128" t="n">
        <f aca="false">IF($A355=$A354,BQ355+BR355+BS354,BQ355+BR355)</f>
        <v>0</v>
      </c>
      <c r="BT355" s="133"/>
      <c r="BU355" s="133"/>
      <c r="BV355" s="128" t="n">
        <f aca="false">IF($A355=$A354,BT355+BU355+BV354,BT355+BU355)</f>
        <v>0</v>
      </c>
      <c r="BW355" s="128" t="n">
        <f aca="false">IF(W355=0,0,IF(W355&gt;F$4,1,(IF(W355=BW$2,0,(IF(F$4-W355&gt;2,1,0))))))</f>
        <v>0</v>
      </c>
    </row>
    <row r="356" customFormat="false" ht="42.6" hidden="false" customHeight="true" outlineLevel="0" collapsed="false">
      <c r="A356" s="124" t="str">
        <f aca="false">IF(D356=D355,IF(A355=0,"",A355),IF(AND(D356&gt;0,D356&lt;&gt;D355),A355+1,""))</f>
        <v/>
      </c>
      <c r="B356" s="129"/>
      <c r="C356" s="129"/>
      <c r="D356" s="96"/>
      <c r="E356" s="138"/>
      <c r="F356" s="128" t="str">
        <f aca="false">IFERROR(IF(OR(ISTEXT(D356),ISNUMBER(D356)),HLOOKUP(I356-23*INT(I356/23),[2]Hoja2!B$1:X$2,2),""),1)</f>
        <v/>
      </c>
      <c r="G356" s="128" t="str">
        <f aca="false">LEFT(D356,1)</f>
        <v/>
      </c>
      <c r="H356" s="129" t="str">
        <f aca="false">IF(UPPER(G356)="Z",2,IF(UPPER(G356)="Y",1,IF(UPPER(G356)="X",0,LEFT(D356))))</f>
        <v/>
      </c>
      <c r="I356" s="129" t="str">
        <f aca="false">REPLACE(D356,1,1,H356)</f>
        <v/>
      </c>
      <c r="J356" s="96"/>
      <c r="K356" s="124" t="str">
        <f aca="false">IF(N356&gt;0,ROW(L356)-7,"")</f>
        <v/>
      </c>
      <c r="L356" s="130"/>
      <c r="M356" s="130"/>
      <c r="N356" s="131"/>
      <c r="O356" s="132"/>
      <c r="P356" s="128" t="str">
        <f aca="false">IFERROR(IF(OR(ISTEXT(N356),ISNUMBER(N356)),HLOOKUP(S356-23*INT(S356/23),[2]Hoja2!B$1:X$2,2),""),1)</f>
        <v/>
      </c>
      <c r="Q356" s="128" t="str">
        <f aca="false">LEFT(N356,1)</f>
        <v/>
      </c>
      <c r="R356" s="129" t="str">
        <f aca="false">IF(UPPER(Q356)="Z",2,IF(UPPER(Q356)="Y",1,IF(UPPER(Q356)="X",0,LEFT(N356))))</f>
        <v/>
      </c>
      <c r="S356" s="129" t="str">
        <f aca="false">REPLACE(N356,1,1,R356)</f>
        <v/>
      </c>
      <c r="T356" s="96"/>
      <c r="U356" s="133"/>
      <c r="V356" s="124" t="str">
        <f aca="false">IF(OR(ISTEXT(N356),ISNUMBER(N356)),IF($AD356=1,U356,0),"")</f>
        <v/>
      </c>
      <c r="W356" s="75" t="n">
        <v>36892</v>
      </c>
      <c r="X356" s="134"/>
      <c r="Y356" s="134"/>
      <c r="AA356" s="128" t="n">
        <f aca="false">IF(E356&lt;&gt;F356,0,1)</f>
        <v>1</v>
      </c>
      <c r="AB356" s="128" t="n">
        <f aca="false">IF(OR(T356="SI",T356="Si",T356="si",T356="sI",T356="s",T356="S"),1,0)</f>
        <v>0</v>
      </c>
      <c r="AC356" s="128" t="n">
        <f aca="false">IF(OR(J356="SI",J356="Si",J356="si",J356="sI",J356="s",J356="S"),1,0)</f>
        <v>0</v>
      </c>
      <c r="AD356" s="128" t="n">
        <f aca="false">AK356*AA356*AB356*AC356</f>
        <v>0</v>
      </c>
      <c r="AF356" s="136" t="n">
        <f aca="false">COUNTIF(D$8:D356,D356)</f>
        <v>0</v>
      </c>
      <c r="AG356" s="136" t="n">
        <f aca="false">COUNTIFS(D$8:D356,D356,A$8:A356,A356)</f>
        <v>0</v>
      </c>
      <c r="AH356" s="128" t="n">
        <f aca="false">AF356-AG356</f>
        <v>0</v>
      </c>
      <c r="AI356" s="128" t="n">
        <f aca="false">IF(OR(O356&lt;&gt;P356,P356=1,AA356=0),1,0)</f>
        <v>0</v>
      </c>
      <c r="AJ356" s="128" t="n">
        <f aca="false">IF(AR356&gt;0,1,0)+AH356</f>
        <v>0</v>
      </c>
      <c r="AK356" s="128" t="n">
        <f aca="false">IF(O356&lt;&gt;P356,0,1)</f>
        <v>1</v>
      </c>
      <c r="AL356" s="128" t="n">
        <f aca="false">IF(U356&gt;1,1,0)</f>
        <v>0</v>
      </c>
      <c r="AM356" s="136"/>
      <c r="AN356" s="137"/>
      <c r="AO356" s="139"/>
      <c r="AP356" s="128" t="str">
        <f aca="false">IF(SUMIF(AS$7:BU$7,"&gt;0",AS356:BU356)&gt;0,SUMIF(AS$7:BU$7,"&gt;0",AS356:BU356),"")</f>
        <v/>
      </c>
      <c r="AQ356" s="128"/>
      <c r="AR356" s="136" t="n">
        <f aca="false">COUNTIF(N$8:N356,N356)-1</f>
        <v>-1</v>
      </c>
      <c r="AS356" s="133"/>
      <c r="AT356" s="133"/>
      <c r="AU356" s="128" t="n">
        <f aca="false">IF($A356=$A355,AS356+AT356+AU355,AS356+AT356)</f>
        <v>0</v>
      </c>
      <c r="AV356" s="133"/>
      <c r="AW356" s="133"/>
      <c r="AX356" s="128" t="n">
        <f aca="false">IF($A356=$A355,AV356+AW356+AX355,AV356+AW356)</f>
        <v>0</v>
      </c>
      <c r="AY356" s="133"/>
      <c r="AZ356" s="133"/>
      <c r="BA356" s="128" t="n">
        <f aca="false">IF($A356=$A355,AY356+AZ356+BA355,AY356+AZ356)</f>
        <v>0</v>
      </c>
      <c r="BB356" s="133"/>
      <c r="BC356" s="133"/>
      <c r="BD356" s="128" t="n">
        <f aca="false">IF($A356=$A355,BB356+BC356+BD355,BB356+BC356)</f>
        <v>0</v>
      </c>
      <c r="BE356" s="133"/>
      <c r="BF356" s="133"/>
      <c r="BG356" s="128" t="n">
        <f aca="false">IF($A356=$A355,BE356+BF356+BG355,BE356+BF356)</f>
        <v>0</v>
      </c>
      <c r="BH356" s="133"/>
      <c r="BI356" s="133"/>
      <c r="BJ356" s="128" t="n">
        <f aca="false">IF($A356=$A355,BH356+BI356+BJ355,BH356+BI356)</f>
        <v>0</v>
      </c>
      <c r="BK356" s="133"/>
      <c r="BL356" s="133"/>
      <c r="BM356" s="128" t="n">
        <f aca="false">IF($A356=$A355,BK356+BL356+BM355,BK356+BL356)</f>
        <v>0</v>
      </c>
      <c r="BN356" s="133"/>
      <c r="BO356" s="133"/>
      <c r="BP356" s="128" t="n">
        <f aca="false">IF($A356=$A355,BN356+BO356+BP355,BN356+BO356)</f>
        <v>0</v>
      </c>
      <c r="BQ356" s="133"/>
      <c r="BR356" s="133"/>
      <c r="BS356" s="128" t="n">
        <f aca="false">IF($A356=$A355,BQ356+BR356+BS355,BQ356+BR356)</f>
        <v>0</v>
      </c>
      <c r="BT356" s="133"/>
      <c r="BU356" s="133"/>
      <c r="BV356" s="128" t="n">
        <f aca="false">IF($A356=$A355,BT356+BU356+BV355,BT356+BU356)</f>
        <v>0</v>
      </c>
      <c r="BW356" s="128" t="n">
        <f aca="false">IF(W356=0,0,IF(W356&gt;F$4,1,(IF(W356=BW$2,0,(IF(F$4-W356&gt;2,1,0))))))</f>
        <v>0</v>
      </c>
    </row>
    <row r="357" customFormat="false" ht="42.6" hidden="false" customHeight="true" outlineLevel="0" collapsed="false">
      <c r="A357" s="124" t="str">
        <f aca="false">IF(D357=D356,IF(A356=0,"",A356),IF(AND(D357&gt;0,D357&lt;&gt;D356),A356+1,""))</f>
        <v/>
      </c>
      <c r="B357" s="129"/>
      <c r="C357" s="129"/>
      <c r="D357" s="96"/>
      <c r="E357" s="138"/>
      <c r="F357" s="128" t="str">
        <f aca="false">IFERROR(IF(OR(ISTEXT(D357),ISNUMBER(D357)),HLOOKUP(I357-23*INT(I357/23),[2]Hoja2!B$1:X$2,2),""),1)</f>
        <v/>
      </c>
      <c r="G357" s="128" t="str">
        <f aca="false">LEFT(D357,1)</f>
        <v/>
      </c>
      <c r="H357" s="129" t="str">
        <f aca="false">IF(UPPER(G357)="Z",2,IF(UPPER(G357)="Y",1,IF(UPPER(G357)="X",0,LEFT(D357))))</f>
        <v/>
      </c>
      <c r="I357" s="129" t="str">
        <f aca="false">REPLACE(D357,1,1,H357)</f>
        <v/>
      </c>
      <c r="J357" s="96"/>
      <c r="K357" s="124" t="str">
        <f aca="false">IF(N357&gt;0,ROW(L357)-7,"")</f>
        <v/>
      </c>
      <c r="L357" s="130"/>
      <c r="M357" s="130"/>
      <c r="N357" s="131"/>
      <c r="O357" s="132"/>
      <c r="P357" s="128" t="str">
        <f aca="false">IFERROR(IF(OR(ISTEXT(N357),ISNUMBER(N357)),HLOOKUP(S357-23*INT(S357/23),[2]Hoja2!B$1:X$2,2),""),1)</f>
        <v/>
      </c>
      <c r="Q357" s="128" t="str">
        <f aca="false">LEFT(N357,1)</f>
        <v/>
      </c>
      <c r="R357" s="129" t="str">
        <f aca="false">IF(UPPER(Q357)="Z",2,IF(UPPER(Q357)="Y",1,IF(UPPER(Q357)="X",0,LEFT(N357))))</f>
        <v/>
      </c>
      <c r="S357" s="129" t="str">
        <f aca="false">REPLACE(N357,1,1,R357)</f>
        <v/>
      </c>
      <c r="T357" s="96"/>
      <c r="U357" s="133"/>
      <c r="V357" s="124" t="str">
        <f aca="false">IF(OR(ISTEXT(N357),ISNUMBER(N357)),IF($AD357=1,U357,0),"")</f>
        <v/>
      </c>
      <c r="W357" s="75" t="n">
        <v>36892</v>
      </c>
      <c r="X357" s="134"/>
      <c r="Y357" s="134"/>
      <c r="AA357" s="128" t="n">
        <f aca="false">IF(E357&lt;&gt;F357,0,1)</f>
        <v>1</v>
      </c>
      <c r="AB357" s="128" t="n">
        <f aca="false">IF(OR(T357="SI",T357="Si",T357="si",T357="sI",T357="s",T357="S"),1,0)</f>
        <v>0</v>
      </c>
      <c r="AC357" s="128" t="n">
        <f aca="false">IF(OR(J357="SI",J357="Si",J357="si",J357="sI",J357="s",J357="S"),1,0)</f>
        <v>0</v>
      </c>
      <c r="AD357" s="128" t="n">
        <f aca="false">AK357*AA357*AB357*AC357</f>
        <v>0</v>
      </c>
      <c r="AF357" s="136" t="n">
        <f aca="false">COUNTIF(D$8:D357,D357)</f>
        <v>0</v>
      </c>
      <c r="AG357" s="136" t="n">
        <f aca="false">COUNTIFS(D$8:D357,D357,A$8:A357,A357)</f>
        <v>0</v>
      </c>
      <c r="AH357" s="128" t="n">
        <f aca="false">AF357-AG357</f>
        <v>0</v>
      </c>
      <c r="AI357" s="128" t="n">
        <f aca="false">IF(OR(O357&lt;&gt;P357,P357=1,AA357=0),1,0)</f>
        <v>0</v>
      </c>
      <c r="AJ357" s="128" t="n">
        <f aca="false">IF(AR357&gt;0,1,0)+AH357</f>
        <v>0</v>
      </c>
      <c r="AK357" s="128" t="n">
        <f aca="false">IF(O357&lt;&gt;P357,0,1)</f>
        <v>1</v>
      </c>
      <c r="AL357" s="128" t="n">
        <f aca="false">IF(U357&gt;1,1,0)</f>
        <v>0</v>
      </c>
      <c r="AM357" s="136"/>
      <c r="AN357" s="137"/>
      <c r="AO357" s="139"/>
      <c r="AP357" s="128" t="str">
        <f aca="false">IF(SUMIF(AS$7:BU$7,"&gt;0",AS357:BU357)&gt;0,SUMIF(AS$7:BU$7,"&gt;0",AS357:BU357),"")</f>
        <v/>
      </c>
      <c r="AQ357" s="128"/>
      <c r="AR357" s="136" t="n">
        <f aca="false">COUNTIF(N$8:N357,N357)-1</f>
        <v>-1</v>
      </c>
      <c r="AS357" s="133"/>
      <c r="AT357" s="133"/>
      <c r="AU357" s="128" t="n">
        <f aca="false">IF($A357=$A356,AS357+AT357+AU356,AS357+AT357)</f>
        <v>0</v>
      </c>
      <c r="AV357" s="133"/>
      <c r="AW357" s="133"/>
      <c r="AX357" s="128" t="n">
        <f aca="false">IF($A357=$A356,AV357+AW357+AX356,AV357+AW357)</f>
        <v>0</v>
      </c>
      <c r="AY357" s="133"/>
      <c r="AZ357" s="133"/>
      <c r="BA357" s="128" t="n">
        <f aca="false">IF($A357=$A356,AY357+AZ357+BA356,AY357+AZ357)</f>
        <v>0</v>
      </c>
      <c r="BB357" s="133"/>
      <c r="BC357" s="133"/>
      <c r="BD357" s="128" t="n">
        <f aca="false">IF($A357=$A356,BB357+BC357+BD356,BB357+BC357)</f>
        <v>0</v>
      </c>
      <c r="BE357" s="133"/>
      <c r="BF357" s="133"/>
      <c r="BG357" s="128" t="n">
        <f aca="false">IF($A357=$A356,BE357+BF357+BG356,BE357+BF357)</f>
        <v>0</v>
      </c>
      <c r="BH357" s="133"/>
      <c r="BI357" s="133"/>
      <c r="BJ357" s="128" t="n">
        <f aca="false">IF($A357=$A356,BH357+BI357+BJ356,BH357+BI357)</f>
        <v>0</v>
      </c>
      <c r="BK357" s="133"/>
      <c r="BL357" s="133"/>
      <c r="BM357" s="128" t="n">
        <f aca="false">IF($A357=$A356,BK357+BL357+BM356,BK357+BL357)</f>
        <v>0</v>
      </c>
      <c r="BN357" s="133"/>
      <c r="BO357" s="133"/>
      <c r="BP357" s="128" t="n">
        <f aca="false">IF($A357=$A356,BN357+BO357+BP356,BN357+BO357)</f>
        <v>0</v>
      </c>
      <c r="BQ357" s="133"/>
      <c r="BR357" s="133"/>
      <c r="BS357" s="128" t="n">
        <f aca="false">IF($A357=$A356,BQ357+BR357+BS356,BQ357+BR357)</f>
        <v>0</v>
      </c>
      <c r="BT357" s="133"/>
      <c r="BU357" s="133"/>
      <c r="BV357" s="128" t="n">
        <f aca="false">IF($A357=$A356,BT357+BU357+BV356,BT357+BU357)</f>
        <v>0</v>
      </c>
      <c r="BW357" s="128" t="n">
        <f aca="false">IF(W357=0,0,IF(W357&gt;F$4,1,(IF(W357=BW$2,0,(IF(F$4-W357&gt;2,1,0))))))</f>
        <v>0</v>
      </c>
    </row>
    <row r="358" customFormat="false" ht="42.6" hidden="false" customHeight="true" outlineLevel="0" collapsed="false">
      <c r="A358" s="124" t="str">
        <f aca="false">IF(D358=D357,IF(A357=0,"",A357),IF(AND(D358&gt;0,D358&lt;&gt;D357),A357+1,""))</f>
        <v/>
      </c>
      <c r="B358" s="129"/>
      <c r="C358" s="129"/>
      <c r="D358" s="96"/>
      <c r="E358" s="138"/>
      <c r="F358" s="128" t="str">
        <f aca="false">IFERROR(IF(OR(ISTEXT(D358),ISNUMBER(D358)),HLOOKUP(I358-23*INT(I358/23),[2]Hoja2!B$1:X$2,2),""),1)</f>
        <v/>
      </c>
      <c r="G358" s="128" t="str">
        <f aca="false">LEFT(D358,1)</f>
        <v/>
      </c>
      <c r="H358" s="129" t="str">
        <f aca="false">IF(UPPER(G358)="Z",2,IF(UPPER(G358)="Y",1,IF(UPPER(G358)="X",0,LEFT(D358))))</f>
        <v/>
      </c>
      <c r="I358" s="129" t="str">
        <f aca="false">REPLACE(D358,1,1,H358)</f>
        <v/>
      </c>
      <c r="J358" s="96"/>
      <c r="K358" s="124" t="str">
        <f aca="false">IF(N358&gt;0,ROW(L358)-7,"")</f>
        <v/>
      </c>
      <c r="L358" s="130"/>
      <c r="M358" s="130"/>
      <c r="N358" s="131"/>
      <c r="O358" s="132"/>
      <c r="P358" s="128" t="str">
        <f aca="false">IFERROR(IF(OR(ISTEXT(N358),ISNUMBER(N358)),HLOOKUP(S358-23*INT(S358/23),[2]Hoja2!B$1:X$2,2),""),1)</f>
        <v/>
      </c>
      <c r="Q358" s="128" t="str">
        <f aca="false">LEFT(N358,1)</f>
        <v/>
      </c>
      <c r="R358" s="129" t="str">
        <f aca="false">IF(UPPER(Q358)="Z",2,IF(UPPER(Q358)="Y",1,IF(UPPER(Q358)="X",0,LEFT(N358))))</f>
        <v/>
      </c>
      <c r="S358" s="129" t="str">
        <f aca="false">REPLACE(N358,1,1,R358)</f>
        <v/>
      </c>
      <c r="T358" s="96"/>
      <c r="U358" s="133"/>
      <c r="V358" s="124" t="str">
        <f aca="false">IF(OR(ISTEXT(N358),ISNUMBER(N358)),IF($AD358=1,U358,0),"")</f>
        <v/>
      </c>
      <c r="W358" s="75" t="n">
        <v>36892</v>
      </c>
      <c r="X358" s="134"/>
      <c r="Y358" s="134"/>
      <c r="AA358" s="128" t="n">
        <f aca="false">IF(E358&lt;&gt;F358,0,1)</f>
        <v>1</v>
      </c>
      <c r="AB358" s="128" t="n">
        <f aca="false">IF(OR(T358="SI",T358="Si",T358="si",T358="sI",T358="s",T358="S"),1,0)</f>
        <v>0</v>
      </c>
      <c r="AC358" s="128" t="n">
        <f aca="false">IF(OR(J358="SI",J358="Si",J358="si",J358="sI",J358="s",J358="S"),1,0)</f>
        <v>0</v>
      </c>
      <c r="AD358" s="128" t="n">
        <f aca="false">AK358*AA358*AB358*AC358</f>
        <v>0</v>
      </c>
      <c r="AF358" s="136" t="n">
        <f aca="false">COUNTIF(D$8:D358,D358)</f>
        <v>0</v>
      </c>
      <c r="AG358" s="136" t="n">
        <f aca="false">COUNTIFS(D$8:D358,D358,A$8:A358,A358)</f>
        <v>0</v>
      </c>
      <c r="AH358" s="128" t="n">
        <f aca="false">AF358-AG358</f>
        <v>0</v>
      </c>
      <c r="AI358" s="128" t="n">
        <f aca="false">IF(OR(O358&lt;&gt;P358,P358=1,AA358=0),1,0)</f>
        <v>0</v>
      </c>
      <c r="AJ358" s="128" t="n">
        <f aca="false">IF(AR358&gt;0,1,0)+AH358</f>
        <v>0</v>
      </c>
      <c r="AK358" s="128" t="n">
        <f aca="false">IF(O358&lt;&gt;P358,0,1)</f>
        <v>1</v>
      </c>
      <c r="AL358" s="128" t="n">
        <f aca="false">IF(U358&gt;1,1,0)</f>
        <v>0</v>
      </c>
      <c r="AM358" s="136"/>
      <c r="AN358" s="137"/>
      <c r="AO358" s="139"/>
      <c r="AP358" s="128" t="str">
        <f aca="false">IF(SUMIF(AS$7:BU$7,"&gt;0",AS358:BU358)&gt;0,SUMIF(AS$7:BU$7,"&gt;0",AS358:BU358),"")</f>
        <v/>
      </c>
      <c r="AQ358" s="128"/>
      <c r="AR358" s="136" t="n">
        <f aca="false">COUNTIF(N$8:N358,N358)-1</f>
        <v>-1</v>
      </c>
      <c r="AS358" s="133"/>
      <c r="AT358" s="133"/>
      <c r="AU358" s="128" t="n">
        <f aca="false">IF($A358=$A357,AS358+AT358+AU357,AS358+AT358)</f>
        <v>0</v>
      </c>
      <c r="AV358" s="133"/>
      <c r="AW358" s="133"/>
      <c r="AX358" s="128" t="n">
        <f aca="false">IF($A358=$A357,AV358+AW358+AX357,AV358+AW358)</f>
        <v>0</v>
      </c>
      <c r="AY358" s="133"/>
      <c r="AZ358" s="133"/>
      <c r="BA358" s="128" t="n">
        <f aca="false">IF($A358=$A357,AY358+AZ358+BA357,AY358+AZ358)</f>
        <v>0</v>
      </c>
      <c r="BB358" s="133"/>
      <c r="BC358" s="133"/>
      <c r="BD358" s="128" t="n">
        <f aca="false">IF($A358=$A357,BB358+BC358+BD357,BB358+BC358)</f>
        <v>0</v>
      </c>
      <c r="BE358" s="133"/>
      <c r="BF358" s="133"/>
      <c r="BG358" s="128" t="n">
        <f aca="false">IF($A358=$A357,BE358+BF358+BG357,BE358+BF358)</f>
        <v>0</v>
      </c>
      <c r="BH358" s="133"/>
      <c r="BI358" s="133"/>
      <c r="BJ358" s="128" t="n">
        <f aca="false">IF($A358=$A357,BH358+BI358+BJ357,BH358+BI358)</f>
        <v>0</v>
      </c>
      <c r="BK358" s="133"/>
      <c r="BL358" s="133"/>
      <c r="BM358" s="128" t="n">
        <f aca="false">IF($A358=$A357,BK358+BL358+BM357,BK358+BL358)</f>
        <v>0</v>
      </c>
      <c r="BN358" s="133"/>
      <c r="BO358" s="133"/>
      <c r="BP358" s="128" t="n">
        <f aca="false">IF($A358=$A357,BN358+BO358+BP357,BN358+BO358)</f>
        <v>0</v>
      </c>
      <c r="BQ358" s="133"/>
      <c r="BR358" s="133"/>
      <c r="BS358" s="128" t="n">
        <f aca="false">IF($A358=$A357,BQ358+BR358+BS357,BQ358+BR358)</f>
        <v>0</v>
      </c>
      <c r="BT358" s="133"/>
      <c r="BU358" s="133"/>
      <c r="BV358" s="128" t="n">
        <f aca="false">IF($A358=$A357,BT358+BU358+BV357,BT358+BU358)</f>
        <v>0</v>
      </c>
      <c r="BW358" s="128" t="n">
        <f aca="false">IF(W358=0,0,IF(W358&gt;F$4,1,(IF(W358=BW$2,0,(IF(F$4-W358&gt;2,1,0))))))</f>
        <v>0</v>
      </c>
    </row>
    <row r="359" customFormat="false" ht="42.6" hidden="false" customHeight="true" outlineLevel="0" collapsed="false">
      <c r="A359" s="124" t="str">
        <f aca="false">IF(D359=D358,IF(A358=0,"",A358),IF(AND(D359&gt;0,D359&lt;&gt;D358),A358+1,""))</f>
        <v/>
      </c>
      <c r="B359" s="129"/>
      <c r="C359" s="129"/>
      <c r="D359" s="96"/>
      <c r="E359" s="138"/>
      <c r="F359" s="128" t="str">
        <f aca="false">IFERROR(IF(OR(ISTEXT(D359),ISNUMBER(D359)),HLOOKUP(I359-23*INT(I359/23),[2]Hoja2!B$1:X$2,2),""),1)</f>
        <v/>
      </c>
      <c r="G359" s="128" t="str">
        <f aca="false">LEFT(D359,1)</f>
        <v/>
      </c>
      <c r="H359" s="129" t="str">
        <f aca="false">IF(UPPER(G359)="Z",2,IF(UPPER(G359)="Y",1,IF(UPPER(G359)="X",0,LEFT(D359))))</f>
        <v/>
      </c>
      <c r="I359" s="129" t="str">
        <f aca="false">REPLACE(D359,1,1,H359)</f>
        <v/>
      </c>
      <c r="J359" s="96"/>
      <c r="K359" s="124" t="str">
        <f aca="false">IF(N359&gt;0,ROW(L359)-7,"")</f>
        <v/>
      </c>
      <c r="L359" s="130"/>
      <c r="M359" s="130"/>
      <c r="N359" s="131"/>
      <c r="O359" s="132"/>
      <c r="P359" s="128" t="str">
        <f aca="false">IFERROR(IF(OR(ISTEXT(N359),ISNUMBER(N359)),HLOOKUP(S359-23*INT(S359/23),[2]Hoja2!B$1:X$2,2),""),1)</f>
        <v/>
      </c>
      <c r="Q359" s="128" t="str">
        <f aca="false">LEFT(N359,1)</f>
        <v/>
      </c>
      <c r="R359" s="129" t="str">
        <f aca="false">IF(UPPER(Q359)="Z",2,IF(UPPER(Q359)="Y",1,IF(UPPER(Q359)="X",0,LEFT(N359))))</f>
        <v/>
      </c>
      <c r="S359" s="129" t="str">
        <f aca="false">REPLACE(N359,1,1,R359)</f>
        <v/>
      </c>
      <c r="T359" s="96"/>
      <c r="U359" s="133"/>
      <c r="V359" s="124" t="str">
        <f aca="false">IF(OR(ISTEXT(N359),ISNUMBER(N359)),IF($AD359=1,U359,0),"")</f>
        <v/>
      </c>
      <c r="W359" s="75" t="n">
        <v>36892</v>
      </c>
      <c r="X359" s="134"/>
      <c r="Y359" s="134"/>
      <c r="AA359" s="128" t="n">
        <f aca="false">IF(E359&lt;&gt;F359,0,1)</f>
        <v>1</v>
      </c>
      <c r="AB359" s="128" t="n">
        <f aca="false">IF(OR(T359="SI",T359="Si",T359="si",T359="sI",T359="s",T359="S"),1,0)</f>
        <v>0</v>
      </c>
      <c r="AC359" s="128" t="n">
        <f aca="false">IF(OR(J359="SI",J359="Si",J359="si",J359="sI",J359="s",J359="S"),1,0)</f>
        <v>0</v>
      </c>
      <c r="AD359" s="128" t="n">
        <f aca="false">AK359*AA359*AB359*AC359</f>
        <v>0</v>
      </c>
      <c r="AF359" s="136" t="n">
        <f aca="false">COUNTIF(D$8:D359,D359)</f>
        <v>0</v>
      </c>
      <c r="AG359" s="136" t="n">
        <f aca="false">COUNTIFS(D$8:D359,D359,A$8:A359,A359)</f>
        <v>0</v>
      </c>
      <c r="AH359" s="128" t="n">
        <f aca="false">AF359-AG359</f>
        <v>0</v>
      </c>
      <c r="AI359" s="128" t="n">
        <f aca="false">IF(OR(O359&lt;&gt;P359,P359=1,AA359=0),1,0)</f>
        <v>0</v>
      </c>
      <c r="AJ359" s="128" t="n">
        <f aca="false">IF(AR359&gt;0,1,0)+AH359</f>
        <v>0</v>
      </c>
      <c r="AK359" s="128" t="n">
        <f aca="false">IF(O359&lt;&gt;P359,0,1)</f>
        <v>1</v>
      </c>
      <c r="AL359" s="128" t="n">
        <f aca="false">IF(U359&gt;1,1,0)</f>
        <v>0</v>
      </c>
      <c r="AM359" s="136"/>
      <c r="AN359" s="137"/>
      <c r="AO359" s="139"/>
      <c r="AP359" s="128" t="str">
        <f aca="false">IF(SUMIF(AS$7:BU$7,"&gt;0",AS359:BU359)&gt;0,SUMIF(AS$7:BU$7,"&gt;0",AS359:BU359),"")</f>
        <v/>
      </c>
      <c r="AQ359" s="128"/>
      <c r="AR359" s="136" t="n">
        <f aca="false">COUNTIF(N$8:N359,N359)-1</f>
        <v>-1</v>
      </c>
      <c r="AS359" s="133"/>
      <c r="AT359" s="133"/>
      <c r="AU359" s="128" t="n">
        <f aca="false">IF($A359=$A358,AS359+AT359+AU358,AS359+AT359)</f>
        <v>0</v>
      </c>
      <c r="AV359" s="133"/>
      <c r="AW359" s="133"/>
      <c r="AX359" s="128" t="n">
        <f aca="false">IF($A359=$A358,AV359+AW359+AX358,AV359+AW359)</f>
        <v>0</v>
      </c>
      <c r="AY359" s="133"/>
      <c r="AZ359" s="133"/>
      <c r="BA359" s="128" t="n">
        <f aca="false">IF($A359=$A358,AY359+AZ359+BA358,AY359+AZ359)</f>
        <v>0</v>
      </c>
      <c r="BB359" s="133"/>
      <c r="BC359" s="133"/>
      <c r="BD359" s="128" t="n">
        <f aca="false">IF($A359=$A358,BB359+BC359+BD358,BB359+BC359)</f>
        <v>0</v>
      </c>
      <c r="BE359" s="133"/>
      <c r="BF359" s="133"/>
      <c r="BG359" s="128" t="n">
        <f aca="false">IF($A359=$A358,BE359+BF359+BG358,BE359+BF359)</f>
        <v>0</v>
      </c>
      <c r="BH359" s="133"/>
      <c r="BI359" s="133"/>
      <c r="BJ359" s="128" t="n">
        <f aca="false">IF($A359=$A358,BH359+BI359+BJ358,BH359+BI359)</f>
        <v>0</v>
      </c>
      <c r="BK359" s="133"/>
      <c r="BL359" s="133"/>
      <c r="BM359" s="128" t="n">
        <f aca="false">IF($A359=$A358,BK359+BL359+BM358,BK359+BL359)</f>
        <v>0</v>
      </c>
      <c r="BN359" s="133"/>
      <c r="BO359" s="133"/>
      <c r="BP359" s="128" t="n">
        <f aca="false">IF($A359=$A358,BN359+BO359+BP358,BN359+BO359)</f>
        <v>0</v>
      </c>
      <c r="BQ359" s="133"/>
      <c r="BR359" s="133"/>
      <c r="BS359" s="128" t="n">
        <f aca="false">IF($A359=$A358,BQ359+BR359+BS358,BQ359+BR359)</f>
        <v>0</v>
      </c>
      <c r="BT359" s="133"/>
      <c r="BU359" s="133"/>
      <c r="BV359" s="128" t="n">
        <f aca="false">IF($A359=$A358,BT359+BU359+BV358,BT359+BU359)</f>
        <v>0</v>
      </c>
      <c r="BW359" s="128" t="n">
        <f aca="false">IF(W359=0,0,IF(W359&gt;F$4,1,(IF(W359=BW$2,0,(IF(F$4-W359&gt;2,1,0))))))</f>
        <v>0</v>
      </c>
    </row>
    <row r="360" customFormat="false" ht="42.6" hidden="false" customHeight="true" outlineLevel="0" collapsed="false">
      <c r="A360" s="124" t="str">
        <f aca="false">IF(D360=D359,IF(A359=0,"",A359),IF(AND(D360&gt;0,D360&lt;&gt;D359),A359+1,""))</f>
        <v/>
      </c>
      <c r="B360" s="129"/>
      <c r="C360" s="129"/>
      <c r="D360" s="96"/>
      <c r="E360" s="138"/>
      <c r="F360" s="128" t="str">
        <f aca="false">IFERROR(IF(OR(ISTEXT(D360),ISNUMBER(D360)),HLOOKUP(I360-23*INT(I360/23),[2]Hoja2!B$1:X$2,2),""),1)</f>
        <v/>
      </c>
      <c r="G360" s="128" t="str">
        <f aca="false">LEFT(D360,1)</f>
        <v/>
      </c>
      <c r="H360" s="129" t="str">
        <f aca="false">IF(UPPER(G360)="Z",2,IF(UPPER(G360)="Y",1,IF(UPPER(G360)="X",0,LEFT(D360))))</f>
        <v/>
      </c>
      <c r="I360" s="129" t="str">
        <f aca="false">REPLACE(D360,1,1,H360)</f>
        <v/>
      </c>
      <c r="J360" s="96"/>
      <c r="K360" s="124" t="str">
        <f aca="false">IF(N360&gt;0,ROW(L360)-7,"")</f>
        <v/>
      </c>
      <c r="L360" s="130"/>
      <c r="M360" s="130"/>
      <c r="N360" s="131"/>
      <c r="O360" s="132"/>
      <c r="P360" s="128" t="str">
        <f aca="false">IFERROR(IF(OR(ISTEXT(N360),ISNUMBER(N360)),HLOOKUP(S360-23*INT(S360/23),[2]Hoja2!B$1:X$2,2),""),1)</f>
        <v/>
      </c>
      <c r="Q360" s="128" t="str">
        <f aca="false">LEFT(N360,1)</f>
        <v/>
      </c>
      <c r="R360" s="129" t="str">
        <f aca="false">IF(UPPER(Q360)="Z",2,IF(UPPER(Q360)="Y",1,IF(UPPER(Q360)="X",0,LEFT(N360))))</f>
        <v/>
      </c>
      <c r="S360" s="129" t="str">
        <f aca="false">REPLACE(N360,1,1,R360)</f>
        <v/>
      </c>
      <c r="T360" s="96"/>
      <c r="U360" s="133"/>
      <c r="V360" s="124" t="str">
        <f aca="false">IF(OR(ISTEXT(N360),ISNUMBER(N360)),IF($AD360=1,U360,0),"")</f>
        <v/>
      </c>
      <c r="W360" s="75" t="n">
        <v>36892</v>
      </c>
      <c r="X360" s="134"/>
      <c r="Y360" s="134"/>
      <c r="AA360" s="128" t="n">
        <f aca="false">IF(E360&lt;&gt;F360,0,1)</f>
        <v>1</v>
      </c>
      <c r="AB360" s="128" t="n">
        <f aca="false">IF(OR(T360="SI",T360="Si",T360="si",T360="sI",T360="s",T360="S"),1,0)</f>
        <v>0</v>
      </c>
      <c r="AC360" s="128" t="n">
        <f aca="false">IF(OR(J360="SI",J360="Si",J360="si",J360="sI",J360="s",J360="S"),1,0)</f>
        <v>0</v>
      </c>
      <c r="AD360" s="128" t="n">
        <f aca="false">AK360*AA360*AB360*AC360</f>
        <v>0</v>
      </c>
      <c r="AF360" s="136" t="n">
        <f aca="false">COUNTIF(D$8:D360,D360)</f>
        <v>0</v>
      </c>
      <c r="AG360" s="136" t="n">
        <f aca="false">COUNTIFS(D$8:D360,D360,A$8:A360,A360)</f>
        <v>0</v>
      </c>
      <c r="AH360" s="128" t="n">
        <f aca="false">AF360-AG360</f>
        <v>0</v>
      </c>
      <c r="AI360" s="128" t="n">
        <f aca="false">IF(OR(O360&lt;&gt;P360,P360=1,AA360=0),1,0)</f>
        <v>0</v>
      </c>
      <c r="AJ360" s="128" t="n">
        <f aca="false">IF(AR360&gt;0,1,0)+AH360</f>
        <v>0</v>
      </c>
      <c r="AK360" s="128" t="n">
        <f aca="false">IF(O360&lt;&gt;P360,0,1)</f>
        <v>1</v>
      </c>
      <c r="AL360" s="128" t="n">
        <f aca="false">IF(U360&gt;1,1,0)</f>
        <v>0</v>
      </c>
      <c r="AM360" s="136"/>
      <c r="AN360" s="137"/>
      <c r="AO360" s="139"/>
      <c r="AP360" s="128" t="str">
        <f aca="false">IF(SUMIF(AS$7:BU$7,"&gt;0",AS360:BU360)&gt;0,SUMIF(AS$7:BU$7,"&gt;0",AS360:BU360),"")</f>
        <v/>
      </c>
      <c r="AQ360" s="128"/>
      <c r="AR360" s="136" t="n">
        <f aca="false">COUNTIF(N$8:N360,N360)-1</f>
        <v>-1</v>
      </c>
      <c r="AS360" s="133"/>
      <c r="AT360" s="133"/>
      <c r="AU360" s="128" t="n">
        <f aca="false">IF($A360=$A359,AS360+AT360+AU359,AS360+AT360)</f>
        <v>0</v>
      </c>
      <c r="AV360" s="133"/>
      <c r="AW360" s="133"/>
      <c r="AX360" s="128" t="n">
        <f aca="false">IF($A360=$A359,AV360+AW360+AX359,AV360+AW360)</f>
        <v>0</v>
      </c>
      <c r="AY360" s="133"/>
      <c r="AZ360" s="133"/>
      <c r="BA360" s="128" t="n">
        <f aca="false">IF($A360=$A359,AY360+AZ360+BA359,AY360+AZ360)</f>
        <v>0</v>
      </c>
      <c r="BB360" s="133"/>
      <c r="BC360" s="133"/>
      <c r="BD360" s="128" t="n">
        <f aca="false">IF($A360=$A359,BB360+BC360+BD359,BB360+BC360)</f>
        <v>0</v>
      </c>
      <c r="BE360" s="133"/>
      <c r="BF360" s="133"/>
      <c r="BG360" s="128" t="n">
        <f aca="false">IF($A360=$A359,BE360+BF360+BG359,BE360+BF360)</f>
        <v>0</v>
      </c>
      <c r="BH360" s="133"/>
      <c r="BI360" s="133"/>
      <c r="BJ360" s="128" t="n">
        <f aca="false">IF($A360=$A359,BH360+BI360+BJ359,BH360+BI360)</f>
        <v>0</v>
      </c>
      <c r="BK360" s="133"/>
      <c r="BL360" s="133"/>
      <c r="BM360" s="128" t="n">
        <f aca="false">IF($A360=$A359,BK360+BL360+BM359,BK360+BL360)</f>
        <v>0</v>
      </c>
      <c r="BN360" s="133"/>
      <c r="BO360" s="133"/>
      <c r="BP360" s="128" t="n">
        <f aca="false">IF($A360=$A359,BN360+BO360+BP359,BN360+BO360)</f>
        <v>0</v>
      </c>
      <c r="BQ360" s="133"/>
      <c r="BR360" s="133"/>
      <c r="BS360" s="128" t="n">
        <f aca="false">IF($A360=$A359,BQ360+BR360+BS359,BQ360+BR360)</f>
        <v>0</v>
      </c>
      <c r="BT360" s="133"/>
      <c r="BU360" s="133"/>
      <c r="BV360" s="128" t="n">
        <f aca="false">IF($A360=$A359,BT360+BU360+BV359,BT360+BU360)</f>
        <v>0</v>
      </c>
      <c r="BW360" s="128" t="n">
        <f aca="false">IF(W360=0,0,IF(W360&gt;F$4,1,(IF(W360=BW$2,0,(IF(F$4-W360&gt;2,1,0))))))</f>
        <v>0</v>
      </c>
    </row>
    <row r="361" customFormat="false" ht="42.6" hidden="false" customHeight="true" outlineLevel="0" collapsed="false">
      <c r="A361" s="124" t="str">
        <f aca="false">IF(D361=D360,IF(A360=0,"",A360),IF(AND(D361&gt;0,D361&lt;&gt;D360),A360+1,""))</f>
        <v/>
      </c>
      <c r="B361" s="129"/>
      <c r="C361" s="129"/>
      <c r="D361" s="96"/>
      <c r="E361" s="138"/>
      <c r="F361" s="128" t="str">
        <f aca="false">IFERROR(IF(OR(ISTEXT(D361),ISNUMBER(D361)),HLOOKUP(I361-23*INT(I361/23),[2]Hoja2!B$1:X$2,2),""),1)</f>
        <v/>
      </c>
      <c r="G361" s="128" t="str">
        <f aca="false">LEFT(D361,1)</f>
        <v/>
      </c>
      <c r="H361" s="129" t="str">
        <f aca="false">IF(UPPER(G361)="Z",2,IF(UPPER(G361)="Y",1,IF(UPPER(G361)="X",0,LEFT(D361))))</f>
        <v/>
      </c>
      <c r="I361" s="129" t="str">
        <f aca="false">REPLACE(D361,1,1,H361)</f>
        <v/>
      </c>
      <c r="J361" s="96"/>
      <c r="K361" s="124" t="str">
        <f aca="false">IF(N361&gt;0,ROW(L361)-7,"")</f>
        <v/>
      </c>
      <c r="L361" s="130"/>
      <c r="M361" s="130"/>
      <c r="N361" s="131"/>
      <c r="O361" s="132"/>
      <c r="P361" s="128" t="str">
        <f aca="false">IFERROR(IF(OR(ISTEXT(N361),ISNUMBER(N361)),HLOOKUP(S361-23*INT(S361/23),[2]Hoja2!B$1:X$2,2),""),1)</f>
        <v/>
      </c>
      <c r="Q361" s="128" t="str">
        <f aca="false">LEFT(N361,1)</f>
        <v/>
      </c>
      <c r="R361" s="129" t="str">
        <f aca="false">IF(UPPER(Q361)="Z",2,IF(UPPER(Q361)="Y",1,IF(UPPER(Q361)="X",0,LEFT(N361))))</f>
        <v/>
      </c>
      <c r="S361" s="129" t="str">
        <f aca="false">REPLACE(N361,1,1,R361)</f>
        <v/>
      </c>
      <c r="T361" s="96"/>
      <c r="U361" s="133"/>
      <c r="V361" s="124" t="str">
        <f aca="false">IF(OR(ISTEXT(N361),ISNUMBER(N361)),IF($AD361=1,U361,0),"")</f>
        <v/>
      </c>
      <c r="W361" s="75" t="n">
        <v>36892</v>
      </c>
      <c r="X361" s="134"/>
      <c r="Y361" s="134"/>
      <c r="AA361" s="128" t="n">
        <f aca="false">IF(E361&lt;&gt;F361,0,1)</f>
        <v>1</v>
      </c>
      <c r="AB361" s="128" t="n">
        <f aca="false">IF(OR(T361="SI",T361="Si",T361="si",T361="sI",T361="s",T361="S"),1,0)</f>
        <v>0</v>
      </c>
      <c r="AC361" s="128" t="n">
        <f aca="false">IF(OR(J361="SI",J361="Si",J361="si",J361="sI",J361="s",J361="S"),1,0)</f>
        <v>0</v>
      </c>
      <c r="AD361" s="128" t="n">
        <f aca="false">AK361*AA361*AB361*AC361</f>
        <v>0</v>
      </c>
      <c r="AF361" s="136" t="n">
        <f aca="false">COUNTIF(D$8:D361,D361)</f>
        <v>0</v>
      </c>
      <c r="AG361" s="136" t="n">
        <f aca="false">COUNTIFS(D$8:D361,D361,A$8:A361,A361)</f>
        <v>0</v>
      </c>
      <c r="AH361" s="128" t="n">
        <f aca="false">AF361-AG361</f>
        <v>0</v>
      </c>
      <c r="AI361" s="128" t="n">
        <f aca="false">IF(OR(O361&lt;&gt;P361,P361=1,AA361=0),1,0)</f>
        <v>0</v>
      </c>
      <c r="AJ361" s="128" t="n">
        <f aca="false">IF(AR361&gt;0,1,0)+AH361</f>
        <v>0</v>
      </c>
      <c r="AK361" s="128" t="n">
        <f aca="false">IF(O361&lt;&gt;P361,0,1)</f>
        <v>1</v>
      </c>
      <c r="AL361" s="128" t="n">
        <f aca="false">IF(U361&gt;1,1,0)</f>
        <v>0</v>
      </c>
      <c r="AM361" s="136"/>
      <c r="AN361" s="137"/>
      <c r="AO361" s="139"/>
      <c r="AP361" s="128" t="str">
        <f aca="false">IF(SUMIF(AS$7:BU$7,"&gt;0",AS361:BU361)&gt;0,SUMIF(AS$7:BU$7,"&gt;0",AS361:BU361),"")</f>
        <v/>
      </c>
      <c r="AQ361" s="128"/>
      <c r="AR361" s="136" t="n">
        <f aca="false">COUNTIF(N$8:N361,N361)-1</f>
        <v>-1</v>
      </c>
      <c r="AS361" s="133"/>
      <c r="AT361" s="133"/>
      <c r="AU361" s="128" t="n">
        <f aca="false">IF($A361=$A360,AS361+AT361+AU360,AS361+AT361)</f>
        <v>0</v>
      </c>
      <c r="AV361" s="133"/>
      <c r="AW361" s="133"/>
      <c r="AX361" s="128" t="n">
        <f aca="false">IF($A361=$A360,AV361+AW361+AX360,AV361+AW361)</f>
        <v>0</v>
      </c>
      <c r="AY361" s="133"/>
      <c r="AZ361" s="133"/>
      <c r="BA361" s="128" t="n">
        <f aca="false">IF($A361=$A360,AY361+AZ361+BA360,AY361+AZ361)</f>
        <v>0</v>
      </c>
      <c r="BB361" s="133"/>
      <c r="BC361" s="133"/>
      <c r="BD361" s="128" t="n">
        <f aca="false">IF($A361=$A360,BB361+BC361+BD360,BB361+BC361)</f>
        <v>0</v>
      </c>
      <c r="BE361" s="133"/>
      <c r="BF361" s="133"/>
      <c r="BG361" s="128" t="n">
        <f aca="false">IF($A361=$A360,BE361+BF361+BG360,BE361+BF361)</f>
        <v>0</v>
      </c>
      <c r="BH361" s="133"/>
      <c r="BI361" s="133"/>
      <c r="BJ361" s="128" t="n">
        <f aca="false">IF($A361=$A360,BH361+BI361+BJ360,BH361+BI361)</f>
        <v>0</v>
      </c>
      <c r="BK361" s="133"/>
      <c r="BL361" s="133"/>
      <c r="BM361" s="128" t="n">
        <f aca="false">IF($A361=$A360,BK361+BL361+BM360,BK361+BL361)</f>
        <v>0</v>
      </c>
      <c r="BN361" s="133"/>
      <c r="BO361" s="133"/>
      <c r="BP361" s="128" t="n">
        <f aca="false">IF($A361=$A360,BN361+BO361+BP360,BN361+BO361)</f>
        <v>0</v>
      </c>
      <c r="BQ361" s="133"/>
      <c r="BR361" s="133"/>
      <c r="BS361" s="128" t="n">
        <f aca="false">IF($A361=$A360,BQ361+BR361+BS360,BQ361+BR361)</f>
        <v>0</v>
      </c>
      <c r="BT361" s="133"/>
      <c r="BU361" s="133"/>
      <c r="BV361" s="128" t="n">
        <f aca="false">IF($A361=$A360,BT361+BU361+BV360,BT361+BU361)</f>
        <v>0</v>
      </c>
      <c r="BW361" s="128" t="n">
        <f aca="false">IF(W361=0,0,IF(W361&gt;F$4,1,(IF(W361=BW$2,0,(IF(F$4-W361&gt;2,1,0))))))</f>
        <v>0</v>
      </c>
    </row>
    <row r="362" customFormat="false" ht="42.6" hidden="false" customHeight="true" outlineLevel="0" collapsed="false">
      <c r="A362" s="124" t="str">
        <f aca="false">IF(D362=D361,IF(A361=0,"",A361),IF(AND(D362&gt;0,D362&lt;&gt;D361),A361+1,""))</f>
        <v/>
      </c>
      <c r="B362" s="129"/>
      <c r="C362" s="129"/>
      <c r="D362" s="96"/>
      <c r="E362" s="138"/>
      <c r="F362" s="128" t="str">
        <f aca="false">IFERROR(IF(OR(ISTEXT(D362),ISNUMBER(D362)),HLOOKUP(I362-23*INT(I362/23),[2]Hoja2!B$1:X$2,2),""),1)</f>
        <v/>
      </c>
      <c r="G362" s="128" t="str">
        <f aca="false">LEFT(D362,1)</f>
        <v/>
      </c>
      <c r="H362" s="129" t="str">
        <f aca="false">IF(UPPER(G362)="Z",2,IF(UPPER(G362)="Y",1,IF(UPPER(G362)="X",0,LEFT(D362))))</f>
        <v/>
      </c>
      <c r="I362" s="129" t="str">
        <f aca="false">REPLACE(D362,1,1,H362)</f>
        <v/>
      </c>
      <c r="J362" s="96"/>
      <c r="K362" s="124" t="str">
        <f aca="false">IF(N362&gt;0,ROW(L362)-7,"")</f>
        <v/>
      </c>
      <c r="L362" s="130"/>
      <c r="M362" s="130"/>
      <c r="N362" s="131"/>
      <c r="O362" s="132"/>
      <c r="P362" s="128" t="str">
        <f aca="false">IFERROR(IF(OR(ISTEXT(N362),ISNUMBER(N362)),HLOOKUP(S362-23*INT(S362/23),[2]Hoja2!B$1:X$2,2),""),1)</f>
        <v/>
      </c>
      <c r="Q362" s="128" t="str">
        <f aca="false">LEFT(N362,1)</f>
        <v/>
      </c>
      <c r="R362" s="129" t="str">
        <f aca="false">IF(UPPER(Q362)="Z",2,IF(UPPER(Q362)="Y",1,IF(UPPER(Q362)="X",0,LEFT(N362))))</f>
        <v/>
      </c>
      <c r="S362" s="129" t="str">
        <f aca="false">REPLACE(N362,1,1,R362)</f>
        <v/>
      </c>
      <c r="T362" s="96"/>
      <c r="U362" s="133"/>
      <c r="V362" s="124" t="str">
        <f aca="false">IF(OR(ISTEXT(N362),ISNUMBER(N362)),IF($AD362=1,U362,0),"")</f>
        <v/>
      </c>
      <c r="W362" s="75" t="n">
        <v>36892</v>
      </c>
      <c r="X362" s="134"/>
      <c r="Y362" s="134"/>
      <c r="AA362" s="128" t="n">
        <f aca="false">IF(E362&lt;&gt;F362,0,1)</f>
        <v>1</v>
      </c>
      <c r="AB362" s="128" t="n">
        <f aca="false">IF(OR(T362="SI",T362="Si",T362="si",T362="sI",T362="s",T362="S"),1,0)</f>
        <v>0</v>
      </c>
      <c r="AC362" s="128" t="n">
        <f aca="false">IF(OR(J362="SI",J362="Si",J362="si",J362="sI",J362="s",J362="S"),1,0)</f>
        <v>0</v>
      </c>
      <c r="AD362" s="128" t="n">
        <f aca="false">AK362*AA362*AB362*AC362</f>
        <v>0</v>
      </c>
      <c r="AF362" s="136" t="n">
        <f aca="false">COUNTIF(D$8:D362,D362)</f>
        <v>0</v>
      </c>
      <c r="AG362" s="136" t="n">
        <f aca="false">COUNTIFS(D$8:D362,D362,A$8:A362,A362)</f>
        <v>0</v>
      </c>
      <c r="AH362" s="128" t="n">
        <f aca="false">AF362-AG362</f>
        <v>0</v>
      </c>
      <c r="AI362" s="128" t="n">
        <f aca="false">IF(OR(O362&lt;&gt;P362,P362=1,AA362=0),1,0)</f>
        <v>0</v>
      </c>
      <c r="AJ362" s="128" t="n">
        <f aca="false">IF(AR362&gt;0,1,0)+AH362</f>
        <v>0</v>
      </c>
      <c r="AK362" s="128" t="n">
        <f aca="false">IF(O362&lt;&gt;P362,0,1)</f>
        <v>1</v>
      </c>
      <c r="AL362" s="128" t="n">
        <f aca="false">IF(U362&gt;1,1,0)</f>
        <v>0</v>
      </c>
      <c r="AM362" s="136"/>
      <c r="AN362" s="137"/>
      <c r="AO362" s="139"/>
      <c r="AP362" s="128" t="str">
        <f aca="false">IF(SUMIF(AS$7:BU$7,"&gt;0",AS362:BU362)&gt;0,SUMIF(AS$7:BU$7,"&gt;0",AS362:BU362),"")</f>
        <v/>
      </c>
      <c r="AQ362" s="128"/>
      <c r="AR362" s="136" t="n">
        <f aca="false">COUNTIF(N$8:N362,N362)-1</f>
        <v>-1</v>
      </c>
      <c r="AS362" s="133"/>
      <c r="AT362" s="133"/>
      <c r="AU362" s="128" t="n">
        <f aca="false">IF($A362=$A361,AS362+AT362+AU361,AS362+AT362)</f>
        <v>0</v>
      </c>
      <c r="AV362" s="133"/>
      <c r="AW362" s="133"/>
      <c r="AX362" s="128" t="n">
        <f aca="false">IF($A362=$A361,AV362+AW362+AX361,AV362+AW362)</f>
        <v>0</v>
      </c>
      <c r="AY362" s="133"/>
      <c r="AZ362" s="133"/>
      <c r="BA362" s="128" t="n">
        <f aca="false">IF($A362=$A361,AY362+AZ362+BA361,AY362+AZ362)</f>
        <v>0</v>
      </c>
      <c r="BB362" s="133"/>
      <c r="BC362" s="133"/>
      <c r="BD362" s="128" t="n">
        <f aca="false">IF($A362=$A361,BB362+BC362+BD361,BB362+BC362)</f>
        <v>0</v>
      </c>
      <c r="BE362" s="133"/>
      <c r="BF362" s="133"/>
      <c r="BG362" s="128" t="n">
        <f aca="false">IF($A362=$A361,BE362+BF362+BG361,BE362+BF362)</f>
        <v>0</v>
      </c>
      <c r="BH362" s="133"/>
      <c r="BI362" s="133"/>
      <c r="BJ362" s="128" t="n">
        <f aca="false">IF($A362=$A361,BH362+BI362+BJ361,BH362+BI362)</f>
        <v>0</v>
      </c>
      <c r="BK362" s="133"/>
      <c r="BL362" s="133"/>
      <c r="BM362" s="128" t="n">
        <f aca="false">IF($A362=$A361,BK362+BL362+BM361,BK362+BL362)</f>
        <v>0</v>
      </c>
      <c r="BN362" s="133"/>
      <c r="BO362" s="133"/>
      <c r="BP362" s="128" t="n">
        <f aca="false">IF($A362=$A361,BN362+BO362+BP361,BN362+BO362)</f>
        <v>0</v>
      </c>
      <c r="BQ362" s="133"/>
      <c r="BR362" s="133"/>
      <c r="BS362" s="128" t="n">
        <f aca="false">IF($A362=$A361,BQ362+BR362+BS361,BQ362+BR362)</f>
        <v>0</v>
      </c>
      <c r="BT362" s="133"/>
      <c r="BU362" s="133"/>
      <c r="BV362" s="128" t="n">
        <f aca="false">IF($A362=$A361,BT362+BU362+BV361,BT362+BU362)</f>
        <v>0</v>
      </c>
      <c r="BW362" s="128" t="n">
        <f aca="false">IF(W362=0,0,IF(W362&gt;F$4,1,(IF(W362=BW$2,0,(IF(F$4-W362&gt;2,1,0))))))</f>
        <v>0</v>
      </c>
    </row>
    <row r="363" customFormat="false" ht="42.6" hidden="false" customHeight="true" outlineLevel="0" collapsed="false">
      <c r="A363" s="124" t="str">
        <f aca="false">IF(D363=D362,IF(A362=0,"",A362),IF(AND(D363&gt;0,D363&lt;&gt;D362),A362+1,""))</f>
        <v/>
      </c>
      <c r="B363" s="129"/>
      <c r="C363" s="129"/>
      <c r="D363" s="96"/>
      <c r="E363" s="138"/>
      <c r="F363" s="128" t="str">
        <f aca="false">IFERROR(IF(OR(ISTEXT(D363),ISNUMBER(D363)),HLOOKUP(I363-23*INT(I363/23),[2]Hoja2!B$1:X$2,2),""),1)</f>
        <v/>
      </c>
      <c r="G363" s="128" t="str">
        <f aca="false">LEFT(D363,1)</f>
        <v/>
      </c>
      <c r="H363" s="129" t="str">
        <f aca="false">IF(UPPER(G363)="Z",2,IF(UPPER(G363)="Y",1,IF(UPPER(G363)="X",0,LEFT(D363))))</f>
        <v/>
      </c>
      <c r="I363" s="129" t="str">
        <f aca="false">REPLACE(D363,1,1,H363)</f>
        <v/>
      </c>
      <c r="J363" s="96"/>
      <c r="K363" s="124" t="str">
        <f aca="false">IF(N363&gt;0,ROW(L363)-7,"")</f>
        <v/>
      </c>
      <c r="L363" s="130"/>
      <c r="M363" s="130"/>
      <c r="N363" s="131"/>
      <c r="O363" s="132"/>
      <c r="P363" s="128" t="str">
        <f aca="false">IFERROR(IF(OR(ISTEXT(N363),ISNUMBER(N363)),HLOOKUP(S363-23*INT(S363/23),[2]Hoja2!B$1:X$2,2),""),1)</f>
        <v/>
      </c>
      <c r="Q363" s="128" t="str">
        <f aca="false">LEFT(N363,1)</f>
        <v/>
      </c>
      <c r="R363" s="129" t="str">
        <f aca="false">IF(UPPER(Q363)="Z",2,IF(UPPER(Q363)="Y",1,IF(UPPER(Q363)="X",0,LEFT(N363))))</f>
        <v/>
      </c>
      <c r="S363" s="129" t="str">
        <f aca="false">REPLACE(N363,1,1,R363)</f>
        <v/>
      </c>
      <c r="T363" s="96"/>
      <c r="U363" s="133"/>
      <c r="V363" s="124" t="str">
        <f aca="false">IF(OR(ISTEXT(N363),ISNUMBER(N363)),IF($AD363=1,U363,0),"")</f>
        <v/>
      </c>
      <c r="W363" s="75" t="n">
        <v>36892</v>
      </c>
      <c r="X363" s="134"/>
      <c r="Y363" s="134"/>
      <c r="AA363" s="128" t="n">
        <f aca="false">IF(E363&lt;&gt;F363,0,1)</f>
        <v>1</v>
      </c>
      <c r="AB363" s="128" t="n">
        <f aca="false">IF(OR(T363="SI",T363="Si",T363="si",T363="sI",T363="s",T363="S"),1,0)</f>
        <v>0</v>
      </c>
      <c r="AC363" s="128" t="n">
        <f aca="false">IF(OR(J363="SI",J363="Si",J363="si",J363="sI",J363="s",J363="S"),1,0)</f>
        <v>0</v>
      </c>
      <c r="AD363" s="128" t="n">
        <f aca="false">AK363*AA363*AB363*AC363</f>
        <v>0</v>
      </c>
      <c r="AF363" s="136" t="n">
        <f aca="false">COUNTIF(D$8:D363,D363)</f>
        <v>0</v>
      </c>
      <c r="AG363" s="136" t="n">
        <f aca="false">COUNTIFS(D$8:D363,D363,A$8:A363,A363)</f>
        <v>0</v>
      </c>
      <c r="AH363" s="128" t="n">
        <f aca="false">AF363-AG363</f>
        <v>0</v>
      </c>
      <c r="AI363" s="128" t="n">
        <f aca="false">IF(OR(O363&lt;&gt;P363,P363=1,AA363=0),1,0)</f>
        <v>0</v>
      </c>
      <c r="AJ363" s="128" t="n">
        <f aca="false">IF(AR363&gt;0,1,0)+AH363</f>
        <v>0</v>
      </c>
      <c r="AK363" s="128" t="n">
        <f aca="false">IF(O363&lt;&gt;P363,0,1)</f>
        <v>1</v>
      </c>
      <c r="AL363" s="128" t="n">
        <f aca="false">IF(U363&gt;1,1,0)</f>
        <v>0</v>
      </c>
      <c r="AM363" s="136"/>
      <c r="AN363" s="137"/>
      <c r="AO363" s="139"/>
      <c r="AP363" s="128" t="str">
        <f aca="false">IF(SUMIF(AS$7:BU$7,"&gt;0",AS363:BU363)&gt;0,SUMIF(AS$7:BU$7,"&gt;0",AS363:BU363),"")</f>
        <v/>
      </c>
      <c r="AQ363" s="128"/>
      <c r="AR363" s="136" t="n">
        <f aca="false">COUNTIF(N$8:N363,N363)-1</f>
        <v>-1</v>
      </c>
      <c r="AS363" s="133"/>
      <c r="AT363" s="133"/>
      <c r="AU363" s="128" t="n">
        <f aca="false">IF($A363=$A362,AS363+AT363+AU362,AS363+AT363)</f>
        <v>0</v>
      </c>
      <c r="AV363" s="133"/>
      <c r="AW363" s="133"/>
      <c r="AX363" s="128" t="n">
        <f aca="false">IF($A363=$A362,AV363+AW363+AX362,AV363+AW363)</f>
        <v>0</v>
      </c>
      <c r="AY363" s="133"/>
      <c r="AZ363" s="133"/>
      <c r="BA363" s="128" t="n">
        <f aca="false">IF($A363=$A362,AY363+AZ363+BA362,AY363+AZ363)</f>
        <v>0</v>
      </c>
      <c r="BB363" s="133"/>
      <c r="BC363" s="133"/>
      <c r="BD363" s="128" t="n">
        <f aca="false">IF($A363=$A362,BB363+BC363+BD362,BB363+BC363)</f>
        <v>0</v>
      </c>
      <c r="BE363" s="133"/>
      <c r="BF363" s="133"/>
      <c r="BG363" s="128" t="n">
        <f aca="false">IF($A363=$A362,BE363+BF363+BG362,BE363+BF363)</f>
        <v>0</v>
      </c>
      <c r="BH363" s="133"/>
      <c r="BI363" s="133"/>
      <c r="BJ363" s="128" t="n">
        <f aca="false">IF($A363=$A362,BH363+BI363+BJ362,BH363+BI363)</f>
        <v>0</v>
      </c>
      <c r="BK363" s="133"/>
      <c r="BL363" s="133"/>
      <c r="BM363" s="128" t="n">
        <f aca="false">IF($A363=$A362,BK363+BL363+BM362,BK363+BL363)</f>
        <v>0</v>
      </c>
      <c r="BN363" s="133"/>
      <c r="BO363" s="133"/>
      <c r="BP363" s="128" t="n">
        <f aca="false">IF($A363=$A362,BN363+BO363+BP362,BN363+BO363)</f>
        <v>0</v>
      </c>
      <c r="BQ363" s="133"/>
      <c r="BR363" s="133"/>
      <c r="BS363" s="128" t="n">
        <f aca="false">IF($A363=$A362,BQ363+BR363+BS362,BQ363+BR363)</f>
        <v>0</v>
      </c>
      <c r="BT363" s="133"/>
      <c r="BU363" s="133"/>
      <c r="BV363" s="128" t="n">
        <f aca="false">IF($A363=$A362,BT363+BU363+BV362,BT363+BU363)</f>
        <v>0</v>
      </c>
      <c r="BW363" s="128" t="n">
        <f aca="false">IF(W363=0,0,IF(W363&gt;F$4,1,(IF(W363=BW$2,0,(IF(F$4-W363&gt;2,1,0))))))</f>
        <v>0</v>
      </c>
    </row>
    <row r="364" customFormat="false" ht="42.6" hidden="false" customHeight="true" outlineLevel="0" collapsed="false">
      <c r="A364" s="124" t="str">
        <f aca="false">IF(D364=D363,IF(A363=0,"",A363),IF(AND(D364&gt;0,D364&lt;&gt;D363),A363+1,""))</f>
        <v/>
      </c>
      <c r="B364" s="129"/>
      <c r="C364" s="129"/>
      <c r="D364" s="96"/>
      <c r="E364" s="138"/>
      <c r="F364" s="128" t="str">
        <f aca="false">IFERROR(IF(OR(ISTEXT(D364),ISNUMBER(D364)),HLOOKUP(I364-23*INT(I364/23),[2]Hoja2!B$1:X$2,2),""),1)</f>
        <v/>
      </c>
      <c r="G364" s="128" t="str">
        <f aca="false">LEFT(D364,1)</f>
        <v/>
      </c>
      <c r="H364" s="129" t="str">
        <f aca="false">IF(UPPER(G364)="Z",2,IF(UPPER(G364)="Y",1,IF(UPPER(G364)="X",0,LEFT(D364))))</f>
        <v/>
      </c>
      <c r="I364" s="129" t="str">
        <f aca="false">REPLACE(D364,1,1,H364)</f>
        <v/>
      </c>
      <c r="J364" s="96"/>
      <c r="K364" s="124" t="str">
        <f aca="false">IF(N364&gt;0,ROW(L364)-7,"")</f>
        <v/>
      </c>
      <c r="L364" s="130"/>
      <c r="M364" s="130"/>
      <c r="N364" s="131"/>
      <c r="O364" s="132"/>
      <c r="P364" s="128" t="str">
        <f aca="false">IFERROR(IF(OR(ISTEXT(N364),ISNUMBER(N364)),HLOOKUP(S364-23*INT(S364/23),[2]Hoja2!B$1:X$2,2),""),1)</f>
        <v/>
      </c>
      <c r="Q364" s="128" t="str">
        <f aca="false">LEFT(N364,1)</f>
        <v/>
      </c>
      <c r="R364" s="129" t="str">
        <f aca="false">IF(UPPER(Q364)="Z",2,IF(UPPER(Q364)="Y",1,IF(UPPER(Q364)="X",0,LEFT(N364))))</f>
        <v/>
      </c>
      <c r="S364" s="129" t="str">
        <f aca="false">REPLACE(N364,1,1,R364)</f>
        <v/>
      </c>
      <c r="T364" s="96"/>
      <c r="U364" s="133"/>
      <c r="V364" s="124" t="str">
        <f aca="false">IF(OR(ISTEXT(N364),ISNUMBER(N364)),IF($AD364=1,U364,0),"")</f>
        <v/>
      </c>
      <c r="W364" s="75" t="n">
        <v>36892</v>
      </c>
      <c r="X364" s="134"/>
      <c r="Y364" s="134"/>
      <c r="AA364" s="128" t="n">
        <f aca="false">IF(E364&lt;&gt;F364,0,1)</f>
        <v>1</v>
      </c>
      <c r="AB364" s="128" t="n">
        <f aca="false">IF(OR(T364="SI",T364="Si",T364="si",T364="sI",T364="s",T364="S"),1,0)</f>
        <v>0</v>
      </c>
      <c r="AC364" s="128" t="n">
        <f aca="false">IF(OR(J364="SI",J364="Si",J364="si",J364="sI",J364="s",J364="S"),1,0)</f>
        <v>0</v>
      </c>
      <c r="AD364" s="128" t="n">
        <f aca="false">AK364*AA364*AB364*AC364</f>
        <v>0</v>
      </c>
      <c r="AF364" s="136" t="n">
        <f aca="false">COUNTIF(D$8:D364,D364)</f>
        <v>0</v>
      </c>
      <c r="AG364" s="136" t="n">
        <f aca="false">COUNTIFS(D$8:D364,D364,A$8:A364,A364)</f>
        <v>0</v>
      </c>
      <c r="AH364" s="128" t="n">
        <f aca="false">AF364-AG364</f>
        <v>0</v>
      </c>
      <c r="AI364" s="128" t="n">
        <f aca="false">IF(OR(O364&lt;&gt;P364,P364=1,AA364=0),1,0)</f>
        <v>0</v>
      </c>
      <c r="AJ364" s="128" t="n">
        <f aca="false">IF(AR364&gt;0,1,0)+AH364</f>
        <v>0</v>
      </c>
      <c r="AK364" s="128" t="n">
        <f aca="false">IF(O364&lt;&gt;P364,0,1)</f>
        <v>1</v>
      </c>
      <c r="AL364" s="128" t="n">
        <f aca="false">IF(U364&gt;1,1,0)</f>
        <v>0</v>
      </c>
      <c r="AM364" s="136"/>
      <c r="AN364" s="137"/>
      <c r="AO364" s="139"/>
      <c r="AP364" s="128" t="str">
        <f aca="false">IF(SUMIF(AS$7:BU$7,"&gt;0",AS364:BU364)&gt;0,SUMIF(AS$7:BU$7,"&gt;0",AS364:BU364),"")</f>
        <v/>
      </c>
      <c r="AQ364" s="128"/>
      <c r="AR364" s="136" t="n">
        <f aca="false">COUNTIF(N$8:N364,N364)-1</f>
        <v>-1</v>
      </c>
      <c r="AS364" s="133"/>
      <c r="AT364" s="133"/>
      <c r="AU364" s="128" t="n">
        <f aca="false">IF($A364=$A363,AS364+AT364+AU363,AS364+AT364)</f>
        <v>0</v>
      </c>
      <c r="AV364" s="133"/>
      <c r="AW364" s="133"/>
      <c r="AX364" s="128" t="n">
        <f aca="false">IF($A364=$A363,AV364+AW364+AX363,AV364+AW364)</f>
        <v>0</v>
      </c>
      <c r="AY364" s="133"/>
      <c r="AZ364" s="133"/>
      <c r="BA364" s="128" t="n">
        <f aca="false">IF($A364=$A363,AY364+AZ364+BA363,AY364+AZ364)</f>
        <v>0</v>
      </c>
      <c r="BB364" s="133"/>
      <c r="BC364" s="133"/>
      <c r="BD364" s="128" t="n">
        <f aca="false">IF($A364=$A363,BB364+BC364+BD363,BB364+BC364)</f>
        <v>0</v>
      </c>
      <c r="BE364" s="133"/>
      <c r="BF364" s="133"/>
      <c r="BG364" s="128" t="n">
        <f aca="false">IF($A364=$A363,BE364+BF364+BG363,BE364+BF364)</f>
        <v>0</v>
      </c>
      <c r="BH364" s="133"/>
      <c r="BI364" s="133"/>
      <c r="BJ364" s="128" t="n">
        <f aca="false">IF($A364=$A363,BH364+BI364+BJ363,BH364+BI364)</f>
        <v>0</v>
      </c>
      <c r="BK364" s="133"/>
      <c r="BL364" s="133"/>
      <c r="BM364" s="128" t="n">
        <f aca="false">IF($A364=$A363,BK364+BL364+BM363,BK364+BL364)</f>
        <v>0</v>
      </c>
      <c r="BN364" s="133"/>
      <c r="BO364" s="133"/>
      <c r="BP364" s="128" t="n">
        <f aca="false">IF($A364=$A363,BN364+BO364+BP363,BN364+BO364)</f>
        <v>0</v>
      </c>
      <c r="BQ364" s="133"/>
      <c r="BR364" s="133"/>
      <c r="BS364" s="128" t="n">
        <f aca="false">IF($A364=$A363,BQ364+BR364+BS363,BQ364+BR364)</f>
        <v>0</v>
      </c>
      <c r="BT364" s="133"/>
      <c r="BU364" s="133"/>
      <c r="BV364" s="128" t="n">
        <f aca="false">IF($A364=$A363,BT364+BU364+BV363,BT364+BU364)</f>
        <v>0</v>
      </c>
      <c r="BW364" s="128" t="n">
        <f aca="false">IF(W364=0,0,IF(W364&gt;F$4,1,(IF(W364=BW$2,0,(IF(F$4-W364&gt;2,1,0))))))</f>
        <v>0</v>
      </c>
    </row>
    <row r="365" customFormat="false" ht="42.6" hidden="false" customHeight="true" outlineLevel="0" collapsed="false">
      <c r="A365" s="124" t="str">
        <f aca="false">IF(D365=D364,IF(A364=0,"",A364),IF(AND(D365&gt;0,D365&lt;&gt;D364),A364+1,""))</f>
        <v/>
      </c>
      <c r="B365" s="129"/>
      <c r="C365" s="129"/>
      <c r="D365" s="96"/>
      <c r="E365" s="138"/>
      <c r="F365" s="128" t="str">
        <f aca="false">IFERROR(IF(OR(ISTEXT(D365),ISNUMBER(D365)),HLOOKUP(I365-23*INT(I365/23),[2]Hoja2!B$1:X$2,2),""),1)</f>
        <v/>
      </c>
      <c r="G365" s="128" t="str">
        <f aca="false">LEFT(D365,1)</f>
        <v/>
      </c>
      <c r="H365" s="129" t="str">
        <f aca="false">IF(UPPER(G365)="Z",2,IF(UPPER(G365)="Y",1,IF(UPPER(G365)="X",0,LEFT(D365))))</f>
        <v/>
      </c>
      <c r="I365" s="129" t="str">
        <f aca="false">REPLACE(D365,1,1,H365)</f>
        <v/>
      </c>
      <c r="J365" s="96"/>
      <c r="K365" s="124" t="str">
        <f aca="false">IF(N365&gt;0,ROW(L365)-7,"")</f>
        <v/>
      </c>
      <c r="L365" s="130"/>
      <c r="M365" s="130"/>
      <c r="N365" s="131"/>
      <c r="O365" s="132"/>
      <c r="P365" s="128" t="str">
        <f aca="false">IFERROR(IF(OR(ISTEXT(N365),ISNUMBER(N365)),HLOOKUP(S365-23*INT(S365/23),[2]Hoja2!B$1:X$2,2),""),1)</f>
        <v/>
      </c>
      <c r="Q365" s="128" t="str">
        <f aca="false">LEFT(N365,1)</f>
        <v/>
      </c>
      <c r="R365" s="129" t="str">
        <f aca="false">IF(UPPER(Q365)="Z",2,IF(UPPER(Q365)="Y",1,IF(UPPER(Q365)="X",0,LEFT(N365))))</f>
        <v/>
      </c>
      <c r="S365" s="129" t="str">
        <f aca="false">REPLACE(N365,1,1,R365)</f>
        <v/>
      </c>
      <c r="T365" s="96"/>
      <c r="U365" s="133"/>
      <c r="V365" s="124" t="str">
        <f aca="false">IF(OR(ISTEXT(N365),ISNUMBER(N365)),IF($AD365=1,U365,0),"")</f>
        <v/>
      </c>
      <c r="W365" s="75" t="n">
        <v>36892</v>
      </c>
      <c r="X365" s="134"/>
      <c r="Y365" s="134"/>
      <c r="AA365" s="128" t="n">
        <f aca="false">IF(E365&lt;&gt;F365,0,1)</f>
        <v>1</v>
      </c>
      <c r="AB365" s="128" t="n">
        <f aca="false">IF(OR(T365="SI",T365="Si",T365="si",T365="sI",T365="s",T365="S"),1,0)</f>
        <v>0</v>
      </c>
      <c r="AC365" s="128" t="n">
        <f aca="false">IF(OR(J365="SI",J365="Si",J365="si",J365="sI",J365="s",J365="S"),1,0)</f>
        <v>0</v>
      </c>
      <c r="AD365" s="128" t="n">
        <f aca="false">AK365*AA365*AB365*AC365</f>
        <v>0</v>
      </c>
      <c r="AF365" s="136" t="n">
        <f aca="false">COUNTIF(D$8:D365,D365)</f>
        <v>0</v>
      </c>
      <c r="AG365" s="136" t="n">
        <f aca="false">COUNTIFS(D$8:D365,D365,A$8:A365,A365)</f>
        <v>0</v>
      </c>
      <c r="AH365" s="128" t="n">
        <f aca="false">AF365-AG365</f>
        <v>0</v>
      </c>
      <c r="AI365" s="128" t="n">
        <f aca="false">IF(OR(O365&lt;&gt;P365,P365=1,AA365=0),1,0)</f>
        <v>0</v>
      </c>
      <c r="AJ365" s="128" t="n">
        <f aca="false">IF(AR365&gt;0,1,0)+AH365</f>
        <v>0</v>
      </c>
      <c r="AK365" s="128" t="n">
        <f aca="false">IF(O365&lt;&gt;P365,0,1)</f>
        <v>1</v>
      </c>
      <c r="AL365" s="128" t="n">
        <f aca="false">IF(U365&gt;1,1,0)</f>
        <v>0</v>
      </c>
      <c r="AM365" s="136"/>
      <c r="AN365" s="137"/>
      <c r="AO365" s="139"/>
      <c r="AP365" s="128" t="str">
        <f aca="false">IF(SUMIF(AS$7:BU$7,"&gt;0",AS365:BU365)&gt;0,SUMIF(AS$7:BU$7,"&gt;0",AS365:BU365),"")</f>
        <v/>
      </c>
      <c r="AQ365" s="128"/>
      <c r="AR365" s="136" t="n">
        <f aca="false">COUNTIF(N$8:N365,N365)-1</f>
        <v>-1</v>
      </c>
      <c r="AS365" s="133"/>
      <c r="AT365" s="133"/>
      <c r="AU365" s="128" t="n">
        <f aca="false">IF($A365=$A364,AS365+AT365+AU364,AS365+AT365)</f>
        <v>0</v>
      </c>
      <c r="AV365" s="133"/>
      <c r="AW365" s="133"/>
      <c r="AX365" s="128" t="n">
        <f aca="false">IF($A365=$A364,AV365+AW365+AX364,AV365+AW365)</f>
        <v>0</v>
      </c>
      <c r="AY365" s="133"/>
      <c r="AZ365" s="133"/>
      <c r="BA365" s="128" t="n">
        <f aca="false">IF($A365=$A364,AY365+AZ365+BA364,AY365+AZ365)</f>
        <v>0</v>
      </c>
      <c r="BB365" s="133"/>
      <c r="BC365" s="133"/>
      <c r="BD365" s="128" t="n">
        <f aca="false">IF($A365=$A364,BB365+BC365+BD364,BB365+BC365)</f>
        <v>0</v>
      </c>
      <c r="BE365" s="133"/>
      <c r="BF365" s="133"/>
      <c r="BG365" s="128" t="n">
        <f aca="false">IF($A365=$A364,BE365+BF365+BG364,BE365+BF365)</f>
        <v>0</v>
      </c>
      <c r="BH365" s="133"/>
      <c r="BI365" s="133"/>
      <c r="BJ365" s="128" t="n">
        <f aca="false">IF($A365=$A364,BH365+BI365+BJ364,BH365+BI365)</f>
        <v>0</v>
      </c>
      <c r="BK365" s="133"/>
      <c r="BL365" s="133"/>
      <c r="BM365" s="128" t="n">
        <f aca="false">IF($A365=$A364,BK365+BL365+BM364,BK365+BL365)</f>
        <v>0</v>
      </c>
      <c r="BN365" s="133"/>
      <c r="BO365" s="133"/>
      <c r="BP365" s="128" t="n">
        <f aca="false">IF($A365=$A364,BN365+BO365+BP364,BN365+BO365)</f>
        <v>0</v>
      </c>
      <c r="BQ365" s="133"/>
      <c r="BR365" s="133"/>
      <c r="BS365" s="128" t="n">
        <f aca="false">IF($A365=$A364,BQ365+BR365+BS364,BQ365+BR365)</f>
        <v>0</v>
      </c>
      <c r="BT365" s="133"/>
      <c r="BU365" s="133"/>
      <c r="BV365" s="128" t="n">
        <f aca="false">IF($A365=$A364,BT365+BU365+BV364,BT365+BU365)</f>
        <v>0</v>
      </c>
      <c r="BW365" s="128" t="n">
        <f aca="false">IF(W365=0,0,IF(W365&gt;F$4,1,(IF(W365=BW$2,0,(IF(F$4-W365&gt;2,1,0))))))</f>
        <v>0</v>
      </c>
    </row>
    <row r="366" customFormat="false" ht="42.6" hidden="false" customHeight="true" outlineLevel="0" collapsed="false">
      <c r="A366" s="124" t="str">
        <f aca="false">IF(D366=D365,IF(A365=0,"",A365),IF(AND(D366&gt;0,D366&lt;&gt;D365),A365+1,""))</f>
        <v/>
      </c>
      <c r="B366" s="129"/>
      <c r="C366" s="129"/>
      <c r="D366" s="96"/>
      <c r="E366" s="138"/>
      <c r="F366" s="128" t="str">
        <f aca="false">IFERROR(IF(OR(ISTEXT(D366),ISNUMBER(D366)),HLOOKUP(I366-23*INT(I366/23),[2]Hoja2!B$1:X$2,2),""),1)</f>
        <v/>
      </c>
      <c r="G366" s="128" t="str">
        <f aca="false">LEFT(D366,1)</f>
        <v/>
      </c>
      <c r="H366" s="129" t="str">
        <f aca="false">IF(UPPER(G366)="Z",2,IF(UPPER(G366)="Y",1,IF(UPPER(G366)="X",0,LEFT(D366))))</f>
        <v/>
      </c>
      <c r="I366" s="129" t="str">
        <f aca="false">REPLACE(D366,1,1,H366)</f>
        <v/>
      </c>
      <c r="J366" s="96"/>
      <c r="K366" s="124" t="str">
        <f aca="false">IF(N366&gt;0,ROW(L366)-7,"")</f>
        <v/>
      </c>
      <c r="L366" s="130"/>
      <c r="M366" s="130"/>
      <c r="N366" s="131"/>
      <c r="O366" s="132"/>
      <c r="P366" s="128" t="str">
        <f aca="false">IFERROR(IF(OR(ISTEXT(N366),ISNUMBER(N366)),HLOOKUP(S366-23*INT(S366/23),[2]Hoja2!B$1:X$2,2),""),1)</f>
        <v/>
      </c>
      <c r="Q366" s="128" t="str">
        <f aca="false">LEFT(N366,1)</f>
        <v/>
      </c>
      <c r="R366" s="129" t="str">
        <f aca="false">IF(UPPER(Q366)="Z",2,IF(UPPER(Q366)="Y",1,IF(UPPER(Q366)="X",0,LEFT(N366))))</f>
        <v/>
      </c>
      <c r="S366" s="129" t="str">
        <f aca="false">REPLACE(N366,1,1,R366)</f>
        <v/>
      </c>
      <c r="T366" s="96"/>
      <c r="U366" s="133"/>
      <c r="V366" s="124" t="str">
        <f aca="false">IF(OR(ISTEXT(N366),ISNUMBER(N366)),IF($AD366=1,U366,0),"")</f>
        <v/>
      </c>
      <c r="W366" s="75" t="n">
        <v>36892</v>
      </c>
      <c r="X366" s="134"/>
      <c r="Y366" s="134"/>
      <c r="AA366" s="128" t="n">
        <f aca="false">IF(E366&lt;&gt;F366,0,1)</f>
        <v>1</v>
      </c>
      <c r="AB366" s="128" t="n">
        <f aca="false">IF(OR(T366="SI",T366="Si",T366="si",T366="sI",T366="s",T366="S"),1,0)</f>
        <v>0</v>
      </c>
      <c r="AC366" s="128" t="n">
        <f aca="false">IF(OR(J366="SI",J366="Si",J366="si",J366="sI",J366="s",J366="S"),1,0)</f>
        <v>0</v>
      </c>
      <c r="AD366" s="128" t="n">
        <f aca="false">AK366*AA366*AB366*AC366</f>
        <v>0</v>
      </c>
      <c r="AF366" s="136" t="n">
        <f aca="false">COUNTIF(D$8:D366,D366)</f>
        <v>0</v>
      </c>
      <c r="AG366" s="136" t="n">
        <f aca="false">COUNTIFS(D$8:D366,D366,A$8:A366,A366)</f>
        <v>0</v>
      </c>
      <c r="AH366" s="128" t="n">
        <f aca="false">AF366-AG366</f>
        <v>0</v>
      </c>
      <c r="AI366" s="128" t="n">
        <f aca="false">IF(OR(O366&lt;&gt;P366,P366=1,AA366=0),1,0)</f>
        <v>0</v>
      </c>
      <c r="AJ366" s="128" t="n">
        <f aca="false">IF(AR366&gt;0,1,0)+AH366</f>
        <v>0</v>
      </c>
      <c r="AK366" s="128" t="n">
        <f aca="false">IF(O366&lt;&gt;P366,0,1)</f>
        <v>1</v>
      </c>
      <c r="AL366" s="128" t="n">
        <f aca="false">IF(U366&gt;1,1,0)</f>
        <v>0</v>
      </c>
      <c r="AM366" s="136"/>
      <c r="AN366" s="137"/>
      <c r="AO366" s="139"/>
      <c r="AP366" s="128" t="str">
        <f aca="false">IF(SUMIF(AS$7:BU$7,"&gt;0",AS366:BU366)&gt;0,SUMIF(AS$7:BU$7,"&gt;0",AS366:BU366),"")</f>
        <v/>
      </c>
      <c r="AQ366" s="128"/>
      <c r="AR366" s="136" t="n">
        <f aca="false">COUNTIF(N$8:N366,N366)-1</f>
        <v>-1</v>
      </c>
      <c r="AS366" s="133"/>
      <c r="AT366" s="133"/>
      <c r="AU366" s="128" t="n">
        <f aca="false">IF($A366=$A365,AS366+AT366+AU365,AS366+AT366)</f>
        <v>0</v>
      </c>
      <c r="AV366" s="133"/>
      <c r="AW366" s="133"/>
      <c r="AX366" s="128" t="n">
        <f aca="false">IF($A366=$A365,AV366+AW366+AX365,AV366+AW366)</f>
        <v>0</v>
      </c>
      <c r="AY366" s="133"/>
      <c r="AZ366" s="133"/>
      <c r="BA366" s="128" t="n">
        <f aca="false">IF($A366=$A365,AY366+AZ366+BA365,AY366+AZ366)</f>
        <v>0</v>
      </c>
      <c r="BB366" s="133"/>
      <c r="BC366" s="133"/>
      <c r="BD366" s="128" t="n">
        <f aca="false">IF($A366=$A365,BB366+BC366+BD365,BB366+BC366)</f>
        <v>0</v>
      </c>
      <c r="BE366" s="133"/>
      <c r="BF366" s="133"/>
      <c r="BG366" s="128" t="n">
        <f aca="false">IF($A366=$A365,BE366+BF366+BG365,BE366+BF366)</f>
        <v>0</v>
      </c>
      <c r="BH366" s="133"/>
      <c r="BI366" s="133"/>
      <c r="BJ366" s="128" t="n">
        <f aca="false">IF($A366=$A365,BH366+BI366+BJ365,BH366+BI366)</f>
        <v>0</v>
      </c>
      <c r="BK366" s="133"/>
      <c r="BL366" s="133"/>
      <c r="BM366" s="128" t="n">
        <f aca="false">IF($A366=$A365,BK366+BL366+BM365,BK366+BL366)</f>
        <v>0</v>
      </c>
      <c r="BN366" s="133"/>
      <c r="BO366" s="133"/>
      <c r="BP366" s="128" t="n">
        <f aca="false">IF($A366=$A365,BN366+BO366+BP365,BN366+BO366)</f>
        <v>0</v>
      </c>
      <c r="BQ366" s="133"/>
      <c r="BR366" s="133"/>
      <c r="BS366" s="128" t="n">
        <f aca="false">IF($A366=$A365,BQ366+BR366+BS365,BQ366+BR366)</f>
        <v>0</v>
      </c>
      <c r="BT366" s="133"/>
      <c r="BU366" s="133"/>
      <c r="BV366" s="128" t="n">
        <f aca="false">IF($A366=$A365,BT366+BU366+BV365,BT366+BU366)</f>
        <v>0</v>
      </c>
      <c r="BW366" s="128" t="n">
        <f aca="false">IF(W366=0,0,IF(W366&gt;F$4,1,(IF(W366=BW$2,0,(IF(F$4-W366&gt;2,1,0))))))</f>
        <v>0</v>
      </c>
    </row>
    <row r="367" customFormat="false" ht="42.6" hidden="false" customHeight="true" outlineLevel="0" collapsed="false">
      <c r="A367" s="124" t="str">
        <f aca="false">IF(D367=D366,IF(A366=0,"",A366),IF(AND(D367&gt;0,D367&lt;&gt;D366),A366+1,""))</f>
        <v/>
      </c>
      <c r="B367" s="129"/>
      <c r="C367" s="129"/>
      <c r="D367" s="96"/>
      <c r="E367" s="138"/>
      <c r="F367" s="128" t="str">
        <f aca="false">IFERROR(IF(OR(ISTEXT(D367),ISNUMBER(D367)),HLOOKUP(I367-23*INT(I367/23),[2]Hoja2!B$1:X$2,2),""),1)</f>
        <v/>
      </c>
      <c r="G367" s="128" t="str">
        <f aca="false">LEFT(D367,1)</f>
        <v/>
      </c>
      <c r="H367" s="129" t="str">
        <f aca="false">IF(UPPER(G367)="Z",2,IF(UPPER(G367)="Y",1,IF(UPPER(G367)="X",0,LEFT(D367))))</f>
        <v/>
      </c>
      <c r="I367" s="129" t="str">
        <f aca="false">REPLACE(D367,1,1,H367)</f>
        <v/>
      </c>
      <c r="J367" s="96"/>
      <c r="K367" s="124" t="str">
        <f aca="false">IF(N367&gt;0,ROW(L367)-7,"")</f>
        <v/>
      </c>
      <c r="L367" s="130"/>
      <c r="M367" s="130"/>
      <c r="N367" s="131"/>
      <c r="O367" s="132"/>
      <c r="P367" s="128" t="str">
        <f aca="false">IFERROR(IF(OR(ISTEXT(N367),ISNUMBER(N367)),HLOOKUP(S367-23*INT(S367/23),[2]Hoja2!B$1:X$2,2),""),1)</f>
        <v/>
      </c>
      <c r="Q367" s="128" t="str">
        <f aca="false">LEFT(N367,1)</f>
        <v/>
      </c>
      <c r="R367" s="129" t="str">
        <f aca="false">IF(UPPER(Q367)="Z",2,IF(UPPER(Q367)="Y",1,IF(UPPER(Q367)="X",0,LEFT(N367))))</f>
        <v/>
      </c>
      <c r="S367" s="129" t="str">
        <f aca="false">REPLACE(N367,1,1,R367)</f>
        <v/>
      </c>
      <c r="T367" s="96"/>
      <c r="U367" s="133"/>
      <c r="V367" s="124" t="str">
        <f aca="false">IF(OR(ISTEXT(N367),ISNUMBER(N367)),IF($AD367=1,U367,0),"")</f>
        <v/>
      </c>
      <c r="W367" s="75" t="n">
        <v>36892</v>
      </c>
      <c r="X367" s="134"/>
      <c r="Y367" s="134"/>
      <c r="AA367" s="128" t="n">
        <f aca="false">IF(E367&lt;&gt;F367,0,1)</f>
        <v>1</v>
      </c>
      <c r="AB367" s="128" t="n">
        <f aca="false">IF(OR(T367="SI",T367="Si",T367="si",T367="sI",T367="s",T367="S"),1,0)</f>
        <v>0</v>
      </c>
      <c r="AC367" s="128" t="n">
        <f aca="false">IF(OR(J367="SI",J367="Si",J367="si",J367="sI",J367="s",J367="S"),1,0)</f>
        <v>0</v>
      </c>
      <c r="AD367" s="128" t="n">
        <f aca="false">AK367*AA367*AB367*AC367</f>
        <v>0</v>
      </c>
      <c r="AF367" s="136" t="n">
        <f aca="false">COUNTIF(D$8:D367,D367)</f>
        <v>0</v>
      </c>
      <c r="AG367" s="136" t="n">
        <f aca="false">COUNTIFS(D$8:D367,D367,A$8:A367,A367)</f>
        <v>0</v>
      </c>
      <c r="AH367" s="128" t="n">
        <f aca="false">AF367-AG367</f>
        <v>0</v>
      </c>
      <c r="AI367" s="128" t="n">
        <f aca="false">IF(OR(O367&lt;&gt;P367,P367=1,AA367=0),1,0)</f>
        <v>0</v>
      </c>
      <c r="AJ367" s="128" t="n">
        <f aca="false">IF(AR367&gt;0,1,0)+AH367</f>
        <v>0</v>
      </c>
      <c r="AK367" s="128" t="n">
        <f aca="false">IF(O367&lt;&gt;P367,0,1)</f>
        <v>1</v>
      </c>
      <c r="AL367" s="128" t="n">
        <f aca="false">IF(U367&gt;1,1,0)</f>
        <v>0</v>
      </c>
      <c r="AM367" s="136"/>
      <c r="AN367" s="137"/>
      <c r="AO367" s="139"/>
      <c r="AP367" s="128" t="str">
        <f aca="false">IF(SUMIF(AS$7:BU$7,"&gt;0",AS367:BU367)&gt;0,SUMIF(AS$7:BU$7,"&gt;0",AS367:BU367),"")</f>
        <v/>
      </c>
      <c r="AQ367" s="128"/>
      <c r="AR367" s="136" t="n">
        <f aca="false">COUNTIF(N$8:N367,N367)-1</f>
        <v>-1</v>
      </c>
      <c r="AS367" s="133"/>
      <c r="AT367" s="133"/>
      <c r="AU367" s="128" t="n">
        <f aca="false">IF($A367=$A366,AS367+AT367+AU366,AS367+AT367)</f>
        <v>0</v>
      </c>
      <c r="AV367" s="133"/>
      <c r="AW367" s="133"/>
      <c r="AX367" s="128" t="n">
        <f aca="false">IF($A367=$A366,AV367+AW367+AX366,AV367+AW367)</f>
        <v>0</v>
      </c>
      <c r="AY367" s="133"/>
      <c r="AZ367" s="133"/>
      <c r="BA367" s="128" t="n">
        <f aca="false">IF($A367=$A366,AY367+AZ367+BA366,AY367+AZ367)</f>
        <v>0</v>
      </c>
      <c r="BB367" s="133"/>
      <c r="BC367" s="133"/>
      <c r="BD367" s="128" t="n">
        <f aca="false">IF($A367=$A366,BB367+BC367+BD366,BB367+BC367)</f>
        <v>0</v>
      </c>
      <c r="BE367" s="133"/>
      <c r="BF367" s="133"/>
      <c r="BG367" s="128" t="n">
        <f aca="false">IF($A367=$A366,BE367+BF367+BG366,BE367+BF367)</f>
        <v>0</v>
      </c>
      <c r="BH367" s="133"/>
      <c r="BI367" s="133"/>
      <c r="BJ367" s="128" t="n">
        <f aca="false">IF($A367=$A366,BH367+BI367+BJ366,BH367+BI367)</f>
        <v>0</v>
      </c>
      <c r="BK367" s="133"/>
      <c r="BL367" s="133"/>
      <c r="BM367" s="128" t="n">
        <f aca="false">IF($A367=$A366,BK367+BL367+BM366,BK367+BL367)</f>
        <v>0</v>
      </c>
      <c r="BN367" s="133"/>
      <c r="BO367" s="133"/>
      <c r="BP367" s="128" t="n">
        <f aca="false">IF($A367=$A366,BN367+BO367+BP366,BN367+BO367)</f>
        <v>0</v>
      </c>
      <c r="BQ367" s="133"/>
      <c r="BR367" s="133"/>
      <c r="BS367" s="128" t="n">
        <f aca="false">IF($A367=$A366,BQ367+BR367+BS366,BQ367+BR367)</f>
        <v>0</v>
      </c>
      <c r="BT367" s="133"/>
      <c r="BU367" s="133"/>
      <c r="BV367" s="128" t="n">
        <f aca="false">IF($A367=$A366,BT367+BU367+BV366,BT367+BU367)</f>
        <v>0</v>
      </c>
      <c r="BW367" s="128" t="n">
        <f aca="false">IF(W367=0,0,IF(W367&gt;F$4,1,(IF(W367=BW$2,0,(IF(F$4-W367&gt;2,1,0))))))</f>
        <v>0</v>
      </c>
    </row>
    <row r="368" customFormat="false" ht="42.6" hidden="false" customHeight="true" outlineLevel="0" collapsed="false">
      <c r="A368" s="124" t="str">
        <f aca="false">IF(D368=D367,IF(A367=0,"",A367),IF(AND(D368&gt;0,D368&lt;&gt;D367),A367+1,""))</f>
        <v/>
      </c>
      <c r="B368" s="129"/>
      <c r="C368" s="129"/>
      <c r="D368" s="96"/>
      <c r="E368" s="138"/>
      <c r="F368" s="128" t="str">
        <f aca="false">IFERROR(IF(OR(ISTEXT(D368),ISNUMBER(D368)),HLOOKUP(I368-23*INT(I368/23),[2]Hoja2!B$1:X$2,2),""),1)</f>
        <v/>
      </c>
      <c r="G368" s="128" t="str">
        <f aca="false">LEFT(D368,1)</f>
        <v/>
      </c>
      <c r="H368" s="129" t="str">
        <f aca="false">IF(UPPER(G368)="Z",2,IF(UPPER(G368)="Y",1,IF(UPPER(G368)="X",0,LEFT(D368))))</f>
        <v/>
      </c>
      <c r="I368" s="129" t="str">
        <f aca="false">REPLACE(D368,1,1,H368)</f>
        <v/>
      </c>
      <c r="J368" s="96"/>
      <c r="K368" s="124" t="str">
        <f aca="false">IF(N368&gt;0,ROW(L368)-7,"")</f>
        <v/>
      </c>
      <c r="L368" s="130"/>
      <c r="M368" s="130"/>
      <c r="N368" s="131"/>
      <c r="O368" s="132"/>
      <c r="P368" s="128" t="str">
        <f aca="false">IFERROR(IF(OR(ISTEXT(N368),ISNUMBER(N368)),HLOOKUP(S368-23*INT(S368/23),[2]Hoja2!B$1:X$2,2),""),1)</f>
        <v/>
      </c>
      <c r="Q368" s="128" t="str">
        <f aca="false">LEFT(N368,1)</f>
        <v/>
      </c>
      <c r="R368" s="129" t="str">
        <f aca="false">IF(UPPER(Q368)="Z",2,IF(UPPER(Q368)="Y",1,IF(UPPER(Q368)="X",0,LEFT(N368))))</f>
        <v/>
      </c>
      <c r="S368" s="129" t="str">
        <f aca="false">REPLACE(N368,1,1,R368)</f>
        <v/>
      </c>
      <c r="T368" s="96"/>
      <c r="U368" s="133"/>
      <c r="V368" s="124" t="str">
        <f aca="false">IF(OR(ISTEXT(N368),ISNUMBER(N368)),IF($AD368=1,U368,0),"")</f>
        <v/>
      </c>
      <c r="W368" s="75" t="n">
        <v>36892</v>
      </c>
      <c r="X368" s="134"/>
      <c r="Y368" s="134"/>
      <c r="AA368" s="128" t="n">
        <f aca="false">IF(E368&lt;&gt;F368,0,1)</f>
        <v>1</v>
      </c>
      <c r="AB368" s="128" t="n">
        <f aca="false">IF(OR(T368="SI",T368="Si",T368="si",T368="sI",T368="s",T368="S"),1,0)</f>
        <v>0</v>
      </c>
      <c r="AC368" s="128" t="n">
        <f aca="false">IF(OR(J368="SI",J368="Si",J368="si",J368="sI",J368="s",J368="S"),1,0)</f>
        <v>0</v>
      </c>
      <c r="AD368" s="128" t="n">
        <f aca="false">AK368*AA368*AB368*AC368</f>
        <v>0</v>
      </c>
      <c r="AF368" s="136" t="n">
        <f aca="false">COUNTIF(D$8:D368,D368)</f>
        <v>0</v>
      </c>
      <c r="AG368" s="136" t="n">
        <f aca="false">COUNTIFS(D$8:D368,D368,A$8:A368,A368)</f>
        <v>0</v>
      </c>
      <c r="AH368" s="128" t="n">
        <f aca="false">AF368-AG368</f>
        <v>0</v>
      </c>
      <c r="AI368" s="128" t="n">
        <f aca="false">IF(OR(O368&lt;&gt;P368,P368=1,AA368=0),1,0)</f>
        <v>0</v>
      </c>
      <c r="AJ368" s="128" t="n">
        <f aca="false">IF(AR368&gt;0,1,0)+AH368</f>
        <v>0</v>
      </c>
      <c r="AK368" s="128" t="n">
        <f aca="false">IF(O368&lt;&gt;P368,0,1)</f>
        <v>1</v>
      </c>
      <c r="AL368" s="128" t="n">
        <f aca="false">IF(U368&gt;1,1,0)</f>
        <v>0</v>
      </c>
      <c r="AM368" s="136"/>
      <c r="AN368" s="137"/>
      <c r="AO368" s="139"/>
      <c r="AP368" s="128" t="str">
        <f aca="false">IF(SUMIF(AS$7:BU$7,"&gt;0",AS368:BU368)&gt;0,SUMIF(AS$7:BU$7,"&gt;0",AS368:BU368),"")</f>
        <v/>
      </c>
      <c r="AQ368" s="128"/>
      <c r="AR368" s="136" t="n">
        <f aca="false">COUNTIF(N$8:N368,N368)-1</f>
        <v>-1</v>
      </c>
      <c r="AS368" s="133"/>
      <c r="AT368" s="133"/>
      <c r="AU368" s="128" t="n">
        <f aca="false">IF($A368=$A367,AS368+AT368+AU367,AS368+AT368)</f>
        <v>0</v>
      </c>
      <c r="AV368" s="133"/>
      <c r="AW368" s="133"/>
      <c r="AX368" s="128" t="n">
        <f aca="false">IF($A368=$A367,AV368+AW368+AX367,AV368+AW368)</f>
        <v>0</v>
      </c>
      <c r="AY368" s="133"/>
      <c r="AZ368" s="133"/>
      <c r="BA368" s="128" t="n">
        <f aca="false">IF($A368=$A367,AY368+AZ368+BA367,AY368+AZ368)</f>
        <v>0</v>
      </c>
      <c r="BB368" s="133"/>
      <c r="BC368" s="133"/>
      <c r="BD368" s="128" t="n">
        <f aca="false">IF($A368=$A367,BB368+BC368+BD367,BB368+BC368)</f>
        <v>0</v>
      </c>
      <c r="BE368" s="133"/>
      <c r="BF368" s="133"/>
      <c r="BG368" s="128" t="n">
        <f aca="false">IF($A368=$A367,BE368+BF368+BG367,BE368+BF368)</f>
        <v>0</v>
      </c>
      <c r="BH368" s="133"/>
      <c r="BI368" s="133"/>
      <c r="BJ368" s="128" t="n">
        <f aca="false">IF($A368=$A367,BH368+BI368+BJ367,BH368+BI368)</f>
        <v>0</v>
      </c>
      <c r="BK368" s="133"/>
      <c r="BL368" s="133"/>
      <c r="BM368" s="128" t="n">
        <f aca="false">IF($A368=$A367,BK368+BL368+BM367,BK368+BL368)</f>
        <v>0</v>
      </c>
      <c r="BN368" s="133"/>
      <c r="BO368" s="133"/>
      <c r="BP368" s="128" t="n">
        <f aca="false">IF($A368=$A367,BN368+BO368+BP367,BN368+BO368)</f>
        <v>0</v>
      </c>
      <c r="BQ368" s="133"/>
      <c r="BR368" s="133"/>
      <c r="BS368" s="128" t="n">
        <f aca="false">IF($A368=$A367,BQ368+BR368+BS367,BQ368+BR368)</f>
        <v>0</v>
      </c>
      <c r="BT368" s="133"/>
      <c r="BU368" s="133"/>
      <c r="BV368" s="128" t="n">
        <f aca="false">IF($A368=$A367,BT368+BU368+BV367,BT368+BU368)</f>
        <v>0</v>
      </c>
      <c r="BW368" s="128" t="n">
        <f aca="false">IF(W368=0,0,IF(W368&gt;F$4,1,(IF(W368=BW$2,0,(IF(F$4-W368&gt;2,1,0))))))</f>
        <v>0</v>
      </c>
    </row>
    <row r="369" customFormat="false" ht="42.6" hidden="false" customHeight="true" outlineLevel="0" collapsed="false">
      <c r="A369" s="124" t="str">
        <f aca="false">IF(D369=D368,IF(A368=0,"",A368),IF(AND(D369&gt;0,D369&lt;&gt;D368),A368+1,""))</f>
        <v/>
      </c>
      <c r="B369" s="129"/>
      <c r="C369" s="129"/>
      <c r="D369" s="96"/>
      <c r="E369" s="138"/>
      <c r="F369" s="128" t="str">
        <f aca="false">IFERROR(IF(OR(ISTEXT(D369),ISNUMBER(D369)),HLOOKUP(I369-23*INT(I369/23),[2]Hoja2!B$1:X$2,2),""),1)</f>
        <v/>
      </c>
      <c r="G369" s="128" t="str">
        <f aca="false">LEFT(D369,1)</f>
        <v/>
      </c>
      <c r="H369" s="129" t="str">
        <f aca="false">IF(UPPER(G369)="Z",2,IF(UPPER(G369)="Y",1,IF(UPPER(G369)="X",0,LEFT(D369))))</f>
        <v/>
      </c>
      <c r="I369" s="129" t="str">
        <f aca="false">REPLACE(D369,1,1,H369)</f>
        <v/>
      </c>
      <c r="J369" s="96"/>
      <c r="K369" s="124" t="str">
        <f aca="false">IF(N369&gt;0,ROW(L369)-7,"")</f>
        <v/>
      </c>
      <c r="L369" s="130"/>
      <c r="M369" s="130"/>
      <c r="N369" s="131"/>
      <c r="O369" s="132"/>
      <c r="P369" s="128" t="str">
        <f aca="false">IFERROR(IF(OR(ISTEXT(N369),ISNUMBER(N369)),HLOOKUP(S369-23*INT(S369/23),[2]Hoja2!B$1:X$2,2),""),1)</f>
        <v/>
      </c>
      <c r="Q369" s="128" t="str">
        <f aca="false">LEFT(N369,1)</f>
        <v/>
      </c>
      <c r="R369" s="129" t="str">
        <f aca="false">IF(UPPER(Q369)="Z",2,IF(UPPER(Q369)="Y",1,IF(UPPER(Q369)="X",0,LEFT(N369))))</f>
        <v/>
      </c>
      <c r="S369" s="129" t="str">
        <f aca="false">REPLACE(N369,1,1,R369)</f>
        <v/>
      </c>
      <c r="T369" s="96"/>
      <c r="U369" s="133"/>
      <c r="V369" s="124" t="str">
        <f aca="false">IF(OR(ISTEXT(N369),ISNUMBER(N369)),IF($AD369=1,U369,0),"")</f>
        <v/>
      </c>
      <c r="W369" s="75" t="n">
        <v>36892</v>
      </c>
      <c r="X369" s="134"/>
      <c r="Y369" s="134"/>
      <c r="AA369" s="128" t="n">
        <f aca="false">IF(E369&lt;&gt;F369,0,1)</f>
        <v>1</v>
      </c>
      <c r="AB369" s="128" t="n">
        <f aca="false">IF(OR(T369="SI",T369="Si",T369="si",T369="sI",T369="s",T369="S"),1,0)</f>
        <v>0</v>
      </c>
      <c r="AC369" s="128" t="n">
        <f aca="false">IF(OR(J369="SI",J369="Si",J369="si",J369="sI",J369="s",J369="S"),1,0)</f>
        <v>0</v>
      </c>
      <c r="AD369" s="128" t="n">
        <f aca="false">AK369*AA369*AB369*AC369</f>
        <v>0</v>
      </c>
      <c r="AF369" s="136" t="n">
        <f aca="false">COUNTIF(D$8:D369,D369)</f>
        <v>0</v>
      </c>
      <c r="AG369" s="136" t="n">
        <f aca="false">COUNTIFS(D$8:D369,D369,A$8:A369,A369)</f>
        <v>0</v>
      </c>
      <c r="AH369" s="128" t="n">
        <f aca="false">AF369-AG369</f>
        <v>0</v>
      </c>
      <c r="AI369" s="128" t="n">
        <f aca="false">IF(OR(O369&lt;&gt;P369,P369=1,AA369=0),1,0)</f>
        <v>0</v>
      </c>
      <c r="AJ369" s="128" t="n">
        <f aca="false">IF(AR369&gt;0,1,0)+AH369</f>
        <v>0</v>
      </c>
      <c r="AK369" s="128" t="n">
        <f aca="false">IF(O369&lt;&gt;P369,0,1)</f>
        <v>1</v>
      </c>
      <c r="AL369" s="128" t="n">
        <f aca="false">IF(U369&gt;1,1,0)</f>
        <v>0</v>
      </c>
      <c r="AM369" s="136"/>
      <c r="AN369" s="137"/>
      <c r="AO369" s="139"/>
      <c r="AP369" s="128" t="str">
        <f aca="false">IF(SUMIF(AS$7:BU$7,"&gt;0",AS369:BU369)&gt;0,SUMIF(AS$7:BU$7,"&gt;0",AS369:BU369),"")</f>
        <v/>
      </c>
      <c r="AQ369" s="128"/>
      <c r="AR369" s="136" t="n">
        <f aca="false">COUNTIF(N$8:N369,N369)-1</f>
        <v>-1</v>
      </c>
      <c r="AS369" s="133"/>
      <c r="AT369" s="133"/>
      <c r="AU369" s="128" t="n">
        <f aca="false">IF($A369=$A368,AS369+AT369+AU368,AS369+AT369)</f>
        <v>0</v>
      </c>
      <c r="AV369" s="133"/>
      <c r="AW369" s="133"/>
      <c r="AX369" s="128" t="n">
        <f aca="false">IF($A369=$A368,AV369+AW369+AX368,AV369+AW369)</f>
        <v>0</v>
      </c>
      <c r="AY369" s="133"/>
      <c r="AZ369" s="133"/>
      <c r="BA369" s="128" t="n">
        <f aca="false">IF($A369=$A368,AY369+AZ369+BA368,AY369+AZ369)</f>
        <v>0</v>
      </c>
      <c r="BB369" s="133"/>
      <c r="BC369" s="133"/>
      <c r="BD369" s="128" t="n">
        <f aca="false">IF($A369=$A368,BB369+BC369+BD368,BB369+BC369)</f>
        <v>0</v>
      </c>
      <c r="BE369" s="133"/>
      <c r="BF369" s="133"/>
      <c r="BG369" s="128" t="n">
        <f aca="false">IF($A369=$A368,BE369+BF369+BG368,BE369+BF369)</f>
        <v>0</v>
      </c>
      <c r="BH369" s="133"/>
      <c r="BI369" s="133"/>
      <c r="BJ369" s="128" t="n">
        <f aca="false">IF($A369=$A368,BH369+BI369+BJ368,BH369+BI369)</f>
        <v>0</v>
      </c>
      <c r="BK369" s="133"/>
      <c r="BL369" s="133"/>
      <c r="BM369" s="128" t="n">
        <f aca="false">IF($A369=$A368,BK369+BL369+BM368,BK369+BL369)</f>
        <v>0</v>
      </c>
      <c r="BN369" s="133"/>
      <c r="BO369" s="133"/>
      <c r="BP369" s="128" t="n">
        <f aca="false">IF($A369=$A368,BN369+BO369+BP368,BN369+BO369)</f>
        <v>0</v>
      </c>
      <c r="BQ369" s="133"/>
      <c r="BR369" s="133"/>
      <c r="BS369" s="128" t="n">
        <f aca="false">IF($A369=$A368,BQ369+BR369+BS368,BQ369+BR369)</f>
        <v>0</v>
      </c>
      <c r="BT369" s="133"/>
      <c r="BU369" s="133"/>
      <c r="BV369" s="128" t="n">
        <f aca="false">IF($A369=$A368,BT369+BU369+BV368,BT369+BU369)</f>
        <v>0</v>
      </c>
      <c r="BW369" s="128" t="n">
        <f aca="false">IF(W369=0,0,IF(W369&gt;F$4,1,(IF(W369=BW$2,0,(IF(F$4-W369&gt;2,1,0))))))</f>
        <v>0</v>
      </c>
    </row>
    <row r="370" customFormat="false" ht="42.6" hidden="false" customHeight="true" outlineLevel="0" collapsed="false">
      <c r="A370" s="124" t="str">
        <f aca="false">IF(D370=D369,IF(A369=0,"",A369),IF(AND(D370&gt;0,D370&lt;&gt;D369),A369+1,""))</f>
        <v/>
      </c>
      <c r="B370" s="129"/>
      <c r="C370" s="129"/>
      <c r="D370" s="96"/>
      <c r="E370" s="138"/>
      <c r="F370" s="128" t="str">
        <f aca="false">IFERROR(IF(OR(ISTEXT(D370),ISNUMBER(D370)),HLOOKUP(I370-23*INT(I370/23),[2]Hoja2!B$1:X$2,2),""),1)</f>
        <v/>
      </c>
      <c r="G370" s="128" t="str">
        <f aca="false">LEFT(D370,1)</f>
        <v/>
      </c>
      <c r="H370" s="129" t="str">
        <f aca="false">IF(UPPER(G370)="Z",2,IF(UPPER(G370)="Y",1,IF(UPPER(G370)="X",0,LEFT(D370))))</f>
        <v/>
      </c>
      <c r="I370" s="129" t="str">
        <f aca="false">REPLACE(D370,1,1,H370)</f>
        <v/>
      </c>
      <c r="J370" s="96"/>
      <c r="K370" s="124" t="str">
        <f aca="false">IF(N370&gt;0,ROW(L370)-7,"")</f>
        <v/>
      </c>
      <c r="L370" s="130"/>
      <c r="M370" s="130"/>
      <c r="N370" s="131"/>
      <c r="O370" s="132"/>
      <c r="P370" s="128" t="str">
        <f aca="false">IFERROR(IF(OR(ISTEXT(N370),ISNUMBER(N370)),HLOOKUP(S370-23*INT(S370/23),[2]Hoja2!B$1:X$2,2),""),1)</f>
        <v/>
      </c>
      <c r="Q370" s="128" t="str">
        <f aca="false">LEFT(N370,1)</f>
        <v/>
      </c>
      <c r="R370" s="129" t="str">
        <f aca="false">IF(UPPER(Q370)="Z",2,IF(UPPER(Q370)="Y",1,IF(UPPER(Q370)="X",0,LEFT(N370))))</f>
        <v/>
      </c>
      <c r="S370" s="129" t="str">
        <f aca="false">REPLACE(N370,1,1,R370)</f>
        <v/>
      </c>
      <c r="T370" s="96"/>
      <c r="U370" s="133"/>
      <c r="V370" s="124" t="str">
        <f aca="false">IF(OR(ISTEXT(N370),ISNUMBER(N370)),IF($AD370=1,U370,0),"")</f>
        <v/>
      </c>
      <c r="W370" s="75" t="n">
        <v>36892</v>
      </c>
      <c r="X370" s="134"/>
      <c r="Y370" s="134"/>
      <c r="AA370" s="128" t="n">
        <f aca="false">IF(E370&lt;&gt;F370,0,1)</f>
        <v>1</v>
      </c>
      <c r="AB370" s="128" t="n">
        <f aca="false">IF(OR(T370="SI",T370="Si",T370="si",T370="sI",T370="s",T370="S"),1,0)</f>
        <v>0</v>
      </c>
      <c r="AC370" s="128" t="n">
        <f aca="false">IF(OR(J370="SI",J370="Si",J370="si",J370="sI",J370="s",J370="S"),1,0)</f>
        <v>0</v>
      </c>
      <c r="AD370" s="128" t="n">
        <f aca="false">AK370*AA370*AB370*AC370</f>
        <v>0</v>
      </c>
      <c r="AF370" s="136" t="n">
        <f aca="false">COUNTIF(D$8:D370,D370)</f>
        <v>0</v>
      </c>
      <c r="AG370" s="136" t="n">
        <f aca="false">COUNTIFS(D$8:D370,D370,A$8:A370,A370)</f>
        <v>0</v>
      </c>
      <c r="AH370" s="128" t="n">
        <f aca="false">AF370-AG370</f>
        <v>0</v>
      </c>
      <c r="AI370" s="128" t="n">
        <f aca="false">IF(OR(O370&lt;&gt;P370,P370=1,AA370=0),1,0)</f>
        <v>0</v>
      </c>
      <c r="AJ370" s="128" t="n">
        <f aca="false">IF(AR370&gt;0,1,0)+AH370</f>
        <v>0</v>
      </c>
      <c r="AK370" s="128" t="n">
        <f aca="false">IF(O370&lt;&gt;P370,0,1)</f>
        <v>1</v>
      </c>
      <c r="AL370" s="128" t="n">
        <f aca="false">IF(U370&gt;1,1,0)</f>
        <v>0</v>
      </c>
      <c r="AM370" s="136"/>
      <c r="AN370" s="137"/>
      <c r="AO370" s="139"/>
      <c r="AP370" s="128" t="str">
        <f aca="false">IF(SUMIF(AS$7:BU$7,"&gt;0",AS370:BU370)&gt;0,SUMIF(AS$7:BU$7,"&gt;0",AS370:BU370),"")</f>
        <v/>
      </c>
      <c r="AQ370" s="128"/>
      <c r="AR370" s="136" t="n">
        <f aca="false">COUNTIF(N$8:N370,N370)-1</f>
        <v>-1</v>
      </c>
      <c r="AS370" s="133"/>
      <c r="AT370" s="133"/>
      <c r="AU370" s="128" t="n">
        <f aca="false">IF($A370=$A369,AS370+AT370+AU369,AS370+AT370)</f>
        <v>0</v>
      </c>
      <c r="AV370" s="133"/>
      <c r="AW370" s="133"/>
      <c r="AX370" s="128" t="n">
        <f aca="false">IF($A370=$A369,AV370+AW370+AX369,AV370+AW370)</f>
        <v>0</v>
      </c>
      <c r="AY370" s="133"/>
      <c r="AZ370" s="133"/>
      <c r="BA370" s="128" t="n">
        <f aca="false">IF($A370=$A369,AY370+AZ370+BA369,AY370+AZ370)</f>
        <v>0</v>
      </c>
      <c r="BB370" s="133"/>
      <c r="BC370" s="133"/>
      <c r="BD370" s="128" t="n">
        <f aca="false">IF($A370=$A369,BB370+BC370+BD369,BB370+BC370)</f>
        <v>0</v>
      </c>
      <c r="BE370" s="133"/>
      <c r="BF370" s="133"/>
      <c r="BG370" s="128" t="n">
        <f aca="false">IF($A370=$A369,BE370+BF370+BG369,BE370+BF370)</f>
        <v>0</v>
      </c>
      <c r="BH370" s="133"/>
      <c r="BI370" s="133"/>
      <c r="BJ370" s="128" t="n">
        <f aca="false">IF($A370=$A369,BH370+BI370+BJ369,BH370+BI370)</f>
        <v>0</v>
      </c>
      <c r="BK370" s="133"/>
      <c r="BL370" s="133"/>
      <c r="BM370" s="128" t="n">
        <f aca="false">IF($A370=$A369,BK370+BL370+BM369,BK370+BL370)</f>
        <v>0</v>
      </c>
      <c r="BN370" s="133"/>
      <c r="BO370" s="133"/>
      <c r="BP370" s="128" t="n">
        <f aca="false">IF($A370=$A369,BN370+BO370+BP369,BN370+BO370)</f>
        <v>0</v>
      </c>
      <c r="BQ370" s="133"/>
      <c r="BR370" s="133"/>
      <c r="BS370" s="128" t="n">
        <f aca="false">IF($A370=$A369,BQ370+BR370+BS369,BQ370+BR370)</f>
        <v>0</v>
      </c>
      <c r="BT370" s="133"/>
      <c r="BU370" s="133"/>
      <c r="BV370" s="128" t="n">
        <f aca="false">IF($A370=$A369,BT370+BU370+BV369,BT370+BU370)</f>
        <v>0</v>
      </c>
      <c r="BW370" s="128" t="n">
        <f aca="false">IF(W370=0,0,IF(W370&gt;F$4,1,(IF(W370=BW$2,0,(IF(F$4-W370&gt;2,1,0))))))</f>
        <v>0</v>
      </c>
    </row>
    <row r="371" customFormat="false" ht="42.6" hidden="false" customHeight="true" outlineLevel="0" collapsed="false">
      <c r="A371" s="124" t="str">
        <f aca="false">IF(D371=D370,IF(A370=0,"",A370),IF(AND(D371&gt;0,D371&lt;&gt;D370),A370+1,""))</f>
        <v/>
      </c>
      <c r="B371" s="129"/>
      <c r="C371" s="129"/>
      <c r="D371" s="96"/>
      <c r="E371" s="138"/>
      <c r="F371" s="128" t="str">
        <f aca="false">IFERROR(IF(OR(ISTEXT(D371),ISNUMBER(D371)),HLOOKUP(I371-23*INT(I371/23),[2]Hoja2!B$1:X$2,2),""),1)</f>
        <v/>
      </c>
      <c r="G371" s="128" t="str">
        <f aca="false">LEFT(D371,1)</f>
        <v/>
      </c>
      <c r="H371" s="129" t="str">
        <f aca="false">IF(UPPER(G371)="Z",2,IF(UPPER(G371)="Y",1,IF(UPPER(G371)="X",0,LEFT(D371))))</f>
        <v/>
      </c>
      <c r="I371" s="129" t="str">
        <f aca="false">REPLACE(D371,1,1,H371)</f>
        <v/>
      </c>
      <c r="J371" s="96"/>
      <c r="K371" s="124" t="str">
        <f aca="false">IF(N371&gt;0,ROW(L371)-7,"")</f>
        <v/>
      </c>
      <c r="L371" s="130"/>
      <c r="M371" s="130"/>
      <c r="N371" s="131"/>
      <c r="O371" s="132"/>
      <c r="P371" s="128" t="str">
        <f aca="false">IFERROR(IF(OR(ISTEXT(N371),ISNUMBER(N371)),HLOOKUP(S371-23*INT(S371/23),[2]Hoja2!B$1:X$2,2),""),1)</f>
        <v/>
      </c>
      <c r="Q371" s="128" t="str">
        <f aca="false">LEFT(N371,1)</f>
        <v/>
      </c>
      <c r="R371" s="129" t="str">
        <f aca="false">IF(UPPER(Q371)="Z",2,IF(UPPER(Q371)="Y",1,IF(UPPER(Q371)="X",0,LEFT(N371))))</f>
        <v/>
      </c>
      <c r="S371" s="129" t="str">
        <f aca="false">REPLACE(N371,1,1,R371)</f>
        <v/>
      </c>
      <c r="T371" s="96"/>
      <c r="U371" s="133"/>
      <c r="V371" s="124" t="str">
        <f aca="false">IF(OR(ISTEXT(N371),ISNUMBER(N371)),IF($AD371=1,U371,0),"")</f>
        <v/>
      </c>
      <c r="W371" s="75" t="n">
        <v>36892</v>
      </c>
      <c r="X371" s="134"/>
      <c r="Y371" s="134"/>
      <c r="AA371" s="128" t="n">
        <f aca="false">IF(E371&lt;&gt;F371,0,1)</f>
        <v>1</v>
      </c>
      <c r="AB371" s="128" t="n">
        <f aca="false">IF(OR(T371="SI",T371="Si",T371="si",T371="sI",T371="s",T371="S"),1,0)</f>
        <v>0</v>
      </c>
      <c r="AC371" s="128" t="n">
        <f aca="false">IF(OR(J371="SI",J371="Si",J371="si",J371="sI",J371="s",J371="S"),1,0)</f>
        <v>0</v>
      </c>
      <c r="AD371" s="128" t="n">
        <f aca="false">AK371*AA371*AB371*AC371</f>
        <v>0</v>
      </c>
      <c r="AF371" s="136" t="n">
        <f aca="false">COUNTIF(D$8:D371,D371)</f>
        <v>0</v>
      </c>
      <c r="AG371" s="136" t="n">
        <f aca="false">COUNTIFS(D$8:D371,D371,A$8:A371,A371)</f>
        <v>0</v>
      </c>
      <c r="AH371" s="128" t="n">
        <f aca="false">AF371-AG371</f>
        <v>0</v>
      </c>
      <c r="AI371" s="128" t="n">
        <f aca="false">IF(OR(O371&lt;&gt;P371,P371=1,AA371=0),1,0)</f>
        <v>0</v>
      </c>
      <c r="AJ371" s="128" t="n">
        <f aca="false">IF(AR371&gt;0,1,0)+AH371</f>
        <v>0</v>
      </c>
      <c r="AK371" s="128" t="n">
        <f aca="false">IF(O371&lt;&gt;P371,0,1)</f>
        <v>1</v>
      </c>
      <c r="AL371" s="128" t="n">
        <f aca="false">IF(U371&gt;1,1,0)</f>
        <v>0</v>
      </c>
      <c r="AM371" s="136"/>
      <c r="AN371" s="137"/>
      <c r="AO371" s="139"/>
      <c r="AP371" s="128" t="str">
        <f aca="false">IF(SUMIF(AS$7:BU$7,"&gt;0",AS371:BU371)&gt;0,SUMIF(AS$7:BU$7,"&gt;0",AS371:BU371),"")</f>
        <v/>
      </c>
      <c r="AQ371" s="128"/>
      <c r="AR371" s="136" t="n">
        <f aca="false">COUNTIF(N$8:N371,N371)-1</f>
        <v>-1</v>
      </c>
      <c r="AS371" s="133"/>
      <c r="AT371" s="133"/>
      <c r="AU371" s="128" t="n">
        <f aca="false">IF($A371=$A370,AS371+AT371+AU370,AS371+AT371)</f>
        <v>0</v>
      </c>
      <c r="AV371" s="133"/>
      <c r="AW371" s="133"/>
      <c r="AX371" s="128" t="n">
        <f aca="false">IF($A371=$A370,AV371+AW371+AX370,AV371+AW371)</f>
        <v>0</v>
      </c>
      <c r="AY371" s="133"/>
      <c r="AZ371" s="133"/>
      <c r="BA371" s="128" t="n">
        <f aca="false">IF($A371=$A370,AY371+AZ371+BA370,AY371+AZ371)</f>
        <v>0</v>
      </c>
      <c r="BB371" s="133"/>
      <c r="BC371" s="133"/>
      <c r="BD371" s="128" t="n">
        <f aca="false">IF($A371=$A370,BB371+BC371+BD370,BB371+BC371)</f>
        <v>0</v>
      </c>
      <c r="BE371" s="133"/>
      <c r="BF371" s="133"/>
      <c r="BG371" s="128" t="n">
        <f aca="false">IF($A371=$A370,BE371+BF371+BG370,BE371+BF371)</f>
        <v>0</v>
      </c>
      <c r="BH371" s="133"/>
      <c r="BI371" s="133"/>
      <c r="BJ371" s="128" t="n">
        <f aca="false">IF($A371=$A370,BH371+BI371+BJ370,BH371+BI371)</f>
        <v>0</v>
      </c>
      <c r="BK371" s="133"/>
      <c r="BL371" s="133"/>
      <c r="BM371" s="128" t="n">
        <f aca="false">IF($A371=$A370,BK371+BL371+BM370,BK371+BL371)</f>
        <v>0</v>
      </c>
      <c r="BN371" s="133"/>
      <c r="BO371" s="133"/>
      <c r="BP371" s="128" t="n">
        <f aca="false">IF($A371=$A370,BN371+BO371+BP370,BN371+BO371)</f>
        <v>0</v>
      </c>
      <c r="BQ371" s="133"/>
      <c r="BR371" s="133"/>
      <c r="BS371" s="128" t="n">
        <f aca="false">IF($A371=$A370,BQ371+BR371+BS370,BQ371+BR371)</f>
        <v>0</v>
      </c>
      <c r="BT371" s="133"/>
      <c r="BU371" s="133"/>
      <c r="BV371" s="128" t="n">
        <f aca="false">IF($A371=$A370,BT371+BU371+BV370,BT371+BU371)</f>
        <v>0</v>
      </c>
      <c r="BW371" s="128" t="n">
        <f aca="false">IF(W371=0,0,IF(W371&gt;F$4,1,(IF(W371=BW$2,0,(IF(F$4-W371&gt;2,1,0))))))</f>
        <v>0</v>
      </c>
    </row>
    <row r="372" customFormat="false" ht="42.6" hidden="false" customHeight="true" outlineLevel="0" collapsed="false">
      <c r="A372" s="124" t="str">
        <f aca="false">IF(D372=D371,IF(A371=0,"",A371),IF(AND(D372&gt;0,D372&lt;&gt;D371),A371+1,""))</f>
        <v/>
      </c>
      <c r="B372" s="129"/>
      <c r="C372" s="129"/>
      <c r="D372" s="96"/>
      <c r="E372" s="138"/>
      <c r="F372" s="128" t="str">
        <f aca="false">IFERROR(IF(OR(ISTEXT(D372),ISNUMBER(D372)),HLOOKUP(I372-23*INT(I372/23),[2]Hoja2!B$1:X$2,2),""),1)</f>
        <v/>
      </c>
      <c r="G372" s="128" t="str">
        <f aca="false">LEFT(D372,1)</f>
        <v/>
      </c>
      <c r="H372" s="129" t="str">
        <f aca="false">IF(UPPER(G372)="Z",2,IF(UPPER(G372)="Y",1,IF(UPPER(G372)="X",0,LEFT(D372))))</f>
        <v/>
      </c>
      <c r="I372" s="129" t="str">
        <f aca="false">REPLACE(D372,1,1,H372)</f>
        <v/>
      </c>
      <c r="J372" s="96"/>
      <c r="K372" s="124" t="str">
        <f aca="false">IF(N372&gt;0,ROW(L372)-7,"")</f>
        <v/>
      </c>
      <c r="L372" s="130"/>
      <c r="M372" s="130"/>
      <c r="N372" s="131"/>
      <c r="O372" s="132"/>
      <c r="P372" s="128" t="str">
        <f aca="false">IFERROR(IF(OR(ISTEXT(N372),ISNUMBER(N372)),HLOOKUP(S372-23*INT(S372/23),[2]Hoja2!B$1:X$2,2),""),1)</f>
        <v/>
      </c>
      <c r="Q372" s="128" t="str">
        <f aca="false">LEFT(N372,1)</f>
        <v/>
      </c>
      <c r="R372" s="129" t="str">
        <f aca="false">IF(UPPER(Q372)="Z",2,IF(UPPER(Q372)="Y",1,IF(UPPER(Q372)="X",0,LEFT(N372))))</f>
        <v/>
      </c>
      <c r="S372" s="129" t="str">
        <f aca="false">REPLACE(N372,1,1,R372)</f>
        <v/>
      </c>
      <c r="T372" s="96"/>
      <c r="U372" s="133"/>
      <c r="V372" s="124" t="str">
        <f aca="false">IF(OR(ISTEXT(N372),ISNUMBER(N372)),IF($AD372=1,U372,0),"")</f>
        <v/>
      </c>
      <c r="W372" s="75" t="n">
        <v>36892</v>
      </c>
      <c r="X372" s="134"/>
      <c r="Y372" s="134"/>
      <c r="AA372" s="128" t="n">
        <f aca="false">IF(E372&lt;&gt;F372,0,1)</f>
        <v>1</v>
      </c>
      <c r="AB372" s="128" t="n">
        <f aca="false">IF(OR(T372="SI",T372="Si",T372="si",T372="sI",T372="s",T372="S"),1,0)</f>
        <v>0</v>
      </c>
      <c r="AC372" s="128" t="n">
        <f aca="false">IF(OR(J372="SI",J372="Si",J372="si",J372="sI",J372="s",J372="S"),1,0)</f>
        <v>0</v>
      </c>
      <c r="AD372" s="128" t="n">
        <f aca="false">AK372*AA372*AB372*AC372</f>
        <v>0</v>
      </c>
      <c r="AF372" s="136" t="n">
        <f aca="false">COUNTIF(D$8:D372,D372)</f>
        <v>0</v>
      </c>
      <c r="AG372" s="136" t="n">
        <f aca="false">COUNTIFS(D$8:D372,D372,A$8:A372,A372)</f>
        <v>0</v>
      </c>
      <c r="AH372" s="128" t="n">
        <f aca="false">AF372-AG372</f>
        <v>0</v>
      </c>
      <c r="AI372" s="128" t="n">
        <f aca="false">IF(OR(O372&lt;&gt;P372,P372=1,AA372=0),1,0)</f>
        <v>0</v>
      </c>
      <c r="AJ372" s="128" t="n">
        <f aca="false">IF(AR372&gt;0,1,0)+AH372</f>
        <v>0</v>
      </c>
      <c r="AK372" s="128" t="n">
        <f aca="false">IF(O372&lt;&gt;P372,0,1)</f>
        <v>1</v>
      </c>
      <c r="AL372" s="128" t="n">
        <f aca="false">IF(U372&gt;1,1,0)</f>
        <v>0</v>
      </c>
      <c r="AM372" s="136"/>
      <c r="AN372" s="137"/>
      <c r="AO372" s="139"/>
      <c r="AP372" s="128" t="str">
        <f aca="false">IF(SUMIF(AS$7:BU$7,"&gt;0",AS372:BU372)&gt;0,SUMIF(AS$7:BU$7,"&gt;0",AS372:BU372),"")</f>
        <v/>
      </c>
      <c r="AQ372" s="128"/>
      <c r="AR372" s="136" t="n">
        <f aca="false">COUNTIF(N$8:N372,N372)-1</f>
        <v>-1</v>
      </c>
      <c r="AS372" s="133"/>
      <c r="AT372" s="133"/>
      <c r="AU372" s="128" t="n">
        <f aca="false">IF($A372=$A371,AS372+AT372+AU371,AS372+AT372)</f>
        <v>0</v>
      </c>
      <c r="AV372" s="133"/>
      <c r="AW372" s="133"/>
      <c r="AX372" s="128" t="n">
        <f aca="false">IF($A372=$A371,AV372+AW372+AX371,AV372+AW372)</f>
        <v>0</v>
      </c>
      <c r="AY372" s="133"/>
      <c r="AZ372" s="133"/>
      <c r="BA372" s="128" t="n">
        <f aca="false">IF($A372=$A371,AY372+AZ372+BA371,AY372+AZ372)</f>
        <v>0</v>
      </c>
      <c r="BB372" s="133"/>
      <c r="BC372" s="133"/>
      <c r="BD372" s="128" t="n">
        <f aca="false">IF($A372=$A371,BB372+BC372+BD371,BB372+BC372)</f>
        <v>0</v>
      </c>
      <c r="BE372" s="133"/>
      <c r="BF372" s="133"/>
      <c r="BG372" s="128" t="n">
        <f aca="false">IF($A372=$A371,BE372+BF372+BG371,BE372+BF372)</f>
        <v>0</v>
      </c>
      <c r="BH372" s="133"/>
      <c r="BI372" s="133"/>
      <c r="BJ372" s="128" t="n">
        <f aca="false">IF($A372=$A371,BH372+BI372+BJ371,BH372+BI372)</f>
        <v>0</v>
      </c>
      <c r="BK372" s="133"/>
      <c r="BL372" s="133"/>
      <c r="BM372" s="128" t="n">
        <f aca="false">IF($A372=$A371,BK372+BL372+BM371,BK372+BL372)</f>
        <v>0</v>
      </c>
      <c r="BN372" s="133"/>
      <c r="BO372" s="133"/>
      <c r="BP372" s="128" t="n">
        <f aca="false">IF($A372=$A371,BN372+BO372+BP371,BN372+BO372)</f>
        <v>0</v>
      </c>
      <c r="BQ372" s="133"/>
      <c r="BR372" s="133"/>
      <c r="BS372" s="128" t="n">
        <f aca="false">IF($A372=$A371,BQ372+BR372+BS371,BQ372+BR372)</f>
        <v>0</v>
      </c>
      <c r="BT372" s="133"/>
      <c r="BU372" s="133"/>
      <c r="BV372" s="128" t="n">
        <f aca="false">IF($A372=$A371,BT372+BU372+BV371,BT372+BU372)</f>
        <v>0</v>
      </c>
      <c r="BW372" s="128" t="n">
        <f aca="false">IF(W372=0,0,IF(W372&gt;F$4,1,(IF(W372=BW$2,0,(IF(F$4-W372&gt;2,1,0))))))</f>
        <v>0</v>
      </c>
    </row>
    <row r="373" customFormat="false" ht="42.6" hidden="false" customHeight="true" outlineLevel="0" collapsed="false">
      <c r="A373" s="124" t="str">
        <f aca="false">IF(D373=D372,IF(A372=0,"",A372),IF(AND(D373&gt;0,D373&lt;&gt;D372),A372+1,""))</f>
        <v/>
      </c>
      <c r="B373" s="129"/>
      <c r="C373" s="129"/>
      <c r="D373" s="96"/>
      <c r="E373" s="138"/>
      <c r="F373" s="128" t="str">
        <f aca="false">IFERROR(IF(OR(ISTEXT(D373),ISNUMBER(D373)),HLOOKUP(I373-23*INT(I373/23),[2]Hoja2!B$1:X$2,2),""),1)</f>
        <v/>
      </c>
      <c r="G373" s="128" t="str">
        <f aca="false">LEFT(D373,1)</f>
        <v/>
      </c>
      <c r="H373" s="129" t="str">
        <f aca="false">IF(UPPER(G373)="Z",2,IF(UPPER(G373)="Y",1,IF(UPPER(G373)="X",0,LEFT(D373))))</f>
        <v/>
      </c>
      <c r="I373" s="129" t="str">
        <f aca="false">REPLACE(D373,1,1,H373)</f>
        <v/>
      </c>
      <c r="J373" s="96"/>
      <c r="K373" s="124" t="str">
        <f aca="false">IF(N373&gt;0,ROW(L373)-7,"")</f>
        <v/>
      </c>
      <c r="L373" s="130"/>
      <c r="M373" s="130"/>
      <c r="N373" s="131"/>
      <c r="O373" s="132"/>
      <c r="P373" s="128" t="str">
        <f aca="false">IFERROR(IF(OR(ISTEXT(N373),ISNUMBER(N373)),HLOOKUP(S373-23*INT(S373/23),[2]Hoja2!B$1:X$2,2),""),1)</f>
        <v/>
      </c>
      <c r="Q373" s="128" t="str">
        <f aca="false">LEFT(N373,1)</f>
        <v/>
      </c>
      <c r="R373" s="129" t="str">
        <f aca="false">IF(UPPER(Q373)="Z",2,IF(UPPER(Q373)="Y",1,IF(UPPER(Q373)="X",0,LEFT(N373))))</f>
        <v/>
      </c>
      <c r="S373" s="129" t="str">
        <f aca="false">REPLACE(N373,1,1,R373)</f>
        <v/>
      </c>
      <c r="T373" s="96"/>
      <c r="U373" s="133"/>
      <c r="V373" s="124" t="str">
        <f aca="false">IF(OR(ISTEXT(N373),ISNUMBER(N373)),IF($AD373=1,U373,0),"")</f>
        <v/>
      </c>
      <c r="W373" s="75" t="n">
        <v>36892</v>
      </c>
      <c r="X373" s="134"/>
      <c r="Y373" s="134"/>
      <c r="AA373" s="128" t="n">
        <f aca="false">IF(E373&lt;&gt;F373,0,1)</f>
        <v>1</v>
      </c>
      <c r="AB373" s="128" t="n">
        <f aca="false">IF(OR(T373="SI",T373="Si",T373="si",T373="sI",T373="s",T373="S"),1,0)</f>
        <v>0</v>
      </c>
      <c r="AC373" s="128" t="n">
        <f aca="false">IF(OR(J373="SI",J373="Si",J373="si",J373="sI",J373="s",J373="S"),1,0)</f>
        <v>0</v>
      </c>
      <c r="AD373" s="128" t="n">
        <f aca="false">AK373*AA373*AB373*AC373</f>
        <v>0</v>
      </c>
      <c r="AF373" s="136" t="n">
        <f aca="false">COUNTIF(D$8:D373,D373)</f>
        <v>0</v>
      </c>
      <c r="AG373" s="136" t="n">
        <f aca="false">COUNTIFS(D$8:D373,D373,A$8:A373,A373)</f>
        <v>0</v>
      </c>
      <c r="AH373" s="128" t="n">
        <f aca="false">AF373-AG373</f>
        <v>0</v>
      </c>
      <c r="AI373" s="128" t="n">
        <f aca="false">IF(OR(O373&lt;&gt;P373,P373=1,AA373=0),1,0)</f>
        <v>0</v>
      </c>
      <c r="AJ373" s="128" t="n">
        <f aca="false">IF(AR373&gt;0,1,0)+AH373</f>
        <v>0</v>
      </c>
      <c r="AK373" s="128" t="n">
        <f aca="false">IF(O373&lt;&gt;P373,0,1)</f>
        <v>1</v>
      </c>
      <c r="AL373" s="128" t="n">
        <f aca="false">IF(U373&gt;1,1,0)</f>
        <v>0</v>
      </c>
      <c r="AM373" s="136"/>
      <c r="AN373" s="137"/>
      <c r="AO373" s="139"/>
      <c r="AP373" s="128" t="str">
        <f aca="false">IF(SUMIF(AS$7:BU$7,"&gt;0",AS373:BU373)&gt;0,SUMIF(AS$7:BU$7,"&gt;0",AS373:BU373),"")</f>
        <v/>
      </c>
      <c r="AQ373" s="128"/>
      <c r="AR373" s="136" t="n">
        <f aca="false">COUNTIF(N$8:N373,N373)-1</f>
        <v>-1</v>
      </c>
      <c r="AS373" s="133"/>
      <c r="AT373" s="133"/>
      <c r="AU373" s="128" t="n">
        <f aca="false">IF($A373=$A372,AS373+AT373+AU372,AS373+AT373)</f>
        <v>0</v>
      </c>
      <c r="AV373" s="133"/>
      <c r="AW373" s="133"/>
      <c r="AX373" s="128" t="n">
        <f aca="false">IF($A373=$A372,AV373+AW373+AX372,AV373+AW373)</f>
        <v>0</v>
      </c>
      <c r="AY373" s="133"/>
      <c r="AZ373" s="133"/>
      <c r="BA373" s="128" t="n">
        <f aca="false">IF($A373=$A372,AY373+AZ373+BA372,AY373+AZ373)</f>
        <v>0</v>
      </c>
      <c r="BB373" s="133"/>
      <c r="BC373" s="133"/>
      <c r="BD373" s="128" t="n">
        <f aca="false">IF($A373=$A372,BB373+BC373+BD372,BB373+BC373)</f>
        <v>0</v>
      </c>
      <c r="BE373" s="133"/>
      <c r="BF373" s="133"/>
      <c r="BG373" s="128" t="n">
        <f aca="false">IF($A373=$A372,BE373+BF373+BG372,BE373+BF373)</f>
        <v>0</v>
      </c>
      <c r="BH373" s="133"/>
      <c r="BI373" s="133"/>
      <c r="BJ373" s="128" t="n">
        <f aca="false">IF($A373=$A372,BH373+BI373+BJ372,BH373+BI373)</f>
        <v>0</v>
      </c>
      <c r="BK373" s="133"/>
      <c r="BL373" s="133"/>
      <c r="BM373" s="128" t="n">
        <f aca="false">IF($A373=$A372,BK373+BL373+BM372,BK373+BL373)</f>
        <v>0</v>
      </c>
      <c r="BN373" s="133"/>
      <c r="BO373" s="133"/>
      <c r="BP373" s="128" t="n">
        <f aca="false">IF($A373=$A372,BN373+BO373+BP372,BN373+BO373)</f>
        <v>0</v>
      </c>
      <c r="BQ373" s="133"/>
      <c r="BR373" s="133"/>
      <c r="BS373" s="128" t="n">
        <f aca="false">IF($A373=$A372,BQ373+BR373+BS372,BQ373+BR373)</f>
        <v>0</v>
      </c>
      <c r="BT373" s="133"/>
      <c r="BU373" s="133"/>
      <c r="BV373" s="128" t="n">
        <f aca="false">IF($A373=$A372,BT373+BU373+BV372,BT373+BU373)</f>
        <v>0</v>
      </c>
      <c r="BW373" s="128" t="n">
        <f aca="false">IF(W373=0,0,IF(W373&gt;F$4,1,(IF(W373=BW$2,0,(IF(F$4-W373&gt;2,1,0))))))</f>
        <v>0</v>
      </c>
    </row>
    <row r="374" customFormat="false" ht="42.6" hidden="false" customHeight="true" outlineLevel="0" collapsed="false">
      <c r="A374" s="124" t="str">
        <f aca="false">IF(D374=D373,IF(A373=0,"",A373),IF(AND(D374&gt;0,D374&lt;&gt;D373),A373+1,""))</f>
        <v/>
      </c>
      <c r="B374" s="129"/>
      <c r="C374" s="129"/>
      <c r="D374" s="96"/>
      <c r="E374" s="138"/>
      <c r="F374" s="128" t="str">
        <f aca="false">IFERROR(IF(OR(ISTEXT(D374),ISNUMBER(D374)),HLOOKUP(I374-23*INT(I374/23),[2]Hoja2!B$1:X$2,2),""),1)</f>
        <v/>
      </c>
      <c r="G374" s="128" t="str">
        <f aca="false">LEFT(D374,1)</f>
        <v/>
      </c>
      <c r="H374" s="129" t="str">
        <f aca="false">IF(UPPER(G374)="Z",2,IF(UPPER(G374)="Y",1,IF(UPPER(G374)="X",0,LEFT(D374))))</f>
        <v/>
      </c>
      <c r="I374" s="129" t="str">
        <f aca="false">REPLACE(D374,1,1,H374)</f>
        <v/>
      </c>
      <c r="J374" s="96"/>
      <c r="K374" s="124" t="str">
        <f aca="false">IF(N374&gt;0,ROW(L374)-7,"")</f>
        <v/>
      </c>
      <c r="L374" s="130"/>
      <c r="M374" s="130"/>
      <c r="N374" s="131"/>
      <c r="O374" s="132"/>
      <c r="P374" s="128" t="str">
        <f aca="false">IFERROR(IF(OR(ISTEXT(N374),ISNUMBER(N374)),HLOOKUP(S374-23*INT(S374/23),[2]Hoja2!B$1:X$2,2),""),1)</f>
        <v/>
      </c>
      <c r="Q374" s="128" t="str">
        <f aca="false">LEFT(N374,1)</f>
        <v/>
      </c>
      <c r="R374" s="129" t="str">
        <f aca="false">IF(UPPER(Q374)="Z",2,IF(UPPER(Q374)="Y",1,IF(UPPER(Q374)="X",0,LEFT(N374))))</f>
        <v/>
      </c>
      <c r="S374" s="129" t="str">
        <f aca="false">REPLACE(N374,1,1,R374)</f>
        <v/>
      </c>
      <c r="T374" s="96"/>
      <c r="U374" s="133"/>
      <c r="V374" s="124" t="str">
        <f aca="false">IF(OR(ISTEXT(N374),ISNUMBER(N374)),IF($AD374=1,U374,0),"")</f>
        <v/>
      </c>
      <c r="W374" s="75" t="n">
        <v>36892</v>
      </c>
      <c r="X374" s="134"/>
      <c r="Y374" s="134"/>
      <c r="AA374" s="128" t="n">
        <f aca="false">IF(E374&lt;&gt;F374,0,1)</f>
        <v>1</v>
      </c>
      <c r="AB374" s="128" t="n">
        <f aca="false">IF(OR(T374="SI",T374="Si",T374="si",T374="sI",T374="s",T374="S"),1,0)</f>
        <v>0</v>
      </c>
      <c r="AC374" s="128" t="n">
        <f aca="false">IF(OR(J374="SI",J374="Si",J374="si",J374="sI",J374="s",J374="S"),1,0)</f>
        <v>0</v>
      </c>
      <c r="AD374" s="128" t="n">
        <f aca="false">AK374*AA374*AB374*AC374</f>
        <v>0</v>
      </c>
      <c r="AF374" s="136" t="n">
        <f aca="false">COUNTIF(D$8:D374,D374)</f>
        <v>0</v>
      </c>
      <c r="AG374" s="136" t="n">
        <f aca="false">COUNTIFS(D$8:D374,D374,A$8:A374,A374)</f>
        <v>0</v>
      </c>
      <c r="AH374" s="128" t="n">
        <f aca="false">AF374-AG374</f>
        <v>0</v>
      </c>
      <c r="AI374" s="128" t="n">
        <f aca="false">IF(OR(O374&lt;&gt;P374,P374=1,AA374=0),1,0)</f>
        <v>0</v>
      </c>
      <c r="AJ374" s="128" t="n">
        <f aca="false">IF(AR374&gt;0,1,0)+AH374</f>
        <v>0</v>
      </c>
      <c r="AK374" s="128" t="n">
        <f aca="false">IF(O374&lt;&gt;P374,0,1)</f>
        <v>1</v>
      </c>
      <c r="AL374" s="128" t="n">
        <f aca="false">IF(U374&gt;1,1,0)</f>
        <v>0</v>
      </c>
      <c r="AM374" s="136"/>
      <c r="AN374" s="137"/>
      <c r="AO374" s="139"/>
      <c r="AP374" s="128" t="str">
        <f aca="false">IF(SUMIF(AS$7:BU$7,"&gt;0",AS374:BU374)&gt;0,SUMIF(AS$7:BU$7,"&gt;0",AS374:BU374),"")</f>
        <v/>
      </c>
      <c r="AQ374" s="128"/>
      <c r="AR374" s="136" t="n">
        <f aca="false">COUNTIF(N$8:N374,N374)-1</f>
        <v>-1</v>
      </c>
      <c r="AS374" s="133"/>
      <c r="AT374" s="133"/>
      <c r="AU374" s="128" t="n">
        <f aca="false">IF($A374=$A373,AS374+AT374+AU373,AS374+AT374)</f>
        <v>0</v>
      </c>
      <c r="AV374" s="133"/>
      <c r="AW374" s="133"/>
      <c r="AX374" s="128" t="n">
        <f aca="false">IF($A374=$A373,AV374+AW374+AX373,AV374+AW374)</f>
        <v>0</v>
      </c>
      <c r="AY374" s="133"/>
      <c r="AZ374" s="133"/>
      <c r="BA374" s="128" t="n">
        <f aca="false">IF($A374=$A373,AY374+AZ374+BA373,AY374+AZ374)</f>
        <v>0</v>
      </c>
      <c r="BB374" s="133"/>
      <c r="BC374" s="133"/>
      <c r="BD374" s="128" t="n">
        <f aca="false">IF($A374=$A373,BB374+BC374+BD373,BB374+BC374)</f>
        <v>0</v>
      </c>
      <c r="BE374" s="133"/>
      <c r="BF374" s="133"/>
      <c r="BG374" s="128" t="n">
        <f aca="false">IF($A374=$A373,BE374+BF374+BG373,BE374+BF374)</f>
        <v>0</v>
      </c>
      <c r="BH374" s="133"/>
      <c r="BI374" s="133"/>
      <c r="BJ374" s="128" t="n">
        <f aca="false">IF($A374=$A373,BH374+BI374+BJ373,BH374+BI374)</f>
        <v>0</v>
      </c>
      <c r="BK374" s="133"/>
      <c r="BL374" s="133"/>
      <c r="BM374" s="128" t="n">
        <f aca="false">IF($A374=$A373,BK374+BL374+BM373,BK374+BL374)</f>
        <v>0</v>
      </c>
      <c r="BN374" s="133"/>
      <c r="BO374" s="133"/>
      <c r="BP374" s="128" t="n">
        <f aca="false">IF($A374=$A373,BN374+BO374+BP373,BN374+BO374)</f>
        <v>0</v>
      </c>
      <c r="BQ374" s="133"/>
      <c r="BR374" s="133"/>
      <c r="BS374" s="128" t="n">
        <f aca="false">IF($A374=$A373,BQ374+BR374+BS373,BQ374+BR374)</f>
        <v>0</v>
      </c>
      <c r="BT374" s="133"/>
      <c r="BU374" s="133"/>
      <c r="BV374" s="128" t="n">
        <f aca="false">IF($A374=$A373,BT374+BU374+BV373,BT374+BU374)</f>
        <v>0</v>
      </c>
      <c r="BW374" s="128" t="n">
        <f aca="false">IF(W374=0,0,IF(W374&gt;F$4,1,(IF(W374=BW$2,0,(IF(F$4-W374&gt;2,1,0))))))</f>
        <v>0</v>
      </c>
    </row>
    <row r="375" customFormat="false" ht="42.6" hidden="false" customHeight="true" outlineLevel="0" collapsed="false">
      <c r="A375" s="124" t="str">
        <f aca="false">IF(D375=D374,IF(A374=0,"",A374),IF(AND(D375&gt;0,D375&lt;&gt;D374),A374+1,""))</f>
        <v/>
      </c>
      <c r="B375" s="129"/>
      <c r="C375" s="129"/>
      <c r="D375" s="96"/>
      <c r="E375" s="138"/>
      <c r="F375" s="128" t="str">
        <f aca="false">IFERROR(IF(OR(ISTEXT(D375),ISNUMBER(D375)),HLOOKUP(I375-23*INT(I375/23),[2]Hoja2!B$1:X$2,2),""),1)</f>
        <v/>
      </c>
      <c r="G375" s="128" t="str">
        <f aca="false">LEFT(D375,1)</f>
        <v/>
      </c>
      <c r="H375" s="129" t="str">
        <f aca="false">IF(UPPER(G375)="Z",2,IF(UPPER(G375)="Y",1,IF(UPPER(G375)="X",0,LEFT(D375))))</f>
        <v/>
      </c>
      <c r="I375" s="129" t="str">
        <f aca="false">REPLACE(D375,1,1,H375)</f>
        <v/>
      </c>
      <c r="J375" s="96"/>
      <c r="K375" s="124" t="str">
        <f aca="false">IF(N375&gt;0,ROW(L375)-7,"")</f>
        <v/>
      </c>
      <c r="L375" s="130"/>
      <c r="M375" s="130"/>
      <c r="N375" s="131"/>
      <c r="O375" s="132"/>
      <c r="P375" s="128" t="str">
        <f aca="false">IFERROR(IF(OR(ISTEXT(N375),ISNUMBER(N375)),HLOOKUP(S375-23*INT(S375/23),[2]Hoja2!B$1:X$2,2),""),1)</f>
        <v/>
      </c>
      <c r="Q375" s="128" t="str">
        <f aca="false">LEFT(N375,1)</f>
        <v/>
      </c>
      <c r="R375" s="129" t="str">
        <f aca="false">IF(UPPER(Q375)="Z",2,IF(UPPER(Q375)="Y",1,IF(UPPER(Q375)="X",0,LEFT(N375))))</f>
        <v/>
      </c>
      <c r="S375" s="129" t="str">
        <f aca="false">REPLACE(N375,1,1,R375)</f>
        <v/>
      </c>
      <c r="T375" s="96"/>
      <c r="U375" s="133"/>
      <c r="V375" s="124" t="str">
        <f aca="false">IF(OR(ISTEXT(N375),ISNUMBER(N375)),IF($AD375=1,U375,0),"")</f>
        <v/>
      </c>
      <c r="W375" s="75" t="n">
        <v>36892</v>
      </c>
      <c r="X375" s="134"/>
      <c r="Y375" s="134"/>
      <c r="AA375" s="128" t="n">
        <f aca="false">IF(E375&lt;&gt;F375,0,1)</f>
        <v>1</v>
      </c>
      <c r="AB375" s="128" t="n">
        <f aca="false">IF(OR(T375="SI",T375="Si",T375="si",T375="sI",T375="s",T375="S"),1,0)</f>
        <v>0</v>
      </c>
      <c r="AC375" s="128" t="n">
        <f aca="false">IF(OR(J375="SI",J375="Si",J375="si",J375="sI",J375="s",J375="S"),1,0)</f>
        <v>0</v>
      </c>
      <c r="AD375" s="128" t="n">
        <f aca="false">AK375*AA375*AB375*AC375</f>
        <v>0</v>
      </c>
      <c r="AF375" s="136" t="n">
        <f aca="false">COUNTIF(D$8:D375,D375)</f>
        <v>0</v>
      </c>
      <c r="AG375" s="136" t="n">
        <f aca="false">COUNTIFS(D$8:D375,D375,A$8:A375,A375)</f>
        <v>0</v>
      </c>
      <c r="AH375" s="128" t="n">
        <f aca="false">AF375-AG375</f>
        <v>0</v>
      </c>
      <c r="AI375" s="128" t="n">
        <f aca="false">IF(OR(O375&lt;&gt;P375,P375=1,AA375=0),1,0)</f>
        <v>0</v>
      </c>
      <c r="AJ375" s="128" t="n">
        <f aca="false">IF(AR375&gt;0,1,0)+AH375</f>
        <v>0</v>
      </c>
      <c r="AK375" s="128" t="n">
        <f aca="false">IF(O375&lt;&gt;P375,0,1)</f>
        <v>1</v>
      </c>
      <c r="AL375" s="128" t="n">
        <f aca="false">IF(U375&gt;1,1,0)</f>
        <v>0</v>
      </c>
      <c r="AM375" s="136"/>
      <c r="AN375" s="137"/>
      <c r="AO375" s="139"/>
      <c r="AP375" s="128" t="str">
        <f aca="false">IF(SUMIF(AS$7:BU$7,"&gt;0",AS375:BU375)&gt;0,SUMIF(AS$7:BU$7,"&gt;0",AS375:BU375),"")</f>
        <v/>
      </c>
      <c r="AQ375" s="128"/>
      <c r="AR375" s="136" t="n">
        <f aca="false">COUNTIF(N$8:N375,N375)-1</f>
        <v>-1</v>
      </c>
      <c r="AS375" s="133"/>
      <c r="AT375" s="133"/>
      <c r="AU375" s="128" t="n">
        <f aca="false">IF($A375=$A374,AS375+AT375+AU374,AS375+AT375)</f>
        <v>0</v>
      </c>
      <c r="AV375" s="133"/>
      <c r="AW375" s="133"/>
      <c r="AX375" s="128" t="n">
        <f aca="false">IF($A375=$A374,AV375+AW375+AX374,AV375+AW375)</f>
        <v>0</v>
      </c>
      <c r="AY375" s="133"/>
      <c r="AZ375" s="133"/>
      <c r="BA375" s="128" t="n">
        <f aca="false">IF($A375=$A374,AY375+AZ375+BA374,AY375+AZ375)</f>
        <v>0</v>
      </c>
      <c r="BB375" s="133"/>
      <c r="BC375" s="133"/>
      <c r="BD375" s="128" t="n">
        <f aca="false">IF($A375=$A374,BB375+BC375+BD374,BB375+BC375)</f>
        <v>0</v>
      </c>
      <c r="BE375" s="133"/>
      <c r="BF375" s="133"/>
      <c r="BG375" s="128" t="n">
        <f aca="false">IF($A375=$A374,BE375+BF375+BG374,BE375+BF375)</f>
        <v>0</v>
      </c>
      <c r="BH375" s="133"/>
      <c r="BI375" s="133"/>
      <c r="BJ375" s="128" t="n">
        <f aca="false">IF($A375=$A374,BH375+BI375+BJ374,BH375+BI375)</f>
        <v>0</v>
      </c>
      <c r="BK375" s="133"/>
      <c r="BL375" s="133"/>
      <c r="BM375" s="128" t="n">
        <f aca="false">IF($A375=$A374,BK375+BL375+BM374,BK375+BL375)</f>
        <v>0</v>
      </c>
      <c r="BN375" s="133"/>
      <c r="BO375" s="133"/>
      <c r="BP375" s="128" t="n">
        <f aca="false">IF($A375=$A374,BN375+BO375+BP374,BN375+BO375)</f>
        <v>0</v>
      </c>
      <c r="BQ375" s="133"/>
      <c r="BR375" s="133"/>
      <c r="BS375" s="128" t="n">
        <f aca="false">IF($A375=$A374,BQ375+BR375+BS374,BQ375+BR375)</f>
        <v>0</v>
      </c>
      <c r="BT375" s="133"/>
      <c r="BU375" s="133"/>
      <c r="BV375" s="128" t="n">
        <f aca="false">IF($A375=$A374,BT375+BU375+BV374,BT375+BU375)</f>
        <v>0</v>
      </c>
      <c r="BW375" s="128" t="n">
        <f aca="false">IF(W375=0,0,IF(W375&gt;F$4,1,(IF(W375=BW$2,0,(IF(F$4-W375&gt;2,1,0))))))</f>
        <v>0</v>
      </c>
    </row>
    <row r="376" customFormat="false" ht="42.6" hidden="false" customHeight="true" outlineLevel="0" collapsed="false">
      <c r="A376" s="124" t="str">
        <f aca="false">IF(D376=D375,IF(A375=0,"",A375),IF(AND(D376&gt;0,D376&lt;&gt;D375),A375+1,""))</f>
        <v/>
      </c>
      <c r="B376" s="129"/>
      <c r="C376" s="129"/>
      <c r="D376" s="96"/>
      <c r="E376" s="138"/>
      <c r="F376" s="128" t="str">
        <f aca="false">IFERROR(IF(OR(ISTEXT(D376),ISNUMBER(D376)),HLOOKUP(I376-23*INT(I376/23),[2]Hoja2!B$1:X$2,2),""),1)</f>
        <v/>
      </c>
      <c r="G376" s="128" t="str">
        <f aca="false">LEFT(D376,1)</f>
        <v/>
      </c>
      <c r="H376" s="129" t="str">
        <f aca="false">IF(UPPER(G376)="Z",2,IF(UPPER(G376)="Y",1,IF(UPPER(G376)="X",0,LEFT(D376))))</f>
        <v/>
      </c>
      <c r="I376" s="129" t="str">
        <f aca="false">REPLACE(D376,1,1,H376)</f>
        <v/>
      </c>
      <c r="J376" s="96"/>
      <c r="K376" s="124" t="str">
        <f aca="false">IF(N376&gt;0,ROW(L376)-7,"")</f>
        <v/>
      </c>
      <c r="L376" s="130"/>
      <c r="M376" s="130"/>
      <c r="N376" s="131"/>
      <c r="O376" s="132"/>
      <c r="P376" s="128" t="str">
        <f aca="false">IFERROR(IF(OR(ISTEXT(N376),ISNUMBER(N376)),HLOOKUP(S376-23*INT(S376/23),[2]Hoja2!B$1:X$2,2),""),1)</f>
        <v/>
      </c>
      <c r="Q376" s="128" t="str">
        <f aca="false">LEFT(N376,1)</f>
        <v/>
      </c>
      <c r="R376" s="129" t="str">
        <f aca="false">IF(UPPER(Q376)="Z",2,IF(UPPER(Q376)="Y",1,IF(UPPER(Q376)="X",0,LEFT(N376))))</f>
        <v/>
      </c>
      <c r="S376" s="129" t="str">
        <f aca="false">REPLACE(N376,1,1,R376)</f>
        <v/>
      </c>
      <c r="T376" s="96"/>
      <c r="U376" s="133"/>
      <c r="V376" s="124" t="str">
        <f aca="false">IF(OR(ISTEXT(N376),ISNUMBER(N376)),IF($AD376=1,U376,0),"")</f>
        <v/>
      </c>
      <c r="W376" s="75" t="n">
        <v>36892</v>
      </c>
      <c r="X376" s="134"/>
      <c r="Y376" s="134"/>
      <c r="AA376" s="128" t="n">
        <f aca="false">IF(E376&lt;&gt;F376,0,1)</f>
        <v>1</v>
      </c>
      <c r="AB376" s="128" t="n">
        <f aca="false">IF(OR(T376="SI",T376="Si",T376="si",T376="sI",T376="s",T376="S"),1,0)</f>
        <v>0</v>
      </c>
      <c r="AC376" s="128" t="n">
        <f aca="false">IF(OR(J376="SI",J376="Si",J376="si",J376="sI",J376="s",J376="S"),1,0)</f>
        <v>0</v>
      </c>
      <c r="AD376" s="128" t="n">
        <f aca="false">AK376*AA376*AB376*AC376</f>
        <v>0</v>
      </c>
      <c r="AF376" s="136" t="n">
        <f aca="false">COUNTIF(D$8:D376,D376)</f>
        <v>0</v>
      </c>
      <c r="AG376" s="136" t="n">
        <f aca="false">COUNTIFS(D$8:D376,D376,A$8:A376,A376)</f>
        <v>0</v>
      </c>
      <c r="AH376" s="128" t="n">
        <f aca="false">AF376-AG376</f>
        <v>0</v>
      </c>
      <c r="AI376" s="128" t="n">
        <f aca="false">IF(OR(O376&lt;&gt;P376,P376=1,AA376=0),1,0)</f>
        <v>0</v>
      </c>
      <c r="AJ376" s="128" t="n">
        <f aca="false">IF(AR376&gt;0,1,0)+AH376</f>
        <v>0</v>
      </c>
      <c r="AK376" s="128" t="n">
        <f aca="false">IF(O376&lt;&gt;P376,0,1)</f>
        <v>1</v>
      </c>
      <c r="AL376" s="128" t="n">
        <f aca="false">IF(U376&gt;1,1,0)</f>
        <v>0</v>
      </c>
      <c r="AM376" s="136"/>
      <c r="AN376" s="137"/>
      <c r="AO376" s="139"/>
      <c r="AP376" s="128" t="str">
        <f aca="false">IF(SUMIF(AS$7:BU$7,"&gt;0",AS376:BU376)&gt;0,SUMIF(AS$7:BU$7,"&gt;0",AS376:BU376),"")</f>
        <v/>
      </c>
      <c r="AQ376" s="128"/>
      <c r="AR376" s="136" t="n">
        <f aca="false">COUNTIF(N$8:N376,N376)-1</f>
        <v>-1</v>
      </c>
      <c r="AS376" s="133"/>
      <c r="AT376" s="133"/>
      <c r="AU376" s="128" t="n">
        <f aca="false">IF($A376=$A375,AS376+AT376+AU375,AS376+AT376)</f>
        <v>0</v>
      </c>
      <c r="AV376" s="133"/>
      <c r="AW376" s="133"/>
      <c r="AX376" s="128" t="n">
        <f aca="false">IF($A376=$A375,AV376+AW376+AX375,AV376+AW376)</f>
        <v>0</v>
      </c>
      <c r="AY376" s="133"/>
      <c r="AZ376" s="133"/>
      <c r="BA376" s="128" t="n">
        <f aca="false">IF($A376=$A375,AY376+AZ376+BA375,AY376+AZ376)</f>
        <v>0</v>
      </c>
      <c r="BB376" s="133"/>
      <c r="BC376" s="133"/>
      <c r="BD376" s="128" t="n">
        <f aca="false">IF($A376=$A375,BB376+BC376+BD375,BB376+BC376)</f>
        <v>0</v>
      </c>
      <c r="BE376" s="133"/>
      <c r="BF376" s="133"/>
      <c r="BG376" s="128" t="n">
        <f aca="false">IF($A376=$A375,BE376+BF376+BG375,BE376+BF376)</f>
        <v>0</v>
      </c>
      <c r="BH376" s="133"/>
      <c r="BI376" s="133"/>
      <c r="BJ376" s="128" t="n">
        <f aca="false">IF($A376=$A375,BH376+BI376+BJ375,BH376+BI376)</f>
        <v>0</v>
      </c>
      <c r="BK376" s="133"/>
      <c r="BL376" s="133"/>
      <c r="BM376" s="128" t="n">
        <f aca="false">IF($A376=$A375,BK376+BL376+BM375,BK376+BL376)</f>
        <v>0</v>
      </c>
      <c r="BN376" s="133"/>
      <c r="BO376" s="133"/>
      <c r="BP376" s="128" t="n">
        <f aca="false">IF($A376=$A375,BN376+BO376+BP375,BN376+BO376)</f>
        <v>0</v>
      </c>
      <c r="BQ376" s="133"/>
      <c r="BR376" s="133"/>
      <c r="BS376" s="128" t="n">
        <f aca="false">IF($A376=$A375,BQ376+BR376+BS375,BQ376+BR376)</f>
        <v>0</v>
      </c>
      <c r="BT376" s="133"/>
      <c r="BU376" s="133"/>
      <c r="BV376" s="128" t="n">
        <f aca="false">IF($A376=$A375,BT376+BU376+BV375,BT376+BU376)</f>
        <v>0</v>
      </c>
      <c r="BW376" s="128" t="n">
        <f aca="false">IF(W376=0,0,IF(W376&gt;F$4,1,(IF(W376=BW$2,0,(IF(F$4-W376&gt;2,1,0))))))</f>
        <v>0</v>
      </c>
    </row>
    <row r="377" customFormat="false" ht="42.6" hidden="false" customHeight="true" outlineLevel="0" collapsed="false">
      <c r="A377" s="124" t="str">
        <f aca="false">IF(D377=D376,IF(A376=0,"",A376),IF(AND(D377&gt;0,D377&lt;&gt;D376),A376+1,""))</f>
        <v/>
      </c>
      <c r="B377" s="129"/>
      <c r="C377" s="129"/>
      <c r="D377" s="96"/>
      <c r="E377" s="138"/>
      <c r="F377" s="128" t="str">
        <f aca="false">IFERROR(IF(OR(ISTEXT(D377),ISNUMBER(D377)),HLOOKUP(I377-23*INT(I377/23),[2]Hoja2!B$1:X$2,2),""),1)</f>
        <v/>
      </c>
      <c r="G377" s="128" t="str">
        <f aca="false">LEFT(D377,1)</f>
        <v/>
      </c>
      <c r="H377" s="129" t="str">
        <f aca="false">IF(UPPER(G377)="Z",2,IF(UPPER(G377)="Y",1,IF(UPPER(G377)="X",0,LEFT(D377))))</f>
        <v/>
      </c>
      <c r="I377" s="129" t="str">
        <f aca="false">REPLACE(D377,1,1,H377)</f>
        <v/>
      </c>
      <c r="J377" s="96"/>
      <c r="K377" s="124" t="str">
        <f aca="false">IF(N377&gt;0,ROW(L377)-7,"")</f>
        <v/>
      </c>
      <c r="L377" s="130"/>
      <c r="M377" s="130"/>
      <c r="N377" s="131"/>
      <c r="O377" s="132"/>
      <c r="P377" s="128" t="str">
        <f aca="false">IFERROR(IF(OR(ISTEXT(N377),ISNUMBER(N377)),HLOOKUP(S377-23*INT(S377/23),[2]Hoja2!B$1:X$2,2),""),1)</f>
        <v/>
      </c>
      <c r="Q377" s="128" t="str">
        <f aca="false">LEFT(N377,1)</f>
        <v/>
      </c>
      <c r="R377" s="129" t="str">
        <f aca="false">IF(UPPER(Q377)="Z",2,IF(UPPER(Q377)="Y",1,IF(UPPER(Q377)="X",0,LEFT(N377))))</f>
        <v/>
      </c>
      <c r="S377" s="129" t="str">
        <f aca="false">REPLACE(N377,1,1,R377)</f>
        <v/>
      </c>
      <c r="T377" s="96"/>
      <c r="U377" s="133"/>
      <c r="V377" s="124" t="str">
        <f aca="false">IF(OR(ISTEXT(N377),ISNUMBER(N377)),IF($AD377=1,U377,0),"")</f>
        <v/>
      </c>
      <c r="W377" s="75" t="n">
        <v>36892</v>
      </c>
      <c r="X377" s="134"/>
      <c r="Y377" s="134"/>
      <c r="AA377" s="128" t="n">
        <f aca="false">IF(E377&lt;&gt;F377,0,1)</f>
        <v>1</v>
      </c>
      <c r="AB377" s="128" t="n">
        <f aca="false">IF(OR(T377="SI",T377="Si",T377="si",T377="sI",T377="s",T377="S"),1,0)</f>
        <v>0</v>
      </c>
      <c r="AC377" s="128" t="n">
        <f aca="false">IF(OR(J377="SI",J377="Si",J377="si",J377="sI",J377="s",J377="S"),1,0)</f>
        <v>0</v>
      </c>
      <c r="AD377" s="128" t="n">
        <f aca="false">AK377*AA377*AB377*AC377</f>
        <v>0</v>
      </c>
      <c r="AF377" s="136" t="n">
        <f aca="false">COUNTIF(D$8:D377,D377)</f>
        <v>0</v>
      </c>
      <c r="AG377" s="136" t="n">
        <f aca="false">COUNTIFS(D$8:D377,D377,A$8:A377,A377)</f>
        <v>0</v>
      </c>
      <c r="AH377" s="128" t="n">
        <f aca="false">AF377-AG377</f>
        <v>0</v>
      </c>
      <c r="AI377" s="128" t="n">
        <f aca="false">IF(OR(O377&lt;&gt;P377,P377=1,AA377=0),1,0)</f>
        <v>0</v>
      </c>
      <c r="AJ377" s="128" t="n">
        <f aca="false">IF(AR377&gt;0,1,0)+AH377</f>
        <v>0</v>
      </c>
      <c r="AK377" s="128" t="n">
        <f aca="false">IF(O377&lt;&gt;P377,0,1)</f>
        <v>1</v>
      </c>
      <c r="AL377" s="128" t="n">
        <f aca="false">IF(U377&gt;1,1,0)</f>
        <v>0</v>
      </c>
      <c r="AM377" s="136"/>
      <c r="AN377" s="137"/>
      <c r="AO377" s="139"/>
      <c r="AP377" s="128" t="str">
        <f aca="false">IF(SUMIF(AS$7:BU$7,"&gt;0",AS377:BU377)&gt;0,SUMIF(AS$7:BU$7,"&gt;0",AS377:BU377),"")</f>
        <v/>
      </c>
      <c r="AQ377" s="128"/>
      <c r="AR377" s="136" t="n">
        <f aca="false">COUNTIF(N$8:N377,N377)-1</f>
        <v>-1</v>
      </c>
      <c r="AS377" s="133"/>
      <c r="AT377" s="133"/>
      <c r="AU377" s="128" t="n">
        <f aca="false">IF($A377=$A376,AS377+AT377+AU376,AS377+AT377)</f>
        <v>0</v>
      </c>
      <c r="AV377" s="133"/>
      <c r="AW377" s="133"/>
      <c r="AX377" s="128" t="n">
        <f aca="false">IF($A377=$A376,AV377+AW377+AX376,AV377+AW377)</f>
        <v>0</v>
      </c>
      <c r="AY377" s="133"/>
      <c r="AZ377" s="133"/>
      <c r="BA377" s="128" t="n">
        <f aca="false">IF($A377=$A376,AY377+AZ377+BA376,AY377+AZ377)</f>
        <v>0</v>
      </c>
      <c r="BB377" s="133"/>
      <c r="BC377" s="133"/>
      <c r="BD377" s="128" t="n">
        <f aca="false">IF($A377=$A376,BB377+BC377+BD376,BB377+BC377)</f>
        <v>0</v>
      </c>
      <c r="BE377" s="133"/>
      <c r="BF377" s="133"/>
      <c r="BG377" s="128" t="n">
        <f aca="false">IF($A377=$A376,BE377+BF377+BG376,BE377+BF377)</f>
        <v>0</v>
      </c>
      <c r="BH377" s="133"/>
      <c r="BI377" s="133"/>
      <c r="BJ377" s="128" t="n">
        <f aca="false">IF($A377=$A376,BH377+BI377+BJ376,BH377+BI377)</f>
        <v>0</v>
      </c>
      <c r="BK377" s="133"/>
      <c r="BL377" s="133"/>
      <c r="BM377" s="128" t="n">
        <f aca="false">IF($A377=$A376,BK377+BL377+BM376,BK377+BL377)</f>
        <v>0</v>
      </c>
      <c r="BN377" s="133"/>
      <c r="BO377" s="133"/>
      <c r="BP377" s="128" t="n">
        <f aca="false">IF($A377=$A376,BN377+BO377+BP376,BN377+BO377)</f>
        <v>0</v>
      </c>
      <c r="BQ377" s="133"/>
      <c r="BR377" s="133"/>
      <c r="BS377" s="128" t="n">
        <f aca="false">IF($A377=$A376,BQ377+BR377+BS376,BQ377+BR377)</f>
        <v>0</v>
      </c>
      <c r="BT377" s="133"/>
      <c r="BU377" s="133"/>
      <c r="BV377" s="128" t="n">
        <f aca="false">IF($A377=$A376,BT377+BU377+BV376,BT377+BU377)</f>
        <v>0</v>
      </c>
      <c r="BW377" s="128" t="n">
        <f aca="false">IF(W377=0,0,IF(W377&gt;F$4,1,(IF(W377=BW$2,0,(IF(F$4-W377&gt;2,1,0))))))</f>
        <v>0</v>
      </c>
    </row>
    <row r="378" customFormat="false" ht="42.6" hidden="false" customHeight="true" outlineLevel="0" collapsed="false">
      <c r="A378" s="124" t="str">
        <f aca="false">IF(D378=D377,IF(A377=0,"",A377),IF(AND(D378&gt;0,D378&lt;&gt;D377),A377+1,""))</f>
        <v/>
      </c>
      <c r="B378" s="129"/>
      <c r="C378" s="129"/>
      <c r="D378" s="96"/>
      <c r="E378" s="138"/>
      <c r="F378" s="128" t="str">
        <f aca="false">IFERROR(IF(OR(ISTEXT(D378),ISNUMBER(D378)),HLOOKUP(I378-23*INT(I378/23),[2]Hoja2!B$1:X$2,2),""),1)</f>
        <v/>
      </c>
      <c r="G378" s="128" t="str">
        <f aca="false">LEFT(D378,1)</f>
        <v/>
      </c>
      <c r="H378" s="129" t="str">
        <f aca="false">IF(UPPER(G378)="Z",2,IF(UPPER(G378)="Y",1,IF(UPPER(G378)="X",0,LEFT(D378))))</f>
        <v/>
      </c>
      <c r="I378" s="129" t="str">
        <f aca="false">REPLACE(D378,1,1,H378)</f>
        <v/>
      </c>
      <c r="J378" s="96"/>
      <c r="K378" s="124" t="str">
        <f aca="false">IF(N378&gt;0,ROW(L378)-7,"")</f>
        <v/>
      </c>
      <c r="L378" s="130"/>
      <c r="M378" s="130"/>
      <c r="N378" s="131"/>
      <c r="O378" s="132"/>
      <c r="P378" s="128" t="str">
        <f aca="false">IFERROR(IF(OR(ISTEXT(N378),ISNUMBER(N378)),HLOOKUP(S378-23*INT(S378/23),[2]Hoja2!B$1:X$2,2),""),1)</f>
        <v/>
      </c>
      <c r="Q378" s="128" t="str">
        <f aca="false">LEFT(N378,1)</f>
        <v/>
      </c>
      <c r="R378" s="129" t="str">
        <f aca="false">IF(UPPER(Q378)="Z",2,IF(UPPER(Q378)="Y",1,IF(UPPER(Q378)="X",0,LEFT(N378))))</f>
        <v/>
      </c>
      <c r="S378" s="129" t="str">
        <f aca="false">REPLACE(N378,1,1,R378)</f>
        <v/>
      </c>
      <c r="T378" s="96"/>
      <c r="U378" s="133"/>
      <c r="V378" s="124" t="str">
        <f aca="false">IF(OR(ISTEXT(N378),ISNUMBER(N378)),IF($AD378=1,U378,0),"")</f>
        <v/>
      </c>
      <c r="W378" s="75" t="n">
        <v>36892</v>
      </c>
      <c r="X378" s="134"/>
      <c r="Y378" s="134"/>
      <c r="AA378" s="128" t="n">
        <f aca="false">IF(E378&lt;&gt;F378,0,1)</f>
        <v>1</v>
      </c>
      <c r="AB378" s="128" t="n">
        <f aca="false">IF(OR(T378="SI",T378="Si",T378="si",T378="sI",T378="s",T378="S"),1,0)</f>
        <v>0</v>
      </c>
      <c r="AC378" s="128" t="n">
        <f aca="false">IF(OR(J378="SI",J378="Si",J378="si",J378="sI",J378="s",J378="S"),1,0)</f>
        <v>0</v>
      </c>
      <c r="AD378" s="128" t="n">
        <f aca="false">AK378*AA378*AB378*AC378</f>
        <v>0</v>
      </c>
      <c r="AF378" s="136" t="n">
        <f aca="false">COUNTIF(D$8:D378,D378)</f>
        <v>0</v>
      </c>
      <c r="AG378" s="136" t="n">
        <f aca="false">COUNTIFS(D$8:D378,D378,A$8:A378,A378)</f>
        <v>0</v>
      </c>
      <c r="AH378" s="128" t="n">
        <f aca="false">AF378-AG378</f>
        <v>0</v>
      </c>
      <c r="AI378" s="128" t="n">
        <f aca="false">IF(OR(O378&lt;&gt;P378,P378=1,AA378=0),1,0)</f>
        <v>0</v>
      </c>
      <c r="AJ378" s="128" t="n">
        <f aca="false">IF(AR378&gt;0,1,0)+AH378</f>
        <v>0</v>
      </c>
      <c r="AK378" s="128" t="n">
        <f aca="false">IF(O378&lt;&gt;P378,0,1)</f>
        <v>1</v>
      </c>
      <c r="AL378" s="128" t="n">
        <f aca="false">IF(U378&gt;1,1,0)</f>
        <v>0</v>
      </c>
      <c r="AM378" s="136"/>
      <c r="AN378" s="137"/>
      <c r="AO378" s="139"/>
      <c r="AP378" s="128" t="str">
        <f aca="false">IF(SUMIF(AS$7:BU$7,"&gt;0",AS378:BU378)&gt;0,SUMIF(AS$7:BU$7,"&gt;0",AS378:BU378),"")</f>
        <v/>
      </c>
      <c r="AQ378" s="128"/>
      <c r="AR378" s="136" t="n">
        <f aca="false">COUNTIF(N$8:N378,N378)-1</f>
        <v>-1</v>
      </c>
      <c r="AS378" s="133"/>
      <c r="AT378" s="133"/>
      <c r="AU378" s="128" t="n">
        <f aca="false">IF($A378=$A377,AS378+AT378+AU377,AS378+AT378)</f>
        <v>0</v>
      </c>
      <c r="AV378" s="133"/>
      <c r="AW378" s="133"/>
      <c r="AX378" s="128" t="n">
        <f aca="false">IF($A378=$A377,AV378+AW378+AX377,AV378+AW378)</f>
        <v>0</v>
      </c>
      <c r="AY378" s="133"/>
      <c r="AZ378" s="133"/>
      <c r="BA378" s="128" t="n">
        <f aca="false">IF($A378=$A377,AY378+AZ378+BA377,AY378+AZ378)</f>
        <v>0</v>
      </c>
      <c r="BB378" s="133"/>
      <c r="BC378" s="133"/>
      <c r="BD378" s="128" t="n">
        <f aca="false">IF($A378=$A377,BB378+BC378+BD377,BB378+BC378)</f>
        <v>0</v>
      </c>
      <c r="BE378" s="133"/>
      <c r="BF378" s="133"/>
      <c r="BG378" s="128" t="n">
        <f aca="false">IF($A378=$A377,BE378+BF378+BG377,BE378+BF378)</f>
        <v>0</v>
      </c>
      <c r="BH378" s="133"/>
      <c r="BI378" s="133"/>
      <c r="BJ378" s="128" t="n">
        <f aca="false">IF($A378=$A377,BH378+BI378+BJ377,BH378+BI378)</f>
        <v>0</v>
      </c>
      <c r="BK378" s="133"/>
      <c r="BL378" s="133"/>
      <c r="BM378" s="128" t="n">
        <f aca="false">IF($A378=$A377,BK378+BL378+BM377,BK378+BL378)</f>
        <v>0</v>
      </c>
      <c r="BN378" s="133"/>
      <c r="BO378" s="133"/>
      <c r="BP378" s="128" t="n">
        <f aca="false">IF($A378=$A377,BN378+BO378+BP377,BN378+BO378)</f>
        <v>0</v>
      </c>
      <c r="BQ378" s="133"/>
      <c r="BR378" s="133"/>
      <c r="BS378" s="128" t="n">
        <f aca="false">IF($A378=$A377,BQ378+BR378+BS377,BQ378+BR378)</f>
        <v>0</v>
      </c>
      <c r="BT378" s="133"/>
      <c r="BU378" s="133"/>
      <c r="BV378" s="128" t="n">
        <f aca="false">IF($A378=$A377,BT378+BU378+BV377,BT378+BU378)</f>
        <v>0</v>
      </c>
      <c r="BW378" s="128" t="n">
        <f aca="false">IF(W378=0,0,IF(W378&gt;F$4,1,(IF(W378=BW$2,0,(IF(F$4-W378&gt;2,1,0))))))</f>
        <v>0</v>
      </c>
    </row>
    <row r="379" customFormat="false" ht="42.6" hidden="false" customHeight="true" outlineLevel="0" collapsed="false">
      <c r="A379" s="124" t="str">
        <f aca="false">IF(D379=D378,IF(A378=0,"",A378),IF(AND(D379&gt;0,D379&lt;&gt;D378),A378+1,""))</f>
        <v/>
      </c>
      <c r="B379" s="129"/>
      <c r="C379" s="129"/>
      <c r="D379" s="96"/>
      <c r="E379" s="138"/>
      <c r="F379" s="128" t="str">
        <f aca="false">IFERROR(IF(OR(ISTEXT(D379),ISNUMBER(D379)),HLOOKUP(I379-23*INT(I379/23),[2]Hoja2!B$1:X$2,2),""),1)</f>
        <v/>
      </c>
      <c r="G379" s="128" t="str">
        <f aca="false">LEFT(D379,1)</f>
        <v/>
      </c>
      <c r="H379" s="129" t="str">
        <f aca="false">IF(UPPER(G379)="Z",2,IF(UPPER(G379)="Y",1,IF(UPPER(G379)="X",0,LEFT(D379))))</f>
        <v/>
      </c>
      <c r="I379" s="129" t="str">
        <f aca="false">REPLACE(D379,1,1,H379)</f>
        <v/>
      </c>
      <c r="J379" s="96"/>
      <c r="K379" s="124" t="str">
        <f aca="false">IF(N379&gt;0,ROW(L379)-7,"")</f>
        <v/>
      </c>
      <c r="L379" s="130"/>
      <c r="M379" s="130"/>
      <c r="N379" s="131"/>
      <c r="O379" s="132"/>
      <c r="P379" s="128" t="str">
        <f aca="false">IFERROR(IF(OR(ISTEXT(N379),ISNUMBER(N379)),HLOOKUP(S379-23*INT(S379/23),[2]Hoja2!B$1:X$2,2),""),1)</f>
        <v/>
      </c>
      <c r="Q379" s="128" t="str">
        <f aca="false">LEFT(N379,1)</f>
        <v/>
      </c>
      <c r="R379" s="129" t="str">
        <f aca="false">IF(UPPER(Q379)="Z",2,IF(UPPER(Q379)="Y",1,IF(UPPER(Q379)="X",0,LEFT(N379))))</f>
        <v/>
      </c>
      <c r="S379" s="129" t="str">
        <f aca="false">REPLACE(N379,1,1,R379)</f>
        <v/>
      </c>
      <c r="T379" s="96"/>
      <c r="U379" s="133"/>
      <c r="V379" s="124" t="str">
        <f aca="false">IF(OR(ISTEXT(N379),ISNUMBER(N379)),IF($AD379=1,U379,0),"")</f>
        <v/>
      </c>
      <c r="W379" s="75" t="n">
        <v>36892</v>
      </c>
      <c r="X379" s="134"/>
      <c r="Y379" s="134"/>
      <c r="AA379" s="128" t="n">
        <f aca="false">IF(E379&lt;&gt;F379,0,1)</f>
        <v>1</v>
      </c>
      <c r="AB379" s="128" t="n">
        <f aca="false">IF(OR(T379="SI",T379="Si",T379="si",T379="sI",T379="s",T379="S"),1,0)</f>
        <v>0</v>
      </c>
      <c r="AC379" s="128" t="n">
        <f aca="false">IF(OR(J379="SI",J379="Si",J379="si",J379="sI",J379="s",J379="S"),1,0)</f>
        <v>0</v>
      </c>
      <c r="AD379" s="128" t="n">
        <f aca="false">AK379*AA379*AB379*AC379</f>
        <v>0</v>
      </c>
      <c r="AF379" s="136" t="n">
        <f aca="false">COUNTIF(D$8:D379,D379)</f>
        <v>0</v>
      </c>
      <c r="AG379" s="136" t="n">
        <f aca="false">COUNTIFS(D$8:D379,D379,A$8:A379,A379)</f>
        <v>0</v>
      </c>
      <c r="AH379" s="128" t="n">
        <f aca="false">AF379-AG379</f>
        <v>0</v>
      </c>
      <c r="AI379" s="128" t="n">
        <f aca="false">IF(OR(O379&lt;&gt;P379,P379=1,AA379=0),1,0)</f>
        <v>0</v>
      </c>
      <c r="AJ379" s="128" t="n">
        <f aca="false">IF(AR379&gt;0,1,0)+AH379</f>
        <v>0</v>
      </c>
      <c r="AK379" s="128" t="n">
        <f aca="false">IF(O379&lt;&gt;P379,0,1)</f>
        <v>1</v>
      </c>
      <c r="AL379" s="128" t="n">
        <f aca="false">IF(U379&gt;1,1,0)</f>
        <v>0</v>
      </c>
      <c r="AM379" s="136"/>
      <c r="AN379" s="137"/>
      <c r="AO379" s="139"/>
      <c r="AP379" s="128" t="str">
        <f aca="false">IF(SUMIF(AS$7:BU$7,"&gt;0",AS379:BU379)&gt;0,SUMIF(AS$7:BU$7,"&gt;0",AS379:BU379),"")</f>
        <v/>
      </c>
      <c r="AQ379" s="128"/>
      <c r="AR379" s="136" t="n">
        <f aca="false">COUNTIF(N$8:N379,N379)-1</f>
        <v>-1</v>
      </c>
      <c r="AS379" s="133"/>
      <c r="AT379" s="133"/>
      <c r="AU379" s="128" t="n">
        <f aca="false">IF($A379=$A378,AS379+AT379+AU378,AS379+AT379)</f>
        <v>0</v>
      </c>
      <c r="AV379" s="133"/>
      <c r="AW379" s="133"/>
      <c r="AX379" s="128" t="n">
        <f aca="false">IF($A379=$A378,AV379+AW379+AX378,AV379+AW379)</f>
        <v>0</v>
      </c>
      <c r="AY379" s="133"/>
      <c r="AZ379" s="133"/>
      <c r="BA379" s="128" t="n">
        <f aca="false">IF($A379=$A378,AY379+AZ379+BA378,AY379+AZ379)</f>
        <v>0</v>
      </c>
      <c r="BB379" s="133"/>
      <c r="BC379" s="133"/>
      <c r="BD379" s="128" t="n">
        <f aca="false">IF($A379=$A378,BB379+BC379+BD378,BB379+BC379)</f>
        <v>0</v>
      </c>
      <c r="BE379" s="133"/>
      <c r="BF379" s="133"/>
      <c r="BG379" s="128" t="n">
        <f aca="false">IF($A379=$A378,BE379+BF379+BG378,BE379+BF379)</f>
        <v>0</v>
      </c>
      <c r="BH379" s="133"/>
      <c r="BI379" s="133"/>
      <c r="BJ379" s="128" t="n">
        <f aca="false">IF($A379=$A378,BH379+BI379+BJ378,BH379+BI379)</f>
        <v>0</v>
      </c>
      <c r="BK379" s="133"/>
      <c r="BL379" s="133"/>
      <c r="BM379" s="128" t="n">
        <f aca="false">IF($A379=$A378,BK379+BL379+BM378,BK379+BL379)</f>
        <v>0</v>
      </c>
      <c r="BN379" s="133"/>
      <c r="BO379" s="133"/>
      <c r="BP379" s="128" t="n">
        <f aca="false">IF($A379=$A378,BN379+BO379+BP378,BN379+BO379)</f>
        <v>0</v>
      </c>
      <c r="BQ379" s="133"/>
      <c r="BR379" s="133"/>
      <c r="BS379" s="128" t="n">
        <f aca="false">IF($A379=$A378,BQ379+BR379+BS378,BQ379+BR379)</f>
        <v>0</v>
      </c>
      <c r="BT379" s="133"/>
      <c r="BU379" s="133"/>
      <c r="BV379" s="128" t="n">
        <f aca="false">IF($A379=$A378,BT379+BU379+BV378,BT379+BU379)</f>
        <v>0</v>
      </c>
      <c r="BW379" s="128" t="n">
        <f aca="false">IF(W379=0,0,IF(W379&gt;F$4,1,(IF(W379=BW$2,0,(IF(F$4-W379&gt;2,1,0))))))</f>
        <v>0</v>
      </c>
    </row>
    <row r="380" customFormat="false" ht="42.6" hidden="false" customHeight="true" outlineLevel="0" collapsed="false">
      <c r="A380" s="124" t="str">
        <f aca="false">IF(D380=D379,IF(A379=0,"",A379),IF(AND(D380&gt;0,D380&lt;&gt;D379),A379+1,""))</f>
        <v/>
      </c>
      <c r="B380" s="129"/>
      <c r="C380" s="129"/>
      <c r="D380" s="96"/>
      <c r="E380" s="138"/>
      <c r="F380" s="128" t="str">
        <f aca="false">IFERROR(IF(OR(ISTEXT(D380),ISNUMBER(D380)),HLOOKUP(I380-23*INT(I380/23),[2]Hoja2!B$1:X$2,2),""),1)</f>
        <v/>
      </c>
      <c r="G380" s="128" t="str">
        <f aca="false">LEFT(D380,1)</f>
        <v/>
      </c>
      <c r="H380" s="129" t="str">
        <f aca="false">IF(UPPER(G380)="Z",2,IF(UPPER(G380)="Y",1,IF(UPPER(G380)="X",0,LEFT(D380))))</f>
        <v/>
      </c>
      <c r="I380" s="129" t="str">
        <f aca="false">REPLACE(D380,1,1,H380)</f>
        <v/>
      </c>
      <c r="J380" s="96"/>
      <c r="K380" s="124" t="str">
        <f aca="false">IF(N380&gt;0,ROW(L380)-7,"")</f>
        <v/>
      </c>
      <c r="L380" s="130"/>
      <c r="M380" s="130"/>
      <c r="N380" s="131"/>
      <c r="O380" s="132"/>
      <c r="P380" s="128" t="str">
        <f aca="false">IFERROR(IF(OR(ISTEXT(N380),ISNUMBER(N380)),HLOOKUP(S380-23*INT(S380/23),[2]Hoja2!B$1:X$2,2),""),1)</f>
        <v/>
      </c>
      <c r="Q380" s="128" t="str">
        <f aca="false">LEFT(N380,1)</f>
        <v/>
      </c>
      <c r="R380" s="129" t="str">
        <f aca="false">IF(UPPER(Q380)="Z",2,IF(UPPER(Q380)="Y",1,IF(UPPER(Q380)="X",0,LEFT(N380))))</f>
        <v/>
      </c>
      <c r="S380" s="129" t="str">
        <f aca="false">REPLACE(N380,1,1,R380)</f>
        <v/>
      </c>
      <c r="T380" s="96"/>
      <c r="U380" s="133"/>
      <c r="V380" s="124" t="str">
        <f aca="false">IF(OR(ISTEXT(N380),ISNUMBER(N380)),IF($AD380=1,U380,0),"")</f>
        <v/>
      </c>
      <c r="W380" s="75" t="n">
        <v>36892</v>
      </c>
      <c r="X380" s="134"/>
      <c r="Y380" s="134"/>
      <c r="AA380" s="128" t="n">
        <f aca="false">IF(E380&lt;&gt;F380,0,1)</f>
        <v>1</v>
      </c>
      <c r="AB380" s="128" t="n">
        <f aca="false">IF(OR(T380="SI",T380="Si",T380="si",T380="sI",T380="s",T380="S"),1,0)</f>
        <v>0</v>
      </c>
      <c r="AC380" s="128" t="n">
        <f aca="false">IF(OR(J380="SI",J380="Si",J380="si",J380="sI",J380="s",J380="S"),1,0)</f>
        <v>0</v>
      </c>
      <c r="AD380" s="128" t="n">
        <f aca="false">AK380*AA380*AB380*AC380</f>
        <v>0</v>
      </c>
      <c r="AF380" s="136" t="n">
        <f aca="false">COUNTIF(D$8:D380,D380)</f>
        <v>0</v>
      </c>
      <c r="AG380" s="136" t="n">
        <f aca="false">COUNTIFS(D$8:D380,D380,A$8:A380,A380)</f>
        <v>0</v>
      </c>
      <c r="AH380" s="128" t="n">
        <f aca="false">AF380-AG380</f>
        <v>0</v>
      </c>
      <c r="AI380" s="128" t="n">
        <f aca="false">IF(OR(O380&lt;&gt;P380,P380=1,AA380=0),1,0)</f>
        <v>0</v>
      </c>
      <c r="AJ380" s="128" t="n">
        <f aca="false">IF(AR380&gt;0,1,0)+AH380</f>
        <v>0</v>
      </c>
      <c r="AK380" s="128" t="n">
        <f aca="false">IF(O380&lt;&gt;P380,0,1)</f>
        <v>1</v>
      </c>
      <c r="AL380" s="128" t="n">
        <f aca="false">IF(U380&gt;1,1,0)</f>
        <v>0</v>
      </c>
      <c r="AM380" s="136"/>
      <c r="AN380" s="137"/>
      <c r="AO380" s="139"/>
      <c r="AP380" s="128" t="str">
        <f aca="false">IF(SUMIF(AS$7:BU$7,"&gt;0",AS380:BU380)&gt;0,SUMIF(AS$7:BU$7,"&gt;0",AS380:BU380),"")</f>
        <v/>
      </c>
      <c r="AQ380" s="128"/>
      <c r="AR380" s="136" t="n">
        <f aca="false">COUNTIF(N$8:N380,N380)-1</f>
        <v>-1</v>
      </c>
      <c r="AS380" s="133"/>
      <c r="AT380" s="133"/>
      <c r="AU380" s="128" t="n">
        <f aca="false">IF($A380=$A379,AS380+AT380+AU379,AS380+AT380)</f>
        <v>0</v>
      </c>
      <c r="AV380" s="133"/>
      <c r="AW380" s="133"/>
      <c r="AX380" s="128" t="n">
        <f aca="false">IF($A380=$A379,AV380+AW380+AX379,AV380+AW380)</f>
        <v>0</v>
      </c>
      <c r="AY380" s="133"/>
      <c r="AZ380" s="133"/>
      <c r="BA380" s="128" t="n">
        <f aca="false">IF($A380=$A379,AY380+AZ380+BA379,AY380+AZ380)</f>
        <v>0</v>
      </c>
      <c r="BB380" s="133"/>
      <c r="BC380" s="133"/>
      <c r="BD380" s="128" t="n">
        <f aca="false">IF($A380=$A379,BB380+BC380+BD379,BB380+BC380)</f>
        <v>0</v>
      </c>
      <c r="BE380" s="133"/>
      <c r="BF380" s="133"/>
      <c r="BG380" s="128" t="n">
        <f aca="false">IF($A380=$A379,BE380+BF380+BG379,BE380+BF380)</f>
        <v>0</v>
      </c>
      <c r="BH380" s="133"/>
      <c r="BI380" s="133"/>
      <c r="BJ380" s="128" t="n">
        <f aca="false">IF($A380=$A379,BH380+BI380+BJ379,BH380+BI380)</f>
        <v>0</v>
      </c>
      <c r="BK380" s="133"/>
      <c r="BL380" s="133"/>
      <c r="BM380" s="128" t="n">
        <f aca="false">IF($A380=$A379,BK380+BL380+BM379,BK380+BL380)</f>
        <v>0</v>
      </c>
      <c r="BN380" s="133"/>
      <c r="BO380" s="133"/>
      <c r="BP380" s="128" t="n">
        <f aca="false">IF($A380=$A379,BN380+BO380+BP379,BN380+BO380)</f>
        <v>0</v>
      </c>
      <c r="BQ380" s="133"/>
      <c r="BR380" s="133"/>
      <c r="BS380" s="128" t="n">
        <f aca="false">IF($A380=$A379,BQ380+BR380+BS379,BQ380+BR380)</f>
        <v>0</v>
      </c>
      <c r="BT380" s="133"/>
      <c r="BU380" s="133"/>
      <c r="BV380" s="128" t="n">
        <f aca="false">IF($A380=$A379,BT380+BU380+BV379,BT380+BU380)</f>
        <v>0</v>
      </c>
      <c r="BW380" s="128" t="n">
        <f aca="false">IF(W380=0,0,IF(W380&gt;F$4,1,(IF(W380=BW$2,0,(IF(F$4-W380&gt;2,1,0))))))</f>
        <v>0</v>
      </c>
    </row>
    <row r="381" customFormat="false" ht="42.6" hidden="false" customHeight="true" outlineLevel="0" collapsed="false">
      <c r="A381" s="124" t="str">
        <f aca="false">IF(D381=D380,IF(A380=0,"",A380),IF(AND(D381&gt;0,D381&lt;&gt;D380),A380+1,""))</f>
        <v/>
      </c>
      <c r="B381" s="129"/>
      <c r="C381" s="129"/>
      <c r="D381" s="96"/>
      <c r="E381" s="138"/>
      <c r="F381" s="128" t="str">
        <f aca="false">IFERROR(IF(OR(ISTEXT(D381),ISNUMBER(D381)),HLOOKUP(I381-23*INT(I381/23),[2]Hoja2!B$1:X$2,2),""),1)</f>
        <v/>
      </c>
      <c r="G381" s="128" t="str">
        <f aca="false">LEFT(D381,1)</f>
        <v/>
      </c>
      <c r="H381" s="129" t="str">
        <f aca="false">IF(UPPER(G381)="Z",2,IF(UPPER(G381)="Y",1,IF(UPPER(G381)="X",0,LEFT(D381))))</f>
        <v/>
      </c>
      <c r="I381" s="129" t="str">
        <f aca="false">REPLACE(D381,1,1,H381)</f>
        <v/>
      </c>
      <c r="J381" s="96"/>
      <c r="K381" s="124" t="str">
        <f aca="false">IF(N381&gt;0,ROW(L381)-7,"")</f>
        <v/>
      </c>
      <c r="L381" s="130"/>
      <c r="M381" s="130"/>
      <c r="N381" s="131"/>
      <c r="O381" s="132"/>
      <c r="P381" s="128" t="str">
        <f aca="false">IFERROR(IF(OR(ISTEXT(N381),ISNUMBER(N381)),HLOOKUP(S381-23*INT(S381/23),[2]Hoja2!B$1:X$2,2),""),1)</f>
        <v/>
      </c>
      <c r="Q381" s="128" t="str">
        <f aca="false">LEFT(N381,1)</f>
        <v/>
      </c>
      <c r="R381" s="129" t="str">
        <f aca="false">IF(UPPER(Q381)="Z",2,IF(UPPER(Q381)="Y",1,IF(UPPER(Q381)="X",0,LEFT(N381))))</f>
        <v/>
      </c>
      <c r="S381" s="129" t="str">
        <f aca="false">REPLACE(N381,1,1,R381)</f>
        <v/>
      </c>
      <c r="T381" s="96"/>
      <c r="U381" s="133"/>
      <c r="V381" s="124" t="str">
        <f aca="false">IF(OR(ISTEXT(N381),ISNUMBER(N381)),IF($AD381=1,U381,0),"")</f>
        <v/>
      </c>
      <c r="W381" s="75" t="n">
        <v>36892</v>
      </c>
      <c r="X381" s="134"/>
      <c r="Y381" s="134"/>
      <c r="AA381" s="128" t="n">
        <f aca="false">IF(E381&lt;&gt;F381,0,1)</f>
        <v>1</v>
      </c>
      <c r="AB381" s="128" t="n">
        <f aca="false">IF(OR(T381="SI",T381="Si",T381="si",T381="sI",T381="s",T381="S"),1,0)</f>
        <v>0</v>
      </c>
      <c r="AC381" s="128" t="n">
        <f aca="false">IF(OR(J381="SI",J381="Si",J381="si",J381="sI",J381="s",J381="S"),1,0)</f>
        <v>0</v>
      </c>
      <c r="AD381" s="128" t="n">
        <f aca="false">AK381*AA381*AB381*AC381</f>
        <v>0</v>
      </c>
      <c r="AF381" s="136" t="n">
        <f aca="false">COUNTIF(D$8:D381,D381)</f>
        <v>0</v>
      </c>
      <c r="AG381" s="136" t="n">
        <f aca="false">COUNTIFS(D$8:D381,D381,A$8:A381,A381)</f>
        <v>0</v>
      </c>
      <c r="AH381" s="128" t="n">
        <f aca="false">AF381-AG381</f>
        <v>0</v>
      </c>
      <c r="AI381" s="128" t="n">
        <f aca="false">IF(OR(O381&lt;&gt;P381,P381=1,AA381=0),1,0)</f>
        <v>0</v>
      </c>
      <c r="AJ381" s="128" t="n">
        <f aca="false">IF(AR381&gt;0,1,0)+AH381</f>
        <v>0</v>
      </c>
      <c r="AK381" s="128" t="n">
        <f aca="false">IF(O381&lt;&gt;P381,0,1)</f>
        <v>1</v>
      </c>
      <c r="AL381" s="128" t="n">
        <f aca="false">IF(U381&gt;1,1,0)</f>
        <v>0</v>
      </c>
      <c r="AM381" s="136"/>
      <c r="AN381" s="137"/>
      <c r="AO381" s="139"/>
      <c r="AP381" s="128" t="str">
        <f aca="false">IF(SUMIF(AS$7:BU$7,"&gt;0",AS381:BU381)&gt;0,SUMIF(AS$7:BU$7,"&gt;0",AS381:BU381),"")</f>
        <v/>
      </c>
      <c r="AQ381" s="128"/>
      <c r="AR381" s="136" t="n">
        <f aca="false">COUNTIF(N$8:N381,N381)-1</f>
        <v>-1</v>
      </c>
      <c r="AS381" s="133"/>
      <c r="AT381" s="133"/>
      <c r="AU381" s="128" t="n">
        <f aca="false">IF($A381=$A380,AS381+AT381+AU380,AS381+AT381)</f>
        <v>0</v>
      </c>
      <c r="AV381" s="133"/>
      <c r="AW381" s="133"/>
      <c r="AX381" s="128" t="n">
        <f aca="false">IF($A381=$A380,AV381+AW381+AX380,AV381+AW381)</f>
        <v>0</v>
      </c>
      <c r="AY381" s="133"/>
      <c r="AZ381" s="133"/>
      <c r="BA381" s="128" t="n">
        <f aca="false">IF($A381=$A380,AY381+AZ381+BA380,AY381+AZ381)</f>
        <v>0</v>
      </c>
      <c r="BB381" s="133"/>
      <c r="BC381" s="133"/>
      <c r="BD381" s="128" t="n">
        <f aca="false">IF($A381=$A380,BB381+BC381+BD380,BB381+BC381)</f>
        <v>0</v>
      </c>
      <c r="BE381" s="133"/>
      <c r="BF381" s="133"/>
      <c r="BG381" s="128" t="n">
        <f aca="false">IF($A381=$A380,BE381+BF381+BG380,BE381+BF381)</f>
        <v>0</v>
      </c>
      <c r="BH381" s="133"/>
      <c r="BI381" s="133"/>
      <c r="BJ381" s="128" t="n">
        <f aca="false">IF($A381=$A380,BH381+BI381+BJ380,BH381+BI381)</f>
        <v>0</v>
      </c>
      <c r="BK381" s="133"/>
      <c r="BL381" s="133"/>
      <c r="BM381" s="128" t="n">
        <f aca="false">IF($A381=$A380,BK381+BL381+BM380,BK381+BL381)</f>
        <v>0</v>
      </c>
      <c r="BN381" s="133"/>
      <c r="BO381" s="133"/>
      <c r="BP381" s="128" t="n">
        <f aca="false">IF($A381=$A380,BN381+BO381+BP380,BN381+BO381)</f>
        <v>0</v>
      </c>
      <c r="BQ381" s="133"/>
      <c r="BR381" s="133"/>
      <c r="BS381" s="128" t="n">
        <f aca="false">IF($A381=$A380,BQ381+BR381+BS380,BQ381+BR381)</f>
        <v>0</v>
      </c>
      <c r="BT381" s="133"/>
      <c r="BU381" s="133"/>
      <c r="BV381" s="128" t="n">
        <f aca="false">IF($A381=$A380,BT381+BU381+BV380,BT381+BU381)</f>
        <v>0</v>
      </c>
      <c r="BW381" s="128" t="n">
        <f aca="false">IF(W381=0,0,IF(W381&gt;F$4,1,(IF(W381=BW$2,0,(IF(F$4-W381&gt;2,1,0))))))</f>
        <v>0</v>
      </c>
    </row>
    <row r="382" customFormat="false" ht="42.6" hidden="false" customHeight="true" outlineLevel="0" collapsed="false">
      <c r="A382" s="124" t="str">
        <f aca="false">IF(D382=D381,IF(A381=0,"",A381),IF(AND(D382&gt;0,D382&lt;&gt;D381),A381+1,""))</f>
        <v/>
      </c>
      <c r="B382" s="129"/>
      <c r="C382" s="129"/>
      <c r="D382" s="96"/>
      <c r="E382" s="138"/>
      <c r="F382" s="128" t="str">
        <f aca="false">IFERROR(IF(OR(ISTEXT(D382),ISNUMBER(D382)),HLOOKUP(I382-23*INT(I382/23),[2]Hoja2!B$1:X$2,2),""),1)</f>
        <v/>
      </c>
      <c r="G382" s="128" t="str">
        <f aca="false">LEFT(D382,1)</f>
        <v/>
      </c>
      <c r="H382" s="129" t="str">
        <f aca="false">IF(UPPER(G382)="Z",2,IF(UPPER(G382)="Y",1,IF(UPPER(G382)="X",0,LEFT(D382))))</f>
        <v/>
      </c>
      <c r="I382" s="129" t="str">
        <f aca="false">REPLACE(D382,1,1,H382)</f>
        <v/>
      </c>
      <c r="J382" s="96"/>
      <c r="K382" s="124" t="str">
        <f aca="false">IF(N382&gt;0,ROW(L382)-7,"")</f>
        <v/>
      </c>
      <c r="L382" s="130"/>
      <c r="M382" s="130"/>
      <c r="N382" s="131"/>
      <c r="O382" s="132"/>
      <c r="P382" s="128" t="str">
        <f aca="false">IFERROR(IF(OR(ISTEXT(N382),ISNUMBER(N382)),HLOOKUP(S382-23*INT(S382/23),[2]Hoja2!B$1:X$2,2),""),1)</f>
        <v/>
      </c>
      <c r="Q382" s="128" t="str">
        <f aca="false">LEFT(N382,1)</f>
        <v/>
      </c>
      <c r="R382" s="129" t="str">
        <f aca="false">IF(UPPER(Q382)="Z",2,IF(UPPER(Q382)="Y",1,IF(UPPER(Q382)="X",0,LEFT(N382))))</f>
        <v/>
      </c>
      <c r="S382" s="129" t="str">
        <f aca="false">REPLACE(N382,1,1,R382)</f>
        <v/>
      </c>
      <c r="T382" s="96"/>
      <c r="U382" s="133"/>
      <c r="V382" s="124" t="str">
        <f aca="false">IF(OR(ISTEXT(N382),ISNUMBER(N382)),IF($AD382=1,U382,0),"")</f>
        <v/>
      </c>
      <c r="W382" s="75" t="n">
        <v>36892</v>
      </c>
      <c r="X382" s="134"/>
      <c r="Y382" s="134"/>
      <c r="AA382" s="128" t="n">
        <f aca="false">IF(E382&lt;&gt;F382,0,1)</f>
        <v>1</v>
      </c>
      <c r="AB382" s="128" t="n">
        <f aca="false">IF(OR(T382="SI",T382="Si",T382="si",T382="sI",T382="s",T382="S"),1,0)</f>
        <v>0</v>
      </c>
      <c r="AC382" s="128" t="n">
        <f aca="false">IF(OR(J382="SI",J382="Si",J382="si",J382="sI",J382="s",J382="S"),1,0)</f>
        <v>0</v>
      </c>
      <c r="AD382" s="128" t="n">
        <f aca="false">AK382*AA382*AB382*AC382</f>
        <v>0</v>
      </c>
      <c r="AF382" s="136" t="n">
        <f aca="false">COUNTIF(D$8:D382,D382)</f>
        <v>0</v>
      </c>
      <c r="AG382" s="136" t="n">
        <f aca="false">COUNTIFS(D$8:D382,D382,A$8:A382,A382)</f>
        <v>0</v>
      </c>
      <c r="AH382" s="128" t="n">
        <f aca="false">AF382-AG382</f>
        <v>0</v>
      </c>
      <c r="AI382" s="128" t="n">
        <f aca="false">IF(OR(O382&lt;&gt;P382,P382=1,AA382=0),1,0)</f>
        <v>0</v>
      </c>
      <c r="AJ382" s="128" t="n">
        <f aca="false">IF(AR382&gt;0,1,0)+AH382</f>
        <v>0</v>
      </c>
      <c r="AK382" s="128" t="n">
        <f aca="false">IF(O382&lt;&gt;P382,0,1)</f>
        <v>1</v>
      </c>
      <c r="AL382" s="128" t="n">
        <f aca="false">IF(U382&gt;1,1,0)</f>
        <v>0</v>
      </c>
      <c r="AM382" s="136"/>
      <c r="AN382" s="137"/>
      <c r="AO382" s="139"/>
      <c r="AP382" s="128" t="str">
        <f aca="false">IF(SUMIF(AS$7:BU$7,"&gt;0",AS382:BU382)&gt;0,SUMIF(AS$7:BU$7,"&gt;0",AS382:BU382),"")</f>
        <v/>
      </c>
      <c r="AQ382" s="128"/>
      <c r="AR382" s="136" t="n">
        <f aca="false">COUNTIF(N$8:N382,N382)-1</f>
        <v>-1</v>
      </c>
      <c r="AS382" s="133"/>
      <c r="AT382" s="133"/>
      <c r="AU382" s="128" t="n">
        <f aca="false">IF($A382=$A381,AS382+AT382+AU381,AS382+AT382)</f>
        <v>0</v>
      </c>
      <c r="AV382" s="133"/>
      <c r="AW382" s="133"/>
      <c r="AX382" s="128" t="n">
        <f aca="false">IF($A382=$A381,AV382+AW382+AX381,AV382+AW382)</f>
        <v>0</v>
      </c>
      <c r="AY382" s="133"/>
      <c r="AZ382" s="133"/>
      <c r="BA382" s="128" t="n">
        <f aca="false">IF($A382=$A381,AY382+AZ382+BA381,AY382+AZ382)</f>
        <v>0</v>
      </c>
      <c r="BB382" s="133"/>
      <c r="BC382" s="133"/>
      <c r="BD382" s="128" t="n">
        <f aca="false">IF($A382=$A381,BB382+BC382+BD381,BB382+BC382)</f>
        <v>0</v>
      </c>
      <c r="BE382" s="133"/>
      <c r="BF382" s="133"/>
      <c r="BG382" s="128" t="n">
        <f aca="false">IF($A382=$A381,BE382+BF382+BG381,BE382+BF382)</f>
        <v>0</v>
      </c>
      <c r="BH382" s="133"/>
      <c r="BI382" s="133"/>
      <c r="BJ382" s="128" t="n">
        <f aca="false">IF($A382=$A381,BH382+BI382+BJ381,BH382+BI382)</f>
        <v>0</v>
      </c>
      <c r="BK382" s="133"/>
      <c r="BL382" s="133"/>
      <c r="BM382" s="128" t="n">
        <f aca="false">IF($A382=$A381,BK382+BL382+BM381,BK382+BL382)</f>
        <v>0</v>
      </c>
      <c r="BN382" s="133"/>
      <c r="BO382" s="133"/>
      <c r="BP382" s="128" t="n">
        <f aca="false">IF($A382=$A381,BN382+BO382+BP381,BN382+BO382)</f>
        <v>0</v>
      </c>
      <c r="BQ382" s="133"/>
      <c r="BR382" s="133"/>
      <c r="BS382" s="128" t="n">
        <f aca="false">IF($A382=$A381,BQ382+BR382+BS381,BQ382+BR382)</f>
        <v>0</v>
      </c>
      <c r="BT382" s="133"/>
      <c r="BU382" s="133"/>
      <c r="BV382" s="128" t="n">
        <f aca="false">IF($A382=$A381,BT382+BU382+BV381,BT382+BU382)</f>
        <v>0</v>
      </c>
      <c r="BW382" s="128" t="n">
        <f aca="false">IF(W382=0,0,IF(W382&gt;F$4,1,(IF(W382=BW$2,0,(IF(F$4-W382&gt;2,1,0))))))</f>
        <v>0</v>
      </c>
    </row>
    <row r="383" customFormat="false" ht="42.6" hidden="false" customHeight="true" outlineLevel="0" collapsed="false">
      <c r="A383" s="124" t="str">
        <f aca="false">IF(D383=D382,IF(A382=0,"",A382),IF(AND(D383&gt;0,D383&lt;&gt;D382),A382+1,""))</f>
        <v/>
      </c>
      <c r="B383" s="129"/>
      <c r="C383" s="129"/>
      <c r="D383" s="96"/>
      <c r="E383" s="138"/>
      <c r="F383" s="128" t="str">
        <f aca="false">IFERROR(IF(OR(ISTEXT(D383),ISNUMBER(D383)),HLOOKUP(I383-23*INT(I383/23),[2]Hoja2!B$1:X$2,2),""),1)</f>
        <v/>
      </c>
      <c r="G383" s="128" t="str">
        <f aca="false">LEFT(D383,1)</f>
        <v/>
      </c>
      <c r="H383" s="129" t="str">
        <f aca="false">IF(UPPER(G383)="Z",2,IF(UPPER(G383)="Y",1,IF(UPPER(G383)="X",0,LEFT(D383))))</f>
        <v/>
      </c>
      <c r="I383" s="129" t="str">
        <f aca="false">REPLACE(D383,1,1,H383)</f>
        <v/>
      </c>
      <c r="J383" s="96"/>
      <c r="K383" s="124" t="str">
        <f aca="false">IF(N383&gt;0,ROW(L383)-7,"")</f>
        <v/>
      </c>
      <c r="L383" s="130"/>
      <c r="M383" s="130"/>
      <c r="N383" s="131"/>
      <c r="O383" s="132"/>
      <c r="P383" s="128" t="str">
        <f aca="false">IFERROR(IF(OR(ISTEXT(N383),ISNUMBER(N383)),HLOOKUP(S383-23*INT(S383/23),[2]Hoja2!B$1:X$2,2),""),1)</f>
        <v/>
      </c>
      <c r="Q383" s="128" t="str">
        <f aca="false">LEFT(N383,1)</f>
        <v/>
      </c>
      <c r="R383" s="129" t="str">
        <f aca="false">IF(UPPER(Q383)="Z",2,IF(UPPER(Q383)="Y",1,IF(UPPER(Q383)="X",0,LEFT(N383))))</f>
        <v/>
      </c>
      <c r="S383" s="129" t="str">
        <f aca="false">REPLACE(N383,1,1,R383)</f>
        <v/>
      </c>
      <c r="T383" s="96"/>
      <c r="U383" s="133"/>
      <c r="V383" s="124" t="str">
        <f aca="false">IF(OR(ISTEXT(N383),ISNUMBER(N383)),IF($AD383=1,U383,0),"")</f>
        <v/>
      </c>
      <c r="W383" s="75" t="n">
        <v>36892</v>
      </c>
      <c r="X383" s="134"/>
      <c r="Y383" s="134"/>
      <c r="AA383" s="128" t="n">
        <f aca="false">IF(E383&lt;&gt;F383,0,1)</f>
        <v>1</v>
      </c>
      <c r="AB383" s="128" t="n">
        <f aca="false">IF(OR(T383="SI",T383="Si",T383="si",T383="sI",T383="s",T383="S"),1,0)</f>
        <v>0</v>
      </c>
      <c r="AC383" s="128" t="n">
        <f aca="false">IF(OR(J383="SI",J383="Si",J383="si",J383="sI",J383="s",J383="S"),1,0)</f>
        <v>0</v>
      </c>
      <c r="AD383" s="128" t="n">
        <f aca="false">AK383*AA383*AB383*AC383</f>
        <v>0</v>
      </c>
      <c r="AF383" s="136" t="n">
        <f aca="false">COUNTIF(D$8:D383,D383)</f>
        <v>0</v>
      </c>
      <c r="AG383" s="136" t="n">
        <f aca="false">COUNTIFS(D$8:D383,D383,A$8:A383,A383)</f>
        <v>0</v>
      </c>
      <c r="AH383" s="128" t="n">
        <f aca="false">AF383-AG383</f>
        <v>0</v>
      </c>
      <c r="AI383" s="128" t="n">
        <f aca="false">IF(OR(O383&lt;&gt;P383,P383=1,AA383=0),1,0)</f>
        <v>0</v>
      </c>
      <c r="AJ383" s="128" t="n">
        <f aca="false">IF(AR383&gt;0,1,0)+AH383</f>
        <v>0</v>
      </c>
      <c r="AK383" s="128" t="n">
        <f aca="false">IF(O383&lt;&gt;P383,0,1)</f>
        <v>1</v>
      </c>
      <c r="AL383" s="128" t="n">
        <f aca="false">IF(U383&gt;1,1,0)</f>
        <v>0</v>
      </c>
      <c r="AM383" s="136"/>
      <c r="AN383" s="137"/>
      <c r="AO383" s="139"/>
      <c r="AP383" s="128" t="str">
        <f aca="false">IF(SUMIF(AS$7:BU$7,"&gt;0",AS383:BU383)&gt;0,SUMIF(AS$7:BU$7,"&gt;0",AS383:BU383),"")</f>
        <v/>
      </c>
      <c r="AQ383" s="128"/>
      <c r="AR383" s="136" t="n">
        <f aca="false">COUNTIF(N$8:N383,N383)-1</f>
        <v>-1</v>
      </c>
      <c r="AS383" s="133"/>
      <c r="AT383" s="133"/>
      <c r="AU383" s="128" t="n">
        <f aca="false">IF($A383=$A382,AS383+AT383+AU382,AS383+AT383)</f>
        <v>0</v>
      </c>
      <c r="AV383" s="133"/>
      <c r="AW383" s="133"/>
      <c r="AX383" s="128" t="n">
        <f aca="false">IF($A383=$A382,AV383+AW383+AX382,AV383+AW383)</f>
        <v>0</v>
      </c>
      <c r="AY383" s="133"/>
      <c r="AZ383" s="133"/>
      <c r="BA383" s="128" t="n">
        <f aca="false">IF($A383=$A382,AY383+AZ383+BA382,AY383+AZ383)</f>
        <v>0</v>
      </c>
      <c r="BB383" s="133"/>
      <c r="BC383" s="133"/>
      <c r="BD383" s="128" t="n">
        <f aca="false">IF($A383=$A382,BB383+BC383+BD382,BB383+BC383)</f>
        <v>0</v>
      </c>
      <c r="BE383" s="133"/>
      <c r="BF383" s="133"/>
      <c r="BG383" s="128" t="n">
        <f aca="false">IF($A383=$A382,BE383+BF383+BG382,BE383+BF383)</f>
        <v>0</v>
      </c>
      <c r="BH383" s="133"/>
      <c r="BI383" s="133"/>
      <c r="BJ383" s="128" t="n">
        <f aca="false">IF($A383=$A382,BH383+BI383+BJ382,BH383+BI383)</f>
        <v>0</v>
      </c>
      <c r="BK383" s="133"/>
      <c r="BL383" s="133"/>
      <c r="BM383" s="128" t="n">
        <f aca="false">IF($A383=$A382,BK383+BL383+BM382,BK383+BL383)</f>
        <v>0</v>
      </c>
      <c r="BN383" s="133"/>
      <c r="BO383" s="133"/>
      <c r="BP383" s="128" t="n">
        <f aca="false">IF($A383=$A382,BN383+BO383+BP382,BN383+BO383)</f>
        <v>0</v>
      </c>
      <c r="BQ383" s="133"/>
      <c r="BR383" s="133"/>
      <c r="BS383" s="128" t="n">
        <f aca="false">IF($A383=$A382,BQ383+BR383+BS382,BQ383+BR383)</f>
        <v>0</v>
      </c>
      <c r="BT383" s="133"/>
      <c r="BU383" s="133"/>
      <c r="BV383" s="128" t="n">
        <f aca="false">IF($A383=$A382,BT383+BU383+BV382,BT383+BU383)</f>
        <v>0</v>
      </c>
      <c r="BW383" s="128" t="n">
        <f aca="false">IF(W383=0,0,IF(W383&gt;F$4,1,(IF(W383=BW$2,0,(IF(F$4-W383&gt;2,1,0))))))</f>
        <v>0</v>
      </c>
    </row>
    <row r="384" customFormat="false" ht="42.6" hidden="false" customHeight="true" outlineLevel="0" collapsed="false">
      <c r="A384" s="124" t="str">
        <f aca="false">IF(D384=D383,IF(A383=0,"",A383),IF(AND(D384&gt;0,D384&lt;&gt;D383),A383+1,""))</f>
        <v/>
      </c>
      <c r="B384" s="129"/>
      <c r="C384" s="129"/>
      <c r="D384" s="96"/>
      <c r="E384" s="138"/>
      <c r="F384" s="128" t="str">
        <f aca="false">IFERROR(IF(OR(ISTEXT(D384),ISNUMBER(D384)),HLOOKUP(I384-23*INT(I384/23),[2]Hoja2!B$1:X$2,2),""),1)</f>
        <v/>
      </c>
      <c r="G384" s="128" t="str">
        <f aca="false">LEFT(D384,1)</f>
        <v/>
      </c>
      <c r="H384" s="129" t="str">
        <f aca="false">IF(UPPER(G384)="Z",2,IF(UPPER(G384)="Y",1,IF(UPPER(G384)="X",0,LEFT(D384))))</f>
        <v/>
      </c>
      <c r="I384" s="129" t="str">
        <f aca="false">REPLACE(D384,1,1,H384)</f>
        <v/>
      </c>
      <c r="J384" s="96"/>
      <c r="K384" s="124" t="str">
        <f aca="false">IF(N384&gt;0,ROW(L384)-7,"")</f>
        <v/>
      </c>
      <c r="L384" s="130"/>
      <c r="M384" s="130"/>
      <c r="N384" s="131"/>
      <c r="O384" s="132"/>
      <c r="P384" s="128" t="str">
        <f aca="false">IFERROR(IF(OR(ISTEXT(N384),ISNUMBER(N384)),HLOOKUP(S384-23*INT(S384/23),[2]Hoja2!B$1:X$2,2),""),1)</f>
        <v/>
      </c>
      <c r="Q384" s="128" t="str">
        <f aca="false">LEFT(N384,1)</f>
        <v/>
      </c>
      <c r="R384" s="129" t="str">
        <f aca="false">IF(UPPER(Q384)="Z",2,IF(UPPER(Q384)="Y",1,IF(UPPER(Q384)="X",0,LEFT(N384))))</f>
        <v/>
      </c>
      <c r="S384" s="129" t="str">
        <f aca="false">REPLACE(N384,1,1,R384)</f>
        <v/>
      </c>
      <c r="T384" s="96"/>
      <c r="U384" s="133"/>
      <c r="V384" s="124" t="str">
        <f aca="false">IF(OR(ISTEXT(N384),ISNUMBER(N384)),IF($AD384=1,U384,0),"")</f>
        <v/>
      </c>
      <c r="W384" s="75" t="n">
        <v>36892</v>
      </c>
      <c r="X384" s="134"/>
      <c r="Y384" s="134"/>
      <c r="AA384" s="128" t="n">
        <f aca="false">IF(E384&lt;&gt;F384,0,1)</f>
        <v>1</v>
      </c>
      <c r="AB384" s="128" t="n">
        <f aca="false">IF(OR(T384="SI",T384="Si",T384="si",T384="sI",T384="s",T384="S"),1,0)</f>
        <v>0</v>
      </c>
      <c r="AC384" s="128" t="n">
        <f aca="false">IF(OR(J384="SI",J384="Si",J384="si",J384="sI",J384="s",J384="S"),1,0)</f>
        <v>0</v>
      </c>
      <c r="AD384" s="128" t="n">
        <f aca="false">AK384*AA384*AB384*AC384</f>
        <v>0</v>
      </c>
      <c r="AF384" s="136" t="n">
        <f aca="false">COUNTIF(D$8:D384,D384)</f>
        <v>0</v>
      </c>
      <c r="AG384" s="136" t="n">
        <f aca="false">COUNTIFS(D$8:D384,D384,A$8:A384,A384)</f>
        <v>0</v>
      </c>
      <c r="AH384" s="128" t="n">
        <f aca="false">AF384-AG384</f>
        <v>0</v>
      </c>
      <c r="AI384" s="128" t="n">
        <f aca="false">IF(OR(O384&lt;&gt;P384,P384=1,AA384=0),1,0)</f>
        <v>0</v>
      </c>
      <c r="AJ384" s="128" t="n">
        <f aca="false">IF(AR384&gt;0,1,0)+AH384</f>
        <v>0</v>
      </c>
      <c r="AK384" s="128" t="n">
        <f aca="false">IF(O384&lt;&gt;P384,0,1)</f>
        <v>1</v>
      </c>
      <c r="AL384" s="128" t="n">
        <f aca="false">IF(U384&gt;1,1,0)</f>
        <v>0</v>
      </c>
      <c r="AM384" s="136"/>
      <c r="AN384" s="137"/>
      <c r="AO384" s="139"/>
      <c r="AP384" s="128" t="str">
        <f aca="false">IF(SUMIF(AS$7:BU$7,"&gt;0",AS384:BU384)&gt;0,SUMIF(AS$7:BU$7,"&gt;0",AS384:BU384),"")</f>
        <v/>
      </c>
      <c r="AQ384" s="128"/>
      <c r="AR384" s="136" t="n">
        <f aca="false">COUNTIF(N$8:N384,N384)-1</f>
        <v>-1</v>
      </c>
      <c r="AS384" s="133"/>
      <c r="AT384" s="133"/>
      <c r="AU384" s="128" t="n">
        <f aca="false">IF($A384=$A383,AS384+AT384+AU383,AS384+AT384)</f>
        <v>0</v>
      </c>
      <c r="AV384" s="133"/>
      <c r="AW384" s="133"/>
      <c r="AX384" s="128" t="n">
        <f aca="false">IF($A384=$A383,AV384+AW384+AX383,AV384+AW384)</f>
        <v>0</v>
      </c>
      <c r="AY384" s="133"/>
      <c r="AZ384" s="133"/>
      <c r="BA384" s="128" t="n">
        <f aca="false">IF($A384=$A383,AY384+AZ384+BA383,AY384+AZ384)</f>
        <v>0</v>
      </c>
      <c r="BB384" s="133"/>
      <c r="BC384" s="133"/>
      <c r="BD384" s="128" t="n">
        <f aca="false">IF($A384=$A383,BB384+BC384+BD383,BB384+BC384)</f>
        <v>0</v>
      </c>
      <c r="BE384" s="133"/>
      <c r="BF384" s="133"/>
      <c r="BG384" s="128" t="n">
        <f aca="false">IF($A384=$A383,BE384+BF384+BG383,BE384+BF384)</f>
        <v>0</v>
      </c>
      <c r="BH384" s="133"/>
      <c r="BI384" s="133"/>
      <c r="BJ384" s="128" t="n">
        <f aca="false">IF($A384=$A383,BH384+BI384+BJ383,BH384+BI384)</f>
        <v>0</v>
      </c>
      <c r="BK384" s="133"/>
      <c r="BL384" s="133"/>
      <c r="BM384" s="128" t="n">
        <f aca="false">IF($A384=$A383,BK384+BL384+BM383,BK384+BL384)</f>
        <v>0</v>
      </c>
      <c r="BN384" s="133"/>
      <c r="BO384" s="133"/>
      <c r="BP384" s="128" t="n">
        <f aca="false">IF($A384=$A383,BN384+BO384+BP383,BN384+BO384)</f>
        <v>0</v>
      </c>
      <c r="BQ384" s="133"/>
      <c r="BR384" s="133"/>
      <c r="BS384" s="128" t="n">
        <f aca="false">IF($A384=$A383,BQ384+BR384+BS383,BQ384+BR384)</f>
        <v>0</v>
      </c>
      <c r="BT384" s="133"/>
      <c r="BU384" s="133"/>
      <c r="BV384" s="128" t="n">
        <f aca="false">IF($A384=$A383,BT384+BU384+BV383,BT384+BU384)</f>
        <v>0</v>
      </c>
      <c r="BW384" s="128" t="n">
        <f aca="false">IF(W384=0,0,IF(W384&gt;F$4,1,(IF(W384=BW$2,0,(IF(F$4-W384&gt;2,1,0))))))</f>
        <v>0</v>
      </c>
    </row>
    <row r="385" customFormat="false" ht="42.6" hidden="false" customHeight="true" outlineLevel="0" collapsed="false">
      <c r="A385" s="124" t="str">
        <f aca="false">IF(D385=D384,IF(A384=0,"",A384),IF(AND(D385&gt;0,D385&lt;&gt;D384),A384+1,""))</f>
        <v/>
      </c>
      <c r="B385" s="129"/>
      <c r="C385" s="129"/>
      <c r="D385" s="96"/>
      <c r="E385" s="138"/>
      <c r="F385" s="128" t="str">
        <f aca="false">IFERROR(IF(OR(ISTEXT(D385),ISNUMBER(D385)),HLOOKUP(I385-23*INT(I385/23),[2]Hoja2!B$1:X$2,2),""),1)</f>
        <v/>
      </c>
      <c r="G385" s="128" t="str">
        <f aca="false">LEFT(D385,1)</f>
        <v/>
      </c>
      <c r="H385" s="129" t="str">
        <f aca="false">IF(UPPER(G385)="Z",2,IF(UPPER(G385)="Y",1,IF(UPPER(G385)="X",0,LEFT(D385))))</f>
        <v/>
      </c>
      <c r="I385" s="129" t="str">
        <f aca="false">REPLACE(D385,1,1,H385)</f>
        <v/>
      </c>
      <c r="J385" s="96"/>
      <c r="K385" s="124" t="str">
        <f aca="false">IF(N385&gt;0,ROW(L385)-7,"")</f>
        <v/>
      </c>
      <c r="L385" s="130"/>
      <c r="M385" s="130"/>
      <c r="N385" s="131"/>
      <c r="O385" s="132"/>
      <c r="P385" s="128" t="str">
        <f aca="false">IFERROR(IF(OR(ISTEXT(N385),ISNUMBER(N385)),HLOOKUP(S385-23*INT(S385/23),[2]Hoja2!B$1:X$2,2),""),1)</f>
        <v/>
      </c>
      <c r="Q385" s="128" t="str">
        <f aca="false">LEFT(N385,1)</f>
        <v/>
      </c>
      <c r="R385" s="129" t="str">
        <f aca="false">IF(UPPER(Q385)="Z",2,IF(UPPER(Q385)="Y",1,IF(UPPER(Q385)="X",0,LEFT(N385))))</f>
        <v/>
      </c>
      <c r="S385" s="129" t="str">
        <f aca="false">REPLACE(N385,1,1,R385)</f>
        <v/>
      </c>
      <c r="T385" s="96"/>
      <c r="U385" s="133"/>
      <c r="V385" s="124" t="str">
        <f aca="false">IF(OR(ISTEXT(N385),ISNUMBER(N385)),IF($AD385=1,U385,0),"")</f>
        <v/>
      </c>
      <c r="W385" s="75" t="n">
        <v>36892</v>
      </c>
      <c r="X385" s="134"/>
      <c r="Y385" s="134"/>
      <c r="AA385" s="128" t="n">
        <f aca="false">IF(E385&lt;&gt;F385,0,1)</f>
        <v>1</v>
      </c>
      <c r="AB385" s="128" t="n">
        <f aca="false">IF(OR(T385="SI",T385="Si",T385="si",T385="sI",T385="s",T385="S"),1,0)</f>
        <v>0</v>
      </c>
      <c r="AC385" s="128" t="n">
        <f aca="false">IF(OR(J385="SI",J385="Si",J385="si",J385="sI",J385="s",J385="S"),1,0)</f>
        <v>0</v>
      </c>
      <c r="AD385" s="128" t="n">
        <f aca="false">AK385*AA385*AB385*AC385</f>
        <v>0</v>
      </c>
      <c r="AF385" s="136" t="n">
        <f aca="false">COUNTIF(D$8:D385,D385)</f>
        <v>0</v>
      </c>
      <c r="AG385" s="136" t="n">
        <f aca="false">COUNTIFS(D$8:D385,D385,A$8:A385,A385)</f>
        <v>0</v>
      </c>
      <c r="AH385" s="128" t="n">
        <f aca="false">AF385-AG385</f>
        <v>0</v>
      </c>
      <c r="AI385" s="128" t="n">
        <f aca="false">IF(OR(O385&lt;&gt;P385,P385=1,AA385=0),1,0)</f>
        <v>0</v>
      </c>
      <c r="AJ385" s="128" t="n">
        <f aca="false">IF(AR385&gt;0,1,0)+AH385</f>
        <v>0</v>
      </c>
      <c r="AK385" s="128" t="n">
        <f aca="false">IF(O385&lt;&gt;P385,0,1)</f>
        <v>1</v>
      </c>
      <c r="AL385" s="128" t="n">
        <f aca="false">IF(U385&gt;1,1,0)</f>
        <v>0</v>
      </c>
      <c r="AM385" s="136"/>
      <c r="AN385" s="137"/>
      <c r="AO385" s="139"/>
      <c r="AP385" s="128" t="str">
        <f aca="false">IF(SUMIF(AS$7:BU$7,"&gt;0",AS385:BU385)&gt;0,SUMIF(AS$7:BU$7,"&gt;0",AS385:BU385),"")</f>
        <v/>
      </c>
      <c r="AQ385" s="128"/>
      <c r="AR385" s="136" t="n">
        <f aca="false">COUNTIF(N$8:N385,N385)-1</f>
        <v>-1</v>
      </c>
      <c r="AS385" s="133"/>
      <c r="AT385" s="133"/>
      <c r="AU385" s="128" t="n">
        <f aca="false">IF($A385=$A384,AS385+AT385+AU384,AS385+AT385)</f>
        <v>0</v>
      </c>
      <c r="AV385" s="133"/>
      <c r="AW385" s="133"/>
      <c r="AX385" s="128" t="n">
        <f aca="false">IF($A385=$A384,AV385+AW385+AX384,AV385+AW385)</f>
        <v>0</v>
      </c>
      <c r="AY385" s="133"/>
      <c r="AZ385" s="133"/>
      <c r="BA385" s="128" t="n">
        <f aca="false">IF($A385=$A384,AY385+AZ385+BA384,AY385+AZ385)</f>
        <v>0</v>
      </c>
      <c r="BB385" s="133"/>
      <c r="BC385" s="133"/>
      <c r="BD385" s="128" t="n">
        <f aca="false">IF($A385=$A384,BB385+BC385+BD384,BB385+BC385)</f>
        <v>0</v>
      </c>
      <c r="BE385" s="133"/>
      <c r="BF385" s="133"/>
      <c r="BG385" s="128" t="n">
        <f aca="false">IF($A385=$A384,BE385+BF385+BG384,BE385+BF385)</f>
        <v>0</v>
      </c>
      <c r="BH385" s="133"/>
      <c r="BI385" s="133"/>
      <c r="BJ385" s="128" t="n">
        <f aca="false">IF($A385=$A384,BH385+BI385+BJ384,BH385+BI385)</f>
        <v>0</v>
      </c>
      <c r="BK385" s="133"/>
      <c r="BL385" s="133"/>
      <c r="BM385" s="128" t="n">
        <f aca="false">IF($A385=$A384,BK385+BL385+BM384,BK385+BL385)</f>
        <v>0</v>
      </c>
      <c r="BN385" s="133"/>
      <c r="BO385" s="133"/>
      <c r="BP385" s="128" t="n">
        <f aca="false">IF($A385=$A384,BN385+BO385+BP384,BN385+BO385)</f>
        <v>0</v>
      </c>
      <c r="BQ385" s="133"/>
      <c r="BR385" s="133"/>
      <c r="BS385" s="128" t="n">
        <f aca="false">IF($A385=$A384,BQ385+BR385+BS384,BQ385+BR385)</f>
        <v>0</v>
      </c>
      <c r="BT385" s="133"/>
      <c r="BU385" s="133"/>
      <c r="BV385" s="128" t="n">
        <f aca="false">IF($A385=$A384,BT385+BU385+BV384,BT385+BU385)</f>
        <v>0</v>
      </c>
      <c r="BW385" s="128" t="n">
        <f aca="false">IF(W385=0,0,IF(W385&gt;F$4,1,(IF(W385=BW$2,0,(IF(F$4-W385&gt;2,1,0))))))</f>
        <v>0</v>
      </c>
    </row>
    <row r="386" customFormat="false" ht="42.6" hidden="false" customHeight="true" outlineLevel="0" collapsed="false">
      <c r="A386" s="124" t="str">
        <f aca="false">IF(D386=D385,IF(A385=0,"",A385),IF(AND(D386&gt;0,D386&lt;&gt;D385),A385+1,""))</f>
        <v/>
      </c>
      <c r="B386" s="129"/>
      <c r="C386" s="129"/>
      <c r="D386" s="96"/>
      <c r="E386" s="138"/>
      <c r="F386" s="128" t="str">
        <f aca="false">IFERROR(IF(OR(ISTEXT(D386),ISNUMBER(D386)),HLOOKUP(I386-23*INT(I386/23),[2]Hoja2!B$1:X$2,2),""),1)</f>
        <v/>
      </c>
      <c r="G386" s="128" t="str">
        <f aca="false">LEFT(D386,1)</f>
        <v/>
      </c>
      <c r="H386" s="129" t="str">
        <f aca="false">IF(UPPER(G386)="Z",2,IF(UPPER(G386)="Y",1,IF(UPPER(G386)="X",0,LEFT(D386))))</f>
        <v/>
      </c>
      <c r="I386" s="129" t="str">
        <f aca="false">REPLACE(D386,1,1,H386)</f>
        <v/>
      </c>
      <c r="J386" s="96"/>
      <c r="K386" s="124" t="str">
        <f aca="false">IF(N386&gt;0,ROW(L386)-7,"")</f>
        <v/>
      </c>
      <c r="L386" s="130"/>
      <c r="M386" s="130"/>
      <c r="N386" s="131"/>
      <c r="O386" s="132"/>
      <c r="P386" s="128" t="str">
        <f aca="false">IFERROR(IF(OR(ISTEXT(N386),ISNUMBER(N386)),HLOOKUP(S386-23*INT(S386/23),[2]Hoja2!B$1:X$2,2),""),1)</f>
        <v/>
      </c>
      <c r="Q386" s="128" t="str">
        <f aca="false">LEFT(N386,1)</f>
        <v/>
      </c>
      <c r="R386" s="129" t="str">
        <f aca="false">IF(UPPER(Q386)="Z",2,IF(UPPER(Q386)="Y",1,IF(UPPER(Q386)="X",0,LEFT(N386))))</f>
        <v/>
      </c>
      <c r="S386" s="129" t="str">
        <f aca="false">REPLACE(N386,1,1,R386)</f>
        <v/>
      </c>
      <c r="T386" s="96"/>
      <c r="U386" s="133"/>
      <c r="V386" s="124" t="str">
        <f aca="false">IF(OR(ISTEXT(N386),ISNUMBER(N386)),IF($AD386=1,U386,0),"")</f>
        <v/>
      </c>
      <c r="W386" s="75" t="n">
        <v>36892</v>
      </c>
      <c r="X386" s="134"/>
      <c r="Y386" s="134"/>
      <c r="AA386" s="128" t="n">
        <f aca="false">IF(E386&lt;&gt;F386,0,1)</f>
        <v>1</v>
      </c>
      <c r="AB386" s="128" t="n">
        <f aca="false">IF(OR(T386="SI",T386="Si",T386="si",T386="sI",T386="s",T386="S"),1,0)</f>
        <v>0</v>
      </c>
      <c r="AC386" s="128" t="n">
        <f aca="false">IF(OR(J386="SI",J386="Si",J386="si",J386="sI",J386="s",J386="S"),1,0)</f>
        <v>0</v>
      </c>
      <c r="AD386" s="128" t="n">
        <f aca="false">AK386*AA386*AB386*AC386</f>
        <v>0</v>
      </c>
      <c r="AF386" s="136" t="n">
        <f aca="false">COUNTIF(D$8:D386,D386)</f>
        <v>0</v>
      </c>
      <c r="AG386" s="136" t="n">
        <f aca="false">COUNTIFS(D$8:D386,D386,A$8:A386,A386)</f>
        <v>0</v>
      </c>
      <c r="AH386" s="128" t="n">
        <f aca="false">AF386-AG386</f>
        <v>0</v>
      </c>
      <c r="AI386" s="128" t="n">
        <f aca="false">IF(OR(O386&lt;&gt;P386,P386=1,AA386=0),1,0)</f>
        <v>0</v>
      </c>
      <c r="AJ386" s="128" t="n">
        <f aca="false">IF(AR386&gt;0,1,0)+AH386</f>
        <v>0</v>
      </c>
      <c r="AK386" s="128" t="n">
        <f aca="false">IF(O386&lt;&gt;P386,0,1)</f>
        <v>1</v>
      </c>
      <c r="AL386" s="128" t="n">
        <f aca="false">IF(U386&gt;1,1,0)</f>
        <v>0</v>
      </c>
      <c r="AM386" s="136"/>
      <c r="AN386" s="137"/>
      <c r="AO386" s="139"/>
      <c r="AP386" s="128" t="str">
        <f aca="false">IF(SUMIF(AS$7:BU$7,"&gt;0",AS386:BU386)&gt;0,SUMIF(AS$7:BU$7,"&gt;0",AS386:BU386),"")</f>
        <v/>
      </c>
      <c r="AQ386" s="128"/>
      <c r="AR386" s="136" t="n">
        <f aca="false">COUNTIF(N$8:N386,N386)-1</f>
        <v>-1</v>
      </c>
      <c r="AS386" s="133"/>
      <c r="AT386" s="133"/>
      <c r="AU386" s="128" t="n">
        <f aca="false">IF($A386=$A385,AS386+AT386+AU385,AS386+AT386)</f>
        <v>0</v>
      </c>
      <c r="AV386" s="133"/>
      <c r="AW386" s="133"/>
      <c r="AX386" s="128" t="n">
        <f aca="false">IF($A386=$A385,AV386+AW386+AX385,AV386+AW386)</f>
        <v>0</v>
      </c>
      <c r="AY386" s="133"/>
      <c r="AZ386" s="133"/>
      <c r="BA386" s="128" t="n">
        <f aca="false">IF($A386=$A385,AY386+AZ386+BA385,AY386+AZ386)</f>
        <v>0</v>
      </c>
      <c r="BB386" s="133"/>
      <c r="BC386" s="133"/>
      <c r="BD386" s="128" t="n">
        <f aca="false">IF($A386=$A385,BB386+BC386+BD385,BB386+BC386)</f>
        <v>0</v>
      </c>
      <c r="BE386" s="133"/>
      <c r="BF386" s="133"/>
      <c r="BG386" s="128" t="n">
        <f aca="false">IF($A386=$A385,BE386+BF386+BG385,BE386+BF386)</f>
        <v>0</v>
      </c>
      <c r="BH386" s="133"/>
      <c r="BI386" s="133"/>
      <c r="BJ386" s="128" t="n">
        <f aca="false">IF($A386=$A385,BH386+BI386+BJ385,BH386+BI386)</f>
        <v>0</v>
      </c>
      <c r="BK386" s="133"/>
      <c r="BL386" s="133"/>
      <c r="BM386" s="128" t="n">
        <f aca="false">IF($A386=$A385,BK386+BL386+BM385,BK386+BL386)</f>
        <v>0</v>
      </c>
      <c r="BN386" s="133"/>
      <c r="BO386" s="133"/>
      <c r="BP386" s="128" t="n">
        <f aca="false">IF($A386=$A385,BN386+BO386+BP385,BN386+BO386)</f>
        <v>0</v>
      </c>
      <c r="BQ386" s="133"/>
      <c r="BR386" s="133"/>
      <c r="BS386" s="128" t="n">
        <f aca="false">IF($A386=$A385,BQ386+BR386+BS385,BQ386+BR386)</f>
        <v>0</v>
      </c>
      <c r="BT386" s="133"/>
      <c r="BU386" s="133"/>
      <c r="BV386" s="128" t="n">
        <f aca="false">IF($A386=$A385,BT386+BU386+BV385,BT386+BU386)</f>
        <v>0</v>
      </c>
      <c r="BW386" s="128" t="n">
        <f aca="false">IF(W386=0,0,IF(W386&gt;F$4,1,(IF(W386=BW$2,0,(IF(F$4-W386&gt;2,1,0))))))</f>
        <v>0</v>
      </c>
    </row>
    <row r="387" customFormat="false" ht="42.6" hidden="false" customHeight="true" outlineLevel="0" collapsed="false">
      <c r="A387" s="124" t="str">
        <f aca="false">IF(D387=D386,IF(A386=0,"",A386),IF(AND(D387&gt;0,D387&lt;&gt;D386),A386+1,""))</f>
        <v/>
      </c>
      <c r="B387" s="129"/>
      <c r="C387" s="129"/>
      <c r="D387" s="96"/>
      <c r="E387" s="138"/>
      <c r="F387" s="128" t="str">
        <f aca="false">IFERROR(IF(OR(ISTEXT(D387),ISNUMBER(D387)),HLOOKUP(I387-23*INT(I387/23),[2]Hoja2!B$1:X$2,2),""),1)</f>
        <v/>
      </c>
      <c r="G387" s="128" t="str">
        <f aca="false">LEFT(D387,1)</f>
        <v/>
      </c>
      <c r="H387" s="129" t="str">
        <f aca="false">IF(UPPER(G387)="Z",2,IF(UPPER(G387)="Y",1,IF(UPPER(G387)="X",0,LEFT(D387))))</f>
        <v/>
      </c>
      <c r="I387" s="129" t="str">
        <f aca="false">REPLACE(D387,1,1,H387)</f>
        <v/>
      </c>
      <c r="J387" s="96"/>
      <c r="K387" s="124" t="str">
        <f aca="false">IF(N387&gt;0,ROW(L387)-7,"")</f>
        <v/>
      </c>
      <c r="L387" s="130"/>
      <c r="M387" s="130"/>
      <c r="N387" s="131"/>
      <c r="O387" s="132"/>
      <c r="P387" s="128" t="str">
        <f aca="false">IFERROR(IF(OR(ISTEXT(N387),ISNUMBER(N387)),HLOOKUP(S387-23*INT(S387/23),[2]Hoja2!B$1:X$2,2),""),1)</f>
        <v/>
      </c>
      <c r="Q387" s="128" t="str">
        <f aca="false">LEFT(N387,1)</f>
        <v/>
      </c>
      <c r="R387" s="129" t="str">
        <f aca="false">IF(UPPER(Q387)="Z",2,IF(UPPER(Q387)="Y",1,IF(UPPER(Q387)="X",0,LEFT(N387))))</f>
        <v/>
      </c>
      <c r="S387" s="129" t="str">
        <f aca="false">REPLACE(N387,1,1,R387)</f>
        <v/>
      </c>
      <c r="T387" s="96"/>
      <c r="U387" s="133"/>
      <c r="V387" s="124" t="str">
        <f aca="false">IF(OR(ISTEXT(N387),ISNUMBER(N387)),IF($AD387=1,U387,0),"")</f>
        <v/>
      </c>
      <c r="W387" s="75" t="n">
        <v>36892</v>
      </c>
      <c r="X387" s="134"/>
      <c r="Y387" s="134"/>
      <c r="AA387" s="128" t="n">
        <f aca="false">IF(E387&lt;&gt;F387,0,1)</f>
        <v>1</v>
      </c>
      <c r="AB387" s="128" t="n">
        <f aca="false">IF(OR(T387="SI",T387="Si",T387="si",T387="sI",T387="s",T387="S"),1,0)</f>
        <v>0</v>
      </c>
      <c r="AC387" s="128" t="n">
        <f aca="false">IF(OR(J387="SI",J387="Si",J387="si",J387="sI",J387="s",J387="S"),1,0)</f>
        <v>0</v>
      </c>
      <c r="AD387" s="128" t="n">
        <f aca="false">AK387*AA387*AB387*AC387</f>
        <v>0</v>
      </c>
      <c r="AF387" s="136" t="n">
        <f aca="false">COUNTIF(D$8:D387,D387)</f>
        <v>0</v>
      </c>
      <c r="AG387" s="136" t="n">
        <f aca="false">COUNTIFS(D$8:D387,D387,A$8:A387,A387)</f>
        <v>0</v>
      </c>
      <c r="AH387" s="128" t="n">
        <f aca="false">AF387-AG387</f>
        <v>0</v>
      </c>
      <c r="AI387" s="128" t="n">
        <f aca="false">IF(OR(O387&lt;&gt;P387,P387=1,AA387=0),1,0)</f>
        <v>0</v>
      </c>
      <c r="AJ387" s="128" t="n">
        <f aca="false">IF(AR387&gt;0,1,0)+AH387</f>
        <v>0</v>
      </c>
      <c r="AK387" s="128" t="n">
        <f aca="false">IF(O387&lt;&gt;P387,0,1)</f>
        <v>1</v>
      </c>
      <c r="AL387" s="128" t="n">
        <f aca="false">IF(U387&gt;1,1,0)</f>
        <v>0</v>
      </c>
      <c r="AM387" s="136"/>
      <c r="AN387" s="137"/>
      <c r="AO387" s="139"/>
      <c r="AP387" s="128" t="str">
        <f aca="false">IF(SUMIF(AS$7:BU$7,"&gt;0",AS387:BU387)&gt;0,SUMIF(AS$7:BU$7,"&gt;0",AS387:BU387),"")</f>
        <v/>
      </c>
      <c r="AQ387" s="128"/>
      <c r="AR387" s="136" t="n">
        <f aca="false">COUNTIF(N$8:N387,N387)-1</f>
        <v>-1</v>
      </c>
      <c r="AS387" s="133"/>
      <c r="AT387" s="133"/>
      <c r="AU387" s="128" t="n">
        <f aca="false">IF($A387=$A386,AS387+AT387+AU386,AS387+AT387)</f>
        <v>0</v>
      </c>
      <c r="AV387" s="133"/>
      <c r="AW387" s="133"/>
      <c r="AX387" s="128" t="n">
        <f aca="false">IF($A387=$A386,AV387+AW387+AX386,AV387+AW387)</f>
        <v>0</v>
      </c>
      <c r="AY387" s="133"/>
      <c r="AZ387" s="133"/>
      <c r="BA387" s="128" t="n">
        <f aca="false">IF($A387=$A386,AY387+AZ387+BA386,AY387+AZ387)</f>
        <v>0</v>
      </c>
      <c r="BB387" s="133"/>
      <c r="BC387" s="133"/>
      <c r="BD387" s="128" t="n">
        <f aca="false">IF($A387=$A386,BB387+BC387+BD386,BB387+BC387)</f>
        <v>0</v>
      </c>
      <c r="BE387" s="133"/>
      <c r="BF387" s="133"/>
      <c r="BG387" s="128" t="n">
        <f aca="false">IF($A387=$A386,BE387+BF387+BG386,BE387+BF387)</f>
        <v>0</v>
      </c>
      <c r="BH387" s="133"/>
      <c r="BI387" s="133"/>
      <c r="BJ387" s="128" t="n">
        <f aca="false">IF($A387=$A386,BH387+BI387+BJ386,BH387+BI387)</f>
        <v>0</v>
      </c>
      <c r="BK387" s="133"/>
      <c r="BL387" s="133"/>
      <c r="BM387" s="128" t="n">
        <f aca="false">IF($A387=$A386,BK387+BL387+BM386,BK387+BL387)</f>
        <v>0</v>
      </c>
      <c r="BN387" s="133"/>
      <c r="BO387" s="133"/>
      <c r="BP387" s="128" t="n">
        <f aca="false">IF($A387=$A386,BN387+BO387+BP386,BN387+BO387)</f>
        <v>0</v>
      </c>
      <c r="BQ387" s="133"/>
      <c r="BR387" s="133"/>
      <c r="BS387" s="128" t="n">
        <f aca="false">IF($A387=$A386,BQ387+BR387+BS386,BQ387+BR387)</f>
        <v>0</v>
      </c>
      <c r="BT387" s="133"/>
      <c r="BU387" s="133"/>
      <c r="BV387" s="128" t="n">
        <f aca="false">IF($A387=$A386,BT387+BU387+BV386,BT387+BU387)</f>
        <v>0</v>
      </c>
      <c r="BW387" s="128" t="n">
        <f aca="false">IF(W387=0,0,IF(W387&gt;F$4,1,(IF(W387=BW$2,0,(IF(F$4-W387&gt;2,1,0))))))</f>
        <v>0</v>
      </c>
    </row>
    <row r="388" customFormat="false" ht="42.6" hidden="false" customHeight="true" outlineLevel="0" collapsed="false">
      <c r="A388" s="124" t="str">
        <f aca="false">IF(D388=D387,IF(A387=0,"",A387),IF(AND(D388&gt;0,D388&lt;&gt;D387),A387+1,""))</f>
        <v/>
      </c>
      <c r="B388" s="129"/>
      <c r="C388" s="129"/>
      <c r="D388" s="96"/>
      <c r="E388" s="138"/>
      <c r="F388" s="128" t="str">
        <f aca="false">IFERROR(IF(OR(ISTEXT(D388),ISNUMBER(D388)),HLOOKUP(I388-23*INT(I388/23),[2]Hoja2!B$1:X$2,2),""),1)</f>
        <v/>
      </c>
      <c r="G388" s="128" t="str">
        <f aca="false">LEFT(D388,1)</f>
        <v/>
      </c>
      <c r="H388" s="129" t="str">
        <f aca="false">IF(UPPER(G388)="Z",2,IF(UPPER(G388)="Y",1,IF(UPPER(G388)="X",0,LEFT(D388))))</f>
        <v/>
      </c>
      <c r="I388" s="129" t="str">
        <f aca="false">REPLACE(D388,1,1,H388)</f>
        <v/>
      </c>
      <c r="J388" s="96"/>
      <c r="K388" s="124" t="str">
        <f aca="false">IF(N388&gt;0,ROW(L388)-7,"")</f>
        <v/>
      </c>
      <c r="L388" s="130"/>
      <c r="M388" s="130"/>
      <c r="N388" s="131"/>
      <c r="O388" s="132"/>
      <c r="P388" s="128" t="str">
        <f aca="false">IFERROR(IF(OR(ISTEXT(N388),ISNUMBER(N388)),HLOOKUP(S388-23*INT(S388/23),[2]Hoja2!B$1:X$2,2),""),1)</f>
        <v/>
      </c>
      <c r="Q388" s="128" t="str">
        <f aca="false">LEFT(N388,1)</f>
        <v/>
      </c>
      <c r="R388" s="129" t="str">
        <f aca="false">IF(UPPER(Q388)="Z",2,IF(UPPER(Q388)="Y",1,IF(UPPER(Q388)="X",0,LEFT(N388))))</f>
        <v/>
      </c>
      <c r="S388" s="129" t="str">
        <f aca="false">REPLACE(N388,1,1,R388)</f>
        <v/>
      </c>
      <c r="T388" s="96"/>
      <c r="U388" s="133"/>
      <c r="V388" s="124" t="str">
        <f aca="false">IF(OR(ISTEXT(N388),ISNUMBER(N388)),IF($AD388=1,U388,0),"")</f>
        <v/>
      </c>
      <c r="W388" s="75" t="n">
        <v>36892</v>
      </c>
      <c r="X388" s="134"/>
      <c r="Y388" s="134"/>
      <c r="AA388" s="128" t="n">
        <f aca="false">IF(E388&lt;&gt;F388,0,1)</f>
        <v>1</v>
      </c>
      <c r="AB388" s="128" t="n">
        <f aca="false">IF(OR(T388="SI",T388="Si",T388="si",T388="sI",T388="s",T388="S"),1,0)</f>
        <v>0</v>
      </c>
      <c r="AC388" s="128" t="n">
        <f aca="false">IF(OR(J388="SI",J388="Si",J388="si",J388="sI",J388="s",J388="S"),1,0)</f>
        <v>0</v>
      </c>
      <c r="AD388" s="128" t="n">
        <f aca="false">AK388*AA388*AB388*AC388</f>
        <v>0</v>
      </c>
      <c r="AF388" s="136" t="n">
        <f aca="false">COUNTIF(D$8:D388,D388)</f>
        <v>0</v>
      </c>
      <c r="AG388" s="136" t="n">
        <f aca="false">COUNTIFS(D$8:D388,D388,A$8:A388,A388)</f>
        <v>0</v>
      </c>
      <c r="AH388" s="128" t="n">
        <f aca="false">AF388-AG388</f>
        <v>0</v>
      </c>
      <c r="AI388" s="128" t="n">
        <f aca="false">IF(OR(O388&lt;&gt;P388,P388=1,AA388=0),1,0)</f>
        <v>0</v>
      </c>
      <c r="AJ388" s="128" t="n">
        <f aca="false">IF(AR388&gt;0,1,0)+AH388</f>
        <v>0</v>
      </c>
      <c r="AK388" s="128" t="n">
        <f aca="false">IF(O388&lt;&gt;P388,0,1)</f>
        <v>1</v>
      </c>
      <c r="AL388" s="128" t="n">
        <f aca="false">IF(U388&gt;1,1,0)</f>
        <v>0</v>
      </c>
      <c r="AM388" s="136"/>
      <c r="AN388" s="137"/>
      <c r="AO388" s="139"/>
      <c r="AP388" s="128" t="str">
        <f aca="false">IF(SUMIF(AS$7:BU$7,"&gt;0",AS388:BU388)&gt;0,SUMIF(AS$7:BU$7,"&gt;0",AS388:BU388),"")</f>
        <v/>
      </c>
      <c r="AQ388" s="128"/>
      <c r="AR388" s="136" t="n">
        <f aca="false">COUNTIF(N$8:N388,N388)-1</f>
        <v>-1</v>
      </c>
      <c r="AS388" s="133"/>
      <c r="AT388" s="133"/>
      <c r="AU388" s="128" t="n">
        <f aca="false">IF($A388=$A387,AS388+AT388+AU387,AS388+AT388)</f>
        <v>0</v>
      </c>
      <c r="AV388" s="133"/>
      <c r="AW388" s="133"/>
      <c r="AX388" s="128" t="n">
        <f aca="false">IF($A388=$A387,AV388+AW388+AX387,AV388+AW388)</f>
        <v>0</v>
      </c>
      <c r="AY388" s="133"/>
      <c r="AZ388" s="133"/>
      <c r="BA388" s="128" t="n">
        <f aca="false">IF($A388=$A387,AY388+AZ388+BA387,AY388+AZ388)</f>
        <v>0</v>
      </c>
      <c r="BB388" s="133"/>
      <c r="BC388" s="133"/>
      <c r="BD388" s="128" t="n">
        <f aca="false">IF($A388=$A387,BB388+BC388+BD387,BB388+BC388)</f>
        <v>0</v>
      </c>
      <c r="BE388" s="133"/>
      <c r="BF388" s="133"/>
      <c r="BG388" s="128" t="n">
        <f aca="false">IF($A388=$A387,BE388+BF388+BG387,BE388+BF388)</f>
        <v>0</v>
      </c>
      <c r="BH388" s="133"/>
      <c r="BI388" s="133"/>
      <c r="BJ388" s="128" t="n">
        <f aca="false">IF($A388=$A387,BH388+BI388+BJ387,BH388+BI388)</f>
        <v>0</v>
      </c>
      <c r="BK388" s="133"/>
      <c r="BL388" s="133"/>
      <c r="BM388" s="128" t="n">
        <f aca="false">IF($A388=$A387,BK388+BL388+BM387,BK388+BL388)</f>
        <v>0</v>
      </c>
      <c r="BN388" s="133"/>
      <c r="BO388" s="133"/>
      <c r="BP388" s="128" t="n">
        <f aca="false">IF($A388=$A387,BN388+BO388+BP387,BN388+BO388)</f>
        <v>0</v>
      </c>
      <c r="BQ388" s="133"/>
      <c r="BR388" s="133"/>
      <c r="BS388" s="128" t="n">
        <f aca="false">IF($A388=$A387,BQ388+BR388+BS387,BQ388+BR388)</f>
        <v>0</v>
      </c>
      <c r="BT388" s="133"/>
      <c r="BU388" s="133"/>
      <c r="BV388" s="128" t="n">
        <f aca="false">IF($A388=$A387,BT388+BU388+BV387,BT388+BU388)</f>
        <v>0</v>
      </c>
      <c r="BW388" s="128" t="n">
        <f aca="false">IF(W388=0,0,IF(W388&gt;F$4,1,(IF(W388=BW$2,0,(IF(F$4-W388&gt;2,1,0))))))</f>
        <v>0</v>
      </c>
    </row>
    <row r="389" customFormat="false" ht="42.6" hidden="false" customHeight="true" outlineLevel="0" collapsed="false">
      <c r="A389" s="124" t="str">
        <f aca="false">IF(D389=D388,IF(A388=0,"",A388),IF(AND(D389&gt;0,D389&lt;&gt;D388),A388+1,""))</f>
        <v/>
      </c>
      <c r="B389" s="129"/>
      <c r="C389" s="129"/>
      <c r="D389" s="96"/>
      <c r="E389" s="138"/>
      <c r="F389" s="128" t="str">
        <f aca="false">IFERROR(IF(OR(ISTEXT(D389),ISNUMBER(D389)),HLOOKUP(I389-23*INT(I389/23),[2]Hoja2!B$1:X$2,2),""),1)</f>
        <v/>
      </c>
      <c r="G389" s="128" t="str">
        <f aca="false">LEFT(D389,1)</f>
        <v/>
      </c>
      <c r="H389" s="129" t="str">
        <f aca="false">IF(UPPER(G389)="Z",2,IF(UPPER(G389)="Y",1,IF(UPPER(G389)="X",0,LEFT(D389))))</f>
        <v/>
      </c>
      <c r="I389" s="129" t="str">
        <f aca="false">REPLACE(D389,1,1,H389)</f>
        <v/>
      </c>
      <c r="J389" s="96"/>
      <c r="K389" s="124" t="str">
        <f aca="false">IF(N389&gt;0,ROW(L389)-7,"")</f>
        <v/>
      </c>
      <c r="L389" s="130"/>
      <c r="M389" s="130"/>
      <c r="N389" s="131"/>
      <c r="O389" s="132"/>
      <c r="P389" s="128" t="str">
        <f aca="false">IFERROR(IF(OR(ISTEXT(N389),ISNUMBER(N389)),HLOOKUP(S389-23*INT(S389/23),[2]Hoja2!B$1:X$2,2),""),1)</f>
        <v/>
      </c>
      <c r="Q389" s="128" t="str">
        <f aca="false">LEFT(N389,1)</f>
        <v/>
      </c>
      <c r="R389" s="129" t="str">
        <f aca="false">IF(UPPER(Q389)="Z",2,IF(UPPER(Q389)="Y",1,IF(UPPER(Q389)="X",0,LEFT(N389))))</f>
        <v/>
      </c>
      <c r="S389" s="129" t="str">
        <f aca="false">REPLACE(N389,1,1,R389)</f>
        <v/>
      </c>
      <c r="T389" s="96"/>
      <c r="U389" s="133"/>
      <c r="V389" s="124" t="str">
        <f aca="false">IF(OR(ISTEXT(N389),ISNUMBER(N389)),IF($AD389=1,U389,0),"")</f>
        <v/>
      </c>
      <c r="W389" s="75" t="n">
        <v>36892</v>
      </c>
      <c r="X389" s="134"/>
      <c r="Y389" s="134"/>
      <c r="AA389" s="128" t="n">
        <f aca="false">IF(E389&lt;&gt;F389,0,1)</f>
        <v>1</v>
      </c>
      <c r="AB389" s="128" t="n">
        <f aca="false">IF(OR(T389="SI",T389="Si",T389="si",T389="sI",T389="s",T389="S"),1,0)</f>
        <v>0</v>
      </c>
      <c r="AC389" s="128" t="n">
        <f aca="false">IF(OR(J389="SI",J389="Si",J389="si",J389="sI",J389="s",J389="S"),1,0)</f>
        <v>0</v>
      </c>
      <c r="AD389" s="128" t="n">
        <f aca="false">AK389*AA389*AB389*AC389</f>
        <v>0</v>
      </c>
      <c r="AF389" s="136" t="n">
        <f aca="false">COUNTIF(D$8:D389,D389)</f>
        <v>0</v>
      </c>
      <c r="AG389" s="136" t="n">
        <f aca="false">COUNTIFS(D$8:D389,D389,A$8:A389,A389)</f>
        <v>0</v>
      </c>
      <c r="AH389" s="128" t="n">
        <f aca="false">AF389-AG389</f>
        <v>0</v>
      </c>
      <c r="AI389" s="128" t="n">
        <f aca="false">IF(OR(O389&lt;&gt;P389,P389=1,AA389=0),1,0)</f>
        <v>0</v>
      </c>
      <c r="AJ389" s="128" t="n">
        <f aca="false">IF(AR389&gt;0,1,0)+AH389</f>
        <v>0</v>
      </c>
      <c r="AK389" s="128" t="n">
        <f aca="false">IF(O389&lt;&gt;P389,0,1)</f>
        <v>1</v>
      </c>
      <c r="AL389" s="128" t="n">
        <f aca="false">IF(U389&gt;1,1,0)</f>
        <v>0</v>
      </c>
      <c r="AM389" s="136"/>
      <c r="AN389" s="137"/>
      <c r="AO389" s="139"/>
      <c r="AP389" s="128" t="str">
        <f aca="false">IF(SUMIF(AS$7:BU$7,"&gt;0",AS389:BU389)&gt;0,SUMIF(AS$7:BU$7,"&gt;0",AS389:BU389),"")</f>
        <v/>
      </c>
      <c r="AQ389" s="128"/>
      <c r="AR389" s="136" t="n">
        <f aca="false">COUNTIF(N$8:N389,N389)-1</f>
        <v>-1</v>
      </c>
      <c r="AS389" s="133"/>
      <c r="AT389" s="133"/>
      <c r="AU389" s="128" t="n">
        <f aca="false">IF($A389=$A388,AS389+AT389+AU388,AS389+AT389)</f>
        <v>0</v>
      </c>
      <c r="AV389" s="133"/>
      <c r="AW389" s="133"/>
      <c r="AX389" s="128" t="n">
        <f aca="false">IF($A389=$A388,AV389+AW389+AX388,AV389+AW389)</f>
        <v>0</v>
      </c>
      <c r="AY389" s="133"/>
      <c r="AZ389" s="133"/>
      <c r="BA389" s="128" t="n">
        <f aca="false">IF($A389=$A388,AY389+AZ389+BA388,AY389+AZ389)</f>
        <v>0</v>
      </c>
      <c r="BB389" s="133"/>
      <c r="BC389" s="133"/>
      <c r="BD389" s="128" t="n">
        <f aca="false">IF($A389=$A388,BB389+BC389+BD388,BB389+BC389)</f>
        <v>0</v>
      </c>
      <c r="BE389" s="133"/>
      <c r="BF389" s="133"/>
      <c r="BG389" s="128" t="n">
        <f aca="false">IF($A389=$A388,BE389+BF389+BG388,BE389+BF389)</f>
        <v>0</v>
      </c>
      <c r="BH389" s="133"/>
      <c r="BI389" s="133"/>
      <c r="BJ389" s="128" t="n">
        <f aca="false">IF($A389=$A388,BH389+BI389+BJ388,BH389+BI389)</f>
        <v>0</v>
      </c>
      <c r="BK389" s="133"/>
      <c r="BL389" s="133"/>
      <c r="BM389" s="128" t="n">
        <f aca="false">IF($A389=$A388,BK389+BL389+BM388,BK389+BL389)</f>
        <v>0</v>
      </c>
      <c r="BN389" s="133"/>
      <c r="BO389" s="133"/>
      <c r="BP389" s="128" t="n">
        <f aca="false">IF($A389=$A388,BN389+BO389+BP388,BN389+BO389)</f>
        <v>0</v>
      </c>
      <c r="BQ389" s="133"/>
      <c r="BR389" s="133"/>
      <c r="BS389" s="128" t="n">
        <f aca="false">IF($A389=$A388,BQ389+BR389+BS388,BQ389+BR389)</f>
        <v>0</v>
      </c>
      <c r="BT389" s="133"/>
      <c r="BU389" s="133"/>
      <c r="BV389" s="128" t="n">
        <f aca="false">IF($A389=$A388,BT389+BU389+BV388,BT389+BU389)</f>
        <v>0</v>
      </c>
      <c r="BW389" s="128" t="n">
        <f aca="false">IF(W389=0,0,IF(W389&gt;F$4,1,(IF(W389=BW$2,0,(IF(F$4-W389&gt;2,1,0))))))</f>
        <v>0</v>
      </c>
    </row>
    <row r="390" customFormat="false" ht="42.6" hidden="false" customHeight="true" outlineLevel="0" collapsed="false">
      <c r="A390" s="124" t="str">
        <f aca="false">IF(D390=D389,IF(A389=0,"",A389),IF(AND(D390&gt;0,D390&lt;&gt;D389),A389+1,""))</f>
        <v/>
      </c>
      <c r="B390" s="129"/>
      <c r="C390" s="129"/>
      <c r="D390" s="96"/>
      <c r="E390" s="138"/>
      <c r="F390" s="128" t="str">
        <f aca="false">IFERROR(IF(OR(ISTEXT(D390),ISNUMBER(D390)),HLOOKUP(I390-23*INT(I390/23),[2]Hoja2!B$1:X$2,2),""),1)</f>
        <v/>
      </c>
      <c r="G390" s="128" t="str">
        <f aca="false">LEFT(D390,1)</f>
        <v/>
      </c>
      <c r="H390" s="129" t="str">
        <f aca="false">IF(UPPER(G390)="Z",2,IF(UPPER(G390)="Y",1,IF(UPPER(G390)="X",0,LEFT(D390))))</f>
        <v/>
      </c>
      <c r="I390" s="129" t="str">
        <f aca="false">REPLACE(D390,1,1,H390)</f>
        <v/>
      </c>
      <c r="J390" s="96"/>
      <c r="K390" s="124" t="str">
        <f aca="false">IF(N390&gt;0,ROW(L390)-7,"")</f>
        <v/>
      </c>
      <c r="L390" s="130"/>
      <c r="M390" s="130"/>
      <c r="N390" s="131"/>
      <c r="O390" s="132"/>
      <c r="P390" s="128" t="str">
        <f aca="false">IFERROR(IF(OR(ISTEXT(N390),ISNUMBER(N390)),HLOOKUP(S390-23*INT(S390/23),[2]Hoja2!B$1:X$2,2),""),1)</f>
        <v/>
      </c>
      <c r="Q390" s="128" t="str">
        <f aca="false">LEFT(N390,1)</f>
        <v/>
      </c>
      <c r="R390" s="129" t="str">
        <f aca="false">IF(UPPER(Q390)="Z",2,IF(UPPER(Q390)="Y",1,IF(UPPER(Q390)="X",0,LEFT(N390))))</f>
        <v/>
      </c>
      <c r="S390" s="129" t="str">
        <f aca="false">REPLACE(N390,1,1,R390)</f>
        <v/>
      </c>
      <c r="T390" s="96"/>
      <c r="U390" s="133"/>
      <c r="V390" s="124" t="str">
        <f aca="false">IF(OR(ISTEXT(N390),ISNUMBER(N390)),IF($AD390=1,U390,0),"")</f>
        <v/>
      </c>
      <c r="W390" s="75" t="n">
        <v>36892</v>
      </c>
      <c r="X390" s="134"/>
      <c r="Y390" s="134"/>
      <c r="AA390" s="128" t="n">
        <f aca="false">IF(E390&lt;&gt;F390,0,1)</f>
        <v>1</v>
      </c>
      <c r="AB390" s="128" t="n">
        <f aca="false">IF(OR(T390="SI",T390="Si",T390="si",T390="sI",T390="s",T390="S"),1,0)</f>
        <v>0</v>
      </c>
      <c r="AC390" s="128" t="n">
        <f aca="false">IF(OR(J390="SI",J390="Si",J390="si",J390="sI",J390="s",J390="S"),1,0)</f>
        <v>0</v>
      </c>
      <c r="AD390" s="128" t="n">
        <f aca="false">AK390*AA390*AB390*AC390</f>
        <v>0</v>
      </c>
      <c r="AF390" s="136" t="n">
        <f aca="false">COUNTIF(D$8:D390,D390)</f>
        <v>0</v>
      </c>
      <c r="AG390" s="136" t="n">
        <f aca="false">COUNTIFS(D$8:D390,D390,A$8:A390,A390)</f>
        <v>0</v>
      </c>
      <c r="AH390" s="128" t="n">
        <f aca="false">AF390-AG390</f>
        <v>0</v>
      </c>
      <c r="AI390" s="128" t="n">
        <f aca="false">IF(OR(O390&lt;&gt;P390,P390=1,AA390=0),1,0)</f>
        <v>0</v>
      </c>
      <c r="AJ390" s="128" t="n">
        <f aca="false">IF(AR390&gt;0,1,0)+AH390</f>
        <v>0</v>
      </c>
      <c r="AK390" s="128" t="n">
        <f aca="false">IF(O390&lt;&gt;P390,0,1)</f>
        <v>1</v>
      </c>
      <c r="AL390" s="128" t="n">
        <f aca="false">IF(U390&gt;1,1,0)</f>
        <v>0</v>
      </c>
      <c r="AM390" s="136"/>
      <c r="AN390" s="137"/>
      <c r="AO390" s="139"/>
      <c r="AP390" s="128" t="str">
        <f aca="false">IF(SUMIF(AS$7:BU$7,"&gt;0",AS390:BU390)&gt;0,SUMIF(AS$7:BU$7,"&gt;0",AS390:BU390),"")</f>
        <v/>
      </c>
      <c r="AQ390" s="128"/>
      <c r="AR390" s="136" t="n">
        <f aca="false">COUNTIF(N$8:N390,N390)-1</f>
        <v>-1</v>
      </c>
      <c r="AS390" s="133"/>
      <c r="AT390" s="133"/>
      <c r="AU390" s="128" t="n">
        <f aca="false">IF($A390=$A389,AS390+AT390+AU389,AS390+AT390)</f>
        <v>0</v>
      </c>
      <c r="AV390" s="133"/>
      <c r="AW390" s="133"/>
      <c r="AX390" s="128" t="n">
        <f aca="false">IF($A390=$A389,AV390+AW390+AX389,AV390+AW390)</f>
        <v>0</v>
      </c>
      <c r="AY390" s="133"/>
      <c r="AZ390" s="133"/>
      <c r="BA390" s="128" t="n">
        <f aca="false">IF($A390=$A389,AY390+AZ390+BA389,AY390+AZ390)</f>
        <v>0</v>
      </c>
      <c r="BB390" s="133"/>
      <c r="BC390" s="133"/>
      <c r="BD390" s="128" t="n">
        <f aca="false">IF($A390=$A389,BB390+BC390+BD389,BB390+BC390)</f>
        <v>0</v>
      </c>
      <c r="BE390" s="133"/>
      <c r="BF390" s="133"/>
      <c r="BG390" s="128" t="n">
        <f aca="false">IF($A390=$A389,BE390+BF390+BG389,BE390+BF390)</f>
        <v>0</v>
      </c>
      <c r="BH390" s="133"/>
      <c r="BI390" s="133"/>
      <c r="BJ390" s="128" t="n">
        <f aca="false">IF($A390=$A389,BH390+BI390+BJ389,BH390+BI390)</f>
        <v>0</v>
      </c>
      <c r="BK390" s="133"/>
      <c r="BL390" s="133"/>
      <c r="BM390" s="128" t="n">
        <f aca="false">IF($A390=$A389,BK390+BL390+BM389,BK390+BL390)</f>
        <v>0</v>
      </c>
      <c r="BN390" s="133"/>
      <c r="BO390" s="133"/>
      <c r="BP390" s="128" t="n">
        <f aca="false">IF($A390=$A389,BN390+BO390+BP389,BN390+BO390)</f>
        <v>0</v>
      </c>
      <c r="BQ390" s="133"/>
      <c r="BR390" s="133"/>
      <c r="BS390" s="128" t="n">
        <f aca="false">IF($A390=$A389,BQ390+BR390+BS389,BQ390+BR390)</f>
        <v>0</v>
      </c>
      <c r="BT390" s="133"/>
      <c r="BU390" s="133"/>
      <c r="BV390" s="128" t="n">
        <f aca="false">IF($A390=$A389,BT390+BU390+BV389,BT390+BU390)</f>
        <v>0</v>
      </c>
      <c r="BW390" s="128" t="n">
        <f aca="false">IF(W390=0,0,IF(W390&gt;F$4,1,(IF(W390=BW$2,0,(IF(F$4-W390&gt;2,1,0))))))</f>
        <v>0</v>
      </c>
    </row>
    <row r="391" customFormat="false" ht="42.6" hidden="false" customHeight="true" outlineLevel="0" collapsed="false">
      <c r="A391" s="124" t="str">
        <f aca="false">IF(D391=D390,IF(A390=0,"",A390),IF(AND(D391&gt;0,D391&lt;&gt;D390),A390+1,""))</f>
        <v/>
      </c>
      <c r="B391" s="129"/>
      <c r="C391" s="129"/>
      <c r="D391" s="96"/>
      <c r="E391" s="138"/>
      <c r="F391" s="128" t="str">
        <f aca="false">IFERROR(IF(OR(ISTEXT(D391),ISNUMBER(D391)),HLOOKUP(I391-23*INT(I391/23),[2]Hoja2!B$1:X$2,2),""),1)</f>
        <v/>
      </c>
      <c r="G391" s="128" t="str">
        <f aca="false">LEFT(D391,1)</f>
        <v/>
      </c>
      <c r="H391" s="129" t="str">
        <f aca="false">IF(UPPER(G391)="Z",2,IF(UPPER(G391)="Y",1,IF(UPPER(G391)="X",0,LEFT(D391))))</f>
        <v/>
      </c>
      <c r="I391" s="129" t="str">
        <f aca="false">REPLACE(D391,1,1,H391)</f>
        <v/>
      </c>
      <c r="J391" s="96"/>
      <c r="K391" s="124" t="str">
        <f aca="false">IF(N391&gt;0,ROW(L391)-7,"")</f>
        <v/>
      </c>
      <c r="L391" s="130"/>
      <c r="M391" s="130"/>
      <c r="N391" s="131"/>
      <c r="O391" s="132"/>
      <c r="P391" s="128" t="str">
        <f aca="false">IFERROR(IF(OR(ISTEXT(N391),ISNUMBER(N391)),HLOOKUP(S391-23*INT(S391/23),[2]Hoja2!B$1:X$2,2),""),1)</f>
        <v/>
      </c>
      <c r="Q391" s="128" t="str">
        <f aca="false">LEFT(N391,1)</f>
        <v/>
      </c>
      <c r="R391" s="129" t="str">
        <f aca="false">IF(UPPER(Q391)="Z",2,IF(UPPER(Q391)="Y",1,IF(UPPER(Q391)="X",0,LEFT(N391))))</f>
        <v/>
      </c>
      <c r="S391" s="129" t="str">
        <f aca="false">REPLACE(N391,1,1,R391)</f>
        <v/>
      </c>
      <c r="T391" s="96"/>
      <c r="U391" s="133"/>
      <c r="V391" s="124" t="str">
        <f aca="false">IF(OR(ISTEXT(N391),ISNUMBER(N391)),IF($AD391=1,U391,0),"")</f>
        <v/>
      </c>
      <c r="W391" s="75" t="n">
        <v>36892</v>
      </c>
      <c r="X391" s="134"/>
      <c r="Y391" s="134"/>
      <c r="AA391" s="128" t="n">
        <f aca="false">IF(E391&lt;&gt;F391,0,1)</f>
        <v>1</v>
      </c>
      <c r="AB391" s="128" t="n">
        <f aca="false">IF(OR(T391="SI",T391="Si",T391="si",T391="sI",T391="s",T391="S"),1,0)</f>
        <v>0</v>
      </c>
      <c r="AC391" s="128" t="n">
        <f aca="false">IF(OR(J391="SI",J391="Si",J391="si",J391="sI",J391="s",J391="S"),1,0)</f>
        <v>0</v>
      </c>
      <c r="AD391" s="128" t="n">
        <f aca="false">AK391*AA391*AB391*AC391</f>
        <v>0</v>
      </c>
      <c r="AF391" s="136" t="n">
        <f aca="false">COUNTIF(D$8:D391,D391)</f>
        <v>0</v>
      </c>
      <c r="AG391" s="136" t="n">
        <f aca="false">COUNTIFS(D$8:D391,D391,A$8:A391,A391)</f>
        <v>0</v>
      </c>
      <c r="AH391" s="128" t="n">
        <f aca="false">AF391-AG391</f>
        <v>0</v>
      </c>
      <c r="AI391" s="128" t="n">
        <f aca="false">IF(OR(O391&lt;&gt;P391,P391=1,AA391=0),1,0)</f>
        <v>0</v>
      </c>
      <c r="AJ391" s="128" t="n">
        <f aca="false">IF(AR391&gt;0,1,0)+AH391</f>
        <v>0</v>
      </c>
      <c r="AK391" s="128" t="n">
        <f aca="false">IF(O391&lt;&gt;P391,0,1)</f>
        <v>1</v>
      </c>
      <c r="AL391" s="128" t="n">
        <f aca="false">IF(U391&gt;1,1,0)</f>
        <v>0</v>
      </c>
      <c r="AM391" s="136"/>
      <c r="AN391" s="137"/>
      <c r="AO391" s="139"/>
      <c r="AP391" s="128" t="str">
        <f aca="false">IF(SUMIF(AS$7:BU$7,"&gt;0",AS391:BU391)&gt;0,SUMIF(AS$7:BU$7,"&gt;0",AS391:BU391),"")</f>
        <v/>
      </c>
      <c r="AQ391" s="128"/>
      <c r="AR391" s="136" t="n">
        <f aca="false">COUNTIF(N$8:N391,N391)-1</f>
        <v>-1</v>
      </c>
      <c r="AS391" s="133"/>
      <c r="AT391" s="133"/>
      <c r="AU391" s="128" t="n">
        <f aca="false">IF($A391=$A390,AS391+AT391+AU390,AS391+AT391)</f>
        <v>0</v>
      </c>
      <c r="AV391" s="133"/>
      <c r="AW391" s="133"/>
      <c r="AX391" s="128" t="n">
        <f aca="false">IF($A391=$A390,AV391+AW391+AX390,AV391+AW391)</f>
        <v>0</v>
      </c>
      <c r="AY391" s="133"/>
      <c r="AZ391" s="133"/>
      <c r="BA391" s="128" t="n">
        <f aca="false">IF($A391=$A390,AY391+AZ391+BA390,AY391+AZ391)</f>
        <v>0</v>
      </c>
      <c r="BB391" s="133"/>
      <c r="BC391" s="133"/>
      <c r="BD391" s="128" t="n">
        <f aca="false">IF($A391=$A390,BB391+BC391+BD390,BB391+BC391)</f>
        <v>0</v>
      </c>
      <c r="BE391" s="133"/>
      <c r="BF391" s="133"/>
      <c r="BG391" s="128" t="n">
        <f aca="false">IF($A391=$A390,BE391+BF391+BG390,BE391+BF391)</f>
        <v>0</v>
      </c>
      <c r="BH391" s="133"/>
      <c r="BI391" s="133"/>
      <c r="BJ391" s="128" t="n">
        <f aca="false">IF($A391=$A390,BH391+BI391+BJ390,BH391+BI391)</f>
        <v>0</v>
      </c>
      <c r="BK391" s="133"/>
      <c r="BL391" s="133"/>
      <c r="BM391" s="128" t="n">
        <f aca="false">IF($A391=$A390,BK391+BL391+BM390,BK391+BL391)</f>
        <v>0</v>
      </c>
      <c r="BN391" s="133"/>
      <c r="BO391" s="133"/>
      <c r="BP391" s="128" t="n">
        <f aca="false">IF($A391=$A390,BN391+BO391+BP390,BN391+BO391)</f>
        <v>0</v>
      </c>
      <c r="BQ391" s="133"/>
      <c r="BR391" s="133"/>
      <c r="BS391" s="128" t="n">
        <f aca="false">IF($A391=$A390,BQ391+BR391+BS390,BQ391+BR391)</f>
        <v>0</v>
      </c>
      <c r="BT391" s="133"/>
      <c r="BU391" s="133"/>
      <c r="BV391" s="128" t="n">
        <f aca="false">IF($A391=$A390,BT391+BU391+BV390,BT391+BU391)</f>
        <v>0</v>
      </c>
      <c r="BW391" s="128" t="n">
        <f aca="false">IF(W391=0,0,IF(W391&gt;F$4,1,(IF(W391=BW$2,0,(IF(F$4-W391&gt;2,1,0))))))</f>
        <v>0</v>
      </c>
    </row>
    <row r="392" customFormat="false" ht="42.6" hidden="false" customHeight="true" outlineLevel="0" collapsed="false">
      <c r="A392" s="124" t="str">
        <f aca="false">IF(D392=D391,IF(A391=0,"",A391),IF(AND(D392&gt;0,D392&lt;&gt;D391),A391+1,""))</f>
        <v/>
      </c>
      <c r="B392" s="129"/>
      <c r="C392" s="129"/>
      <c r="D392" s="96"/>
      <c r="E392" s="138"/>
      <c r="F392" s="128" t="str">
        <f aca="false">IFERROR(IF(OR(ISTEXT(D392),ISNUMBER(D392)),HLOOKUP(I392-23*INT(I392/23),[2]Hoja2!B$1:X$2,2),""),1)</f>
        <v/>
      </c>
      <c r="G392" s="128" t="str">
        <f aca="false">LEFT(D392,1)</f>
        <v/>
      </c>
      <c r="H392" s="129" t="str">
        <f aca="false">IF(UPPER(G392)="Z",2,IF(UPPER(G392)="Y",1,IF(UPPER(G392)="X",0,LEFT(D392))))</f>
        <v/>
      </c>
      <c r="I392" s="129" t="str">
        <f aca="false">REPLACE(D392,1,1,H392)</f>
        <v/>
      </c>
      <c r="J392" s="96"/>
      <c r="K392" s="124" t="str">
        <f aca="false">IF(N392&gt;0,ROW(L392)-7,"")</f>
        <v/>
      </c>
      <c r="L392" s="130"/>
      <c r="M392" s="130"/>
      <c r="N392" s="131"/>
      <c r="O392" s="132"/>
      <c r="P392" s="128" t="str">
        <f aca="false">IFERROR(IF(OR(ISTEXT(N392),ISNUMBER(N392)),HLOOKUP(S392-23*INT(S392/23),[2]Hoja2!B$1:X$2,2),""),1)</f>
        <v/>
      </c>
      <c r="Q392" s="128" t="str">
        <f aca="false">LEFT(N392,1)</f>
        <v/>
      </c>
      <c r="R392" s="129" t="str">
        <f aca="false">IF(UPPER(Q392)="Z",2,IF(UPPER(Q392)="Y",1,IF(UPPER(Q392)="X",0,LEFT(N392))))</f>
        <v/>
      </c>
      <c r="S392" s="129" t="str">
        <f aca="false">REPLACE(N392,1,1,R392)</f>
        <v/>
      </c>
      <c r="T392" s="96"/>
      <c r="U392" s="133"/>
      <c r="V392" s="124" t="str">
        <f aca="false">IF(OR(ISTEXT(N392),ISNUMBER(N392)),IF($AD392=1,U392,0),"")</f>
        <v/>
      </c>
      <c r="W392" s="75" t="n">
        <v>36892</v>
      </c>
      <c r="X392" s="134"/>
      <c r="Y392" s="134"/>
      <c r="AA392" s="128" t="n">
        <f aca="false">IF(E392&lt;&gt;F392,0,1)</f>
        <v>1</v>
      </c>
      <c r="AB392" s="128" t="n">
        <f aca="false">IF(OR(T392="SI",T392="Si",T392="si",T392="sI",T392="s",T392="S"),1,0)</f>
        <v>0</v>
      </c>
      <c r="AC392" s="128" t="n">
        <f aca="false">IF(OR(J392="SI",J392="Si",J392="si",J392="sI",J392="s",J392="S"),1,0)</f>
        <v>0</v>
      </c>
      <c r="AD392" s="128" t="n">
        <f aca="false">AK392*AA392*AB392*AC392</f>
        <v>0</v>
      </c>
      <c r="AF392" s="136" t="n">
        <f aca="false">COUNTIF(D$8:D392,D392)</f>
        <v>0</v>
      </c>
      <c r="AG392" s="136" t="n">
        <f aca="false">COUNTIFS(D$8:D392,D392,A$8:A392,A392)</f>
        <v>0</v>
      </c>
      <c r="AH392" s="128" t="n">
        <f aca="false">AF392-AG392</f>
        <v>0</v>
      </c>
      <c r="AI392" s="128" t="n">
        <f aca="false">IF(OR(O392&lt;&gt;P392,P392=1,AA392=0),1,0)</f>
        <v>0</v>
      </c>
      <c r="AJ392" s="128" t="n">
        <f aca="false">IF(AR392&gt;0,1,0)+AH392</f>
        <v>0</v>
      </c>
      <c r="AK392" s="128" t="n">
        <f aca="false">IF(O392&lt;&gt;P392,0,1)</f>
        <v>1</v>
      </c>
      <c r="AL392" s="128" t="n">
        <f aca="false">IF(U392&gt;1,1,0)</f>
        <v>0</v>
      </c>
      <c r="AM392" s="136"/>
      <c r="AN392" s="137"/>
      <c r="AO392" s="139"/>
      <c r="AP392" s="128" t="str">
        <f aca="false">IF(SUMIF(AS$7:BU$7,"&gt;0",AS392:BU392)&gt;0,SUMIF(AS$7:BU$7,"&gt;0",AS392:BU392),"")</f>
        <v/>
      </c>
      <c r="AQ392" s="128"/>
      <c r="AR392" s="136" t="n">
        <f aca="false">COUNTIF(N$8:N392,N392)-1</f>
        <v>-1</v>
      </c>
      <c r="AS392" s="133"/>
      <c r="AT392" s="133"/>
      <c r="AU392" s="128" t="n">
        <f aca="false">IF($A392=$A391,AS392+AT392+AU391,AS392+AT392)</f>
        <v>0</v>
      </c>
      <c r="AV392" s="133"/>
      <c r="AW392" s="133"/>
      <c r="AX392" s="128" t="n">
        <f aca="false">IF($A392=$A391,AV392+AW392+AX391,AV392+AW392)</f>
        <v>0</v>
      </c>
      <c r="AY392" s="133"/>
      <c r="AZ392" s="133"/>
      <c r="BA392" s="128" t="n">
        <f aca="false">IF($A392=$A391,AY392+AZ392+BA391,AY392+AZ392)</f>
        <v>0</v>
      </c>
      <c r="BB392" s="133"/>
      <c r="BC392" s="133"/>
      <c r="BD392" s="128" t="n">
        <f aca="false">IF($A392=$A391,BB392+BC392+BD391,BB392+BC392)</f>
        <v>0</v>
      </c>
      <c r="BE392" s="133"/>
      <c r="BF392" s="133"/>
      <c r="BG392" s="128" t="n">
        <f aca="false">IF($A392=$A391,BE392+BF392+BG391,BE392+BF392)</f>
        <v>0</v>
      </c>
      <c r="BH392" s="133"/>
      <c r="BI392" s="133"/>
      <c r="BJ392" s="128" t="n">
        <f aca="false">IF($A392=$A391,BH392+BI392+BJ391,BH392+BI392)</f>
        <v>0</v>
      </c>
      <c r="BK392" s="133"/>
      <c r="BL392" s="133"/>
      <c r="BM392" s="128" t="n">
        <f aca="false">IF($A392=$A391,BK392+BL392+BM391,BK392+BL392)</f>
        <v>0</v>
      </c>
      <c r="BN392" s="133"/>
      <c r="BO392" s="133"/>
      <c r="BP392" s="128" t="n">
        <f aca="false">IF($A392=$A391,BN392+BO392+BP391,BN392+BO392)</f>
        <v>0</v>
      </c>
      <c r="BQ392" s="133"/>
      <c r="BR392" s="133"/>
      <c r="BS392" s="128" t="n">
        <f aca="false">IF($A392=$A391,BQ392+BR392+BS391,BQ392+BR392)</f>
        <v>0</v>
      </c>
      <c r="BT392" s="133"/>
      <c r="BU392" s="133"/>
      <c r="BV392" s="128" t="n">
        <f aca="false">IF($A392=$A391,BT392+BU392+BV391,BT392+BU392)</f>
        <v>0</v>
      </c>
      <c r="BW392" s="128" t="n">
        <f aca="false">IF(W392=0,0,IF(W392&gt;F$4,1,(IF(W392=BW$2,0,(IF(F$4-W392&gt;2,1,0))))))</f>
        <v>0</v>
      </c>
    </row>
    <row r="393" customFormat="false" ht="42.6" hidden="false" customHeight="true" outlineLevel="0" collapsed="false">
      <c r="A393" s="124" t="str">
        <f aca="false">IF(D393=D392,IF(A392=0,"",A392),IF(AND(D393&gt;0,D393&lt;&gt;D392),A392+1,""))</f>
        <v/>
      </c>
      <c r="B393" s="129"/>
      <c r="C393" s="129"/>
      <c r="D393" s="96"/>
      <c r="E393" s="138"/>
      <c r="F393" s="128" t="str">
        <f aca="false">IFERROR(IF(OR(ISTEXT(D393),ISNUMBER(D393)),HLOOKUP(I393-23*INT(I393/23),[2]Hoja2!B$1:X$2,2),""),1)</f>
        <v/>
      </c>
      <c r="G393" s="128" t="str">
        <f aca="false">LEFT(D393,1)</f>
        <v/>
      </c>
      <c r="H393" s="129" t="str">
        <f aca="false">IF(UPPER(G393)="Z",2,IF(UPPER(G393)="Y",1,IF(UPPER(G393)="X",0,LEFT(D393))))</f>
        <v/>
      </c>
      <c r="I393" s="129" t="str">
        <f aca="false">REPLACE(D393,1,1,H393)</f>
        <v/>
      </c>
      <c r="J393" s="96"/>
      <c r="K393" s="124" t="str">
        <f aca="false">IF(N393&gt;0,ROW(L393)-7,"")</f>
        <v/>
      </c>
      <c r="L393" s="130"/>
      <c r="M393" s="130"/>
      <c r="N393" s="131"/>
      <c r="O393" s="132"/>
      <c r="P393" s="128" t="str">
        <f aca="false">IFERROR(IF(OR(ISTEXT(N393),ISNUMBER(N393)),HLOOKUP(S393-23*INT(S393/23),[2]Hoja2!B$1:X$2,2),""),1)</f>
        <v/>
      </c>
      <c r="Q393" s="128" t="str">
        <f aca="false">LEFT(N393,1)</f>
        <v/>
      </c>
      <c r="R393" s="129" t="str">
        <f aca="false">IF(UPPER(Q393)="Z",2,IF(UPPER(Q393)="Y",1,IF(UPPER(Q393)="X",0,LEFT(N393))))</f>
        <v/>
      </c>
      <c r="S393" s="129" t="str">
        <f aca="false">REPLACE(N393,1,1,R393)</f>
        <v/>
      </c>
      <c r="T393" s="96"/>
      <c r="U393" s="133"/>
      <c r="V393" s="124" t="str">
        <f aca="false">IF(OR(ISTEXT(N393),ISNUMBER(N393)),IF($AD393=1,U393,0),"")</f>
        <v/>
      </c>
      <c r="W393" s="75" t="n">
        <v>36892</v>
      </c>
      <c r="X393" s="134"/>
      <c r="Y393" s="134"/>
      <c r="AA393" s="128" t="n">
        <f aca="false">IF(E393&lt;&gt;F393,0,1)</f>
        <v>1</v>
      </c>
      <c r="AB393" s="128" t="n">
        <f aca="false">IF(OR(T393="SI",T393="Si",T393="si",T393="sI",T393="s",T393="S"),1,0)</f>
        <v>0</v>
      </c>
      <c r="AC393" s="128" t="n">
        <f aca="false">IF(OR(J393="SI",J393="Si",J393="si",J393="sI",J393="s",J393="S"),1,0)</f>
        <v>0</v>
      </c>
      <c r="AD393" s="128" t="n">
        <f aca="false">AK393*AA393*AB393*AC393</f>
        <v>0</v>
      </c>
      <c r="AF393" s="136" t="n">
        <f aca="false">COUNTIF(D$8:D393,D393)</f>
        <v>0</v>
      </c>
      <c r="AG393" s="136" t="n">
        <f aca="false">COUNTIFS(D$8:D393,D393,A$8:A393,A393)</f>
        <v>0</v>
      </c>
      <c r="AH393" s="128" t="n">
        <f aca="false">AF393-AG393</f>
        <v>0</v>
      </c>
      <c r="AI393" s="128" t="n">
        <f aca="false">IF(OR(O393&lt;&gt;P393,P393=1,AA393=0),1,0)</f>
        <v>0</v>
      </c>
      <c r="AJ393" s="128" t="n">
        <f aca="false">IF(AR393&gt;0,1,0)+AH393</f>
        <v>0</v>
      </c>
      <c r="AK393" s="128" t="n">
        <f aca="false">IF(O393&lt;&gt;P393,0,1)</f>
        <v>1</v>
      </c>
      <c r="AL393" s="128" t="n">
        <f aca="false">IF(U393&gt;1,1,0)</f>
        <v>0</v>
      </c>
      <c r="AM393" s="136"/>
      <c r="AN393" s="137"/>
      <c r="AO393" s="139"/>
      <c r="AP393" s="128" t="str">
        <f aca="false">IF(SUMIF(AS$7:BU$7,"&gt;0",AS393:BU393)&gt;0,SUMIF(AS$7:BU$7,"&gt;0",AS393:BU393),"")</f>
        <v/>
      </c>
      <c r="AQ393" s="128"/>
      <c r="AR393" s="136" t="n">
        <f aca="false">COUNTIF(N$8:N393,N393)-1</f>
        <v>-1</v>
      </c>
      <c r="AS393" s="133"/>
      <c r="AT393" s="133"/>
      <c r="AU393" s="128" t="n">
        <f aca="false">IF($A393=$A392,AS393+AT393+AU392,AS393+AT393)</f>
        <v>0</v>
      </c>
      <c r="AV393" s="133"/>
      <c r="AW393" s="133"/>
      <c r="AX393" s="128" t="n">
        <f aca="false">IF($A393=$A392,AV393+AW393+AX392,AV393+AW393)</f>
        <v>0</v>
      </c>
      <c r="AY393" s="133"/>
      <c r="AZ393" s="133"/>
      <c r="BA393" s="128" t="n">
        <f aca="false">IF($A393=$A392,AY393+AZ393+BA392,AY393+AZ393)</f>
        <v>0</v>
      </c>
      <c r="BB393" s="133"/>
      <c r="BC393" s="133"/>
      <c r="BD393" s="128" t="n">
        <f aca="false">IF($A393=$A392,BB393+BC393+BD392,BB393+BC393)</f>
        <v>0</v>
      </c>
      <c r="BE393" s="133"/>
      <c r="BF393" s="133"/>
      <c r="BG393" s="128" t="n">
        <f aca="false">IF($A393=$A392,BE393+BF393+BG392,BE393+BF393)</f>
        <v>0</v>
      </c>
      <c r="BH393" s="133"/>
      <c r="BI393" s="133"/>
      <c r="BJ393" s="128" t="n">
        <f aca="false">IF($A393=$A392,BH393+BI393+BJ392,BH393+BI393)</f>
        <v>0</v>
      </c>
      <c r="BK393" s="133"/>
      <c r="BL393" s="133"/>
      <c r="BM393" s="128" t="n">
        <f aca="false">IF($A393=$A392,BK393+BL393+BM392,BK393+BL393)</f>
        <v>0</v>
      </c>
      <c r="BN393" s="133"/>
      <c r="BO393" s="133"/>
      <c r="BP393" s="128" t="n">
        <f aca="false">IF($A393=$A392,BN393+BO393+BP392,BN393+BO393)</f>
        <v>0</v>
      </c>
      <c r="BQ393" s="133"/>
      <c r="BR393" s="133"/>
      <c r="BS393" s="128" t="n">
        <f aca="false">IF($A393=$A392,BQ393+BR393+BS392,BQ393+BR393)</f>
        <v>0</v>
      </c>
      <c r="BT393" s="133"/>
      <c r="BU393" s="133"/>
      <c r="BV393" s="128" t="n">
        <f aca="false">IF($A393=$A392,BT393+BU393+BV392,BT393+BU393)</f>
        <v>0</v>
      </c>
      <c r="BW393" s="128" t="n">
        <f aca="false">IF(W393=0,0,IF(W393&gt;F$4,1,(IF(W393=BW$2,0,(IF(F$4-W393&gt;2,1,0))))))</f>
        <v>0</v>
      </c>
    </row>
    <row r="394" customFormat="false" ht="42.6" hidden="false" customHeight="true" outlineLevel="0" collapsed="false">
      <c r="A394" s="124" t="str">
        <f aca="false">IF(D394=D393,IF(A393=0,"",A393),IF(AND(D394&gt;0,D394&lt;&gt;D393),A393+1,""))</f>
        <v/>
      </c>
      <c r="B394" s="129"/>
      <c r="C394" s="129"/>
      <c r="D394" s="96"/>
      <c r="E394" s="138"/>
      <c r="F394" s="128" t="str">
        <f aca="false">IFERROR(IF(OR(ISTEXT(D394),ISNUMBER(D394)),HLOOKUP(I394-23*INT(I394/23),[2]Hoja2!B$1:X$2,2),""),1)</f>
        <v/>
      </c>
      <c r="G394" s="128" t="str">
        <f aca="false">LEFT(D394,1)</f>
        <v/>
      </c>
      <c r="H394" s="129" t="str">
        <f aca="false">IF(UPPER(G394)="Z",2,IF(UPPER(G394)="Y",1,IF(UPPER(G394)="X",0,LEFT(D394))))</f>
        <v/>
      </c>
      <c r="I394" s="129" t="str">
        <f aca="false">REPLACE(D394,1,1,H394)</f>
        <v/>
      </c>
      <c r="J394" s="96"/>
      <c r="K394" s="124" t="str">
        <f aca="false">IF(N394&gt;0,ROW(L394)-7,"")</f>
        <v/>
      </c>
      <c r="L394" s="130"/>
      <c r="M394" s="130"/>
      <c r="N394" s="131"/>
      <c r="O394" s="132"/>
      <c r="P394" s="128" t="str">
        <f aca="false">IFERROR(IF(OR(ISTEXT(N394),ISNUMBER(N394)),HLOOKUP(S394-23*INT(S394/23),[2]Hoja2!B$1:X$2,2),""),1)</f>
        <v/>
      </c>
      <c r="Q394" s="128" t="str">
        <f aca="false">LEFT(N394,1)</f>
        <v/>
      </c>
      <c r="R394" s="129" t="str">
        <f aca="false">IF(UPPER(Q394)="Z",2,IF(UPPER(Q394)="Y",1,IF(UPPER(Q394)="X",0,LEFT(N394))))</f>
        <v/>
      </c>
      <c r="S394" s="129" t="str">
        <f aca="false">REPLACE(N394,1,1,R394)</f>
        <v/>
      </c>
      <c r="T394" s="96"/>
      <c r="U394" s="133"/>
      <c r="V394" s="124" t="str">
        <f aca="false">IF(OR(ISTEXT(N394),ISNUMBER(N394)),IF($AD394=1,U394,0),"")</f>
        <v/>
      </c>
      <c r="W394" s="75" t="n">
        <v>36892</v>
      </c>
      <c r="X394" s="134"/>
      <c r="Y394" s="134"/>
      <c r="AA394" s="128" t="n">
        <f aca="false">IF(E394&lt;&gt;F394,0,1)</f>
        <v>1</v>
      </c>
      <c r="AB394" s="128" t="n">
        <f aca="false">IF(OR(T394="SI",T394="Si",T394="si",T394="sI",T394="s",T394="S"),1,0)</f>
        <v>0</v>
      </c>
      <c r="AC394" s="128" t="n">
        <f aca="false">IF(OR(J394="SI",J394="Si",J394="si",J394="sI",J394="s",J394="S"),1,0)</f>
        <v>0</v>
      </c>
      <c r="AD394" s="128" t="n">
        <f aca="false">AK394*AA394*AB394*AC394</f>
        <v>0</v>
      </c>
      <c r="AF394" s="136" t="n">
        <f aca="false">COUNTIF(D$8:D394,D394)</f>
        <v>0</v>
      </c>
      <c r="AG394" s="136" t="n">
        <f aca="false">COUNTIFS(D$8:D394,D394,A$8:A394,A394)</f>
        <v>0</v>
      </c>
      <c r="AH394" s="128" t="n">
        <f aca="false">AF394-AG394</f>
        <v>0</v>
      </c>
      <c r="AI394" s="128" t="n">
        <f aca="false">IF(OR(O394&lt;&gt;P394,P394=1,AA394=0),1,0)</f>
        <v>0</v>
      </c>
      <c r="AJ394" s="128" t="n">
        <f aca="false">IF(AR394&gt;0,1,0)+AH394</f>
        <v>0</v>
      </c>
      <c r="AK394" s="128" t="n">
        <f aca="false">IF(O394&lt;&gt;P394,0,1)</f>
        <v>1</v>
      </c>
      <c r="AL394" s="128" t="n">
        <f aca="false">IF(U394&gt;1,1,0)</f>
        <v>0</v>
      </c>
      <c r="AM394" s="136"/>
      <c r="AN394" s="137"/>
      <c r="AO394" s="139"/>
      <c r="AP394" s="128" t="str">
        <f aca="false">IF(SUMIF(AS$7:BU$7,"&gt;0",AS394:BU394)&gt;0,SUMIF(AS$7:BU$7,"&gt;0",AS394:BU394),"")</f>
        <v/>
      </c>
      <c r="AQ394" s="128"/>
      <c r="AR394" s="136" t="n">
        <f aca="false">COUNTIF(N$8:N394,N394)-1</f>
        <v>-1</v>
      </c>
      <c r="AS394" s="133"/>
      <c r="AT394" s="133"/>
      <c r="AU394" s="128" t="n">
        <f aca="false">IF($A394=$A393,AS394+AT394+AU393,AS394+AT394)</f>
        <v>0</v>
      </c>
      <c r="AV394" s="133"/>
      <c r="AW394" s="133"/>
      <c r="AX394" s="128" t="n">
        <f aca="false">IF($A394=$A393,AV394+AW394+AX393,AV394+AW394)</f>
        <v>0</v>
      </c>
      <c r="AY394" s="133"/>
      <c r="AZ394" s="133"/>
      <c r="BA394" s="128" t="n">
        <f aca="false">IF($A394=$A393,AY394+AZ394+BA393,AY394+AZ394)</f>
        <v>0</v>
      </c>
      <c r="BB394" s="133"/>
      <c r="BC394" s="133"/>
      <c r="BD394" s="128" t="n">
        <f aca="false">IF($A394=$A393,BB394+BC394+BD393,BB394+BC394)</f>
        <v>0</v>
      </c>
      <c r="BE394" s="133"/>
      <c r="BF394" s="133"/>
      <c r="BG394" s="128" t="n">
        <f aca="false">IF($A394=$A393,BE394+BF394+BG393,BE394+BF394)</f>
        <v>0</v>
      </c>
      <c r="BH394" s="133"/>
      <c r="BI394" s="133"/>
      <c r="BJ394" s="128" t="n">
        <f aca="false">IF($A394=$A393,BH394+BI394+BJ393,BH394+BI394)</f>
        <v>0</v>
      </c>
      <c r="BK394" s="133"/>
      <c r="BL394" s="133"/>
      <c r="BM394" s="128" t="n">
        <f aca="false">IF($A394=$A393,BK394+BL394+BM393,BK394+BL394)</f>
        <v>0</v>
      </c>
      <c r="BN394" s="133"/>
      <c r="BO394" s="133"/>
      <c r="BP394" s="128" t="n">
        <f aca="false">IF($A394=$A393,BN394+BO394+BP393,BN394+BO394)</f>
        <v>0</v>
      </c>
      <c r="BQ394" s="133"/>
      <c r="BR394" s="133"/>
      <c r="BS394" s="128" t="n">
        <f aca="false">IF($A394=$A393,BQ394+BR394+BS393,BQ394+BR394)</f>
        <v>0</v>
      </c>
      <c r="BT394" s="133"/>
      <c r="BU394" s="133"/>
      <c r="BV394" s="128" t="n">
        <f aca="false">IF($A394=$A393,BT394+BU394+BV393,BT394+BU394)</f>
        <v>0</v>
      </c>
      <c r="BW394" s="128" t="n">
        <f aca="false">IF(W394=0,0,IF(W394&gt;F$4,1,(IF(W394=BW$2,0,(IF(F$4-W394&gt;2,1,0))))))</f>
        <v>0</v>
      </c>
    </row>
    <row r="395" customFormat="false" ht="42.6" hidden="false" customHeight="true" outlineLevel="0" collapsed="false">
      <c r="A395" s="124" t="str">
        <f aca="false">IF(D395=D394,IF(A394=0,"",A394),IF(AND(D395&gt;0,D395&lt;&gt;D394),A394+1,""))</f>
        <v/>
      </c>
      <c r="B395" s="129"/>
      <c r="C395" s="129"/>
      <c r="D395" s="96"/>
      <c r="E395" s="138"/>
      <c r="F395" s="128" t="str">
        <f aca="false">IFERROR(IF(OR(ISTEXT(D395),ISNUMBER(D395)),HLOOKUP(I395-23*INT(I395/23),[2]Hoja2!B$1:X$2,2),""),1)</f>
        <v/>
      </c>
      <c r="G395" s="128" t="str">
        <f aca="false">LEFT(D395,1)</f>
        <v/>
      </c>
      <c r="H395" s="129" t="str">
        <f aca="false">IF(UPPER(G395)="Z",2,IF(UPPER(G395)="Y",1,IF(UPPER(G395)="X",0,LEFT(D395))))</f>
        <v/>
      </c>
      <c r="I395" s="129" t="str">
        <f aca="false">REPLACE(D395,1,1,H395)</f>
        <v/>
      </c>
      <c r="J395" s="96"/>
      <c r="K395" s="124" t="str">
        <f aca="false">IF(N395&gt;0,ROW(L395)-7,"")</f>
        <v/>
      </c>
      <c r="L395" s="130"/>
      <c r="M395" s="130"/>
      <c r="N395" s="131"/>
      <c r="O395" s="132"/>
      <c r="P395" s="128" t="str">
        <f aca="false">IFERROR(IF(OR(ISTEXT(N395),ISNUMBER(N395)),HLOOKUP(S395-23*INT(S395/23),[2]Hoja2!B$1:X$2,2),""),1)</f>
        <v/>
      </c>
      <c r="Q395" s="128" t="str">
        <f aca="false">LEFT(N395,1)</f>
        <v/>
      </c>
      <c r="R395" s="129" t="str">
        <f aca="false">IF(UPPER(Q395)="Z",2,IF(UPPER(Q395)="Y",1,IF(UPPER(Q395)="X",0,LEFT(N395))))</f>
        <v/>
      </c>
      <c r="S395" s="129" t="str">
        <f aca="false">REPLACE(N395,1,1,R395)</f>
        <v/>
      </c>
      <c r="T395" s="96"/>
      <c r="U395" s="133"/>
      <c r="V395" s="124" t="str">
        <f aca="false">IF(OR(ISTEXT(N395),ISNUMBER(N395)),IF($AD395=1,U395,0),"")</f>
        <v/>
      </c>
      <c r="W395" s="75" t="n">
        <v>36892</v>
      </c>
      <c r="X395" s="134"/>
      <c r="Y395" s="134"/>
      <c r="AA395" s="128" t="n">
        <f aca="false">IF(E395&lt;&gt;F395,0,1)</f>
        <v>1</v>
      </c>
      <c r="AB395" s="128" t="n">
        <f aca="false">IF(OR(T395="SI",T395="Si",T395="si",T395="sI",T395="s",T395="S"),1,0)</f>
        <v>0</v>
      </c>
      <c r="AC395" s="128" t="n">
        <f aca="false">IF(OR(J395="SI",J395="Si",J395="si",J395="sI",J395="s",J395="S"),1,0)</f>
        <v>0</v>
      </c>
      <c r="AD395" s="128" t="n">
        <f aca="false">AK395*AA395*AB395*AC395</f>
        <v>0</v>
      </c>
      <c r="AF395" s="136" t="n">
        <f aca="false">COUNTIF(D$8:D395,D395)</f>
        <v>0</v>
      </c>
      <c r="AG395" s="136" t="n">
        <f aca="false">COUNTIFS(D$8:D395,D395,A$8:A395,A395)</f>
        <v>0</v>
      </c>
      <c r="AH395" s="128" t="n">
        <f aca="false">AF395-AG395</f>
        <v>0</v>
      </c>
      <c r="AI395" s="128" t="n">
        <f aca="false">IF(OR(O395&lt;&gt;P395,P395=1,AA395=0),1,0)</f>
        <v>0</v>
      </c>
      <c r="AJ395" s="128" t="n">
        <f aca="false">IF(AR395&gt;0,1,0)+AH395</f>
        <v>0</v>
      </c>
      <c r="AK395" s="128" t="n">
        <f aca="false">IF(O395&lt;&gt;P395,0,1)</f>
        <v>1</v>
      </c>
      <c r="AL395" s="128" t="n">
        <f aca="false">IF(U395&gt;1,1,0)</f>
        <v>0</v>
      </c>
      <c r="AM395" s="136"/>
      <c r="AN395" s="137"/>
      <c r="AO395" s="139"/>
      <c r="AP395" s="128" t="str">
        <f aca="false">IF(SUMIF(AS$7:BU$7,"&gt;0",AS395:BU395)&gt;0,SUMIF(AS$7:BU$7,"&gt;0",AS395:BU395),"")</f>
        <v/>
      </c>
      <c r="AQ395" s="128"/>
      <c r="AR395" s="136" t="n">
        <f aca="false">COUNTIF(N$8:N395,N395)-1</f>
        <v>-1</v>
      </c>
      <c r="AS395" s="133"/>
      <c r="AT395" s="133"/>
      <c r="AU395" s="128" t="n">
        <f aca="false">IF($A395=$A394,AS395+AT395+AU394,AS395+AT395)</f>
        <v>0</v>
      </c>
      <c r="AV395" s="133"/>
      <c r="AW395" s="133"/>
      <c r="AX395" s="128" t="n">
        <f aca="false">IF($A395=$A394,AV395+AW395+AX394,AV395+AW395)</f>
        <v>0</v>
      </c>
      <c r="AY395" s="133"/>
      <c r="AZ395" s="133"/>
      <c r="BA395" s="128" t="n">
        <f aca="false">IF($A395=$A394,AY395+AZ395+BA394,AY395+AZ395)</f>
        <v>0</v>
      </c>
      <c r="BB395" s="133"/>
      <c r="BC395" s="133"/>
      <c r="BD395" s="128" t="n">
        <f aca="false">IF($A395=$A394,BB395+BC395+BD394,BB395+BC395)</f>
        <v>0</v>
      </c>
      <c r="BE395" s="133"/>
      <c r="BF395" s="133"/>
      <c r="BG395" s="128" t="n">
        <f aca="false">IF($A395=$A394,BE395+BF395+BG394,BE395+BF395)</f>
        <v>0</v>
      </c>
      <c r="BH395" s="133"/>
      <c r="BI395" s="133"/>
      <c r="BJ395" s="128" t="n">
        <f aca="false">IF($A395=$A394,BH395+BI395+BJ394,BH395+BI395)</f>
        <v>0</v>
      </c>
      <c r="BK395" s="133"/>
      <c r="BL395" s="133"/>
      <c r="BM395" s="128" t="n">
        <f aca="false">IF($A395=$A394,BK395+BL395+BM394,BK395+BL395)</f>
        <v>0</v>
      </c>
      <c r="BN395" s="133"/>
      <c r="BO395" s="133"/>
      <c r="BP395" s="128" t="n">
        <f aca="false">IF($A395=$A394,BN395+BO395+BP394,BN395+BO395)</f>
        <v>0</v>
      </c>
      <c r="BQ395" s="133"/>
      <c r="BR395" s="133"/>
      <c r="BS395" s="128" t="n">
        <f aca="false">IF($A395=$A394,BQ395+BR395+BS394,BQ395+BR395)</f>
        <v>0</v>
      </c>
      <c r="BT395" s="133"/>
      <c r="BU395" s="133"/>
      <c r="BV395" s="128" t="n">
        <f aca="false">IF($A395=$A394,BT395+BU395+BV394,BT395+BU395)</f>
        <v>0</v>
      </c>
      <c r="BW395" s="128" t="n">
        <f aca="false">IF(W395=0,0,IF(W395&gt;F$4,1,(IF(W395=BW$2,0,(IF(F$4-W395&gt;2,1,0))))))</f>
        <v>0</v>
      </c>
    </row>
    <row r="396" customFormat="false" ht="42.6" hidden="false" customHeight="true" outlineLevel="0" collapsed="false">
      <c r="A396" s="124" t="str">
        <f aca="false">IF(D396=D395,IF(A395=0,"",A395),IF(AND(D396&gt;0,D396&lt;&gt;D395),A395+1,""))</f>
        <v/>
      </c>
      <c r="B396" s="129"/>
      <c r="C396" s="129"/>
      <c r="D396" s="96"/>
      <c r="E396" s="138"/>
      <c r="F396" s="128" t="str">
        <f aca="false">IFERROR(IF(OR(ISTEXT(D396),ISNUMBER(D396)),HLOOKUP(I396-23*INT(I396/23),[2]Hoja2!B$1:X$2,2),""),1)</f>
        <v/>
      </c>
      <c r="G396" s="128" t="str">
        <f aca="false">LEFT(D396,1)</f>
        <v/>
      </c>
      <c r="H396" s="129" t="str">
        <f aca="false">IF(UPPER(G396)="Z",2,IF(UPPER(G396)="Y",1,IF(UPPER(G396)="X",0,LEFT(D396))))</f>
        <v/>
      </c>
      <c r="I396" s="129" t="str">
        <f aca="false">REPLACE(D396,1,1,H396)</f>
        <v/>
      </c>
      <c r="J396" s="96"/>
      <c r="K396" s="124" t="str">
        <f aca="false">IF(N396&gt;0,ROW(L396)-7,"")</f>
        <v/>
      </c>
      <c r="L396" s="130"/>
      <c r="M396" s="130"/>
      <c r="N396" s="131"/>
      <c r="O396" s="132"/>
      <c r="P396" s="128" t="str">
        <f aca="false">IFERROR(IF(OR(ISTEXT(N396),ISNUMBER(N396)),HLOOKUP(S396-23*INT(S396/23),[2]Hoja2!B$1:X$2,2),""),1)</f>
        <v/>
      </c>
      <c r="Q396" s="128" t="str">
        <f aca="false">LEFT(N396,1)</f>
        <v/>
      </c>
      <c r="R396" s="129" t="str">
        <f aca="false">IF(UPPER(Q396)="Z",2,IF(UPPER(Q396)="Y",1,IF(UPPER(Q396)="X",0,LEFT(N396))))</f>
        <v/>
      </c>
      <c r="S396" s="129" t="str">
        <f aca="false">REPLACE(N396,1,1,R396)</f>
        <v/>
      </c>
      <c r="T396" s="96"/>
      <c r="U396" s="133"/>
      <c r="V396" s="124" t="str">
        <f aca="false">IF(OR(ISTEXT(N396),ISNUMBER(N396)),IF($AD396=1,U396,0),"")</f>
        <v/>
      </c>
      <c r="W396" s="75" t="n">
        <v>36892</v>
      </c>
      <c r="X396" s="134"/>
      <c r="Y396" s="134"/>
      <c r="AA396" s="128" t="n">
        <f aca="false">IF(E396&lt;&gt;F396,0,1)</f>
        <v>1</v>
      </c>
      <c r="AB396" s="128" t="n">
        <f aca="false">IF(OR(T396="SI",T396="Si",T396="si",T396="sI",T396="s",T396="S"),1,0)</f>
        <v>0</v>
      </c>
      <c r="AC396" s="128" t="n">
        <f aca="false">IF(OR(J396="SI",J396="Si",J396="si",J396="sI",J396="s",J396="S"),1,0)</f>
        <v>0</v>
      </c>
      <c r="AD396" s="128" t="n">
        <f aca="false">AK396*AA396*AB396*AC396</f>
        <v>0</v>
      </c>
      <c r="AF396" s="136" t="n">
        <f aca="false">COUNTIF(D$8:D396,D396)</f>
        <v>0</v>
      </c>
      <c r="AG396" s="136" t="n">
        <f aca="false">COUNTIFS(D$8:D396,D396,A$8:A396,A396)</f>
        <v>0</v>
      </c>
      <c r="AH396" s="128" t="n">
        <f aca="false">AF396-AG396</f>
        <v>0</v>
      </c>
      <c r="AI396" s="128" t="n">
        <f aca="false">IF(OR(O396&lt;&gt;P396,P396=1,AA396=0),1,0)</f>
        <v>0</v>
      </c>
      <c r="AJ396" s="128" t="n">
        <f aca="false">IF(AR396&gt;0,1,0)+AH396</f>
        <v>0</v>
      </c>
      <c r="AK396" s="128" t="n">
        <f aca="false">IF(O396&lt;&gt;P396,0,1)</f>
        <v>1</v>
      </c>
      <c r="AL396" s="128" t="n">
        <f aca="false">IF(U396&gt;1,1,0)</f>
        <v>0</v>
      </c>
      <c r="AM396" s="136"/>
      <c r="AN396" s="137"/>
      <c r="AO396" s="139"/>
      <c r="AP396" s="128" t="str">
        <f aca="false">IF(SUMIF(AS$7:BU$7,"&gt;0",AS396:BU396)&gt;0,SUMIF(AS$7:BU$7,"&gt;0",AS396:BU396),"")</f>
        <v/>
      </c>
      <c r="AQ396" s="128"/>
      <c r="AR396" s="136" t="n">
        <f aca="false">COUNTIF(N$8:N396,N396)-1</f>
        <v>-1</v>
      </c>
      <c r="AS396" s="133"/>
      <c r="AT396" s="133"/>
      <c r="AU396" s="128" t="n">
        <f aca="false">IF($A396=$A395,AS396+AT396+AU395,AS396+AT396)</f>
        <v>0</v>
      </c>
      <c r="AV396" s="133"/>
      <c r="AW396" s="133"/>
      <c r="AX396" s="128" t="n">
        <f aca="false">IF($A396=$A395,AV396+AW396+AX395,AV396+AW396)</f>
        <v>0</v>
      </c>
      <c r="AY396" s="133"/>
      <c r="AZ396" s="133"/>
      <c r="BA396" s="128" t="n">
        <f aca="false">IF($A396=$A395,AY396+AZ396+BA395,AY396+AZ396)</f>
        <v>0</v>
      </c>
      <c r="BB396" s="133"/>
      <c r="BC396" s="133"/>
      <c r="BD396" s="128" t="n">
        <f aca="false">IF($A396=$A395,BB396+BC396+BD395,BB396+BC396)</f>
        <v>0</v>
      </c>
      <c r="BE396" s="133"/>
      <c r="BF396" s="133"/>
      <c r="BG396" s="128" t="n">
        <f aca="false">IF($A396=$A395,BE396+BF396+BG395,BE396+BF396)</f>
        <v>0</v>
      </c>
      <c r="BH396" s="133"/>
      <c r="BI396" s="133"/>
      <c r="BJ396" s="128" t="n">
        <f aca="false">IF($A396=$A395,BH396+BI396+BJ395,BH396+BI396)</f>
        <v>0</v>
      </c>
      <c r="BK396" s="133"/>
      <c r="BL396" s="133"/>
      <c r="BM396" s="128" t="n">
        <f aca="false">IF($A396=$A395,BK396+BL396+BM395,BK396+BL396)</f>
        <v>0</v>
      </c>
      <c r="BN396" s="133"/>
      <c r="BO396" s="133"/>
      <c r="BP396" s="128" t="n">
        <f aca="false">IF($A396=$A395,BN396+BO396+BP395,BN396+BO396)</f>
        <v>0</v>
      </c>
      <c r="BQ396" s="133"/>
      <c r="BR396" s="133"/>
      <c r="BS396" s="128" t="n">
        <f aca="false">IF($A396=$A395,BQ396+BR396+BS395,BQ396+BR396)</f>
        <v>0</v>
      </c>
      <c r="BT396" s="133"/>
      <c r="BU396" s="133"/>
      <c r="BV396" s="128" t="n">
        <f aca="false">IF($A396=$A395,BT396+BU396+BV395,BT396+BU396)</f>
        <v>0</v>
      </c>
      <c r="BW396" s="128" t="n">
        <f aca="false">IF(W396=0,0,IF(W396&gt;F$4,1,(IF(W396=BW$2,0,(IF(F$4-W396&gt;2,1,0))))))</f>
        <v>0</v>
      </c>
    </row>
    <row r="397" customFormat="false" ht="42.6" hidden="false" customHeight="true" outlineLevel="0" collapsed="false">
      <c r="A397" s="124" t="str">
        <f aca="false">IF(D397=D396,IF(A396=0,"",A396),IF(AND(D397&gt;0,D397&lt;&gt;D396),A396+1,""))</f>
        <v/>
      </c>
      <c r="B397" s="129"/>
      <c r="C397" s="129"/>
      <c r="D397" s="96"/>
      <c r="E397" s="138"/>
      <c r="F397" s="128" t="str">
        <f aca="false">IFERROR(IF(OR(ISTEXT(D397),ISNUMBER(D397)),HLOOKUP(I397-23*INT(I397/23),[2]Hoja2!B$1:X$2,2),""),1)</f>
        <v/>
      </c>
      <c r="G397" s="128" t="str">
        <f aca="false">LEFT(D397,1)</f>
        <v/>
      </c>
      <c r="H397" s="129" t="str">
        <f aca="false">IF(UPPER(G397)="Z",2,IF(UPPER(G397)="Y",1,IF(UPPER(G397)="X",0,LEFT(D397))))</f>
        <v/>
      </c>
      <c r="I397" s="129" t="str">
        <f aca="false">REPLACE(D397,1,1,H397)</f>
        <v/>
      </c>
      <c r="J397" s="96"/>
      <c r="K397" s="124" t="str">
        <f aca="false">IF(N397&gt;0,ROW(L397)-7,"")</f>
        <v/>
      </c>
      <c r="L397" s="130"/>
      <c r="M397" s="130"/>
      <c r="N397" s="131"/>
      <c r="O397" s="132"/>
      <c r="P397" s="128" t="str">
        <f aca="false">IFERROR(IF(OR(ISTEXT(N397),ISNUMBER(N397)),HLOOKUP(S397-23*INT(S397/23),[2]Hoja2!B$1:X$2,2),""),1)</f>
        <v/>
      </c>
      <c r="Q397" s="128" t="str">
        <f aca="false">LEFT(N397,1)</f>
        <v/>
      </c>
      <c r="R397" s="129" t="str">
        <f aca="false">IF(UPPER(Q397)="Z",2,IF(UPPER(Q397)="Y",1,IF(UPPER(Q397)="X",0,LEFT(N397))))</f>
        <v/>
      </c>
      <c r="S397" s="129" t="str">
        <f aca="false">REPLACE(N397,1,1,R397)</f>
        <v/>
      </c>
      <c r="T397" s="96"/>
      <c r="U397" s="133"/>
      <c r="V397" s="124" t="str">
        <f aca="false">IF(OR(ISTEXT(N397),ISNUMBER(N397)),IF($AD397=1,U397,0),"")</f>
        <v/>
      </c>
      <c r="W397" s="75" t="n">
        <v>36892</v>
      </c>
      <c r="X397" s="134"/>
      <c r="Y397" s="134"/>
      <c r="AA397" s="128" t="n">
        <f aca="false">IF(E397&lt;&gt;F397,0,1)</f>
        <v>1</v>
      </c>
      <c r="AB397" s="128" t="n">
        <f aca="false">IF(OR(T397="SI",T397="Si",T397="si",T397="sI",T397="s",T397="S"),1,0)</f>
        <v>0</v>
      </c>
      <c r="AC397" s="128" t="n">
        <f aca="false">IF(OR(J397="SI",J397="Si",J397="si",J397="sI",J397="s",J397="S"),1,0)</f>
        <v>0</v>
      </c>
      <c r="AD397" s="128" t="n">
        <f aca="false">AK397*AA397*AB397*AC397</f>
        <v>0</v>
      </c>
      <c r="AF397" s="136" t="n">
        <f aca="false">COUNTIF(D$8:D397,D397)</f>
        <v>0</v>
      </c>
      <c r="AG397" s="136" t="n">
        <f aca="false">COUNTIFS(D$8:D397,D397,A$8:A397,A397)</f>
        <v>0</v>
      </c>
      <c r="AH397" s="128" t="n">
        <f aca="false">AF397-AG397</f>
        <v>0</v>
      </c>
      <c r="AI397" s="128" t="n">
        <f aca="false">IF(OR(O397&lt;&gt;P397,P397=1,AA397=0),1,0)</f>
        <v>0</v>
      </c>
      <c r="AJ397" s="128" t="n">
        <f aca="false">IF(AR397&gt;0,1,0)+AH397</f>
        <v>0</v>
      </c>
      <c r="AK397" s="128" t="n">
        <f aca="false">IF(O397&lt;&gt;P397,0,1)</f>
        <v>1</v>
      </c>
      <c r="AL397" s="128" t="n">
        <f aca="false">IF(U397&gt;1,1,0)</f>
        <v>0</v>
      </c>
      <c r="AM397" s="136"/>
      <c r="AN397" s="137"/>
      <c r="AO397" s="139"/>
      <c r="AP397" s="128" t="str">
        <f aca="false">IF(SUMIF(AS$7:BU$7,"&gt;0",AS397:BU397)&gt;0,SUMIF(AS$7:BU$7,"&gt;0",AS397:BU397),"")</f>
        <v/>
      </c>
      <c r="AQ397" s="128"/>
      <c r="AR397" s="136" t="n">
        <f aca="false">COUNTIF(N$8:N397,N397)-1</f>
        <v>-1</v>
      </c>
      <c r="AS397" s="133"/>
      <c r="AT397" s="133"/>
      <c r="AU397" s="128" t="n">
        <f aca="false">IF($A397=$A396,AS397+AT397+AU396,AS397+AT397)</f>
        <v>0</v>
      </c>
      <c r="AV397" s="133"/>
      <c r="AW397" s="133"/>
      <c r="AX397" s="128" t="n">
        <f aca="false">IF($A397=$A396,AV397+AW397+AX396,AV397+AW397)</f>
        <v>0</v>
      </c>
      <c r="AY397" s="133"/>
      <c r="AZ397" s="133"/>
      <c r="BA397" s="128" t="n">
        <f aca="false">IF($A397=$A396,AY397+AZ397+BA396,AY397+AZ397)</f>
        <v>0</v>
      </c>
      <c r="BB397" s="133"/>
      <c r="BC397" s="133"/>
      <c r="BD397" s="128" t="n">
        <f aca="false">IF($A397=$A396,BB397+BC397+BD396,BB397+BC397)</f>
        <v>0</v>
      </c>
      <c r="BE397" s="133"/>
      <c r="BF397" s="133"/>
      <c r="BG397" s="128" t="n">
        <f aca="false">IF($A397=$A396,BE397+BF397+BG396,BE397+BF397)</f>
        <v>0</v>
      </c>
      <c r="BH397" s="133"/>
      <c r="BI397" s="133"/>
      <c r="BJ397" s="128" t="n">
        <f aca="false">IF($A397=$A396,BH397+BI397+BJ396,BH397+BI397)</f>
        <v>0</v>
      </c>
      <c r="BK397" s="133"/>
      <c r="BL397" s="133"/>
      <c r="BM397" s="128" t="n">
        <f aca="false">IF($A397=$A396,BK397+BL397+BM396,BK397+BL397)</f>
        <v>0</v>
      </c>
      <c r="BN397" s="133"/>
      <c r="BO397" s="133"/>
      <c r="BP397" s="128" t="n">
        <f aca="false">IF($A397=$A396,BN397+BO397+BP396,BN397+BO397)</f>
        <v>0</v>
      </c>
      <c r="BQ397" s="133"/>
      <c r="BR397" s="133"/>
      <c r="BS397" s="128" t="n">
        <f aca="false">IF($A397=$A396,BQ397+BR397+BS396,BQ397+BR397)</f>
        <v>0</v>
      </c>
      <c r="BT397" s="133"/>
      <c r="BU397" s="133"/>
      <c r="BV397" s="128" t="n">
        <f aca="false">IF($A397=$A396,BT397+BU397+BV396,BT397+BU397)</f>
        <v>0</v>
      </c>
      <c r="BW397" s="128" t="n">
        <f aca="false">IF(W397=0,0,IF(W397&gt;F$4,1,(IF(W397=BW$2,0,(IF(F$4-W397&gt;2,1,0))))))</f>
        <v>0</v>
      </c>
    </row>
    <row r="398" customFormat="false" ht="42.6" hidden="false" customHeight="true" outlineLevel="0" collapsed="false">
      <c r="A398" s="124" t="str">
        <f aca="false">IF(D398=D397,IF(A397=0,"",A397),IF(AND(D398&gt;0,D398&lt;&gt;D397),A397+1,""))</f>
        <v/>
      </c>
      <c r="B398" s="129"/>
      <c r="C398" s="129"/>
      <c r="D398" s="96"/>
      <c r="E398" s="138"/>
      <c r="F398" s="128" t="str">
        <f aca="false">IFERROR(IF(OR(ISTEXT(D398),ISNUMBER(D398)),HLOOKUP(I398-23*INT(I398/23),[2]Hoja2!B$1:X$2,2),""),1)</f>
        <v/>
      </c>
      <c r="G398" s="128" t="str">
        <f aca="false">LEFT(D398,1)</f>
        <v/>
      </c>
      <c r="H398" s="129" t="str">
        <f aca="false">IF(UPPER(G398)="Z",2,IF(UPPER(G398)="Y",1,IF(UPPER(G398)="X",0,LEFT(D398))))</f>
        <v/>
      </c>
      <c r="I398" s="129" t="str">
        <f aca="false">REPLACE(D398,1,1,H398)</f>
        <v/>
      </c>
      <c r="J398" s="96"/>
      <c r="K398" s="124" t="str">
        <f aca="false">IF(N398&gt;0,ROW(L398)-7,"")</f>
        <v/>
      </c>
      <c r="L398" s="130"/>
      <c r="M398" s="130"/>
      <c r="N398" s="131"/>
      <c r="O398" s="132"/>
      <c r="P398" s="128" t="str">
        <f aca="false">IFERROR(IF(OR(ISTEXT(N398),ISNUMBER(N398)),HLOOKUP(S398-23*INT(S398/23),[2]Hoja2!B$1:X$2,2),""),1)</f>
        <v/>
      </c>
      <c r="Q398" s="128" t="str">
        <f aca="false">LEFT(N398,1)</f>
        <v/>
      </c>
      <c r="R398" s="129" t="str">
        <f aca="false">IF(UPPER(Q398)="Z",2,IF(UPPER(Q398)="Y",1,IF(UPPER(Q398)="X",0,LEFT(N398))))</f>
        <v/>
      </c>
      <c r="S398" s="129" t="str">
        <f aca="false">REPLACE(N398,1,1,R398)</f>
        <v/>
      </c>
      <c r="T398" s="96"/>
      <c r="U398" s="133"/>
      <c r="V398" s="124" t="str">
        <f aca="false">IF(OR(ISTEXT(N398),ISNUMBER(N398)),IF($AD398=1,U398,0),"")</f>
        <v/>
      </c>
      <c r="W398" s="75" t="n">
        <v>36892</v>
      </c>
      <c r="X398" s="134"/>
      <c r="Y398" s="134"/>
      <c r="AA398" s="128" t="n">
        <f aca="false">IF(E398&lt;&gt;F398,0,1)</f>
        <v>1</v>
      </c>
      <c r="AB398" s="128" t="n">
        <f aca="false">IF(OR(T398="SI",T398="Si",T398="si",T398="sI",T398="s",T398="S"),1,0)</f>
        <v>0</v>
      </c>
      <c r="AC398" s="128" t="n">
        <f aca="false">IF(OR(J398="SI",J398="Si",J398="si",J398="sI",J398="s",J398="S"),1,0)</f>
        <v>0</v>
      </c>
      <c r="AD398" s="128" t="n">
        <f aca="false">AK398*AA398*AB398*AC398</f>
        <v>0</v>
      </c>
      <c r="AF398" s="136" t="n">
        <f aca="false">COUNTIF(D$8:D398,D398)</f>
        <v>0</v>
      </c>
      <c r="AG398" s="136" t="n">
        <f aca="false">COUNTIFS(D$8:D398,D398,A$8:A398,A398)</f>
        <v>0</v>
      </c>
      <c r="AH398" s="128" t="n">
        <f aca="false">AF398-AG398</f>
        <v>0</v>
      </c>
      <c r="AI398" s="128" t="n">
        <f aca="false">IF(OR(O398&lt;&gt;P398,P398=1,AA398=0),1,0)</f>
        <v>0</v>
      </c>
      <c r="AJ398" s="128" t="n">
        <f aca="false">IF(AR398&gt;0,1,0)+AH398</f>
        <v>0</v>
      </c>
      <c r="AK398" s="128" t="n">
        <f aca="false">IF(O398&lt;&gt;P398,0,1)</f>
        <v>1</v>
      </c>
      <c r="AL398" s="128" t="n">
        <f aca="false">IF(U398&gt;1,1,0)</f>
        <v>0</v>
      </c>
      <c r="AM398" s="136"/>
      <c r="AN398" s="137"/>
      <c r="AO398" s="139"/>
      <c r="AP398" s="128" t="str">
        <f aca="false">IF(SUMIF(AS$7:BU$7,"&gt;0",AS398:BU398)&gt;0,SUMIF(AS$7:BU$7,"&gt;0",AS398:BU398),"")</f>
        <v/>
      </c>
      <c r="AQ398" s="128"/>
      <c r="AR398" s="136" t="n">
        <f aca="false">COUNTIF(N$8:N398,N398)-1</f>
        <v>-1</v>
      </c>
      <c r="AS398" s="133"/>
      <c r="AT398" s="133"/>
      <c r="AU398" s="128" t="n">
        <f aca="false">IF($A398=$A397,AS398+AT398+AU397,AS398+AT398)</f>
        <v>0</v>
      </c>
      <c r="AV398" s="133"/>
      <c r="AW398" s="133"/>
      <c r="AX398" s="128" t="n">
        <f aca="false">IF($A398=$A397,AV398+AW398+AX397,AV398+AW398)</f>
        <v>0</v>
      </c>
      <c r="AY398" s="133"/>
      <c r="AZ398" s="133"/>
      <c r="BA398" s="128" t="n">
        <f aca="false">IF($A398=$A397,AY398+AZ398+BA397,AY398+AZ398)</f>
        <v>0</v>
      </c>
      <c r="BB398" s="133"/>
      <c r="BC398" s="133"/>
      <c r="BD398" s="128" t="n">
        <f aca="false">IF($A398=$A397,BB398+BC398+BD397,BB398+BC398)</f>
        <v>0</v>
      </c>
      <c r="BE398" s="133"/>
      <c r="BF398" s="133"/>
      <c r="BG398" s="128" t="n">
        <f aca="false">IF($A398=$A397,BE398+BF398+BG397,BE398+BF398)</f>
        <v>0</v>
      </c>
      <c r="BH398" s="133"/>
      <c r="BI398" s="133"/>
      <c r="BJ398" s="128" t="n">
        <f aca="false">IF($A398=$A397,BH398+BI398+BJ397,BH398+BI398)</f>
        <v>0</v>
      </c>
      <c r="BK398" s="133"/>
      <c r="BL398" s="133"/>
      <c r="BM398" s="128" t="n">
        <f aca="false">IF($A398=$A397,BK398+BL398+BM397,BK398+BL398)</f>
        <v>0</v>
      </c>
      <c r="BN398" s="133"/>
      <c r="BO398" s="133"/>
      <c r="BP398" s="128" t="n">
        <f aca="false">IF($A398=$A397,BN398+BO398+BP397,BN398+BO398)</f>
        <v>0</v>
      </c>
      <c r="BQ398" s="133"/>
      <c r="BR398" s="133"/>
      <c r="BS398" s="128" t="n">
        <f aca="false">IF($A398=$A397,BQ398+BR398+BS397,BQ398+BR398)</f>
        <v>0</v>
      </c>
      <c r="BT398" s="133"/>
      <c r="BU398" s="133"/>
      <c r="BV398" s="128" t="n">
        <f aca="false">IF($A398=$A397,BT398+BU398+BV397,BT398+BU398)</f>
        <v>0</v>
      </c>
      <c r="BW398" s="128" t="n">
        <f aca="false">IF(W398=0,0,IF(W398&gt;F$4,1,(IF(W398=BW$2,0,(IF(F$4-W398&gt;2,1,0))))))</f>
        <v>0</v>
      </c>
    </row>
    <row r="399" customFormat="false" ht="42.6" hidden="false" customHeight="true" outlineLevel="0" collapsed="false">
      <c r="A399" s="124" t="str">
        <f aca="false">IF(D399=D398,IF(A398=0,"",A398),IF(AND(D399&gt;0,D399&lt;&gt;D398),A398+1,""))</f>
        <v/>
      </c>
      <c r="B399" s="129"/>
      <c r="C399" s="129"/>
      <c r="D399" s="96"/>
      <c r="E399" s="138"/>
      <c r="F399" s="128" t="str">
        <f aca="false">IFERROR(IF(OR(ISTEXT(D399),ISNUMBER(D399)),HLOOKUP(I399-23*INT(I399/23),[2]Hoja2!B$1:X$2,2),""),1)</f>
        <v/>
      </c>
      <c r="G399" s="128" t="str">
        <f aca="false">LEFT(D399,1)</f>
        <v/>
      </c>
      <c r="H399" s="129" t="str">
        <f aca="false">IF(UPPER(G399)="Z",2,IF(UPPER(G399)="Y",1,IF(UPPER(G399)="X",0,LEFT(D399))))</f>
        <v/>
      </c>
      <c r="I399" s="129" t="str">
        <f aca="false">REPLACE(D399,1,1,H399)</f>
        <v/>
      </c>
      <c r="J399" s="96"/>
      <c r="K399" s="124" t="str">
        <f aca="false">IF(N399&gt;0,ROW(L399)-7,"")</f>
        <v/>
      </c>
      <c r="L399" s="130"/>
      <c r="M399" s="130"/>
      <c r="N399" s="131"/>
      <c r="O399" s="132"/>
      <c r="P399" s="128" t="str">
        <f aca="false">IFERROR(IF(OR(ISTEXT(N399),ISNUMBER(N399)),HLOOKUP(S399-23*INT(S399/23),[2]Hoja2!B$1:X$2,2),""),1)</f>
        <v/>
      </c>
      <c r="Q399" s="128" t="str">
        <f aca="false">LEFT(N399,1)</f>
        <v/>
      </c>
      <c r="R399" s="129" t="str">
        <f aca="false">IF(UPPER(Q399)="Z",2,IF(UPPER(Q399)="Y",1,IF(UPPER(Q399)="X",0,LEFT(N399))))</f>
        <v/>
      </c>
      <c r="S399" s="129" t="str">
        <f aca="false">REPLACE(N399,1,1,R399)</f>
        <v/>
      </c>
      <c r="T399" s="96"/>
      <c r="U399" s="133"/>
      <c r="V399" s="124" t="str">
        <f aca="false">IF(OR(ISTEXT(N399),ISNUMBER(N399)),IF($AD399=1,U399,0),"")</f>
        <v/>
      </c>
      <c r="W399" s="75" t="n">
        <v>36892</v>
      </c>
      <c r="X399" s="134"/>
      <c r="Y399" s="134"/>
      <c r="AA399" s="128" t="n">
        <f aca="false">IF(E399&lt;&gt;F399,0,1)</f>
        <v>1</v>
      </c>
      <c r="AB399" s="128" t="n">
        <f aca="false">IF(OR(T399="SI",T399="Si",T399="si",T399="sI",T399="s",T399="S"),1,0)</f>
        <v>0</v>
      </c>
      <c r="AC399" s="128" t="n">
        <f aca="false">IF(OR(J399="SI",J399="Si",J399="si",J399="sI",J399="s",J399="S"),1,0)</f>
        <v>0</v>
      </c>
      <c r="AD399" s="128" t="n">
        <f aca="false">AK399*AA399*AB399*AC399</f>
        <v>0</v>
      </c>
      <c r="AF399" s="136" t="n">
        <f aca="false">COUNTIF(D$8:D399,D399)</f>
        <v>0</v>
      </c>
      <c r="AG399" s="136" t="n">
        <f aca="false">COUNTIFS(D$8:D399,D399,A$8:A399,A399)</f>
        <v>0</v>
      </c>
      <c r="AH399" s="128" t="n">
        <f aca="false">AF399-AG399</f>
        <v>0</v>
      </c>
      <c r="AI399" s="128" t="n">
        <f aca="false">IF(OR(O399&lt;&gt;P399,P399=1,AA399=0),1,0)</f>
        <v>0</v>
      </c>
      <c r="AJ399" s="128" t="n">
        <f aca="false">IF(AR399&gt;0,1,0)+AH399</f>
        <v>0</v>
      </c>
      <c r="AK399" s="128" t="n">
        <f aca="false">IF(O399&lt;&gt;P399,0,1)</f>
        <v>1</v>
      </c>
      <c r="AL399" s="128" t="n">
        <f aca="false">IF(U399&gt;1,1,0)</f>
        <v>0</v>
      </c>
      <c r="AM399" s="136"/>
      <c r="AN399" s="137"/>
      <c r="AO399" s="139"/>
      <c r="AP399" s="128" t="str">
        <f aca="false">IF(SUMIF(AS$7:BU$7,"&gt;0",AS399:BU399)&gt;0,SUMIF(AS$7:BU$7,"&gt;0",AS399:BU399),"")</f>
        <v/>
      </c>
      <c r="AQ399" s="128"/>
      <c r="AR399" s="136" t="n">
        <f aca="false">COUNTIF(N$8:N399,N399)-1</f>
        <v>-1</v>
      </c>
      <c r="AS399" s="133"/>
      <c r="AT399" s="133"/>
      <c r="AU399" s="128" t="n">
        <f aca="false">IF($A399=$A398,AS399+AT399+AU398,AS399+AT399)</f>
        <v>0</v>
      </c>
      <c r="AV399" s="133"/>
      <c r="AW399" s="133"/>
      <c r="AX399" s="128" t="n">
        <f aca="false">IF($A399=$A398,AV399+AW399+AX398,AV399+AW399)</f>
        <v>0</v>
      </c>
      <c r="AY399" s="133"/>
      <c r="AZ399" s="133"/>
      <c r="BA399" s="128" t="n">
        <f aca="false">IF($A399=$A398,AY399+AZ399+BA398,AY399+AZ399)</f>
        <v>0</v>
      </c>
      <c r="BB399" s="133"/>
      <c r="BC399" s="133"/>
      <c r="BD399" s="128" t="n">
        <f aca="false">IF($A399=$A398,BB399+BC399+BD398,BB399+BC399)</f>
        <v>0</v>
      </c>
      <c r="BE399" s="133"/>
      <c r="BF399" s="133"/>
      <c r="BG399" s="128" t="n">
        <f aca="false">IF($A399=$A398,BE399+BF399+BG398,BE399+BF399)</f>
        <v>0</v>
      </c>
      <c r="BH399" s="133"/>
      <c r="BI399" s="133"/>
      <c r="BJ399" s="128" t="n">
        <f aca="false">IF($A399=$A398,BH399+BI399+BJ398,BH399+BI399)</f>
        <v>0</v>
      </c>
      <c r="BK399" s="133"/>
      <c r="BL399" s="133"/>
      <c r="BM399" s="128" t="n">
        <f aca="false">IF($A399=$A398,BK399+BL399+BM398,BK399+BL399)</f>
        <v>0</v>
      </c>
      <c r="BN399" s="133"/>
      <c r="BO399" s="133"/>
      <c r="BP399" s="128" t="n">
        <f aca="false">IF($A399=$A398,BN399+BO399+BP398,BN399+BO399)</f>
        <v>0</v>
      </c>
      <c r="BQ399" s="133"/>
      <c r="BR399" s="133"/>
      <c r="BS399" s="128" t="n">
        <f aca="false">IF($A399=$A398,BQ399+BR399+BS398,BQ399+BR399)</f>
        <v>0</v>
      </c>
      <c r="BT399" s="133"/>
      <c r="BU399" s="133"/>
      <c r="BV399" s="128" t="n">
        <f aca="false">IF($A399=$A398,BT399+BU399+BV398,BT399+BU399)</f>
        <v>0</v>
      </c>
      <c r="BW399" s="128" t="n">
        <f aca="false">IF(W399=0,0,IF(W399&gt;F$4,1,(IF(W399=BW$2,0,(IF(F$4-W399&gt;2,1,0))))))</f>
        <v>0</v>
      </c>
    </row>
    <row r="400" customFormat="false" ht="42.6" hidden="false" customHeight="true" outlineLevel="0" collapsed="false">
      <c r="A400" s="124" t="str">
        <f aca="false">IF(D400=D399,IF(A399=0,"",A399),IF(AND(D400&gt;0,D400&lt;&gt;D399),A399+1,""))</f>
        <v/>
      </c>
      <c r="B400" s="129"/>
      <c r="C400" s="129"/>
      <c r="D400" s="96"/>
      <c r="E400" s="138"/>
      <c r="F400" s="128" t="str">
        <f aca="false">IFERROR(IF(OR(ISTEXT(D400),ISNUMBER(D400)),HLOOKUP(I400-23*INT(I400/23),[2]Hoja2!B$1:X$2,2),""),1)</f>
        <v/>
      </c>
      <c r="G400" s="128" t="str">
        <f aca="false">LEFT(D400,1)</f>
        <v/>
      </c>
      <c r="H400" s="129" t="str">
        <f aca="false">IF(UPPER(G400)="Z",2,IF(UPPER(G400)="Y",1,IF(UPPER(G400)="X",0,LEFT(D400))))</f>
        <v/>
      </c>
      <c r="I400" s="129" t="str">
        <f aca="false">REPLACE(D400,1,1,H400)</f>
        <v/>
      </c>
      <c r="J400" s="96"/>
      <c r="K400" s="124" t="str">
        <f aca="false">IF(N400&gt;0,ROW(L400)-7,"")</f>
        <v/>
      </c>
      <c r="L400" s="130"/>
      <c r="M400" s="130"/>
      <c r="N400" s="131"/>
      <c r="O400" s="132"/>
      <c r="P400" s="128" t="str">
        <f aca="false">IFERROR(IF(OR(ISTEXT(N400),ISNUMBER(N400)),HLOOKUP(S400-23*INT(S400/23),[2]Hoja2!B$1:X$2,2),""),1)</f>
        <v/>
      </c>
      <c r="Q400" s="128" t="str">
        <f aca="false">LEFT(N400,1)</f>
        <v/>
      </c>
      <c r="R400" s="129" t="str">
        <f aca="false">IF(UPPER(Q400)="Z",2,IF(UPPER(Q400)="Y",1,IF(UPPER(Q400)="X",0,LEFT(N400))))</f>
        <v/>
      </c>
      <c r="S400" s="129" t="str">
        <f aca="false">REPLACE(N400,1,1,R400)</f>
        <v/>
      </c>
      <c r="T400" s="96"/>
      <c r="U400" s="133"/>
      <c r="V400" s="124" t="str">
        <f aca="false">IF(OR(ISTEXT(N400),ISNUMBER(N400)),IF($AD400=1,U400,0),"")</f>
        <v/>
      </c>
      <c r="W400" s="75" t="n">
        <v>36892</v>
      </c>
      <c r="X400" s="134"/>
      <c r="Y400" s="134"/>
      <c r="AA400" s="128" t="n">
        <f aca="false">IF(E400&lt;&gt;F400,0,1)</f>
        <v>1</v>
      </c>
      <c r="AB400" s="128" t="n">
        <f aca="false">IF(OR(T400="SI",T400="Si",T400="si",T400="sI",T400="s",T400="S"),1,0)</f>
        <v>0</v>
      </c>
      <c r="AC400" s="128" t="n">
        <f aca="false">IF(OR(J400="SI",J400="Si",J400="si",J400="sI",J400="s",J400="S"),1,0)</f>
        <v>0</v>
      </c>
      <c r="AD400" s="128" t="n">
        <f aca="false">AK400*AA400*AB400*AC400</f>
        <v>0</v>
      </c>
      <c r="AF400" s="136" t="n">
        <f aca="false">COUNTIF(D$8:D400,D400)</f>
        <v>0</v>
      </c>
      <c r="AG400" s="136" t="n">
        <f aca="false">COUNTIFS(D$8:D400,D400,A$8:A400,A400)</f>
        <v>0</v>
      </c>
      <c r="AH400" s="128" t="n">
        <f aca="false">AF400-AG400</f>
        <v>0</v>
      </c>
      <c r="AI400" s="128" t="n">
        <f aca="false">IF(OR(O400&lt;&gt;P400,P400=1,AA400=0),1,0)</f>
        <v>0</v>
      </c>
      <c r="AJ400" s="128" t="n">
        <f aca="false">IF(AR400&gt;0,1,0)+AH400</f>
        <v>0</v>
      </c>
      <c r="AK400" s="128" t="n">
        <f aca="false">IF(O400&lt;&gt;P400,0,1)</f>
        <v>1</v>
      </c>
      <c r="AL400" s="128" t="n">
        <f aca="false">IF(U400&gt;1,1,0)</f>
        <v>0</v>
      </c>
      <c r="AM400" s="136"/>
      <c r="AN400" s="137"/>
      <c r="AO400" s="139"/>
      <c r="AP400" s="128" t="str">
        <f aca="false">IF(SUMIF(AS$7:BU$7,"&gt;0",AS400:BU400)&gt;0,SUMIF(AS$7:BU$7,"&gt;0",AS400:BU400),"")</f>
        <v/>
      </c>
      <c r="AQ400" s="128"/>
      <c r="AR400" s="136" t="n">
        <f aca="false">COUNTIF(N$8:N400,N400)-1</f>
        <v>-1</v>
      </c>
      <c r="AS400" s="133"/>
      <c r="AT400" s="133"/>
      <c r="AU400" s="128" t="n">
        <f aca="false">IF($A400=$A399,AS400+AT400+AU399,AS400+AT400)</f>
        <v>0</v>
      </c>
      <c r="AV400" s="133"/>
      <c r="AW400" s="133"/>
      <c r="AX400" s="128" t="n">
        <f aca="false">IF($A400=$A399,AV400+AW400+AX399,AV400+AW400)</f>
        <v>0</v>
      </c>
      <c r="AY400" s="133"/>
      <c r="AZ400" s="133"/>
      <c r="BA400" s="128" t="n">
        <f aca="false">IF($A400=$A399,AY400+AZ400+BA399,AY400+AZ400)</f>
        <v>0</v>
      </c>
      <c r="BB400" s="133"/>
      <c r="BC400" s="133"/>
      <c r="BD400" s="128" t="n">
        <f aca="false">IF($A400=$A399,BB400+BC400+BD399,BB400+BC400)</f>
        <v>0</v>
      </c>
      <c r="BE400" s="133"/>
      <c r="BF400" s="133"/>
      <c r="BG400" s="128" t="n">
        <f aca="false">IF($A400=$A399,BE400+BF400+BG399,BE400+BF400)</f>
        <v>0</v>
      </c>
      <c r="BH400" s="133"/>
      <c r="BI400" s="133"/>
      <c r="BJ400" s="128" t="n">
        <f aca="false">IF($A400=$A399,BH400+BI400+BJ399,BH400+BI400)</f>
        <v>0</v>
      </c>
      <c r="BK400" s="133"/>
      <c r="BL400" s="133"/>
      <c r="BM400" s="128" t="n">
        <f aca="false">IF($A400=$A399,BK400+BL400+BM399,BK400+BL400)</f>
        <v>0</v>
      </c>
      <c r="BN400" s="133"/>
      <c r="BO400" s="133"/>
      <c r="BP400" s="128" t="n">
        <f aca="false">IF($A400=$A399,BN400+BO400+BP399,BN400+BO400)</f>
        <v>0</v>
      </c>
      <c r="BQ400" s="133"/>
      <c r="BR400" s="133"/>
      <c r="BS400" s="128" t="n">
        <f aca="false">IF($A400=$A399,BQ400+BR400+BS399,BQ400+BR400)</f>
        <v>0</v>
      </c>
      <c r="BT400" s="133"/>
      <c r="BU400" s="133"/>
      <c r="BV400" s="128" t="n">
        <f aca="false">IF($A400=$A399,BT400+BU400+BV399,BT400+BU400)</f>
        <v>0</v>
      </c>
      <c r="BW400" s="128" t="n">
        <f aca="false">IF(W400=0,0,IF(W400&gt;F$4,1,(IF(W400=BW$2,0,(IF(F$4-W400&gt;2,1,0))))))</f>
        <v>0</v>
      </c>
    </row>
    <row r="401" customFormat="false" ht="42.6" hidden="false" customHeight="true" outlineLevel="0" collapsed="false">
      <c r="A401" s="124" t="str">
        <f aca="false">IF(D401=D400,IF(A400=0,"",A400),IF(AND(D401&gt;0,D401&lt;&gt;D400),A400+1,""))</f>
        <v/>
      </c>
      <c r="B401" s="129"/>
      <c r="C401" s="129"/>
      <c r="D401" s="96"/>
      <c r="E401" s="138"/>
      <c r="F401" s="128" t="str">
        <f aca="false">IFERROR(IF(OR(ISTEXT(D401),ISNUMBER(D401)),HLOOKUP(I401-23*INT(I401/23),[2]Hoja2!B$1:X$2,2),""),1)</f>
        <v/>
      </c>
      <c r="G401" s="128" t="str">
        <f aca="false">LEFT(D401,1)</f>
        <v/>
      </c>
      <c r="H401" s="129" t="str">
        <f aca="false">IF(UPPER(G401)="Z",2,IF(UPPER(G401)="Y",1,IF(UPPER(G401)="X",0,LEFT(D401))))</f>
        <v/>
      </c>
      <c r="I401" s="129" t="str">
        <f aca="false">REPLACE(D401,1,1,H401)</f>
        <v/>
      </c>
      <c r="J401" s="96"/>
      <c r="K401" s="124" t="str">
        <f aca="false">IF(N401&gt;0,ROW(L401)-7,"")</f>
        <v/>
      </c>
      <c r="L401" s="130"/>
      <c r="M401" s="130"/>
      <c r="N401" s="131"/>
      <c r="O401" s="132"/>
      <c r="P401" s="128" t="str">
        <f aca="false">IFERROR(IF(OR(ISTEXT(N401),ISNUMBER(N401)),HLOOKUP(S401-23*INT(S401/23),[2]Hoja2!B$1:X$2,2),""),1)</f>
        <v/>
      </c>
      <c r="Q401" s="128" t="str">
        <f aca="false">LEFT(N401,1)</f>
        <v/>
      </c>
      <c r="R401" s="129" t="str">
        <f aca="false">IF(UPPER(Q401)="Z",2,IF(UPPER(Q401)="Y",1,IF(UPPER(Q401)="X",0,LEFT(N401))))</f>
        <v/>
      </c>
      <c r="S401" s="129" t="str">
        <f aca="false">REPLACE(N401,1,1,R401)</f>
        <v/>
      </c>
      <c r="T401" s="96"/>
      <c r="U401" s="133"/>
      <c r="V401" s="124" t="str">
        <f aca="false">IF(OR(ISTEXT(N401),ISNUMBER(N401)),IF($AD401=1,U401,0),"")</f>
        <v/>
      </c>
      <c r="W401" s="75" t="n">
        <v>36892</v>
      </c>
      <c r="X401" s="134"/>
      <c r="Y401" s="134"/>
      <c r="AA401" s="128" t="n">
        <f aca="false">IF(E401&lt;&gt;F401,0,1)</f>
        <v>1</v>
      </c>
      <c r="AB401" s="128" t="n">
        <f aca="false">IF(OR(T401="SI",T401="Si",T401="si",T401="sI",T401="s",T401="S"),1,0)</f>
        <v>0</v>
      </c>
      <c r="AC401" s="128" t="n">
        <f aca="false">IF(OR(J401="SI",J401="Si",J401="si",J401="sI",J401="s",J401="S"),1,0)</f>
        <v>0</v>
      </c>
      <c r="AD401" s="128" t="n">
        <f aca="false">AK401*AA401*AB401*AC401</f>
        <v>0</v>
      </c>
      <c r="AF401" s="136" t="n">
        <f aca="false">COUNTIF(D$8:D401,D401)</f>
        <v>0</v>
      </c>
      <c r="AG401" s="136" t="n">
        <f aca="false">COUNTIFS(D$8:D401,D401,A$8:A401,A401)</f>
        <v>0</v>
      </c>
      <c r="AH401" s="128" t="n">
        <f aca="false">AF401-AG401</f>
        <v>0</v>
      </c>
      <c r="AI401" s="128" t="n">
        <f aca="false">IF(OR(O401&lt;&gt;P401,P401=1,AA401=0),1,0)</f>
        <v>0</v>
      </c>
      <c r="AJ401" s="128" t="n">
        <f aca="false">IF(AR401&gt;0,1,0)+AH401</f>
        <v>0</v>
      </c>
      <c r="AK401" s="128" t="n">
        <f aca="false">IF(O401&lt;&gt;P401,0,1)</f>
        <v>1</v>
      </c>
      <c r="AL401" s="128" t="n">
        <f aca="false">IF(U401&gt;1,1,0)</f>
        <v>0</v>
      </c>
      <c r="AM401" s="136"/>
      <c r="AN401" s="137"/>
      <c r="AO401" s="139"/>
      <c r="AP401" s="128" t="str">
        <f aca="false">IF(SUMIF(AS$7:BU$7,"&gt;0",AS401:BU401)&gt;0,SUMIF(AS$7:BU$7,"&gt;0",AS401:BU401),"")</f>
        <v/>
      </c>
      <c r="AQ401" s="128"/>
      <c r="AR401" s="136" t="n">
        <f aca="false">COUNTIF(N$8:N401,N401)-1</f>
        <v>-1</v>
      </c>
      <c r="AS401" s="133"/>
      <c r="AT401" s="133"/>
      <c r="AU401" s="128" t="n">
        <f aca="false">IF($A401=$A400,AS401+AT401+AU400,AS401+AT401)</f>
        <v>0</v>
      </c>
      <c r="AV401" s="133"/>
      <c r="AW401" s="133"/>
      <c r="AX401" s="128" t="n">
        <f aca="false">IF($A401=$A400,AV401+AW401+AX400,AV401+AW401)</f>
        <v>0</v>
      </c>
      <c r="AY401" s="133"/>
      <c r="AZ401" s="133"/>
      <c r="BA401" s="128" t="n">
        <f aca="false">IF($A401=$A400,AY401+AZ401+BA400,AY401+AZ401)</f>
        <v>0</v>
      </c>
      <c r="BB401" s="133"/>
      <c r="BC401" s="133"/>
      <c r="BD401" s="128" t="n">
        <f aca="false">IF($A401=$A400,BB401+BC401+BD400,BB401+BC401)</f>
        <v>0</v>
      </c>
      <c r="BE401" s="133"/>
      <c r="BF401" s="133"/>
      <c r="BG401" s="128" t="n">
        <f aca="false">IF($A401=$A400,BE401+BF401+BG400,BE401+BF401)</f>
        <v>0</v>
      </c>
      <c r="BH401" s="133"/>
      <c r="BI401" s="133"/>
      <c r="BJ401" s="128" t="n">
        <f aca="false">IF($A401=$A400,BH401+BI401+BJ400,BH401+BI401)</f>
        <v>0</v>
      </c>
      <c r="BK401" s="133"/>
      <c r="BL401" s="133"/>
      <c r="BM401" s="128" t="n">
        <f aca="false">IF($A401=$A400,BK401+BL401+BM400,BK401+BL401)</f>
        <v>0</v>
      </c>
      <c r="BN401" s="133"/>
      <c r="BO401" s="133"/>
      <c r="BP401" s="128" t="n">
        <f aca="false">IF($A401=$A400,BN401+BO401+BP400,BN401+BO401)</f>
        <v>0</v>
      </c>
      <c r="BQ401" s="133"/>
      <c r="BR401" s="133"/>
      <c r="BS401" s="128" t="n">
        <f aca="false">IF($A401=$A400,BQ401+BR401+BS400,BQ401+BR401)</f>
        <v>0</v>
      </c>
      <c r="BT401" s="133"/>
      <c r="BU401" s="133"/>
      <c r="BV401" s="128" t="n">
        <f aca="false">IF($A401=$A400,BT401+BU401+BV400,BT401+BU401)</f>
        <v>0</v>
      </c>
      <c r="BW401" s="128" t="n">
        <f aca="false">IF(W401=0,0,IF(W401&gt;F$4,1,(IF(W401=BW$2,0,(IF(F$4-W401&gt;2,1,0))))))</f>
        <v>0</v>
      </c>
    </row>
    <row r="402" customFormat="false" ht="42.6" hidden="false" customHeight="true" outlineLevel="0" collapsed="false">
      <c r="A402" s="124" t="str">
        <f aca="false">IF(D402=D401,IF(A401=0,"",A401),IF(AND(D402&gt;0,D402&lt;&gt;D401),A401+1,""))</f>
        <v/>
      </c>
      <c r="B402" s="129"/>
      <c r="C402" s="129"/>
      <c r="D402" s="96"/>
      <c r="E402" s="138"/>
      <c r="F402" s="128" t="str">
        <f aca="false">IFERROR(IF(OR(ISTEXT(D402),ISNUMBER(D402)),HLOOKUP(I402-23*INT(I402/23),[2]Hoja2!B$1:X$2,2),""),1)</f>
        <v/>
      </c>
      <c r="G402" s="128" t="str">
        <f aca="false">LEFT(D402,1)</f>
        <v/>
      </c>
      <c r="H402" s="129" t="str">
        <f aca="false">IF(UPPER(G402)="Z",2,IF(UPPER(G402)="Y",1,IF(UPPER(G402)="X",0,LEFT(D402))))</f>
        <v/>
      </c>
      <c r="I402" s="129" t="str">
        <f aca="false">REPLACE(D402,1,1,H402)</f>
        <v/>
      </c>
      <c r="J402" s="96"/>
      <c r="K402" s="124" t="str">
        <f aca="false">IF(N402&gt;0,ROW(L402)-7,"")</f>
        <v/>
      </c>
      <c r="L402" s="130"/>
      <c r="M402" s="130"/>
      <c r="N402" s="131"/>
      <c r="O402" s="132"/>
      <c r="P402" s="128" t="str">
        <f aca="false">IFERROR(IF(OR(ISTEXT(N402),ISNUMBER(N402)),HLOOKUP(S402-23*INT(S402/23),[2]Hoja2!B$1:X$2,2),""),1)</f>
        <v/>
      </c>
      <c r="Q402" s="128" t="str">
        <f aca="false">LEFT(N402,1)</f>
        <v/>
      </c>
      <c r="R402" s="129" t="str">
        <f aca="false">IF(UPPER(Q402)="Z",2,IF(UPPER(Q402)="Y",1,IF(UPPER(Q402)="X",0,LEFT(N402))))</f>
        <v/>
      </c>
      <c r="S402" s="129" t="str">
        <f aca="false">REPLACE(N402,1,1,R402)</f>
        <v/>
      </c>
      <c r="T402" s="96"/>
      <c r="U402" s="133"/>
      <c r="V402" s="124" t="str">
        <f aca="false">IF(OR(ISTEXT(N402),ISNUMBER(N402)),IF($AD402=1,U402,0),"")</f>
        <v/>
      </c>
      <c r="W402" s="75" t="n">
        <v>36892</v>
      </c>
      <c r="X402" s="134"/>
      <c r="Y402" s="134"/>
      <c r="AA402" s="128" t="n">
        <f aca="false">IF(E402&lt;&gt;F402,0,1)</f>
        <v>1</v>
      </c>
      <c r="AB402" s="128" t="n">
        <f aca="false">IF(OR(T402="SI",T402="Si",T402="si",T402="sI",T402="s",T402="S"),1,0)</f>
        <v>0</v>
      </c>
      <c r="AC402" s="128" t="n">
        <f aca="false">IF(OR(J402="SI",J402="Si",J402="si",J402="sI",J402="s",J402="S"),1,0)</f>
        <v>0</v>
      </c>
      <c r="AD402" s="128" t="n">
        <f aca="false">AK402*AA402*AB402*AC402</f>
        <v>0</v>
      </c>
      <c r="AF402" s="136" t="n">
        <f aca="false">COUNTIF(D$8:D402,D402)</f>
        <v>0</v>
      </c>
      <c r="AG402" s="136" t="n">
        <f aca="false">COUNTIFS(D$8:D402,D402,A$8:A402,A402)</f>
        <v>0</v>
      </c>
      <c r="AH402" s="128" t="n">
        <f aca="false">AF402-AG402</f>
        <v>0</v>
      </c>
      <c r="AI402" s="128" t="n">
        <f aca="false">IF(OR(O402&lt;&gt;P402,P402=1,AA402=0),1,0)</f>
        <v>0</v>
      </c>
      <c r="AJ402" s="128" t="n">
        <f aca="false">IF(AR402&gt;0,1,0)+AH402</f>
        <v>0</v>
      </c>
      <c r="AK402" s="128" t="n">
        <f aca="false">IF(O402&lt;&gt;P402,0,1)</f>
        <v>1</v>
      </c>
      <c r="AL402" s="128" t="n">
        <f aca="false">IF(U402&gt;1,1,0)</f>
        <v>0</v>
      </c>
      <c r="AM402" s="136"/>
      <c r="AN402" s="137"/>
      <c r="AO402" s="139"/>
      <c r="AP402" s="128" t="str">
        <f aca="false">IF(SUMIF(AS$7:BU$7,"&gt;0",AS402:BU402)&gt;0,SUMIF(AS$7:BU$7,"&gt;0",AS402:BU402),"")</f>
        <v/>
      </c>
      <c r="AQ402" s="128"/>
      <c r="AR402" s="136" t="n">
        <f aca="false">COUNTIF(N$8:N402,N402)-1</f>
        <v>-1</v>
      </c>
      <c r="AS402" s="133"/>
      <c r="AT402" s="133"/>
      <c r="AU402" s="128" t="n">
        <f aca="false">IF($A402=$A401,AS402+AT402+AU401,AS402+AT402)</f>
        <v>0</v>
      </c>
      <c r="AV402" s="133"/>
      <c r="AW402" s="133"/>
      <c r="AX402" s="128" t="n">
        <f aca="false">IF($A402=$A401,AV402+AW402+AX401,AV402+AW402)</f>
        <v>0</v>
      </c>
      <c r="AY402" s="133"/>
      <c r="AZ402" s="133"/>
      <c r="BA402" s="128" t="n">
        <f aca="false">IF($A402=$A401,AY402+AZ402+BA401,AY402+AZ402)</f>
        <v>0</v>
      </c>
      <c r="BB402" s="133"/>
      <c r="BC402" s="133"/>
      <c r="BD402" s="128" t="n">
        <f aca="false">IF($A402=$A401,BB402+BC402+BD401,BB402+BC402)</f>
        <v>0</v>
      </c>
      <c r="BE402" s="133"/>
      <c r="BF402" s="133"/>
      <c r="BG402" s="128" t="n">
        <f aca="false">IF($A402=$A401,BE402+BF402+BG401,BE402+BF402)</f>
        <v>0</v>
      </c>
      <c r="BH402" s="133"/>
      <c r="BI402" s="133"/>
      <c r="BJ402" s="128" t="n">
        <f aca="false">IF($A402=$A401,BH402+BI402+BJ401,BH402+BI402)</f>
        <v>0</v>
      </c>
      <c r="BK402" s="133"/>
      <c r="BL402" s="133"/>
      <c r="BM402" s="128" t="n">
        <f aca="false">IF($A402=$A401,BK402+BL402+BM401,BK402+BL402)</f>
        <v>0</v>
      </c>
      <c r="BN402" s="133"/>
      <c r="BO402" s="133"/>
      <c r="BP402" s="128" t="n">
        <f aca="false">IF($A402=$A401,BN402+BO402+BP401,BN402+BO402)</f>
        <v>0</v>
      </c>
      <c r="BQ402" s="133"/>
      <c r="BR402" s="133"/>
      <c r="BS402" s="128" t="n">
        <f aca="false">IF($A402=$A401,BQ402+BR402+BS401,BQ402+BR402)</f>
        <v>0</v>
      </c>
      <c r="BT402" s="133"/>
      <c r="BU402" s="133"/>
      <c r="BV402" s="128" t="n">
        <f aca="false">IF($A402=$A401,BT402+BU402+BV401,BT402+BU402)</f>
        <v>0</v>
      </c>
      <c r="BW402" s="128" t="n">
        <f aca="false">IF(W402=0,0,IF(W402&gt;F$4,1,(IF(W402=BW$2,0,(IF(F$4-W402&gt;2,1,0))))))</f>
        <v>0</v>
      </c>
    </row>
    <row r="403" customFormat="false" ht="42.6" hidden="false" customHeight="true" outlineLevel="0" collapsed="false">
      <c r="A403" s="124" t="str">
        <f aca="false">IF(D403=D402,IF(A402=0,"",A402),IF(AND(D403&gt;0,D403&lt;&gt;D402),A402+1,""))</f>
        <v/>
      </c>
      <c r="B403" s="129"/>
      <c r="C403" s="129"/>
      <c r="D403" s="96"/>
      <c r="E403" s="138"/>
      <c r="F403" s="128" t="str">
        <f aca="false">IFERROR(IF(OR(ISTEXT(D403),ISNUMBER(D403)),HLOOKUP(I403-23*INT(I403/23),[2]Hoja2!B$1:X$2,2),""),1)</f>
        <v/>
      </c>
      <c r="G403" s="128" t="str">
        <f aca="false">LEFT(D403,1)</f>
        <v/>
      </c>
      <c r="H403" s="129" t="str">
        <f aca="false">IF(UPPER(G403)="Z",2,IF(UPPER(G403)="Y",1,IF(UPPER(G403)="X",0,LEFT(D403))))</f>
        <v/>
      </c>
      <c r="I403" s="129" t="str">
        <f aca="false">REPLACE(D403,1,1,H403)</f>
        <v/>
      </c>
      <c r="J403" s="96"/>
      <c r="K403" s="124" t="str">
        <f aca="false">IF(N403&gt;0,ROW(L403)-7,"")</f>
        <v/>
      </c>
      <c r="L403" s="130"/>
      <c r="M403" s="130"/>
      <c r="N403" s="131"/>
      <c r="O403" s="132"/>
      <c r="P403" s="128" t="str">
        <f aca="false">IFERROR(IF(OR(ISTEXT(N403),ISNUMBER(N403)),HLOOKUP(S403-23*INT(S403/23),[2]Hoja2!B$1:X$2,2),""),1)</f>
        <v/>
      </c>
      <c r="Q403" s="128" t="str">
        <f aca="false">LEFT(N403,1)</f>
        <v/>
      </c>
      <c r="R403" s="129" t="str">
        <f aca="false">IF(UPPER(Q403)="Z",2,IF(UPPER(Q403)="Y",1,IF(UPPER(Q403)="X",0,LEFT(N403))))</f>
        <v/>
      </c>
      <c r="S403" s="129" t="str">
        <f aca="false">REPLACE(N403,1,1,R403)</f>
        <v/>
      </c>
      <c r="T403" s="96"/>
      <c r="U403" s="133"/>
      <c r="V403" s="124" t="str">
        <f aca="false">IF(OR(ISTEXT(N403),ISNUMBER(N403)),IF($AD403=1,U403,0),"")</f>
        <v/>
      </c>
      <c r="W403" s="75" t="n">
        <v>36892</v>
      </c>
      <c r="X403" s="134"/>
      <c r="Y403" s="134"/>
      <c r="AA403" s="128" t="n">
        <f aca="false">IF(E403&lt;&gt;F403,0,1)</f>
        <v>1</v>
      </c>
      <c r="AB403" s="128" t="n">
        <f aca="false">IF(OR(T403="SI",T403="Si",T403="si",T403="sI",T403="s",T403="S"),1,0)</f>
        <v>0</v>
      </c>
      <c r="AC403" s="128" t="n">
        <f aca="false">IF(OR(J403="SI",J403="Si",J403="si",J403="sI",J403="s",J403="S"),1,0)</f>
        <v>0</v>
      </c>
      <c r="AD403" s="128" t="n">
        <f aca="false">AK403*AA403*AB403*AC403</f>
        <v>0</v>
      </c>
      <c r="AF403" s="136" t="n">
        <f aca="false">COUNTIF(D$8:D403,D403)</f>
        <v>0</v>
      </c>
      <c r="AG403" s="136" t="n">
        <f aca="false">COUNTIFS(D$8:D403,D403,A$8:A403,A403)</f>
        <v>0</v>
      </c>
      <c r="AH403" s="128" t="n">
        <f aca="false">AF403-AG403</f>
        <v>0</v>
      </c>
      <c r="AI403" s="128" t="n">
        <f aca="false">IF(OR(O403&lt;&gt;P403,P403=1,AA403=0),1,0)</f>
        <v>0</v>
      </c>
      <c r="AJ403" s="128" t="n">
        <f aca="false">IF(AR403&gt;0,1,0)+AH403</f>
        <v>0</v>
      </c>
      <c r="AK403" s="128" t="n">
        <f aca="false">IF(O403&lt;&gt;P403,0,1)</f>
        <v>1</v>
      </c>
      <c r="AL403" s="128" t="n">
        <f aca="false">IF(U403&gt;1,1,0)</f>
        <v>0</v>
      </c>
      <c r="AM403" s="136"/>
      <c r="AN403" s="137"/>
      <c r="AO403" s="139"/>
      <c r="AP403" s="128" t="str">
        <f aca="false">IF(SUMIF(AS$7:BU$7,"&gt;0",AS403:BU403)&gt;0,SUMIF(AS$7:BU$7,"&gt;0",AS403:BU403),"")</f>
        <v/>
      </c>
      <c r="AQ403" s="128"/>
      <c r="AR403" s="136" t="n">
        <f aca="false">COUNTIF(N$8:N403,N403)-1</f>
        <v>-1</v>
      </c>
      <c r="AS403" s="133"/>
      <c r="AT403" s="133"/>
      <c r="AU403" s="128" t="n">
        <f aca="false">IF($A403=$A402,AS403+AT403+AU402,AS403+AT403)</f>
        <v>0</v>
      </c>
      <c r="AV403" s="133"/>
      <c r="AW403" s="133"/>
      <c r="AX403" s="128" t="n">
        <f aca="false">IF($A403=$A402,AV403+AW403+AX402,AV403+AW403)</f>
        <v>0</v>
      </c>
      <c r="AY403" s="133"/>
      <c r="AZ403" s="133"/>
      <c r="BA403" s="128" t="n">
        <f aca="false">IF($A403=$A402,AY403+AZ403+BA402,AY403+AZ403)</f>
        <v>0</v>
      </c>
      <c r="BB403" s="133"/>
      <c r="BC403" s="133"/>
      <c r="BD403" s="128" t="n">
        <f aca="false">IF($A403=$A402,BB403+BC403+BD402,BB403+BC403)</f>
        <v>0</v>
      </c>
      <c r="BE403" s="133"/>
      <c r="BF403" s="133"/>
      <c r="BG403" s="128" t="n">
        <f aca="false">IF($A403=$A402,BE403+BF403+BG402,BE403+BF403)</f>
        <v>0</v>
      </c>
      <c r="BH403" s="133"/>
      <c r="BI403" s="133"/>
      <c r="BJ403" s="128" t="n">
        <f aca="false">IF($A403=$A402,BH403+BI403+BJ402,BH403+BI403)</f>
        <v>0</v>
      </c>
      <c r="BK403" s="133"/>
      <c r="BL403" s="133"/>
      <c r="BM403" s="128" t="n">
        <f aca="false">IF($A403=$A402,BK403+BL403+BM402,BK403+BL403)</f>
        <v>0</v>
      </c>
      <c r="BN403" s="133"/>
      <c r="BO403" s="133"/>
      <c r="BP403" s="128" t="n">
        <f aca="false">IF($A403=$A402,BN403+BO403+BP402,BN403+BO403)</f>
        <v>0</v>
      </c>
      <c r="BQ403" s="133"/>
      <c r="BR403" s="133"/>
      <c r="BS403" s="128" t="n">
        <f aca="false">IF($A403=$A402,BQ403+BR403+BS402,BQ403+BR403)</f>
        <v>0</v>
      </c>
      <c r="BT403" s="133"/>
      <c r="BU403" s="133"/>
      <c r="BV403" s="128" t="n">
        <f aca="false">IF($A403=$A402,BT403+BU403+BV402,BT403+BU403)</f>
        <v>0</v>
      </c>
      <c r="BW403" s="128" t="n">
        <f aca="false">IF(W403=0,0,IF(W403&gt;F$4,1,(IF(W403=BW$2,0,(IF(F$4-W403&gt;2,1,0))))))</f>
        <v>0</v>
      </c>
    </row>
    <row r="404" customFormat="false" ht="42.6" hidden="false" customHeight="true" outlineLevel="0" collapsed="false">
      <c r="A404" s="124" t="str">
        <f aca="false">IF(D404=D403,IF(A403=0,"",A403),IF(AND(D404&gt;0,D404&lt;&gt;D403),A403+1,""))</f>
        <v/>
      </c>
      <c r="B404" s="129"/>
      <c r="C404" s="129"/>
      <c r="D404" s="96"/>
      <c r="E404" s="138"/>
      <c r="F404" s="128" t="str">
        <f aca="false">IFERROR(IF(OR(ISTEXT(D404),ISNUMBER(D404)),HLOOKUP(I404-23*INT(I404/23),[2]Hoja2!B$1:X$2,2),""),1)</f>
        <v/>
      </c>
      <c r="G404" s="128" t="str">
        <f aca="false">LEFT(D404,1)</f>
        <v/>
      </c>
      <c r="H404" s="129" t="str">
        <f aca="false">IF(UPPER(G404)="Z",2,IF(UPPER(G404)="Y",1,IF(UPPER(G404)="X",0,LEFT(D404))))</f>
        <v/>
      </c>
      <c r="I404" s="129" t="str">
        <f aca="false">REPLACE(D404,1,1,H404)</f>
        <v/>
      </c>
      <c r="J404" s="96"/>
      <c r="K404" s="124" t="str">
        <f aca="false">IF(N404&gt;0,ROW(L404)-7,"")</f>
        <v/>
      </c>
      <c r="L404" s="130"/>
      <c r="M404" s="130"/>
      <c r="N404" s="131"/>
      <c r="O404" s="132"/>
      <c r="P404" s="128" t="str">
        <f aca="false">IFERROR(IF(OR(ISTEXT(N404),ISNUMBER(N404)),HLOOKUP(S404-23*INT(S404/23),[2]Hoja2!B$1:X$2,2),""),1)</f>
        <v/>
      </c>
      <c r="Q404" s="128" t="str">
        <f aca="false">LEFT(N404,1)</f>
        <v/>
      </c>
      <c r="R404" s="129" t="str">
        <f aca="false">IF(UPPER(Q404)="Z",2,IF(UPPER(Q404)="Y",1,IF(UPPER(Q404)="X",0,LEFT(N404))))</f>
        <v/>
      </c>
      <c r="S404" s="129" t="str">
        <f aca="false">REPLACE(N404,1,1,R404)</f>
        <v/>
      </c>
      <c r="T404" s="96"/>
      <c r="U404" s="133"/>
      <c r="V404" s="124" t="str">
        <f aca="false">IF(OR(ISTEXT(N404),ISNUMBER(N404)),IF($AD404=1,U404,0),"")</f>
        <v/>
      </c>
      <c r="W404" s="75" t="n">
        <v>36892</v>
      </c>
      <c r="X404" s="134"/>
      <c r="Y404" s="134"/>
      <c r="AA404" s="128" t="n">
        <f aca="false">IF(E404&lt;&gt;F404,0,1)</f>
        <v>1</v>
      </c>
      <c r="AB404" s="128" t="n">
        <f aca="false">IF(OR(T404="SI",T404="Si",T404="si",T404="sI",T404="s",T404="S"),1,0)</f>
        <v>0</v>
      </c>
      <c r="AC404" s="128" t="n">
        <f aca="false">IF(OR(J404="SI",J404="Si",J404="si",J404="sI",J404="s",J404="S"),1,0)</f>
        <v>0</v>
      </c>
      <c r="AD404" s="128" t="n">
        <f aca="false">AK404*AA404*AB404*AC404</f>
        <v>0</v>
      </c>
      <c r="AF404" s="136" t="n">
        <f aca="false">COUNTIF(D$8:D404,D404)</f>
        <v>0</v>
      </c>
      <c r="AG404" s="136" t="n">
        <f aca="false">COUNTIFS(D$8:D404,D404,A$8:A404,A404)</f>
        <v>0</v>
      </c>
      <c r="AH404" s="128" t="n">
        <f aca="false">AF404-AG404</f>
        <v>0</v>
      </c>
      <c r="AI404" s="128" t="n">
        <f aca="false">IF(OR(O404&lt;&gt;P404,P404=1,AA404=0),1,0)</f>
        <v>0</v>
      </c>
      <c r="AJ404" s="128" t="n">
        <f aca="false">IF(AR404&gt;0,1,0)+AH404</f>
        <v>0</v>
      </c>
      <c r="AK404" s="128" t="n">
        <f aca="false">IF(O404&lt;&gt;P404,0,1)</f>
        <v>1</v>
      </c>
      <c r="AL404" s="128" t="n">
        <f aca="false">IF(U404&gt;1,1,0)</f>
        <v>0</v>
      </c>
      <c r="AM404" s="136"/>
      <c r="AN404" s="137"/>
      <c r="AO404" s="139"/>
      <c r="AP404" s="128" t="str">
        <f aca="false">IF(SUMIF(AS$7:BU$7,"&gt;0",AS404:BU404)&gt;0,SUMIF(AS$7:BU$7,"&gt;0",AS404:BU404),"")</f>
        <v/>
      </c>
      <c r="AQ404" s="128"/>
      <c r="AR404" s="136" t="n">
        <f aca="false">COUNTIF(N$8:N404,N404)-1</f>
        <v>-1</v>
      </c>
      <c r="AS404" s="133"/>
      <c r="AT404" s="133"/>
      <c r="AU404" s="128" t="n">
        <f aca="false">IF($A404=$A403,AS404+AT404+AU403,AS404+AT404)</f>
        <v>0</v>
      </c>
      <c r="AV404" s="133"/>
      <c r="AW404" s="133"/>
      <c r="AX404" s="128" t="n">
        <f aca="false">IF($A404=$A403,AV404+AW404+AX403,AV404+AW404)</f>
        <v>0</v>
      </c>
      <c r="AY404" s="133"/>
      <c r="AZ404" s="133"/>
      <c r="BA404" s="128" t="n">
        <f aca="false">IF($A404=$A403,AY404+AZ404+BA403,AY404+AZ404)</f>
        <v>0</v>
      </c>
      <c r="BB404" s="133"/>
      <c r="BC404" s="133"/>
      <c r="BD404" s="128" t="n">
        <f aca="false">IF($A404=$A403,BB404+BC404+BD403,BB404+BC404)</f>
        <v>0</v>
      </c>
      <c r="BE404" s="133"/>
      <c r="BF404" s="133"/>
      <c r="BG404" s="128" t="n">
        <f aca="false">IF($A404=$A403,BE404+BF404+BG403,BE404+BF404)</f>
        <v>0</v>
      </c>
      <c r="BH404" s="133"/>
      <c r="BI404" s="133"/>
      <c r="BJ404" s="128" t="n">
        <f aca="false">IF($A404=$A403,BH404+BI404+BJ403,BH404+BI404)</f>
        <v>0</v>
      </c>
      <c r="BK404" s="133"/>
      <c r="BL404" s="133"/>
      <c r="BM404" s="128" t="n">
        <f aca="false">IF($A404=$A403,BK404+BL404+BM403,BK404+BL404)</f>
        <v>0</v>
      </c>
      <c r="BN404" s="133"/>
      <c r="BO404" s="133"/>
      <c r="BP404" s="128" t="n">
        <f aca="false">IF($A404=$A403,BN404+BO404+BP403,BN404+BO404)</f>
        <v>0</v>
      </c>
      <c r="BQ404" s="133"/>
      <c r="BR404" s="133"/>
      <c r="BS404" s="128" t="n">
        <f aca="false">IF($A404=$A403,BQ404+BR404+BS403,BQ404+BR404)</f>
        <v>0</v>
      </c>
      <c r="BT404" s="133"/>
      <c r="BU404" s="133"/>
      <c r="BV404" s="128" t="n">
        <f aca="false">IF($A404=$A403,BT404+BU404+BV403,BT404+BU404)</f>
        <v>0</v>
      </c>
      <c r="BW404" s="128" t="n">
        <f aca="false">IF(W404=0,0,IF(W404&gt;F$4,1,(IF(W404=BW$2,0,(IF(F$4-W404&gt;2,1,0))))))</f>
        <v>0</v>
      </c>
    </row>
    <row r="405" customFormat="false" ht="42.6" hidden="false" customHeight="true" outlineLevel="0" collapsed="false">
      <c r="A405" s="124" t="str">
        <f aca="false">IF(D405=D404,IF(A404=0,"",A404),IF(AND(D405&gt;0,D405&lt;&gt;D404),A404+1,""))</f>
        <v/>
      </c>
      <c r="B405" s="129"/>
      <c r="C405" s="129"/>
      <c r="D405" s="96"/>
      <c r="E405" s="138"/>
      <c r="F405" s="128" t="str">
        <f aca="false">IFERROR(IF(OR(ISTEXT(D405),ISNUMBER(D405)),HLOOKUP(I405-23*INT(I405/23),[2]Hoja2!B$1:X$2,2),""),1)</f>
        <v/>
      </c>
      <c r="G405" s="128" t="str">
        <f aca="false">LEFT(D405,1)</f>
        <v/>
      </c>
      <c r="H405" s="129" t="str">
        <f aca="false">IF(UPPER(G405)="Z",2,IF(UPPER(G405)="Y",1,IF(UPPER(G405)="X",0,LEFT(D405))))</f>
        <v/>
      </c>
      <c r="I405" s="129" t="str">
        <f aca="false">REPLACE(D405,1,1,H405)</f>
        <v/>
      </c>
      <c r="J405" s="96"/>
      <c r="K405" s="124" t="str">
        <f aca="false">IF(N405&gt;0,ROW(L405)-7,"")</f>
        <v/>
      </c>
      <c r="L405" s="130"/>
      <c r="M405" s="130"/>
      <c r="N405" s="131"/>
      <c r="O405" s="132"/>
      <c r="P405" s="128" t="str">
        <f aca="false">IFERROR(IF(OR(ISTEXT(N405),ISNUMBER(N405)),HLOOKUP(S405-23*INT(S405/23),[2]Hoja2!B$1:X$2,2),""),1)</f>
        <v/>
      </c>
      <c r="Q405" s="128" t="str">
        <f aca="false">LEFT(N405,1)</f>
        <v/>
      </c>
      <c r="R405" s="129" t="str">
        <f aca="false">IF(UPPER(Q405)="Z",2,IF(UPPER(Q405)="Y",1,IF(UPPER(Q405)="X",0,LEFT(N405))))</f>
        <v/>
      </c>
      <c r="S405" s="129" t="str">
        <f aca="false">REPLACE(N405,1,1,R405)</f>
        <v/>
      </c>
      <c r="T405" s="96"/>
      <c r="U405" s="133"/>
      <c r="V405" s="124" t="str">
        <f aca="false">IF(OR(ISTEXT(N405),ISNUMBER(N405)),IF($AD405=1,U405,0),"")</f>
        <v/>
      </c>
      <c r="W405" s="75" t="n">
        <v>36892</v>
      </c>
      <c r="X405" s="134"/>
      <c r="Y405" s="134"/>
      <c r="AA405" s="128" t="n">
        <f aca="false">IF(E405&lt;&gt;F405,0,1)</f>
        <v>1</v>
      </c>
      <c r="AB405" s="128" t="n">
        <f aca="false">IF(OR(T405="SI",T405="Si",T405="si",T405="sI",T405="s",T405="S"),1,0)</f>
        <v>0</v>
      </c>
      <c r="AC405" s="128" t="n">
        <f aca="false">IF(OR(J405="SI",J405="Si",J405="si",J405="sI",J405="s",J405="S"),1,0)</f>
        <v>0</v>
      </c>
      <c r="AD405" s="128" t="n">
        <f aca="false">AK405*AA405*AB405*AC405</f>
        <v>0</v>
      </c>
      <c r="AF405" s="136" t="n">
        <f aca="false">COUNTIF(D$8:D405,D405)</f>
        <v>0</v>
      </c>
      <c r="AG405" s="136" t="n">
        <f aca="false">COUNTIFS(D$8:D405,D405,A$8:A405,A405)</f>
        <v>0</v>
      </c>
      <c r="AH405" s="128" t="n">
        <f aca="false">AF405-AG405</f>
        <v>0</v>
      </c>
      <c r="AI405" s="128" t="n">
        <f aca="false">IF(OR(O405&lt;&gt;P405,P405=1,AA405=0),1,0)</f>
        <v>0</v>
      </c>
      <c r="AJ405" s="128" t="n">
        <f aca="false">IF(AR405&gt;0,1,0)+AH405</f>
        <v>0</v>
      </c>
      <c r="AK405" s="128" t="n">
        <f aca="false">IF(O405&lt;&gt;P405,0,1)</f>
        <v>1</v>
      </c>
      <c r="AL405" s="128" t="n">
        <f aca="false">IF(U405&gt;1,1,0)</f>
        <v>0</v>
      </c>
      <c r="AM405" s="136"/>
      <c r="AN405" s="137"/>
      <c r="AO405" s="139"/>
      <c r="AP405" s="128" t="str">
        <f aca="false">IF(SUMIF(AS$7:BU$7,"&gt;0",AS405:BU405)&gt;0,SUMIF(AS$7:BU$7,"&gt;0",AS405:BU405),"")</f>
        <v/>
      </c>
      <c r="AQ405" s="128"/>
      <c r="AR405" s="136" t="n">
        <f aca="false">COUNTIF(N$8:N405,N405)-1</f>
        <v>-1</v>
      </c>
      <c r="AS405" s="133"/>
      <c r="AT405" s="133"/>
      <c r="AU405" s="128" t="n">
        <f aca="false">IF($A405=$A404,AS405+AT405+AU404,AS405+AT405)</f>
        <v>0</v>
      </c>
      <c r="AV405" s="133"/>
      <c r="AW405" s="133"/>
      <c r="AX405" s="128" t="n">
        <f aca="false">IF($A405=$A404,AV405+AW405+AX404,AV405+AW405)</f>
        <v>0</v>
      </c>
      <c r="AY405" s="133"/>
      <c r="AZ405" s="133"/>
      <c r="BA405" s="128" t="n">
        <f aca="false">IF($A405=$A404,AY405+AZ405+BA404,AY405+AZ405)</f>
        <v>0</v>
      </c>
      <c r="BB405" s="133"/>
      <c r="BC405" s="133"/>
      <c r="BD405" s="128" t="n">
        <f aca="false">IF($A405=$A404,BB405+BC405+BD404,BB405+BC405)</f>
        <v>0</v>
      </c>
      <c r="BE405" s="133"/>
      <c r="BF405" s="133"/>
      <c r="BG405" s="128" t="n">
        <f aca="false">IF($A405=$A404,BE405+BF405+BG404,BE405+BF405)</f>
        <v>0</v>
      </c>
      <c r="BH405" s="133"/>
      <c r="BI405" s="133"/>
      <c r="BJ405" s="128" t="n">
        <f aca="false">IF($A405=$A404,BH405+BI405+BJ404,BH405+BI405)</f>
        <v>0</v>
      </c>
      <c r="BK405" s="133"/>
      <c r="BL405" s="133"/>
      <c r="BM405" s="128" t="n">
        <f aca="false">IF($A405=$A404,BK405+BL405+BM404,BK405+BL405)</f>
        <v>0</v>
      </c>
      <c r="BN405" s="133"/>
      <c r="BO405" s="133"/>
      <c r="BP405" s="128" t="n">
        <f aca="false">IF($A405=$A404,BN405+BO405+BP404,BN405+BO405)</f>
        <v>0</v>
      </c>
      <c r="BQ405" s="133"/>
      <c r="BR405" s="133"/>
      <c r="BS405" s="128" t="n">
        <f aca="false">IF($A405=$A404,BQ405+BR405+BS404,BQ405+BR405)</f>
        <v>0</v>
      </c>
      <c r="BT405" s="133"/>
      <c r="BU405" s="133"/>
      <c r="BV405" s="128" t="n">
        <f aca="false">IF($A405=$A404,BT405+BU405+BV404,BT405+BU405)</f>
        <v>0</v>
      </c>
      <c r="BW405" s="128" t="n">
        <f aca="false">IF(W405=0,0,IF(W405&gt;F$4,1,(IF(W405=BW$2,0,(IF(F$4-W405&gt;2,1,0))))))</f>
        <v>0</v>
      </c>
    </row>
    <row r="406" customFormat="false" ht="42.6" hidden="false" customHeight="true" outlineLevel="0" collapsed="false">
      <c r="A406" s="124" t="str">
        <f aca="false">IF(D406=D405,IF(A405=0,"",A405),IF(AND(D406&gt;0,D406&lt;&gt;D405),A405+1,""))</f>
        <v/>
      </c>
      <c r="B406" s="129"/>
      <c r="C406" s="129"/>
      <c r="D406" s="96"/>
      <c r="E406" s="138"/>
      <c r="F406" s="128" t="str">
        <f aca="false">IFERROR(IF(OR(ISTEXT(D406),ISNUMBER(D406)),HLOOKUP(I406-23*INT(I406/23),[2]Hoja2!B$1:X$2,2),""),1)</f>
        <v/>
      </c>
      <c r="G406" s="128" t="str">
        <f aca="false">LEFT(D406,1)</f>
        <v/>
      </c>
      <c r="H406" s="129" t="str">
        <f aca="false">IF(UPPER(G406)="Z",2,IF(UPPER(G406)="Y",1,IF(UPPER(G406)="X",0,LEFT(D406))))</f>
        <v/>
      </c>
      <c r="I406" s="129" t="str">
        <f aca="false">REPLACE(D406,1,1,H406)</f>
        <v/>
      </c>
      <c r="J406" s="96"/>
      <c r="K406" s="124" t="str">
        <f aca="false">IF(N406&gt;0,ROW(L406)-7,"")</f>
        <v/>
      </c>
      <c r="L406" s="130"/>
      <c r="M406" s="130"/>
      <c r="N406" s="131"/>
      <c r="O406" s="132"/>
      <c r="P406" s="128" t="str">
        <f aca="false">IFERROR(IF(OR(ISTEXT(N406),ISNUMBER(N406)),HLOOKUP(S406-23*INT(S406/23),[2]Hoja2!B$1:X$2,2),""),1)</f>
        <v/>
      </c>
      <c r="Q406" s="128" t="str">
        <f aca="false">LEFT(N406,1)</f>
        <v/>
      </c>
      <c r="R406" s="129" t="str">
        <f aca="false">IF(UPPER(Q406)="Z",2,IF(UPPER(Q406)="Y",1,IF(UPPER(Q406)="X",0,LEFT(N406))))</f>
        <v/>
      </c>
      <c r="S406" s="129" t="str">
        <f aca="false">REPLACE(N406,1,1,R406)</f>
        <v/>
      </c>
      <c r="T406" s="96"/>
      <c r="U406" s="133"/>
      <c r="V406" s="124" t="str">
        <f aca="false">IF(OR(ISTEXT(N406),ISNUMBER(N406)),IF($AD406=1,U406,0),"")</f>
        <v/>
      </c>
      <c r="W406" s="75" t="n">
        <v>36892</v>
      </c>
      <c r="X406" s="134"/>
      <c r="Y406" s="134"/>
      <c r="AA406" s="128" t="n">
        <f aca="false">IF(E406&lt;&gt;F406,0,1)</f>
        <v>1</v>
      </c>
      <c r="AB406" s="128" t="n">
        <f aca="false">IF(OR(T406="SI",T406="Si",T406="si",T406="sI",T406="s",T406="S"),1,0)</f>
        <v>0</v>
      </c>
      <c r="AC406" s="128" t="n">
        <f aca="false">IF(OR(J406="SI",J406="Si",J406="si",J406="sI",J406="s",J406="S"),1,0)</f>
        <v>0</v>
      </c>
      <c r="AD406" s="128" t="n">
        <f aca="false">AK406*AA406*AB406*AC406</f>
        <v>0</v>
      </c>
      <c r="AF406" s="136" t="n">
        <f aca="false">COUNTIF(D$8:D406,D406)</f>
        <v>0</v>
      </c>
      <c r="AG406" s="136" t="n">
        <f aca="false">COUNTIFS(D$8:D406,D406,A$8:A406,A406)</f>
        <v>0</v>
      </c>
      <c r="AH406" s="128" t="n">
        <f aca="false">AF406-AG406</f>
        <v>0</v>
      </c>
      <c r="AI406" s="128" t="n">
        <f aca="false">IF(OR(O406&lt;&gt;P406,P406=1,AA406=0),1,0)</f>
        <v>0</v>
      </c>
      <c r="AJ406" s="128" t="n">
        <f aca="false">IF(AR406&gt;0,1,0)+AH406</f>
        <v>0</v>
      </c>
      <c r="AK406" s="128" t="n">
        <f aca="false">IF(O406&lt;&gt;P406,0,1)</f>
        <v>1</v>
      </c>
      <c r="AL406" s="128" t="n">
        <f aca="false">IF(U406&gt;1,1,0)</f>
        <v>0</v>
      </c>
      <c r="AM406" s="136"/>
      <c r="AN406" s="137"/>
      <c r="AO406" s="139"/>
      <c r="AP406" s="128" t="str">
        <f aca="false">IF(SUMIF(AS$7:BU$7,"&gt;0",AS406:BU406)&gt;0,SUMIF(AS$7:BU$7,"&gt;0",AS406:BU406),"")</f>
        <v/>
      </c>
      <c r="AQ406" s="128"/>
      <c r="AR406" s="136" t="n">
        <f aca="false">COUNTIF(N$8:N406,N406)-1</f>
        <v>-1</v>
      </c>
      <c r="AS406" s="133"/>
      <c r="AT406" s="133"/>
      <c r="AU406" s="128" t="n">
        <f aca="false">IF($A406=$A405,AS406+AT406+AU405,AS406+AT406)</f>
        <v>0</v>
      </c>
      <c r="AV406" s="133"/>
      <c r="AW406" s="133"/>
      <c r="AX406" s="128" t="n">
        <f aca="false">IF($A406=$A405,AV406+AW406+AX405,AV406+AW406)</f>
        <v>0</v>
      </c>
      <c r="AY406" s="133"/>
      <c r="AZ406" s="133"/>
      <c r="BA406" s="128" t="n">
        <f aca="false">IF($A406=$A405,AY406+AZ406+BA405,AY406+AZ406)</f>
        <v>0</v>
      </c>
      <c r="BB406" s="133"/>
      <c r="BC406" s="133"/>
      <c r="BD406" s="128" t="n">
        <f aca="false">IF($A406=$A405,BB406+BC406+BD405,BB406+BC406)</f>
        <v>0</v>
      </c>
      <c r="BE406" s="133"/>
      <c r="BF406" s="133"/>
      <c r="BG406" s="128" t="n">
        <f aca="false">IF($A406=$A405,BE406+BF406+BG405,BE406+BF406)</f>
        <v>0</v>
      </c>
      <c r="BH406" s="133"/>
      <c r="BI406" s="133"/>
      <c r="BJ406" s="128" t="n">
        <f aca="false">IF($A406=$A405,BH406+BI406+BJ405,BH406+BI406)</f>
        <v>0</v>
      </c>
      <c r="BK406" s="133"/>
      <c r="BL406" s="133"/>
      <c r="BM406" s="128" t="n">
        <f aca="false">IF($A406=$A405,BK406+BL406+BM405,BK406+BL406)</f>
        <v>0</v>
      </c>
      <c r="BN406" s="133"/>
      <c r="BO406" s="133"/>
      <c r="BP406" s="128" t="n">
        <f aca="false">IF($A406=$A405,BN406+BO406+BP405,BN406+BO406)</f>
        <v>0</v>
      </c>
      <c r="BQ406" s="133"/>
      <c r="BR406" s="133"/>
      <c r="BS406" s="128" t="n">
        <f aca="false">IF($A406=$A405,BQ406+BR406+BS405,BQ406+BR406)</f>
        <v>0</v>
      </c>
      <c r="BT406" s="133"/>
      <c r="BU406" s="133"/>
      <c r="BV406" s="128" t="n">
        <f aca="false">IF($A406=$A405,BT406+BU406+BV405,BT406+BU406)</f>
        <v>0</v>
      </c>
      <c r="BW406" s="128" t="n">
        <f aca="false">IF(W406=0,0,IF(W406&gt;F$4,1,(IF(W406=BW$2,0,(IF(F$4-W406&gt;2,1,0))))))</f>
        <v>0</v>
      </c>
    </row>
    <row r="407" customFormat="false" ht="42.6" hidden="false" customHeight="true" outlineLevel="0" collapsed="false">
      <c r="A407" s="124" t="str">
        <f aca="false">IF(D407=D406,IF(A406=0,"",A406),IF(AND(D407&gt;0,D407&lt;&gt;D406),A406+1,""))</f>
        <v/>
      </c>
      <c r="B407" s="129"/>
      <c r="C407" s="129"/>
      <c r="D407" s="96"/>
      <c r="E407" s="138"/>
      <c r="F407" s="128" t="str">
        <f aca="false">IFERROR(IF(OR(ISTEXT(D407),ISNUMBER(D407)),HLOOKUP(I407-23*INT(I407/23),[2]Hoja2!B$1:X$2,2),""),1)</f>
        <v/>
      </c>
      <c r="G407" s="128" t="str">
        <f aca="false">LEFT(D407,1)</f>
        <v/>
      </c>
      <c r="H407" s="129" t="str">
        <f aca="false">IF(UPPER(G407)="Z",2,IF(UPPER(G407)="Y",1,IF(UPPER(G407)="X",0,LEFT(D407))))</f>
        <v/>
      </c>
      <c r="I407" s="129" t="str">
        <f aca="false">REPLACE(D407,1,1,H407)</f>
        <v/>
      </c>
      <c r="J407" s="96"/>
      <c r="K407" s="124" t="str">
        <f aca="false">IF(N407&gt;0,ROW(L407)-7,"")</f>
        <v/>
      </c>
      <c r="L407" s="130"/>
      <c r="M407" s="130"/>
      <c r="N407" s="131"/>
      <c r="O407" s="132"/>
      <c r="P407" s="128" t="str">
        <f aca="false">IFERROR(IF(OR(ISTEXT(N407),ISNUMBER(N407)),HLOOKUP(S407-23*INT(S407/23),[2]Hoja2!B$1:X$2,2),""),1)</f>
        <v/>
      </c>
      <c r="Q407" s="128" t="str">
        <f aca="false">LEFT(N407,1)</f>
        <v/>
      </c>
      <c r="R407" s="129" t="str">
        <f aca="false">IF(UPPER(Q407)="Z",2,IF(UPPER(Q407)="Y",1,IF(UPPER(Q407)="X",0,LEFT(N407))))</f>
        <v/>
      </c>
      <c r="S407" s="129" t="str">
        <f aca="false">REPLACE(N407,1,1,R407)</f>
        <v/>
      </c>
      <c r="T407" s="96"/>
      <c r="U407" s="133"/>
      <c r="V407" s="124" t="str">
        <f aca="false">IF(OR(ISTEXT(N407),ISNUMBER(N407)),IF($AD407=1,U407,0),"")</f>
        <v/>
      </c>
      <c r="W407" s="75" t="n">
        <v>36892</v>
      </c>
      <c r="X407" s="134"/>
      <c r="Y407" s="134"/>
      <c r="AA407" s="128" t="n">
        <f aca="false">IF(E407&lt;&gt;F407,0,1)</f>
        <v>1</v>
      </c>
      <c r="AB407" s="128" t="n">
        <f aca="false">IF(OR(T407="SI",T407="Si",T407="si",T407="sI",T407="s",T407="S"),1,0)</f>
        <v>0</v>
      </c>
      <c r="AC407" s="128" t="n">
        <f aca="false">IF(OR(J407="SI",J407="Si",J407="si",J407="sI",J407="s",J407="S"),1,0)</f>
        <v>0</v>
      </c>
      <c r="AD407" s="128" t="n">
        <f aca="false">AK407*AA407*AB407*AC407</f>
        <v>0</v>
      </c>
      <c r="AF407" s="136" t="n">
        <f aca="false">COUNTIF(D$8:D407,D407)</f>
        <v>0</v>
      </c>
      <c r="AG407" s="136" t="n">
        <f aca="false">COUNTIFS(D$8:D407,D407,A$8:A407,A407)</f>
        <v>0</v>
      </c>
      <c r="AH407" s="128" t="n">
        <f aca="false">AF407-AG407</f>
        <v>0</v>
      </c>
      <c r="AI407" s="128" t="n">
        <f aca="false">IF(OR(O407&lt;&gt;P407,P407=1,AA407=0),1,0)</f>
        <v>0</v>
      </c>
      <c r="AJ407" s="128" t="n">
        <f aca="false">IF(AR407&gt;0,1,0)+AH407</f>
        <v>0</v>
      </c>
      <c r="AK407" s="128" t="n">
        <f aca="false">IF(O407&lt;&gt;P407,0,1)</f>
        <v>1</v>
      </c>
      <c r="AL407" s="128" t="n">
        <f aca="false">IF(U407&gt;1,1,0)</f>
        <v>0</v>
      </c>
      <c r="AM407" s="136"/>
      <c r="AN407" s="137"/>
      <c r="AO407" s="139"/>
      <c r="AP407" s="128" t="str">
        <f aca="false">IF(SUMIF(AS$7:BU$7,"&gt;0",AS407:BU407)&gt;0,SUMIF(AS$7:BU$7,"&gt;0",AS407:BU407),"")</f>
        <v/>
      </c>
      <c r="AQ407" s="128"/>
      <c r="AR407" s="136" t="n">
        <f aca="false">COUNTIF(N$8:N407,N407)-1</f>
        <v>-1</v>
      </c>
      <c r="AS407" s="133"/>
      <c r="AT407" s="133"/>
      <c r="AU407" s="128" t="n">
        <f aca="false">IF($A407=$A406,AS407+AT407+AU406,AS407+AT407)</f>
        <v>0</v>
      </c>
      <c r="AV407" s="133"/>
      <c r="AW407" s="133"/>
      <c r="AX407" s="128" t="n">
        <f aca="false">IF($A407=$A406,AV407+AW407+AX406,AV407+AW407)</f>
        <v>0</v>
      </c>
      <c r="AY407" s="133"/>
      <c r="AZ407" s="133"/>
      <c r="BA407" s="128" t="n">
        <f aca="false">IF($A407=$A406,AY407+AZ407+BA406,AY407+AZ407)</f>
        <v>0</v>
      </c>
      <c r="BB407" s="133"/>
      <c r="BC407" s="133"/>
      <c r="BD407" s="128" t="n">
        <f aca="false">IF($A407=$A406,BB407+BC407+BD406,BB407+BC407)</f>
        <v>0</v>
      </c>
      <c r="BE407" s="133"/>
      <c r="BF407" s="133"/>
      <c r="BG407" s="128" t="n">
        <f aca="false">IF($A407=$A406,BE407+BF407+BG406,BE407+BF407)</f>
        <v>0</v>
      </c>
      <c r="BH407" s="133"/>
      <c r="BI407" s="133"/>
      <c r="BJ407" s="128" t="n">
        <f aca="false">IF($A407=$A406,BH407+BI407+BJ406,BH407+BI407)</f>
        <v>0</v>
      </c>
      <c r="BK407" s="133"/>
      <c r="BL407" s="133"/>
      <c r="BM407" s="128" t="n">
        <f aca="false">IF($A407=$A406,BK407+BL407+BM406,BK407+BL407)</f>
        <v>0</v>
      </c>
      <c r="BN407" s="133"/>
      <c r="BO407" s="133"/>
      <c r="BP407" s="128" t="n">
        <f aca="false">IF($A407=$A406,BN407+BO407+BP406,BN407+BO407)</f>
        <v>0</v>
      </c>
      <c r="BQ407" s="133"/>
      <c r="BR407" s="133"/>
      <c r="BS407" s="128" t="n">
        <f aca="false">IF($A407=$A406,BQ407+BR407+BS406,BQ407+BR407)</f>
        <v>0</v>
      </c>
      <c r="BT407" s="133"/>
      <c r="BU407" s="133"/>
      <c r="BV407" s="128" t="n">
        <f aca="false">IF($A407=$A406,BT407+BU407+BV406,BT407+BU407)</f>
        <v>0</v>
      </c>
      <c r="BW407" s="128" t="n">
        <f aca="false">IF(W407=0,0,IF(W407&gt;F$4,1,(IF(W407=BW$2,0,(IF(F$4-W407&gt;2,1,0))))))</f>
        <v>0</v>
      </c>
    </row>
    <row r="408" customFormat="false" ht="42.6" hidden="false" customHeight="true" outlineLevel="0" collapsed="false">
      <c r="A408" s="124" t="str">
        <f aca="false">IF(D408=D407,IF(A407=0,"",A407),IF(AND(D408&gt;0,D408&lt;&gt;D407),A407+1,""))</f>
        <v/>
      </c>
      <c r="B408" s="129"/>
      <c r="C408" s="129"/>
      <c r="D408" s="96"/>
      <c r="E408" s="138"/>
      <c r="F408" s="128" t="str">
        <f aca="false">IFERROR(IF(OR(ISTEXT(D408),ISNUMBER(D408)),HLOOKUP(I408-23*INT(I408/23),[2]Hoja2!B$1:X$2,2),""),1)</f>
        <v/>
      </c>
      <c r="G408" s="128" t="str">
        <f aca="false">LEFT(D408,1)</f>
        <v/>
      </c>
      <c r="H408" s="129" t="str">
        <f aca="false">IF(UPPER(G408)="Z",2,IF(UPPER(G408)="Y",1,IF(UPPER(G408)="X",0,LEFT(D408))))</f>
        <v/>
      </c>
      <c r="I408" s="129" t="str">
        <f aca="false">REPLACE(D408,1,1,H408)</f>
        <v/>
      </c>
      <c r="J408" s="96"/>
      <c r="K408" s="124" t="str">
        <f aca="false">IF(N408&gt;0,ROW(L408)-7,"")</f>
        <v/>
      </c>
      <c r="L408" s="130"/>
      <c r="M408" s="130"/>
      <c r="N408" s="131"/>
      <c r="O408" s="132"/>
      <c r="P408" s="128" t="str">
        <f aca="false">IFERROR(IF(OR(ISTEXT(N408),ISNUMBER(N408)),HLOOKUP(S408-23*INT(S408/23),[2]Hoja2!B$1:X$2,2),""),1)</f>
        <v/>
      </c>
      <c r="Q408" s="128" t="str">
        <f aca="false">LEFT(N408,1)</f>
        <v/>
      </c>
      <c r="R408" s="129" t="str">
        <f aca="false">IF(UPPER(Q408)="Z",2,IF(UPPER(Q408)="Y",1,IF(UPPER(Q408)="X",0,LEFT(N408))))</f>
        <v/>
      </c>
      <c r="S408" s="129" t="str">
        <f aca="false">REPLACE(N408,1,1,R408)</f>
        <v/>
      </c>
      <c r="T408" s="96"/>
      <c r="U408" s="133"/>
      <c r="V408" s="124" t="str">
        <f aca="false">IF(OR(ISTEXT(N408),ISNUMBER(N408)),IF($AD408=1,U408,0),"")</f>
        <v/>
      </c>
      <c r="W408" s="75" t="n">
        <v>36892</v>
      </c>
      <c r="X408" s="134"/>
      <c r="Y408" s="134"/>
      <c r="AA408" s="128" t="n">
        <f aca="false">IF(E408&lt;&gt;F408,0,1)</f>
        <v>1</v>
      </c>
      <c r="AB408" s="128" t="n">
        <f aca="false">IF(OR(T408="SI",T408="Si",T408="si",T408="sI",T408="s",T408="S"),1,0)</f>
        <v>0</v>
      </c>
      <c r="AC408" s="128" t="n">
        <f aca="false">IF(OR(J408="SI",J408="Si",J408="si",J408="sI",J408="s",J408="S"),1,0)</f>
        <v>0</v>
      </c>
      <c r="AD408" s="128" t="n">
        <f aca="false">AK408*AA408*AB408*AC408</f>
        <v>0</v>
      </c>
      <c r="AF408" s="136" t="n">
        <f aca="false">COUNTIF(D$8:D408,D408)</f>
        <v>0</v>
      </c>
      <c r="AG408" s="136" t="n">
        <f aca="false">COUNTIFS(D$8:D408,D408,A$8:A408,A408)</f>
        <v>0</v>
      </c>
      <c r="AH408" s="128" t="n">
        <f aca="false">AF408-AG408</f>
        <v>0</v>
      </c>
      <c r="AI408" s="128" t="n">
        <f aca="false">IF(OR(O408&lt;&gt;P408,P408=1,AA408=0),1,0)</f>
        <v>0</v>
      </c>
      <c r="AJ408" s="128" t="n">
        <f aca="false">IF(AR408&gt;0,1,0)+AH408</f>
        <v>0</v>
      </c>
      <c r="AK408" s="128" t="n">
        <f aca="false">IF(O408&lt;&gt;P408,0,1)</f>
        <v>1</v>
      </c>
      <c r="AL408" s="128" t="n">
        <f aca="false">IF(U408&gt;1,1,0)</f>
        <v>0</v>
      </c>
      <c r="AM408" s="136"/>
      <c r="AN408" s="137"/>
      <c r="AO408" s="139"/>
      <c r="AP408" s="128" t="str">
        <f aca="false">IF(SUMIF(AS$7:BU$7,"&gt;0",AS408:BU408)&gt;0,SUMIF(AS$7:BU$7,"&gt;0",AS408:BU408),"")</f>
        <v/>
      </c>
      <c r="AQ408" s="128"/>
      <c r="AR408" s="136" t="n">
        <f aca="false">COUNTIF(N$8:N408,N408)-1</f>
        <v>-1</v>
      </c>
      <c r="AS408" s="133"/>
      <c r="AT408" s="133"/>
      <c r="AU408" s="128" t="n">
        <f aca="false">IF($A408=$A407,AS408+AT408+AU407,AS408+AT408)</f>
        <v>0</v>
      </c>
      <c r="AV408" s="133"/>
      <c r="AW408" s="133"/>
      <c r="AX408" s="128" t="n">
        <f aca="false">IF($A408=$A407,AV408+AW408+AX407,AV408+AW408)</f>
        <v>0</v>
      </c>
      <c r="AY408" s="133"/>
      <c r="AZ408" s="133"/>
      <c r="BA408" s="128" t="n">
        <f aca="false">IF($A408=$A407,AY408+AZ408+BA407,AY408+AZ408)</f>
        <v>0</v>
      </c>
      <c r="BB408" s="133"/>
      <c r="BC408" s="133"/>
      <c r="BD408" s="128" t="n">
        <f aca="false">IF($A408=$A407,BB408+BC408+BD407,BB408+BC408)</f>
        <v>0</v>
      </c>
      <c r="BE408" s="133"/>
      <c r="BF408" s="133"/>
      <c r="BG408" s="128" t="n">
        <f aca="false">IF($A408=$A407,BE408+BF408+BG407,BE408+BF408)</f>
        <v>0</v>
      </c>
      <c r="BH408" s="133"/>
      <c r="BI408" s="133"/>
      <c r="BJ408" s="128" t="n">
        <f aca="false">IF($A408=$A407,BH408+BI408+BJ407,BH408+BI408)</f>
        <v>0</v>
      </c>
      <c r="BK408" s="133"/>
      <c r="BL408" s="133"/>
      <c r="BM408" s="128" t="n">
        <f aca="false">IF($A408=$A407,BK408+BL408+BM407,BK408+BL408)</f>
        <v>0</v>
      </c>
      <c r="BN408" s="133"/>
      <c r="BO408" s="133"/>
      <c r="BP408" s="128" t="n">
        <f aca="false">IF($A408=$A407,BN408+BO408+BP407,BN408+BO408)</f>
        <v>0</v>
      </c>
      <c r="BQ408" s="133"/>
      <c r="BR408" s="133"/>
      <c r="BS408" s="128" t="n">
        <f aca="false">IF($A408=$A407,BQ408+BR408+BS407,BQ408+BR408)</f>
        <v>0</v>
      </c>
      <c r="BT408" s="133"/>
      <c r="BU408" s="133"/>
      <c r="BV408" s="128" t="n">
        <f aca="false">IF($A408=$A407,BT408+BU408+BV407,BT408+BU408)</f>
        <v>0</v>
      </c>
      <c r="BW408" s="128" t="n">
        <f aca="false">IF(W408=0,0,IF(W408&gt;F$4,1,(IF(W408=BW$2,0,(IF(F$4-W408&gt;2,1,0))))))</f>
        <v>0</v>
      </c>
    </row>
    <row r="409" customFormat="false" ht="42.6" hidden="false" customHeight="true" outlineLevel="0" collapsed="false">
      <c r="A409" s="124" t="str">
        <f aca="false">IF(D409=D408,IF(A408=0,"",A408),IF(AND(D409&gt;0,D409&lt;&gt;D408),A408+1,""))</f>
        <v/>
      </c>
      <c r="B409" s="129"/>
      <c r="C409" s="129"/>
      <c r="D409" s="96"/>
      <c r="E409" s="138"/>
      <c r="F409" s="128" t="str">
        <f aca="false">IFERROR(IF(OR(ISTEXT(D409),ISNUMBER(D409)),HLOOKUP(I409-23*INT(I409/23),[2]Hoja2!B$1:X$2,2),""),1)</f>
        <v/>
      </c>
      <c r="G409" s="128" t="str">
        <f aca="false">LEFT(D409,1)</f>
        <v/>
      </c>
      <c r="H409" s="129" t="str">
        <f aca="false">IF(UPPER(G409)="Z",2,IF(UPPER(G409)="Y",1,IF(UPPER(G409)="X",0,LEFT(D409))))</f>
        <v/>
      </c>
      <c r="I409" s="129" t="str">
        <f aca="false">REPLACE(D409,1,1,H409)</f>
        <v/>
      </c>
      <c r="J409" s="96"/>
      <c r="K409" s="124" t="str">
        <f aca="false">IF(N409&gt;0,ROW(L409)-7,"")</f>
        <v/>
      </c>
      <c r="L409" s="130"/>
      <c r="M409" s="130"/>
      <c r="N409" s="131"/>
      <c r="O409" s="132"/>
      <c r="P409" s="128" t="str">
        <f aca="false">IFERROR(IF(OR(ISTEXT(N409),ISNUMBER(N409)),HLOOKUP(S409-23*INT(S409/23),[2]Hoja2!B$1:X$2,2),""),1)</f>
        <v/>
      </c>
      <c r="Q409" s="128" t="str">
        <f aca="false">LEFT(N409,1)</f>
        <v/>
      </c>
      <c r="R409" s="129" t="str">
        <f aca="false">IF(UPPER(Q409)="Z",2,IF(UPPER(Q409)="Y",1,IF(UPPER(Q409)="X",0,LEFT(N409))))</f>
        <v/>
      </c>
      <c r="S409" s="129" t="str">
        <f aca="false">REPLACE(N409,1,1,R409)</f>
        <v/>
      </c>
      <c r="T409" s="96"/>
      <c r="U409" s="133"/>
      <c r="V409" s="124" t="str">
        <f aca="false">IF(OR(ISTEXT(N409),ISNUMBER(N409)),IF($AD409=1,U409,0),"")</f>
        <v/>
      </c>
      <c r="W409" s="75" t="n">
        <v>36892</v>
      </c>
      <c r="X409" s="134"/>
      <c r="Y409" s="134"/>
      <c r="AA409" s="128" t="n">
        <f aca="false">IF(E409&lt;&gt;F409,0,1)</f>
        <v>1</v>
      </c>
      <c r="AB409" s="128" t="n">
        <f aca="false">IF(OR(T409="SI",T409="Si",T409="si",T409="sI",T409="s",T409="S"),1,0)</f>
        <v>0</v>
      </c>
      <c r="AC409" s="128" t="n">
        <f aca="false">IF(OR(J409="SI",J409="Si",J409="si",J409="sI",J409="s",J409="S"),1,0)</f>
        <v>0</v>
      </c>
      <c r="AD409" s="128" t="n">
        <f aca="false">AK409*AA409*AB409*AC409</f>
        <v>0</v>
      </c>
      <c r="AF409" s="136" t="n">
        <f aca="false">COUNTIF(D$8:D409,D409)</f>
        <v>0</v>
      </c>
      <c r="AG409" s="136" t="n">
        <f aca="false">COUNTIFS(D$8:D409,D409,A$8:A409,A409)</f>
        <v>0</v>
      </c>
      <c r="AH409" s="128" t="n">
        <f aca="false">AF409-AG409</f>
        <v>0</v>
      </c>
      <c r="AI409" s="128" t="n">
        <f aca="false">IF(OR(O409&lt;&gt;P409,P409=1,AA409=0),1,0)</f>
        <v>0</v>
      </c>
      <c r="AJ409" s="128" t="n">
        <f aca="false">IF(AR409&gt;0,1,0)+AH409</f>
        <v>0</v>
      </c>
      <c r="AK409" s="128" t="n">
        <f aca="false">IF(O409&lt;&gt;P409,0,1)</f>
        <v>1</v>
      </c>
      <c r="AL409" s="128" t="n">
        <f aca="false">IF(U409&gt;1,1,0)</f>
        <v>0</v>
      </c>
      <c r="AM409" s="136"/>
      <c r="AN409" s="137"/>
      <c r="AO409" s="139"/>
      <c r="AP409" s="128" t="str">
        <f aca="false">IF(SUMIF(AS$7:BU$7,"&gt;0",AS409:BU409)&gt;0,SUMIF(AS$7:BU$7,"&gt;0",AS409:BU409),"")</f>
        <v/>
      </c>
      <c r="AQ409" s="128"/>
      <c r="AR409" s="136" t="n">
        <f aca="false">COUNTIF(N$8:N409,N409)-1</f>
        <v>-1</v>
      </c>
      <c r="AS409" s="133"/>
      <c r="AT409" s="133"/>
      <c r="AU409" s="128" t="n">
        <f aca="false">IF($A409=$A408,AS409+AT409+AU408,AS409+AT409)</f>
        <v>0</v>
      </c>
      <c r="AV409" s="133"/>
      <c r="AW409" s="133"/>
      <c r="AX409" s="128" t="n">
        <f aca="false">IF($A409=$A408,AV409+AW409+AX408,AV409+AW409)</f>
        <v>0</v>
      </c>
      <c r="AY409" s="133"/>
      <c r="AZ409" s="133"/>
      <c r="BA409" s="128" t="n">
        <f aca="false">IF($A409=$A408,AY409+AZ409+BA408,AY409+AZ409)</f>
        <v>0</v>
      </c>
      <c r="BB409" s="133"/>
      <c r="BC409" s="133"/>
      <c r="BD409" s="128" t="n">
        <f aca="false">IF($A409=$A408,BB409+BC409+BD408,BB409+BC409)</f>
        <v>0</v>
      </c>
      <c r="BE409" s="133"/>
      <c r="BF409" s="133"/>
      <c r="BG409" s="128" t="n">
        <f aca="false">IF($A409=$A408,BE409+BF409+BG408,BE409+BF409)</f>
        <v>0</v>
      </c>
      <c r="BH409" s="133"/>
      <c r="BI409" s="133"/>
      <c r="BJ409" s="128" t="n">
        <f aca="false">IF($A409=$A408,BH409+BI409+BJ408,BH409+BI409)</f>
        <v>0</v>
      </c>
      <c r="BK409" s="133"/>
      <c r="BL409" s="133"/>
      <c r="BM409" s="128" t="n">
        <f aca="false">IF($A409=$A408,BK409+BL409+BM408,BK409+BL409)</f>
        <v>0</v>
      </c>
      <c r="BN409" s="133"/>
      <c r="BO409" s="133"/>
      <c r="BP409" s="128" t="n">
        <f aca="false">IF($A409=$A408,BN409+BO409+BP408,BN409+BO409)</f>
        <v>0</v>
      </c>
      <c r="BQ409" s="133"/>
      <c r="BR409" s="133"/>
      <c r="BS409" s="128" t="n">
        <f aca="false">IF($A409=$A408,BQ409+BR409+BS408,BQ409+BR409)</f>
        <v>0</v>
      </c>
      <c r="BT409" s="133"/>
      <c r="BU409" s="133"/>
      <c r="BV409" s="128" t="n">
        <f aca="false">IF($A409=$A408,BT409+BU409+BV408,BT409+BU409)</f>
        <v>0</v>
      </c>
      <c r="BW409" s="128" t="n">
        <f aca="false">IF(W409=0,0,IF(W409&gt;F$4,1,(IF(W409=BW$2,0,(IF(F$4-W409&gt;2,1,0))))))</f>
        <v>0</v>
      </c>
    </row>
    <row r="410" customFormat="false" ht="42.6" hidden="false" customHeight="true" outlineLevel="0" collapsed="false">
      <c r="A410" s="124" t="str">
        <f aca="false">IF(D410=D409,IF(A409=0,"",A409),IF(AND(D410&gt;0,D410&lt;&gt;D409),A409+1,""))</f>
        <v/>
      </c>
      <c r="B410" s="129"/>
      <c r="C410" s="129"/>
      <c r="D410" s="96"/>
      <c r="E410" s="138"/>
      <c r="F410" s="128" t="str">
        <f aca="false">IFERROR(IF(OR(ISTEXT(D410),ISNUMBER(D410)),HLOOKUP(I410-23*INT(I410/23),[2]Hoja2!B$1:X$2,2),""),1)</f>
        <v/>
      </c>
      <c r="G410" s="128" t="str">
        <f aca="false">LEFT(D410,1)</f>
        <v/>
      </c>
      <c r="H410" s="129" t="str">
        <f aca="false">IF(UPPER(G410)="Z",2,IF(UPPER(G410)="Y",1,IF(UPPER(G410)="X",0,LEFT(D410))))</f>
        <v/>
      </c>
      <c r="I410" s="129" t="str">
        <f aca="false">REPLACE(D410,1,1,H410)</f>
        <v/>
      </c>
      <c r="J410" s="96"/>
      <c r="K410" s="124" t="str">
        <f aca="false">IF(N410&gt;0,ROW(L410)-7,"")</f>
        <v/>
      </c>
      <c r="L410" s="130"/>
      <c r="M410" s="130"/>
      <c r="N410" s="131"/>
      <c r="O410" s="132"/>
      <c r="P410" s="128" t="str">
        <f aca="false">IFERROR(IF(OR(ISTEXT(N410),ISNUMBER(N410)),HLOOKUP(S410-23*INT(S410/23),[2]Hoja2!B$1:X$2,2),""),1)</f>
        <v/>
      </c>
      <c r="Q410" s="128" t="str">
        <f aca="false">LEFT(N410,1)</f>
        <v/>
      </c>
      <c r="R410" s="129" t="str">
        <f aca="false">IF(UPPER(Q410)="Z",2,IF(UPPER(Q410)="Y",1,IF(UPPER(Q410)="X",0,LEFT(N410))))</f>
        <v/>
      </c>
      <c r="S410" s="129" t="str">
        <f aca="false">REPLACE(N410,1,1,R410)</f>
        <v/>
      </c>
      <c r="T410" s="96"/>
      <c r="U410" s="133"/>
      <c r="V410" s="124" t="str">
        <f aca="false">IF(OR(ISTEXT(N410),ISNUMBER(N410)),IF($AD410=1,U410,0),"")</f>
        <v/>
      </c>
      <c r="W410" s="75" t="n">
        <v>36892</v>
      </c>
      <c r="X410" s="134"/>
      <c r="Y410" s="134"/>
      <c r="AA410" s="128" t="n">
        <f aca="false">IF(E410&lt;&gt;F410,0,1)</f>
        <v>1</v>
      </c>
      <c r="AB410" s="128" t="n">
        <f aca="false">IF(OR(T410="SI",T410="Si",T410="si",T410="sI",T410="s",T410="S"),1,0)</f>
        <v>0</v>
      </c>
      <c r="AC410" s="128" t="n">
        <f aca="false">IF(OR(J410="SI",J410="Si",J410="si",J410="sI",J410="s",J410="S"),1,0)</f>
        <v>0</v>
      </c>
      <c r="AD410" s="128" t="n">
        <f aca="false">AK410*AA410*AB410*AC410</f>
        <v>0</v>
      </c>
      <c r="AF410" s="136" t="n">
        <f aca="false">COUNTIF(D$8:D410,D410)</f>
        <v>0</v>
      </c>
      <c r="AG410" s="136" t="n">
        <f aca="false">COUNTIFS(D$8:D410,D410,A$8:A410,A410)</f>
        <v>0</v>
      </c>
      <c r="AH410" s="128" t="n">
        <f aca="false">AF410-AG410</f>
        <v>0</v>
      </c>
      <c r="AI410" s="128" t="n">
        <f aca="false">IF(OR(O410&lt;&gt;P410,P410=1,AA410=0),1,0)</f>
        <v>0</v>
      </c>
      <c r="AJ410" s="128" t="n">
        <f aca="false">IF(AR410&gt;0,1,0)+AH410</f>
        <v>0</v>
      </c>
      <c r="AK410" s="128" t="n">
        <f aca="false">IF(O410&lt;&gt;P410,0,1)</f>
        <v>1</v>
      </c>
      <c r="AL410" s="128" t="n">
        <f aca="false">IF(U410&gt;1,1,0)</f>
        <v>0</v>
      </c>
      <c r="AM410" s="136"/>
      <c r="AN410" s="137"/>
      <c r="AO410" s="139"/>
      <c r="AP410" s="128" t="str">
        <f aca="false">IF(SUMIF(AS$7:BU$7,"&gt;0",AS410:BU410)&gt;0,SUMIF(AS$7:BU$7,"&gt;0",AS410:BU410),"")</f>
        <v/>
      </c>
      <c r="AQ410" s="128"/>
      <c r="AR410" s="136" t="n">
        <f aca="false">COUNTIF(N$8:N410,N410)-1</f>
        <v>-1</v>
      </c>
      <c r="AS410" s="133"/>
      <c r="AT410" s="133"/>
      <c r="AU410" s="128" t="n">
        <f aca="false">IF($A410=$A409,AS410+AT410+AU409,AS410+AT410)</f>
        <v>0</v>
      </c>
      <c r="AV410" s="133"/>
      <c r="AW410" s="133"/>
      <c r="AX410" s="128" t="n">
        <f aca="false">IF($A410=$A409,AV410+AW410+AX409,AV410+AW410)</f>
        <v>0</v>
      </c>
      <c r="AY410" s="133"/>
      <c r="AZ410" s="133"/>
      <c r="BA410" s="128" t="n">
        <f aca="false">IF($A410=$A409,AY410+AZ410+BA409,AY410+AZ410)</f>
        <v>0</v>
      </c>
      <c r="BB410" s="133"/>
      <c r="BC410" s="133"/>
      <c r="BD410" s="128" t="n">
        <f aca="false">IF($A410=$A409,BB410+BC410+BD409,BB410+BC410)</f>
        <v>0</v>
      </c>
      <c r="BE410" s="133"/>
      <c r="BF410" s="133"/>
      <c r="BG410" s="128" t="n">
        <f aca="false">IF($A410=$A409,BE410+BF410+BG409,BE410+BF410)</f>
        <v>0</v>
      </c>
      <c r="BH410" s="133"/>
      <c r="BI410" s="133"/>
      <c r="BJ410" s="128" t="n">
        <f aca="false">IF($A410=$A409,BH410+BI410+BJ409,BH410+BI410)</f>
        <v>0</v>
      </c>
      <c r="BK410" s="133"/>
      <c r="BL410" s="133"/>
      <c r="BM410" s="128" t="n">
        <f aca="false">IF($A410=$A409,BK410+BL410+BM409,BK410+BL410)</f>
        <v>0</v>
      </c>
      <c r="BN410" s="133"/>
      <c r="BO410" s="133"/>
      <c r="BP410" s="128" t="n">
        <f aca="false">IF($A410=$A409,BN410+BO410+BP409,BN410+BO410)</f>
        <v>0</v>
      </c>
      <c r="BQ410" s="133"/>
      <c r="BR410" s="133"/>
      <c r="BS410" s="128" t="n">
        <f aca="false">IF($A410=$A409,BQ410+BR410+BS409,BQ410+BR410)</f>
        <v>0</v>
      </c>
      <c r="BT410" s="133"/>
      <c r="BU410" s="133"/>
      <c r="BV410" s="128" t="n">
        <f aca="false">IF($A410=$A409,BT410+BU410+BV409,BT410+BU410)</f>
        <v>0</v>
      </c>
      <c r="BW410" s="128" t="n">
        <f aca="false">IF(W410=0,0,IF(W410&gt;F$4,1,(IF(W410=BW$2,0,(IF(F$4-W410&gt;2,1,0))))))</f>
        <v>0</v>
      </c>
    </row>
    <row r="411" customFormat="false" ht="42.6" hidden="false" customHeight="true" outlineLevel="0" collapsed="false">
      <c r="A411" s="124" t="str">
        <f aca="false">IF(D411=D410,IF(A410=0,"",A410),IF(AND(D411&gt;0,D411&lt;&gt;D410),A410+1,""))</f>
        <v/>
      </c>
      <c r="B411" s="129"/>
      <c r="C411" s="129"/>
      <c r="D411" s="96"/>
      <c r="E411" s="138"/>
      <c r="F411" s="128" t="str">
        <f aca="false">IFERROR(IF(OR(ISTEXT(D411),ISNUMBER(D411)),HLOOKUP(I411-23*INT(I411/23),[2]Hoja2!B$1:X$2,2),""),1)</f>
        <v/>
      </c>
      <c r="G411" s="128" t="str">
        <f aca="false">LEFT(D411,1)</f>
        <v/>
      </c>
      <c r="H411" s="129" t="str">
        <f aca="false">IF(UPPER(G411)="Z",2,IF(UPPER(G411)="Y",1,IF(UPPER(G411)="X",0,LEFT(D411))))</f>
        <v/>
      </c>
      <c r="I411" s="129" t="str">
        <f aca="false">REPLACE(D411,1,1,H411)</f>
        <v/>
      </c>
      <c r="J411" s="96"/>
      <c r="K411" s="124" t="str">
        <f aca="false">IF(N411&gt;0,ROW(L411)-7,"")</f>
        <v/>
      </c>
      <c r="L411" s="130"/>
      <c r="M411" s="130"/>
      <c r="N411" s="131"/>
      <c r="O411" s="132"/>
      <c r="P411" s="128" t="str">
        <f aca="false">IFERROR(IF(OR(ISTEXT(N411),ISNUMBER(N411)),HLOOKUP(S411-23*INT(S411/23),[2]Hoja2!B$1:X$2,2),""),1)</f>
        <v/>
      </c>
      <c r="Q411" s="128" t="str">
        <f aca="false">LEFT(N411,1)</f>
        <v/>
      </c>
      <c r="R411" s="129" t="str">
        <f aca="false">IF(UPPER(Q411)="Z",2,IF(UPPER(Q411)="Y",1,IF(UPPER(Q411)="X",0,LEFT(N411))))</f>
        <v/>
      </c>
      <c r="S411" s="129" t="str">
        <f aca="false">REPLACE(N411,1,1,R411)</f>
        <v/>
      </c>
      <c r="T411" s="96"/>
      <c r="U411" s="133"/>
      <c r="V411" s="124" t="str">
        <f aca="false">IF(OR(ISTEXT(N411),ISNUMBER(N411)),IF($AD411=1,U411,0),"")</f>
        <v/>
      </c>
      <c r="W411" s="75" t="n">
        <v>36892</v>
      </c>
      <c r="X411" s="134"/>
      <c r="Y411" s="134"/>
      <c r="AA411" s="128" t="n">
        <f aca="false">IF(E411&lt;&gt;F411,0,1)</f>
        <v>1</v>
      </c>
      <c r="AB411" s="128" t="n">
        <f aca="false">IF(OR(T411="SI",T411="Si",T411="si",T411="sI",T411="s",T411="S"),1,0)</f>
        <v>0</v>
      </c>
      <c r="AC411" s="128" t="n">
        <f aca="false">IF(OR(J411="SI",J411="Si",J411="si",J411="sI",J411="s",J411="S"),1,0)</f>
        <v>0</v>
      </c>
      <c r="AD411" s="128" t="n">
        <f aca="false">AK411*AA411*AB411*AC411</f>
        <v>0</v>
      </c>
      <c r="AF411" s="136" t="n">
        <f aca="false">COUNTIF(D$8:D411,D411)</f>
        <v>0</v>
      </c>
      <c r="AG411" s="136" t="n">
        <f aca="false">COUNTIFS(D$8:D411,D411,A$8:A411,A411)</f>
        <v>0</v>
      </c>
      <c r="AH411" s="128" t="n">
        <f aca="false">AF411-AG411</f>
        <v>0</v>
      </c>
      <c r="AI411" s="128" t="n">
        <f aca="false">IF(OR(O411&lt;&gt;P411,P411=1,AA411=0),1,0)</f>
        <v>0</v>
      </c>
      <c r="AJ411" s="128" t="n">
        <f aca="false">IF(AR411&gt;0,1,0)+AH411</f>
        <v>0</v>
      </c>
      <c r="AK411" s="128" t="n">
        <f aca="false">IF(O411&lt;&gt;P411,0,1)</f>
        <v>1</v>
      </c>
      <c r="AL411" s="128" t="n">
        <f aca="false">IF(U411&gt;1,1,0)</f>
        <v>0</v>
      </c>
      <c r="AM411" s="136"/>
      <c r="AN411" s="137"/>
      <c r="AO411" s="139"/>
      <c r="AP411" s="128" t="str">
        <f aca="false">IF(SUMIF(AS$7:BU$7,"&gt;0",AS411:BU411)&gt;0,SUMIF(AS$7:BU$7,"&gt;0",AS411:BU411),"")</f>
        <v/>
      </c>
      <c r="AQ411" s="128"/>
      <c r="AR411" s="136" t="n">
        <f aca="false">COUNTIF(N$8:N411,N411)-1</f>
        <v>-1</v>
      </c>
      <c r="AS411" s="133"/>
      <c r="AT411" s="133"/>
      <c r="AU411" s="128" t="n">
        <f aca="false">IF($A411=$A410,AS411+AT411+AU410,AS411+AT411)</f>
        <v>0</v>
      </c>
      <c r="AV411" s="133"/>
      <c r="AW411" s="133"/>
      <c r="AX411" s="128" t="n">
        <f aca="false">IF($A411=$A410,AV411+AW411+AX410,AV411+AW411)</f>
        <v>0</v>
      </c>
      <c r="AY411" s="133"/>
      <c r="AZ411" s="133"/>
      <c r="BA411" s="128" t="n">
        <f aca="false">IF($A411=$A410,AY411+AZ411+BA410,AY411+AZ411)</f>
        <v>0</v>
      </c>
      <c r="BB411" s="133"/>
      <c r="BC411" s="133"/>
      <c r="BD411" s="128" t="n">
        <f aca="false">IF($A411=$A410,BB411+BC411+BD410,BB411+BC411)</f>
        <v>0</v>
      </c>
      <c r="BE411" s="133"/>
      <c r="BF411" s="133"/>
      <c r="BG411" s="128" t="n">
        <f aca="false">IF($A411=$A410,BE411+BF411+BG410,BE411+BF411)</f>
        <v>0</v>
      </c>
      <c r="BH411" s="133"/>
      <c r="BI411" s="133"/>
      <c r="BJ411" s="128" t="n">
        <f aca="false">IF($A411=$A410,BH411+BI411+BJ410,BH411+BI411)</f>
        <v>0</v>
      </c>
      <c r="BK411" s="133"/>
      <c r="BL411" s="133"/>
      <c r="BM411" s="128" t="n">
        <f aca="false">IF($A411=$A410,BK411+BL411+BM410,BK411+BL411)</f>
        <v>0</v>
      </c>
      <c r="BN411" s="133"/>
      <c r="BO411" s="133"/>
      <c r="BP411" s="128" t="n">
        <f aca="false">IF($A411=$A410,BN411+BO411+BP410,BN411+BO411)</f>
        <v>0</v>
      </c>
      <c r="BQ411" s="133"/>
      <c r="BR411" s="133"/>
      <c r="BS411" s="128" t="n">
        <f aca="false">IF($A411=$A410,BQ411+BR411+BS410,BQ411+BR411)</f>
        <v>0</v>
      </c>
      <c r="BT411" s="133"/>
      <c r="BU411" s="133"/>
      <c r="BV411" s="128" t="n">
        <f aca="false">IF($A411=$A410,BT411+BU411+BV410,BT411+BU411)</f>
        <v>0</v>
      </c>
      <c r="BW411" s="128" t="n">
        <f aca="false">IF(W411=0,0,IF(W411&gt;F$4,1,(IF(W411=BW$2,0,(IF(F$4-W411&gt;2,1,0))))))</f>
        <v>0</v>
      </c>
    </row>
    <row r="412" customFormat="false" ht="42.6" hidden="false" customHeight="true" outlineLevel="0" collapsed="false">
      <c r="A412" s="124" t="str">
        <f aca="false">IF(D412=D411,IF(A411=0,"",A411),IF(AND(D412&gt;0,D412&lt;&gt;D411),A411+1,""))</f>
        <v/>
      </c>
      <c r="B412" s="129"/>
      <c r="C412" s="129"/>
      <c r="D412" s="96"/>
      <c r="E412" s="138"/>
      <c r="F412" s="128" t="str">
        <f aca="false">IFERROR(IF(OR(ISTEXT(D412),ISNUMBER(D412)),HLOOKUP(I412-23*INT(I412/23),[2]Hoja2!B$1:X$2,2),""),1)</f>
        <v/>
      </c>
      <c r="G412" s="128" t="str">
        <f aca="false">LEFT(D412,1)</f>
        <v/>
      </c>
      <c r="H412" s="129" t="str">
        <f aca="false">IF(UPPER(G412)="Z",2,IF(UPPER(G412)="Y",1,IF(UPPER(G412)="X",0,LEFT(D412))))</f>
        <v/>
      </c>
      <c r="I412" s="129" t="str">
        <f aca="false">REPLACE(D412,1,1,H412)</f>
        <v/>
      </c>
      <c r="J412" s="96"/>
      <c r="K412" s="124" t="str">
        <f aca="false">IF(N412&gt;0,ROW(L412)-7,"")</f>
        <v/>
      </c>
      <c r="L412" s="130"/>
      <c r="M412" s="130"/>
      <c r="N412" s="131"/>
      <c r="O412" s="132"/>
      <c r="P412" s="128" t="str">
        <f aca="false">IFERROR(IF(OR(ISTEXT(N412),ISNUMBER(N412)),HLOOKUP(S412-23*INT(S412/23),[2]Hoja2!B$1:X$2,2),""),1)</f>
        <v/>
      </c>
      <c r="Q412" s="128" t="str">
        <f aca="false">LEFT(N412,1)</f>
        <v/>
      </c>
      <c r="R412" s="129" t="str">
        <f aca="false">IF(UPPER(Q412)="Z",2,IF(UPPER(Q412)="Y",1,IF(UPPER(Q412)="X",0,LEFT(N412))))</f>
        <v/>
      </c>
      <c r="S412" s="129" t="str">
        <f aca="false">REPLACE(N412,1,1,R412)</f>
        <v/>
      </c>
      <c r="T412" s="96"/>
      <c r="U412" s="133"/>
      <c r="V412" s="124" t="str">
        <f aca="false">IF(OR(ISTEXT(N412),ISNUMBER(N412)),IF($AD412=1,U412,0),"")</f>
        <v/>
      </c>
      <c r="W412" s="75" t="n">
        <v>36892</v>
      </c>
      <c r="X412" s="134"/>
      <c r="Y412" s="134"/>
      <c r="AA412" s="128" t="n">
        <f aca="false">IF(E412&lt;&gt;F412,0,1)</f>
        <v>1</v>
      </c>
      <c r="AB412" s="128" t="n">
        <f aca="false">IF(OR(T412="SI",T412="Si",T412="si",T412="sI",T412="s",T412="S"),1,0)</f>
        <v>0</v>
      </c>
      <c r="AC412" s="128" t="n">
        <f aca="false">IF(OR(J412="SI",J412="Si",J412="si",J412="sI",J412="s",J412="S"),1,0)</f>
        <v>0</v>
      </c>
      <c r="AD412" s="128" t="n">
        <f aca="false">AK412*AA412*AB412*AC412</f>
        <v>0</v>
      </c>
      <c r="AF412" s="136" t="n">
        <f aca="false">COUNTIF(D$8:D412,D412)</f>
        <v>0</v>
      </c>
      <c r="AG412" s="136" t="n">
        <f aca="false">COUNTIFS(D$8:D412,D412,A$8:A412,A412)</f>
        <v>0</v>
      </c>
      <c r="AH412" s="128" t="n">
        <f aca="false">AF412-AG412</f>
        <v>0</v>
      </c>
      <c r="AI412" s="128" t="n">
        <f aca="false">IF(OR(O412&lt;&gt;P412,P412=1,AA412=0),1,0)</f>
        <v>0</v>
      </c>
      <c r="AJ412" s="128" t="n">
        <f aca="false">IF(AR412&gt;0,1,0)+AH412</f>
        <v>0</v>
      </c>
      <c r="AK412" s="128" t="n">
        <f aca="false">IF(O412&lt;&gt;P412,0,1)</f>
        <v>1</v>
      </c>
      <c r="AL412" s="128" t="n">
        <f aca="false">IF(U412&gt;1,1,0)</f>
        <v>0</v>
      </c>
      <c r="AM412" s="136"/>
      <c r="AN412" s="137"/>
      <c r="AO412" s="139"/>
      <c r="AP412" s="128" t="str">
        <f aca="false">IF(SUMIF(AS$7:BU$7,"&gt;0",AS412:BU412)&gt;0,SUMIF(AS$7:BU$7,"&gt;0",AS412:BU412),"")</f>
        <v/>
      </c>
      <c r="AQ412" s="128"/>
      <c r="AR412" s="136" t="n">
        <f aca="false">COUNTIF(N$8:N412,N412)-1</f>
        <v>-1</v>
      </c>
      <c r="AS412" s="133"/>
      <c r="AT412" s="133"/>
      <c r="AU412" s="128" t="n">
        <f aca="false">IF($A412=$A411,AS412+AT412+AU411,AS412+AT412)</f>
        <v>0</v>
      </c>
      <c r="AV412" s="133"/>
      <c r="AW412" s="133"/>
      <c r="AX412" s="128" t="n">
        <f aca="false">IF($A412=$A411,AV412+AW412+AX411,AV412+AW412)</f>
        <v>0</v>
      </c>
      <c r="AY412" s="133"/>
      <c r="AZ412" s="133"/>
      <c r="BA412" s="128" t="n">
        <f aca="false">IF($A412=$A411,AY412+AZ412+BA411,AY412+AZ412)</f>
        <v>0</v>
      </c>
      <c r="BB412" s="133"/>
      <c r="BC412" s="133"/>
      <c r="BD412" s="128" t="n">
        <f aca="false">IF($A412=$A411,BB412+BC412+BD411,BB412+BC412)</f>
        <v>0</v>
      </c>
      <c r="BE412" s="133"/>
      <c r="BF412" s="133"/>
      <c r="BG412" s="128" t="n">
        <f aca="false">IF($A412=$A411,BE412+BF412+BG411,BE412+BF412)</f>
        <v>0</v>
      </c>
      <c r="BH412" s="133"/>
      <c r="BI412" s="133"/>
      <c r="BJ412" s="128" t="n">
        <f aca="false">IF($A412=$A411,BH412+BI412+BJ411,BH412+BI412)</f>
        <v>0</v>
      </c>
      <c r="BK412" s="133"/>
      <c r="BL412" s="133"/>
      <c r="BM412" s="128" t="n">
        <f aca="false">IF($A412=$A411,BK412+BL412+BM411,BK412+BL412)</f>
        <v>0</v>
      </c>
      <c r="BN412" s="133"/>
      <c r="BO412" s="133"/>
      <c r="BP412" s="128" t="n">
        <f aca="false">IF($A412=$A411,BN412+BO412+BP411,BN412+BO412)</f>
        <v>0</v>
      </c>
      <c r="BQ412" s="133"/>
      <c r="BR412" s="133"/>
      <c r="BS412" s="128" t="n">
        <f aca="false">IF($A412=$A411,BQ412+BR412+BS411,BQ412+BR412)</f>
        <v>0</v>
      </c>
      <c r="BT412" s="133"/>
      <c r="BU412" s="133"/>
      <c r="BV412" s="128" t="n">
        <f aca="false">IF($A412=$A411,BT412+BU412+BV411,BT412+BU412)</f>
        <v>0</v>
      </c>
      <c r="BW412" s="128" t="n">
        <f aca="false">IF(W412=0,0,IF(W412&gt;F$4,1,(IF(W412=BW$2,0,(IF(F$4-W412&gt;2,1,0))))))</f>
        <v>0</v>
      </c>
    </row>
    <row r="413" customFormat="false" ht="42.6" hidden="false" customHeight="true" outlineLevel="0" collapsed="false">
      <c r="A413" s="124" t="str">
        <f aca="false">IF(D413=D412,IF(A412=0,"",A412),IF(AND(D413&gt;0,D413&lt;&gt;D412),A412+1,""))</f>
        <v/>
      </c>
      <c r="B413" s="129"/>
      <c r="C413" s="129"/>
      <c r="D413" s="96"/>
      <c r="E413" s="138"/>
      <c r="F413" s="128" t="str">
        <f aca="false">IFERROR(IF(OR(ISTEXT(D413),ISNUMBER(D413)),HLOOKUP(I413-23*INT(I413/23),[2]Hoja2!B$1:X$2,2),""),1)</f>
        <v/>
      </c>
      <c r="G413" s="128" t="str">
        <f aca="false">LEFT(D413,1)</f>
        <v/>
      </c>
      <c r="H413" s="129" t="str">
        <f aca="false">IF(UPPER(G413)="Z",2,IF(UPPER(G413)="Y",1,IF(UPPER(G413)="X",0,LEFT(D413))))</f>
        <v/>
      </c>
      <c r="I413" s="129" t="str">
        <f aca="false">REPLACE(D413,1,1,H413)</f>
        <v/>
      </c>
      <c r="J413" s="96"/>
      <c r="K413" s="124" t="str">
        <f aca="false">IF(N413&gt;0,ROW(L413)-7,"")</f>
        <v/>
      </c>
      <c r="L413" s="130"/>
      <c r="M413" s="130"/>
      <c r="N413" s="131"/>
      <c r="O413" s="132"/>
      <c r="P413" s="128" t="str">
        <f aca="false">IFERROR(IF(OR(ISTEXT(N413),ISNUMBER(N413)),HLOOKUP(S413-23*INT(S413/23),[2]Hoja2!B$1:X$2,2),""),1)</f>
        <v/>
      </c>
      <c r="Q413" s="128" t="str">
        <f aca="false">LEFT(N413,1)</f>
        <v/>
      </c>
      <c r="R413" s="129" t="str">
        <f aca="false">IF(UPPER(Q413)="Z",2,IF(UPPER(Q413)="Y",1,IF(UPPER(Q413)="X",0,LEFT(N413))))</f>
        <v/>
      </c>
      <c r="S413" s="129" t="str">
        <f aca="false">REPLACE(N413,1,1,R413)</f>
        <v/>
      </c>
      <c r="T413" s="96"/>
      <c r="U413" s="133"/>
      <c r="V413" s="124" t="str">
        <f aca="false">IF(OR(ISTEXT(N413),ISNUMBER(N413)),IF($AD413=1,U413,0),"")</f>
        <v/>
      </c>
      <c r="W413" s="75" t="n">
        <v>36892</v>
      </c>
      <c r="X413" s="134"/>
      <c r="Y413" s="134"/>
      <c r="AA413" s="128" t="n">
        <f aca="false">IF(E413&lt;&gt;F413,0,1)</f>
        <v>1</v>
      </c>
      <c r="AB413" s="128" t="n">
        <f aca="false">IF(OR(T413="SI",T413="Si",T413="si",T413="sI",T413="s",T413="S"),1,0)</f>
        <v>0</v>
      </c>
      <c r="AC413" s="128" t="n">
        <f aca="false">IF(OR(J413="SI",J413="Si",J413="si",J413="sI",J413="s",J413="S"),1,0)</f>
        <v>0</v>
      </c>
      <c r="AD413" s="128" t="n">
        <f aca="false">AK413*AA413*AB413*AC413</f>
        <v>0</v>
      </c>
      <c r="AF413" s="136" t="n">
        <f aca="false">COUNTIF(D$8:D413,D413)</f>
        <v>0</v>
      </c>
      <c r="AG413" s="136" t="n">
        <f aca="false">COUNTIFS(D$8:D413,D413,A$8:A413,A413)</f>
        <v>0</v>
      </c>
      <c r="AH413" s="128" t="n">
        <f aca="false">AF413-AG413</f>
        <v>0</v>
      </c>
      <c r="AI413" s="128" t="n">
        <f aca="false">IF(OR(O413&lt;&gt;P413,P413=1,AA413=0),1,0)</f>
        <v>0</v>
      </c>
      <c r="AJ413" s="128" t="n">
        <f aca="false">IF(AR413&gt;0,1,0)+AH413</f>
        <v>0</v>
      </c>
      <c r="AK413" s="128" t="n">
        <f aca="false">IF(O413&lt;&gt;P413,0,1)</f>
        <v>1</v>
      </c>
      <c r="AL413" s="128" t="n">
        <f aca="false">IF(U413&gt;1,1,0)</f>
        <v>0</v>
      </c>
      <c r="AM413" s="136"/>
      <c r="AN413" s="137"/>
      <c r="AO413" s="139"/>
      <c r="AP413" s="128" t="str">
        <f aca="false">IF(SUMIF(AS$7:BU$7,"&gt;0",AS413:BU413)&gt;0,SUMIF(AS$7:BU$7,"&gt;0",AS413:BU413),"")</f>
        <v/>
      </c>
      <c r="AQ413" s="128"/>
      <c r="AR413" s="136" t="n">
        <f aca="false">COUNTIF(N$8:N413,N413)-1</f>
        <v>-1</v>
      </c>
      <c r="AS413" s="133"/>
      <c r="AT413" s="133"/>
      <c r="AU413" s="128" t="n">
        <f aca="false">IF($A413=$A412,AS413+AT413+AU412,AS413+AT413)</f>
        <v>0</v>
      </c>
      <c r="AV413" s="133"/>
      <c r="AW413" s="133"/>
      <c r="AX413" s="128" t="n">
        <f aca="false">IF($A413=$A412,AV413+AW413+AX412,AV413+AW413)</f>
        <v>0</v>
      </c>
      <c r="AY413" s="133"/>
      <c r="AZ413" s="133"/>
      <c r="BA413" s="128" t="n">
        <f aca="false">IF($A413=$A412,AY413+AZ413+BA412,AY413+AZ413)</f>
        <v>0</v>
      </c>
      <c r="BB413" s="133"/>
      <c r="BC413" s="133"/>
      <c r="BD413" s="128" t="n">
        <f aca="false">IF($A413=$A412,BB413+BC413+BD412,BB413+BC413)</f>
        <v>0</v>
      </c>
      <c r="BE413" s="133"/>
      <c r="BF413" s="133"/>
      <c r="BG413" s="128" t="n">
        <f aca="false">IF($A413=$A412,BE413+BF413+BG412,BE413+BF413)</f>
        <v>0</v>
      </c>
      <c r="BH413" s="133"/>
      <c r="BI413" s="133"/>
      <c r="BJ413" s="128" t="n">
        <f aca="false">IF($A413=$A412,BH413+BI413+BJ412,BH413+BI413)</f>
        <v>0</v>
      </c>
      <c r="BK413" s="133"/>
      <c r="BL413" s="133"/>
      <c r="BM413" s="128" t="n">
        <f aca="false">IF($A413=$A412,BK413+BL413+BM412,BK413+BL413)</f>
        <v>0</v>
      </c>
      <c r="BN413" s="133"/>
      <c r="BO413" s="133"/>
      <c r="BP413" s="128" t="n">
        <f aca="false">IF($A413=$A412,BN413+BO413+BP412,BN413+BO413)</f>
        <v>0</v>
      </c>
      <c r="BQ413" s="133"/>
      <c r="BR413" s="133"/>
      <c r="BS413" s="128" t="n">
        <f aca="false">IF($A413=$A412,BQ413+BR413+BS412,BQ413+BR413)</f>
        <v>0</v>
      </c>
      <c r="BT413" s="133"/>
      <c r="BU413" s="133"/>
      <c r="BV413" s="128" t="n">
        <f aca="false">IF($A413=$A412,BT413+BU413+BV412,BT413+BU413)</f>
        <v>0</v>
      </c>
      <c r="BW413" s="128" t="n">
        <f aca="false">IF(W413=0,0,IF(W413&gt;F$4,1,(IF(W413=BW$2,0,(IF(F$4-W413&gt;2,1,0))))))</f>
        <v>0</v>
      </c>
    </row>
    <row r="414" customFormat="false" ht="42.6" hidden="false" customHeight="true" outlineLevel="0" collapsed="false">
      <c r="A414" s="124" t="str">
        <f aca="false">IF(D414=D413,IF(A413=0,"",A413),IF(AND(D414&gt;0,D414&lt;&gt;D413),A413+1,""))</f>
        <v/>
      </c>
      <c r="B414" s="129"/>
      <c r="C414" s="129"/>
      <c r="D414" s="96"/>
      <c r="E414" s="138"/>
      <c r="F414" s="128" t="str">
        <f aca="false">IFERROR(IF(OR(ISTEXT(D414),ISNUMBER(D414)),HLOOKUP(I414-23*INT(I414/23),[2]Hoja2!B$1:X$2,2),""),1)</f>
        <v/>
      </c>
      <c r="G414" s="128" t="str">
        <f aca="false">LEFT(D414,1)</f>
        <v/>
      </c>
      <c r="H414" s="129" t="str">
        <f aca="false">IF(UPPER(G414)="Z",2,IF(UPPER(G414)="Y",1,IF(UPPER(G414)="X",0,LEFT(D414))))</f>
        <v/>
      </c>
      <c r="I414" s="129" t="str">
        <f aca="false">REPLACE(D414,1,1,H414)</f>
        <v/>
      </c>
      <c r="J414" s="96"/>
      <c r="K414" s="124" t="str">
        <f aca="false">IF(N414&gt;0,ROW(L414)-7,"")</f>
        <v/>
      </c>
      <c r="L414" s="130"/>
      <c r="M414" s="130"/>
      <c r="N414" s="131"/>
      <c r="O414" s="132"/>
      <c r="P414" s="128" t="str">
        <f aca="false">IFERROR(IF(OR(ISTEXT(N414),ISNUMBER(N414)),HLOOKUP(S414-23*INT(S414/23),[2]Hoja2!B$1:X$2,2),""),1)</f>
        <v/>
      </c>
      <c r="Q414" s="128" t="str">
        <f aca="false">LEFT(N414,1)</f>
        <v/>
      </c>
      <c r="R414" s="129" t="str">
        <f aca="false">IF(UPPER(Q414)="Z",2,IF(UPPER(Q414)="Y",1,IF(UPPER(Q414)="X",0,LEFT(N414))))</f>
        <v/>
      </c>
      <c r="S414" s="129" t="str">
        <f aca="false">REPLACE(N414,1,1,R414)</f>
        <v/>
      </c>
      <c r="T414" s="96"/>
      <c r="U414" s="133"/>
      <c r="V414" s="124" t="str">
        <f aca="false">IF(OR(ISTEXT(N414),ISNUMBER(N414)),IF($AD414=1,U414,0),"")</f>
        <v/>
      </c>
      <c r="W414" s="75" t="n">
        <v>36892</v>
      </c>
      <c r="X414" s="134"/>
      <c r="Y414" s="134"/>
      <c r="AA414" s="128" t="n">
        <f aca="false">IF(E414&lt;&gt;F414,0,1)</f>
        <v>1</v>
      </c>
      <c r="AB414" s="128" t="n">
        <f aca="false">IF(OR(T414="SI",T414="Si",T414="si",T414="sI",T414="s",T414="S"),1,0)</f>
        <v>0</v>
      </c>
      <c r="AC414" s="128" t="n">
        <f aca="false">IF(OR(J414="SI",J414="Si",J414="si",J414="sI",J414="s",J414="S"),1,0)</f>
        <v>0</v>
      </c>
      <c r="AD414" s="128" t="n">
        <f aca="false">AK414*AA414*AB414*AC414</f>
        <v>0</v>
      </c>
      <c r="AF414" s="136" t="n">
        <f aca="false">COUNTIF(D$8:D414,D414)</f>
        <v>0</v>
      </c>
      <c r="AG414" s="136" t="n">
        <f aca="false">COUNTIFS(D$8:D414,D414,A$8:A414,A414)</f>
        <v>0</v>
      </c>
      <c r="AH414" s="128" t="n">
        <f aca="false">AF414-AG414</f>
        <v>0</v>
      </c>
      <c r="AI414" s="128" t="n">
        <f aca="false">IF(OR(O414&lt;&gt;P414,P414=1,AA414=0),1,0)</f>
        <v>0</v>
      </c>
      <c r="AJ414" s="128" t="n">
        <f aca="false">IF(AR414&gt;0,1,0)+AH414</f>
        <v>0</v>
      </c>
      <c r="AK414" s="128" t="n">
        <f aca="false">IF(O414&lt;&gt;P414,0,1)</f>
        <v>1</v>
      </c>
      <c r="AL414" s="128" t="n">
        <f aca="false">IF(U414&gt;1,1,0)</f>
        <v>0</v>
      </c>
      <c r="AM414" s="136"/>
      <c r="AN414" s="137"/>
      <c r="AO414" s="139"/>
      <c r="AP414" s="128" t="str">
        <f aca="false">IF(SUMIF(AS$7:BU$7,"&gt;0",AS414:BU414)&gt;0,SUMIF(AS$7:BU$7,"&gt;0",AS414:BU414),"")</f>
        <v/>
      </c>
      <c r="AQ414" s="128"/>
      <c r="AR414" s="136" t="n">
        <f aca="false">COUNTIF(N$8:N414,N414)-1</f>
        <v>-1</v>
      </c>
      <c r="AS414" s="133"/>
      <c r="AT414" s="133"/>
      <c r="AU414" s="128" t="n">
        <f aca="false">IF($A414=$A413,AS414+AT414+AU413,AS414+AT414)</f>
        <v>0</v>
      </c>
      <c r="AV414" s="133"/>
      <c r="AW414" s="133"/>
      <c r="AX414" s="128" t="n">
        <f aca="false">IF($A414=$A413,AV414+AW414+AX413,AV414+AW414)</f>
        <v>0</v>
      </c>
      <c r="AY414" s="133"/>
      <c r="AZ414" s="133"/>
      <c r="BA414" s="128" t="n">
        <f aca="false">IF($A414=$A413,AY414+AZ414+BA413,AY414+AZ414)</f>
        <v>0</v>
      </c>
      <c r="BB414" s="133"/>
      <c r="BC414" s="133"/>
      <c r="BD414" s="128" t="n">
        <f aca="false">IF($A414=$A413,BB414+BC414+BD413,BB414+BC414)</f>
        <v>0</v>
      </c>
      <c r="BE414" s="133"/>
      <c r="BF414" s="133"/>
      <c r="BG414" s="128" t="n">
        <f aca="false">IF($A414=$A413,BE414+BF414+BG413,BE414+BF414)</f>
        <v>0</v>
      </c>
      <c r="BH414" s="133"/>
      <c r="BI414" s="133"/>
      <c r="BJ414" s="128" t="n">
        <f aca="false">IF($A414=$A413,BH414+BI414+BJ413,BH414+BI414)</f>
        <v>0</v>
      </c>
      <c r="BK414" s="133"/>
      <c r="BL414" s="133"/>
      <c r="BM414" s="128" t="n">
        <f aca="false">IF($A414=$A413,BK414+BL414+BM413,BK414+BL414)</f>
        <v>0</v>
      </c>
      <c r="BN414" s="133"/>
      <c r="BO414" s="133"/>
      <c r="BP414" s="128" t="n">
        <f aca="false">IF($A414=$A413,BN414+BO414+BP413,BN414+BO414)</f>
        <v>0</v>
      </c>
      <c r="BQ414" s="133"/>
      <c r="BR414" s="133"/>
      <c r="BS414" s="128" t="n">
        <f aca="false">IF($A414=$A413,BQ414+BR414+BS413,BQ414+BR414)</f>
        <v>0</v>
      </c>
      <c r="BT414" s="133"/>
      <c r="BU414" s="133"/>
      <c r="BV414" s="128" t="n">
        <f aca="false">IF($A414=$A413,BT414+BU414+BV413,BT414+BU414)</f>
        <v>0</v>
      </c>
      <c r="BW414" s="128" t="n">
        <f aca="false">IF(W414=0,0,IF(W414&gt;F$4,1,(IF(W414=BW$2,0,(IF(F$4-W414&gt;2,1,0))))))</f>
        <v>0</v>
      </c>
    </row>
    <row r="415" customFormat="false" ht="42.6" hidden="false" customHeight="true" outlineLevel="0" collapsed="false">
      <c r="A415" s="124" t="str">
        <f aca="false">IF(D415=D414,IF(A414=0,"",A414),IF(AND(D415&gt;0,D415&lt;&gt;D414),A414+1,""))</f>
        <v/>
      </c>
      <c r="B415" s="129"/>
      <c r="C415" s="129"/>
      <c r="D415" s="96"/>
      <c r="E415" s="138"/>
      <c r="F415" s="128" t="str">
        <f aca="false">IFERROR(IF(OR(ISTEXT(D415),ISNUMBER(D415)),HLOOKUP(I415-23*INT(I415/23),[2]Hoja2!B$1:X$2,2),""),1)</f>
        <v/>
      </c>
      <c r="G415" s="128" t="str">
        <f aca="false">LEFT(D415,1)</f>
        <v/>
      </c>
      <c r="H415" s="129" t="str">
        <f aca="false">IF(UPPER(G415)="Z",2,IF(UPPER(G415)="Y",1,IF(UPPER(G415)="X",0,LEFT(D415))))</f>
        <v/>
      </c>
      <c r="I415" s="129" t="str">
        <f aca="false">REPLACE(D415,1,1,H415)</f>
        <v/>
      </c>
      <c r="J415" s="96"/>
      <c r="K415" s="124" t="str">
        <f aca="false">IF(N415&gt;0,ROW(L415)-7,"")</f>
        <v/>
      </c>
      <c r="L415" s="130"/>
      <c r="M415" s="130"/>
      <c r="N415" s="131"/>
      <c r="O415" s="132"/>
      <c r="P415" s="128" t="str">
        <f aca="false">IFERROR(IF(OR(ISTEXT(N415),ISNUMBER(N415)),HLOOKUP(S415-23*INT(S415/23),[2]Hoja2!B$1:X$2,2),""),1)</f>
        <v/>
      </c>
      <c r="Q415" s="128" t="str">
        <f aca="false">LEFT(N415,1)</f>
        <v/>
      </c>
      <c r="R415" s="129" t="str">
        <f aca="false">IF(UPPER(Q415)="Z",2,IF(UPPER(Q415)="Y",1,IF(UPPER(Q415)="X",0,LEFT(N415))))</f>
        <v/>
      </c>
      <c r="S415" s="129" t="str">
        <f aca="false">REPLACE(N415,1,1,R415)</f>
        <v/>
      </c>
      <c r="T415" s="96"/>
      <c r="U415" s="133"/>
      <c r="V415" s="124" t="str">
        <f aca="false">IF(OR(ISTEXT(N415),ISNUMBER(N415)),IF($AD415=1,U415,0),"")</f>
        <v/>
      </c>
      <c r="W415" s="75" t="n">
        <v>36892</v>
      </c>
      <c r="X415" s="134"/>
      <c r="Y415" s="134"/>
      <c r="AA415" s="128" t="n">
        <f aca="false">IF(E415&lt;&gt;F415,0,1)</f>
        <v>1</v>
      </c>
      <c r="AB415" s="128" t="n">
        <f aca="false">IF(OR(T415="SI",T415="Si",T415="si",T415="sI",T415="s",T415="S"),1,0)</f>
        <v>0</v>
      </c>
      <c r="AC415" s="128" t="n">
        <f aca="false">IF(OR(J415="SI",J415="Si",J415="si",J415="sI",J415="s",J415="S"),1,0)</f>
        <v>0</v>
      </c>
      <c r="AD415" s="128" t="n">
        <f aca="false">AK415*AA415*AB415*AC415</f>
        <v>0</v>
      </c>
      <c r="AF415" s="136" t="n">
        <f aca="false">COUNTIF(D$8:D415,D415)</f>
        <v>0</v>
      </c>
      <c r="AG415" s="136" t="n">
        <f aca="false">COUNTIFS(D$8:D415,D415,A$8:A415,A415)</f>
        <v>0</v>
      </c>
      <c r="AH415" s="128" t="n">
        <f aca="false">AF415-AG415</f>
        <v>0</v>
      </c>
      <c r="AI415" s="128" t="n">
        <f aca="false">IF(OR(O415&lt;&gt;P415,P415=1,AA415=0),1,0)</f>
        <v>0</v>
      </c>
      <c r="AJ415" s="128" t="n">
        <f aca="false">IF(AR415&gt;0,1,0)+AH415</f>
        <v>0</v>
      </c>
      <c r="AK415" s="128" t="n">
        <f aca="false">IF(O415&lt;&gt;P415,0,1)</f>
        <v>1</v>
      </c>
      <c r="AL415" s="128" t="n">
        <f aca="false">IF(U415&gt;1,1,0)</f>
        <v>0</v>
      </c>
      <c r="AM415" s="136"/>
      <c r="AN415" s="137"/>
      <c r="AO415" s="139"/>
      <c r="AP415" s="128" t="str">
        <f aca="false">IF(SUMIF(AS$7:BU$7,"&gt;0",AS415:BU415)&gt;0,SUMIF(AS$7:BU$7,"&gt;0",AS415:BU415),"")</f>
        <v/>
      </c>
      <c r="AQ415" s="128"/>
      <c r="AR415" s="136" t="n">
        <f aca="false">COUNTIF(N$8:N415,N415)-1</f>
        <v>-1</v>
      </c>
      <c r="AS415" s="133"/>
      <c r="AT415" s="133"/>
      <c r="AU415" s="128" t="n">
        <f aca="false">IF($A415=$A414,AS415+AT415+AU414,AS415+AT415)</f>
        <v>0</v>
      </c>
      <c r="AV415" s="133"/>
      <c r="AW415" s="133"/>
      <c r="AX415" s="128" t="n">
        <f aca="false">IF($A415=$A414,AV415+AW415+AX414,AV415+AW415)</f>
        <v>0</v>
      </c>
      <c r="AY415" s="133"/>
      <c r="AZ415" s="133"/>
      <c r="BA415" s="128" t="n">
        <f aca="false">IF($A415=$A414,AY415+AZ415+BA414,AY415+AZ415)</f>
        <v>0</v>
      </c>
      <c r="BB415" s="133"/>
      <c r="BC415" s="133"/>
      <c r="BD415" s="128" t="n">
        <f aca="false">IF($A415=$A414,BB415+BC415+BD414,BB415+BC415)</f>
        <v>0</v>
      </c>
      <c r="BE415" s="133"/>
      <c r="BF415" s="133"/>
      <c r="BG415" s="128" t="n">
        <f aca="false">IF($A415=$A414,BE415+BF415+BG414,BE415+BF415)</f>
        <v>0</v>
      </c>
      <c r="BH415" s="133"/>
      <c r="BI415" s="133"/>
      <c r="BJ415" s="128" t="n">
        <f aca="false">IF($A415=$A414,BH415+BI415+BJ414,BH415+BI415)</f>
        <v>0</v>
      </c>
      <c r="BK415" s="133"/>
      <c r="BL415" s="133"/>
      <c r="BM415" s="128" t="n">
        <f aca="false">IF($A415=$A414,BK415+BL415+BM414,BK415+BL415)</f>
        <v>0</v>
      </c>
      <c r="BN415" s="133"/>
      <c r="BO415" s="133"/>
      <c r="BP415" s="128" t="n">
        <f aca="false">IF($A415=$A414,BN415+BO415+BP414,BN415+BO415)</f>
        <v>0</v>
      </c>
      <c r="BQ415" s="133"/>
      <c r="BR415" s="133"/>
      <c r="BS415" s="128" t="n">
        <f aca="false">IF($A415=$A414,BQ415+BR415+BS414,BQ415+BR415)</f>
        <v>0</v>
      </c>
      <c r="BT415" s="133"/>
      <c r="BU415" s="133"/>
      <c r="BV415" s="128" t="n">
        <f aca="false">IF($A415=$A414,BT415+BU415+BV414,BT415+BU415)</f>
        <v>0</v>
      </c>
      <c r="BW415" s="128" t="n">
        <f aca="false">IF(W415=0,0,IF(W415&gt;F$4,1,(IF(W415=BW$2,0,(IF(F$4-W415&gt;2,1,0))))))</f>
        <v>0</v>
      </c>
    </row>
    <row r="416" customFormat="false" ht="42.6" hidden="false" customHeight="true" outlineLevel="0" collapsed="false">
      <c r="A416" s="124" t="str">
        <f aca="false">IF(D416=D415,IF(A415=0,"",A415),IF(AND(D416&gt;0,D416&lt;&gt;D415),A415+1,""))</f>
        <v/>
      </c>
      <c r="B416" s="129"/>
      <c r="C416" s="129"/>
      <c r="D416" s="96"/>
      <c r="E416" s="138"/>
      <c r="F416" s="128" t="str">
        <f aca="false">IFERROR(IF(OR(ISTEXT(D416),ISNUMBER(D416)),HLOOKUP(I416-23*INT(I416/23),[2]Hoja2!B$1:X$2,2),""),1)</f>
        <v/>
      </c>
      <c r="G416" s="128" t="str">
        <f aca="false">LEFT(D416,1)</f>
        <v/>
      </c>
      <c r="H416" s="129" t="str">
        <f aca="false">IF(UPPER(G416)="Z",2,IF(UPPER(G416)="Y",1,IF(UPPER(G416)="X",0,LEFT(D416))))</f>
        <v/>
      </c>
      <c r="I416" s="129" t="str">
        <f aca="false">REPLACE(D416,1,1,H416)</f>
        <v/>
      </c>
      <c r="J416" s="96"/>
      <c r="K416" s="124" t="str">
        <f aca="false">IF(N416&gt;0,ROW(L416)-7,"")</f>
        <v/>
      </c>
      <c r="L416" s="130"/>
      <c r="M416" s="130"/>
      <c r="N416" s="131"/>
      <c r="O416" s="132"/>
      <c r="P416" s="128" t="str">
        <f aca="false">IFERROR(IF(OR(ISTEXT(N416),ISNUMBER(N416)),HLOOKUP(S416-23*INT(S416/23),[2]Hoja2!B$1:X$2,2),""),1)</f>
        <v/>
      </c>
      <c r="Q416" s="128" t="str">
        <f aca="false">LEFT(N416,1)</f>
        <v/>
      </c>
      <c r="R416" s="129" t="str">
        <f aca="false">IF(UPPER(Q416)="Z",2,IF(UPPER(Q416)="Y",1,IF(UPPER(Q416)="X",0,LEFT(N416))))</f>
        <v/>
      </c>
      <c r="S416" s="129" t="str">
        <f aca="false">REPLACE(N416,1,1,R416)</f>
        <v/>
      </c>
      <c r="T416" s="96"/>
      <c r="U416" s="133"/>
      <c r="V416" s="124" t="str">
        <f aca="false">IF(OR(ISTEXT(N416),ISNUMBER(N416)),IF($AD416=1,U416,0),"")</f>
        <v/>
      </c>
      <c r="W416" s="75" t="n">
        <v>36892</v>
      </c>
      <c r="X416" s="134"/>
      <c r="Y416" s="134"/>
      <c r="AA416" s="128" t="n">
        <f aca="false">IF(E416&lt;&gt;F416,0,1)</f>
        <v>1</v>
      </c>
      <c r="AB416" s="128" t="n">
        <f aca="false">IF(OR(T416="SI",T416="Si",T416="si",T416="sI",T416="s",T416="S"),1,0)</f>
        <v>0</v>
      </c>
      <c r="AC416" s="128" t="n">
        <f aca="false">IF(OR(J416="SI",J416="Si",J416="si",J416="sI",J416="s",J416="S"),1,0)</f>
        <v>0</v>
      </c>
      <c r="AD416" s="128" t="n">
        <f aca="false">AK416*AA416*AB416*AC416</f>
        <v>0</v>
      </c>
      <c r="AF416" s="136" t="n">
        <f aca="false">COUNTIF(D$8:D416,D416)</f>
        <v>0</v>
      </c>
      <c r="AG416" s="136" t="n">
        <f aca="false">COUNTIFS(D$8:D416,D416,A$8:A416,A416)</f>
        <v>0</v>
      </c>
      <c r="AH416" s="128" t="n">
        <f aca="false">AF416-AG416</f>
        <v>0</v>
      </c>
      <c r="AI416" s="128" t="n">
        <f aca="false">IF(OR(O416&lt;&gt;P416,P416=1,AA416=0),1,0)</f>
        <v>0</v>
      </c>
      <c r="AJ416" s="128" t="n">
        <f aca="false">IF(AR416&gt;0,1,0)+AH416</f>
        <v>0</v>
      </c>
      <c r="AK416" s="128" t="n">
        <f aca="false">IF(O416&lt;&gt;P416,0,1)</f>
        <v>1</v>
      </c>
      <c r="AL416" s="128" t="n">
        <f aca="false">IF(U416&gt;1,1,0)</f>
        <v>0</v>
      </c>
      <c r="AM416" s="136"/>
      <c r="AN416" s="137"/>
      <c r="AO416" s="139"/>
      <c r="AP416" s="128" t="str">
        <f aca="false">IF(SUMIF(AS$7:BU$7,"&gt;0",AS416:BU416)&gt;0,SUMIF(AS$7:BU$7,"&gt;0",AS416:BU416),"")</f>
        <v/>
      </c>
      <c r="AQ416" s="128"/>
      <c r="AR416" s="136" t="n">
        <f aca="false">COUNTIF(N$8:N416,N416)-1</f>
        <v>-1</v>
      </c>
      <c r="AS416" s="133"/>
      <c r="AT416" s="133"/>
      <c r="AU416" s="128" t="n">
        <f aca="false">IF($A416=$A415,AS416+AT416+AU415,AS416+AT416)</f>
        <v>0</v>
      </c>
      <c r="AV416" s="133"/>
      <c r="AW416" s="133"/>
      <c r="AX416" s="128" t="n">
        <f aca="false">IF($A416=$A415,AV416+AW416+AX415,AV416+AW416)</f>
        <v>0</v>
      </c>
      <c r="AY416" s="133"/>
      <c r="AZ416" s="133"/>
      <c r="BA416" s="128" t="n">
        <f aca="false">IF($A416=$A415,AY416+AZ416+BA415,AY416+AZ416)</f>
        <v>0</v>
      </c>
      <c r="BB416" s="133"/>
      <c r="BC416" s="133"/>
      <c r="BD416" s="128" t="n">
        <f aca="false">IF($A416=$A415,BB416+BC416+BD415,BB416+BC416)</f>
        <v>0</v>
      </c>
      <c r="BE416" s="133"/>
      <c r="BF416" s="133"/>
      <c r="BG416" s="128" t="n">
        <f aca="false">IF($A416=$A415,BE416+BF416+BG415,BE416+BF416)</f>
        <v>0</v>
      </c>
      <c r="BH416" s="133"/>
      <c r="BI416" s="133"/>
      <c r="BJ416" s="128" t="n">
        <f aca="false">IF($A416=$A415,BH416+BI416+BJ415,BH416+BI416)</f>
        <v>0</v>
      </c>
      <c r="BK416" s="133"/>
      <c r="BL416" s="133"/>
      <c r="BM416" s="128" t="n">
        <f aca="false">IF($A416=$A415,BK416+BL416+BM415,BK416+BL416)</f>
        <v>0</v>
      </c>
      <c r="BN416" s="133"/>
      <c r="BO416" s="133"/>
      <c r="BP416" s="128" t="n">
        <f aca="false">IF($A416=$A415,BN416+BO416+BP415,BN416+BO416)</f>
        <v>0</v>
      </c>
      <c r="BQ416" s="133"/>
      <c r="BR416" s="133"/>
      <c r="BS416" s="128" t="n">
        <f aca="false">IF($A416=$A415,BQ416+BR416+BS415,BQ416+BR416)</f>
        <v>0</v>
      </c>
      <c r="BT416" s="133"/>
      <c r="BU416" s="133"/>
      <c r="BV416" s="128" t="n">
        <f aca="false">IF($A416=$A415,BT416+BU416+BV415,BT416+BU416)</f>
        <v>0</v>
      </c>
      <c r="BW416" s="128" t="n">
        <f aca="false">IF(W416=0,0,IF(W416&gt;F$4,1,(IF(W416=BW$2,0,(IF(F$4-W416&gt;2,1,0))))))</f>
        <v>0</v>
      </c>
    </row>
    <row r="417" customFormat="false" ht="42.6" hidden="false" customHeight="true" outlineLevel="0" collapsed="false">
      <c r="A417" s="124" t="str">
        <f aca="false">IF(D417=D416,IF(A416=0,"",A416),IF(AND(D417&gt;0,D417&lt;&gt;D416),A416+1,""))</f>
        <v/>
      </c>
      <c r="B417" s="129"/>
      <c r="C417" s="129"/>
      <c r="D417" s="96"/>
      <c r="E417" s="138"/>
      <c r="F417" s="128" t="str">
        <f aca="false">IFERROR(IF(OR(ISTEXT(D417),ISNUMBER(D417)),HLOOKUP(I417-23*INT(I417/23),[2]Hoja2!B$1:X$2,2),""),1)</f>
        <v/>
      </c>
      <c r="G417" s="128" t="str">
        <f aca="false">LEFT(D417,1)</f>
        <v/>
      </c>
      <c r="H417" s="129" t="str">
        <f aca="false">IF(UPPER(G417)="Z",2,IF(UPPER(G417)="Y",1,IF(UPPER(G417)="X",0,LEFT(D417))))</f>
        <v/>
      </c>
      <c r="I417" s="129" t="str">
        <f aca="false">REPLACE(D417,1,1,H417)</f>
        <v/>
      </c>
      <c r="J417" s="96"/>
      <c r="K417" s="124" t="str">
        <f aca="false">IF(N417&gt;0,ROW(L417)-7,"")</f>
        <v/>
      </c>
      <c r="L417" s="130"/>
      <c r="M417" s="130"/>
      <c r="N417" s="131"/>
      <c r="O417" s="132"/>
      <c r="P417" s="128" t="str">
        <f aca="false">IFERROR(IF(OR(ISTEXT(N417),ISNUMBER(N417)),HLOOKUP(S417-23*INT(S417/23),[2]Hoja2!B$1:X$2,2),""),1)</f>
        <v/>
      </c>
      <c r="Q417" s="128" t="str">
        <f aca="false">LEFT(N417,1)</f>
        <v/>
      </c>
      <c r="R417" s="129" t="str">
        <f aca="false">IF(UPPER(Q417)="Z",2,IF(UPPER(Q417)="Y",1,IF(UPPER(Q417)="X",0,LEFT(N417))))</f>
        <v/>
      </c>
      <c r="S417" s="129" t="str">
        <f aca="false">REPLACE(N417,1,1,R417)</f>
        <v/>
      </c>
      <c r="T417" s="96"/>
      <c r="U417" s="133"/>
      <c r="V417" s="124" t="str">
        <f aca="false">IF(OR(ISTEXT(N417),ISNUMBER(N417)),IF($AD417=1,U417,0),"")</f>
        <v/>
      </c>
      <c r="W417" s="75" t="n">
        <v>36892</v>
      </c>
      <c r="X417" s="134"/>
      <c r="Y417" s="134"/>
      <c r="AA417" s="128" t="n">
        <f aca="false">IF(E417&lt;&gt;F417,0,1)</f>
        <v>1</v>
      </c>
      <c r="AB417" s="128" t="n">
        <f aca="false">IF(OR(T417="SI",T417="Si",T417="si",T417="sI",T417="s",T417="S"),1,0)</f>
        <v>0</v>
      </c>
      <c r="AC417" s="128" t="n">
        <f aca="false">IF(OR(J417="SI",J417="Si",J417="si",J417="sI",J417="s",J417="S"),1,0)</f>
        <v>0</v>
      </c>
      <c r="AD417" s="128" t="n">
        <f aca="false">AK417*AA417*AB417*AC417</f>
        <v>0</v>
      </c>
      <c r="AF417" s="136" t="n">
        <f aca="false">COUNTIF(D$8:D417,D417)</f>
        <v>0</v>
      </c>
      <c r="AG417" s="136" t="n">
        <f aca="false">COUNTIFS(D$8:D417,D417,A$8:A417,A417)</f>
        <v>0</v>
      </c>
      <c r="AH417" s="128" t="n">
        <f aca="false">AF417-AG417</f>
        <v>0</v>
      </c>
      <c r="AI417" s="128" t="n">
        <f aca="false">IF(OR(O417&lt;&gt;P417,P417=1,AA417=0),1,0)</f>
        <v>0</v>
      </c>
      <c r="AJ417" s="128" t="n">
        <f aca="false">IF(AR417&gt;0,1,0)+AH417</f>
        <v>0</v>
      </c>
      <c r="AK417" s="128" t="n">
        <f aca="false">IF(O417&lt;&gt;P417,0,1)</f>
        <v>1</v>
      </c>
      <c r="AL417" s="128" t="n">
        <f aca="false">IF(U417&gt;1,1,0)</f>
        <v>0</v>
      </c>
      <c r="AM417" s="136"/>
      <c r="AN417" s="137"/>
      <c r="AO417" s="139"/>
      <c r="AP417" s="128" t="str">
        <f aca="false">IF(SUMIF(AS$7:BU$7,"&gt;0",AS417:BU417)&gt;0,SUMIF(AS$7:BU$7,"&gt;0",AS417:BU417),"")</f>
        <v/>
      </c>
      <c r="AQ417" s="128"/>
      <c r="AR417" s="136" t="n">
        <f aca="false">COUNTIF(N$8:N417,N417)-1</f>
        <v>-1</v>
      </c>
      <c r="AS417" s="133"/>
      <c r="AT417" s="133"/>
      <c r="AU417" s="128" t="n">
        <f aca="false">IF($A417=$A416,AS417+AT417+AU416,AS417+AT417)</f>
        <v>0</v>
      </c>
      <c r="AV417" s="133"/>
      <c r="AW417" s="133"/>
      <c r="AX417" s="128" t="n">
        <f aca="false">IF($A417=$A416,AV417+AW417+AX416,AV417+AW417)</f>
        <v>0</v>
      </c>
      <c r="AY417" s="133"/>
      <c r="AZ417" s="133"/>
      <c r="BA417" s="128" t="n">
        <f aca="false">IF($A417=$A416,AY417+AZ417+BA416,AY417+AZ417)</f>
        <v>0</v>
      </c>
      <c r="BB417" s="133"/>
      <c r="BC417" s="133"/>
      <c r="BD417" s="128" t="n">
        <f aca="false">IF($A417=$A416,BB417+BC417+BD416,BB417+BC417)</f>
        <v>0</v>
      </c>
      <c r="BE417" s="133"/>
      <c r="BF417" s="133"/>
      <c r="BG417" s="128" t="n">
        <f aca="false">IF($A417=$A416,BE417+BF417+BG416,BE417+BF417)</f>
        <v>0</v>
      </c>
      <c r="BH417" s="133"/>
      <c r="BI417" s="133"/>
      <c r="BJ417" s="128" t="n">
        <f aca="false">IF($A417=$A416,BH417+BI417+BJ416,BH417+BI417)</f>
        <v>0</v>
      </c>
      <c r="BK417" s="133"/>
      <c r="BL417" s="133"/>
      <c r="BM417" s="128" t="n">
        <f aca="false">IF($A417=$A416,BK417+BL417+BM416,BK417+BL417)</f>
        <v>0</v>
      </c>
      <c r="BN417" s="133"/>
      <c r="BO417" s="133"/>
      <c r="BP417" s="128" t="n">
        <f aca="false">IF($A417=$A416,BN417+BO417+BP416,BN417+BO417)</f>
        <v>0</v>
      </c>
      <c r="BQ417" s="133"/>
      <c r="BR417" s="133"/>
      <c r="BS417" s="128" t="n">
        <f aca="false">IF($A417=$A416,BQ417+BR417+BS416,BQ417+BR417)</f>
        <v>0</v>
      </c>
      <c r="BT417" s="133"/>
      <c r="BU417" s="133"/>
      <c r="BV417" s="128" t="n">
        <f aca="false">IF($A417=$A416,BT417+BU417+BV416,BT417+BU417)</f>
        <v>0</v>
      </c>
      <c r="BW417" s="128" t="n">
        <f aca="false">IF(W417=0,0,IF(W417&gt;F$4,1,(IF(W417=BW$2,0,(IF(F$4-W417&gt;2,1,0))))))</f>
        <v>0</v>
      </c>
    </row>
    <row r="418" customFormat="false" ht="42.6" hidden="false" customHeight="true" outlineLevel="0" collapsed="false">
      <c r="A418" s="124" t="str">
        <f aca="false">IF(D418=D417,IF(A417=0,"",A417),IF(AND(D418&gt;0,D418&lt;&gt;D417),A417+1,""))</f>
        <v/>
      </c>
      <c r="B418" s="129"/>
      <c r="C418" s="129"/>
      <c r="D418" s="96"/>
      <c r="E418" s="138"/>
      <c r="F418" s="128" t="str">
        <f aca="false">IFERROR(IF(OR(ISTEXT(D418),ISNUMBER(D418)),HLOOKUP(I418-23*INT(I418/23),[2]Hoja2!B$1:X$2,2),""),1)</f>
        <v/>
      </c>
      <c r="G418" s="128" t="str">
        <f aca="false">LEFT(D418,1)</f>
        <v/>
      </c>
      <c r="H418" s="129" t="str">
        <f aca="false">IF(UPPER(G418)="Z",2,IF(UPPER(G418)="Y",1,IF(UPPER(G418)="X",0,LEFT(D418))))</f>
        <v/>
      </c>
      <c r="I418" s="129" t="str">
        <f aca="false">REPLACE(D418,1,1,H418)</f>
        <v/>
      </c>
      <c r="J418" s="96"/>
      <c r="K418" s="124" t="str">
        <f aca="false">IF(N418&gt;0,ROW(L418)-7,"")</f>
        <v/>
      </c>
      <c r="L418" s="130"/>
      <c r="M418" s="130"/>
      <c r="N418" s="131"/>
      <c r="O418" s="132"/>
      <c r="P418" s="128" t="str">
        <f aca="false">IFERROR(IF(OR(ISTEXT(N418),ISNUMBER(N418)),HLOOKUP(S418-23*INT(S418/23),[2]Hoja2!B$1:X$2,2),""),1)</f>
        <v/>
      </c>
      <c r="Q418" s="128" t="str">
        <f aca="false">LEFT(N418,1)</f>
        <v/>
      </c>
      <c r="R418" s="129" t="str">
        <f aca="false">IF(UPPER(Q418)="Z",2,IF(UPPER(Q418)="Y",1,IF(UPPER(Q418)="X",0,LEFT(N418))))</f>
        <v/>
      </c>
      <c r="S418" s="129" t="str">
        <f aca="false">REPLACE(N418,1,1,R418)</f>
        <v/>
      </c>
      <c r="T418" s="96"/>
      <c r="U418" s="133"/>
      <c r="V418" s="124" t="str">
        <f aca="false">IF(OR(ISTEXT(N418),ISNUMBER(N418)),IF($AD418=1,U418,0),"")</f>
        <v/>
      </c>
      <c r="W418" s="75" t="n">
        <v>36892</v>
      </c>
      <c r="X418" s="134"/>
      <c r="Y418" s="134"/>
      <c r="AA418" s="128" t="n">
        <f aca="false">IF(E418&lt;&gt;F418,0,1)</f>
        <v>1</v>
      </c>
      <c r="AB418" s="128" t="n">
        <f aca="false">IF(OR(T418="SI",T418="Si",T418="si",T418="sI",T418="s",T418="S"),1,0)</f>
        <v>0</v>
      </c>
      <c r="AC418" s="128" t="n">
        <f aca="false">IF(OR(J418="SI",J418="Si",J418="si",J418="sI",J418="s",J418="S"),1,0)</f>
        <v>0</v>
      </c>
      <c r="AD418" s="128" t="n">
        <f aca="false">AK418*AA418*AB418*AC418</f>
        <v>0</v>
      </c>
      <c r="AF418" s="136" t="n">
        <f aca="false">COUNTIF(D$8:D418,D418)</f>
        <v>0</v>
      </c>
      <c r="AG418" s="136" t="n">
        <f aca="false">COUNTIFS(D$8:D418,D418,A$8:A418,A418)</f>
        <v>0</v>
      </c>
      <c r="AH418" s="128" t="n">
        <f aca="false">AF418-AG418</f>
        <v>0</v>
      </c>
      <c r="AI418" s="128" t="n">
        <f aca="false">IF(OR(O418&lt;&gt;P418,P418=1,AA418=0),1,0)</f>
        <v>0</v>
      </c>
      <c r="AJ418" s="128" t="n">
        <f aca="false">IF(AR418&gt;0,1,0)+AH418</f>
        <v>0</v>
      </c>
      <c r="AK418" s="128" t="n">
        <f aca="false">IF(O418&lt;&gt;P418,0,1)</f>
        <v>1</v>
      </c>
      <c r="AL418" s="128" t="n">
        <f aca="false">IF(U418&gt;1,1,0)</f>
        <v>0</v>
      </c>
      <c r="AM418" s="136"/>
      <c r="AN418" s="137"/>
      <c r="AO418" s="139"/>
      <c r="AP418" s="128" t="str">
        <f aca="false">IF(SUMIF(AS$7:BU$7,"&gt;0",AS418:BU418)&gt;0,SUMIF(AS$7:BU$7,"&gt;0",AS418:BU418),"")</f>
        <v/>
      </c>
      <c r="AQ418" s="128"/>
      <c r="AR418" s="136" t="n">
        <f aca="false">COUNTIF(N$8:N418,N418)-1</f>
        <v>-1</v>
      </c>
      <c r="AS418" s="133"/>
      <c r="AT418" s="133"/>
      <c r="AU418" s="128" t="n">
        <f aca="false">IF($A418=$A417,AS418+AT418+AU417,AS418+AT418)</f>
        <v>0</v>
      </c>
      <c r="AV418" s="133"/>
      <c r="AW418" s="133"/>
      <c r="AX418" s="128" t="n">
        <f aca="false">IF($A418=$A417,AV418+AW418+AX417,AV418+AW418)</f>
        <v>0</v>
      </c>
      <c r="AY418" s="133"/>
      <c r="AZ418" s="133"/>
      <c r="BA418" s="128" t="n">
        <f aca="false">IF($A418=$A417,AY418+AZ418+BA417,AY418+AZ418)</f>
        <v>0</v>
      </c>
      <c r="BB418" s="133"/>
      <c r="BC418" s="133"/>
      <c r="BD418" s="128" t="n">
        <f aca="false">IF($A418=$A417,BB418+BC418+BD417,BB418+BC418)</f>
        <v>0</v>
      </c>
      <c r="BE418" s="133"/>
      <c r="BF418" s="133"/>
      <c r="BG418" s="128" t="n">
        <f aca="false">IF($A418=$A417,BE418+BF418+BG417,BE418+BF418)</f>
        <v>0</v>
      </c>
      <c r="BH418" s="133"/>
      <c r="BI418" s="133"/>
      <c r="BJ418" s="128" t="n">
        <f aca="false">IF($A418=$A417,BH418+BI418+BJ417,BH418+BI418)</f>
        <v>0</v>
      </c>
      <c r="BK418" s="133"/>
      <c r="BL418" s="133"/>
      <c r="BM418" s="128" t="n">
        <f aca="false">IF($A418=$A417,BK418+BL418+BM417,BK418+BL418)</f>
        <v>0</v>
      </c>
      <c r="BN418" s="133"/>
      <c r="BO418" s="133"/>
      <c r="BP418" s="128" t="n">
        <f aca="false">IF($A418=$A417,BN418+BO418+BP417,BN418+BO418)</f>
        <v>0</v>
      </c>
      <c r="BQ418" s="133"/>
      <c r="BR418" s="133"/>
      <c r="BS418" s="128" t="n">
        <f aca="false">IF($A418=$A417,BQ418+BR418+BS417,BQ418+BR418)</f>
        <v>0</v>
      </c>
      <c r="BT418" s="133"/>
      <c r="BU418" s="133"/>
      <c r="BV418" s="128" t="n">
        <f aca="false">IF($A418=$A417,BT418+BU418+BV417,BT418+BU418)</f>
        <v>0</v>
      </c>
      <c r="BW418" s="128" t="n">
        <f aca="false">IF(W418=0,0,IF(W418&gt;F$4,1,(IF(W418=BW$2,0,(IF(F$4-W418&gt;2,1,0))))))</f>
        <v>0</v>
      </c>
    </row>
    <row r="419" customFormat="false" ht="42.6" hidden="false" customHeight="true" outlineLevel="0" collapsed="false">
      <c r="A419" s="124" t="str">
        <f aca="false">IF(D419=D418,IF(A418=0,"",A418),IF(AND(D419&gt;0,D419&lt;&gt;D418),A418+1,""))</f>
        <v/>
      </c>
      <c r="B419" s="129"/>
      <c r="C419" s="129"/>
      <c r="D419" s="96"/>
      <c r="E419" s="138"/>
      <c r="F419" s="128" t="str">
        <f aca="false">IFERROR(IF(OR(ISTEXT(D419),ISNUMBER(D419)),HLOOKUP(I419-23*INT(I419/23),[2]Hoja2!B$1:X$2,2),""),1)</f>
        <v/>
      </c>
      <c r="G419" s="128" t="str">
        <f aca="false">LEFT(D419,1)</f>
        <v/>
      </c>
      <c r="H419" s="129" t="str">
        <f aca="false">IF(UPPER(G419)="Z",2,IF(UPPER(G419)="Y",1,IF(UPPER(G419)="X",0,LEFT(D419))))</f>
        <v/>
      </c>
      <c r="I419" s="129" t="str">
        <f aca="false">REPLACE(D419,1,1,H419)</f>
        <v/>
      </c>
      <c r="J419" s="96"/>
      <c r="K419" s="124" t="str">
        <f aca="false">IF(N419&gt;0,ROW(L419)-7,"")</f>
        <v/>
      </c>
      <c r="L419" s="130"/>
      <c r="M419" s="130"/>
      <c r="N419" s="131"/>
      <c r="O419" s="132"/>
      <c r="P419" s="128" t="str">
        <f aca="false">IFERROR(IF(OR(ISTEXT(N419),ISNUMBER(N419)),HLOOKUP(S419-23*INT(S419/23),[2]Hoja2!B$1:X$2,2),""),1)</f>
        <v/>
      </c>
      <c r="Q419" s="128" t="str">
        <f aca="false">LEFT(N419,1)</f>
        <v/>
      </c>
      <c r="R419" s="129" t="str">
        <f aca="false">IF(UPPER(Q419)="Z",2,IF(UPPER(Q419)="Y",1,IF(UPPER(Q419)="X",0,LEFT(N419))))</f>
        <v/>
      </c>
      <c r="S419" s="129" t="str">
        <f aca="false">REPLACE(N419,1,1,R419)</f>
        <v/>
      </c>
      <c r="T419" s="96"/>
      <c r="U419" s="133"/>
      <c r="V419" s="124" t="str">
        <f aca="false">IF(OR(ISTEXT(N419),ISNUMBER(N419)),IF($AD419=1,U419,0),"")</f>
        <v/>
      </c>
      <c r="W419" s="75" t="n">
        <v>36892</v>
      </c>
      <c r="X419" s="134"/>
      <c r="Y419" s="134"/>
      <c r="AA419" s="128" t="n">
        <f aca="false">IF(E419&lt;&gt;F419,0,1)</f>
        <v>1</v>
      </c>
      <c r="AB419" s="128" t="n">
        <f aca="false">IF(OR(T419="SI",T419="Si",T419="si",T419="sI",T419="s",T419="S"),1,0)</f>
        <v>0</v>
      </c>
      <c r="AC419" s="128" t="n">
        <f aca="false">IF(OR(J419="SI",J419="Si",J419="si",J419="sI",J419="s",J419="S"),1,0)</f>
        <v>0</v>
      </c>
      <c r="AD419" s="128" t="n">
        <f aca="false">AK419*AA419*AB419*AC419</f>
        <v>0</v>
      </c>
      <c r="AF419" s="136" t="n">
        <f aca="false">COUNTIF(D$8:D419,D419)</f>
        <v>0</v>
      </c>
      <c r="AG419" s="136" t="n">
        <f aca="false">COUNTIFS(D$8:D419,D419,A$8:A419,A419)</f>
        <v>0</v>
      </c>
      <c r="AH419" s="128" t="n">
        <f aca="false">AF419-AG419</f>
        <v>0</v>
      </c>
      <c r="AI419" s="128" t="n">
        <f aca="false">IF(OR(O419&lt;&gt;P419,P419=1,AA419=0),1,0)</f>
        <v>0</v>
      </c>
      <c r="AJ419" s="128" t="n">
        <f aca="false">IF(AR419&gt;0,1,0)+AH419</f>
        <v>0</v>
      </c>
      <c r="AK419" s="128" t="n">
        <f aca="false">IF(O419&lt;&gt;P419,0,1)</f>
        <v>1</v>
      </c>
      <c r="AL419" s="128" t="n">
        <f aca="false">IF(U419&gt;1,1,0)</f>
        <v>0</v>
      </c>
      <c r="AM419" s="136"/>
      <c r="AN419" s="137"/>
      <c r="AO419" s="139"/>
      <c r="AP419" s="128" t="str">
        <f aca="false">IF(SUMIF(AS$7:BU$7,"&gt;0",AS419:BU419)&gt;0,SUMIF(AS$7:BU$7,"&gt;0",AS419:BU419),"")</f>
        <v/>
      </c>
      <c r="AQ419" s="128"/>
      <c r="AR419" s="136" t="n">
        <f aca="false">COUNTIF(N$8:N419,N419)-1</f>
        <v>-1</v>
      </c>
      <c r="AS419" s="133"/>
      <c r="AT419" s="133"/>
      <c r="AU419" s="128" t="n">
        <f aca="false">IF($A419=$A418,AS419+AT419+AU418,AS419+AT419)</f>
        <v>0</v>
      </c>
      <c r="AV419" s="133"/>
      <c r="AW419" s="133"/>
      <c r="AX419" s="128" t="n">
        <f aca="false">IF($A419=$A418,AV419+AW419+AX418,AV419+AW419)</f>
        <v>0</v>
      </c>
      <c r="AY419" s="133"/>
      <c r="AZ419" s="133"/>
      <c r="BA419" s="128" t="n">
        <f aca="false">IF($A419=$A418,AY419+AZ419+BA418,AY419+AZ419)</f>
        <v>0</v>
      </c>
      <c r="BB419" s="133"/>
      <c r="BC419" s="133"/>
      <c r="BD419" s="128" t="n">
        <f aca="false">IF($A419=$A418,BB419+BC419+BD418,BB419+BC419)</f>
        <v>0</v>
      </c>
      <c r="BE419" s="133"/>
      <c r="BF419" s="133"/>
      <c r="BG419" s="128" t="n">
        <f aca="false">IF($A419=$A418,BE419+BF419+BG418,BE419+BF419)</f>
        <v>0</v>
      </c>
      <c r="BH419" s="133"/>
      <c r="BI419" s="133"/>
      <c r="BJ419" s="128" t="n">
        <f aca="false">IF($A419=$A418,BH419+BI419+BJ418,BH419+BI419)</f>
        <v>0</v>
      </c>
      <c r="BK419" s="133"/>
      <c r="BL419" s="133"/>
      <c r="BM419" s="128" t="n">
        <f aca="false">IF($A419=$A418,BK419+BL419+BM418,BK419+BL419)</f>
        <v>0</v>
      </c>
      <c r="BN419" s="133"/>
      <c r="BO419" s="133"/>
      <c r="BP419" s="128" t="n">
        <f aca="false">IF($A419=$A418,BN419+BO419+BP418,BN419+BO419)</f>
        <v>0</v>
      </c>
      <c r="BQ419" s="133"/>
      <c r="BR419" s="133"/>
      <c r="BS419" s="128" t="n">
        <f aca="false">IF($A419=$A418,BQ419+BR419+BS418,BQ419+BR419)</f>
        <v>0</v>
      </c>
      <c r="BT419" s="133"/>
      <c r="BU419" s="133"/>
      <c r="BV419" s="128" t="n">
        <f aca="false">IF($A419=$A418,BT419+BU419+BV418,BT419+BU419)</f>
        <v>0</v>
      </c>
      <c r="BW419" s="128" t="n">
        <f aca="false">IF(W419=0,0,IF(W419&gt;F$4,1,(IF(W419=BW$2,0,(IF(F$4-W419&gt;2,1,0))))))</f>
        <v>0</v>
      </c>
    </row>
    <row r="420" customFormat="false" ht="42.6" hidden="false" customHeight="true" outlineLevel="0" collapsed="false">
      <c r="A420" s="124" t="str">
        <f aca="false">IF(D420=D419,IF(A419=0,"",A419),IF(AND(D420&gt;0,D420&lt;&gt;D419),A419+1,""))</f>
        <v/>
      </c>
      <c r="B420" s="129"/>
      <c r="C420" s="129"/>
      <c r="D420" s="96"/>
      <c r="E420" s="138"/>
      <c r="F420" s="128" t="str">
        <f aca="false">IFERROR(IF(OR(ISTEXT(D420),ISNUMBER(D420)),HLOOKUP(I420-23*INT(I420/23),[2]Hoja2!B$1:X$2,2),""),1)</f>
        <v/>
      </c>
      <c r="G420" s="128" t="str">
        <f aca="false">LEFT(D420,1)</f>
        <v/>
      </c>
      <c r="H420" s="129" t="str">
        <f aca="false">IF(UPPER(G420)="Z",2,IF(UPPER(G420)="Y",1,IF(UPPER(G420)="X",0,LEFT(D420))))</f>
        <v/>
      </c>
      <c r="I420" s="129" t="str">
        <f aca="false">REPLACE(D420,1,1,H420)</f>
        <v/>
      </c>
      <c r="J420" s="96"/>
      <c r="K420" s="124" t="str">
        <f aca="false">IF(N420&gt;0,ROW(L420)-7,"")</f>
        <v/>
      </c>
      <c r="L420" s="130"/>
      <c r="M420" s="130"/>
      <c r="N420" s="131"/>
      <c r="O420" s="132"/>
      <c r="P420" s="128" t="str">
        <f aca="false">IFERROR(IF(OR(ISTEXT(N420),ISNUMBER(N420)),HLOOKUP(S420-23*INT(S420/23),[2]Hoja2!B$1:X$2,2),""),1)</f>
        <v/>
      </c>
      <c r="Q420" s="128" t="str">
        <f aca="false">LEFT(N420,1)</f>
        <v/>
      </c>
      <c r="R420" s="129" t="str">
        <f aca="false">IF(UPPER(Q420)="Z",2,IF(UPPER(Q420)="Y",1,IF(UPPER(Q420)="X",0,LEFT(N420))))</f>
        <v/>
      </c>
      <c r="S420" s="129" t="str">
        <f aca="false">REPLACE(N420,1,1,R420)</f>
        <v/>
      </c>
      <c r="T420" s="96"/>
      <c r="U420" s="133"/>
      <c r="V420" s="124" t="str">
        <f aca="false">IF(OR(ISTEXT(N420),ISNUMBER(N420)),IF($AD420=1,U420,0),"")</f>
        <v/>
      </c>
      <c r="W420" s="75" t="n">
        <v>36892</v>
      </c>
      <c r="X420" s="134"/>
      <c r="Y420" s="134"/>
      <c r="AA420" s="128" t="n">
        <f aca="false">IF(E420&lt;&gt;F420,0,1)</f>
        <v>1</v>
      </c>
      <c r="AB420" s="128" t="n">
        <f aca="false">IF(OR(T420="SI",T420="Si",T420="si",T420="sI",T420="s",T420="S"),1,0)</f>
        <v>0</v>
      </c>
      <c r="AC420" s="128" t="n">
        <f aca="false">IF(OR(J420="SI",J420="Si",J420="si",J420="sI",J420="s",J420="S"),1,0)</f>
        <v>0</v>
      </c>
      <c r="AD420" s="128" t="n">
        <f aca="false">AK420*AA420*AB420*AC420</f>
        <v>0</v>
      </c>
      <c r="AF420" s="136" t="n">
        <f aca="false">COUNTIF(D$8:D420,D420)</f>
        <v>0</v>
      </c>
      <c r="AG420" s="136" t="n">
        <f aca="false">COUNTIFS(D$8:D420,D420,A$8:A420,A420)</f>
        <v>0</v>
      </c>
      <c r="AH420" s="128" t="n">
        <f aca="false">AF420-AG420</f>
        <v>0</v>
      </c>
      <c r="AI420" s="128" t="n">
        <f aca="false">IF(OR(O420&lt;&gt;P420,P420=1,AA420=0),1,0)</f>
        <v>0</v>
      </c>
      <c r="AJ420" s="128" t="n">
        <f aca="false">IF(AR420&gt;0,1,0)+AH420</f>
        <v>0</v>
      </c>
      <c r="AK420" s="128" t="n">
        <f aca="false">IF(O420&lt;&gt;P420,0,1)</f>
        <v>1</v>
      </c>
      <c r="AL420" s="128" t="n">
        <f aca="false">IF(U420&gt;1,1,0)</f>
        <v>0</v>
      </c>
      <c r="AM420" s="136"/>
      <c r="AN420" s="137"/>
      <c r="AO420" s="139"/>
      <c r="AP420" s="128" t="str">
        <f aca="false">IF(SUMIF(AS$7:BU$7,"&gt;0",AS420:BU420)&gt;0,SUMIF(AS$7:BU$7,"&gt;0",AS420:BU420),"")</f>
        <v/>
      </c>
      <c r="AQ420" s="128"/>
      <c r="AR420" s="136" t="n">
        <f aca="false">COUNTIF(N$8:N420,N420)-1</f>
        <v>-1</v>
      </c>
      <c r="AS420" s="133"/>
      <c r="AT420" s="133"/>
      <c r="AU420" s="128" t="n">
        <f aca="false">IF($A420=$A419,AS420+AT420+AU419,AS420+AT420)</f>
        <v>0</v>
      </c>
      <c r="AV420" s="133"/>
      <c r="AW420" s="133"/>
      <c r="AX420" s="128" t="n">
        <f aca="false">IF($A420=$A419,AV420+AW420+AX419,AV420+AW420)</f>
        <v>0</v>
      </c>
      <c r="AY420" s="133"/>
      <c r="AZ420" s="133"/>
      <c r="BA420" s="128" t="n">
        <f aca="false">IF($A420=$A419,AY420+AZ420+BA419,AY420+AZ420)</f>
        <v>0</v>
      </c>
      <c r="BB420" s="133"/>
      <c r="BC420" s="133"/>
      <c r="BD420" s="128" t="n">
        <f aca="false">IF($A420=$A419,BB420+BC420+BD419,BB420+BC420)</f>
        <v>0</v>
      </c>
      <c r="BE420" s="133"/>
      <c r="BF420" s="133"/>
      <c r="BG420" s="128" t="n">
        <f aca="false">IF($A420=$A419,BE420+BF420+BG419,BE420+BF420)</f>
        <v>0</v>
      </c>
      <c r="BH420" s="133"/>
      <c r="BI420" s="133"/>
      <c r="BJ420" s="128" t="n">
        <f aca="false">IF($A420=$A419,BH420+BI420+BJ419,BH420+BI420)</f>
        <v>0</v>
      </c>
      <c r="BK420" s="133"/>
      <c r="BL420" s="133"/>
      <c r="BM420" s="128" t="n">
        <f aca="false">IF($A420=$A419,BK420+BL420+BM419,BK420+BL420)</f>
        <v>0</v>
      </c>
      <c r="BN420" s="133"/>
      <c r="BO420" s="133"/>
      <c r="BP420" s="128" t="n">
        <f aca="false">IF($A420=$A419,BN420+BO420+BP419,BN420+BO420)</f>
        <v>0</v>
      </c>
      <c r="BQ420" s="133"/>
      <c r="BR420" s="133"/>
      <c r="BS420" s="128" t="n">
        <f aca="false">IF($A420=$A419,BQ420+BR420+BS419,BQ420+BR420)</f>
        <v>0</v>
      </c>
      <c r="BT420" s="133"/>
      <c r="BU420" s="133"/>
      <c r="BV420" s="128" t="n">
        <f aca="false">IF($A420=$A419,BT420+BU420+BV419,BT420+BU420)</f>
        <v>0</v>
      </c>
      <c r="BW420" s="128" t="n">
        <f aca="false">IF(W420=0,0,IF(W420&gt;F$4,1,(IF(W420=BW$2,0,(IF(F$4-W420&gt;2,1,0))))))</f>
        <v>0</v>
      </c>
    </row>
    <row r="421" customFormat="false" ht="42.6" hidden="false" customHeight="true" outlineLevel="0" collapsed="false">
      <c r="A421" s="124" t="str">
        <f aca="false">IF(D421=D420,IF(A420=0,"",A420),IF(AND(D421&gt;0,D421&lt;&gt;D420),A420+1,""))</f>
        <v/>
      </c>
      <c r="B421" s="129"/>
      <c r="C421" s="129"/>
      <c r="D421" s="96"/>
      <c r="E421" s="138"/>
      <c r="F421" s="128" t="str">
        <f aca="false">IFERROR(IF(OR(ISTEXT(D421),ISNUMBER(D421)),HLOOKUP(I421-23*INT(I421/23),[2]Hoja2!B$1:X$2,2),""),1)</f>
        <v/>
      </c>
      <c r="G421" s="128" t="str">
        <f aca="false">LEFT(D421,1)</f>
        <v/>
      </c>
      <c r="H421" s="129" t="str">
        <f aca="false">IF(UPPER(G421)="Z",2,IF(UPPER(G421)="Y",1,IF(UPPER(G421)="X",0,LEFT(D421))))</f>
        <v/>
      </c>
      <c r="I421" s="129" t="str">
        <f aca="false">REPLACE(D421,1,1,H421)</f>
        <v/>
      </c>
      <c r="J421" s="96"/>
      <c r="K421" s="124" t="str">
        <f aca="false">IF(N421&gt;0,ROW(L421)-7,"")</f>
        <v/>
      </c>
      <c r="L421" s="130"/>
      <c r="M421" s="130"/>
      <c r="N421" s="131"/>
      <c r="O421" s="132"/>
      <c r="P421" s="128" t="str">
        <f aca="false">IFERROR(IF(OR(ISTEXT(N421),ISNUMBER(N421)),HLOOKUP(S421-23*INT(S421/23),[2]Hoja2!B$1:X$2,2),""),1)</f>
        <v/>
      </c>
      <c r="Q421" s="128" t="str">
        <f aca="false">LEFT(N421,1)</f>
        <v/>
      </c>
      <c r="R421" s="129" t="str">
        <f aca="false">IF(UPPER(Q421)="Z",2,IF(UPPER(Q421)="Y",1,IF(UPPER(Q421)="X",0,LEFT(N421))))</f>
        <v/>
      </c>
      <c r="S421" s="129" t="str">
        <f aca="false">REPLACE(N421,1,1,R421)</f>
        <v/>
      </c>
      <c r="T421" s="96"/>
      <c r="U421" s="133"/>
      <c r="V421" s="124" t="str">
        <f aca="false">IF(OR(ISTEXT(N421),ISNUMBER(N421)),IF($AD421=1,U421,0),"")</f>
        <v/>
      </c>
      <c r="W421" s="75" t="n">
        <v>36892</v>
      </c>
      <c r="X421" s="134"/>
      <c r="Y421" s="134"/>
      <c r="AA421" s="128" t="n">
        <f aca="false">IF(E421&lt;&gt;F421,0,1)</f>
        <v>1</v>
      </c>
      <c r="AB421" s="128" t="n">
        <f aca="false">IF(OR(T421="SI",T421="Si",T421="si",T421="sI",T421="s",T421="S"),1,0)</f>
        <v>0</v>
      </c>
      <c r="AC421" s="128" t="n">
        <f aca="false">IF(OR(J421="SI",J421="Si",J421="si",J421="sI",J421="s",J421="S"),1,0)</f>
        <v>0</v>
      </c>
      <c r="AD421" s="128" t="n">
        <f aca="false">AK421*AA421*AB421*AC421</f>
        <v>0</v>
      </c>
      <c r="AF421" s="136" t="n">
        <f aca="false">COUNTIF(D$8:D421,D421)</f>
        <v>0</v>
      </c>
      <c r="AG421" s="136" t="n">
        <f aca="false">COUNTIFS(D$8:D421,D421,A$8:A421,A421)</f>
        <v>0</v>
      </c>
      <c r="AH421" s="128" t="n">
        <f aca="false">AF421-AG421</f>
        <v>0</v>
      </c>
      <c r="AI421" s="128" t="n">
        <f aca="false">IF(OR(O421&lt;&gt;P421,P421=1,AA421=0),1,0)</f>
        <v>0</v>
      </c>
      <c r="AJ421" s="128" t="n">
        <f aca="false">IF(AR421&gt;0,1,0)+AH421</f>
        <v>0</v>
      </c>
      <c r="AK421" s="128" t="n">
        <f aca="false">IF(O421&lt;&gt;P421,0,1)</f>
        <v>1</v>
      </c>
      <c r="AL421" s="128" t="n">
        <f aca="false">IF(U421&gt;1,1,0)</f>
        <v>0</v>
      </c>
      <c r="AM421" s="136"/>
      <c r="AN421" s="137"/>
      <c r="AO421" s="139"/>
      <c r="AP421" s="128" t="str">
        <f aca="false">IF(SUMIF(AS$7:BU$7,"&gt;0",AS421:BU421)&gt;0,SUMIF(AS$7:BU$7,"&gt;0",AS421:BU421),"")</f>
        <v/>
      </c>
      <c r="AQ421" s="128"/>
      <c r="AR421" s="136" t="n">
        <f aca="false">COUNTIF(N$8:N421,N421)-1</f>
        <v>-1</v>
      </c>
      <c r="AS421" s="133"/>
      <c r="AT421" s="133"/>
      <c r="AU421" s="128" t="n">
        <f aca="false">IF($A421=$A420,AS421+AT421+AU420,AS421+AT421)</f>
        <v>0</v>
      </c>
      <c r="AV421" s="133"/>
      <c r="AW421" s="133"/>
      <c r="AX421" s="128" t="n">
        <f aca="false">IF($A421=$A420,AV421+AW421+AX420,AV421+AW421)</f>
        <v>0</v>
      </c>
      <c r="AY421" s="133"/>
      <c r="AZ421" s="133"/>
      <c r="BA421" s="128" t="n">
        <f aca="false">IF($A421=$A420,AY421+AZ421+BA420,AY421+AZ421)</f>
        <v>0</v>
      </c>
      <c r="BB421" s="133"/>
      <c r="BC421" s="133"/>
      <c r="BD421" s="128" t="n">
        <f aca="false">IF($A421=$A420,BB421+BC421+BD420,BB421+BC421)</f>
        <v>0</v>
      </c>
      <c r="BE421" s="133"/>
      <c r="BF421" s="133"/>
      <c r="BG421" s="128" t="n">
        <f aca="false">IF($A421=$A420,BE421+BF421+BG420,BE421+BF421)</f>
        <v>0</v>
      </c>
      <c r="BH421" s="133"/>
      <c r="BI421" s="133"/>
      <c r="BJ421" s="128" t="n">
        <f aca="false">IF($A421=$A420,BH421+BI421+BJ420,BH421+BI421)</f>
        <v>0</v>
      </c>
      <c r="BK421" s="133"/>
      <c r="BL421" s="133"/>
      <c r="BM421" s="128" t="n">
        <f aca="false">IF($A421=$A420,BK421+BL421+BM420,BK421+BL421)</f>
        <v>0</v>
      </c>
      <c r="BN421" s="133"/>
      <c r="BO421" s="133"/>
      <c r="BP421" s="128" t="n">
        <f aca="false">IF($A421=$A420,BN421+BO421+BP420,BN421+BO421)</f>
        <v>0</v>
      </c>
      <c r="BQ421" s="133"/>
      <c r="BR421" s="133"/>
      <c r="BS421" s="128" t="n">
        <f aca="false">IF($A421=$A420,BQ421+BR421+BS420,BQ421+BR421)</f>
        <v>0</v>
      </c>
      <c r="BT421" s="133"/>
      <c r="BU421" s="133"/>
      <c r="BV421" s="128" t="n">
        <f aca="false">IF($A421=$A420,BT421+BU421+BV420,BT421+BU421)</f>
        <v>0</v>
      </c>
      <c r="BW421" s="128" t="n">
        <f aca="false">IF(W421=0,0,IF(W421&gt;F$4,1,(IF(W421=BW$2,0,(IF(F$4-W421&gt;2,1,0))))))</f>
        <v>0</v>
      </c>
    </row>
    <row r="422" customFormat="false" ht="42.6" hidden="false" customHeight="true" outlineLevel="0" collapsed="false">
      <c r="A422" s="124" t="str">
        <f aca="false">IF(D422=D421,IF(A421=0,"",A421),IF(AND(D422&gt;0,D422&lt;&gt;D421),A421+1,""))</f>
        <v/>
      </c>
      <c r="B422" s="129"/>
      <c r="C422" s="129"/>
      <c r="D422" s="96"/>
      <c r="E422" s="138"/>
      <c r="F422" s="128" t="str">
        <f aca="false">IFERROR(IF(OR(ISTEXT(D422),ISNUMBER(D422)),HLOOKUP(I422-23*INT(I422/23),[2]Hoja2!B$1:X$2,2),""),1)</f>
        <v/>
      </c>
      <c r="G422" s="128" t="str">
        <f aca="false">LEFT(D422,1)</f>
        <v/>
      </c>
      <c r="H422" s="129" t="str">
        <f aca="false">IF(UPPER(G422)="Z",2,IF(UPPER(G422)="Y",1,IF(UPPER(G422)="X",0,LEFT(D422))))</f>
        <v/>
      </c>
      <c r="I422" s="129" t="str">
        <f aca="false">REPLACE(D422,1,1,H422)</f>
        <v/>
      </c>
      <c r="J422" s="96"/>
      <c r="K422" s="124" t="str">
        <f aca="false">IF(N422&gt;0,ROW(L422)-7,"")</f>
        <v/>
      </c>
      <c r="L422" s="130"/>
      <c r="M422" s="130"/>
      <c r="N422" s="131"/>
      <c r="O422" s="132"/>
      <c r="P422" s="128" t="str">
        <f aca="false">IFERROR(IF(OR(ISTEXT(N422),ISNUMBER(N422)),HLOOKUP(S422-23*INT(S422/23),[2]Hoja2!B$1:X$2,2),""),1)</f>
        <v/>
      </c>
      <c r="Q422" s="128" t="str">
        <f aca="false">LEFT(N422,1)</f>
        <v/>
      </c>
      <c r="R422" s="129" t="str">
        <f aca="false">IF(UPPER(Q422)="Z",2,IF(UPPER(Q422)="Y",1,IF(UPPER(Q422)="X",0,LEFT(N422))))</f>
        <v/>
      </c>
      <c r="S422" s="129" t="str">
        <f aca="false">REPLACE(N422,1,1,R422)</f>
        <v/>
      </c>
      <c r="T422" s="96"/>
      <c r="U422" s="133"/>
      <c r="V422" s="124" t="str">
        <f aca="false">IF(OR(ISTEXT(N422),ISNUMBER(N422)),IF($AD422=1,U422,0),"")</f>
        <v/>
      </c>
      <c r="W422" s="75" t="n">
        <v>36892</v>
      </c>
      <c r="X422" s="134"/>
      <c r="Y422" s="134"/>
      <c r="AA422" s="128" t="n">
        <f aca="false">IF(E422&lt;&gt;F422,0,1)</f>
        <v>1</v>
      </c>
      <c r="AB422" s="128" t="n">
        <f aca="false">IF(OR(T422="SI",T422="Si",T422="si",T422="sI",T422="s",T422="S"),1,0)</f>
        <v>0</v>
      </c>
      <c r="AC422" s="128" t="n">
        <f aca="false">IF(OR(J422="SI",J422="Si",J422="si",J422="sI",J422="s",J422="S"),1,0)</f>
        <v>0</v>
      </c>
      <c r="AD422" s="128" t="n">
        <f aca="false">AK422*AA422*AB422*AC422</f>
        <v>0</v>
      </c>
      <c r="AF422" s="136" t="n">
        <f aca="false">COUNTIF(D$8:D422,D422)</f>
        <v>0</v>
      </c>
      <c r="AG422" s="136" t="n">
        <f aca="false">COUNTIFS(D$8:D422,D422,A$8:A422,A422)</f>
        <v>0</v>
      </c>
      <c r="AH422" s="128" t="n">
        <f aca="false">AF422-AG422</f>
        <v>0</v>
      </c>
      <c r="AI422" s="128" t="n">
        <f aca="false">IF(OR(O422&lt;&gt;P422,P422=1,AA422=0),1,0)</f>
        <v>0</v>
      </c>
      <c r="AJ422" s="128" t="n">
        <f aca="false">IF(AR422&gt;0,1,0)+AH422</f>
        <v>0</v>
      </c>
      <c r="AK422" s="128" t="n">
        <f aca="false">IF(O422&lt;&gt;P422,0,1)</f>
        <v>1</v>
      </c>
      <c r="AL422" s="128" t="n">
        <f aca="false">IF(U422&gt;1,1,0)</f>
        <v>0</v>
      </c>
      <c r="AM422" s="136"/>
      <c r="AN422" s="137"/>
      <c r="AO422" s="139"/>
      <c r="AP422" s="128" t="str">
        <f aca="false">IF(SUMIF(AS$7:BU$7,"&gt;0",AS422:BU422)&gt;0,SUMIF(AS$7:BU$7,"&gt;0",AS422:BU422),"")</f>
        <v/>
      </c>
      <c r="AQ422" s="128"/>
      <c r="AR422" s="136" t="n">
        <f aca="false">COUNTIF(N$8:N422,N422)-1</f>
        <v>-1</v>
      </c>
      <c r="AS422" s="133"/>
      <c r="AT422" s="133"/>
      <c r="AU422" s="128" t="n">
        <f aca="false">IF($A422=$A421,AS422+AT422+AU421,AS422+AT422)</f>
        <v>0</v>
      </c>
      <c r="AV422" s="133"/>
      <c r="AW422" s="133"/>
      <c r="AX422" s="128" t="n">
        <f aca="false">IF($A422=$A421,AV422+AW422+AX421,AV422+AW422)</f>
        <v>0</v>
      </c>
      <c r="AY422" s="133"/>
      <c r="AZ422" s="133"/>
      <c r="BA422" s="128" t="n">
        <f aca="false">IF($A422=$A421,AY422+AZ422+BA421,AY422+AZ422)</f>
        <v>0</v>
      </c>
      <c r="BB422" s="133"/>
      <c r="BC422" s="133"/>
      <c r="BD422" s="128" t="n">
        <f aca="false">IF($A422=$A421,BB422+BC422+BD421,BB422+BC422)</f>
        <v>0</v>
      </c>
      <c r="BE422" s="133"/>
      <c r="BF422" s="133"/>
      <c r="BG422" s="128" t="n">
        <f aca="false">IF($A422=$A421,BE422+BF422+BG421,BE422+BF422)</f>
        <v>0</v>
      </c>
      <c r="BH422" s="133"/>
      <c r="BI422" s="133"/>
      <c r="BJ422" s="128" t="n">
        <f aca="false">IF($A422=$A421,BH422+BI422+BJ421,BH422+BI422)</f>
        <v>0</v>
      </c>
      <c r="BK422" s="133"/>
      <c r="BL422" s="133"/>
      <c r="BM422" s="128" t="n">
        <f aca="false">IF($A422=$A421,BK422+BL422+BM421,BK422+BL422)</f>
        <v>0</v>
      </c>
      <c r="BN422" s="133"/>
      <c r="BO422" s="133"/>
      <c r="BP422" s="128" t="n">
        <f aca="false">IF($A422=$A421,BN422+BO422+BP421,BN422+BO422)</f>
        <v>0</v>
      </c>
      <c r="BQ422" s="133"/>
      <c r="BR422" s="133"/>
      <c r="BS422" s="128" t="n">
        <f aca="false">IF($A422=$A421,BQ422+BR422+BS421,BQ422+BR422)</f>
        <v>0</v>
      </c>
      <c r="BT422" s="133"/>
      <c r="BU422" s="133"/>
      <c r="BV422" s="128" t="n">
        <f aca="false">IF($A422=$A421,BT422+BU422+BV421,BT422+BU422)</f>
        <v>0</v>
      </c>
      <c r="BW422" s="128" t="n">
        <f aca="false">IF(W422=0,0,IF(W422&gt;F$4,1,(IF(W422=BW$2,0,(IF(F$4-W422&gt;2,1,0))))))</f>
        <v>0</v>
      </c>
    </row>
    <row r="423" customFormat="false" ht="42.6" hidden="false" customHeight="true" outlineLevel="0" collapsed="false">
      <c r="A423" s="124" t="str">
        <f aca="false">IF(D423=D422,IF(A422=0,"",A422),IF(AND(D423&gt;0,D423&lt;&gt;D422),A422+1,""))</f>
        <v/>
      </c>
      <c r="B423" s="129"/>
      <c r="C423" s="129"/>
      <c r="D423" s="96"/>
      <c r="E423" s="138"/>
      <c r="F423" s="128" t="str">
        <f aca="false">IFERROR(IF(OR(ISTEXT(D423),ISNUMBER(D423)),HLOOKUP(I423-23*INT(I423/23),[2]Hoja2!B$1:X$2,2),""),1)</f>
        <v/>
      </c>
      <c r="G423" s="128" t="str">
        <f aca="false">LEFT(D423,1)</f>
        <v/>
      </c>
      <c r="H423" s="129" t="str">
        <f aca="false">IF(UPPER(G423)="Z",2,IF(UPPER(G423)="Y",1,IF(UPPER(G423)="X",0,LEFT(D423))))</f>
        <v/>
      </c>
      <c r="I423" s="129" t="str">
        <f aca="false">REPLACE(D423,1,1,H423)</f>
        <v/>
      </c>
      <c r="J423" s="96"/>
      <c r="K423" s="124" t="str">
        <f aca="false">IF(N423&gt;0,ROW(L423)-7,"")</f>
        <v/>
      </c>
      <c r="L423" s="130"/>
      <c r="M423" s="130"/>
      <c r="N423" s="131"/>
      <c r="O423" s="132"/>
      <c r="P423" s="128" t="str">
        <f aca="false">IFERROR(IF(OR(ISTEXT(N423),ISNUMBER(N423)),HLOOKUP(S423-23*INT(S423/23),[2]Hoja2!B$1:X$2,2),""),1)</f>
        <v/>
      </c>
      <c r="Q423" s="128" t="str">
        <f aca="false">LEFT(N423,1)</f>
        <v/>
      </c>
      <c r="R423" s="129" t="str">
        <f aca="false">IF(UPPER(Q423)="Z",2,IF(UPPER(Q423)="Y",1,IF(UPPER(Q423)="X",0,LEFT(N423))))</f>
        <v/>
      </c>
      <c r="S423" s="129" t="str">
        <f aca="false">REPLACE(N423,1,1,R423)</f>
        <v/>
      </c>
      <c r="T423" s="96"/>
      <c r="U423" s="133"/>
      <c r="V423" s="124" t="str">
        <f aca="false">IF(OR(ISTEXT(N423),ISNUMBER(N423)),IF($AD423=1,U423,0),"")</f>
        <v/>
      </c>
      <c r="W423" s="75" t="n">
        <v>36892</v>
      </c>
      <c r="X423" s="134"/>
      <c r="Y423" s="134"/>
      <c r="AA423" s="128" t="n">
        <f aca="false">IF(E423&lt;&gt;F423,0,1)</f>
        <v>1</v>
      </c>
      <c r="AB423" s="128" t="n">
        <f aca="false">IF(OR(T423="SI",T423="Si",T423="si",T423="sI",T423="s",T423="S"),1,0)</f>
        <v>0</v>
      </c>
      <c r="AC423" s="128" t="n">
        <f aca="false">IF(OR(J423="SI",J423="Si",J423="si",J423="sI",J423="s",J423="S"),1,0)</f>
        <v>0</v>
      </c>
      <c r="AD423" s="128" t="n">
        <f aca="false">AK423*AA423*AB423*AC423</f>
        <v>0</v>
      </c>
      <c r="AF423" s="136" t="n">
        <f aca="false">COUNTIF(D$8:D423,D423)</f>
        <v>0</v>
      </c>
      <c r="AG423" s="136" t="n">
        <f aca="false">COUNTIFS(D$8:D423,D423,A$8:A423,A423)</f>
        <v>0</v>
      </c>
      <c r="AH423" s="128" t="n">
        <f aca="false">AF423-AG423</f>
        <v>0</v>
      </c>
      <c r="AI423" s="128" t="n">
        <f aca="false">IF(OR(O423&lt;&gt;P423,P423=1,AA423=0),1,0)</f>
        <v>0</v>
      </c>
      <c r="AJ423" s="128" t="n">
        <f aca="false">IF(AR423&gt;0,1,0)+AH423</f>
        <v>0</v>
      </c>
      <c r="AK423" s="128" t="n">
        <f aca="false">IF(O423&lt;&gt;P423,0,1)</f>
        <v>1</v>
      </c>
      <c r="AL423" s="128" t="n">
        <f aca="false">IF(U423&gt;1,1,0)</f>
        <v>0</v>
      </c>
      <c r="AM423" s="136"/>
      <c r="AN423" s="137"/>
      <c r="AO423" s="139"/>
      <c r="AP423" s="128" t="str">
        <f aca="false">IF(SUMIF(AS$7:BU$7,"&gt;0",AS423:BU423)&gt;0,SUMIF(AS$7:BU$7,"&gt;0",AS423:BU423),"")</f>
        <v/>
      </c>
      <c r="AQ423" s="128"/>
      <c r="AR423" s="136" t="n">
        <f aca="false">COUNTIF(N$8:N423,N423)-1</f>
        <v>-1</v>
      </c>
      <c r="AS423" s="133"/>
      <c r="AT423" s="133"/>
      <c r="AU423" s="128" t="n">
        <f aca="false">IF($A423=$A422,AS423+AT423+AU422,AS423+AT423)</f>
        <v>0</v>
      </c>
      <c r="AV423" s="133"/>
      <c r="AW423" s="133"/>
      <c r="AX423" s="128" t="n">
        <f aca="false">IF($A423=$A422,AV423+AW423+AX422,AV423+AW423)</f>
        <v>0</v>
      </c>
      <c r="AY423" s="133"/>
      <c r="AZ423" s="133"/>
      <c r="BA423" s="128" t="n">
        <f aca="false">IF($A423=$A422,AY423+AZ423+BA422,AY423+AZ423)</f>
        <v>0</v>
      </c>
      <c r="BB423" s="133"/>
      <c r="BC423" s="133"/>
      <c r="BD423" s="128" t="n">
        <f aca="false">IF($A423=$A422,BB423+BC423+BD422,BB423+BC423)</f>
        <v>0</v>
      </c>
      <c r="BE423" s="133"/>
      <c r="BF423" s="133"/>
      <c r="BG423" s="128" t="n">
        <f aca="false">IF($A423=$A422,BE423+BF423+BG422,BE423+BF423)</f>
        <v>0</v>
      </c>
      <c r="BH423" s="133"/>
      <c r="BI423" s="133"/>
      <c r="BJ423" s="128" t="n">
        <f aca="false">IF($A423=$A422,BH423+BI423+BJ422,BH423+BI423)</f>
        <v>0</v>
      </c>
      <c r="BK423" s="133"/>
      <c r="BL423" s="133"/>
      <c r="BM423" s="128" t="n">
        <f aca="false">IF($A423=$A422,BK423+BL423+BM422,BK423+BL423)</f>
        <v>0</v>
      </c>
      <c r="BN423" s="133"/>
      <c r="BO423" s="133"/>
      <c r="BP423" s="128" t="n">
        <f aca="false">IF($A423=$A422,BN423+BO423+BP422,BN423+BO423)</f>
        <v>0</v>
      </c>
      <c r="BQ423" s="133"/>
      <c r="BR423" s="133"/>
      <c r="BS423" s="128" t="n">
        <f aca="false">IF($A423=$A422,BQ423+BR423+BS422,BQ423+BR423)</f>
        <v>0</v>
      </c>
      <c r="BT423" s="133"/>
      <c r="BU423" s="133"/>
      <c r="BV423" s="128" t="n">
        <f aca="false">IF($A423=$A422,BT423+BU423+BV422,BT423+BU423)</f>
        <v>0</v>
      </c>
      <c r="BW423" s="128" t="n">
        <f aca="false">IF(W423=0,0,IF(W423&gt;F$4,1,(IF(W423=BW$2,0,(IF(F$4-W423&gt;2,1,0))))))</f>
        <v>0</v>
      </c>
    </row>
    <row r="424" customFormat="false" ht="42.6" hidden="false" customHeight="true" outlineLevel="0" collapsed="false">
      <c r="A424" s="124" t="str">
        <f aca="false">IF(D424=D423,IF(A423=0,"",A423),IF(AND(D424&gt;0,D424&lt;&gt;D423),A423+1,""))</f>
        <v/>
      </c>
      <c r="B424" s="129"/>
      <c r="C424" s="129"/>
      <c r="D424" s="96"/>
      <c r="E424" s="138"/>
      <c r="F424" s="128" t="str">
        <f aca="false">IFERROR(IF(OR(ISTEXT(D424),ISNUMBER(D424)),HLOOKUP(I424-23*INT(I424/23),[2]Hoja2!B$1:X$2,2),""),1)</f>
        <v/>
      </c>
      <c r="G424" s="128" t="str">
        <f aca="false">LEFT(D424,1)</f>
        <v/>
      </c>
      <c r="H424" s="129" t="str">
        <f aca="false">IF(UPPER(G424)="Z",2,IF(UPPER(G424)="Y",1,IF(UPPER(G424)="X",0,LEFT(D424))))</f>
        <v/>
      </c>
      <c r="I424" s="129" t="str">
        <f aca="false">REPLACE(D424,1,1,H424)</f>
        <v/>
      </c>
      <c r="J424" s="96"/>
      <c r="K424" s="124" t="str">
        <f aca="false">IF(N424&gt;0,ROW(L424)-7,"")</f>
        <v/>
      </c>
      <c r="L424" s="130"/>
      <c r="M424" s="130"/>
      <c r="N424" s="131"/>
      <c r="O424" s="132"/>
      <c r="P424" s="128" t="str">
        <f aca="false">IFERROR(IF(OR(ISTEXT(N424),ISNUMBER(N424)),HLOOKUP(S424-23*INT(S424/23),[2]Hoja2!B$1:X$2,2),""),1)</f>
        <v/>
      </c>
      <c r="Q424" s="128" t="str">
        <f aca="false">LEFT(N424,1)</f>
        <v/>
      </c>
      <c r="R424" s="129" t="str">
        <f aca="false">IF(UPPER(Q424)="Z",2,IF(UPPER(Q424)="Y",1,IF(UPPER(Q424)="X",0,LEFT(N424))))</f>
        <v/>
      </c>
      <c r="S424" s="129" t="str">
        <f aca="false">REPLACE(N424,1,1,R424)</f>
        <v/>
      </c>
      <c r="T424" s="96"/>
      <c r="U424" s="133"/>
      <c r="V424" s="124" t="str">
        <f aca="false">IF(OR(ISTEXT(N424),ISNUMBER(N424)),IF($AD424=1,U424,0),"")</f>
        <v/>
      </c>
      <c r="W424" s="75" t="n">
        <v>36892</v>
      </c>
      <c r="X424" s="134"/>
      <c r="Y424" s="134"/>
      <c r="AA424" s="128" t="n">
        <f aca="false">IF(E424&lt;&gt;F424,0,1)</f>
        <v>1</v>
      </c>
      <c r="AB424" s="128" t="n">
        <f aca="false">IF(OR(T424="SI",T424="Si",T424="si",T424="sI",T424="s",T424="S"),1,0)</f>
        <v>0</v>
      </c>
      <c r="AC424" s="128" t="n">
        <f aca="false">IF(OR(J424="SI",J424="Si",J424="si",J424="sI",J424="s",J424="S"),1,0)</f>
        <v>0</v>
      </c>
      <c r="AD424" s="128" t="n">
        <f aca="false">AK424*AA424*AB424*AC424</f>
        <v>0</v>
      </c>
      <c r="AF424" s="136" t="n">
        <f aca="false">COUNTIF(D$8:D424,D424)</f>
        <v>0</v>
      </c>
      <c r="AG424" s="136" t="n">
        <f aca="false">COUNTIFS(D$8:D424,D424,A$8:A424,A424)</f>
        <v>0</v>
      </c>
      <c r="AH424" s="128" t="n">
        <f aca="false">AF424-AG424</f>
        <v>0</v>
      </c>
      <c r="AI424" s="128" t="n">
        <f aca="false">IF(OR(O424&lt;&gt;P424,P424=1,AA424=0),1,0)</f>
        <v>0</v>
      </c>
      <c r="AJ424" s="128" t="n">
        <f aca="false">IF(AR424&gt;0,1,0)+AH424</f>
        <v>0</v>
      </c>
      <c r="AK424" s="128" t="n">
        <f aca="false">IF(O424&lt;&gt;P424,0,1)</f>
        <v>1</v>
      </c>
      <c r="AL424" s="128" t="n">
        <f aca="false">IF(U424&gt;1,1,0)</f>
        <v>0</v>
      </c>
      <c r="AM424" s="136"/>
      <c r="AN424" s="137"/>
      <c r="AO424" s="139"/>
      <c r="AP424" s="128" t="str">
        <f aca="false">IF(SUMIF(AS$7:BU$7,"&gt;0",AS424:BU424)&gt;0,SUMIF(AS$7:BU$7,"&gt;0",AS424:BU424),"")</f>
        <v/>
      </c>
      <c r="AQ424" s="128"/>
      <c r="AR424" s="136" t="n">
        <f aca="false">COUNTIF(N$8:N424,N424)-1</f>
        <v>-1</v>
      </c>
      <c r="AS424" s="133"/>
      <c r="AT424" s="133"/>
      <c r="AU424" s="128" t="n">
        <f aca="false">IF($A424=$A423,AS424+AT424+AU423,AS424+AT424)</f>
        <v>0</v>
      </c>
      <c r="AV424" s="133"/>
      <c r="AW424" s="133"/>
      <c r="AX424" s="128" t="n">
        <f aca="false">IF($A424=$A423,AV424+AW424+AX423,AV424+AW424)</f>
        <v>0</v>
      </c>
      <c r="AY424" s="133"/>
      <c r="AZ424" s="133"/>
      <c r="BA424" s="128" t="n">
        <f aca="false">IF($A424=$A423,AY424+AZ424+BA423,AY424+AZ424)</f>
        <v>0</v>
      </c>
      <c r="BB424" s="133"/>
      <c r="BC424" s="133"/>
      <c r="BD424" s="128" t="n">
        <f aca="false">IF($A424=$A423,BB424+BC424+BD423,BB424+BC424)</f>
        <v>0</v>
      </c>
      <c r="BE424" s="133"/>
      <c r="BF424" s="133"/>
      <c r="BG424" s="128" t="n">
        <f aca="false">IF($A424=$A423,BE424+BF424+BG423,BE424+BF424)</f>
        <v>0</v>
      </c>
      <c r="BH424" s="133"/>
      <c r="BI424" s="133"/>
      <c r="BJ424" s="128" t="n">
        <f aca="false">IF($A424=$A423,BH424+BI424+BJ423,BH424+BI424)</f>
        <v>0</v>
      </c>
      <c r="BK424" s="133"/>
      <c r="BL424" s="133"/>
      <c r="BM424" s="128" t="n">
        <f aca="false">IF($A424=$A423,BK424+BL424+BM423,BK424+BL424)</f>
        <v>0</v>
      </c>
      <c r="BN424" s="133"/>
      <c r="BO424" s="133"/>
      <c r="BP424" s="128" t="n">
        <f aca="false">IF($A424=$A423,BN424+BO424+BP423,BN424+BO424)</f>
        <v>0</v>
      </c>
      <c r="BQ424" s="133"/>
      <c r="BR424" s="133"/>
      <c r="BS424" s="128" t="n">
        <f aca="false">IF($A424=$A423,BQ424+BR424+BS423,BQ424+BR424)</f>
        <v>0</v>
      </c>
      <c r="BT424" s="133"/>
      <c r="BU424" s="133"/>
      <c r="BV424" s="128" t="n">
        <f aca="false">IF($A424=$A423,BT424+BU424+BV423,BT424+BU424)</f>
        <v>0</v>
      </c>
      <c r="BW424" s="128" t="n">
        <f aca="false">IF(W424=0,0,IF(W424&gt;F$4,1,(IF(W424=BW$2,0,(IF(F$4-W424&gt;2,1,0))))))</f>
        <v>0</v>
      </c>
    </row>
    <row r="425" customFormat="false" ht="42.6" hidden="false" customHeight="true" outlineLevel="0" collapsed="false">
      <c r="A425" s="124" t="str">
        <f aca="false">IF(D425=D424,IF(A424=0,"",A424),IF(AND(D425&gt;0,D425&lt;&gt;D424),A424+1,""))</f>
        <v/>
      </c>
      <c r="B425" s="129"/>
      <c r="C425" s="129"/>
      <c r="D425" s="96"/>
      <c r="E425" s="138"/>
      <c r="F425" s="128" t="str">
        <f aca="false">IFERROR(IF(OR(ISTEXT(D425),ISNUMBER(D425)),HLOOKUP(I425-23*INT(I425/23),[2]Hoja2!B$1:X$2,2),""),1)</f>
        <v/>
      </c>
      <c r="G425" s="128" t="str">
        <f aca="false">LEFT(D425,1)</f>
        <v/>
      </c>
      <c r="H425" s="129" t="str">
        <f aca="false">IF(UPPER(G425)="Z",2,IF(UPPER(G425)="Y",1,IF(UPPER(G425)="X",0,LEFT(D425))))</f>
        <v/>
      </c>
      <c r="I425" s="129" t="str">
        <f aca="false">REPLACE(D425,1,1,H425)</f>
        <v/>
      </c>
      <c r="J425" s="96"/>
      <c r="K425" s="124" t="str">
        <f aca="false">IF(N425&gt;0,ROW(L425)-7,"")</f>
        <v/>
      </c>
      <c r="L425" s="130"/>
      <c r="M425" s="130"/>
      <c r="N425" s="131"/>
      <c r="O425" s="132"/>
      <c r="P425" s="128" t="str">
        <f aca="false">IFERROR(IF(OR(ISTEXT(N425),ISNUMBER(N425)),HLOOKUP(S425-23*INT(S425/23),[2]Hoja2!B$1:X$2,2),""),1)</f>
        <v/>
      </c>
      <c r="Q425" s="128" t="str">
        <f aca="false">LEFT(N425,1)</f>
        <v/>
      </c>
      <c r="R425" s="129" t="str">
        <f aca="false">IF(UPPER(Q425)="Z",2,IF(UPPER(Q425)="Y",1,IF(UPPER(Q425)="X",0,LEFT(N425))))</f>
        <v/>
      </c>
      <c r="S425" s="129" t="str">
        <f aca="false">REPLACE(N425,1,1,R425)</f>
        <v/>
      </c>
      <c r="T425" s="96"/>
      <c r="U425" s="133"/>
      <c r="V425" s="124" t="str">
        <f aca="false">IF(OR(ISTEXT(N425),ISNUMBER(N425)),IF($AD425=1,U425,0),"")</f>
        <v/>
      </c>
      <c r="W425" s="75" t="n">
        <v>36892</v>
      </c>
      <c r="X425" s="134"/>
      <c r="Y425" s="134"/>
      <c r="AA425" s="128" t="n">
        <f aca="false">IF(E425&lt;&gt;F425,0,1)</f>
        <v>1</v>
      </c>
      <c r="AB425" s="128" t="n">
        <f aca="false">IF(OR(T425="SI",T425="Si",T425="si",T425="sI",T425="s",T425="S"),1,0)</f>
        <v>0</v>
      </c>
      <c r="AC425" s="128" t="n">
        <f aca="false">IF(OR(J425="SI",J425="Si",J425="si",J425="sI",J425="s",J425="S"),1,0)</f>
        <v>0</v>
      </c>
      <c r="AD425" s="128" t="n">
        <f aca="false">AK425*AA425*AB425*AC425</f>
        <v>0</v>
      </c>
      <c r="AF425" s="136" t="n">
        <f aca="false">COUNTIF(D$8:D425,D425)</f>
        <v>0</v>
      </c>
      <c r="AG425" s="136" t="n">
        <f aca="false">COUNTIFS(D$8:D425,D425,A$8:A425,A425)</f>
        <v>0</v>
      </c>
      <c r="AH425" s="128" t="n">
        <f aca="false">AF425-AG425</f>
        <v>0</v>
      </c>
      <c r="AI425" s="128" t="n">
        <f aca="false">IF(OR(O425&lt;&gt;P425,P425=1,AA425=0),1,0)</f>
        <v>0</v>
      </c>
      <c r="AJ425" s="128" t="n">
        <f aca="false">IF(AR425&gt;0,1,0)+AH425</f>
        <v>0</v>
      </c>
      <c r="AK425" s="128" t="n">
        <f aca="false">IF(O425&lt;&gt;P425,0,1)</f>
        <v>1</v>
      </c>
      <c r="AL425" s="128" t="n">
        <f aca="false">IF(U425&gt;1,1,0)</f>
        <v>0</v>
      </c>
      <c r="AM425" s="136"/>
      <c r="AN425" s="137"/>
      <c r="AO425" s="139"/>
      <c r="AP425" s="128" t="str">
        <f aca="false">IF(SUMIF(AS$7:BU$7,"&gt;0",AS425:BU425)&gt;0,SUMIF(AS$7:BU$7,"&gt;0",AS425:BU425),"")</f>
        <v/>
      </c>
      <c r="AQ425" s="128"/>
      <c r="AR425" s="136" t="n">
        <f aca="false">COUNTIF(N$8:N425,N425)-1</f>
        <v>-1</v>
      </c>
      <c r="AS425" s="133"/>
      <c r="AT425" s="133"/>
      <c r="AU425" s="128" t="n">
        <f aca="false">IF($A425=$A424,AS425+AT425+AU424,AS425+AT425)</f>
        <v>0</v>
      </c>
      <c r="AV425" s="133"/>
      <c r="AW425" s="133"/>
      <c r="AX425" s="128" t="n">
        <f aca="false">IF($A425=$A424,AV425+AW425+AX424,AV425+AW425)</f>
        <v>0</v>
      </c>
      <c r="AY425" s="133"/>
      <c r="AZ425" s="133"/>
      <c r="BA425" s="128" t="n">
        <f aca="false">IF($A425=$A424,AY425+AZ425+BA424,AY425+AZ425)</f>
        <v>0</v>
      </c>
      <c r="BB425" s="133"/>
      <c r="BC425" s="133"/>
      <c r="BD425" s="128" t="n">
        <f aca="false">IF($A425=$A424,BB425+BC425+BD424,BB425+BC425)</f>
        <v>0</v>
      </c>
      <c r="BE425" s="133"/>
      <c r="BF425" s="133"/>
      <c r="BG425" s="128" t="n">
        <f aca="false">IF($A425=$A424,BE425+BF425+BG424,BE425+BF425)</f>
        <v>0</v>
      </c>
      <c r="BH425" s="133"/>
      <c r="BI425" s="133"/>
      <c r="BJ425" s="128" t="n">
        <f aca="false">IF($A425=$A424,BH425+BI425+BJ424,BH425+BI425)</f>
        <v>0</v>
      </c>
      <c r="BK425" s="133"/>
      <c r="BL425" s="133"/>
      <c r="BM425" s="128" t="n">
        <f aca="false">IF($A425=$A424,BK425+BL425+BM424,BK425+BL425)</f>
        <v>0</v>
      </c>
      <c r="BN425" s="133"/>
      <c r="BO425" s="133"/>
      <c r="BP425" s="128" t="n">
        <f aca="false">IF($A425=$A424,BN425+BO425+BP424,BN425+BO425)</f>
        <v>0</v>
      </c>
      <c r="BQ425" s="133"/>
      <c r="BR425" s="133"/>
      <c r="BS425" s="128" t="n">
        <f aca="false">IF($A425=$A424,BQ425+BR425+BS424,BQ425+BR425)</f>
        <v>0</v>
      </c>
      <c r="BT425" s="133"/>
      <c r="BU425" s="133"/>
      <c r="BV425" s="128" t="n">
        <f aca="false">IF($A425=$A424,BT425+BU425+BV424,BT425+BU425)</f>
        <v>0</v>
      </c>
      <c r="BW425" s="128" t="n">
        <f aca="false">IF(W425=0,0,IF(W425&gt;F$4,1,(IF(W425=BW$2,0,(IF(F$4-W425&gt;2,1,0))))))</f>
        <v>0</v>
      </c>
    </row>
    <row r="426" customFormat="false" ht="42.6" hidden="false" customHeight="true" outlineLevel="0" collapsed="false">
      <c r="A426" s="124" t="str">
        <f aca="false">IF(D426=D425,IF(A425=0,"",A425),IF(AND(D426&gt;0,D426&lt;&gt;D425),A425+1,""))</f>
        <v/>
      </c>
      <c r="B426" s="129"/>
      <c r="C426" s="129"/>
      <c r="D426" s="96"/>
      <c r="E426" s="138"/>
      <c r="F426" s="128" t="str">
        <f aca="false">IFERROR(IF(OR(ISTEXT(D426),ISNUMBER(D426)),HLOOKUP(I426-23*INT(I426/23),[2]Hoja2!B$1:X$2,2),""),1)</f>
        <v/>
      </c>
      <c r="G426" s="128" t="str">
        <f aca="false">LEFT(D426,1)</f>
        <v/>
      </c>
      <c r="H426" s="129" t="str">
        <f aca="false">IF(UPPER(G426)="Z",2,IF(UPPER(G426)="Y",1,IF(UPPER(G426)="X",0,LEFT(D426))))</f>
        <v/>
      </c>
      <c r="I426" s="129" t="str">
        <f aca="false">REPLACE(D426,1,1,H426)</f>
        <v/>
      </c>
      <c r="J426" s="96"/>
      <c r="K426" s="124" t="str">
        <f aca="false">IF(N426&gt;0,ROW(L426)-7,"")</f>
        <v/>
      </c>
      <c r="L426" s="130"/>
      <c r="M426" s="130"/>
      <c r="N426" s="131"/>
      <c r="O426" s="132"/>
      <c r="P426" s="128" t="str">
        <f aca="false">IFERROR(IF(OR(ISTEXT(N426),ISNUMBER(N426)),HLOOKUP(S426-23*INT(S426/23),[2]Hoja2!B$1:X$2,2),""),1)</f>
        <v/>
      </c>
      <c r="Q426" s="128" t="str">
        <f aca="false">LEFT(N426,1)</f>
        <v/>
      </c>
      <c r="R426" s="129" t="str">
        <f aca="false">IF(UPPER(Q426)="Z",2,IF(UPPER(Q426)="Y",1,IF(UPPER(Q426)="X",0,LEFT(N426))))</f>
        <v/>
      </c>
      <c r="S426" s="129" t="str">
        <f aca="false">REPLACE(N426,1,1,R426)</f>
        <v/>
      </c>
      <c r="T426" s="96"/>
      <c r="U426" s="133"/>
      <c r="V426" s="124" t="str">
        <f aca="false">IF(OR(ISTEXT(N426),ISNUMBER(N426)),IF($AD426=1,U426,0),"")</f>
        <v/>
      </c>
      <c r="W426" s="75" t="n">
        <v>36892</v>
      </c>
      <c r="X426" s="134"/>
      <c r="Y426" s="134"/>
      <c r="AA426" s="128" t="n">
        <f aca="false">IF(E426&lt;&gt;F426,0,1)</f>
        <v>1</v>
      </c>
      <c r="AB426" s="128" t="n">
        <f aca="false">IF(OR(T426="SI",T426="Si",T426="si",T426="sI",T426="s",T426="S"),1,0)</f>
        <v>0</v>
      </c>
      <c r="AC426" s="128" t="n">
        <f aca="false">IF(OR(J426="SI",J426="Si",J426="si",J426="sI",J426="s",J426="S"),1,0)</f>
        <v>0</v>
      </c>
      <c r="AD426" s="128" t="n">
        <f aca="false">AK426*AA426*AB426*AC426</f>
        <v>0</v>
      </c>
      <c r="AF426" s="136" t="n">
        <f aca="false">COUNTIF(D$8:D426,D426)</f>
        <v>0</v>
      </c>
      <c r="AG426" s="136" t="n">
        <f aca="false">COUNTIFS(D$8:D426,D426,A$8:A426,A426)</f>
        <v>0</v>
      </c>
      <c r="AH426" s="128" t="n">
        <f aca="false">AF426-AG426</f>
        <v>0</v>
      </c>
      <c r="AI426" s="128" t="n">
        <f aca="false">IF(OR(O426&lt;&gt;P426,P426=1,AA426=0),1,0)</f>
        <v>0</v>
      </c>
      <c r="AJ426" s="128" t="n">
        <f aca="false">IF(AR426&gt;0,1,0)+AH426</f>
        <v>0</v>
      </c>
      <c r="AK426" s="128" t="n">
        <f aca="false">IF(O426&lt;&gt;P426,0,1)</f>
        <v>1</v>
      </c>
      <c r="AL426" s="128" t="n">
        <f aca="false">IF(U426&gt;1,1,0)</f>
        <v>0</v>
      </c>
      <c r="AM426" s="136"/>
      <c r="AN426" s="137"/>
      <c r="AO426" s="139"/>
      <c r="AP426" s="128" t="str">
        <f aca="false">IF(SUMIF(AS$7:BU$7,"&gt;0",AS426:BU426)&gt;0,SUMIF(AS$7:BU$7,"&gt;0",AS426:BU426),"")</f>
        <v/>
      </c>
      <c r="AQ426" s="128"/>
      <c r="AR426" s="136" t="n">
        <f aca="false">COUNTIF(N$8:N426,N426)-1</f>
        <v>-1</v>
      </c>
      <c r="AS426" s="133"/>
      <c r="AT426" s="133"/>
      <c r="AU426" s="128" t="n">
        <f aca="false">IF($A426=$A425,AS426+AT426+AU425,AS426+AT426)</f>
        <v>0</v>
      </c>
      <c r="AV426" s="133"/>
      <c r="AW426" s="133"/>
      <c r="AX426" s="128" t="n">
        <f aca="false">IF($A426=$A425,AV426+AW426+AX425,AV426+AW426)</f>
        <v>0</v>
      </c>
      <c r="AY426" s="133"/>
      <c r="AZ426" s="133"/>
      <c r="BA426" s="128" t="n">
        <f aca="false">IF($A426=$A425,AY426+AZ426+BA425,AY426+AZ426)</f>
        <v>0</v>
      </c>
      <c r="BB426" s="133"/>
      <c r="BC426" s="133"/>
      <c r="BD426" s="128" t="n">
        <f aca="false">IF($A426=$A425,BB426+BC426+BD425,BB426+BC426)</f>
        <v>0</v>
      </c>
      <c r="BE426" s="133"/>
      <c r="BF426" s="133"/>
      <c r="BG426" s="128" t="n">
        <f aca="false">IF($A426=$A425,BE426+BF426+BG425,BE426+BF426)</f>
        <v>0</v>
      </c>
      <c r="BH426" s="133"/>
      <c r="BI426" s="133"/>
      <c r="BJ426" s="128" t="n">
        <f aca="false">IF($A426=$A425,BH426+BI426+BJ425,BH426+BI426)</f>
        <v>0</v>
      </c>
      <c r="BK426" s="133"/>
      <c r="BL426" s="133"/>
      <c r="BM426" s="128" t="n">
        <f aca="false">IF($A426=$A425,BK426+BL426+BM425,BK426+BL426)</f>
        <v>0</v>
      </c>
      <c r="BN426" s="133"/>
      <c r="BO426" s="133"/>
      <c r="BP426" s="128" t="n">
        <f aca="false">IF($A426=$A425,BN426+BO426+BP425,BN426+BO426)</f>
        <v>0</v>
      </c>
      <c r="BQ426" s="133"/>
      <c r="BR426" s="133"/>
      <c r="BS426" s="128" t="n">
        <f aca="false">IF($A426=$A425,BQ426+BR426+BS425,BQ426+BR426)</f>
        <v>0</v>
      </c>
      <c r="BT426" s="133"/>
      <c r="BU426" s="133"/>
      <c r="BV426" s="128" t="n">
        <f aca="false">IF($A426=$A425,BT426+BU426+BV425,BT426+BU426)</f>
        <v>0</v>
      </c>
      <c r="BW426" s="128" t="n">
        <f aca="false">IF(W426=0,0,IF(W426&gt;F$4,1,(IF(W426=BW$2,0,(IF(F$4-W426&gt;2,1,0))))))</f>
        <v>0</v>
      </c>
    </row>
    <row r="427" customFormat="false" ht="42.6" hidden="false" customHeight="true" outlineLevel="0" collapsed="false">
      <c r="A427" s="124" t="str">
        <f aca="false">IF(D427=D426,IF(A426=0,"",A426),IF(AND(D427&gt;0,D427&lt;&gt;D426),A426+1,""))</f>
        <v/>
      </c>
      <c r="B427" s="129"/>
      <c r="C427" s="129"/>
      <c r="D427" s="96"/>
      <c r="E427" s="138"/>
      <c r="F427" s="128" t="str">
        <f aca="false">IFERROR(IF(OR(ISTEXT(D427),ISNUMBER(D427)),HLOOKUP(I427-23*INT(I427/23),[2]Hoja2!B$1:X$2,2),""),1)</f>
        <v/>
      </c>
      <c r="G427" s="128" t="str">
        <f aca="false">LEFT(D427,1)</f>
        <v/>
      </c>
      <c r="H427" s="129" t="str">
        <f aca="false">IF(UPPER(G427)="Z",2,IF(UPPER(G427)="Y",1,IF(UPPER(G427)="X",0,LEFT(D427))))</f>
        <v/>
      </c>
      <c r="I427" s="129" t="str">
        <f aca="false">REPLACE(D427,1,1,H427)</f>
        <v/>
      </c>
      <c r="J427" s="96"/>
      <c r="K427" s="124" t="str">
        <f aca="false">IF(N427&gt;0,ROW(L427)-7,"")</f>
        <v/>
      </c>
      <c r="L427" s="130"/>
      <c r="M427" s="130"/>
      <c r="N427" s="131"/>
      <c r="O427" s="132"/>
      <c r="P427" s="128" t="str">
        <f aca="false">IFERROR(IF(OR(ISTEXT(N427),ISNUMBER(N427)),HLOOKUP(S427-23*INT(S427/23),[2]Hoja2!B$1:X$2,2),""),1)</f>
        <v/>
      </c>
      <c r="Q427" s="128" t="str">
        <f aca="false">LEFT(N427,1)</f>
        <v/>
      </c>
      <c r="R427" s="129" t="str">
        <f aca="false">IF(UPPER(Q427)="Z",2,IF(UPPER(Q427)="Y",1,IF(UPPER(Q427)="X",0,LEFT(N427))))</f>
        <v/>
      </c>
      <c r="S427" s="129" t="str">
        <f aca="false">REPLACE(N427,1,1,R427)</f>
        <v/>
      </c>
      <c r="T427" s="96"/>
      <c r="U427" s="133"/>
      <c r="V427" s="124" t="str">
        <f aca="false">IF(OR(ISTEXT(N427),ISNUMBER(N427)),IF($AD427=1,U427,0),"")</f>
        <v/>
      </c>
      <c r="W427" s="75" t="n">
        <v>36892</v>
      </c>
      <c r="X427" s="134"/>
      <c r="Y427" s="134"/>
      <c r="AA427" s="128" t="n">
        <f aca="false">IF(E427&lt;&gt;F427,0,1)</f>
        <v>1</v>
      </c>
      <c r="AB427" s="128" t="n">
        <f aca="false">IF(OR(T427="SI",T427="Si",T427="si",T427="sI",T427="s",T427="S"),1,0)</f>
        <v>0</v>
      </c>
      <c r="AC427" s="128" t="n">
        <f aca="false">IF(OR(J427="SI",J427="Si",J427="si",J427="sI",J427="s",J427="S"),1,0)</f>
        <v>0</v>
      </c>
      <c r="AD427" s="128" t="n">
        <f aca="false">AK427*AA427*AB427*AC427</f>
        <v>0</v>
      </c>
      <c r="AF427" s="136" t="n">
        <f aca="false">COUNTIF(D$8:D427,D427)</f>
        <v>0</v>
      </c>
      <c r="AG427" s="136" t="n">
        <f aca="false">COUNTIFS(D$8:D427,D427,A$8:A427,A427)</f>
        <v>0</v>
      </c>
      <c r="AH427" s="128" t="n">
        <f aca="false">AF427-AG427</f>
        <v>0</v>
      </c>
      <c r="AI427" s="128" t="n">
        <f aca="false">IF(OR(O427&lt;&gt;P427,P427=1,AA427=0),1,0)</f>
        <v>0</v>
      </c>
      <c r="AJ427" s="128" t="n">
        <f aca="false">IF(AR427&gt;0,1,0)+AH427</f>
        <v>0</v>
      </c>
      <c r="AK427" s="128" t="n">
        <f aca="false">IF(O427&lt;&gt;P427,0,1)</f>
        <v>1</v>
      </c>
      <c r="AL427" s="128" t="n">
        <f aca="false">IF(U427&gt;1,1,0)</f>
        <v>0</v>
      </c>
      <c r="AM427" s="136"/>
      <c r="AN427" s="137"/>
      <c r="AO427" s="139"/>
      <c r="AP427" s="128" t="str">
        <f aca="false">IF(SUMIF(AS$7:BU$7,"&gt;0",AS427:BU427)&gt;0,SUMIF(AS$7:BU$7,"&gt;0",AS427:BU427),"")</f>
        <v/>
      </c>
      <c r="AQ427" s="128"/>
      <c r="AR427" s="136" t="n">
        <f aca="false">COUNTIF(N$8:N427,N427)-1</f>
        <v>-1</v>
      </c>
      <c r="AS427" s="133"/>
      <c r="AT427" s="133"/>
      <c r="AU427" s="128" t="n">
        <f aca="false">IF($A427=$A426,AS427+AT427+AU426,AS427+AT427)</f>
        <v>0</v>
      </c>
      <c r="AV427" s="133"/>
      <c r="AW427" s="133"/>
      <c r="AX427" s="128" t="n">
        <f aca="false">IF($A427=$A426,AV427+AW427+AX426,AV427+AW427)</f>
        <v>0</v>
      </c>
      <c r="AY427" s="133"/>
      <c r="AZ427" s="133"/>
      <c r="BA427" s="128" t="n">
        <f aca="false">IF($A427=$A426,AY427+AZ427+BA426,AY427+AZ427)</f>
        <v>0</v>
      </c>
      <c r="BB427" s="133"/>
      <c r="BC427" s="133"/>
      <c r="BD427" s="128" t="n">
        <f aca="false">IF($A427=$A426,BB427+BC427+BD426,BB427+BC427)</f>
        <v>0</v>
      </c>
      <c r="BE427" s="133"/>
      <c r="BF427" s="133"/>
      <c r="BG427" s="128" t="n">
        <f aca="false">IF($A427=$A426,BE427+BF427+BG426,BE427+BF427)</f>
        <v>0</v>
      </c>
      <c r="BH427" s="133"/>
      <c r="BI427" s="133"/>
      <c r="BJ427" s="128" t="n">
        <f aca="false">IF($A427=$A426,BH427+BI427+BJ426,BH427+BI427)</f>
        <v>0</v>
      </c>
      <c r="BK427" s="133"/>
      <c r="BL427" s="133"/>
      <c r="BM427" s="128" t="n">
        <f aca="false">IF($A427=$A426,BK427+BL427+BM426,BK427+BL427)</f>
        <v>0</v>
      </c>
      <c r="BN427" s="133"/>
      <c r="BO427" s="133"/>
      <c r="BP427" s="128" t="n">
        <f aca="false">IF($A427=$A426,BN427+BO427+BP426,BN427+BO427)</f>
        <v>0</v>
      </c>
      <c r="BQ427" s="133"/>
      <c r="BR427" s="133"/>
      <c r="BS427" s="128" t="n">
        <f aca="false">IF($A427=$A426,BQ427+BR427+BS426,BQ427+BR427)</f>
        <v>0</v>
      </c>
      <c r="BT427" s="133"/>
      <c r="BU427" s="133"/>
      <c r="BV427" s="128" t="n">
        <f aca="false">IF($A427=$A426,BT427+BU427+BV426,BT427+BU427)</f>
        <v>0</v>
      </c>
      <c r="BW427" s="128" t="n">
        <f aca="false">IF(W427=0,0,IF(W427&gt;F$4,1,(IF(W427=BW$2,0,(IF(F$4-W427&gt;2,1,0))))))</f>
        <v>0</v>
      </c>
    </row>
    <row r="428" customFormat="false" ht="42.6" hidden="false" customHeight="true" outlineLevel="0" collapsed="false">
      <c r="A428" s="124" t="str">
        <f aca="false">IF(D428=D427,IF(A427=0,"",A427),IF(AND(D428&gt;0,D428&lt;&gt;D427),A427+1,""))</f>
        <v/>
      </c>
      <c r="B428" s="129"/>
      <c r="C428" s="129"/>
      <c r="D428" s="96"/>
      <c r="E428" s="138"/>
      <c r="F428" s="128" t="str">
        <f aca="false">IFERROR(IF(OR(ISTEXT(D428),ISNUMBER(D428)),HLOOKUP(I428-23*INT(I428/23),[2]Hoja2!B$1:X$2,2),""),1)</f>
        <v/>
      </c>
      <c r="G428" s="128" t="str">
        <f aca="false">LEFT(D428,1)</f>
        <v/>
      </c>
      <c r="H428" s="129" t="str">
        <f aca="false">IF(UPPER(G428)="Z",2,IF(UPPER(G428)="Y",1,IF(UPPER(G428)="X",0,LEFT(D428))))</f>
        <v/>
      </c>
      <c r="I428" s="129" t="str">
        <f aca="false">REPLACE(D428,1,1,H428)</f>
        <v/>
      </c>
      <c r="J428" s="96"/>
      <c r="K428" s="124" t="str">
        <f aca="false">IF(N428&gt;0,ROW(L428)-7,"")</f>
        <v/>
      </c>
      <c r="L428" s="130"/>
      <c r="M428" s="130"/>
      <c r="N428" s="131"/>
      <c r="O428" s="132"/>
      <c r="P428" s="128" t="str">
        <f aca="false">IFERROR(IF(OR(ISTEXT(N428),ISNUMBER(N428)),HLOOKUP(S428-23*INT(S428/23),[2]Hoja2!B$1:X$2,2),""),1)</f>
        <v/>
      </c>
      <c r="Q428" s="128" t="str">
        <f aca="false">LEFT(N428,1)</f>
        <v/>
      </c>
      <c r="R428" s="129" t="str">
        <f aca="false">IF(UPPER(Q428)="Z",2,IF(UPPER(Q428)="Y",1,IF(UPPER(Q428)="X",0,LEFT(N428))))</f>
        <v/>
      </c>
      <c r="S428" s="129" t="str">
        <f aca="false">REPLACE(N428,1,1,R428)</f>
        <v/>
      </c>
      <c r="T428" s="96"/>
      <c r="U428" s="133"/>
      <c r="V428" s="124" t="str">
        <f aca="false">IF(OR(ISTEXT(N428),ISNUMBER(N428)),IF($AD428=1,U428,0),"")</f>
        <v/>
      </c>
      <c r="W428" s="75" t="n">
        <v>36892</v>
      </c>
      <c r="X428" s="134"/>
      <c r="Y428" s="134"/>
      <c r="AA428" s="128" t="n">
        <f aca="false">IF(E428&lt;&gt;F428,0,1)</f>
        <v>1</v>
      </c>
      <c r="AB428" s="128" t="n">
        <f aca="false">IF(OR(T428="SI",T428="Si",T428="si",T428="sI",T428="s",T428="S"),1,0)</f>
        <v>0</v>
      </c>
      <c r="AC428" s="128" t="n">
        <f aca="false">IF(OR(J428="SI",J428="Si",J428="si",J428="sI",J428="s",J428="S"),1,0)</f>
        <v>0</v>
      </c>
      <c r="AD428" s="128" t="n">
        <f aca="false">AK428*AA428*AB428*AC428</f>
        <v>0</v>
      </c>
      <c r="AF428" s="136" t="n">
        <f aca="false">COUNTIF(D$8:D428,D428)</f>
        <v>0</v>
      </c>
      <c r="AG428" s="136" t="n">
        <f aca="false">COUNTIFS(D$8:D428,D428,A$8:A428,A428)</f>
        <v>0</v>
      </c>
      <c r="AH428" s="128" t="n">
        <f aca="false">AF428-AG428</f>
        <v>0</v>
      </c>
      <c r="AI428" s="128" t="n">
        <f aca="false">IF(OR(O428&lt;&gt;P428,P428=1,AA428=0),1,0)</f>
        <v>0</v>
      </c>
      <c r="AJ428" s="128" t="n">
        <f aca="false">IF(AR428&gt;0,1,0)+AH428</f>
        <v>0</v>
      </c>
      <c r="AK428" s="128" t="n">
        <f aca="false">IF(O428&lt;&gt;P428,0,1)</f>
        <v>1</v>
      </c>
      <c r="AL428" s="128" t="n">
        <f aca="false">IF(U428&gt;1,1,0)</f>
        <v>0</v>
      </c>
      <c r="AM428" s="136"/>
      <c r="AN428" s="137"/>
      <c r="AO428" s="139"/>
      <c r="AP428" s="128" t="str">
        <f aca="false">IF(SUMIF(AS$7:BU$7,"&gt;0",AS428:BU428)&gt;0,SUMIF(AS$7:BU$7,"&gt;0",AS428:BU428),"")</f>
        <v/>
      </c>
      <c r="AQ428" s="128"/>
      <c r="AR428" s="136" t="n">
        <f aca="false">COUNTIF(N$8:N428,N428)-1</f>
        <v>-1</v>
      </c>
      <c r="AS428" s="133"/>
      <c r="AT428" s="133"/>
      <c r="AU428" s="128" t="n">
        <f aca="false">IF($A428=$A427,AS428+AT428+AU427,AS428+AT428)</f>
        <v>0</v>
      </c>
      <c r="AV428" s="133"/>
      <c r="AW428" s="133"/>
      <c r="AX428" s="128" t="n">
        <f aca="false">IF($A428=$A427,AV428+AW428+AX427,AV428+AW428)</f>
        <v>0</v>
      </c>
      <c r="AY428" s="133"/>
      <c r="AZ428" s="133"/>
      <c r="BA428" s="128" t="n">
        <f aca="false">IF($A428=$A427,AY428+AZ428+BA427,AY428+AZ428)</f>
        <v>0</v>
      </c>
      <c r="BB428" s="133"/>
      <c r="BC428" s="133"/>
      <c r="BD428" s="128" t="n">
        <f aca="false">IF($A428=$A427,BB428+BC428+BD427,BB428+BC428)</f>
        <v>0</v>
      </c>
      <c r="BE428" s="133"/>
      <c r="BF428" s="133"/>
      <c r="BG428" s="128" t="n">
        <f aca="false">IF($A428=$A427,BE428+BF428+BG427,BE428+BF428)</f>
        <v>0</v>
      </c>
      <c r="BH428" s="133"/>
      <c r="BI428" s="133"/>
      <c r="BJ428" s="128" t="n">
        <f aca="false">IF($A428=$A427,BH428+BI428+BJ427,BH428+BI428)</f>
        <v>0</v>
      </c>
      <c r="BK428" s="133"/>
      <c r="BL428" s="133"/>
      <c r="BM428" s="128" t="n">
        <f aca="false">IF($A428=$A427,BK428+BL428+BM427,BK428+BL428)</f>
        <v>0</v>
      </c>
      <c r="BN428" s="133"/>
      <c r="BO428" s="133"/>
      <c r="BP428" s="128" t="n">
        <f aca="false">IF($A428=$A427,BN428+BO428+BP427,BN428+BO428)</f>
        <v>0</v>
      </c>
      <c r="BQ428" s="133"/>
      <c r="BR428" s="133"/>
      <c r="BS428" s="128" t="n">
        <f aca="false">IF($A428=$A427,BQ428+BR428+BS427,BQ428+BR428)</f>
        <v>0</v>
      </c>
      <c r="BT428" s="133"/>
      <c r="BU428" s="133"/>
      <c r="BV428" s="128" t="n">
        <f aca="false">IF($A428=$A427,BT428+BU428+BV427,BT428+BU428)</f>
        <v>0</v>
      </c>
      <c r="BW428" s="128" t="n">
        <f aca="false">IF(W428=0,0,IF(W428&gt;F$4,1,(IF(W428=BW$2,0,(IF(F$4-W428&gt;2,1,0))))))</f>
        <v>0</v>
      </c>
    </row>
    <row r="429" customFormat="false" ht="42.6" hidden="false" customHeight="true" outlineLevel="0" collapsed="false">
      <c r="A429" s="124" t="str">
        <f aca="false">IF(D429=D428,IF(A428=0,"",A428),IF(AND(D429&gt;0,D429&lt;&gt;D428),A428+1,""))</f>
        <v/>
      </c>
      <c r="B429" s="129"/>
      <c r="C429" s="129"/>
      <c r="D429" s="96"/>
      <c r="E429" s="138"/>
      <c r="F429" s="128" t="str">
        <f aca="false">IFERROR(IF(OR(ISTEXT(D429),ISNUMBER(D429)),HLOOKUP(I429-23*INT(I429/23),[2]Hoja2!B$1:X$2,2),""),1)</f>
        <v/>
      </c>
      <c r="G429" s="128" t="str">
        <f aca="false">LEFT(D429,1)</f>
        <v/>
      </c>
      <c r="H429" s="129" t="str">
        <f aca="false">IF(UPPER(G429)="Z",2,IF(UPPER(G429)="Y",1,IF(UPPER(G429)="X",0,LEFT(D429))))</f>
        <v/>
      </c>
      <c r="I429" s="129" t="str">
        <f aca="false">REPLACE(D429,1,1,H429)</f>
        <v/>
      </c>
      <c r="J429" s="96"/>
      <c r="K429" s="124" t="str">
        <f aca="false">IF(N429&gt;0,ROW(L429)-7,"")</f>
        <v/>
      </c>
      <c r="L429" s="130"/>
      <c r="M429" s="130"/>
      <c r="N429" s="131"/>
      <c r="O429" s="132"/>
      <c r="P429" s="128" t="str">
        <f aca="false">IFERROR(IF(OR(ISTEXT(N429),ISNUMBER(N429)),HLOOKUP(S429-23*INT(S429/23),[2]Hoja2!B$1:X$2,2),""),1)</f>
        <v/>
      </c>
      <c r="Q429" s="128" t="str">
        <f aca="false">LEFT(N429,1)</f>
        <v/>
      </c>
      <c r="R429" s="129" t="str">
        <f aca="false">IF(UPPER(Q429)="Z",2,IF(UPPER(Q429)="Y",1,IF(UPPER(Q429)="X",0,LEFT(N429))))</f>
        <v/>
      </c>
      <c r="S429" s="129" t="str">
        <f aca="false">REPLACE(N429,1,1,R429)</f>
        <v/>
      </c>
      <c r="T429" s="96"/>
      <c r="U429" s="133"/>
      <c r="V429" s="124" t="str">
        <f aca="false">IF(OR(ISTEXT(N429),ISNUMBER(N429)),IF($AD429=1,U429,0),"")</f>
        <v/>
      </c>
      <c r="W429" s="75" t="n">
        <v>36892</v>
      </c>
      <c r="X429" s="134"/>
      <c r="Y429" s="134"/>
      <c r="AA429" s="128" t="n">
        <f aca="false">IF(E429&lt;&gt;F429,0,1)</f>
        <v>1</v>
      </c>
      <c r="AB429" s="128" t="n">
        <f aca="false">IF(OR(T429="SI",T429="Si",T429="si",T429="sI",T429="s",T429="S"),1,0)</f>
        <v>0</v>
      </c>
      <c r="AC429" s="128" t="n">
        <f aca="false">IF(OR(J429="SI",J429="Si",J429="si",J429="sI",J429="s",J429="S"),1,0)</f>
        <v>0</v>
      </c>
      <c r="AD429" s="128" t="n">
        <f aca="false">AK429*AA429*AB429*AC429</f>
        <v>0</v>
      </c>
      <c r="AF429" s="136" t="n">
        <f aca="false">COUNTIF(D$8:D429,D429)</f>
        <v>0</v>
      </c>
      <c r="AG429" s="136" t="n">
        <f aca="false">COUNTIFS(D$8:D429,D429,A$8:A429,A429)</f>
        <v>0</v>
      </c>
      <c r="AH429" s="128" t="n">
        <f aca="false">AF429-AG429</f>
        <v>0</v>
      </c>
      <c r="AI429" s="128" t="n">
        <f aca="false">IF(OR(O429&lt;&gt;P429,P429=1,AA429=0),1,0)</f>
        <v>0</v>
      </c>
      <c r="AJ429" s="128" t="n">
        <f aca="false">IF(AR429&gt;0,1,0)+AH429</f>
        <v>0</v>
      </c>
      <c r="AK429" s="128" t="n">
        <f aca="false">IF(O429&lt;&gt;P429,0,1)</f>
        <v>1</v>
      </c>
      <c r="AL429" s="128" t="n">
        <f aca="false">IF(U429&gt;1,1,0)</f>
        <v>0</v>
      </c>
      <c r="AM429" s="136"/>
      <c r="AN429" s="137"/>
      <c r="AO429" s="139"/>
      <c r="AP429" s="128" t="str">
        <f aca="false">IF(SUMIF(AS$7:BU$7,"&gt;0",AS429:BU429)&gt;0,SUMIF(AS$7:BU$7,"&gt;0",AS429:BU429),"")</f>
        <v/>
      </c>
      <c r="AQ429" s="128"/>
      <c r="AR429" s="136" t="n">
        <f aca="false">COUNTIF(N$8:N429,N429)-1</f>
        <v>-1</v>
      </c>
      <c r="AS429" s="133"/>
      <c r="AT429" s="133"/>
      <c r="AU429" s="128" t="n">
        <f aca="false">IF($A429=$A428,AS429+AT429+AU428,AS429+AT429)</f>
        <v>0</v>
      </c>
      <c r="AV429" s="133"/>
      <c r="AW429" s="133"/>
      <c r="AX429" s="128" t="n">
        <f aca="false">IF($A429=$A428,AV429+AW429+AX428,AV429+AW429)</f>
        <v>0</v>
      </c>
      <c r="AY429" s="133"/>
      <c r="AZ429" s="133"/>
      <c r="BA429" s="128" t="n">
        <f aca="false">IF($A429=$A428,AY429+AZ429+BA428,AY429+AZ429)</f>
        <v>0</v>
      </c>
      <c r="BB429" s="133"/>
      <c r="BC429" s="133"/>
      <c r="BD429" s="128" t="n">
        <f aca="false">IF($A429=$A428,BB429+BC429+BD428,BB429+BC429)</f>
        <v>0</v>
      </c>
      <c r="BE429" s="133"/>
      <c r="BF429" s="133"/>
      <c r="BG429" s="128" t="n">
        <f aca="false">IF($A429=$A428,BE429+BF429+BG428,BE429+BF429)</f>
        <v>0</v>
      </c>
      <c r="BH429" s="133"/>
      <c r="BI429" s="133"/>
      <c r="BJ429" s="128" t="n">
        <f aca="false">IF($A429=$A428,BH429+BI429+BJ428,BH429+BI429)</f>
        <v>0</v>
      </c>
      <c r="BK429" s="133"/>
      <c r="BL429" s="133"/>
      <c r="BM429" s="128" t="n">
        <f aca="false">IF($A429=$A428,BK429+BL429+BM428,BK429+BL429)</f>
        <v>0</v>
      </c>
      <c r="BN429" s="133"/>
      <c r="BO429" s="133"/>
      <c r="BP429" s="128" t="n">
        <f aca="false">IF($A429=$A428,BN429+BO429+BP428,BN429+BO429)</f>
        <v>0</v>
      </c>
      <c r="BQ429" s="133"/>
      <c r="BR429" s="133"/>
      <c r="BS429" s="128" t="n">
        <f aca="false">IF($A429=$A428,BQ429+BR429+BS428,BQ429+BR429)</f>
        <v>0</v>
      </c>
      <c r="BT429" s="133"/>
      <c r="BU429" s="133"/>
      <c r="BV429" s="128" t="n">
        <f aca="false">IF($A429=$A428,BT429+BU429+BV428,BT429+BU429)</f>
        <v>0</v>
      </c>
      <c r="BW429" s="128" t="n">
        <f aca="false">IF(W429=0,0,IF(W429&gt;F$4,1,(IF(W429=BW$2,0,(IF(F$4-W429&gt;2,1,0))))))</f>
        <v>0</v>
      </c>
    </row>
    <row r="430" customFormat="false" ht="42.6" hidden="false" customHeight="true" outlineLevel="0" collapsed="false">
      <c r="A430" s="124" t="str">
        <f aca="false">IF(D430=D429,IF(A429=0,"",A429),IF(AND(D430&gt;0,D430&lt;&gt;D429),A429+1,""))</f>
        <v/>
      </c>
      <c r="B430" s="129"/>
      <c r="C430" s="129"/>
      <c r="D430" s="96"/>
      <c r="E430" s="138"/>
      <c r="F430" s="128" t="str">
        <f aca="false">IFERROR(IF(OR(ISTEXT(D430),ISNUMBER(D430)),HLOOKUP(I430-23*INT(I430/23),[2]Hoja2!B$1:X$2,2),""),1)</f>
        <v/>
      </c>
      <c r="G430" s="128" t="str">
        <f aca="false">LEFT(D430,1)</f>
        <v/>
      </c>
      <c r="H430" s="129" t="str">
        <f aca="false">IF(UPPER(G430)="Z",2,IF(UPPER(G430)="Y",1,IF(UPPER(G430)="X",0,LEFT(D430))))</f>
        <v/>
      </c>
      <c r="I430" s="129" t="str">
        <f aca="false">REPLACE(D430,1,1,H430)</f>
        <v/>
      </c>
      <c r="J430" s="96"/>
      <c r="K430" s="124" t="str">
        <f aca="false">IF(N430&gt;0,ROW(L430)-7,"")</f>
        <v/>
      </c>
      <c r="L430" s="130"/>
      <c r="M430" s="130"/>
      <c r="N430" s="131"/>
      <c r="O430" s="132"/>
      <c r="P430" s="128" t="str">
        <f aca="false">IFERROR(IF(OR(ISTEXT(N430),ISNUMBER(N430)),HLOOKUP(S430-23*INT(S430/23),[2]Hoja2!B$1:X$2,2),""),1)</f>
        <v/>
      </c>
      <c r="Q430" s="128" t="str">
        <f aca="false">LEFT(N430,1)</f>
        <v/>
      </c>
      <c r="R430" s="129" t="str">
        <f aca="false">IF(UPPER(Q430)="Z",2,IF(UPPER(Q430)="Y",1,IF(UPPER(Q430)="X",0,LEFT(N430))))</f>
        <v/>
      </c>
      <c r="S430" s="129" t="str">
        <f aca="false">REPLACE(N430,1,1,R430)</f>
        <v/>
      </c>
      <c r="T430" s="96"/>
      <c r="U430" s="133"/>
      <c r="V430" s="124" t="str">
        <f aca="false">IF(OR(ISTEXT(N430),ISNUMBER(N430)),IF($AD430=1,U430,0),"")</f>
        <v/>
      </c>
      <c r="W430" s="75" t="n">
        <v>36892</v>
      </c>
      <c r="X430" s="134"/>
      <c r="Y430" s="134"/>
      <c r="AA430" s="128" t="n">
        <f aca="false">IF(E430&lt;&gt;F430,0,1)</f>
        <v>1</v>
      </c>
      <c r="AB430" s="128" t="n">
        <f aca="false">IF(OR(T430="SI",T430="Si",T430="si",T430="sI",T430="s",T430="S"),1,0)</f>
        <v>0</v>
      </c>
      <c r="AC430" s="128" t="n">
        <f aca="false">IF(OR(J430="SI",J430="Si",J430="si",J430="sI",J430="s",J430="S"),1,0)</f>
        <v>0</v>
      </c>
      <c r="AD430" s="128" t="n">
        <f aca="false">AK430*AA430*AB430*AC430</f>
        <v>0</v>
      </c>
      <c r="AF430" s="136" t="n">
        <f aca="false">COUNTIF(D$8:D430,D430)</f>
        <v>0</v>
      </c>
      <c r="AG430" s="136" t="n">
        <f aca="false">COUNTIFS(D$8:D430,D430,A$8:A430,A430)</f>
        <v>0</v>
      </c>
      <c r="AH430" s="128" t="n">
        <f aca="false">AF430-AG430</f>
        <v>0</v>
      </c>
      <c r="AI430" s="128" t="n">
        <f aca="false">IF(OR(O430&lt;&gt;P430,P430=1,AA430=0),1,0)</f>
        <v>0</v>
      </c>
      <c r="AJ430" s="128" t="n">
        <f aca="false">IF(AR430&gt;0,1,0)+AH430</f>
        <v>0</v>
      </c>
      <c r="AK430" s="128" t="n">
        <f aca="false">IF(O430&lt;&gt;P430,0,1)</f>
        <v>1</v>
      </c>
      <c r="AL430" s="128" t="n">
        <f aca="false">IF(U430&gt;1,1,0)</f>
        <v>0</v>
      </c>
      <c r="AM430" s="136"/>
      <c r="AN430" s="137"/>
      <c r="AO430" s="139"/>
      <c r="AP430" s="128" t="str">
        <f aca="false">IF(SUMIF(AS$7:BU$7,"&gt;0",AS430:BU430)&gt;0,SUMIF(AS$7:BU$7,"&gt;0",AS430:BU430),"")</f>
        <v/>
      </c>
      <c r="AQ430" s="128"/>
      <c r="AR430" s="136" t="n">
        <f aca="false">COUNTIF(N$8:N430,N430)-1</f>
        <v>-1</v>
      </c>
      <c r="AS430" s="133"/>
      <c r="AT430" s="133"/>
      <c r="AU430" s="128" t="n">
        <f aca="false">IF($A430=$A429,AS430+AT430+AU429,AS430+AT430)</f>
        <v>0</v>
      </c>
      <c r="AV430" s="133"/>
      <c r="AW430" s="133"/>
      <c r="AX430" s="128" t="n">
        <f aca="false">IF($A430=$A429,AV430+AW430+AX429,AV430+AW430)</f>
        <v>0</v>
      </c>
      <c r="AY430" s="133"/>
      <c r="AZ430" s="133"/>
      <c r="BA430" s="128" t="n">
        <f aca="false">IF($A430=$A429,AY430+AZ430+BA429,AY430+AZ430)</f>
        <v>0</v>
      </c>
      <c r="BB430" s="133"/>
      <c r="BC430" s="133"/>
      <c r="BD430" s="128" t="n">
        <f aca="false">IF($A430=$A429,BB430+BC430+BD429,BB430+BC430)</f>
        <v>0</v>
      </c>
      <c r="BE430" s="133"/>
      <c r="BF430" s="133"/>
      <c r="BG430" s="128" t="n">
        <f aca="false">IF($A430=$A429,BE430+BF430+BG429,BE430+BF430)</f>
        <v>0</v>
      </c>
      <c r="BH430" s="133"/>
      <c r="BI430" s="133"/>
      <c r="BJ430" s="128" t="n">
        <f aca="false">IF($A430=$A429,BH430+BI430+BJ429,BH430+BI430)</f>
        <v>0</v>
      </c>
      <c r="BK430" s="133"/>
      <c r="BL430" s="133"/>
      <c r="BM430" s="128" t="n">
        <f aca="false">IF($A430=$A429,BK430+BL430+BM429,BK430+BL430)</f>
        <v>0</v>
      </c>
      <c r="BN430" s="133"/>
      <c r="BO430" s="133"/>
      <c r="BP430" s="128" t="n">
        <f aca="false">IF($A430=$A429,BN430+BO430+BP429,BN430+BO430)</f>
        <v>0</v>
      </c>
      <c r="BQ430" s="133"/>
      <c r="BR430" s="133"/>
      <c r="BS430" s="128" t="n">
        <f aca="false">IF($A430=$A429,BQ430+BR430+BS429,BQ430+BR430)</f>
        <v>0</v>
      </c>
      <c r="BT430" s="133"/>
      <c r="BU430" s="133"/>
      <c r="BV430" s="128" t="n">
        <f aca="false">IF($A430=$A429,BT430+BU430+BV429,BT430+BU430)</f>
        <v>0</v>
      </c>
      <c r="BW430" s="128" t="n">
        <f aca="false">IF(W430=0,0,IF(W430&gt;F$4,1,(IF(W430=BW$2,0,(IF(F$4-W430&gt;2,1,0))))))</f>
        <v>0</v>
      </c>
    </row>
    <row r="431" customFormat="false" ht="42.6" hidden="false" customHeight="true" outlineLevel="0" collapsed="false">
      <c r="A431" s="124" t="str">
        <f aca="false">IF(D431=D430,IF(A430=0,"",A430),IF(AND(D431&gt;0,D431&lt;&gt;D430),A430+1,""))</f>
        <v/>
      </c>
      <c r="B431" s="129"/>
      <c r="C431" s="129"/>
      <c r="D431" s="96"/>
      <c r="E431" s="138"/>
      <c r="F431" s="128" t="str">
        <f aca="false">IFERROR(IF(OR(ISTEXT(D431),ISNUMBER(D431)),HLOOKUP(I431-23*INT(I431/23),[2]Hoja2!B$1:X$2,2),""),1)</f>
        <v/>
      </c>
      <c r="G431" s="128" t="str">
        <f aca="false">LEFT(D431,1)</f>
        <v/>
      </c>
      <c r="H431" s="129" t="str">
        <f aca="false">IF(UPPER(G431)="Z",2,IF(UPPER(G431)="Y",1,IF(UPPER(G431)="X",0,LEFT(D431))))</f>
        <v/>
      </c>
      <c r="I431" s="129" t="str">
        <f aca="false">REPLACE(D431,1,1,H431)</f>
        <v/>
      </c>
      <c r="J431" s="96"/>
      <c r="K431" s="124" t="str">
        <f aca="false">IF(N431&gt;0,ROW(L431)-7,"")</f>
        <v/>
      </c>
      <c r="L431" s="130"/>
      <c r="M431" s="130"/>
      <c r="N431" s="131"/>
      <c r="O431" s="132"/>
      <c r="P431" s="128" t="str">
        <f aca="false">IFERROR(IF(OR(ISTEXT(N431),ISNUMBER(N431)),HLOOKUP(S431-23*INT(S431/23),[2]Hoja2!B$1:X$2,2),""),1)</f>
        <v/>
      </c>
      <c r="Q431" s="128" t="str">
        <f aca="false">LEFT(N431,1)</f>
        <v/>
      </c>
      <c r="R431" s="129" t="str">
        <f aca="false">IF(UPPER(Q431)="Z",2,IF(UPPER(Q431)="Y",1,IF(UPPER(Q431)="X",0,LEFT(N431))))</f>
        <v/>
      </c>
      <c r="S431" s="129" t="str">
        <f aca="false">REPLACE(N431,1,1,R431)</f>
        <v/>
      </c>
      <c r="T431" s="96"/>
      <c r="U431" s="133"/>
      <c r="V431" s="124" t="str">
        <f aca="false">IF(OR(ISTEXT(N431),ISNUMBER(N431)),IF($AD431=1,U431,0),"")</f>
        <v/>
      </c>
      <c r="W431" s="75" t="n">
        <v>36892</v>
      </c>
      <c r="X431" s="134"/>
      <c r="Y431" s="134"/>
      <c r="AA431" s="128" t="n">
        <f aca="false">IF(E431&lt;&gt;F431,0,1)</f>
        <v>1</v>
      </c>
      <c r="AB431" s="128" t="n">
        <f aca="false">IF(OR(T431="SI",T431="Si",T431="si",T431="sI",T431="s",T431="S"),1,0)</f>
        <v>0</v>
      </c>
      <c r="AC431" s="128" t="n">
        <f aca="false">IF(OR(J431="SI",J431="Si",J431="si",J431="sI",J431="s",J431="S"),1,0)</f>
        <v>0</v>
      </c>
      <c r="AD431" s="128" t="n">
        <f aca="false">AK431*AA431*AB431*AC431</f>
        <v>0</v>
      </c>
      <c r="AF431" s="136" t="n">
        <f aca="false">COUNTIF(D$8:D431,D431)</f>
        <v>0</v>
      </c>
      <c r="AG431" s="136" t="n">
        <f aca="false">COUNTIFS(D$8:D431,D431,A$8:A431,A431)</f>
        <v>0</v>
      </c>
      <c r="AH431" s="128" t="n">
        <f aca="false">AF431-AG431</f>
        <v>0</v>
      </c>
      <c r="AI431" s="128" t="n">
        <f aca="false">IF(OR(O431&lt;&gt;P431,P431=1,AA431=0),1,0)</f>
        <v>0</v>
      </c>
      <c r="AJ431" s="128" t="n">
        <f aca="false">IF(AR431&gt;0,1,0)+AH431</f>
        <v>0</v>
      </c>
      <c r="AK431" s="128" t="n">
        <f aca="false">IF(O431&lt;&gt;P431,0,1)</f>
        <v>1</v>
      </c>
      <c r="AL431" s="128" t="n">
        <f aca="false">IF(U431&gt;1,1,0)</f>
        <v>0</v>
      </c>
      <c r="AM431" s="136"/>
      <c r="AN431" s="137"/>
      <c r="AO431" s="139"/>
      <c r="AP431" s="128" t="str">
        <f aca="false">IF(SUMIF(AS$7:BU$7,"&gt;0",AS431:BU431)&gt;0,SUMIF(AS$7:BU$7,"&gt;0",AS431:BU431),"")</f>
        <v/>
      </c>
      <c r="AQ431" s="128"/>
      <c r="AR431" s="136" t="n">
        <f aca="false">COUNTIF(N$8:N431,N431)-1</f>
        <v>-1</v>
      </c>
      <c r="AS431" s="133"/>
      <c r="AT431" s="133"/>
      <c r="AU431" s="128" t="n">
        <f aca="false">IF($A431=$A430,AS431+AT431+AU430,AS431+AT431)</f>
        <v>0</v>
      </c>
      <c r="AV431" s="133"/>
      <c r="AW431" s="133"/>
      <c r="AX431" s="128" t="n">
        <f aca="false">IF($A431=$A430,AV431+AW431+AX430,AV431+AW431)</f>
        <v>0</v>
      </c>
      <c r="AY431" s="133"/>
      <c r="AZ431" s="133"/>
      <c r="BA431" s="128" t="n">
        <f aca="false">IF($A431=$A430,AY431+AZ431+BA430,AY431+AZ431)</f>
        <v>0</v>
      </c>
      <c r="BB431" s="133"/>
      <c r="BC431" s="133"/>
      <c r="BD431" s="128" t="n">
        <f aca="false">IF($A431=$A430,BB431+BC431+BD430,BB431+BC431)</f>
        <v>0</v>
      </c>
      <c r="BE431" s="133"/>
      <c r="BF431" s="133"/>
      <c r="BG431" s="128" t="n">
        <f aca="false">IF($A431=$A430,BE431+BF431+BG430,BE431+BF431)</f>
        <v>0</v>
      </c>
      <c r="BH431" s="133"/>
      <c r="BI431" s="133"/>
      <c r="BJ431" s="128" t="n">
        <f aca="false">IF($A431=$A430,BH431+BI431+BJ430,BH431+BI431)</f>
        <v>0</v>
      </c>
      <c r="BK431" s="133"/>
      <c r="BL431" s="133"/>
      <c r="BM431" s="128" t="n">
        <f aca="false">IF($A431=$A430,BK431+BL431+BM430,BK431+BL431)</f>
        <v>0</v>
      </c>
      <c r="BN431" s="133"/>
      <c r="BO431" s="133"/>
      <c r="BP431" s="128" t="n">
        <f aca="false">IF($A431=$A430,BN431+BO431+BP430,BN431+BO431)</f>
        <v>0</v>
      </c>
      <c r="BQ431" s="133"/>
      <c r="BR431" s="133"/>
      <c r="BS431" s="128" t="n">
        <f aca="false">IF($A431=$A430,BQ431+BR431+BS430,BQ431+BR431)</f>
        <v>0</v>
      </c>
      <c r="BT431" s="133"/>
      <c r="BU431" s="133"/>
      <c r="BV431" s="128" t="n">
        <f aca="false">IF($A431=$A430,BT431+BU431+BV430,BT431+BU431)</f>
        <v>0</v>
      </c>
      <c r="BW431" s="128" t="n">
        <f aca="false">IF(W431=0,0,IF(W431&gt;F$4,1,(IF(W431=BW$2,0,(IF(F$4-W431&gt;2,1,0))))))</f>
        <v>0</v>
      </c>
    </row>
    <row r="432" customFormat="false" ht="42.6" hidden="false" customHeight="true" outlineLevel="0" collapsed="false">
      <c r="A432" s="124" t="str">
        <f aca="false">IF(D432=D431,IF(A431=0,"",A431),IF(AND(D432&gt;0,D432&lt;&gt;D431),A431+1,""))</f>
        <v/>
      </c>
      <c r="B432" s="129"/>
      <c r="C432" s="129"/>
      <c r="D432" s="96"/>
      <c r="E432" s="138"/>
      <c r="F432" s="128" t="str">
        <f aca="false">IFERROR(IF(OR(ISTEXT(D432),ISNUMBER(D432)),HLOOKUP(I432-23*INT(I432/23),[2]Hoja2!B$1:X$2,2),""),1)</f>
        <v/>
      </c>
      <c r="G432" s="128" t="str">
        <f aca="false">LEFT(D432,1)</f>
        <v/>
      </c>
      <c r="H432" s="129" t="str">
        <f aca="false">IF(UPPER(G432)="Z",2,IF(UPPER(G432)="Y",1,IF(UPPER(G432)="X",0,LEFT(D432))))</f>
        <v/>
      </c>
      <c r="I432" s="129" t="str">
        <f aca="false">REPLACE(D432,1,1,H432)</f>
        <v/>
      </c>
      <c r="J432" s="96"/>
      <c r="K432" s="124" t="str">
        <f aca="false">IF(N432&gt;0,ROW(L432)-7,"")</f>
        <v/>
      </c>
      <c r="L432" s="130"/>
      <c r="M432" s="130"/>
      <c r="N432" s="131"/>
      <c r="O432" s="132"/>
      <c r="P432" s="128" t="str">
        <f aca="false">IFERROR(IF(OR(ISTEXT(N432),ISNUMBER(N432)),HLOOKUP(S432-23*INT(S432/23),[2]Hoja2!B$1:X$2,2),""),1)</f>
        <v/>
      </c>
      <c r="Q432" s="128" t="str">
        <f aca="false">LEFT(N432,1)</f>
        <v/>
      </c>
      <c r="R432" s="129" t="str">
        <f aca="false">IF(UPPER(Q432)="Z",2,IF(UPPER(Q432)="Y",1,IF(UPPER(Q432)="X",0,LEFT(N432))))</f>
        <v/>
      </c>
      <c r="S432" s="129" t="str">
        <f aca="false">REPLACE(N432,1,1,R432)</f>
        <v/>
      </c>
      <c r="T432" s="96"/>
      <c r="U432" s="133"/>
      <c r="V432" s="124" t="str">
        <f aca="false">IF(OR(ISTEXT(N432),ISNUMBER(N432)),IF($AD432=1,U432,0),"")</f>
        <v/>
      </c>
      <c r="W432" s="75" t="n">
        <v>36892</v>
      </c>
      <c r="X432" s="134"/>
      <c r="Y432" s="134"/>
      <c r="AA432" s="128" t="n">
        <f aca="false">IF(E432&lt;&gt;F432,0,1)</f>
        <v>1</v>
      </c>
      <c r="AB432" s="128" t="n">
        <f aca="false">IF(OR(T432="SI",T432="Si",T432="si",T432="sI",T432="s",T432="S"),1,0)</f>
        <v>0</v>
      </c>
      <c r="AC432" s="128" t="n">
        <f aca="false">IF(OR(J432="SI",J432="Si",J432="si",J432="sI",J432="s",J432="S"),1,0)</f>
        <v>0</v>
      </c>
      <c r="AD432" s="128" t="n">
        <f aca="false">AK432*AA432*AB432*AC432</f>
        <v>0</v>
      </c>
      <c r="AF432" s="136" t="n">
        <f aca="false">COUNTIF(D$8:D432,D432)</f>
        <v>0</v>
      </c>
      <c r="AG432" s="136" t="n">
        <f aca="false">COUNTIFS(D$8:D432,D432,A$8:A432,A432)</f>
        <v>0</v>
      </c>
      <c r="AH432" s="128" t="n">
        <f aca="false">AF432-AG432</f>
        <v>0</v>
      </c>
      <c r="AI432" s="128" t="n">
        <f aca="false">IF(OR(O432&lt;&gt;P432,P432=1,AA432=0),1,0)</f>
        <v>0</v>
      </c>
      <c r="AJ432" s="128" t="n">
        <f aca="false">IF(AR432&gt;0,1,0)+AH432</f>
        <v>0</v>
      </c>
      <c r="AK432" s="128" t="n">
        <f aca="false">IF(O432&lt;&gt;P432,0,1)</f>
        <v>1</v>
      </c>
      <c r="AL432" s="128" t="n">
        <f aca="false">IF(U432&gt;1,1,0)</f>
        <v>0</v>
      </c>
      <c r="AM432" s="136"/>
      <c r="AN432" s="137"/>
      <c r="AO432" s="139"/>
      <c r="AP432" s="128" t="str">
        <f aca="false">IF(SUMIF(AS$7:BU$7,"&gt;0",AS432:BU432)&gt;0,SUMIF(AS$7:BU$7,"&gt;0",AS432:BU432),"")</f>
        <v/>
      </c>
      <c r="AQ432" s="128"/>
      <c r="AR432" s="136" t="n">
        <f aca="false">COUNTIF(N$8:N432,N432)-1</f>
        <v>-1</v>
      </c>
      <c r="AS432" s="133"/>
      <c r="AT432" s="133"/>
      <c r="AU432" s="128" t="n">
        <f aca="false">IF($A432=$A431,AS432+AT432+AU431,AS432+AT432)</f>
        <v>0</v>
      </c>
      <c r="AV432" s="133"/>
      <c r="AW432" s="133"/>
      <c r="AX432" s="128" t="n">
        <f aca="false">IF($A432=$A431,AV432+AW432+AX431,AV432+AW432)</f>
        <v>0</v>
      </c>
      <c r="AY432" s="133"/>
      <c r="AZ432" s="133"/>
      <c r="BA432" s="128" t="n">
        <f aca="false">IF($A432=$A431,AY432+AZ432+BA431,AY432+AZ432)</f>
        <v>0</v>
      </c>
      <c r="BB432" s="133"/>
      <c r="BC432" s="133"/>
      <c r="BD432" s="128" t="n">
        <f aca="false">IF($A432=$A431,BB432+BC432+BD431,BB432+BC432)</f>
        <v>0</v>
      </c>
      <c r="BE432" s="133"/>
      <c r="BF432" s="133"/>
      <c r="BG432" s="128" t="n">
        <f aca="false">IF($A432=$A431,BE432+BF432+BG431,BE432+BF432)</f>
        <v>0</v>
      </c>
      <c r="BH432" s="133"/>
      <c r="BI432" s="133"/>
      <c r="BJ432" s="128" t="n">
        <f aca="false">IF($A432=$A431,BH432+BI432+BJ431,BH432+BI432)</f>
        <v>0</v>
      </c>
      <c r="BK432" s="133"/>
      <c r="BL432" s="133"/>
      <c r="BM432" s="128" t="n">
        <f aca="false">IF($A432=$A431,BK432+BL432+BM431,BK432+BL432)</f>
        <v>0</v>
      </c>
      <c r="BN432" s="133"/>
      <c r="BO432" s="133"/>
      <c r="BP432" s="128" t="n">
        <f aca="false">IF($A432=$A431,BN432+BO432+BP431,BN432+BO432)</f>
        <v>0</v>
      </c>
      <c r="BQ432" s="133"/>
      <c r="BR432" s="133"/>
      <c r="BS432" s="128" t="n">
        <f aca="false">IF($A432=$A431,BQ432+BR432+BS431,BQ432+BR432)</f>
        <v>0</v>
      </c>
      <c r="BT432" s="133"/>
      <c r="BU432" s="133"/>
      <c r="BV432" s="128" t="n">
        <f aca="false">IF($A432=$A431,BT432+BU432+BV431,BT432+BU432)</f>
        <v>0</v>
      </c>
      <c r="BW432" s="128" t="n">
        <f aca="false">IF(W432=0,0,IF(W432&gt;F$4,1,(IF(W432=BW$2,0,(IF(F$4-W432&gt;2,1,0))))))</f>
        <v>0</v>
      </c>
    </row>
    <row r="433" customFormat="false" ht="42.6" hidden="false" customHeight="true" outlineLevel="0" collapsed="false">
      <c r="A433" s="124" t="str">
        <f aca="false">IF(D433=D432,IF(A432=0,"",A432),IF(AND(D433&gt;0,D433&lt;&gt;D432),A432+1,""))</f>
        <v/>
      </c>
      <c r="B433" s="129"/>
      <c r="C433" s="129"/>
      <c r="D433" s="96"/>
      <c r="E433" s="138"/>
      <c r="F433" s="128" t="str">
        <f aca="false">IFERROR(IF(OR(ISTEXT(D433),ISNUMBER(D433)),HLOOKUP(I433-23*INT(I433/23),[2]Hoja2!B$1:X$2,2),""),1)</f>
        <v/>
      </c>
      <c r="G433" s="128" t="str">
        <f aca="false">LEFT(D433,1)</f>
        <v/>
      </c>
      <c r="H433" s="129" t="str">
        <f aca="false">IF(UPPER(G433)="Z",2,IF(UPPER(G433)="Y",1,IF(UPPER(G433)="X",0,LEFT(D433))))</f>
        <v/>
      </c>
      <c r="I433" s="129" t="str">
        <f aca="false">REPLACE(D433,1,1,H433)</f>
        <v/>
      </c>
      <c r="J433" s="96"/>
      <c r="K433" s="124" t="str">
        <f aca="false">IF(N433&gt;0,ROW(L433)-7,"")</f>
        <v/>
      </c>
      <c r="L433" s="130"/>
      <c r="M433" s="130"/>
      <c r="N433" s="131"/>
      <c r="O433" s="132"/>
      <c r="P433" s="128" t="str">
        <f aca="false">IFERROR(IF(OR(ISTEXT(N433),ISNUMBER(N433)),HLOOKUP(S433-23*INT(S433/23),[2]Hoja2!B$1:X$2,2),""),1)</f>
        <v/>
      </c>
      <c r="Q433" s="128" t="str">
        <f aca="false">LEFT(N433,1)</f>
        <v/>
      </c>
      <c r="R433" s="129" t="str">
        <f aca="false">IF(UPPER(Q433)="Z",2,IF(UPPER(Q433)="Y",1,IF(UPPER(Q433)="X",0,LEFT(N433))))</f>
        <v/>
      </c>
      <c r="S433" s="129" t="str">
        <f aca="false">REPLACE(N433,1,1,R433)</f>
        <v/>
      </c>
      <c r="T433" s="96"/>
      <c r="U433" s="133"/>
      <c r="V433" s="124" t="str">
        <f aca="false">IF(OR(ISTEXT(N433),ISNUMBER(N433)),IF($AD433=1,U433,0),"")</f>
        <v/>
      </c>
      <c r="W433" s="75" t="n">
        <v>36892</v>
      </c>
      <c r="X433" s="134"/>
      <c r="Y433" s="134"/>
      <c r="AA433" s="128" t="n">
        <f aca="false">IF(E433&lt;&gt;F433,0,1)</f>
        <v>1</v>
      </c>
      <c r="AB433" s="128" t="n">
        <f aca="false">IF(OR(T433="SI",T433="Si",T433="si",T433="sI",T433="s",T433="S"),1,0)</f>
        <v>0</v>
      </c>
      <c r="AC433" s="128" t="n">
        <f aca="false">IF(OR(J433="SI",J433="Si",J433="si",J433="sI",J433="s",J433="S"),1,0)</f>
        <v>0</v>
      </c>
      <c r="AD433" s="128" t="n">
        <f aca="false">AK433*AA433*AB433*AC433</f>
        <v>0</v>
      </c>
      <c r="AF433" s="136" t="n">
        <f aca="false">COUNTIF(D$8:D433,D433)</f>
        <v>0</v>
      </c>
      <c r="AG433" s="136" t="n">
        <f aca="false">COUNTIFS(D$8:D433,D433,A$8:A433,A433)</f>
        <v>0</v>
      </c>
      <c r="AH433" s="128" t="n">
        <f aca="false">AF433-AG433</f>
        <v>0</v>
      </c>
      <c r="AI433" s="128" t="n">
        <f aca="false">IF(OR(O433&lt;&gt;P433,P433=1,AA433=0),1,0)</f>
        <v>0</v>
      </c>
      <c r="AJ433" s="128" t="n">
        <f aca="false">IF(AR433&gt;0,1,0)+AH433</f>
        <v>0</v>
      </c>
      <c r="AK433" s="128" t="n">
        <f aca="false">IF(O433&lt;&gt;P433,0,1)</f>
        <v>1</v>
      </c>
      <c r="AL433" s="128" t="n">
        <f aca="false">IF(U433&gt;1,1,0)</f>
        <v>0</v>
      </c>
      <c r="AM433" s="136"/>
      <c r="AN433" s="137"/>
      <c r="AO433" s="139"/>
      <c r="AP433" s="128" t="str">
        <f aca="false">IF(SUMIF(AS$7:BU$7,"&gt;0",AS433:BU433)&gt;0,SUMIF(AS$7:BU$7,"&gt;0",AS433:BU433),"")</f>
        <v/>
      </c>
      <c r="AQ433" s="128"/>
      <c r="AR433" s="136" t="n">
        <f aca="false">COUNTIF(N$8:N433,N433)-1</f>
        <v>-1</v>
      </c>
      <c r="AS433" s="133"/>
      <c r="AT433" s="133"/>
      <c r="AU433" s="128" t="n">
        <f aca="false">IF($A433=$A432,AS433+AT433+AU432,AS433+AT433)</f>
        <v>0</v>
      </c>
      <c r="AV433" s="133"/>
      <c r="AW433" s="133"/>
      <c r="AX433" s="128" t="n">
        <f aca="false">IF($A433=$A432,AV433+AW433+AX432,AV433+AW433)</f>
        <v>0</v>
      </c>
      <c r="AY433" s="133"/>
      <c r="AZ433" s="133"/>
      <c r="BA433" s="128" t="n">
        <f aca="false">IF($A433=$A432,AY433+AZ433+BA432,AY433+AZ433)</f>
        <v>0</v>
      </c>
      <c r="BB433" s="133"/>
      <c r="BC433" s="133"/>
      <c r="BD433" s="128" t="n">
        <f aca="false">IF($A433=$A432,BB433+BC433+BD432,BB433+BC433)</f>
        <v>0</v>
      </c>
      <c r="BE433" s="133"/>
      <c r="BF433" s="133"/>
      <c r="BG433" s="128" t="n">
        <f aca="false">IF($A433=$A432,BE433+BF433+BG432,BE433+BF433)</f>
        <v>0</v>
      </c>
      <c r="BH433" s="133"/>
      <c r="BI433" s="133"/>
      <c r="BJ433" s="128" t="n">
        <f aca="false">IF($A433=$A432,BH433+BI433+BJ432,BH433+BI433)</f>
        <v>0</v>
      </c>
      <c r="BK433" s="133"/>
      <c r="BL433" s="133"/>
      <c r="BM433" s="128" t="n">
        <f aca="false">IF($A433=$A432,BK433+BL433+BM432,BK433+BL433)</f>
        <v>0</v>
      </c>
      <c r="BN433" s="133"/>
      <c r="BO433" s="133"/>
      <c r="BP433" s="128" t="n">
        <f aca="false">IF($A433=$A432,BN433+BO433+BP432,BN433+BO433)</f>
        <v>0</v>
      </c>
      <c r="BQ433" s="133"/>
      <c r="BR433" s="133"/>
      <c r="BS433" s="128" t="n">
        <f aca="false">IF($A433=$A432,BQ433+BR433+BS432,BQ433+BR433)</f>
        <v>0</v>
      </c>
      <c r="BT433" s="133"/>
      <c r="BU433" s="133"/>
      <c r="BV433" s="128" t="n">
        <f aca="false">IF($A433=$A432,BT433+BU433+BV432,BT433+BU433)</f>
        <v>0</v>
      </c>
      <c r="BW433" s="128" t="n">
        <f aca="false">IF(W433=0,0,IF(W433&gt;F$4,1,(IF(W433=BW$2,0,(IF(F$4-W433&gt;2,1,0))))))</f>
        <v>0</v>
      </c>
    </row>
    <row r="434" customFormat="false" ht="42.6" hidden="false" customHeight="true" outlineLevel="0" collapsed="false">
      <c r="A434" s="124" t="str">
        <f aca="false">IF(D434=D433,IF(A433=0,"",A433),IF(AND(D434&gt;0,D434&lt;&gt;D433),A433+1,""))</f>
        <v/>
      </c>
      <c r="B434" s="129"/>
      <c r="C434" s="129"/>
      <c r="D434" s="96"/>
      <c r="E434" s="138"/>
      <c r="F434" s="128" t="str">
        <f aca="false">IFERROR(IF(OR(ISTEXT(D434),ISNUMBER(D434)),HLOOKUP(I434-23*INT(I434/23),[2]Hoja2!B$1:X$2,2),""),1)</f>
        <v/>
      </c>
      <c r="G434" s="128" t="str">
        <f aca="false">LEFT(D434,1)</f>
        <v/>
      </c>
      <c r="H434" s="129" t="str">
        <f aca="false">IF(UPPER(G434)="Z",2,IF(UPPER(G434)="Y",1,IF(UPPER(G434)="X",0,LEFT(D434))))</f>
        <v/>
      </c>
      <c r="I434" s="129" t="str">
        <f aca="false">REPLACE(D434,1,1,H434)</f>
        <v/>
      </c>
      <c r="J434" s="96"/>
      <c r="K434" s="124" t="str">
        <f aca="false">IF(N434&gt;0,ROW(L434)-7,"")</f>
        <v/>
      </c>
      <c r="L434" s="130"/>
      <c r="M434" s="130"/>
      <c r="N434" s="131"/>
      <c r="O434" s="132"/>
      <c r="P434" s="128" t="str">
        <f aca="false">IFERROR(IF(OR(ISTEXT(N434),ISNUMBER(N434)),HLOOKUP(S434-23*INT(S434/23),[2]Hoja2!B$1:X$2,2),""),1)</f>
        <v/>
      </c>
      <c r="Q434" s="128" t="str">
        <f aca="false">LEFT(N434,1)</f>
        <v/>
      </c>
      <c r="R434" s="129" t="str">
        <f aca="false">IF(UPPER(Q434)="Z",2,IF(UPPER(Q434)="Y",1,IF(UPPER(Q434)="X",0,LEFT(N434))))</f>
        <v/>
      </c>
      <c r="S434" s="129" t="str">
        <f aca="false">REPLACE(N434,1,1,R434)</f>
        <v/>
      </c>
      <c r="T434" s="96"/>
      <c r="U434" s="133"/>
      <c r="V434" s="124" t="str">
        <f aca="false">IF(OR(ISTEXT(N434),ISNUMBER(N434)),IF($AD434=1,U434,0),"")</f>
        <v/>
      </c>
      <c r="W434" s="75" t="n">
        <v>36892</v>
      </c>
      <c r="X434" s="134"/>
      <c r="Y434" s="134"/>
      <c r="AA434" s="128" t="n">
        <f aca="false">IF(E434&lt;&gt;F434,0,1)</f>
        <v>1</v>
      </c>
      <c r="AB434" s="128" t="n">
        <f aca="false">IF(OR(T434="SI",T434="Si",T434="si",T434="sI",T434="s",T434="S"),1,0)</f>
        <v>0</v>
      </c>
      <c r="AC434" s="128" t="n">
        <f aca="false">IF(OR(J434="SI",J434="Si",J434="si",J434="sI",J434="s",J434="S"),1,0)</f>
        <v>0</v>
      </c>
      <c r="AD434" s="128" t="n">
        <f aca="false">AK434*AA434*AB434*AC434</f>
        <v>0</v>
      </c>
      <c r="AF434" s="136" t="n">
        <f aca="false">COUNTIF(D$8:D434,D434)</f>
        <v>0</v>
      </c>
      <c r="AG434" s="136" t="n">
        <f aca="false">COUNTIFS(D$8:D434,D434,A$8:A434,A434)</f>
        <v>0</v>
      </c>
      <c r="AH434" s="128" t="n">
        <f aca="false">AF434-AG434</f>
        <v>0</v>
      </c>
      <c r="AI434" s="128" t="n">
        <f aca="false">IF(OR(O434&lt;&gt;P434,P434=1,AA434=0),1,0)</f>
        <v>0</v>
      </c>
      <c r="AJ434" s="128" t="n">
        <f aca="false">IF(AR434&gt;0,1,0)+AH434</f>
        <v>0</v>
      </c>
      <c r="AK434" s="128" t="n">
        <f aca="false">IF(O434&lt;&gt;P434,0,1)</f>
        <v>1</v>
      </c>
      <c r="AL434" s="128" t="n">
        <f aca="false">IF(U434&gt;1,1,0)</f>
        <v>0</v>
      </c>
      <c r="AM434" s="136"/>
      <c r="AN434" s="137"/>
      <c r="AO434" s="139"/>
      <c r="AP434" s="128" t="str">
        <f aca="false">IF(SUMIF(AS$7:BU$7,"&gt;0",AS434:BU434)&gt;0,SUMIF(AS$7:BU$7,"&gt;0",AS434:BU434),"")</f>
        <v/>
      </c>
      <c r="AQ434" s="128"/>
      <c r="AR434" s="136" t="n">
        <f aca="false">COUNTIF(N$8:N434,N434)-1</f>
        <v>-1</v>
      </c>
      <c r="AS434" s="133"/>
      <c r="AT434" s="133"/>
      <c r="AU434" s="128" t="n">
        <f aca="false">IF($A434=$A433,AS434+AT434+AU433,AS434+AT434)</f>
        <v>0</v>
      </c>
      <c r="AV434" s="133"/>
      <c r="AW434" s="133"/>
      <c r="AX434" s="128" t="n">
        <f aca="false">IF($A434=$A433,AV434+AW434+AX433,AV434+AW434)</f>
        <v>0</v>
      </c>
      <c r="AY434" s="133"/>
      <c r="AZ434" s="133"/>
      <c r="BA434" s="128" t="n">
        <f aca="false">IF($A434=$A433,AY434+AZ434+BA433,AY434+AZ434)</f>
        <v>0</v>
      </c>
      <c r="BB434" s="133"/>
      <c r="BC434" s="133"/>
      <c r="BD434" s="128" t="n">
        <f aca="false">IF($A434=$A433,BB434+BC434+BD433,BB434+BC434)</f>
        <v>0</v>
      </c>
      <c r="BE434" s="133"/>
      <c r="BF434" s="133"/>
      <c r="BG434" s="128" t="n">
        <f aca="false">IF($A434=$A433,BE434+BF434+BG433,BE434+BF434)</f>
        <v>0</v>
      </c>
      <c r="BH434" s="133"/>
      <c r="BI434" s="133"/>
      <c r="BJ434" s="128" t="n">
        <f aca="false">IF($A434=$A433,BH434+BI434+BJ433,BH434+BI434)</f>
        <v>0</v>
      </c>
      <c r="BK434" s="133"/>
      <c r="BL434" s="133"/>
      <c r="BM434" s="128" t="n">
        <f aca="false">IF($A434=$A433,BK434+BL434+BM433,BK434+BL434)</f>
        <v>0</v>
      </c>
      <c r="BN434" s="133"/>
      <c r="BO434" s="133"/>
      <c r="BP434" s="128" t="n">
        <f aca="false">IF($A434=$A433,BN434+BO434+BP433,BN434+BO434)</f>
        <v>0</v>
      </c>
      <c r="BQ434" s="133"/>
      <c r="BR434" s="133"/>
      <c r="BS434" s="128" t="n">
        <f aca="false">IF($A434=$A433,BQ434+BR434+BS433,BQ434+BR434)</f>
        <v>0</v>
      </c>
      <c r="BT434" s="133"/>
      <c r="BU434" s="133"/>
      <c r="BV434" s="128" t="n">
        <f aca="false">IF($A434=$A433,BT434+BU434+BV433,BT434+BU434)</f>
        <v>0</v>
      </c>
      <c r="BW434" s="128" t="n">
        <f aca="false">IF(W434=0,0,IF(W434&gt;F$4,1,(IF(W434=BW$2,0,(IF(F$4-W434&gt;2,1,0))))))</f>
        <v>0</v>
      </c>
    </row>
    <row r="435" customFormat="false" ht="42.6" hidden="false" customHeight="true" outlineLevel="0" collapsed="false">
      <c r="A435" s="124" t="str">
        <f aca="false">IF(D435=D434,IF(A434=0,"",A434),IF(AND(D435&gt;0,D435&lt;&gt;D434),A434+1,""))</f>
        <v/>
      </c>
      <c r="B435" s="129"/>
      <c r="C435" s="129"/>
      <c r="D435" s="96"/>
      <c r="E435" s="138"/>
      <c r="F435" s="128" t="str">
        <f aca="false">IFERROR(IF(OR(ISTEXT(D435),ISNUMBER(D435)),HLOOKUP(I435-23*INT(I435/23),[2]Hoja2!B$1:X$2,2),""),1)</f>
        <v/>
      </c>
      <c r="G435" s="128" t="str">
        <f aca="false">LEFT(D435,1)</f>
        <v/>
      </c>
      <c r="H435" s="129" t="str">
        <f aca="false">IF(UPPER(G435)="Z",2,IF(UPPER(G435)="Y",1,IF(UPPER(G435)="X",0,LEFT(D435))))</f>
        <v/>
      </c>
      <c r="I435" s="129" t="str">
        <f aca="false">REPLACE(D435,1,1,H435)</f>
        <v/>
      </c>
      <c r="J435" s="96"/>
      <c r="K435" s="124" t="str">
        <f aca="false">IF(N435&gt;0,ROW(L435)-7,"")</f>
        <v/>
      </c>
      <c r="L435" s="130"/>
      <c r="M435" s="130"/>
      <c r="N435" s="131"/>
      <c r="O435" s="132"/>
      <c r="P435" s="128" t="str">
        <f aca="false">IFERROR(IF(OR(ISTEXT(N435),ISNUMBER(N435)),HLOOKUP(S435-23*INT(S435/23),[2]Hoja2!B$1:X$2,2),""),1)</f>
        <v/>
      </c>
      <c r="Q435" s="128" t="str">
        <f aca="false">LEFT(N435,1)</f>
        <v/>
      </c>
      <c r="R435" s="129" t="str">
        <f aca="false">IF(UPPER(Q435)="Z",2,IF(UPPER(Q435)="Y",1,IF(UPPER(Q435)="X",0,LEFT(N435))))</f>
        <v/>
      </c>
      <c r="S435" s="129" t="str">
        <f aca="false">REPLACE(N435,1,1,R435)</f>
        <v/>
      </c>
      <c r="T435" s="96"/>
      <c r="U435" s="133"/>
      <c r="V435" s="124" t="str">
        <f aca="false">IF(OR(ISTEXT(N435),ISNUMBER(N435)),IF($AD435=1,U435,0),"")</f>
        <v/>
      </c>
      <c r="W435" s="75" t="n">
        <v>36892</v>
      </c>
      <c r="X435" s="134"/>
      <c r="Y435" s="134"/>
      <c r="AA435" s="128" t="n">
        <f aca="false">IF(E435&lt;&gt;F435,0,1)</f>
        <v>1</v>
      </c>
      <c r="AB435" s="128" t="n">
        <f aca="false">IF(OR(T435="SI",T435="Si",T435="si",T435="sI",T435="s",T435="S"),1,0)</f>
        <v>0</v>
      </c>
      <c r="AC435" s="128" t="n">
        <f aca="false">IF(OR(J435="SI",J435="Si",J435="si",J435="sI",J435="s",J435="S"),1,0)</f>
        <v>0</v>
      </c>
      <c r="AD435" s="128" t="n">
        <f aca="false">AK435*AA435*AB435*AC435</f>
        <v>0</v>
      </c>
      <c r="AF435" s="136" t="n">
        <f aca="false">COUNTIF(D$8:D435,D435)</f>
        <v>0</v>
      </c>
      <c r="AG435" s="136" t="n">
        <f aca="false">COUNTIFS(D$8:D435,D435,A$8:A435,A435)</f>
        <v>0</v>
      </c>
      <c r="AH435" s="128" t="n">
        <f aca="false">AF435-AG435</f>
        <v>0</v>
      </c>
      <c r="AI435" s="128" t="n">
        <f aca="false">IF(OR(O435&lt;&gt;P435,P435=1,AA435=0),1,0)</f>
        <v>0</v>
      </c>
      <c r="AJ435" s="128" t="n">
        <f aca="false">IF(AR435&gt;0,1,0)+AH435</f>
        <v>0</v>
      </c>
      <c r="AK435" s="128" t="n">
        <f aca="false">IF(O435&lt;&gt;P435,0,1)</f>
        <v>1</v>
      </c>
      <c r="AL435" s="128" t="n">
        <f aca="false">IF(U435&gt;1,1,0)</f>
        <v>0</v>
      </c>
      <c r="AM435" s="136"/>
      <c r="AN435" s="137"/>
      <c r="AO435" s="139"/>
      <c r="AP435" s="128" t="str">
        <f aca="false">IF(SUMIF(AS$7:BU$7,"&gt;0",AS435:BU435)&gt;0,SUMIF(AS$7:BU$7,"&gt;0",AS435:BU435),"")</f>
        <v/>
      </c>
      <c r="AQ435" s="128"/>
      <c r="AR435" s="136" t="n">
        <f aca="false">COUNTIF(N$8:N435,N435)-1</f>
        <v>-1</v>
      </c>
      <c r="AS435" s="133"/>
      <c r="AT435" s="133"/>
      <c r="AU435" s="128" t="n">
        <f aca="false">IF($A435=$A434,AS435+AT435+AU434,AS435+AT435)</f>
        <v>0</v>
      </c>
      <c r="AV435" s="133"/>
      <c r="AW435" s="133"/>
      <c r="AX435" s="128" t="n">
        <f aca="false">IF($A435=$A434,AV435+AW435+AX434,AV435+AW435)</f>
        <v>0</v>
      </c>
      <c r="AY435" s="133"/>
      <c r="AZ435" s="133"/>
      <c r="BA435" s="128" t="n">
        <f aca="false">IF($A435=$A434,AY435+AZ435+BA434,AY435+AZ435)</f>
        <v>0</v>
      </c>
      <c r="BB435" s="133"/>
      <c r="BC435" s="133"/>
      <c r="BD435" s="128" t="n">
        <f aca="false">IF($A435=$A434,BB435+BC435+BD434,BB435+BC435)</f>
        <v>0</v>
      </c>
      <c r="BE435" s="133"/>
      <c r="BF435" s="133"/>
      <c r="BG435" s="128" t="n">
        <f aca="false">IF($A435=$A434,BE435+BF435+BG434,BE435+BF435)</f>
        <v>0</v>
      </c>
      <c r="BH435" s="133"/>
      <c r="BI435" s="133"/>
      <c r="BJ435" s="128" t="n">
        <f aca="false">IF($A435=$A434,BH435+BI435+BJ434,BH435+BI435)</f>
        <v>0</v>
      </c>
      <c r="BK435" s="133"/>
      <c r="BL435" s="133"/>
      <c r="BM435" s="128" t="n">
        <f aca="false">IF($A435=$A434,BK435+BL435+BM434,BK435+BL435)</f>
        <v>0</v>
      </c>
      <c r="BN435" s="133"/>
      <c r="BO435" s="133"/>
      <c r="BP435" s="128" t="n">
        <f aca="false">IF($A435=$A434,BN435+BO435+BP434,BN435+BO435)</f>
        <v>0</v>
      </c>
      <c r="BQ435" s="133"/>
      <c r="BR435" s="133"/>
      <c r="BS435" s="128" t="n">
        <f aca="false">IF($A435=$A434,BQ435+BR435+BS434,BQ435+BR435)</f>
        <v>0</v>
      </c>
      <c r="BT435" s="133"/>
      <c r="BU435" s="133"/>
      <c r="BV435" s="128" t="n">
        <f aca="false">IF($A435=$A434,BT435+BU435+BV434,BT435+BU435)</f>
        <v>0</v>
      </c>
      <c r="BW435" s="128" t="n">
        <f aca="false">IF(W435=0,0,IF(W435&gt;F$4,1,(IF(W435=BW$2,0,(IF(F$4-W435&gt;2,1,0))))))</f>
        <v>0</v>
      </c>
    </row>
    <row r="436" customFormat="false" ht="42.6" hidden="false" customHeight="true" outlineLevel="0" collapsed="false">
      <c r="A436" s="124" t="str">
        <f aca="false">IF(D436=D435,IF(A435=0,"",A435),IF(AND(D436&gt;0,D436&lt;&gt;D435),A435+1,""))</f>
        <v/>
      </c>
      <c r="B436" s="129"/>
      <c r="C436" s="129"/>
      <c r="D436" s="96"/>
      <c r="E436" s="138"/>
      <c r="F436" s="128" t="str">
        <f aca="false">IFERROR(IF(OR(ISTEXT(D436),ISNUMBER(D436)),HLOOKUP(I436-23*INT(I436/23),[2]Hoja2!B$1:X$2,2),""),1)</f>
        <v/>
      </c>
      <c r="G436" s="128" t="str">
        <f aca="false">LEFT(D436,1)</f>
        <v/>
      </c>
      <c r="H436" s="129" t="str">
        <f aca="false">IF(UPPER(G436)="Z",2,IF(UPPER(G436)="Y",1,IF(UPPER(G436)="X",0,LEFT(D436))))</f>
        <v/>
      </c>
      <c r="I436" s="129" t="str">
        <f aca="false">REPLACE(D436,1,1,H436)</f>
        <v/>
      </c>
      <c r="J436" s="96"/>
      <c r="K436" s="124" t="str">
        <f aca="false">IF(N436&gt;0,ROW(L436)-7,"")</f>
        <v/>
      </c>
      <c r="L436" s="130"/>
      <c r="M436" s="130"/>
      <c r="N436" s="131"/>
      <c r="O436" s="132"/>
      <c r="P436" s="128" t="str">
        <f aca="false">IFERROR(IF(OR(ISTEXT(N436),ISNUMBER(N436)),HLOOKUP(S436-23*INT(S436/23),[2]Hoja2!B$1:X$2,2),""),1)</f>
        <v/>
      </c>
      <c r="Q436" s="128" t="str">
        <f aca="false">LEFT(N436,1)</f>
        <v/>
      </c>
      <c r="R436" s="129" t="str">
        <f aca="false">IF(UPPER(Q436)="Z",2,IF(UPPER(Q436)="Y",1,IF(UPPER(Q436)="X",0,LEFT(N436))))</f>
        <v/>
      </c>
      <c r="S436" s="129" t="str">
        <f aca="false">REPLACE(N436,1,1,R436)</f>
        <v/>
      </c>
      <c r="T436" s="96"/>
      <c r="U436" s="133"/>
      <c r="V436" s="124" t="str">
        <f aca="false">IF(OR(ISTEXT(N436),ISNUMBER(N436)),IF($AD436=1,U436,0),"")</f>
        <v/>
      </c>
      <c r="W436" s="75" t="n">
        <v>36892</v>
      </c>
      <c r="X436" s="134"/>
      <c r="Y436" s="134"/>
      <c r="AA436" s="128" t="n">
        <f aca="false">IF(E436&lt;&gt;F436,0,1)</f>
        <v>1</v>
      </c>
      <c r="AB436" s="128" t="n">
        <f aca="false">IF(OR(T436="SI",T436="Si",T436="si",T436="sI",T436="s",T436="S"),1,0)</f>
        <v>0</v>
      </c>
      <c r="AC436" s="128" t="n">
        <f aca="false">IF(OR(J436="SI",J436="Si",J436="si",J436="sI",J436="s",J436="S"),1,0)</f>
        <v>0</v>
      </c>
      <c r="AD436" s="128" t="n">
        <f aca="false">AK436*AA436*AB436*AC436</f>
        <v>0</v>
      </c>
      <c r="AF436" s="136" t="n">
        <f aca="false">COUNTIF(D$8:D436,D436)</f>
        <v>0</v>
      </c>
      <c r="AG436" s="136" t="n">
        <f aca="false">COUNTIFS(D$8:D436,D436,A$8:A436,A436)</f>
        <v>0</v>
      </c>
      <c r="AH436" s="128" t="n">
        <f aca="false">AF436-AG436</f>
        <v>0</v>
      </c>
      <c r="AI436" s="128" t="n">
        <f aca="false">IF(OR(O436&lt;&gt;P436,P436=1,AA436=0),1,0)</f>
        <v>0</v>
      </c>
      <c r="AJ436" s="128" t="n">
        <f aca="false">IF(AR436&gt;0,1,0)+AH436</f>
        <v>0</v>
      </c>
      <c r="AK436" s="128" t="n">
        <f aca="false">IF(O436&lt;&gt;P436,0,1)</f>
        <v>1</v>
      </c>
      <c r="AL436" s="128" t="n">
        <f aca="false">IF(U436&gt;1,1,0)</f>
        <v>0</v>
      </c>
      <c r="AM436" s="136"/>
      <c r="AN436" s="137"/>
      <c r="AO436" s="139"/>
      <c r="AP436" s="128" t="str">
        <f aca="false">IF(SUMIF(AS$7:BU$7,"&gt;0",AS436:BU436)&gt;0,SUMIF(AS$7:BU$7,"&gt;0",AS436:BU436),"")</f>
        <v/>
      </c>
      <c r="AQ436" s="128"/>
      <c r="AR436" s="136" t="n">
        <f aca="false">COUNTIF(N$8:N436,N436)-1</f>
        <v>-1</v>
      </c>
      <c r="AS436" s="133"/>
      <c r="AT436" s="133"/>
      <c r="AU436" s="128" t="n">
        <f aca="false">IF($A436=$A435,AS436+AT436+AU435,AS436+AT436)</f>
        <v>0</v>
      </c>
      <c r="AV436" s="133"/>
      <c r="AW436" s="133"/>
      <c r="AX436" s="128" t="n">
        <f aca="false">IF($A436=$A435,AV436+AW436+AX435,AV436+AW436)</f>
        <v>0</v>
      </c>
      <c r="AY436" s="133"/>
      <c r="AZ436" s="133"/>
      <c r="BA436" s="128" t="n">
        <f aca="false">IF($A436=$A435,AY436+AZ436+BA435,AY436+AZ436)</f>
        <v>0</v>
      </c>
      <c r="BB436" s="133"/>
      <c r="BC436" s="133"/>
      <c r="BD436" s="128" t="n">
        <f aca="false">IF($A436=$A435,BB436+BC436+BD435,BB436+BC436)</f>
        <v>0</v>
      </c>
      <c r="BE436" s="133"/>
      <c r="BF436" s="133"/>
      <c r="BG436" s="128" t="n">
        <f aca="false">IF($A436=$A435,BE436+BF436+BG435,BE436+BF436)</f>
        <v>0</v>
      </c>
      <c r="BH436" s="133"/>
      <c r="BI436" s="133"/>
      <c r="BJ436" s="128" t="n">
        <f aca="false">IF($A436=$A435,BH436+BI436+BJ435,BH436+BI436)</f>
        <v>0</v>
      </c>
      <c r="BK436" s="133"/>
      <c r="BL436" s="133"/>
      <c r="BM436" s="128" t="n">
        <f aca="false">IF($A436=$A435,BK436+BL436+BM435,BK436+BL436)</f>
        <v>0</v>
      </c>
      <c r="BN436" s="133"/>
      <c r="BO436" s="133"/>
      <c r="BP436" s="128" t="n">
        <f aca="false">IF($A436=$A435,BN436+BO436+BP435,BN436+BO436)</f>
        <v>0</v>
      </c>
      <c r="BQ436" s="133"/>
      <c r="BR436" s="133"/>
      <c r="BS436" s="128" t="n">
        <f aca="false">IF($A436=$A435,BQ436+BR436+BS435,BQ436+BR436)</f>
        <v>0</v>
      </c>
      <c r="BT436" s="133"/>
      <c r="BU436" s="133"/>
      <c r="BV436" s="128" t="n">
        <f aca="false">IF($A436=$A435,BT436+BU436+BV435,BT436+BU436)</f>
        <v>0</v>
      </c>
      <c r="BW436" s="128" t="n">
        <f aca="false">IF(W436=0,0,IF(W436&gt;F$4,1,(IF(W436=BW$2,0,(IF(F$4-W436&gt;2,1,0))))))</f>
        <v>0</v>
      </c>
    </row>
    <row r="437" customFormat="false" ht="42.6" hidden="false" customHeight="true" outlineLevel="0" collapsed="false">
      <c r="A437" s="124" t="str">
        <f aca="false">IF(D437=D436,IF(A436=0,"",A436),IF(AND(D437&gt;0,D437&lt;&gt;D436),A436+1,""))</f>
        <v/>
      </c>
      <c r="B437" s="129"/>
      <c r="C437" s="129"/>
      <c r="D437" s="96"/>
      <c r="E437" s="138"/>
      <c r="F437" s="128" t="str">
        <f aca="false">IFERROR(IF(OR(ISTEXT(D437),ISNUMBER(D437)),HLOOKUP(I437-23*INT(I437/23),[2]Hoja2!B$1:X$2,2),""),1)</f>
        <v/>
      </c>
      <c r="G437" s="128" t="str">
        <f aca="false">LEFT(D437,1)</f>
        <v/>
      </c>
      <c r="H437" s="129" t="str">
        <f aca="false">IF(UPPER(G437)="Z",2,IF(UPPER(G437)="Y",1,IF(UPPER(G437)="X",0,LEFT(D437))))</f>
        <v/>
      </c>
      <c r="I437" s="129" t="str">
        <f aca="false">REPLACE(D437,1,1,H437)</f>
        <v/>
      </c>
      <c r="J437" s="96"/>
      <c r="K437" s="124" t="str">
        <f aca="false">IF(N437&gt;0,ROW(L437)-7,"")</f>
        <v/>
      </c>
      <c r="L437" s="130"/>
      <c r="M437" s="130"/>
      <c r="N437" s="131"/>
      <c r="O437" s="132"/>
      <c r="P437" s="128" t="str">
        <f aca="false">IFERROR(IF(OR(ISTEXT(N437),ISNUMBER(N437)),HLOOKUP(S437-23*INT(S437/23),[2]Hoja2!B$1:X$2,2),""),1)</f>
        <v/>
      </c>
      <c r="Q437" s="128" t="str">
        <f aca="false">LEFT(N437,1)</f>
        <v/>
      </c>
      <c r="R437" s="129" t="str">
        <f aca="false">IF(UPPER(Q437)="Z",2,IF(UPPER(Q437)="Y",1,IF(UPPER(Q437)="X",0,LEFT(N437))))</f>
        <v/>
      </c>
      <c r="S437" s="129" t="str">
        <f aca="false">REPLACE(N437,1,1,R437)</f>
        <v/>
      </c>
      <c r="T437" s="96"/>
      <c r="U437" s="133"/>
      <c r="V437" s="124" t="str">
        <f aca="false">IF(OR(ISTEXT(N437),ISNUMBER(N437)),IF($AD437=1,U437,0),"")</f>
        <v/>
      </c>
      <c r="W437" s="75" t="n">
        <v>36892</v>
      </c>
      <c r="X437" s="134"/>
      <c r="Y437" s="134"/>
      <c r="AA437" s="128" t="n">
        <f aca="false">IF(E437&lt;&gt;F437,0,1)</f>
        <v>1</v>
      </c>
      <c r="AB437" s="128" t="n">
        <f aca="false">IF(OR(T437="SI",T437="Si",T437="si",T437="sI",T437="s",T437="S"),1,0)</f>
        <v>0</v>
      </c>
      <c r="AC437" s="128" t="n">
        <f aca="false">IF(OR(J437="SI",J437="Si",J437="si",J437="sI",J437="s",J437="S"),1,0)</f>
        <v>0</v>
      </c>
      <c r="AD437" s="128" t="n">
        <f aca="false">AK437*AA437*AB437*AC437</f>
        <v>0</v>
      </c>
      <c r="AF437" s="136" t="n">
        <f aca="false">COUNTIF(D$8:D437,D437)</f>
        <v>0</v>
      </c>
      <c r="AG437" s="136" t="n">
        <f aca="false">COUNTIFS(D$8:D437,D437,A$8:A437,A437)</f>
        <v>0</v>
      </c>
      <c r="AH437" s="128" t="n">
        <f aca="false">AF437-AG437</f>
        <v>0</v>
      </c>
      <c r="AI437" s="128" t="n">
        <f aca="false">IF(OR(O437&lt;&gt;P437,P437=1,AA437=0),1,0)</f>
        <v>0</v>
      </c>
      <c r="AJ437" s="128" t="n">
        <f aca="false">IF(AR437&gt;0,1,0)+AH437</f>
        <v>0</v>
      </c>
      <c r="AK437" s="128" t="n">
        <f aca="false">IF(O437&lt;&gt;P437,0,1)</f>
        <v>1</v>
      </c>
      <c r="AL437" s="128" t="n">
        <f aca="false">IF(U437&gt;1,1,0)</f>
        <v>0</v>
      </c>
      <c r="AM437" s="136"/>
      <c r="AN437" s="137"/>
      <c r="AO437" s="139"/>
      <c r="AP437" s="128" t="str">
        <f aca="false">IF(SUMIF(AS$7:BU$7,"&gt;0",AS437:BU437)&gt;0,SUMIF(AS$7:BU$7,"&gt;0",AS437:BU437),"")</f>
        <v/>
      </c>
      <c r="AQ437" s="128"/>
      <c r="AR437" s="136" t="n">
        <f aca="false">COUNTIF(N$8:N437,N437)-1</f>
        <v>-1</v>
      </c>
      <c r="AS437" s="133"/>
      <c r="AT437" s="133"/>
      <c r="AU437" s="128" t="n">
        <f aca="false">IF($A437=$A436,AS437+AT437+AU436,AS437+AT437)</f>
        <v>0</v>
      </c>
      <c r="AV437" s="133"/>
      <c r="AW437" s="133"/>
      <c r="AX437" s="128" t="n">
        <f aca="false">IF($A437=$A436,AV437+AW437+AX436,AV437+AW437)</f>
        <v>0</v>
      </c>
      <c r="AY437" s="133"/>
      <c r="AZ437" s="133"/>
      <c r="BA437" s="128" t="n">
        <f aca="false">IF($A437=$A436,AY437+AZ437+BA436,AY437+AZ437)</f>
        <v>0</v>
      </c>
      <c r="BB437" s="133"/>
      <c r="BC437" s="133"/>
      <c r="BD437" s="128" t="n">
        <f aca="false">IF($A437=$A436,BB437+BC437+BD436,BB437+BC437)</f>
        <v>0</v>
      </c>
      <c r="BE437" s="133"/>
      <c r="BF437" s="133"/>
      <c r="BG437" s="128" t="n">
        <f aca="false">IF($A437=$A436,BE437+BF437+BG436,BE437+BF437)</f>
        <v>0</v>
      </c>
      <c r="BH437" s="133"/>
      <c r="BI437" s="133"/>
      <c r="BJ437" s="128" t="n">
        <f aca="false">IF($A437=$A436,BH437+BI437+BJ436,BH437+BI437)</f>
        <v>0</v>
      </c>
      <c r="BK437" s="133"/>
      <c r="BL437" s="133"/>
      <c r="BM437" s="128" t="n">
        <f aca="false">IF($A437=$A436,BK437+BL437+BM436,BK437+BL437)</f>
        <v>0</v>
      </c>
      <c r="BN437" s="133"/>
      <c r="BO437" s="133"/>
      <c r="BP437" s="128" t="n">
        <f aca="false">IF($A437=$A436,BN437+BO437+BP436,BN437+BO437)</f>
        <v>0</v>
      </c>
      <c r="BQ437" s="133"/>
      <c r="BR437" s="133"/>
      <c r="BS437" s="128" t="n">
        <f aca="false">IF($A437=$A436,BQ437+BR437+BS436,BQ437+BR437)</f>
        <v>0</v>
      </c>
      <c r="BT437" s="133"/>
      <c r="BU437" s="133"/>
      <c r="BV437" s="128" t="n">
        <f aca="false">IF($A437=$A436,BT437+BU437+BV436,BT437+BU437)</f>
        <v>0</v>
      </c>
      <c r="BW437" s="128" t="n">
        <f aca="false">IF(W437=0,0,IF(W437&gt;F$4,1,(IF(W437=BW$2,0,(IF(F$4-W437&gt;2,1,0))))))</f>
        <v>0</v>
      </c>
    </row>
    <row r="438" customFormat="false" ht="42.6" hidden="false" customHeight="true" outlineLevel="0" collapsed="false">
      <c r="A438" s="124" t="str">
        <f aca="false">IF(D438=D437,IF(A437=0,"",A437),IF(AND(D438&gt;0,D438&lt;&gt;D437),A437+1,""))</f>
        <v/>
      </c>
      <c r="B438" s="129"/>
      <c r="C438" s="129"/>
      <c r="D438" s="96"/>
      <c r="E438" s="138"/>
      <c r="F438" s="128" t="str">
        <f aca="false">IFERROR(IF(OR(ISTEXT(D438),ISNUMBER(D438)),HLOOKUP(I438-23*INT(I438/23),[2]Hoja2!B$1:X$2,2),""),1)</f>
        <v/>
      </c>
      <c r="G438" s="128" t="str">
        <f aca="false">LEFT(D438,1)</f>
        <v/>
      </c>
      <c r="H438" s="129" t="str">
        <f aca="false">IF(UPPER(G438)="Z",2,IF(UPPER(G438)="Y",1,IF(UPPER(G438)="X",0,LEFT(D438))))</f>
        <v/>
      </c>
      <c r="I438" s="129" t="str">
        <f aca="false">REPLACE(D438,1,1,H438)</f>
        <v/>
      </c>
      <c r="J438" s="96"/>
      <c r="K438" s="124" t="str">
        <f aca="false">IF(N438&gt;0,ROW(L438)-7,"")</f>
        <v/>
      </c>
      <c r="L438" s="130"/>
      <c r="M438" s="130"/>
      <c r="N438" s="131"/>
      <c r="O438" s="132"/>
      <c r="P438" s="128" t="str">
        <f aca="false">IFERROR(IF(OR(ISTEXT(N438),ISNUMBER(N438)),HLOOKUP(S438-23*INT(S438/23),[2]Hoja2!B$1:X$2,2),""),1)</f>
        <v/>
      </c>
      <c r="Q438" s="128" t="str">
        <f aca="false">LEFT(N438,1)</f>
        <v/>
      </c>
      <c r="R438" s="129" t="str">
        <f aca="false">IF(UPPER(Q438)="Z",2,IF(UPPER(Q438)="Y",1,IF(UPPER(Q438)="X",0,LEFT(N438))))</f>
        <v/>
      </c>
      <c r="S438" s="129" t="str">
        <f aca="false">REPLACE(N438,1,1,R438)</f>
        <v/>
      </c>
      <c r="T438" s="96"/>
      <c r="U438" s="133"/>
      <c r="V438" s="124" t="str">
        <f aca="false">IF(OR(ISTEXT(N438),ISNUMBER(N438)),IF($AD438=1,U438,0),"")</f>
        <v/>
      </c>
      <c r="W438" s="75" t="n">
        <v>36892</v>
      </c>
      <c r="X438" s="134"/>
      <c r="Y438" s="134"/>
      <c r="AA438" s="128" t="n">
        <f aca="false">IF(E438&lt;&gt;F438,0,1)</f>
        <v>1</v>
      </c>
      <c r="AB438" s="128" t="n">
        <f aca="false">IF(OR(T438="SI",T438="Si",T438="si",T438="sI",T438="s",T438="S"),1,0)</f>
        <v>0</v>
      </c>
      <c r="AC438" s="128" t="n">
        <f aca="false">IF(OR(J438="SI",J438="Si",J438="si",J438="sI",J438="s",J438="S"),1,0)</f>
        <v>0</v>
      </c>
      <c r="AD438" s="128" t="n">
        <f aca="false">AK438*AA438*AB438*AC438</f>
        <v>0</v>
      </c>
      <c r="AF438" s="136" t="n">
        <f aca="false">COUNTIF(D$8:D438,D438)</f>
        <v>0</v>
      </c>
      <c r="AG438" s="136" t="n">
        <f aca="false">COUNTIFS(D$8:D438,D438,A$8:A438,A438)</f>
        <v>0</v>
      </c>
      <c r="AH438" s="128" t="n">
        <f aca="false">AF438-AG438</f>
        <v>0</v>
      </c>
      <c r="AI438" s="128" t="n">
        <f aca="false">IF(OR(O438&lt;&gt;P438,P438=1,AA438=0),1,0)</f>
        <v>0</v>
      </c>
      <c r="AJ438" s="128" t="n">
        <f aca="false">IF(AR438&gt;0,1,0)+AH438</f>
        <v>0</v>
      </c>
      <c r="AK438" s="128" t="n">
        <f aca="false">IF(O438&lt;&gt;P438,0,1)</f>
        <v>1</v>
      </c>
      <c r="AL438" s="128" t="n">
        <f aca="false">IF(U438&gt;1,1,0)</f>
        <v>0</v>
      </c>
      <c r="AM438" s="136"/>
      <c r="AN438" s="137"/>
      <c r="AO438" s="139"/>
      <c r="AP438" s="128" t="str">
        <f aca="false">IF(SUMIF(AS$7:BU$7,"&gt;0",AS438:BU438)&gt;0,SUMIF(AS$7:BU$7,"&gt;0",AS438:BU438),"")</f>
        <v/>
      </c>
      <c r="AQ438" s="128"/>
      <c r="AR438" s="136" t="n">
        <f aca="false">COUNTIF(N$8:N438,N438)-1</f>
        <v>-1</v>
      </c>
      <c r="AS438" s="133"/>
      <c r="AT438" s="133"/>
      <c r="AU438" s="128" t="n">
        <f aca="false">IF($A438=$A437,AS438+AT438+AU437,AS438+AT438)</f>
        <v>0</v>
      </c>
      <c r="AV438" s="133"/>
      <c r="AW438" s="133"/>
      <c r="AX438" s="128" t="n">
        <f aca="false">IF($A438=$A437,AV438+AW438+AX437,AV438+AW438)</f>
        <v>0</v>
      </c>
      <c r="AY438" s="133"/>
      <c r="AZ438" s="133"/>
      <c r="BA438" s="128" t="n">
        <f aca="false">IF($A438=$A437,AY438+AZ438+BA437,AY438+AZ438)</f>
        <v>0</v>
      </c>
      <c r="BB438" s="133"/>
      <c r="BC438" s="133"/>
      <c r="BD438" s="128" t="n">
        <f aca="false">IF($A438=$A437,BB438+BC438+BD437,BB438+BC438)</f>
        <v>0</v>
      </c>
      <c r="BE438" s="133"/>
      <c r="BF438" s="133"/>
      <c r="BG438" s="128" t="n">
        <f aca="false">IF($A438=$A437,BE438+BF438+BG437,BE438+BF438)</f>
        <v>0</v>
      </c>
      <c r="BH438" s="133"/>
      <c r="BI438" s="133"/>
      <c r="BJ438" s="128" t="n">
        <f aca="false">IF($A438=$A437,BH438+BI438+BJ437,BH438+BI438)</f>
        <v>0</v>
      </c>
      <c r="BK438" s="133"/>
      <c r="BL438" s="133"/>
      <c r="BM438" s="128" t="n">
        <f aca="false">IF($A438=$A437,BK438+BL438+BM437,BK438+BL438)</f>
        <v>0</v>
      </c>
      <c r="BN438" s="133"/>
      <c r="BO438" s="133"/>
      <c r="BP438" s="128" t="n">
        <f aca="false">IF($A438=$A437,BN438+BO438+BP437,BN438+BO438)</f>
        <v>0</v>
      </c>
      <c r="BQ438" s="133"/>
      <c r="BR438" s="133"/>
      <c r="BS438" s="128" t="n">
        <f aca="false">IF($A438=$A437,BQ438+BR438+BS437,BQ438+BR438)</f>
        <v>0</v>
      </c>
      <c r="BT438" s="133"/>
      <c r="BU438" s="133"/>
      <c r="BV438" s="128" t="n">
        <f aca="false">IF($A438=$A437,BT438+BU438+BV437,BT438+BU438)</f>
        <v>0</v>
      </c>
      <c r="BW438" s="128" t="n">
        <f aca="false">IF(W438=0,0,IF(W438&gt;F$4,1,(IF(W438=BW$2,0,(IF(F$4-W438&gt;2,1,0))))))</f>
        <v>0</v>
      </c>
    </row>
    <row r="439" customFormat="false" ht="42.6" hidden="false" customHeight="true" outlineLevel="0" collapsed="false">
      <c r="A439" s="124" t="str">
        <f aca="false">IF(D439=D438,IF(A438=0,"",A438),IF(AND(D439&gt;0,D439&lt;&gt;D438),A438+1,""))</f>
        <v/>
      </c>
      <c r="B439" s="129"/>
      <c r="C439" s="129"/>
      <c r="D439" s="96"/>
      <c r="E439" s="138"/>
      <c r="F439" s="128" t="str">
        <f aca="false">IFERROR(IF(OR(ISTEXT(D439),ISNUMBER(D439)),HLOOKUP(I439-23*INT(I439/23),[2]Hoja2!B$1:X$2,2),""),1)</f>
        <v/>
      </c>
      <c r="G439" s="128" t="str">
        <f aca="false">LEFT(D439,1)</f>
        <v/>
      </c>
      <c r="H439" s="129" t="str">
        <f aca="false">IF(UPPER(G439)="Z",2,IF(UPPER(G439)="Y",1,IF(UPPER(G439)="X",0,LEFT(D439))))</f>
        <v/>
      </c>
      <c r="I439" s="129" t="str">
        <f aca="false">REPLACE(D439,1,1,H439)</f>
        <v/>
      </c>
      <c r="J439" s="96"/>
      <c r="K439" s="124" t="str">
        <f aca="false">IF(N439&gt;0,ROW(L439)-7,"")</f>
        <v/>
      </c>
      <c r="L439" s="130"/>
      <c r="M439" s="130"/>
      <c r="N439" s="131"/>
      <c r="O439" s="132"/>
      <c r="P439" s="128" t="str">
        <f aca="false">IFERROR(IF(OR(ISTEXT(N439),ISNUMBER(N439)),HLOOKUP(S439-23*INT(S439/23),[2]Hoja2!B$1:X$2,2),""),1)</f>
        <v/>
      </c>
      <c r="Q439" s="128" t="str">
        <f aca="false">LEFT(N439,1)</f>
        <v/>
      </c>
      <c r="R439" s="129" t="str">
        <f aca="false">IF(UPPER(Q439)="Z",2,IF(UPPER(Q439)="Y",1,IF(UPPER(Q439)="X",0,LEFT(N439))))</f>
        <v/>
      </c>
      <c r="S439" s="129" t="str">
        <f aca="false">REPLACE(N439,1,1,R439)</f>
        <v/>
      </c>
      <c r="T439" s="96"/>
      <c r="U439" s="133"/>
      <c r="V439" s="124" t="str">
        <f aca="false">IF(OR(ISTEXT(N439),ISNUMBER(N439)),IF($AD439=1,U439,0),"")</f>
        <v/>
      </c>
      <c r="W439" s="75" t="n">
        <v>36892</v>
      </c>
      <c r="X439" s="134"/>
      <c r="Y439" s="134"/>
      <c r="AA439" s="128" t="n">
        <f aca="false">IF(E439&lt;&gt;F439,0,1)</f>
        <v>1</v>
      </c>
      <c r="AB439" s="128" t="n">
        <f aca="false">IF(OR(T439="SI",T439="Si",T439="si",T439="sI",T439="s",T439="S"),1,0)</f>
        <v>0</v>
      </c>
      <c r="AC439" s="128" t="n">
        <f aca="false">IF(OR(J439="SI",J439="Si",J439="si",J439="sI",J439="s",J439="S"),1,0)</f>
        <v>0</v>
      </c>
      <c r="AD439" s="128" t="n">
        <f aca="false">AK439*AA439*AB439*AC439</f>
        <v>0</v>
      </c>
      <c r="AF439" s="136" t="n">
        <f aca="false">COUNTIF(D$8:D439,D439)</f>
        <v>0</v>
      </c>
      <c r="AG439" s="136" t="n">
        <f aca="false">COUNTIFS(D$8:D439,D439,A$8:A439,A439)</f>
        <v>0</v>
      </c>
      <c r="AH439" s="128" t="n">
        <f aca="false">AF439-AG439</f>
        <v>0</v>
      </c>
      <c r="AI439" s="128" t="n">
        <f aca="false">IF(OR(O439&lt;&gt;P439,P439=1,AA439=0),1,0)</f>
        <v>0</v>
      </c>
      <c r="AJ439" s="128" t="n">
        <f aca="false">IF(AR439&gt;0,1,0)+AH439</f>
        <v>0</v>
      </c>
      <c r="AK439" s="128" t="n">
        <f aca="false">IF(O439&lt;&gt;P439,0,1)</f>
        <v>1</v>
      </c>
      <c r="AL439" s="128" t="n">
        <f aca="false">IF(U439&gt;1,1,0)</f>
        <v>0</v>
      </c>
      <c r="AM439" s="136"/>
      <c r="AN439" s="137"/>
      <c r="AO439" s="139"/>
      <c r="AP439" s="128" t="str">
        <f aca="false">IF(SUMIF(AS$7:BU$7,"&gt;0",AS439:BU439)&gt;0,SUMIF(AS$7:BU$7,"&gt;0",AS439:BU439),"")</f>
        <v/>
      </c>
      <c r="AQ439" s="128"/>
      <c r="AR439" s="136" t="n">
        <f aca="false">COUNTIF(N$8:N439,N439)-1</f>
        <v>-1</v>
      </c>
      <c r="AS439" s="133"/>
      <c r="AT439" s="133"/>
      <c r="AU439" s="128" t="n">
        <f aca="false">IF($A439=$A438,AS439+AT439+AU438,AS439+AT439)</f>
        <v>0</v>
      </c>
      <c r="AV439" s="133"/>
      <c r="AW439" s="133"/>
      <c r="AX439" s="128" t="n">
        <f aca="false">IF($A439=$A438,AV439+AW439+AX438,AV439+AW439)</f>
        <v>0</v>
      </c>
      <c r="AY439" s="133"/>
      <c r="AZ439" s="133"/>
      <c r="BA439" s="128" t="n">
        <f aca="false">IF($A439=$A438,AY439+AZ439+BA438,AY439+AZ439)</f>
        <v>0</v>
      </c>
      <c r="BB439" s="133"/>
      <c r="BC439" s="133"/>
      <c r="BD439" s="128" t="n">
        <f aca="false">IF($A439=$A438,BB439+BC439+BD438,BB439+BC439)</f>
        <v>0</v>
      </c>
      <c r="BE439" s="133"/>
      <c r="BF439" s="133"/>
      <c r="BG439" s="128" t="n">
        <f aca="false">IF($A439=$A438,BE439+BF439+BG438,BE439+BF439)</f>
        <v>0</v>
      </c>
      <c r="BH439" s="133"/>
      <c r="BI439" s="133"/>
      <c r="BJ439" s="128" t="n">
        <f aca="false">IF($A439=$A438,BH439+BI439+BJ438,BH439+BI439)</f>
        <v>0</v>
      </c>
      <c r="BK439" s="133"/>
      <c r="BL439" s="133"/>
      <c r="BM439" s="128" t="n">
        <f aca="false">IF($A439=$A438,BK439+BL439+BM438,BK439+BL439)</f>
        <v>0</v>
      </c>
      <c r="BN439" s="133"/>
      <c r="BO439" s="133"/>
      <c r="BP439" s="128" t="n">
        <f aca="false">IF($A439=$A438,BN439+BO439+BP438,BN439+BO439)</f>
        <v>0</v>
      </c>
      <c r="BQ439" s="133"/>
      <c r="BR439" s="133"/>
      <c r="BS439" s="128" t="n">
        <f aca="false">IF($A439=$A438,BQ439+BR439+BS438,BQ439+BR439)</f>
        <v>0</v>
      </c>
      <c r="BT439" s="133"/>
      <c r="BU439" s="133"/>
      <c r="BV439" s="128" t="n">
        <f aca="false">IF($A439=$A438,BT439+BU439+BV438,BT439+BU439)</f>
        <v>0</v>
      </c>
      <c r="BW439" s="128" t="n">
        <f aca="false">IF(W439=0,0,IF(W439&gt;F$4,1,(IF(W439=BW$2,0,(IF(F$4-W439&gt;2,1,0))))))</f>
        <v>0</v>
      </c>
    </row>
    <row r="440" customFormat="false" ht="42.6" hidden="false" customHeight="true" outlineLevel="0" collapsed="false">
      <c r="A440" s="124" t="str">
        <f aca="false">IF(D440=D439,IF(A439=0,"",A439),IF(AND(D440&gt;0,D440&lt;&gt;D439),A439+1,""))</f>
        <v/>
      </c>
      <c r="B440" s="129"/>
      <c r="C440" s="129"/>
      <c r="D440" s="96"/>
      <c r="E440" s="138"/>
      <c r="F440" s="128" t="str">
        <f aca="false">IFERROR(IF(OR(ISTEXT(D440),ISNUMBER(D440)),HLOOKUP(I440-23*INT(I440/23),[2]Hoja2!B$1:X$2,2),""),1)</f>
        <v/>
      </c>
      <c r="G440" s="128" t="str">
        <f aca="false">LEFT(D440,1)</f>
        <v/>
      </c>
      <c r="H440" s="129" t="str">
        <f aca="false">IF(UPPER(G440)="Z",2,IF(UPPER(G440)="Y",1,IF(UPPER(G440)="X",0,LEFT(D440))))</f>
        <v/>
      </c>
      <c r="I440" s="129" t="str">
        <f aca="false">REPLACE(D440,1,1,H440)</f>
        <v/>
      </c>
      <c r="J440" s="96"/>
      <c r="K440" s="124" t="str">
        <f aca="false">IF(N440&gt;0,ROW(L440)-7,"")</f>
        <v/>
      </c>
      <c r="L440" s="130"/>
      <c r="M440" s="130"/>
      <c r="N440" s="131"/>
      <c r="O440" s="132"/>
      <c r="P440" s="128" t="str">
        <f aca="false">IFERROR(IF(OR(ISTEXT(N440),ISNUMBER(N440)),HLOOKUP(S440-23*INT(S440/23),[2]Hoja2!B$1:X$2,2),""),1)</f>
        <v/>
      </c>
      <c r="Q440" s="128" t="str">
        <f aca="false">LEFT(N440,1)</f>
        <v/>
      </c>
      <c r="R440" s="129" t="str">
        <f aca="false">IF(UPPER(Q440)="Z",2,IF(UPPER(Q440)="Y",1,IF(UPPER(Q440)="X",0,LEFT(N440))))</f>
        <v/>
      </c>
      <c r="S440" s="129" t="str">
        <f aca="false">REPLACE(N440,1,1,R440)</f>
        <v/>
      </c>
      <c r="T440" s="96"/>
      <c r="U440" s="133"/>
      <c r="V440" s="124" t="str">
        <f aca="false">IF(OR(ISTEXT(N440),ISNUMBER(N440)),IF($AD440=1,U440,0),"")</f>
        <v/>
      </c>
      <c r="W440" s="75" t="n">
        <v>36892</v>
      </c>
      <c r="X440" s="134"/>
      <c r="Y440" s="134"/>
      <c r="AA440" s="128" t="n">
        <f aca="false">IF(E440&lt;&gt;F440,0,1)</f>
        <v>1</v>
      </c>
      <c r="AB440" s="128" t="n">
        <f aca="false">IF(OR(T440="SI",T440="Si",T440="si",T440="sI",T440="s",T440="S"),1,0)</f>
        <v>0</v>
      </c>
      <c r="AC440" s="128" t="n">
        <f aca="false">IF(OR(J440="SI",J440="Si",J440="si",J440="sI",J440="s",J440="S"),1,0)</f>
        <v>0</v>
      </c>
      <c r="AD440" s="128" t="n">
        <f aca="false">AK440*AA440*AB440*AC440</f>
        <v>0</v>
      </c>
      <c r="AF440" s="136" t="n">
        <f aca="false">COUNTIF(D$8:D440,D440)</f>
        <v>0</v>
      </c>
      <c r="AG440" s="136" t="n">
        <f aca="false">COUNTIFS(D$8:D440,D440,A$8:A440,A440)</f>
        <v>0</v>
      </c>
      <c r="AH440" s="128" t="n">
        <f aca="false">AF440-AG440</f>
        <v>0</v>
      </c>
      <c r="AI440" s="128" t="n">
        <f aca="false">IF(OR(O440&lt;&gt;P440,P440=1,AA440=0),1,0)</f>
        <v>0</v>
      </c>
      <c r="AJ440" s="128" t="n">
        <f aca="false">IF(AR440&gt;0,1,0)+AH440</f>
        <v>0</v>
      </c>
      <c r="AK440" s="128" t="n">
        <f aca="false">IF(O440&lt;&gt;P440,0,1)</f>
        <v>1</v>
      </c>
      <c r="AL440" s="128" t="n">
        <f aca="false">IF(U440&gt;1,1,0)</f>
        <v>0</v>
      </c>
      <c r="AM440" s="136"/>
      <c r="AN440" s="137"/>
      <c r="AO440" s="139"/>
      <c r="AP440" s="128" t="str">
        <f aca="false">IF(SUMIF(AS$7:BU$7,"&gt;0",AS440:BU440)&gt;0,SUMIF(AS$7:BU$7,"&gt;0",AS440:BU440),"")</f>
        <v/>
      </c>
      <c r="AQ440" s="128"/>
      <c r="AR440" s="136" t="n">
        <f aca="false">COUNTIF(N$8:N440,N440)-1</f>
        <v>-1</v>
      </c>
      <c r="AS440" s="133"/>
      <c r="AT440" s="133"/>
      <c r="AU440" s="128" t="n">
        <f aca="false">IF($A440=$A439,AS440+AT440+AU439,AS440+AT440)</f>
        <v>0</v>
      </c>
      <c r="AV440" s="133"/>
      <c r="AW440" s="133"/>
      <c r="AX440" s="128" t="n">
        <f aca="false">IF($A440=$A439,AV440+AW440+AX439,AV440+AW440)</f>
        <v>0</v>
      </c>
      <c r="AY440" s="133"/>
      <c r="AZ440" s="133"/>
      <c r="BA440" s="128" t="n">
        <f aca="false">IF($A440=$A439,AY440+AZ440+BA439,AY440+AZ440)</f>
        <v>0</v>
      </c>
      <c r="BB440" s="133"/>
      <c r="BC440" s="133"/>
      <c r="BD440" s="128" t="n">
        <f aca="false">IF($A440=$A439,BB440+BC440+BD439,BB440+BC440)</f>
        <v>0</v>
      </c>
      <c r="BE440" s="133"/>
      <c r="BF440" s="133"/>
      <c r="BG440" s="128" t="n">
        <f aca="false">IF($A440=$A439,BE440+BF440+BG439,BE440+BF440)</f>
        <v>0</v>
      </c>
      <c r="BH440" s="133"/>
      <c r="BI440" s="133"/>
      <c r="BJ440" s="128" t="n">
        <f aca="false">IF($A440=$A439,BH440+BI440+BJ439,BH440+BI440)</f>
        <v>0</v>
      </c>
      <c r="BK440" s="133"/>
      <c r="BL440" s="133"/>
      <c r="BM440" s="128" t="n">
        <f aca="false">IF($A440=$A439,BK440+BL440+BM439,BK440+BL440)</f>
        <v>0</v>
      </c>
      <c r="BN440" s="133"/>
      <c r="BO440" s="133"/>
      <c r="BP440" s="128" t="n">
        <f aca="false">IF($A440=$A439,BN440+BO440+BP439,BN440+BO440)</f>
        <v>0</v>
      </c>
      <c r="BQ440" s="133"/>
      <c r="BR440" s="133"/>
      <c r="BS440" s="128" t="n">
        <f aca="false">IF($A440=$A439,BQ440+BR440+BS439,BQ440+BR440)</f>
        <v>0</v>
      </c>
      <c r="BT440" s="133"/>
      <c r="BU440" s="133"/>
      <c r="BV440" s="128" t="n">
        <f aca="false">IF($A440=$A439,BT440+BU440+BV439,BT440+BU440)</f>
        <v>0</v>
      </c>
      <c r="BW440" s="128" t="n">
        <f aca="false">IF(W440=0,0,IF(W440&gt;F$4,1,(IF(W440=BW$2,0,(IF(F$4-W440&gt;2,1,0))))))</f>
        <v>0</v>
      </c>
    </row>
    <row r="441" customFormat="false" ht="42.6" hidden="false" customHeight="true" outlineLevel="0" collapsed="false">
      <c r="A441" s="124" t="str">
        <f aca="false">IF(D441=D440,IF(A440=0,"",A440),IF(AND(D441&gt;0,D441&lt;&gt;D440),A440+1,""))</f>
        <v/>
      </c>
      <c r="B441" s="129"/>
      <c r="C441" s="129"/>
      <c r="D441" s="96"/>
      <c r="E441" s="138"/>
      <c r="F441" s="128" t="str">
        <f aca="false">IFERROR(IF(OR(ISTEXT(D441),ISNUMBER(D441)),HLOOKUP(I441-23*INT(I441/23),[2]Hoja2!B$1:X$2,2),""),1)</f>
        <v/>
      </c>
      <c r="G441" s="128" t="str">
        <f aca="false">LEFT(D441,1)</f>
        <v/>
      </c>
      <c r="H441" s="129" t="str">
        <f aca="false">IF(UPPER(G441)="Z",2,IF(UPPER(G441)="Y",1,IF(UPPER(G441)="X",0,LEFT(D441))))</f>
        <v/>
      </c>
      <c r="I441" s="129" t="str">
        <f aca="false">REPLACE(D441,1,1,H441)</f>
        <v/>
      </c>
      <c r="J441" s="96"/>
      <c r="K441" s="124" t="str">
        <f aca="false">IF(N441&gt;0,ROW(L441)-7,"")</f>
        <v/>
      </c>
      <c r="L441" s="130"/>
      <c r="M441" s="130"/>
      <c r="N441" s="131"/>
      <c r="O441" s="132"/>
      <c r="P441" s="128" t="str">
        <f aca="false">IFERROR(IF(OR(ISTEXT(N441),ISNUMBER(N441)),HLOOKUP(S441-23*INT(S441/23),[2]Hoja2!B$1:X$2,2),""),1)</f>
        <v/>
      </c>
      <c r="Q441" s="128" t="str">
        <f aca="false">LEFT(N441,1)</f>
        <v/>
      </c>
      <c r="R441" s="129" t="str">
        <f aca="false">IF(UPPER(Q441)="Z",2,IF(UPPER(Q441)="Y",1,IF(UPPER(Q441)="X",0,LEFT(N441))))</f>
        <v/>
      </c>
      <c r="S441" s="129" t="str">
        <f aca="false">REPLACE(N441,1,1,R441)</f>
        <v/>
      </c>
      <c r="T441" s="96"/>
      <c r="U441" s="133"/>
      <c r="V441" s="124" t="str">
        <f aca="false">IF(OR(ISTEXT(N441),ISNUMBER(N441)),IF($AD441=1,U441,0),"")</f>
        <v/>
      </c>
      <c r="W441" s="75" t="n">
        <v>36892</v>
      </c>
      <c r="X441" s="134"/>
      <c r="Y441" s="134"/>
      <c r="AA441" s="128" t="n">
        <f aca="false">IF(E441&lt;&gt;F441,0,1)</f>
        <v>1</v>
      </c>
      <c r="AB441" s="128" t="n">
        <f aca="false">IF(OR(T441="SI",T441="Si",T441="si",T441="sI",T441="s",T441="S"),1,0)</f>
        <v>0</v>
      </c>
      <c r="AC441" s="128" t="n">
        <f aca="false">IF(OR(J441="SI",J441="Si",J441="si",J441="sI",J441="s",J441="S"),1,0)</f>
        <v>0</v>
      </c>
      <c r="AD441" s="128" t="n">
        <f aca="false">AK441*AA441*AB441*AC441</f>
        <v>0</v>
      </c>
      <c r="AF441" s="136" t="n">
        <f aca="false">COUNTIF(D$8:D441,D441)</f>
        <v>0</v>
      </c>
      <c r="AG441" s="136" t="n">
        <f aca="false">COUNTIFS(D$8:D441,D441,A$8:A441,A441)</f>
        <v>0</v>
      </c>
      <c r="AH441" s="128" t="n">
        <f aca="false">AF441-AG441</f>
        <v>0</v>
      </c>
      <c r="AI441" s="128" t="n">
        <f aca="false">IF(OR(O441&lt;&gt;P441,P441=1,AA441=0),1,0)</f>
        <v>0</v>
      </c>
      <c r="AJ441" s="128" t="n">
        <f aca="false">IF(AR441&gt;0,1,0)+AH441</f>
        <v>0</v>
      </c>
      <c r="AK441" s="128" t="n">
        <f aca="false">IF(O441&lt;&gt;P441,0,1)</f>
        <v>1</v>
      </c>
      <c r="AL441" s="128" t="n">
        <f aca="false">IF(U441&gt;1,1,0)</f>
        <v>0</v>
      </c>
      <c r="AM441" s="136"/>
      <c r="AN441" s="137"/>
      <c r="AO441" s="139"/>
      <c r="AP441" s="128" t="str">
        <f aca="false">IF(SUMIF(AS$7:BU$7,"&gt;0",AS441:BU441)&gt;0,SUMIF(AS$7:BU$7,"&gt;0",AS441:BU441),"")</f>
        <v/>
      </c>
      <c r="AQ441" s="128"/>
      <c r="AR441" s="136" t="n">
        <f aca="false">COUNTIF(N$8:N441,N441)-1</f>
        <v>-1</v>
      </c>
      <c r="AS441" s="133"/>
      <c r="AT441" s="133"/>
      <c r="AU441" s="128" t="n">
        <f aca="false">IF($A441=$A440,AS441+AT441+AU440,AS441+AT441)</f>
        <v>0</v>
      </c>
      <c r="AV441" s="133"/>
      <c r="AW441" s="133"/>
      <c r="AX441" s="128" t="n">
        <f aca="false">IF($A441=$A440,AV441+AW441+AX440,AV441+AW441)</f>
        <v>0</v>
      </c>
      <c r="AY441" s="133"/>
      <c r="AZ441" s="133"/>
      <c r="BA441" s="128" t="n">
        <f aca="false">IF($A441=$A440,AY441+AZ441+BA440,AY441+AZ441)</f>
        <v>0</v>
      </c>
      <c r="BB441" s="133"/>
      <c r="BC441" s="133"/>
      <c r="BD441" s="128" t="n">
        <f aca="false">IF($A441=$A440,BB441+BC441+BD440,BB441+BC441)</f>
        <v>0</v>
      </c>
      <c r="BE441" s="133"/>
      <c r="BF441" s="133"/>
      <c r="BG441" s="128" t="n">
        <f aca="false">IF($A441=$A440,BE441+BF441+BG440,BE441+BF441)</f>
        <v>0</v>
      </c>
      <c r="BH441" s="133"/>
      <c r="BI441" s="133"/>
      <c r="BJ441" s="128" t="n">
        <f aca="false">IF($A441=$A440,BH441+BI441+BJ440,BH441+BI441)</f>
        <v>0</v>
      </c>
      <c r="BK441" s="133"/>
      <c r="BL441" s="133"/>
      <c r="BM441" s="128" t="n">
        <f aca="false">IF($A441=$A440,BK441+BL441+BM440,BK441+BL441)</f>
        <v>0</v>
      </c>
      <c r="BN441" s="133"/>
      <c r="BO441" s="133"/>
      <c r="BP441" s="128" t="n">
        <f aca="false">IF($A441=$A440,BN441+BO441+BP440,BN441+BO441)</f>
        <v>0</v>
      </c>
      <c r="BQ441" s="133"/>
      <c r="BR441" s="133"/>
      <c r="BS441" s="128" t="n">
        <f aca="false">IF($A441=$A440,BQ441+BR441+BS440,BQ441+BR441)</f>
        <v>0</v>
      </c>
      <c r="BT441" s="133"/>
      <c r="BU441" s="133"/>
      <c r="BV441" s="128" t="n">
        <f aca="false">IF($A441=$A440,BT441+BU441+BV440,BT441+BU441)</f>
        <v>0</v>
      </c>
      <c r="BW441" s="128" t="n">
        <f aca="false">IF(W441=0,0,IF(W441&gt;F$4,1,(IF(W441=BW$2,0,(IF(F$4-W441&gt;2,1,0))))))</f>
        <v>0</v>
      </c>
    </row>
    <row r="442" customFormat="false" ht="42.6" hidden="false" customHeight="true" outlineLevel="0" collapsed="false">
      <c r="A442" s="124" t="str">
        <f aca="false">IF(D442=D441,IF(A441=0,"",A441),IF(AND(D442&gt;0,D442&lt;&gt;D441),A441+1,""))</f>
        <v/>
      </c>
      <c r="B442" s="129"/>
      <c r="C442" s="129"/>
      <c r="D442" s="96"/>
      <c r="E442" s="138"/>
      <c r="F442" s="128" t="str">
        <f aca="false">IFERROR(IF(OR(ISTEXT(D442),ISNUMBER(D442)),HLOOKUP(I442-23*INT(I442/23),[2]Hoja2!B$1:X$2,2),""),1)</f>
        <v/>
      </c>
      <c r="G442" s="128" t="str">
        <f aca="false">LEFT(D442,1)</f>
        <v/>
      </c>
      <c r="H442" s="129" t="str">
        <f aca="false">IF(UPPER(G442)="Z",2,IF(UPPER(G442)="Y",1,IF(UPPER(G442)="X",0,LEFT(D442))))</f>
        <v/>
      </c>
      <c r="I442" s="129" t="str">
        <f aca="false">REPLACE(D442,1,1,H442)</f>
        <v/>
      </c>
      <c r="J442" s="96"/>
      <c r="K442" s="124" t="str">
        <f aca="false">IF(N442&gt;0,ROW(L442)-7,"")</f>
        <v/>
      </c>
      <c r="L442" s="130"/>
      <c r="M442" s="130"/>
      <c r="N442" s="131"/>
      <c r="O442" s="132"/>
      <c r="P442" s="128" t="str">
        <f aca="false">IFERROR(IF(OR(ISTEXT(N442),ISNUMBER(N442)),HLOOKUP(S442-23*INT(S442/23),[2]Hoja2!B$1:X$2,2),""),1)</f>
        <v/>
      </c>
      <c r="Q442" s="128" t="str">
        <f aca="false">LEFT(N442,1)</f>
        <v/>
      </c>
      <c r="R442" s="129" t="str">
        <f aca="false">IF(UPPER(Q442)="Z",2,IF(UPPER(Q442)="Y",1,IF(UPPER(Q442)="X",0,LEFT(N442))))</f>
        <v/>
      </c>
      <c r="S442" s="129" t="str">
        <f aca="false">REPLACE(N442,1,1,R442)</f>
        <v/>
      </c>
      <c r="T442" s="96"/>
      <c r="U442" s="133"/>
      <c r="V442" s="124" t="str">
        <f aca="false">IF(OR(ISTEXT(N442),ISNUMBER(N442)),IF($AD442=1,U442,0),"")</f>
        <v/>
      </c>
      <c r="W442" s="75" t="n">
        <v>36892</v>
      </c>
      <c r="X442" s="134"/>
      <c r="Y442" s="134"/>
      <c r="AA442" s="128" t="n">
        <f aca="false">IF(E442&lt;&gt;F442,0,1)</f>
        <v>1</v>
      </c>
      <c r="AB442" s="128" t="n">
        <f aca="false">IF(OR(T442="SI",T442="Si",T442="si",T442="sI",T442="s",T442="S"),1,0)</f>
        <v>0</v>
      </c>
      <c r="AC442" s="128" t="n">
        <f aca="false">IF(OR(J442="SI",J442="Si",J442="si",J442="sI",J442="s",J442="S"),1,0)</f>
        <v>0</v>
      </c>
      <c r="AD442" s="128" t="n">
        <f aca="false">AK442*AA442*AB442*AC442</f>
        <v>0</v>
      </c>
      <c r="AF442" s="136" t="n">
        <f aca="false">COUNTIF(D$8:D442,D442)</f>
        <v>0</v>
      </c>
      <c r="AG442" s="136" t="n">
        <f aca="false">COUNTIFS(D$8:D442,D442,A$8:A442,A442)</f>
        <v>0</v>
      </c>
      <c r="AH442" s="128" t="n">
        <f aca="false">AF442-AG442</f>
        <v>0</v>
      </c>
      <c r="AI442" s="128" t="n">
        <f aca="false">IF(OR(O442&lt;&gt;P442,P442=1,AA442=0),1,0)</f>
        <v>0</v>
      </c>
      <c r="AJ442" s="128" t="n">
        <f aca="false">IF(AR442&gt;0,1,0)+AH442</f>
        <v>0</v>
      </c>
      <c r="AK442" s="128" t="n">
        <f aca="false">IF(O442&lt;&gt;P442,0,1)</f>
        <v>1</v>
      </c>
      <c r="AL442" s="128" t="n">
        <f aca="false">IF(U442&gt;1,1,0)</f>
        <v>0</v>
      </c>
      <c r="AM442" s="136"/>
      <c r="AN442" s="137"/>
      <c r="AO442" s="139"/>
      <c r="AP442" s="128" t="str">
        <f aca="false">IF(SUMIF(AS$7:BU$7,"&gt;0",AS442:BU442)&gt;0,SUMIF(AS$7:BU$7,"&gt;0",AS442:BU442),"")</f>
        <v/>
      </c>
      <c r="AQ442" s="128"/>
      <c r="AR442" s="136" t="n">
        <f aca="false">COUNTIF(N$8:N442,N442)-1</f>
        <v>-1</v>
      </c>
      <c r="AS442" s="133"/>
      <c r="AT442" s="133"/>
      <c r="AU442" s="128" t="n">
        <f aca="false">IF($A442=$A441,AS442+AT442+AU441,AS442+AT442)</f>
        <v>0</v>
      </c>
      <c r="AV442" s="133"/>
      <c r="AW442" s="133"/>
      <c r="AX442" s="128" t="n">
        <f aca="false">IF($A442=$A441,AV442+AW442+AX441,AV442+AW442)</f>
        <v>0</v>
      </c>
      <c r="AY442" s="133"/>
      <c r="AZ442" s="133"/>
      <c r="BA442" s="128" t="n">
        <f aca="false">IF($A442=$A441,AY442+AZ442+BA441,AY442+AZ442)</f>
        <v>0</v>
      </c>
      <c r="BB442" s="133"/>
      <c r="BC442" s="133"/>
      <c r="BD442" s="128" t="n">
        <f aca="false">IF($A442=$A441,BB442+BC442+BD441,BB442+BC442)</f>
        <v>0</v>
      </c>
      <c r="BE442" s="133"/>
      <c r="BF442" s="133"/>
      <c r="BG442" s="128" t="n">
        <f aca="false">IF($A442=$A441,BE442+BF442+BG441,BE442+BF442)</f>
        <v>0</v>
      </c>
      <c r="BH442" s="133"/>
      <c r="BI442" s="133"/>
      <c r="BJ442" s="128" t="n">
        <f aca="false">IF($A442=$A441,BH442+BI442+BJ441,BH442+BI442)</f>
        <v>0</v>
      </c>
      <c r="BK442" s="133"/>
      <c r="BL442" s="133"/>
      <c r="BM442" s="128" t="n">
        <f aca="false">IF($A442=$A441,BK442+BL442+BM441,BK442+BL442)</f>
        <v>0</v>
      </c>
      <c r="BN442" s="133"/>
      <c r="BO442" s="133"/>
      <c r="BP442" s="128" t="n">
        <f aca="false">IF($A442=$A441,BN442+BO442+BP441,BN442+BO442)</f>
        <v>0</v>
      </c>
      <c r="BQ442" s="133"/>
      <c r="BR442" s="133"/>
      <c r="BS442" s="128" t="n">
        <f aca="false">IF($A442=$A441,BQ442+BR442+BS441,BQ442+BR442)</f>
        <v>0</v>
      </c>
      <c r="BT442" s="133"/>
      <c r="BU442" s="133"/>
      <c r="BV442" s="128" t="n">
        <f aca="false">IF($A442=$A441,BT442+BU442+BV441,BT442+BU442)</f>
        <v>0</v>
      </c>
      <c r="BW442" s="128" t="n">
        <f aca="false">IF(W442=0,0,IF(W442&gt;F$4,1,(IF(W442=BW$2,0,(IF(F$4-W442&gt;2,1,0))))))</f>
        <v>0</v>
      </c>
    </row>
    <row r="443" customFormat="false" ht="42.6" hidden="false" customHeight="true" outlineLevel="0" collapsed="false">
      <c r="A443" s="124" t="str">
        <f aca="false">IF(D443=D442,IF(A442=0,"",A442),IF(AND(D443&gt;0,D443&lt;&gt;D442),A442+1,""))</f>
        <v/>
      </c>
      <c r="B443" s="129"/>
      <c r="C443" s="129"/>
      <c r="D443" s="96"/>
      <c r="E443" s="138"/>
      <c r="F443" s="128" t="str">
        <f aca="false">IFERROR(IF(OR(ISTEXT(D443),ISNUMBER(D443)),HLOOKUP(I443-23*INT(I443/23),[2]Hoja2!B$1:X$2,2),""),1)</f>
        <v/>
      </c>
      <c r="G443" s="128" t="str">
        <f aca="false">LEFT(D443,1)</f>
        <v/>
      </c>
      <c r="H443" s="129" t="str">
        <f aca="false">IF(UPPER(G443)="Z",2,IF(UPPER(G443)="Y",1,IF(UPPER(G443)="X",0,LEFT(D443))))</f>
        <v/>
      </c>
      <c r="I443" s="129" t="str">
        <f aca="false">REPLACE(D443,1,1,H443)</f>
        <v/>
      </c>
      <c r="J443" s="96"/>
      <c r="K443" s="124" t="str">
        <f aca="false">IF(N443&gt;0,ROW(L443)-7,"")</f>
        <v/>
      </c>
      <c r="L443" s="130"/>
      <c r="M443" s="130"/>
      <c r="N443" s="131"/>
      <c r="O443" s="132"/>
      <c r="P443" s="128" t="str">
        <f aca="false">IFERROR(IF(OR(ISTEXT(N443),ISNUMBER(N443)),HLOOKUP(S443-23*INT(S443/23),[2]Hoja2!B$1:X$2,2),""),1)</f>
        <v/>
      </c>
      <c r="Q443" s="128" t="str">
        <f aca="false">LEFT(N443,1)</f>
        <v/>
      </c>
      <c r="R443" s="129" t="str">
        <f aca="false">IF(UPPER(Q443)="Z",2,IF(UPPER(Q443)="Y",1,IF(UPPER(Q443)="X",0,LEFT(N443))))</f>
        <v/>
      </c>
      <c r="S443" s="129" t="str">
        <f aca="false">REPLACE(N443,1,1,R443)</f>
        <v/>
      </c>
      <c r="T443" s="96"/>
      <c r="U443" s="133"/>
      <c r="V443" s="124" t="str">
        <f aca="false">IF(OR(ISTEXT(N443),ISNUMBER(N443)),IF($AD443=1,U443,0),"")</f>
        <v/>
      </c>
      <c r="W443" s="75" t="n">
        <v>36892</v>
      </c>
      <c r="X443" s="134"/>
      <c r="Y443" s="134"/>
      <c r="AA443" s="128" t="n">
        <f aca="false">IF(E443&lt;&gt;F443,0,1)</f>
        <v>1</v>
      </c>
      <c r="AB443" s="128" t="n">
        <f aca="false">IF(OR(T443="SI",T443="Si",T443="si",T443="sI",T443="s",T443="S"),1,0)</f>
        <v>0</v>
      </c>
      <c r="AC443" s="128" t="n">
        <f aca="false">IF(OR(J443="SI",J443="Si",J443="si",J443="sI",J443="s",J443="S"),1,0)</f>
        <v>0</v>
      </c>
      <c r="AD443" s="128" t="n">
        <f aca="false">AK443*AA443*AB443*AC443</f>
        <v>0</v>
      </c>
      <c r="AF443" s="136" t="n">
        <f aca="false">COUNTIF(D$8:D443,D443)</f>
        <v>0</v>
      </c>
      <c r="AG443" s="136" t="n">
        <f aca="false">COUNTIFS(D$8:D443,D443,A$8:A443,A443)</f>
        <v>0</v>
      </c>
      <c r="AH443" s="128" t="n">
        <f aca="false">AF443-AG443</f>
        <v>0</v>
      </c>
      <c r="AI443" s="128" t="n">
        <f aca="false">IF(OR(O443&lt;&gt;P443,P443=1,AA443=0),1,0)</f>
        <v>0</v>
      </c>
      <c r="AJ443" s="128" t="n">
        <f aca="false">IF(AR443&gt;0,1,0)+AH443</f>
        <v>0</v>
      </c>
      <c r="AK443" s="128" t="n">
        <f aca="false">IF(O443&lt;&gt;P443,0,1)</f>
        <v>1</v>
      </c>
      <c r="AL443" s="128" t="n">
        <f aca="false">IF(U443&gt;1,1,0)</f>
        <v>0</v>
      </c>
      <c r="AM443" s="136"/>
      <c r="AN443" s="137"/>
      <c r="AO443" s="139"/>
      <c r="AP443" s="128" t="str">
        <f aca="false">IF(SUMIF(AS$7:BU$7,"&gt;0",AS443:BU443)&gt;0,SUMIF(AS$7:BU$7,"&gt;0",AS443:BU443),"")</f>
        <v/>
      </c>
      <c r="AQ443" s="128"/>
      <c r="AR443" s="136" t="n">
        <f aca="false">COUNTIF(N$8:N443,N443)-1</f>
        <v>-1</v>
      </c>
      <c r="AS443" s="133"/>
      <c r="AT443" s="133"/>
      <c r="AU443" s="128" t="n">
        <f aca="false">IF($A443=$A442,AS443+AT443+AU442,AS443+AT443)</f>
        <v>0</v>
      </c>
      <c r="AV443" s="133"/>
      <c r="AW443" s="133"/>
      <c r="AX443" s="128" t="n">
        <f aca="false">IF($A443=$A442,AV443+AW443+AX442,AV443+AW443)</f>
        <v>0</v>
      </c>
      <c r="AY443" s="133"/>
      <c r="AZ443" s="133"/>
      <c r="BA443" s="128" t="n">
        <f aca="false">IF($A443=$A442,AY443+AZ443+BA442,AY443+AZ443)</f>
        <v>0</v>
      </c>
      <c r="BB443" s="133"/>
      <c r="BC443" s="133"/>
      <c r="BD443" s="128" t="n">
        <f aca="false">IF($A443=$A442,BB443+BC443+BD442,BB443+BC443)</f>
        <v>0</v>
      </c>
      <c r="BE443" s="133"/>
      <c r="BF443" s="133"/>
      <c r="BG443" s="128" t="n">
        <f aca="false">IF($A443=$A442,BE443+BF443+BG442,BE443+BF443)</f>
        <v>0</v>
      </c>
      <c r="BH443" s="133"/>
      <c r="BI443" s="133"/>
      <c r="BJ443" s="128" t="n">
        <f aca="false">IF($A443=$A442,BH443+BI443+BJ442,BH443+BI443)</f>
        <v>0</v>
      </c>
      <c r="BK443" s="133"/>
      <c r="BL443" s="133"/>
      <c r="BM443" s="128" t="n">
        <f aca="false">IF($A443=$A442,BK443+BL443+BM442,BK443+BL443)</f>
        <v>0</v>
      </c>
      <c r="BN443" s="133"/>
      <c r="BO443" s="133"/>
      <c r="BP443" s="128" t="n">
        <f aca="false">IF($A443=$A442,BN443+BO443+BP442,BN443+BO443)</f>
        <v>0</v>
      </c>
      <c r="BQ443" s="133"/>
      <c r="BR443" s="133"/>
      <c r="BS443" s="128" t="n">
        <f aca="false">IF($A443=$A442,BQ443+BR443+BS442,BQ443+BR443)</f>
        <v>0</v>
      </c>
      <c r="BT443" s="133"/>
      <c r="BU443" s="133"/>
      <c r="BV443" s="128" t="n">
        <f aca="false">IF($A443=$A442,BT443+BU443+BV442,BT443+BU443)</f>
        <v>0</v>
      </c>
      <c r="BW443" s="128" t="n">
        <f aca="false">IF(W443=0,0,IF(W443&gt;F$4,1,(IF(W443=BW$2,0,(IF(F$4-W443&gt;2,1,0))))))</f>
        <v>0</v>
      </c>
    </row>
    <row r="444" customFormat="false" ht="42.6" hidden="false" customHeight="true" outlineLevel="0" collapsed="false">
      <c r="A444" s="124" t="str">
        <f aca="false">IF(D444=D443,IF(A443=0,"",A443),IF(AND(D444&gt;0,D444&lt;&gt;D443),A443+1,""))</f>
        <v/>
      </c>
      <c r="B444" s="129"/>
      <c r="C444" s="129"/>
      <c r="D444" s="96"/>
      <c r="E444" s="138"/>
      <c r="F444" s="128" t="str">
        <f aca="false">IFERROR(IF(OR(ISTEXT(D444),ISNUMBER(D444)),HLOOKUP(I444-23*INT(I444/23),[2]Hoja2!B$1:X$2,2),""),1)</f>
        <v/>
      </c>
      <c r="G444" s="128" t="str">
        <f aca="false">LEFT(D444,1)</f>
        <v/>
      </c>
      <c r="H444" s="129" t="str">
        <f aca="false">IF(UPPER(G444)="Z",2,IF(UPPER(G444)="Y",1,IF(UPPER(G444)="X",0,LEFT(D444))))</f>
        <v/>
      </c>
      <c r="I444" s="129" t="str">
        <f aca="false">REPLACE(D444,1,1,H444)</f>
        <v/>
      </c>
      <c r="J444" s="96"/>
      <c r="K444" s="124" t="str">
        <f aca="false">IF(N444&gt;0,ROW(L444)-7,"")</f>
        <v/>
      </c>
      <c r="L444" s="130"/>
      <c r="M444" s="130"/>
      <c r="N444" s="131"/>
      <c r="O444" s="132"/>
      <c r="P444" s="128" t="str">
        <f aca="false">IFERROR(IF(OR(ISTEXT(N444),ISNUMBER(N444)),HLOOKUP(S444-23*INT(S444/23),[2]Hoja2!B$1:X$2,2),""),1)</f>
        <v/>
      </c>
      <c r="Q444" s="128" t="str">
        <f aca="false">LEFT(N444,1)</f>
        <v/>
      </c>
      <c r="R444" s="129" t="str">
        <f aca="false">IF(UPPER(Q444)="Z",2,IF(UPPER(Q444)="Y",1,IF(UPPER(Q444)="X",0,LEFT(N444))))</f>
        <v/>
      </c>
      <c r="S444" s="129" t="str">
        <f aca="false">REPLACE(N444,1,1,R444)</f>
        <v/>
      </c>
      <c r="T444" s="96"/>
      <c r="U444" s="133"/>
      <c r="V444" s="124" t="str">
        <f aca="false">IF(OR(ISTEXT(N444),ISNUMBER(N444)),IF($AD444=1,U444,0),"")</f>
        <v/>
      </c>
      <c r="W444" s="75" t="n">
        <v>36892</v>
      </c>
      <c r="X444" s="134"/>
      <c r="Y444" s="134"/>
      <c r="AA444" s="128" t="n">
        <f aca="false">IF(E444&lt;&gt;F444,0,1)</f>
        <v>1</v>
      </c>
      <c r="AB444" s="128" t="n">
        <f aca="false">IF(OR(T444="SI",T444="Si",T444="si",T444="sI",T444="s",T444="S"),1,0)</f>
        <v>0</v>
      </c>
      <c r="AC444" s="128" t="n">
        <f aca="false">IF(OR(J444="SI",J444="Si",J444="si",J444="sI",J444="s",J444="S"),1,0)</f>
        <v>0</v>
      </c>
      <c r="AD444" s="128" t="n">
        <f aca="false">AK444*AA444*AB444*AC444</f>
        <v>0</v>
      </c>
      <c r="AF444" s="136" t="n">
        <f aca="false">COUNTIF(D$8:D444,D444)</f>
        <v>0</v>
      </c>
      <c r="AG444" s="136" t="n">
        <f aca="false">COUNTIFS(D$8:D444,D444,A$8:A444,A444)</f>
        <v>0</v>
      </c>
      <c r="AH444" s="128" t="n">
        <f aca="false">AF444-AG444</f>
        <v>0</v>
      </c>
      <c r="AI444" s="128" t="n">
        <f aca="false">IF(OR(O444&lt;&gt;P444,P444=1,AA444=0),1,0)</f>
        <v>0</v>
      </c>
      <c r="AJ444" s="128" t="n">
        <f aca="false">IF(AR444&gt;0,1,0)+AH444</f>
        <v>0</v>
      </c>
      <c r="AK444" s="128" t="n">
        <f aca="false">IF(O444&lt;&gt;P444,0,1)</f>
        <v>1</v>
      </c>
      <c r="AL444" s="128" t="n">
        <f aca="false">IF(U444&gt;1,1,0)</f>
        <v>0</v>
      </c>
      <c r="AM444" s="136"/>
      <c r="AN444" s="137"/>
      <c r="AO444" s="139"/>
      <c r="AP444" s="128" t="str">
        <f aca="false">IF(SUMIF(AS$7:BU$7,"&gt;0",AS444:BU444)&gt;0,SUMIF(AS$7:BU$7,"&gt;0",AS444:BU444),"")</f>
        <v/>
      </c>
      <c r="AQ444" s="128"/>
      <c r="AR444" s="136" t="n">
        <f aca="false">COUNTIF(N$8:N444,N444)-1</f>
        <v>-1</v>
      </c>
      <c r="AS444" s="133"/>
      <c r="AT444" s="133"/>
      <c r="AU444" s="128" t="n">
        <f aca="false">IF($A444=$A443,AS444+AT444+AU443,AS444+AT444)</f>
        <v>0</v>
      </c>
      <c r="AV444" s="133"/>
      <c r="AW444" s="133"/>
      <c r="AX444" s="128" t="n">
        <f aca="false">IF($A444=$A443,AV444+AW444+AX443,AV444+AW444)</f>
        <v>0</v>
      </c>
      <c r="AY444" s="133"/>
      <c r="AZ444" s="133"/>
      <c r="BA444" s="128" t="n">
        <f aca="false">IF($A444=$A443,AY444+AZ444+BA443,AY444+AZ444)</f>
        <v>0</v>
      </c>
      <c r="BB444" s="133"/>
      <c r="BC444" s="133"/>
      <c r="BD444" s="128" t="n">
        <f aca="false">IF($A444=$A443,BB444+BC444+BD443,BB444+BC444)</f>
        <v>0</v>
      </c>
      <c r="BE444" s="133"/>
      <c r="BF444" s="133"/>
      <c r="BG444" s="128" t="n">
        <f aca="false">IF($A444=$A443,BE444+BF444+BG443,BE444+BF444)</f>
        <v>0</v>
      </c>
      <c r="BH444" s="133"/>
      <c r="BI444" s="133"/>
      <c r="BJ444" s="128" t="n">
        <f aca="false">IF($A444=$A443,BH444+BI444+BJ443,BH444+BI444)</f>
        <v>0</v>
      </c>
      <c r="BK444" s="133"/>
      <c r="BL444" s="133"/>
      <c r="BM444" s="128" t="n">
        <f aca="false">IF($A444=$A443,BK444+BL444+BM443,BK444+BL444)</f>
        <v>0</v>
      </c>
      <c r="BN444" s="133"/>
      <c r="BO444" s="133"/>
      <c r="BP444" s="128" t="n">
        <f aca="false">IF($A444=$A443,BN444+BO444+BP443,BN444+BO444)</f>
        <v>0</v>
      </c>
      <c r="BQ444" s="133"/>
      <c r="BR444" s="133"/>
      <c r="BS444" s="128" t="n">
        <f aca="false">IF($A444=$A443,BQ444+BR444+BS443,BQ444+BR444)</f>
        <v>0</v>
      </c>
      <c r="BT444" s="133"/>
      <c r="BU444" s="133"/>
      <c r="BV444" s="128" t="n">
        <f aca="false">IF($A444=$A443,BT444+BU444+BV443,BT444+BU444)</f>
        <v>0</v>
      </c>
      <c r="BW444" s="128" t="n">
        <f aca="false">IF(W444=0,0,IF(W444&gt;F$4,1,(IF(W444=BW$2,0,(IF(F$4-W444&gt;2,1,0))))))</f>
        <v>0</v>
      </c>
    </row>
    <row r="445" customFormat="false" ht="42.6" hidden="false" customHeight="true" outlineLevel="0" collapsed="false">
      <c r="A445" s="124" t="str">
        <f aca="false">IF(D445=D444,IF(A444=0,"",A444),IF(AND(D445&gt;0,D445&lt;&gt;D444),A444+1,""))</f>
        <v/>
      </c>
      <c r="B445" s="129"/>
      <c r="C445" s="129"/>
      <c r="D445" s="96"/>
      <c r="E445" s="138"/>
      <c r="F445" s="128" t="str">
        <f aca="false">IFERROR(IF(OR(ISTEXT(D445),ISNUMBER(D445)),HLOOKUP(I445-23*INT(I445/23),[2]Hoja2!B$1:X$2,2),""),1)</f>
        <v/>
      </c>
      <c r="G445" s="128" t="str">
        <f aca="false">LEFT(D445,1)</f>
        <v/>
      </c>
      <c r="H445" s="129" t="str">
        <f aca="false">IF(UPPER(G445)="Z",2,IF(UPPER(G445)="Y",1,IF(UPPER(G445)="X",0,LEFT(D445))))</f>
        <v/>
      </c>
      <c r="I445" s="129" t="str">
        <f aca="false">REPLACE(D445,1,1,H445)</f>
        <v/>
      </c>
      <c r="J445" s="96"/>
      <c r="K445" s="124" t="str">
        <f aca="false">IF(N445&gt;0,ROW(L445)-7,"")</f>
        <v/>
      </c>
      <c r="L445" s="130"/>
      <c r="M445" s="130"/>
      <c r="N445" s="131"/>
      <c r="O445" s="132"/>
      <c r="P445" s="128" t="str">
        <f aca="false">IFERROR(IF(OR(ISTEXT(N445),ISNUMBER(N445)),HLOOKUP(S445-23*INT(S445/23),[2]Hoja2!B$1:X$2,2),""),1)</f>
        <v/>
      </c>
      <c r="Q445" s="128" t="str">
        <f aca="false">LEFT(N445,1)</f>
        <v/>
      </c>
      <c r="R445" s="129" t="str">
        <f aca="false">IF(UPPER(Q445)="Z",2,IF(UPPER(Q445)="Y",1,IF(UPPER(Q445)="X",0,LEFT(N445))))</f>
        <v/>
      </c>
      <c r="S445" s="129" t="str">
        <f aca="false">REPLACE(N445,1,1,R445)</f>
        <v/>
      </c>
      <c r="T445" s="96"/>
      <c r="U445" s="133"/>
      <c r="V445" s="124" t="str">
        <f aca="false">IF(OR(ISTEXT(N445),ISNUMBER(N445)),IF($AD445=1,U445,0),"")</f>
        <v/>
      </c>
      <c r="W445" s="75" t="n">
        <v>36892</v>
      </c>
      <c r="X445" s="134"/>
      <c r="Y445" s="134"/>
      <c r="AA445" s="128" t="n">
        <f aca="false">IF(E445&lt;&gt;F445,0,1)</f>
        <v>1</v>
      </c>
      <c r="AB445" s="128" t="n">
        <f aca="false">IF(OR(T445="SI",T445="Si",T445="si",T445="sI",T445="s",T445="S"),1,0)</f>
        <v>0</v>
      </c>
      <c r="AC445" s="128" t="n">
        <f aca="false">IF(OR(J445="SI",J445="Si",J445="si",J445="sI",J445="s",J445="S"),1,0)</f>
        <v>0</v>
      </c>
      <c r="AD445" s="128" t="n">
        <f aca="false">AK445*AA445*AB445*AC445</f>
        <v>0</v>
      </c>
      <c r="AF445" s="136" t="n">
        <f aca="false">COUNTIF(D$8:D445,D445)</f>
        <v>0</v>
      </c>
      <c r="AG445" s="136" t="n">
        <f aca="false">COUNTIFS(D$8:D445,D445,A$8:A445,A445)</f>
        <v>0</v>
      </c>
      <c r="AH445" s="128" t="n">
        <f aca="false">AF445-AG445</f>
        <v>0</v>
      </c>
      <c r="AI445" s="128" t="n">
        <f aca="false">IF(OR(O445&lt;&gt;P445,P445=1,AA445=0),1,0)</f>
        <v>0</v>
      </c>
      <c r="AJ445" s="128" t="n">
        <f aca="false">IF(AR445&gt;0,1,0)+AH445</f>
        <v>0</v>
      </c>
      <c r="AK445" s="128" t="n">
        <f aca="false">IF(O445&lt;&gt;P445,0,1)</f>
        <v>1</v>
      </c>
      <c r="AL445" s="128" t="n">
        <f aca="false">IF(U445&gt;1,1,0)</f>
        <v>0</v>
      </c>
      <c r="AM445" s="136"/>
      <c r="AN445" s="137"/>
      <c r="AO445" s="139"/>
      <c r="AP445" s="128" t="str">
        <f aca="false">IF(SUMIF(AS$7:BU$7,"&gt;0",AS445:BU445)&gt;0,SUMIF(AS$7:BU$7,"&gt;0",AS445:BU445),"")</f>
        <v/>
      </c>
      <c r="AQ445" s="128"/>
      <c r="AR445" s="136" t="n">
        <f aca="false">COUNTIF(N$8:N445,N445)-1</f>
        <v>-1</v>
      </c>
      <c r="AS445" s="133"/>
      <c r="AT445" s="133"/>
      <c r="AU445" s="128" t="n">
        <f aca="false">IF($A445=$A444,AS445+AT445+AU444,AS445+AT445)</f>
        <v>0</v>
      </c>
      <c r="AV445" s="133"/>
      <c r="AW445" s="133"/>
      <c r="AX445" s="128" t="n">
        <f aca="false">IF($A445=$A444,AV445+AW445+AX444,AV445+AW445)</f>
        <v>0</v>
      </c>
      <c r="AY445" s="133"/>
      <c r="AZ445" s="133"/>
      <c r="BA445" s="128" t="n">
        <f aca="false">IF($A445=$A444,AY445+AZ445+BA444,AY445+AZ445)</f>
        <v>0</v>
      </c>
      <c r="BB445" s="133"/>
      <c r="BC445" s="133"/>
      <c r="BD445" s="128" t="n">
        <f aca="false">IF($A445=$A444,BB445+BC445+BD444,BB445+BC445)</f>
        <v>0</v>
      </c>
      <c r="BE445" s="133"/>
      <c r="BF445" s="133"/>
      <c r="BG445" s="128" t="n">
        <f aca="false">IF($A445=$A444,BE445+BF445+BG444,BE445+BF445)</f>
        <v>0</v>
      </c>
      <c r="BH445" s="133"/>
      <c r="BI445" s="133"/>
      <c r="BJ445" s="128" t="n">
        <f aca="false">IF($A445=$A444,BH445+BI445+BJ444,BH445+BI445)</f>
        <v>0</v>
      </c>
      <c r="BK445" s="133"/>
      <c r="BL445" s="133"/>
      <c r="BM445" s="128" t="n">
        <f aca="false">IF($A445=$A444,BK445+BL445+BM444,BK445+BL445)</f>
        <v>0</v>
      </c>
      <c r="BN445" s="133"/>
      <c r="BO445" s="133"/>
      <c r="BP445" s="128" t="n">
        <f aca="false">IF($A445=$A444,BN445+BO445+BP444,BN445+BO445)</f>
        <v>0</v>
      </c>
      <c r="BQ445" s="133"/>
      <c r="BR445" s="133"/>
      <c r="BS445" s="128" t="n">
        <f aca="false">IF($A445=$A444,BQ445+BR445+BS444,BQ445+BR445)</f>
        <v>0</v>
      </c>
      <c r="BT445" s="133"/>
      <c r="BU445" s="133"/>
      <c r="BV445" s="128" t="n">
        <f aca="false">IF($A445=$A444,BT445+BU445+BV444,BT445+BU445)</f>
        <v>0</v>
      </c>
      <c r="BW445" s="128" t="n">
        <f aca="false">IF(W445=0,0,IF(W445&gt;F$4,1,(IF(W445=BW$2,0,(IF(F$4-W445&gt;2,1,0))))))</f>
        <v>0</v>
      </c>
    </row>
    <row r="446" customFormat="false" ht="42.6" hidden="false" customHeight="true" outlineLevel="0" collapsed="false">
      <c r="A446" s="124" t="str">
        <f aca="false">IF(D446=D445,IF(A445=0,"",A445),IF(AND(D446&gt;0,D446&lt;&gt;D445),A445+1,""))</f>
        <v/>
      </c>
      <c r="B446" s="129"/>
      <c r="C446" s="129"/>
      <c r="D446" s="96"/>
      <c r="E446" s="138"/>
      <c r="F446" s="128" t="str">
        <f aca="false">IFERROR(IF(OR(ISTEXT(D446),ISNUMBER(D446)),HLOOKUP(I446-23*INT(I446/23),[2]Hoja2!B$1:X$2,2),""),1)</f>
        <v/>
      </c>
      <c r="G446" s="128" t="str">
        <f aca="false">LEFT(D446,1)</f>
        <v/>
      </c>
      <c r="H446" s="129" t="str">
        <f aca="false">IF(UPPER(G446)="Z",2,IF(UPPER(G446)="Y",1,IF(UPPER(G446)="X",0,LEFT(D446))))</f>
        <v/>
      </c>
      <c r="I446" s="129" t="str">
        <f aca="false">REPLACE(D446,1,1,H446)</f>
        <v/>
      </c>
      <c r="J446" s="96"/>
      <c r="K446" s="124" t="str">
        <f aca="false">IF(N446&gt;0,ROW(L446)-7,"")</f>
        <v/>
      </c>
      <c r="L446" s="130"/>
      <c r="M446" s="130"/>
      <c r="N446" s="131"/>
      <c r="O446" s="132"/>
      <c r="P446" s="128" t="str">
        <f aca="false">IFERROR(IF(OR(ISTEXT(N446),ISNUMBER(N446)),HLOOKUP(S446-23*INT(S446/23),[2]Hoja2!B$1:X$2,2),""),1)</f>
        <v/>
      </c>
      <c r="Q446" s="128" t="str">
        <f aca="false">LEFT(N446,1)</f>
        <v/>
      </c>
      <c r="R446" s="129" t="str">
        <f aca="false">IF(UPPER(Q446)="Z",2,IF(UPPER(Q446)="Y",1,IF(UPPER(Q446)="X",0,LEFT(N446))))</f>
        <v/>
      </c>
      <c r="S446" s="129" t="str">
        <f aca="false">REPLACE(N446,1,1,R446)</f>
        <v/>
      </c>
      <c r="T446" s="96"/>
      <c r="U446" s="133"/>
      <c r="V446" s="124" t="str">
        <f aca="false">IF(OR(ISTEXT(N446),ISNUMBER(N446)),IF($AD446=1,U446,0),"")</f>
        <v/>
      </c>
      <c r="W446" s="75" t="n">
        <v>36892</v>
      </c>
      <c r="X446" s="134"/>
      <c r="Y446" s="134"/>
      <c r="AA446" s="128" t="n">
        <f aca="false">IF(E446&lt;&gt;F446,0,1)</f>
        <v>1</v>
      </c>
      <c r="AB446" s="128" t="n">
        <f aca="false">IF(OR(T446="SI",T446="Si",T446="si",T446="sI",T446="s",T446="S"),1,0)</f>
        <v>0</v>
      </c>
      <c r="AC446" s="128" t="n">
        <f aca="false">IF(OR(J446="SI",J446="Si",J446="si",J446="sI",J446="s",J446="S"),1,0)</f>
        <v>0</v>
      </c>
      <c r="AD446" s="128" t="n">
        <f aca="false">AK446*AA446*AB446*AC446</f>
        <v>0</v>
      </c>
      <c r="AF446" s="136" t="n">
        <f aca="false">COUNTIF(D$8:D446,D446)</f>
        <v>0</v>
      </c>
      <c r="AG446" s="136" t="n">
        <f aca="false">COUNTIFS(D$8:D446,D446,A$8:A446,A446)</f>
        <v>0</v>
      </c>
      <c r="AH446" s="128" t="n">
        <f aca="false">AF446-AG446</f>
        <v>0</v>
      </c>
      <c r="AI446" s="128" t="n">
        <f aca="false">IF(OR(O446&lt;&gt;P446,P446=1,AA446=0),1,0)</f>
        <v>0</v>
      </c>
      <c r="AJ446" s="128" t="n">
        <f aca="false">IF(AR446&gt;0,1,0)+AH446</f>
        <v>0</v>
      </c>
      <c r="AK446" s="128" t="n">
        <f aca="false">IF(O446&lt;&gt;P446,0,1)</f>
        <v>1</v>
      </c>
      <c r="AL446" s="128" t="n">
        <f aca="false">IF(U446&gt;1,1,0)</f>
        <v>0</v>
      </c>
      <c r="AM446" s="136"/>
      <c r="AN446" s="137"/>
      <c r="AO446" s="139"/>
      <c r="AP446" s="128" t="str">
        <f aca="false">IF(SUMIF(AS$7:BU$7,"&gt;0",AS446:BU446)&gt;0,SUMIF(AS$7:BU$7,"&gt;0",AS446:BU446),"")</f>
        <v/>
      </c>
      <c r="AQ446" s="128"/>
      <c r="AR446" s="136" t="n">
        <f aca="false">COUNTIF(N$8:N446,N446)-1</f>
        <v>-1</v>
      </c>
      <c r="AS446" s="133"/>
      <c r="AT446" s="133"/>
      <c r="AU446" s="128" t="n">
        <f aca="false">IF($A446=$A445,AS446+AT446+AU445,AS446+AT446)</f>
        <v>0</v>
      </c>
      <c r="AV446" s="133"/>
      <c r="AW446" s="133"/>
      <c r="AX446" s="128" t="n">
        <f aca="false">IF($A446=$A445,AV446+AW446+AX445,AV446+AW446)</f>
        <v>0</v>
      </c>
      <c r="AY446" s="133"/>
      <c r="AZ446" s="133"/>
      <c r="BA446" s="128" t="n">
        <f aca="false">IF($A446=$A445,AY446+AZ446+BA445,AY446+AZ446)</f>
        <v>0</v>
      </c>
      <c r="BB446" s="133"/>
      <c r="BC446" s="133"/>
      <c r="BD446" s="128" t="n">
        <f aca="false">IF($A446=$A445,BB446+BC446+BD445,BB446+BC446)</f>
        <v>0</v>
      </c>
      <c r="BE446" s="133"/>
      <c r="BF446" s="133"/>
      <c r="BG446" s="128" t="n">
        <f aca="false">IF($A446=$A445,BE446+BF446+BG445,BE446+BF446)</f>
        <v>0</v>
      </c>
      <c r="BH446" s="133"/>
      <c r="BI446" s="133"/>
      <c r="BJ446" s="128" t="n">
        <f aca="false">IF($A446=$A445,BH446+BI446+BJ445,BH446+BI446)</f>
        <v>0</v>
      </c>
      <c r="BK446" s="133"/>
      <c r="BL446" s="133"/>
      <c r="BM446" s="128" t="n">
        <f aca="false">IF($A446=$A445,BK446+BL446+BM445,BK446+BL446)</f>
        <v>0</v>
      </c>
      <c r="BN446" s="133"/>
      <c r="BO446" s="133"/>
      <c r="BP446" s="128" t="n">
        <f aca="false">IF($A446=$A445,BN446+BO446+BP445,BN446+BO446)</f>
        <v>0</v>
      </c>
      <c r="BQ446" s="133"/>
      <c r="BR446" s="133"/>
      <c r="BS446" s="128" t="n">
        <f aca="false">IF($A446=$A445,BQ446+BR446+BS445,BQ446+BR446)</f>
        <v>0</v>
      </c>
      <c r="BT446" s="133"/>
      <c r="BU446" s="133"/>
      <c r="BV446" s="128" t="n">
        <f aca="false">IF($A446=$A445,BT446+BU446+BV445,BT446+BU446)</f>
        <v>0</v>
      </c>
      <c r="BW446" s="128" t="n">
        <f aca="false">IF(W446=0,0,IF(W446&gt;F$4,1,(IF(W446=BW$2,0,(IF(F$4-W446&gt;2,1,0))))))</f>
        <v>0</v>
      </c>
    </row>
    <row r="447" customFormat="false" ht="42.6" hidden="false" customHeight="true" outlineLevel="0" collapsed="false">
      <c r="A447" s="124" t="str">
        <f aca="false">IF(D447=D446,IF(A446=0,"",A446),IF(AND(D447&gt;0,D447&lt;&gt;D446),A446+1,""))</f>
        <v/>
      </c>
      <c r="B447" s="129"/>
      <c r="C447" s="129"/>
      <c r="D447" s="96"/>
      <c r="E447" s="138"/>
      <c r="F447" s="128" t="str">
        <f aca="false">IFERROR(IF(OR(ISTEXT(D447),ISNUMBER(D447)),HLOOKUP(I447-23*INT(I447/23),[2]Hoja2!B$1:X$2,2),""),1)</f>
        <v/>
      </c>
      <c r="G447" s="128" t="str">
        <f aca="false">LEFT(D447,1)</f>
        <v/>
      </c>
      <c r="H447" s="129" t="str">
        <f aca="false">IF(UPPER(G447)="Z",2,IF(UPPER(G447)="Y",1,IF(UPPER(G447)="X",0,LEFT(D447))))</f>
        <v/>
      </c>
      <c r="I447" s="129" t="str">
        <f aca="false">REPLACE(D447,1,1,H447)</f>
        <v/>
      </c>
      <c r="J447" s="96"/>
      <c r="K447" s="124" t="str">
        <f aca="false">IF(N447&gt;0,ROW(L447)-7,"")</f>
        <v/>
      </c>
      <c r="L447" s="130"/>
      <c r="M447" s="130"/>
      <c r="N447" s="131"/>
      <c r="O447" s="132"/>
      <c r="P447" s="128" t="str">
        <f aca="false">IFERROR(IF(OR(ISTEXT(N447),ISNUMBER(N447)),HLOOKUP(S447-23*INT(S447/23),[2]Hoja2!B$1:X$2,2),""),1)</f>
        <v/>
      </c>
      <c r="Q447" s="128" t="str">
        <f aca="false">LEFT(N447,1)</f>
        <v/>
      </c>
      <c r="R447" s="129" t="str">
        <f aca="false">IF(UPPER(Q447)="Z",2,IF(UPPER(Q447)="Y",1,IF(UPPER(Q447)="X",0,LEFT(N447))))</f>
        <v/>
      </c>
      <c r="S447" s="129" t="str">
        <f aca="false">REPLACE(N447,1,1,R447)</f>
        <v/>
      </c>
      <c r="T447" s="96"/>
      <c r="U447" s="133"/>
      <c r="V447" s="124" t="str">
        <f aca="false">IF(OR(ISTEXT(N447),ISNUMBER(N447)),IF($AD447=1,U447,0),"")</f>
        <v/>
      </c>
      <c r="W447" s="75" t="n">
        <v>36892</v>
      </c>
      <c r="X447" s="134"/>
      <c r="Y447" s="134"/>
      <c r="AA447" s="128" t="n">
        <f aca="false">IF(E447&lt;&gt;F447,0,1)</f>
        <v>1</v>
      </c>
      <c r="AB447" s="128" t="n">
        <f aca="false">IF(OR(T447="SI",T447="Si",T447="si",T447="sI",T447="s",T447="S"),1,0)</f>
        <v>0</v>
      </c>
      <c r="AC447" s="128" t="n">
        <f aca="false">IF(OR(J447="SI",J447="Si",J447="si",J447="sI",J447="s",J447="S"),1,0)</f>
        <v>0</v>
      </c>
      <c r="AD447" s="128" t="n">
        <f aca="false">AK447*AA447*AB447*AC447</f>
        <v>0</v>
      </c>
      <c r="AF447" s="136" t="n">
        <f aca="false">COUNTIF(D$8:D447,D447)</f>
        <v>0</v>
      </c>
      <c r="AG447" s="136" t="n">
        <f aca="false">COUNTIFS(D$8:D447,D447,A$8:A447,A447)</f>
        <v>0</v>
      </c>
      <c r="AH447" s="128" t="n">
        <f aca="false">AF447-AG447</f>
        <v>0</v>
      </c>
      <c r="AI447" s="128" t="n">
        <f aca="false">IF(OR(O447&lt;&gt;P447,P447=1,AA447=0),1,0)</f>
        <v>0</v>
      </c>
      <c r="AJ447" s="128" t="n">
        <f aca="false">IF(AR447&gt;0,1,0)+AH447</f>
        <v>0</v>
      </c>
      <c r="AK447" s="128" t="n">
        <f aca="false">IF(O447&lt;&gt;P447,0,1)</f>
        <v>1</v>
      </c>
      <c r="AL447" s="128" t="n">
        <f aca="false">IF(U447&gt;1,1,0)</f>
        <v>0</v>
      </c>
      <c r="AM447" s="136"/>
      <c r="AN447" s="137"/>
      <c r="AO447" s="139"/>
      <c r="AP447" s="128" t="str">
        <f aca="false">IF(SUMIF(AS$7:BU$7,"&gt;0",AS447:BU447)&gt;0,SUMIF(AS$7:BU$7,"&gt;0",AS447:BU447),"")</f>
        <v/>
      </c>
      <c r="AQ447" s="128"/>
      <c r="AR447" s="136" t="n">
        <f aca="false">COUNTIF(N$8:N447,N447)-1</f>
        <v>-1</v>
      </c>
      <c r="AS447" s="133"/>
      <c r="AT447" s="133"/>
      <c r="AU447" s="128" t="n">
        <f aca="false">IF($A447=$A446,AS447+AT447+AU446,AS447+AT447)</f>
        <v>0</v>
      </c>
      <c r="AV447" s="133"/>
      <c r="AW447" s="133"/>
      <c r="AX447" s="128" t="n">
        <f aca="false">IF($A447=$A446,AV447+AW447+AX446,AV447+AW447)</f>
        <v>0</v>
      </c>
      <c r="AY447" s="133"/>
      <c r="AZ447" s="133"/>
      <c r="BA447" s="128" t="n">
        <f aca="false">IF($A447=$A446,AY447+AZ447+BA446,AY447+AZ447)</f>
        <v>0</v>
      </c>
      <c r="BB447" s="133"/>
      <c r="BC447" s="133"/>
      <c r="BD447" s="128" t="n">
        <f aca="false">IF($A447=$A446,BB447+BC447+BD446,BB447+BC447)</f>
        <v>0</v>
      </c>
      <c r="BE447" s="133"/>
      <c r="BF447" s="133"/>
      <c r="BG447" s="128" t="n">
        <f aca="false">IF($A447=$A446,BE447+BF447+BG446,BE447+BF447)</f>
        <v>0</v>
      </c>
      <c r="BH447" s="133"/>
      <c r="BI447" s="133"/>
      <c r="BJ447" s="128" t="n">
        <f aca="false">IF($A447=$A446,BH447+BI447+BJ446,BH447+BI447)</f>
        <v>0</v>
      </c>
      <c r="BK447" s="133"/>
      <c r="BL447" s="133"/>
      <c r="BM447" s="128" t="n">
        <f aca="false">IF($A447=$A446,BK447+BL447+BM446,BK447+BL447)</f>
        <v>0</v>
      </c>
      <c r="BN447" s="133"/>
      <c r="BO447" s="133"/>
      <c r="BP447" s="128" t="n">
        <f aca="false">IF($A447=$A446,BN447+BO447+BP446,BN447+BO447)</f>
        <v>0</v>
      </c>
      <c r="BQ447" s="133"/>
      <c r="BR447" s="133"/>
      <c r="BS447" s="128" t="n">
        <f aca="false">IF($A447=$A446,BQ447+BR447+BS446,BQ447+BR447)</f>
        <v>0</v>
      </c>
      <c r="BT447" s="133"/>
      <c r="BU447" s="133"/>
      <c r="BV447" s="128" t="n">
        <f aca="false">IF($A447=$A446,BT447+BU447+BV446,BT447+BU447)</f>
        <v>0</v>
      </c>
      <c r="BW447" s="128" t="n">
        <f aca="false">IF(W447=0,0,IF(W447&gt;F$4,1,(IF(W447=BW$2,0,(IF(F$4-W447&gt;2,1,0))))))</f>
        <v>0</v>
      </c>
    </row>
    <row r="448" customFormat="false" ht="42.6" hidden="false" customHeight="true" outlineLevel="0" collapsed="false">
      <c r="A448" s="124" t="str">
        <f aca="false">IF(D448=D447,IF(A447=0,"",A447),IF(AND(D448&gt;0,D448&lt;&gt;D447),A447+1,""))</f>
        <v/>
      </c>
      <c r="B448" s="129"/>
      <c r="C448" s="129"/>
      <c r="D448" s="96"/>
      <c r="E448" s="138"/>
      <c r="F448" s="128" t="str">
        <f aca="false">IFERROR(IF(OR(ISTEXT(D448),ISNUMBER(D448)),HLOOKUP(I448-23*INT(I448/23),[2]Hoja2!B$1:X$2,2),""),1)</f>
        <v/>
      </c>
      <c r="G448" s="128" t="str">
        <f aca="false">LEFT(D448,1)</f>
        <v/>
      </c>
      <c r="H448" s="129" t="str">
        <f aca="false">IF(UPPER(G448)="Z",2,IF(UPPER(G448)="Y",1,IF(UPPER(G448)="X",0,LEFT(D448))))</f>
        <v/>
      </c>
      <c r="I448" s="129" t="str">
        <f aca="false">REPLACE(D448,1,1,H448)</f>
        <v/>
      </c>
      <c r="J448" s="96"/>
      <c r="K448" s="124" t="str">
        <f aca="false">IF(N448&gt;0,ROW(L448)-7,"")</f>
        <v/>
      </c>
      <c r="L448" s="130"/>
      <c r="M448" s="130"/>
      <c r="N448" s="131"/>
      <c r="O448" s="132"/>
      <c r="P448" s="128" t="str">
        <f aca="false">IFERROR(IF(OR(ISTEXT(N448),ISNUMBER(N448)),HLOOKUP(S448-23*INT(S448/23),[2]Hoja2!B$1:X$2,2),""),1)</f>
        <v/>
      </c>
      <c r="Q448" s="128" t="str">
        <f aca="false">LEFT(N448,1)</f>
        <v/>
      </c>
      <c r="R448" s="129" t="str">
        <f aca="false">IF(UPPER(Q448)="Z",2,IF(UPPER(Q448)="Y",1,IF(UPPER(Q448)="X",0,LEFT(N448))))</f>
        <v/>
      </c>
      <c r="S448" s="129" t="str">
        <f aca="false">REPLACE(N448,1,1,R448)</f>
        <v/>
      </c>
      <c r="T448" s="96"/>
      <c r="U448" s="133"/>
      <c r="V448" s="124" t="str">
        <f aca="false">IF(OR(ISTEXT(N448),ISNUMBER(N448)),IF($AD448=1,U448,0),"")</f>
        <v/>
      </c>
      <c r="W448" s="75" t="n">
        <v>36892</v>
      </c>
      <c r="X448" s="134"/>
      <c r="Y448" s="134"/>
      <c r="AA448" s="128" t="n">
        <f aca="false">IF(E448&lt;&gt;F448,0,1)</f>
        <v>1</v>
      </c>
      <c r="AB448" s="128" t="n">
        <f aca="false">IF(OR(T448="SI",T448="Si",T448="si",T448="sI",T448="s",T448="S"),1,0)</f>
        <v>0</v>
      </c>
      <c r="AC448" s="128" t="n">
        <f aca="false">IF(OR(J448="SI",J448="Si",J448="si",J448="sI",J448="s",J448="S"),1,0)</f>
        <v>0</v>
      </c>
      <c r="AD448" s="128" t="n">
        <f aca="false">AK448*AA448*AB448*AC448</f>
        <v>0</v>
      </c>
      <c r="AF448" s="136" t="n">
        <f aca="false">COUNTIF(D$8:D448,D448)</f>
        <v>0</v>
      </c>
      <c r="AG448" s="136" t="n">
        <f aca="false">COUNTIFS(D$8:D448,D448,A$8:A448,A448)</f>
        <v>0</v>
      </c>
      <c r="AH448" s="128" t="n">
        <f aca="false">AF448-AG448</f>
        <v>0</v>
      </c>
      <c r="AI448" s="128" t="n">
        <f aca="false">IF(OR(O448&lt;&gt;P448,P448=1,AA448=0),1,0)</f>
        <v>0</v>
      </c>
      <c r="AJ448" s="128" t="n">
        <f aca="false">IF(AR448&gt;0,1,0)+AH448</f>
        <v>0</v>
      </c>
      <c r="AK448" s="128" t="n">
        <f aca="false">IF(O448&lt;&gt;P448,0,1)</f>
        <v>1</v>
      </c>
      <c r="AL448" s="128" t="n">
        <f aca="false">IF(U448&gt;1,1,0)</f>
        <v>0</v>
      </c>
      <c r="AM448" s="136"/>
      <c r="AN448" s="137"/>
      <c r="AO448" s="139"/>
      <c r="AP448" s="128" t="str">
        <f aca="false">IF(SUMIF(AS$7:BU$7,"&gt;0",AS448:BU448)&gt;0,SUMIF(AS$7:BU$7,"&gt;0",AS448:BU448),"")</f>
        <v/>
      </c>
      <c r="AQ448" s="128"/>
      <c r="AR448" s="136" t="n">
        <f aca="false">COUNTIF(N$8:N448,N448)-1</f>
        <v>-1</v>
      </c>
      <c r="AS448" s="133"/>
      <c r="AT448" s="133"/>
      <c r="AU448" s="128" t="n">
        <f aca="false">IF($A448=$A447,AS448+AT448+AU447,AS448+AT448)</f>
        <v>0</v>
      </c>
      <c r="AV448" s="133"/>
      <c r="AW448" s="133"/>
      <c r="AX448" s="128" t="n">
        <f aca="false">IF($A448=$A447,AV448+AW448+AX447,AV448+AW448)</f>
        <v>0</v>
      </c>
      <c r="AY448" s="133"/>
      <c r="AZ448" s="133"/>
      <c r="BA448" s="128" t="n">
        <f aca="false">IF($A448=$A447,AY448+AZ448+BA447,AY448+AZ448)</f>
        <v>0</v>
      </c>
      <c r="BB448" s="133"/>
      <c r="BC448" s="133"/>
      <c r="BD448" s="128" t="n">
        <f aca="false">IF($A448=$A447,BB448+BC448+BD447,BB448+BC448)</f>
        <v>0</v>
      </c>
      <c r="BE448" s="133"/>
      <c r="BF448" s="133"/>
      <c r="BG448" s="128" t="n">
        <f aca="false">IF($A448=$A447,BE448+BF448+BG447,BE448+BF448)</f>
        <v>0</v>
      </c>
      <c r="BH448" s="133"/>
      <c r="BI448" s="133"/>
      <c r="BJ448" s="128" t="n">
        <f aca="false">IF($A448=$A447,BH448+BI448+BJ447,BH448+BI448)</f>
        <v>0</v>
      </c>
      <c r="BK448" s="133"/>
      <c r="BL448" s="133"/>
      <c r="BM448" s="128" t="n">
        <f aca="false">IF($A448=$A447,BK448+BL448+BM447,BK448+BL448)</f>
        <v>0</v>
      </c>
      <c r="BN448" s="133"/>
      <c r="BO448" s="133"/>
      <c r="BP448" s="128" t="n">
        <f aca="false">IF($A448=$A447,BN448+BO448+BP447,BN448+BO448)</f>
        <v>0</v>
      </c>
      <c r="BQ448" s="133"/>
      <c r="BR448" s="133"/>
      <c r="BS448" s="128" t="n">
        <f aca="false">IF($A448=$A447,BQ448+BR448+BS447,BQ448+BR448)</f>
        <v>0</v>
      </c>
      <c r="BT448" s="133"/>
      <c r="BU448" s="133"/>
      <c r="BV448" s="128" t="n">
        <f aca="false">IF($A448=$A447,BT448+BU448+BV447,BT448+BU448)</f>
        <v>0</v>
      </c>
      <c r="BW448" s="128" t="n">
        <f aca="false">IF(W448=0,0,IF(W448&gt;F$4,1,(IF(W448=BW$2,0,(IF(F$4-W448&gt;2,1,0))))))</f>
        <v>0</v>
      </c>
    </row>
    <row r="449" customFormat="false" ht="42.6" hidden="false" customHeight="true" outlineLevel="0" collapsed="false">
      <c r="A449" s="124" t="str">
        <f aca="false">IF(D449=D448,IF(A448=0,"",A448),IF(AND(D449&gt;0,D449&lt;&gt;D448),A448+1,""))</f>
        <v/>
      </c>
      <c r="B449" s="129"/>
      <c r="C449" s="129"/>
      <c r="D449" s="96"/>
      <c r="E449" s="138"/>
      <c r="F449" s="128" t="str">
        <f aca="false">IFERROR(IF(OR(ISTEXT(D449),ISNUMBER(D449)),HLOOKUP(I449-23*INT(I449/23),[2]Hoja2!B$1:X$2,2),""),1)</f>
        <v/>
      </c>
      <c r="G449" s="128" t="str">
        <f aca="false">LEFT(D449,1)</f>
        <v/>
      </c>
      <c r="H449" s="129" t="str">
        <f aca="false">IF(UPPER(G449)="Z",2,IF(UPPER(G449)="Y",1,IF(UPPER(G449)="X",0,LEFT(D449))))</f>
        <v/>
      </c>
      <c r="I449" s="129" t="str">
        <f aca="false">REPLACE(D449,1,1,H449)</f>
        <v/>
      </c>
      <c r="J449" s="96"/>
      <c r="K449" s="124" t="str">
        <f aca="false">IF(N449&gt;0,ROW(L449)-7,"")</f>
        <v/>
      </c>
      <c r="L449" s="130"/>
      <c r="M449" s="130"/>
      <c r="N449" s="131"/>
      <c r="O449" s="132"/>
      <c r="P449" s="128" t="str">
        <f aca="false">IFERROR(IF(OR(ISTEXT(N449),ISNUMBER(N449)),HLOOKUP(S449-23*INT(S449/23),[2]Hoja2!B$1:X$2,2),""),1)</f>
        <v/>
      </c>
      <c r="Q449" s="128" t="str">
        <f aca="false">LEFT(N449,1)</f>
        <v/>
      </c>
      <c r="R449" s="129" t="str">
        <f aca="false">IF(UPPER(Q449)="Z",2,IF(UPPER(Q449)="Y",1,IF(UPPER(Q449)="X",0,LEFT(N449))))</f>
        <v/>
      </c>
      <c r="S449" s="129" t="str">
        <f aca="false">REPLACE(N449,1,1,R449)</f>
        <v/>
      </c>
      <c r="T449" s="96"/>
      <c r="U449" s="133"/>
      <c r="V449" s="124" t="str">
        <f aca="false">IF(OR(ISTEXT(N449),ISNUMBER(N449)),IF($AD449=1,U449,0),"")</f>
        <v/>
      </c>
      <c r="W449" s="75" t="n">
        <v>36892</v>
      </c>
      <c r="X449" s="134"/>
      <c r="Y449" s="134"/>
      <c r="AA449" s="128" t="n">
        <f aca="false">IF(E449&lt;&gt;F449,0,1)</f>
        <v>1</v>
      </c>
      <c r="AB449" s="128" t="n">
        <f aca="false">IF(OR(T449="SI",T449="Si",T449="si",T449="sI",T449="s",T449="S"),1,0)</f>
        <v>0</v>
      </c>
      <c r="AC449" s="128" t="n">
        <f aca="false">IF(OR(J449="SI",J449="Si",J449="si",J449="sI",J449="s",J449="S"),1,0)</f>
        <v>0</v>
      </c>
      <c r="AD449" s="128" t="n">
        <f aca="false">AK449*AA449*AB449*AC449</f>
        <v>0</v>
      </c>
      <c r="AF449" s="136" t="n">
        <f aca="false">COUNTIF(D$8:D449,D449)</f>
        <v>0</v>
      </c>
      <c r="AG449" s="136" t="n">
        <f aca="false">COUNTIFS(D$8:D449,D449,A$8:A449,A449)</f>
        <v>0</v>
      </c>
      <c r="AH449" s="128" t="n">
        <f aca="false">AF449-AG449</f>
        <v>0</v>
      </c>
      <c r="AI449" s="128" t="n">
        <f aca="false">IF(OR(O449&lt;&gt;P449,P449=1,AA449=0),1,0)</f>
        <v>0</v>
      </c>
      <c r="AJ449" s="128" t="n">
        <f aca="false">IF(AR449&gt;0,1,0)+AH449</f>
        <v>0</v>
      </c>
      <c r="AK449" s="128" t="n">
        <f aca="false">IF(O449&lt;&gt;P449,0,1)</f>
        <v>1</v>
      </c>
      <c r="AL449" s="128" t="n">
        <f aca="false">IF(U449&gt;1,1,0)</f>
        <v>0</v>
      </c>
      <c r="AM449" s="136"/>
      <c r="AN449" s="137"/>
      <c r="AO449" s="139"/>
      <c r="AP449" s="128" t="str">
        <f aca="false">IF(SUMIF(AS$7:BU$7,"&gt;0",AS449:BU449)&gt;0,SUMIF(AS$7:BU$7,"&gt;0",AS449:BU449),"")</f>
        <v/>
      </c>
      <c r="AQ449" s="128"/>
      <c r="AR449" s="136" t="n">
        <f aca="false">COUNTIF(N$8:N449,N449)-1</f>
        <v>-1</v>
      </c>
      <c r="AS449" s="133"/>
      <c r="AT449" s="133"/>
      <c r="AU449" s="128" t="n">
        <f aca="false">IF($A449=$A448,AS449+AT449+AU448,AS449+AT449)</f>
        <v>0</v>
      </c>
      <c r="AV449" s="133"/>
      <c r="AW449" s="133"/>
      <c r="AX449" s="128" t="n">
        <f aca="false">IF($A449=$A448,AV449+AW449+AX448,AV449+AW449)</f>
        <v>0</v>
      </c>
      <c r="AY449" s="133"/>
      <c r="AZ449" s="133"/>
      <c r="BA449" s="128" t="n">
        <f aca="false">IF($A449=$A448,AY449+AZ449+BA448,AY449+AZ449)</f>
        <v>0</v>
      </c>
      <c r="BB449" s="133"/>
      <c r="BC449" s="133"/>
      <c r="BD449" s="128" t="n">
        <f aca="false">IF($A449=$A448,BB449+BC449+BD448,BB449+BC449)</f>
        <v>0</v>
      </c>
      <c r="BE449" s="133"/>
      <c r="BF449" s="133"/>
      <c r="BG449" s="128" t="n">
        <f aca="false">IF($A449=$A448,BE449+BF449+BG448,BE449+BF449)</f>
        <v>0</v>
      </c>
      <c r="BH449" s="133"/>
      <c r="BI449" s="133"/>
      <c r="BJ449" s="128" t="n">
        <f aca="false">IF($A449=$A448,BH449+BI449+BJ448,BH449+BI449)</f>
        <v>0</v>
      </c>
      <c r="BK449" s="133"/>
      <c r="BL449" s="133"/>
      <c r="BM449" s="128" t="n">
        <f aca="false">IF($A449=$A448,BK449+BL449+BM448,BK449+BL449)</f>
        <v>0</v>
      </c>
      <c r="BN449" s="133"/>
      <c r="BO449" s="133"/>
      <c r="BP449" s="128" t="n">
        <f aca="false">IF($A449=$A448,BN449+BO449+BP448,BN449+BO449)</f>
        <v>0</v>
      </c>
      <c r="BQ449" s="133"/>
      <c r="BR449" s="133"/>
      <c r="BS449" s="128" t="n">
        <f aca="false">IF($A449=$A448,BQ449+BR449+BS448,BQ449+BR449)</f>
        <v>0</v>
      </c>
      <c r="BT449" s="133"/>
      <c r="BU449" s="133"/>
      <c r="BV449" s="128" t="n">
        <f aca="false">IF($A449=$A448,BT449+BU449+BV448,BT449+BU449)</f>
        <v>0</v>
      </c>
      <c r="BW449" s="128" t="n">
        <f aca="false">IF(W449=0,0,IF(W449&gt;F$4,1,(IF(W449=BW$2,0,(IF(F$4-W449&gt;2,1,0))))))</f>
        <v>0</v>
      </c>
    </row>
    <row r="450" customFormat="false" ht="42.6" hidden="false" customHeight="true" outlineLevel="0" collapsed="false">
      <c r="A450" s="124" t="str">
        <f aca="false">IF(D450=D449,IF(A449=0,"",A449),IF(AND(D450&gt;0,D450&lt;&gt;D449),A449+1,""))</f>
        <v/>
      </c>
      <c r="B450" s="129"/>
      <c r="C450" s="129"/>
      <c r="D450" s="96"/>
      <c r="E450" s="138"/>
      <c r="F450" s="128" t="str">
        <f aca="false">IFERROR(IF(OR(ISTEXT(D450),ISNUMBER(D450)),HLOOKUP(I450-23*INT(I450/23),[2]Hoja2!B$1:X$2,2),""),1)</f>
        <v/>
      </c>
      <c r="G450" s="128" t="str">
        <f aca="false">LEFT(D450,1)</f>
        <v/>
      </c>
      <c r="H450" s="129" t="str">
        <f aca="false">IF(UPPER(G450)="Z",2,IF(UPPER(G450)="Y",1,IF(UPPER(G450)="X",0,LEFT(D450))))</f>
        <v/>
      </c>
      <c r="I450" s="129" t="str">
        <f aca="false">REPLACE(D450,1,1,H450)</f>
        <v/>
      </c>
      <c r="J450" s="96"/>
      <c r="K450" s="124" t="str">
        <f aca="false">IF(N450&gt;0,ROW(L450)-7,"")</f>
        <v/>
      </c>
      <c r="L450" s="130"/>
      <c r="M450" s="130"/>
      <c r="N450" s="131"/>
      <c r="O450" s="132"/>
      <c r="P450" s="128" t="str">
        <f aca="false">IFERROR(IF(OR(ISTEXT(N450),ISNUMBER(N450)),HLOOKUP(S450-23*INT(S450/23),[2]Hoja2!B$1:X$2,2),""),1)</f>
        <v/>
      </c>
      <c r="Q450" s="128" t="str">
        <f aca="false">LEFT(N450,1)</f>
        <v/>
      </c>
      <c r="R450" s="129" t="str">
        <f aca="false">IF(UPPER(Q450)="Z",2,IF(UPPER(Q450)="Y",1,IF(UPPER(Q450)="X",0,LEFT(N450))))</f>
        <v/>
      </c>
      <c r="S450" s="129" t="str">
        <f aca="false">REPLACE(N450,1,1,R450)</f>
        <v/>
      </c>
      <c r="T450" s="96"/>
      <c r="U450" s="133"/>
      <c r="V450" s="124" t="str">
        <f aca="false">IF(OR(ISTEXT(N450),ISNUMBER(N450)),IF($AD450=1,U450,0),"")</f>
        <v/>
      </c>
      <c r="W450" s="75" t="n">
        <v>36892</v>
      </c>
      <c r="X450" s="134"/>
      <c r="Y450" s="134"/>
      <c r="AA450" s="128" t="n">
        <f aca="false">IF(E450&lt;&gt;F450,0,1)</f>
        <v>1</v>
      </c>
      <c r="AB450" s="128" t="n">
        <f aca="false">IF(OR(T450="SI",T450="Si",T450="si",T450="sI",T450="s",T450="S"),1,0)</f>
        <v>0</v>
      </c>
      <c r="AC450" s="128" t="n">
        <f aca="false">IF(OR(J450="SI",J450="Si",J450="si",J450="sI",J450="s",J450="S"),1,0)</f>
        <v>0</v>
      </c>
      <c r="AD450" s="128" t="n">
        <f aca="false">AK450*AA450*AB450*AC450</f>
        <v>0</v>
      </c>
      <c r="AF450" s="136" t="n">
        <f aca="false">COUNTIF(D$8:D450,D450)</f>
        <v>0</v>
      </c>
      <c r="AG450" s="136" t="n">
        <f aca="false">COUNTIFS(D$8:D450,D450,A$8:A450,A450)</f>
        <v>0</v>
      </c>
      <c r="AH450" s="128" t="n">
        <f aca="false">AF450-AG450</f>
        <v>0</v>
      </c>
      <c r="AI450" s="128" t="n">
        <f aca="false">IF(OR(O450&lt;&gt;P450,P450=1,AA450=0),1,0)</f>
        <v>0</v>
      </c>
      <c r="AJ450" s="128" t="n">
        <f aca="false">IF(AR450&gt;0,1,0)+AH450</f>
        <v>0</v>
      </c>
      <c r="AK450" s="128" t="n">
        <f aca="false">IF(O450&lt;&gt;P450,0,1)</f>
        <v>1</v>
      </c>
      <c r="AL450" s="128" t="n">
        <f aca="false">IF(U450&gt;1,1,0)</f>
        <v>0</v>
      </c>
      <c r="AM450" s="136"/>
      <c r="AN450" s="137"/>
      <c r="AO450" s="139"/>
      <c r="AP450" s="128" t="str">
        <f aca="false">IF(SUMIF(AS$7:BU$7,"&gt;0",AS450:BU450)&gt;0,SUMIF(AS$7:BU$7,"&gt;0",AS450:BU450),"")</f>
        <v/>
      </c>
      <c r="AQ450" s="128"/>
      <c r="AR450" s="136" t="n">
        <f aca="false">COUNTIF(N$8:N450,N450)-1</f>
        <v>-1</v>
      </c>
      <c r="AS450" s="133"/>
      <c r="AT450" s="133"/>
      <c r="AU450" s="128" t="n">
        <f aca="false">IF($A450=$A449,AS450+AT450+AU449,AS450+AT450)</f>
        <v>0</v>
      </c>
      <c r="AV450" s="133"/>
      <c r="AW450" s="133"/>
      <c r="AX450" s="128" t="n">
        <f aca="false">IF($A450=$A449,AV450+AW450+AX449,AV450+AW450)</f>
        <v>0</v>
      </c>
      <c r="AY450" s="133"/>
      <c r="AZ450" s="133"/>
      <c r="BA450" s="128" t="n">
        <f aca="false">IF($A450=$A449,AY450+AZ450+BA449,AY450+AZ450)</f>
        <v>0</v>
      </c>
      <c r="BB450" s="133"/>
      <c r="BC450" s="133"/>
      <c r="BD450" s="128" t="n">
        <f aca="false">IF($A450=$A449,BB450+BC450+BD449,BB450+BC450)</f>
        <v>0</v>
      </c>
      <c r="BE450" s="133"/>
      <c r="BF450" s="133"/>
      <c r="BG450" s="128" t="n">
        <f aca="false">IF($A450=$A449,BE450+BF450+BG449,BE450+BF450)</f>
        <v>0</v>
      </c>
      <c r="BH450" s="133"/>
      <c r="BI450" s="133"/>
      <c r="BJ450" s="128" t="n">
        <f aca="false">IF($A450=$A449,BH450+BI450+BJ449,BH450+BI450)</f>
        <v>0</v>
      </c>
      <c r="BK450" s="133"/>
      <c r="BL450" s="133"/>
      <c r="BM450" s="128" t="n">
        <f aca="false">IF($A450=$A449,BK450+BL450+BM449,BK450+BL450)</f>
        <v>0</v>
      </c>
      <c r="BN450" s="133"/>
      <c r="BO450" s="133"/>
      <c r="BP450" s="128" t="n">
        <f aca="false">IF($A450=$A449,BN450+BO450+BP449,BN450+BO450)</f>
        <v>0</v>
      </c>
      <c r="BQ450" s="133"/>
      <c r="BR450" s="133"/>
      <c r="BS450" s="128" t="n">
        <f aca="false">IF($A450=$A449,BQ450+BR450+BS449,BQ450+BR450)</f>
        <v>0</v>
      </c>
      <c r="BT450" s="133"/>
      <c r="BU450" s="133"/>
      <c r="BV450" s="128" t="n">
        <f aca="false">IF($A450=$A449,BT450+BU450+BV449,BT450+BU450)</f>
        <v>0</v>
      </c>
      <c r="BW450" s="128" t="n">
        <f aca="false">IF(W450=0,0,IF(W450&gt;F$4,1,(IF(W450=BW$2,0,(IF(F$4-W450&gt;2,1,0))))))</f>
        <v>0</v>
      </c>
    </row>
    <row r="451" customFormat="false" ht="42.6" hidden="false" customHeight="true" outlineLevel="0" collapsed="false">
      <c r="A451" s="124" t="str">
        <f aca="false">IF(D451=D450,IF(A450=0,"",A450),IF(AND(D451&gt;0,D451&lt;&gt;D450),A450+1,""))</f>
        <v/>
      </c>
      <c r="B451" s="129"/>
      <c r="C451" s="129"/>
      <c r="D451" s="96"/>
      <c r="E451" s="138"/>
      <c r="F451" s="128" t="str">
        <f aca="false">IFERROR(IF(OR(ISTEXT(D451),ISNUMBER(D451)),HLOOKUP(I451-23*INT(I451/23),[2]Hoja2!B$1:X$2,2),""),1)</f>
        <v/>
      </c>
      <c r="G451" s="128" t="str">
        <f aca="false">LEFT(D451,1)</f>
        <v/>
      </c>
      <c r="H451" s="129" t="str">
        <f aca="false">IF(UPPER(G451)="Z",2,IF(UPPER(G451)="Y",1,IF(UPPER(G451)="X",0,LEFT(D451))))</f>
        <v/>
      </c>
      <c r="I451" s="129" t="str">
        <f aca="false">REPLACE(D451,1,1,H451)</f>
        <v/>
      </c>
      <c r="J451" s="96"/>
      <c r="K451" s="124" t="str">
        <f aca="false">IF(N451&gt;0,ROW(L451)-7,"")</f>
        <v/>
      </c>
      <c r="L451" s="130"/>
      <c r="M451" s="130"/>
      <c r="N451" s="131"/>
      <c r="O451" s="132"/>
      <c r="P451" s="128" t="str">
        <f aca="false">IFERROR(IF(OR(ISTEXT(N451),ISNUMBER(N451)),HLOOKUP(S451-23*INT(S451/23),[2]Hoja2!B$1:X$2,2),""),1)</f>
        <v/>
      </c>
      <c r="Q451" s="128" t="str">
        <f aca="false">LEFT(N451,1)</f>
        <v/>
      </c>
      <c r="R451" s="129" t="str">
        <f aca="false">IF(UPPER(Q451)="Z",2,IF(UPPER(Q451)="Y",1,IF(UPPER(Q451)="X",0,LEFT(N451))))</f>
        <v/>
      </c>
      <c r="S451" s="129" t="str">
        <f aca="false">REPLACE(N451,1,1,R451)</f>
        <v/>
      </c>
      <c r="T451" s="96"/>
      <c r="U451" s="133"/>
      <c r="V451" s="124" t="str">
        <f aca="false">IF(OR(ISTEXT(N451),ISNUMBER(N451)),IF($AD451=1,U451,0),"")</f>
        <v/>
      </c>
      <c r="W451" s="75" t="n">
        <v>36892</v>
      </c>
      <c r="X451" s="134"/>
      <c r="Y451" s="134"/>
      <c r="AA451" s="128" t="n">
        <f aca="false">IF(E451&lt;&gt;F451,0,1)</f>
        <v>1</v>
      </c>
      <c r="AB451" s="128" t="n">
        <f aca="false">IF(OR(T451="SI",T451="Si",T451="si",T451="sI",T451="s",T451="S"),1,0)</f>
        <v>0</v>
      </c>
      <c r="AC451" s="128" t="n">
        <f aca="false">IF(OR(J451="SI",J451="Si",J451="si",J451="sI",J451="s",J451="S"),1,0)</f>
        <v>0</v>
      </c>
      <c r="AD451" s="128" t="n">
        <f aca="false">AK451*AA451*AB451*AC451</f>
        <v>0</v>
      </c>
      <c r="AF451" s="136" t="n">
        <f aca="false">COUNTIF(D$8:D451,D451)</f>
        <v>0</v>
      </c>
      <c r="AG451" s="136" t="n">
        <f aca="false">COUNTIFS(D$8:D451,D451,A$8:A451,A451)</f>
        <v>0</v>
      </c>
      <c r="AH451" s="128" t="n">
        <f aca="false">AF451-AG451</f>
        <v>0</v>
      </c>
      <c r="AI451" s="128" t="n">
        <f aca="false">IF(OR(O451&lt;&gt;P451,P451=1,AA451=0),1,0)</f>
        <v>0</v>
      </c>
      <c r="AJ451" s="128" t="n">
        <f aca="false">IF(AR451&gt;0,1,0)+AH451</f>
        <v>0</v>
      </c>
      <c r="AK451" s="128" t="n">
        <f aca="false">IF(O451&lt;&gt;P451,0,1)</f>
        <v>1</v>
      </c>
      <c r="AL451" s="128" t="n">
        <f aca="false">IF(U451&gt;1,1,0)</f>
        <v>0</v>
      </c>
      <c r="AM451" s="136"/>
      <c r="AN451" s="137"/>
      <c r="AO451" s="139"/>
      <c r="AP451" s="128" t="str">
        <f aca="false">IF(SUMIF(AS$7:BU$7,"&gt;0",AS451:BU451)&gt;0,SUMIF(AS$7:BU$7,"&gt;0",AS451:BU451),"")</f>
        <v/>
      </c>
      <c r="AQ451" s="128"/>
      <c r="AR451" s="136" t="n">
        <f aca="false">COUNTIF(N$8:N451,N451)-1</f>
        <v>-1</v>
      </c>
      <c r="AS451" s="133"/>
      <c r="AT451" s="133"/>
      <c r="AU451" s="128" t="n">
        <f aca="false">IF($A451=$A450,AS451+AT451+AU450,AS451+AT451)</f>
        <v>0</v>
      </c>
      <c r="AV451" s="133"/>
      <c r="AW451" s="133"/>
      <c r="AX451" s="128" t="n">
        <f aca="false">IF($A451=$A450,AV451+AW451+AX450,AV451+AW451)</f>
        <v>0</v>
      </c>
      <c r="AY451" s="133"/>
      <c r="AZ451" s="133"/>
      <c r="BA451" s="128" t="n">
        <f aca="false">IF($A451=$A450,AY451+AZ451+BA450,AY451+AZ451)</f>
        <v>0</v>
      </c>
      <c r="BB451" s="133"/>
      <c r="BC451" s="133"/>
      <c r="BD451" s="128" t="n">
        <f aca="false">IF($A451=$A450,BB451+BC451+BD450,BB451+BC451)</f>
        <v>0</v>
      </c>
      <c r="BE451" s="133"/>
      <c r="BF451" s="133"/>
      <c r="BG451" s="128" t="n">
        <f aca="false">IF($A451=$A450,BE451+BF451+BG450,BE451+BF451)</f>
        <v>0</v>
      </c>
      <c r="BH451" s="133"/>
      <c r="BI451" s="133"/>
      <c r="BJ451" s="128" t="n">
        <f aca="false">IF($A451=$A450,BH451+BI451+BJ450,BH451+BI451)</f>
        <v>0</v>
      </c>
      <c r="BK451" s="133"/>
      <c r="BL451" s="133"/>
      <c r="BM451" s="128" t="n">
        <f aca="false">IF($A451=$A450,BK451+BL451+BM450,BK451+BL451)</f>
        <v>0</v>
      </c>
      <c r="BN451" s="133"/>
      <c r="BO451" s="133"/>
      <c r="BP451" s="128" t="n">
        <f aca="false">IF($A451=$A450,BN451+BO451+BP450,BN451+BO451)</f>
        <v>0</v>
      </c>
      <c r="BQ451" s="133"/>
      <c r="BR451" s="133"/>
      <c r="BS451" s="128" t="n">
        <f aca="false">IF($A451=$A450,BQ451+BR451+BS450,BQ451+BR451)</f>
        <v>0</v>
      </c>
      <c r="BT451" s="133"/>
      <c r="BU451" s="133"/>
      <c r="BV451" s="128" t="n">
        <f aca="false">IF($A451=$A450,BT451+BU451+BV450,BT451+BU451)</f>
        <v>0</v>
      </c>
      <c r="BW451" s="128" t="n">
        <f aca="false">IF(W451=0,0,IF(W451&gt;F$4,1,(IF(W451=BW$2,0,(IF(F$4-W451&gt;2,1,0))))))</f>
        <v>0</v>
      </c>
    </row>
    <row r="452" customFormat="false" ht="42.6" hidden="false" customHeight="true" outlineLevel="0" collapsed="false">
      <c r="A452" s="124" t="str">
        <f aca="false">IF(D452=D451,IF(A451=0,"",A451),IF(AND(D452&gt;0,D452&lt;&gt;D451),A451+1,""))</f>
        <v/>
      </c>
      <c r="B452" s="129"/>
      <c r="C452" s="129"/>
      <c r="D452" s="96"/>
      <c r="E452" s="138"/>
      <c r="F452" s="128" t="str">
        <f aca="false">IFERROR(IF(OR(ISTEXT(D452),ISNUMBER(D452)),HLOOKUP(I452-23*INT(I452/23),[2]Hoja2!B$1:X$2,2),""),1)</f>
        <v/>
      </c>
      <c r="G452" s="128" t="str">
        <f aca="false">LEFT(D452,1)</f>
        <v/>
      </c>
      <c r="H452" s="129" t="str">
        <f aca="false">IF(UPPER(G452)="Z",2,IF(UPPER(G452)="Y",1,IF(UPPER(G452)="X",0,LEFT(D452))))</f>
        <v/>
      </c>
      <c r="I452" s="129" t="str">
        <f aca="false">REPLACE(D452,1,1,H452)</f>
        <v/>
      </c>
      <c r="J452" s="96"/>
      <c r="K452" s="124" t="str">
        <f aca="false">IF(N452&gt;0,ROW(L452)-7,"")</f>
        <v/>
      </c>
      <c r="L452" s="130"/>
      <c r="M452" s="130"/>
      <c r="N452" s="131"/>
      <c r="O452" s="132"/>
      <c r="P452" s="128" t="str">
        <f aca="false">IFERROR(IF(OR(ISTEXT(N452),ISNUMBER(N452)),HLOOKUP(S452-23*INT(S452/23),[2]Hoja2!B$1:X$2,2),""),1)</f>
        <v/>
      </c>
      <c r="Q452" s="128" t="str">
        <f aca="false">LEFT(N452,1)</f>
        <v/>
      </c>
      <c r="R452" s="129" t="str">
        <f aca="false">IF(UPPER(Q452)="Z",2,IF(UPPER(Q452)="Y",1,IF(UPPER(Q452)="X",0,LEFT(N452))))</f>
        <v/>
      </c>
      <c r="S452" s="129" t="str">
        <f aca="false">REPLACE(N452,1,1,R452)</f>
        <v/>
      </c>
      <c r="T452" s="96"/>
      <c r="U452" s="133"/>
      <c r="V452" s="124" t="str">
        <f aca="false">IF(OR(ISTEXT(N452),ISNUMBER(N452)),IF($AD452=1,U452,0),"")</f>
        <v/>
      </c>
      <c r="W452" s="75" t="n">
        <v>36892</v>
      </c>
      <c r="X452" s="134"/>
      <c r="Y452" s="134"/>
      <c r="AA452" s="128" t="n">
        <f aca="false">IF(E452&lt;&gt;F452,0,1)</f>
        <v>1</v>
      </c>
      <c r="AB452" s="128" t="n">
        <f aca="false">IF(OR(T452="SI",T452="Si",T452="si",T452="sI",T452="s",T452="S"),1,0)</f>
        <v>0</v>
      </c>
      <c r="AC452" s="128" t="n">
        <f aca="false">IF(OR(J452="SI",J452="Si",J452="si",J452="sI",J452="s",J452="S"),1,0)</f>
        <v>0</v>
      </c>
      <c r="AD452" s="128" t="n">
        <f aca="false">AK452*AA452*AB452*AC452</f>
        <v>0</v>
      </c>
      <c r="AF452" s="136" t="n">
        <f aca="false">COUNTIF(D$8:D452,D452)</f>
        <v>0</v>
      </c>
      <c r="AG452" s="136" t="n">
        <f aca="false">COUNTIFS(D$8:D452,D452,A$8:A452,A452)</f>
        <v>0</v>
      </c>
      <c r="AH452" s="128" t="n">
        <f aca="false">AF452-AG452</f>
        <v>0</v>
      </c>
      <c r="AI452" s="128" t="n">
        <f aca="false">IF(OR(O452&lt;&gt;P452,P452=1,AA452=0),1,0)</f>
        <v>0</v>
      </c>
      <c r="AJ452" s="128" t="n">
        <f aca="false">IF(AR452&gt;0,1,0)+AH452</f>
        <v>0</v>
      </c>
      <c r="AK452" s="128" t="n">
        <f aca="false">IF(O452&lt;&gt;P452,0,1)</f>
        <v>1</v>
      </c>
      <c r="AL452" s="128" t="n">
        <f aca="false">IF(U452&gt;1,1,0)</f>
        <v>0</v>
      </c>
      <c r="AM452" s="136"/>
      <c r="AN452" s="137"/>
      <c r="AO452" s="139"/>
      <c r="AP452" s="128" t="str">
        <f aca="false">IF(SUMIF(AS$7:BU$7,"&gt;0",AS452:BU452)&gt;0,SUMIF(AS$7:BU$7,"&gt;0",AS452:BU452),"")</f>
        <v/>
      </c>
      <c r="AQ452" s="128"/>
      <c r="AR452" s="136" t="n">
        <f aca="false">COUNTIF(N$8:N452,N452)-1</f>
        <v>-1</v>
      </c>
      <c r="AS452" s="133"/>
      <c r="AT452" s="133"/>
      <c r="AU452" s="128" t="n">
        <f aca="false">IF($A452=$A451,AS452+AT452+AU451,AS452+AT452)</f>
        <v>0</v>
      </c>
      <c r="AV452" s="133"/>
      <c r="AW452" s="133"/>
      <c r="AX452" s="128" t="n">
        <f aca="false">IF($A452=$A451,AV452+AW452+AX451,AV452+AW452)</f>
        <v>0</v>
      </c>
      <c r="AY452" s="133"/>
      <c r="AZ452" s="133"/>
      <c r="BA452" s="128" t="n">
        <f aca="false">IF($A452=$A451,AY452+AZ452+BA451,AY452+AZ452)</f>
        <v>0</v>
      </c>
      <c r="BB452" s="133"/>
      <c r="BC452" s="133"/>
      <c r="BD452" s="128" t="n">
        <f aca="false">IF($A452=$A451,BB452+BC452+BD451,BB452+BC452)</f>
        <v>0</v>
      </c>
      <c r="BE452" s="133"/>
      <c r="BF452" s="133"/>
      <c r="BG452" s="128" t="n">
        <f aca="false">IF($A452=$A451,BE452+BF452+BG451,BE452+BF452)</f>
        <v>0</v>
      </c>
      <c r="BH452" s="133"/>
      <c r="BI452" s="133"/>
      <c r="BJ452" s="128" t="n">
        <f aca="false">IF($A452=$A451,BH452+BI452+BJ451,BH452+BI452)</f>
        <v>0</v>
      </c>
      <c r="BK452" s="133"/>
      <c r="BL452" s="133"/>
      <c r="BM452" s="128" t="n">
        <f aca="false">IF($A452=$A451,BK452+BL452+BM451,BK452+BL452)</f>
        <v>0</v>
      </c>
      <c r="BN452" s="133"/>
      <c r="BO452" s="133"/>
      <c r="BP452" s="128" t="n">
        <f aca="false">IF($A452=$A451,BN452+BO452+BP451,BN452+BO452)</f>
        <v>0</v>
      </c>
      <c r="BQ452" s="133"/>
      <c r="BR452" s="133"/>
      <c r="BS452" s="128" t="n">
        <f aca="false">IF($A452=$A451,BQ452+BR452+BS451,BQ452+BR452)</f>
        <v>0</v>
      </c>
      <c r="BT452" s="133"/>
      <c r="BU452" s="133"/>
      <c r="BV452" s="128" t="n">
        <f aca="false">IF($A452=$A451,BT452+BU452+BV451,BT452+BU452)</f>
        <v>0</v>
      </c>
      <c r="BW452" s="128" t="n">
        <f aca="false">IF(W452=0,0,IF(W452&gt;F$4,1,(IF(W452=BW$2,0,(IF(F$4-W452&gt;2,1,0))))))</f>
        <v>0</v>
      </c>
    </row>
    <row r="453" customFormat="false" ht="42.6" hidden="false" customHeight="true" outlineLevel="0" collapsed="false">
      <c r="A453" s="124" t="str">
        <f aca="false">IF(D453=D452,IF(A452=0,"",A452),IF(AND(D453&gt;0,D453&lt;&gt;D452),A452+1,""))</f>
        <v/>
      </c>
      <c r="B453" s="129"/>
      <c r="C453" s="129"/>
      <c r="D453" s="96"/>
      <c r="E453" s="138"/>
      <c r="F453" s="128" t="str">
        <f aca="false">IFERROR(IF(OR(ISTEXT(D453),ISNUMBER(D453)),HLOOKUP(I453-23*INT(I453/23),[2]Hoja2!B$1:X$2,2),""),1)</f>
        <v/>
      </c>
      <c r="G453" s="128" t="str">
        <f aca="false">LEFT(D453,1)</f>
        <v/>
      </c>
      <c r="H453" s="129" t="str">
        <f aca="false">IF(UPPER(G453)="Z",2,IF(UPPER(G453)="Y",1,IF(UPPER(G453)="X",0,LEFT(D453))))</f>
        <v/>
      </c>
      <c r="I453" s="129" t="str">
        <f aca="false">REPLACE(D453,1,1,H453)</f>
        <v/>
      </c>
      <c r="J453" s="96"/>
      <c r="K453" s="124" t="str">
        <f aca="false">IF(N453&gt;0,ROW(L453)-7,"")</f>
        <v/>
      </c>
      <c r="L453" s="130"/>
      <c r="M453" s="130"/>
      <c r="N453" s="131"/>
      <c r="O453" s="132"/>
      <c r="P453" s="128" t="str">
        <f aca="false">IFERROR(IF(OR(ISTEXT(N453),ISNUMBER(N453)),HLOOKUP(S453-23*INT(S453/23),[2]Hoja2!B$1:X$2,2),""),1)</f>
        <v/>
      </c>
      <c r="Q453" s="128" t="str">
        <f aca="false">LEFT(N453,1)</f>
        <v/>
      </c>
      <c r="R453" s="129" t="str">
        <f aca="false">IF(UPPER(Q453)="Z",2,IF(UPPER(Q453)="Y",1,IF(UPPER(Q453)="X",0,LEFT(N453))))</f>
        <v/>
      </c>
      <c r="S453" s="129" t="str">
        <f aca="false">REPLACE(N453,1,1,R453)</f>
        <v/>
      </c>
      <c r="T453" s="96"/>
      <c r="U453" s="133"/>
      <c r="V453" s="124" t="str">
        <f aca="false">IF(OR(ISTEXT(N453),ISNUMBER(N453)),IF($AD453=1,U453,0),"")</f>
        <v/>
      </c>
      <c r="W453" s="75" t="n">
        <v>36892</v>
      </c>
      <c r="X453" s="134"/>
      <c r="Y453" s="134"/>
      <c r="AA453" s="128" t="n">
        <f aca="false">IF(E453&lt;&gt;F453,0,1)</f>
        <v>1</v>
      </c>
      <c r="AB453" s="128" t="n">
        <f aca="false">IF(OR(T453="SI",T453="Si",T453="si",T453="sI",T453="s",T453="S"),1,0)</f>
        <v>0</v>
      </c>
      <c r="AC453" s="128" t="n">
        <f aca="false">IF(OR(J453="SI",J453="Si",J453="si",J453="sI",J453="s",J453="S"),1,0)</f>
        <v>0</v>
      </c>
      <c r="AD453" s="128" t="n">
        <f aca="false">AK453*AA453*AB453*AC453</f>
        <v>0</v>
      </c>
      <c r="AF453" s="136" t="n">
        <f aca="false">COUNTIF(D$8:D453,D453)</f>
        <v>0</v>
      </c>
      <c r="AG453" s="136" t="n">
        <f aca="false">COUNTIFS(D$8:D453,D453,A$8:A453,A453)</f>
        <v>0</v>
      </c>
      <c r="AH453" s="128" t="n">
        <f aca="false">AF453-AG453</f>
        <v>0</v>
      </c>
      <c r="AI453" s="128" t="n">
        <f aca="false">IF(OR(O453&lt;&gt;P453,P453=1,AA453=0),1,0)</f>
        <v>0</v>
      </c>
      <c r="AJ453" s="128" t="n">
        <f aca="false">IF(AR453&gt;0,1,0)+AH453</f>
        <v>0</v>
      </c>
      <c r="AK453" s="128" t="n">
        <f aca="false">IF(O453&lt;&gt;P453,0,1)</f>
        <v>1</v>
      </c>
      <c r="AL453" s="128" t="n">
        <f aca="false">IF(U453&gt;1,1,0)</f>
        <v>0</v>
      </c>
      <c r="AM453" s="136"/>
      <c r="AN453" s="137"/>
      <c r="AO453" s="139"/>
      <c r="AP453" s="128" t="str">
        <f aca="false">IF(SUMIF(AS$7:BU$7,"&gt;0",AS453:BU453)&gt;0,SUMIF(AS$7:BU$7,"&gt;0",AS453:BU453),"")</f>
        <v/>
      </c>
      <c r="AQ453" s="128"/>
      <c r="AR453" s="136" t="n">
        <f aca="false">COUNTIF(N$8:N453,N453)-1</f>
        <v>-1</v>
      </c>
      <c r="AS453" s="133"/>
      <c r="AT453" s="133"/>
      <c r="AU453" s="128" t="n">
        <f aca="false">IF($A453=$A452,AS453+AT453+AU452,AS453+AT453)</f>
        <v>0</v>
      </c>
      <c r="AV453" s="133"/>
      <c r="AW453" s="133"/>
      <c r="AX453" s="128" t="n">
        <f aca="false">IF($A453=$A452,AV453+AW453+AX452,AV453+AW453)</f>
        <v>0</v>
      </c>
      <c r="AY453" s="133"/>
      <c r="AZ453" s="133"/>
      <c r="BA453" s="128" t="n">
        <f aca="false">IF($A453=$A452,AY453+AZ453+BA452,AY453+AZ453)</f>
        <v>0</v>
      </c>
      <c r="BB453" s="133"/>
      <c r="BC453" s="133"/>
      <c r="BD453" s="128" t="n">
        <f aca="false">IF($A453=$A452,BB453+BC453+BD452,BB453+BC453)</f>
        <v>0</v>
      </c>
      <c r="BE453" s="133"/>
      <c r="BF453" s="133"/>
      <c r="BG453" s="128" t="n">
        <f aca="false">IF($A453=$A452,BE453+BF453+BG452,BE453+BF453)</f>
        <v>0</v>
      </c>
      <c r="BH453" s="133"/>
      <c r="BI453" s="133"/>
      <c r="BJ453" s="128" t="n">
        <f aca="false">IF($A453=$A452,BH453+BI453+BJ452,BH453+BI453)</f>
        <v>0</v>
      </c>
      <c r="BK453" s="133"/>
      <c r="BL453" s="133"/>
      <c r="BM453" s="128" t="n">
        <f aca="false">IF($A453=$A452,BK453+BL453+BM452,BK453+BL453)</f>
        <v>0</v>
      </c>
      <c r="BN453" s="133"/>
      <c r="BO453" s="133"/>
      <c r="BP453" s="128" t="n">
        <f aca="false">IF($A453=$A452,BN453+BO453+BP452,BN453+BO453)</f>
        <v>0</v>
      </c>
      <c r="BQ453" s="133"/>
      <c r="BR453" s="133"/>
      <c r="BS453" s="128" t="n">
        <f aca="false">IF($A453=$A452,BQ453+BR453+BS452,BQ453+BR453)</f>
        <v>0</v>
      </c>
      <c r="BT453" s="133"/>
      <c r="BU453" s="133"/>
      <c r="BV453" s="128" t="n">
        <f aca="false">IF($A453=$A452,BT453+BU453+BV452,BT453+BU453)</f>
        <v>0</v>
      </c>
      <c r="BW453" s="128" t="n">
        <f aca="false">IF(W453=0,0,IF(W453&gt;F$4,1,(IF(W453=BW$2,0,(IF(F$4-W453&gt;2,1,0))))))</f>
        <v>0</v>
      </c>
    </row>
    <row r="454" customFormat="false" ht="42.6" hidden="false" customHeight="true" outlineLevel="0" collapsed="false">
      <c r="A454" s="124" t="str">
        <f aca="false">IF(D454=D453,IF(A453=0,"",A453),IF(AND(D454&gt;0,D454&lt;&gt;D453),A453+1,""))</f>
        <v/>
      </c>
      <c r="B454" s="129"/>
      <c r="C454" s="129"/>
      <c r="D454" s="96"/>
      <c r="E454" s="138"/>
      <c r="F454" s="128" t="str">
        <f aca="false">IFERROR(IF(OR(ISTEXT(D454),ISNUMBER(D454)),HLOOKUP(I454-23*INT(I454/23),[2]Hoja2!B$1:X$2,2),""),1)</f>
        <v/>
      </c>
      <c r="G454" s="128" t="str">
        <f aca="false">LEFT(D454,1)</f>
        <v/>
      </c>
      <c r="H454" s="129" t="str">
        <f aca="false">IF(UPPER(G454)="Z",2,IF(UPPER(G454)="Y",1,IF(UPPER(G454)="X",0,LEFT(D454))))</f>
        <v/>
      </c>
      <c r="I454" s="129" t="str">
        <f aca="false">REPLACE(D454,1,1,H454)</f>
        <v/>
      </c>
      <c r="J454" s="96"/>
      <c r="K454" s="124" t="str">
        <f aca="false">IF(N454&gt;0,ROW(L454)-7,"")</f>
        <v/>
      </c>
      <c r="L454" s="130"/>
      <c r="M454" s="130"/>
      <c r="N454" s="131"/>
      <c r="O454" s="132"/>
      <c r="P454" s="128" t="str">
        <f aca="false">IFERROR(IF(OR(ISTEXT(N454),ISNUMBER(N454)),HLOOKUP(S454-23*INT(S454/23),[2]Hoja2!B$1:X$2,2),""),1)</f>
        <v/>
      </c>
      <c r="Q454" s="128" t="str">
        <f aca="false">LEFT(N454,1)</f>
        <v/>
      </c>
      <c r="R454" s="129" t="str">
        <f aca="false">IF(UPPER(Q454)="Z",2,IF(UPPER(Q454)="Y",1,IF(UPPER(Q454)="X",0,LEFT(N454))))</f>
        <v/>
      </c>
      <c r="S454" s="129" t="str">
        <f aca="false">REPLACE(N454,1,1,R454)</f>
        <v/>
      </c>
      <c r="T454" s="96"/>
      <c r="U454" s="133"/>
      <c r="V454" s="124" t="str">
        <f aca="false">IF(OR(ISTEXT(N454),ISNUMBER(N454)),IF($AD454=1,U454,0),"")</f>
        <v/>
      </c>
      <c r="W454" s="75" t="n">
        <v>36892</v>
      </c>
      <c r="X454" s="134"/>
      <c r="Y454" s="134"/>
      <c r="AA454" s="128" t="n">
        <f aca="false">IF(E454&lt;&gt;F454,0,1)</f>
        <v>1</v>
      </c>
      <c r="AB454" s="128" t="n">
        <f aca="false">IF(OR(T454="SI",T454="Si",T454="si",T454="sI",T454="s",T454="S"),1,0)</f>
        <v>0</v>
      </c>
      <c r="AC454" s="128" t="n">
        <f aca="false">IF(OR(J454="SI",J454="Si",J454="si",J454="sI",J454="s",J454="S"),1,0)</f>
        <v>0</v>
      </c>
      <c r="AD454" s="128" t="n">
        <f aca="false">AK454*AA454*AB454*AC454</f>
        <v>0</v>
      </c>
      <c r="AF454" s="136" t="n">
        <f aca="false">COUNTIF(D$8:D454,D454)</f>
        <v>0</v>
      </c>
      <c r="AG454" s="136" t="n">
        <f aca="false">COUNTIFS(D$8:D454,D454,A$8:A454,A454)</f>
        <v>0</v>
      </c>
      <c r="AH454" s="128" t="n">
        <f aca="false">AF454-AG454</f>
        <v>0</v>
      </c>
      <c r="AI454" s="128" t="n">
        <f aca="false">IF(OR(O454&lt;&gt;P454,P454=1,AA454=0),1,0)</f>
        <v>0</v>
      </c>
      <c r="AJ454" s="128" t="n">
        <f aca="false">IF(AR454&gt;0,1,0)+AH454</f>
        <v>0</v>
      </c>
      <c r="AK454" s="128" t="n">
        <f aca="false">IF(O454&lt;&gt;P454,0,1)</f>
        <v>1</v>
      </c>
      <c r="AL454" s="128" t="n">
        <f aca="false">IF(U454&gt;1,1,0)</f>
        <v>0</v>
      </c>
      <c r="AM454" s="136"/>
      <c r="AN454" s="137"/>
      <c r="AO454" s="139"/>
      <c r="AP454" s="128" t="str">
        <f aca="false">IF(SUMIF(AS$7:BU$7,"&gt;0",AS454:BU454)&gt;0,SUMIF(AS$7:BU$7,"&gt;0",AS454:BU454),"")</f>
        <v/>
      </c>
      <c r="AQ454" s="128"/>
      <c r="AR454" s="136" t="n">
        <f aca="false">COUNTIF(N$8:N454,N454)-1</f>
        <v>-1</v>
      </c>
      <c r="AS454" s="133"/>
      <c r="AT454" s="133"/>
      <c r="AU454" s="128" t="n">
        <f aca="false">IF($A454=$A453,AS454+AT454+AU453,AS454+AT454)</f>
        <v>0</v>
      </c>
      <c r="AV454" s="133"/>
      <c r="AW454" s="133"/>
      <c r="AX454" s="128" t="n">
        <f aca="false">IF($A454=$A453,AV454+AW454+AX453,AV454+AW454)</f>
        <v>0</v>
      </c>
      <c r="AY454" s="133"/>
      <c r="AZ454" s="133"/>
      <c r="BA454" s="128" t="n">
        <f aca="false">IF($A454=$A453,AY454+AZ454+BA453,AY454+AZ454)</f>
        <v>0</v>
      </c>
      <c r="BB454" s="133"/>
      <c r="BC454" s="133"/>
      <c r="BD454" s="128" t="n">
        <f aca="false">IF($A454=$A453,BB454+BC454+BD453,BB454+BC454)</f>
        <v>0</v>
      </c>
      <c r="BE454" s="133"/>
      <c r="BF454" s="133"/>
      <c r="BG454" s="128" t="n">
        <f aca="false">IF($A454=$A453,BE454+BF454+BG453,BE454+BF454)</f>
        <v>0</v>
      </c>
      <c r="BH454" s="133"/>
      <c r="BI454" s="133"/>
      <c r="BJ454" s="128" t="n">
        <f aca="false">IF($A454=$A453,BH454+BI454+BJ453,BH454+BI454)</f>
        <v>0</v>
      </c>
      <c r="BK454" s="133"/>
      <c r="BL454" s="133"/>
      <c r="BM454" s="128" t="n">
        <f aca="false">IF($A454=$A453,BK454+BL454+BM453,BK454+BL454)</f>
        <v>0</v>
      </c>
      <c r="BN454" s="133"/>
      <c r="BO454" s="133"/>
      <c r="BP454" s="128" t="n">
        <f aca="false">IF($A454=$A453,BN454+BO454+BP453,BN454+BO454)</f>
        <v>0</v>
      </c>
      <c r="BQ454" s="133"/>
      <c r="BR454" s="133"/>
      <c r="BS454" s="128" t="n">
        <f aca="false">IF($A454=$A453,BQ454+BR454+BS453,BQ454+BR454)</f>
        <v>0</v>
      </c>
      <c r="BT454" s="133"/>
      <c r="BU454" s="133"/>
      <c r="BV454" s="128" t="n">
        <f aca="false">IF($A454=$A453,BT454+BU454+BV453,BT454+BU454)</f>
        <v>0</v>
      </c>
      <c r="BW454" s="128" t="n">
        <f aca="false">IF(W454=0,0,IF(W454&gt;F$4,1,(IF(W454=BW$2,0,(IF(F$4-W454&gt;2,1,0))))))</f>
        <v>0</v>
      </c>
    </row>
    <row r="455" customFormat="false" ht="42.6" hidden="false" customHeight="true" outlineLevel="0" collapsed="false">
      <c r="A455" s="124" t="str">
        <f aca="false">IF(D455=D454,IF(A454=0,"",A454),IF(AND(D455&gt;0,D455&lt;&gt;D454),A454+1,""))</f>
        <v/>
      </c>
      <c r="B455" s="129"/>
      <c r="C455" s="129"/>
      <c r="D455" s="96"/>
      <c r="E455" s="138"/>
      <c r="F455" s="128" t="str">
        <f aca="false">IFERROR(IF(OR(ISTEXT(D455),ISNUMBER(D455)),HLOOKUP(I455-23*INT(I455/23),[2]Hoja2!B$1:X$2,2),""),1)</f>
        <v/>
      </c>
      <c r="G455" s="128" t="str">
        <f aca="false">LEFT(D455,1)</f>
        <v/>
      </c>
      <c r="H455" s="129" t="str">
        <f aca="false">IF(UPPER(G455)="Z",2,IF(UPPER(G455)="Y",1,IF(UPPER(G455)="X",0,LEFT(D455))))</f>
        <v/>
      </c>
      <c r="I455" s="129" t="str">
        <f aca="false">REPLACE(D455,1,1,H455)</f>
        <v/>
      </c>
      <c r="J455" s="96"/>
      <c r="K455" s="124" t="str">
        <f aca="false">IF(N455&gt;0,ROW(L455)-7,"")</f>
        <v/>
      </c>
      <c r="L455" s="130"/>
      <c r="M455" s="130"/>
      <c r="N455" s="131"/>
      <c r="O455" s="132"/>
      <c r="P455" s="128" t="str">
        <f aca="false">IFERROR(IF(OR(ISTEXT(N455),ISNUMBER(N455)),HLOOKUP(S455-23*INT(S455/23),[2]Hoja2!B$1:X$2,2),""),1)</f>
        <v/>
      </c>
      <c r="Q455" s="128" t="str">
        <f aca="false">LEFT(N455,1)</f>
        <v/>
      </c>
      <c r="R455" s="129" t="str">
        <f aca="false">IF(UPPER(Q455)="Z",2,IF(UPPER(Q455)="Y",1,IF(UPPER(Q455)="X",0,LEFT(N455))))</f>
        <v/>
      </c>
      <c r="S455" s="129" t="str">
        <f aca="false">REPLACE(N455,1,1,R455)</f>
        <v/>
      </c>
      <c r="T455" s="96"/>
      <c r="U455" s="133"/>
      <c r="V455" s="124" t="str">
        <f aca="false">IF(OR(ISTEXT(N455),ISNUMBER(N455)),IF($AD455=1,U455,0),"")</f>
        <v/>
      </c>
      <c r="W455" s="75" t="n">
        <v>36892</v>
      </c>
      <c r="X455" s="134"/>
      <c r="Y455" s="134"/>
      <c r="AA455" s="128" t="n">
        <f aca="false">IF(E455&lt;&gt;F455,0,1)</f>
        <v>1</v>
      </c>
      <c r="AB455" s="128" t="n">
        <f aca="false">IF(OR(T455="SI",T455="Si",T455="si",T455="sI",T455="s",T455="S"),1,0)</f>
        <v>0</v>
      </c>
      <c r="AC455" s="128" t="n">
        <f aca="false">IF(OR(J455="SI",J455="Si",J455="si",J455="sI",J455="s",J455="S"),1,0)</f>
        <v>0</v>
      </c>
      <c r="AD455" s="128" t="n">
        <f aca="false">AK455*AA455*AB455*AC455</f>
        <v>0</v>
      </c>
      <c r="AF455" s="136" t="n">
        <f aca="false">COUNTIF(D$8:D455,D455)</f>
        <v>0</v>
      </c>
      <c r="AG455" s="136" t="n">
        <f aca="false">COUNTIFS(D$8:D455,D455,A$8:A455,A455)</f>
        <v>0</v>
      </c>
      <c r="AH455" s="128" t="n">
        <f aca="false">AF455-AG455</f>
        <v>0</v>
      </c>
      <c r="AI455" s="128" t="n">
        <f aca="false">IF(OR(O455&lt;&gt;P455,P455=1,AA455=0),1,0)</f>
        <v>0</v>
      </c>
      <c r="AJ455" s="128" t="n">
        <f aca="false">IF(AR455&gt;0,1,0)+AH455</f>
        <v>0</v>
      </c>
      <c r="AK455" s="128" t="n">
        <f aca="false">IF(O455&lt;&gt;P455,0,1)</f>
        <v>1</v>
      </c>
      <c r="AL455" s="128" t="n">
        <f aca="false">IF(U455&gt;1,1,0)</f>
        <v>0</v>
      </c>
      <c r="AM455" s="136"/>
      <c r="AN455" s="137"/>
      <c r="AO455" s="139"/>
      <c r="AP455" s="128" t="str">
        <f aca="false">IF(SUMIF(AS$7:BU$7,"&gt;0",AS455:BU455)&gt;0,SUMIF(AS$7:BU$7,"&gt;0",AS455:BU455),"")</f>
        <v/>
      </c>
      <c r="AQ455" s="128"/>
      <c r="AR455" s="136" t="n">
        <f aca="false">COUNTIF(N$8:N455,N455)-1</f>
        <v>-1</v>
      </c>
      <c r="AS455" s="133"/>
      <c r="AT455" s="133"/>
      <c r="AU455" s="128" t="n">
        <f aca="false">IF($A455=$A454,AS455+AT455+AU454,AS455+AT455)</f>
        <v>0</v>
      </c>
      <c r="AV455" s="133"/>
      <c r="AW455" s="133"/>
      <c r="AX455" s="128" t="n">
        <f aca="false">IF($A455=$A454,AV455+AW455+AX454,AV455+AW455)</f>
        <v>0</v>
      </c>
      <c r="AY455" s="133"/>
      <c r="AZ455" s="133"/>
      <c r="BA455" s="128" t="n">
        <f aca="false">IF($A455=$A454,AY455+AZ455+BA454,AY455+AZ455)</f>
        <v>0</v>
      </c>
      <c r="BB455" s="133"/>
      <c r="BC455" s="133"/>
      <c r="BD455" s="128" t="n">
        <f aca="false">IF($A455=$A454,BB455+BC455+BD454,BB455+BC455)</f>
        <v>0</v>
      </c>
      <c r="BE455" s="133"/>
      <c r="BF455" s="133"/>
      <c r="BG455" s="128" t="n">
        <f aca="false">IF($A455=$A454,BE455+BF455+BG454,BE455+BF455)</f>
        <v>0</v>
      </c>
      <c r="BH455" s="133"/>
      <c r="BI455" s="133"/>
      <c r="BJ455" s="128" t="n">
        <f aca="false">IF($A455=$A454,BH455+BI455+BJ454,BH455+BI455)</f>
        <v>0</v>
      </c>
      <c r="BK455" s="133"/>
      <c r="BL455" s="133"/>
      <c r="BM455" s="128" t="n">
        <f aca="false">IF($A455=$A454,BK455+BL455+BM454,BK455+BL455)</f>
        <v>0</v>
      </c>
      <c r="BN455" s="133"/>
      <c r="BO455" s="133"/>
      <c r="BP455" s="128" t="n">
        <f aca="false">IF($A455=$A454,BN455+BO455+BP454,BN455+BO455)</f>
        <v>0</v>
      </c>
      <c r="BQ455" s="133"/>
      <c r="BR455" s="133"/>
      <c r="BS455" s="128" t="n">
        <f aca="false">IF($A455=$A454,BQ455+BR455+BS454,BQ455+BR455)</f>
        <v>0</v>
      </c>
      <c r="BT455" s="133"/>
      <c r="BU455" s="133"/>
      <c r="BV455" s="128" t="n">
        <f aca="false">IF($A455=$A454,BT455+BU455+BV454,BT455+BU455)</f>
        <v>0</v>
      </c>
      <c r="BW455" s="128" t="n">
        <f aca="false">IF(W455=0,0,IF(W455&gt;F$4,1,(IF(W455=BW$2,0,(IF(F$4-W455&gt;2,1,0))))))</f>
        <v>0</v>
      </c>
    </row>
    <row r="456" customFormat="false" ht="42.6" hidden="false" customHeight="true" outlineLevel="0" collapsed="false">
      <c r="A456" s="124" t="str">
        <f aca="false">IF(D456=D455,IF(A455=0,"",A455),IF(AND(D456&gt;0,D456&lt;&gt;D455),A455+1,""))</f>
        <v/>
      </c>
      <c r="B456" s="129"/>
      <c r="C456" s="129"/>
      <c r="D456" s="96"/>
      <c r="E456" s="138"/>
      <c r="F456" s="128" t="str">
        <f aca="false">IFERROR(IF(OR(ISTEXT(D456),ISNUMBER(D456)),HLOOKUP(I456-23*INT(I456/23),[2]Hoja2!B$1:X$2,2),""),1)</f>
        <v/>
      </c>
      <c r="G456" s="128" t="str">
        <f aca="false">LEFT(D456,1)</f>
        <v/>
      </c>
      <c r="H456" s="129" t="str">
        <f aca="false">IF(UPPER(G456)="Z",2,IF(UPPER(G456)="Y",1,IF(UPPER(G456)="X",0,LEFT(D456))))</f>
        <v/>
      </c>
      <c r="I456" s="129" t="str">
        <f aca="false">REPLACE(D456,1,1,H456)</f>
        <v/>
      </c>
      <c r="J456" s="96"/>
      <c r="K456" s="124" t="str">
        <f aca="false">IF(N456&gt;0,ROW(L456)-7,"")</f>
        <v/>
      </c>
      <c r="L456" s="130"/>
      <c r="M456" s="130"/>
      <c r="N456" s="131"/>
      <c r="O456" s="132"/>
      <c r="P456" s="128" t="str">
        <f aca="false">IFERROR(IF(OR(ISTEXT(N456),ISNUMBER(N456)),HLOOKUP(S456-23*INT(S456/23),[2]Hoja2!B$1:X$2,2),""),1)</f>
        <v/>
      </c>
      <c r="Q456" s="128" t="str">
        <f aca="false">LEFT(N456,1)</f>
        <v/>
      </c>
      <c r="R456" s="129" t="str">
        <f aca="false">IF(UPPER(Q456)="Z",2,IF(UPPER(Q456)="Y",1,IF(UPPER(Q456)="X",0,LEFT(N456))))</f>
        <v/>
      </c>
      <c r="S456" s="129" t="str">
        <f aca="false">REPLACE(N456,1,1,R456)</f>
        <v/>
      </c>
      <c r="T456" s="96"/>
      <c r="U456" s="133"/>
      <c r="V456" s="124" t="str">
        <f aca="false">IF(OR(ISTEXT(N456),ISNUMBER(N456)),IF($AD456=1,U456,0),"")</f>
        <v/>
      </c>
      <c r="W456" s="75" t="n">
        <v>36892</v>
      </c>
      <c r="X456" s="134"/>
      <c r="Y456" s="134"/>
      <c r="AA456" s="128" t="n">
        <f aca="false">IF(E456&lt;&gt;F456,0,1)</f>
        <v>1</v>
      </c>
      <c r="AB456" s="128" t="n">
        <f aca="false">IF(OR(T456="SI",T456="Si",T456="si",T456="sI",T456="s",T456="S"),1,0)</f>
        <v>0</v>
      </c>
      <c r="AC456" s="128" t="n">
        <f aca="false">IF(OR(J456="SI",J456="Si",J456="si",J456="sI",J456="s",J456="S"),1,0)</f>
        <v>0</v>
      </c>
      <c r="AD456" s="128" t="n">
        <f aca="false">AK456*AA456*AB456*AC456</f>
        <v>0</v>
      </c>
      <c r="AF456" s="136" t="n">
        <f aca="false">COUNTIF(D$8:D456,D456)</f>
        <v>0</v>
      </c>
      <c r="AG456" s="136" t="n">
        <f aca="false">COUNTIFS(D$8:D456,D456,A$8:A456,A456)</f>
        <v>0</v>
      </c>
      <c r="AH456" s="128" t="n">
        <f aca="false">AF456-AG456</f>
        <v>0</v>
      </c>
      <c r="AI456" s="128" t="n">
        <f aca="false">IF(OR(O456&lt;&gt;P456,P456=1,AA456=0),1,0)</f>
        <v>0</v>
      </c>
      <c r="AJ456" s="128" t="n">
        <f aca="false">IF(AR456&gt;0,1,0)+AH456</f>
        <v>0</v>
      </c>
      <c r="AK456" s="128" t="n">
        <f aca="false">IF(O456&lt;&gt;P456,0,1)</f>
        <v>1</v>
      </c>
      <c r="AL456" s="128" t="n">
        <f aca="false">IF(U456&gt;1,1,0)</f>
        <v>0</v>
      </c>
      <c r="AM456" s="136"/>
      <c r="AN456" s="137"/>
      <c r="AO456" s="139"/>
      <c r="AP456" s="128" t="str">
        <f aca="false">IF(SUMIF(AS$7:BU$7,"&gt;0",AS456:BU456)&gt;0,SUMIF(AS$7:BU$7,"&gt;0",AS456:BU456),"")</f>
        <v/>
      </c>
      <c r="AQ456" s="128"/>
      <c r="AR456" s="136" t="n">
        <f aca="false">COUNTIF(N$8:N456,N456)-1</f>
        <v>-1</v>
      </c>
      <c r="AS456" s="133"/>
      <c r="AT456" s="133"/>
      <c r="AU456" s="128" t="n">
        <f aca="false">IF($A456=$A455,AS456+AT456+AU455,AS456+AT456)</f>
        <v>0</v>
      </c>
      <c r="AV456" s="133"/>
      <c r="AW456" s="133"/>
      <c r="AX456" s="128" t="n">
        <f aca="false">IF($A456=$A455,AV456+AW456+AX455,AV456+AW456)</f>
        <v>0</v>
      </c>
      <c r="AY456" s="133"/>
      <c r="AZ456" s="133"/>
      <c r="BA456" s="128" t="n">
        <f aca="false">IF($A456=$A455,AY456+AZ456+BA455,AY456+AZ456)</f>
        <v>0</v>
      </c>
      <c r="BB456" s="133"/>
      <c r="BC456" s="133"/>
      <c r="BD456" s="128" t="n">
        <f aca="false">IF($A456=$A455,BB456+BC456+BD455,BB456+BC456)</f>
        <v>0</v>
      </c>
      <c r="BE456" s="133"/>
      <c r="BF456" s="133"/>
      <c r="BG456" s="128" t="n">
        <f aca="false">IF($A456=$A455,BE456+BF456+BG455,BE456+BF456)</f>
        <v>0</v>
      </c>
      <c r="BH456" s="133"/>
      <c r="BI456" s="133"/>
      <c r="BJ456" s="128" t="n">
        <f aca="false">IF($A456=$A455,BH456+BI456+BJ455,BH456+BI456)</f>
        <v>0</v>
      </c>
      <c r="BK456" s="133"/>
      <c r="BL456" s="133"/>
      <c r="BM456" s="128" t="n">
        <f aca="false">IF($A456=$A455,BK456+BL456+BM455,BK456+BL456)</f>
        <v>0</v>
      </c>
      <c r="BN456" s="133"/>
      <c r="BO456" s="133"/>
      <c r="BP456" s="128" t="n">
        <f aca="false">IF($A456=$A455,BN456+BO456+BP455,BN456+BO456)</f>
        <v>0</v>
      </c>
      <c r="BQ456" s="133"/>
      <c r="BR456" s="133"/>
      <c r="BS456" s="128" t="n">
        <f aca="false">IF($A456=$A455,BQ456+BR456+BS455,BQ456+BR456)</f>
        <v>0</v>
      </c>
      <c r="BT456" s="133"/>
      <c r="BU456" s="133"/>
      <c r="BV456" s="128" t="n">
        <f aca="false">IF($A456=$A455,BT456+BU456+BV455,BT456+BU456)</f>
        <v>0</v>
      </c>
      <c r="BW456" s="128" t="n">
        <f aca="false">IF(W456=0,0,IF(W456&gt;F$4,1,(IF(W456=BW$2,0,(IF(F$4-W456&gt;2,1,0))))))</f>
        <v>0</v>
      </c>
    </row>
    <row r="457" customFormat="false" ht="42.6" hidden="false" customHeight="true" outlineLevel="0" collapsed="false">
      <c r="A457" s="124" t="str">
        <f aca="false">IF(D457=D456,IF(A456=0,"",A456),IF(AND(D457&gt;0,D457&lt;&gt;D456),A456+1,""))</f>
        <v/>
      </c>
      <c r="B457" s="129"/>
      <c r="C457" s="129"/>
      <c r="D457" s="96"/>
      <c r="E457" s="138"/>
      <c r="F457" s="128" t="str">
        <f aca="false">IFERROR(IF(OR(ISTEXT(D457),ISNUMBER(D457)),HLOOKUP(I457-23*INT(I457/23),[2]Hoja2!B$1:X$2,2),""),1)</f>
        <v/>
      </c>
      <c r="G457" s="128" t="str">
        <f aca="false">LEFT(D457,1)</f>
        <v/>
      </c>
      <c r="H457" s="129" t="str">
        <f aca="false">IF(UPPER(G457)="Z",2,IF(UPPER(G457)="Y",1,IF(UPPER(G457)="X",0,LEFT(D457))))</f>
        <v/>
      </c>
      <c r="I457" s="129" t="str">
        <f aca="false">REPLACE(D457,1,1,H457)</f>
        <v/>
      </c>
      <c r="J457" s="96"/>
      <c r="K457" s="124" t="str">
        <f aca="false">IF(N457&gt;0,ROW(L457)-7,"")</f>
        <v/>
      </c>
      <c r="L457" s="130"/>
      <c r="M457" s="130"/>
      <c r="N457" s="131"/>
      <c r="O457" s="132"/>
      <c r="P457" s="128" t="str">
        <f aca="false">IFERROR(IF(OR(ISTEXT(N457),ISNUMBER(N457)),HLOOKUP(S457-23*INT(S457/23),[2]Hoja2!B$1:X$2,2),""),1)</f>
        <v/>
      </c>
      <c r="Q457" s="128" t="str">
        <f aca="false">LEFT(N457,1)</f>
        <v/>
      </c>
      <c r="R457" s="129" t="str">
        <f aca="false">IF(UPPER(Q457)="Z",2,IF(UPPER(Q457)="Y",1,IF(UPPER(Q457)="X",0,LEFT(N457))))</f>
        <v/>
      </c>
      <c r="S457" s="129" t="str">
        <f aca="false">REPLACE(N457,1,1,R457)</f>
        <v/>
      </c>
      <c r="T457" s="96"/>
      <c r="U457" s="133"/>
      <c r="V457" s="124" t="str">
        <f aca="false">IF(OR(ISTEXT(N457),ISNUMBER(N457)),IF($AD457=1,U457,0),"")</f>
        <v/>
      </c>
      <c r="W457" s="75" t="n">
        <v>36892</v>
      </c>
      <c r="X457" s="134"/>
      <c r="Y457" s="134"/>
      <c r="AA457" s="128" t="n">
        <f aca="false">IF(E457&lt;&gt;F457,0,1)</f>
        <v>1</v>
      </c>
      <c r="AB457" s="128" t="n">
        <f aca="false">IF(OR(T457="SI",T457="Si",T457="si",T457="sI",T457="s",T457="S"),1,0)</f>
        <v>0</v>
      </c>
      <c r="AC457" s="128" t="n">
        <f aca="false">IF(OR(J457="SI",J457="Si",J457="si",J457="sI",J457="s",J457="S"),1,0)</f>
        <v>0</v>
      </c>
      <c r="AD457" s="128" t="n">
        <f aca="false">AK457*AA457*AB457*AC457</f>
        <v>0</v>
      </c>
      <c r="AF457" s="136" t="n">
        <f aca="false">COUNTIF(D$8:D457,D457)</f>
        <v>0</v>
      </c>
      <c r="AG457" s="136" t="n">
        <f aca="false">COUNTIFS(D$8:D457,D457,A$8:A457,A457)</f>
        <v>0</v>
      </c>
      <c r="AH457" s="128" t="n">
        <f aca="false">AF457-AG457</f>
        <v>0</v>
      </c>
      <c r="AI457" s="128" t="n">
        <f aca="false">IF(OR(O457&lt;&gt;P457,P457=1,AA457=0),1,0)</f>
        <v>0</v>
      </c>
      <c r="AJ457" s="128" t="n">
        <f aca="false">IF(AR457&gt;0,1,0)+AH457</f>
        <v>0</v>
      </c>
      <c r="AK457" s="128" t="n">
        <f aca="false">IF(O457&lt;&gt;P457,0,1)</f>
        <v>1</v>
      </c>
      <c r="AL457" s="128" t="n">
        <f aca="false">IF(U457&gt;1,1,0)</f>
        <v>0</v>
      </c>
      <c r="AM457" s="136"/>
      <c r="AN457" s="137"/>
      <c r="AO457" s="139"/>
      <c r="AP457" s="128" t="str">
        <f aca="false">IF(SUMIF(AS$7:BU$7,"&gt;0",AS457:BU457)&gt;0,SUMIF(AS$7:BU$7,"&gt;0",AS457:BU457),"")</f>
        <v/>
      </c>
      <c r="AQ457" s="128"/>
      <c r="AR457" s="136" t="n">
        <f aca="false">COUNTIF(N$8:N457,N457)-1</f>
        <v>-1</v>
      </c>
      <c r="AS457" s="133"/>
      <c r="AT457" s="133"/>
      <c r="AU457" s="128" t="n">
        <f aca="false">IF($A457=$A456,AS457+AT457+AU456,AS457+AT457)</f>
        <v>0</v>
      </c>
      <c r="AV457" s="133"/>
      <c r="AW457" s="133"/>
      <c r="AX457" s="128" t="n">
        <f aca="false">IF($A457=$A456,AV457+AW457+AX456,AV457+AW457)</f>
        <v>0</v>
      </c>
      <c r="AY457" s="133"/>
      <c r="AZ457" s="133"/>
      <c r="BA457" s="128" t="n">
        <f aca="false">IF($A457=$A456,AY457+AZ457+BA456,AY457+AZ457)</f>
        <v>0</v>
      </c>
      <c r="BB457" s="133"/>
      <c r="BC457" s="133"/>
      <c r="BD457" s="128" t="n">
        <f aca="false">IF($A457=$A456,BB457+BC457+BD456,BB457+BC457)</f>
        <v>0</v>
      </c>
      <c r="BE457" s="133"/>
      <c r="BF457" s="133"/>
      <c r="BG457" s="128" t="n">
        <f aca="false">IF($A457=$A456,BE457+BF457+BG456,BE457+BF457)</f>
        <v>0</v>
      </c>
      <c r="BH457" s="133"/>
      <c r="BI457" s="133"/>
      <c r="BJ457" s="128" t="n">
        <f aca="false">IF($A457=$A456,BH457+BI457+BJ456,BH457+BI457)</f>
        <v>0</v>
      </c>
      <c r="BK457" s="133"/>
      <c r="BL457" s="133"/>
      <c r="BM457" s="128" t="n">
        <f aca="false">IF($A457=$A456,BK457+BL457+BM456,BK457+BL457)</f>
        <v>0</v>
      </c>
      <c r="BN457" s="133"/>
      <c r="BO457" s="133"/>
      <c r="BP457" s="128" t="n">
        <f aca="false">IF($A457=$A456,BN457+BO457+BP456,BN457+BO457)</f>
        <v>0</v>
      </c>
      <c r="BQ457" s="133"/>
      <c r="BR457" s="133"/>
      <c r="BS457" s="128" t="n">
        <f aca="false">IF($A457=$A456,BQ457+BR457+BS456,BQ457+BR457)</f>
        <v>0</v>
      </c>
      <c r="BT457" s="133"/>
      <c r="BU457" s="133"/>
      <c r="BV457" s="128" t="n">
        <f aca="false">IF($A457=$A456,BT457+BU457+BV456,BT457+BU457)</f>
        <v>0</v>
      </c>
      <c r="BW457" s="128" t="n">
        <f aca="false">IF(W457=0,0,IF(W457&gt;F$4,1,(IF(W457=BW$2,0,(IF(F$4-W457&gt;2,1,0))))))</f>
        <v>0</v>
      </c>
    </row>
    <row r="458" customFormat="false" ht="42.6" hidden="false" customHeight="true" outlineLevel="0" collapsed="false">
      <c r="A458" s="124" t="str">
        <f aca="false">IF(D458=D457,IF(A457=0,"",A457),IF(AND(D458&gt;0,D458&lt;&gt;D457),A457+1,""))</f>
        <v/>
      </c>
      <c r="B458" s="129"/>
      <c r="C458" s="129"/>
      <c r="D458" s="96"/>
      <c r="E458" s="138"/>
      <c r="F458" s="128" t="str">
        <f aca="false">IFERROR(IF(OR(ISTEXT(D458),ISNUMBER(D458)),HLOOKUP(I458-23*INT(I458/23),[2]Hoja2!B$1:X$2,2),""),1)</f>
        <v/>
      </c>
      <c r="G458" s="128" t="str">
        <f aca="false">LEFT(D458,1)</f>
        <v/>
      </c>
      <c r="H458" s="129" t="str">
        <f aca="false">IF(UPPER(G458)="Z",2,IF(UPPER(G458)="Y",1,IF(UPPER(G458)="X",0,LEFT(D458))))</f>
        <v/>
      </c>
      <c r="I458" s="129" t="str">
        <f aca="false">REPLACE(D458,1,1,H458)</f>
        <v/>
      </c>
      <c r="J458" s="96"/>
      <c r="K458" s="124" t="str">
        <f aca="false">IF(N458&gt;0,ROW(L458)-7,"")</f>
        <v/>
      </c>
      <c r="L458" s="130"/>
      <c r="M458" s="130"/>
      <c r="N458" s="131"/>
      <c r="O458" s="132"/>
      <c r="P458" s="128" t="str">
        <f aca="false">IFERROR(IF(OR(ISTEXT(N458),ISNUMBER(N458)),HLOOKUP(S458-23*INT(S458/23),[2]Hoja2!B$1:X$2,2),""),1)</f>
        <v/>
      </c>
      <c r="Q458" s="128" t="str">
        <f aca="false">LEFT(N458,1)</f>
        <v/>
      </c>
      <c r="R458" s="129" t="str">
        <f aca="false">IF(UPPER(Q458)="Z",2,IF(UPPER(Q458)="Y",1,IF(UPPER(Q458)="X",0,LEFT(N458))))</f>
        <v/>
      </c>
      <c r="S458" s="129" t="str">
        <f aca="false">REPLACE(N458,1,1,R458)</f>
        <v/>
      </c>
      <c r="T458" s="96"/>
      <c r="U458" s="133"/>
      <c r="V458" s="124" t="str">
        <f aca="false">IF(OR(ISTEXT(N458),ISNUMBER(N458)),IF($AD458=1,U458,0),"")</f>
        <v/>
      </c>
      <c r="W458" s="75" t="n">
        <v>36892</v>
      </c>
      <c r="X458" s="134"/>
      <c r="Y458" s="134"/>
      <c r="AA458" s="128" t="n">
        <f aca="false">IF(E458&lt;&gt;F458,0,1)</f>
        <v>1</v>
      </c>
      <c r="AB458" s="128" t="n">
        <f aca="false">IF(OR(T458="SI",T458="Si",T458="si",T458="sI",T458="s",T458="S"),1,0)</f>
        <v>0</v>
      </c>
      <c r="AC458" s="128" t="n">
        <f aca="false">IF(OR(J458="SI",J458="Si",J458="si",J458="sI",J458="s",J458="S"),1,0)</f>
        <v>0</v>
      </c>
      <c r="AD458" s="128" t="n">
        <f aca="false">AK458*AA458*AB458*AC458</f>
        <v>0</v>
      </c>
      <c r="AF458" s="136" t="n">
        <f aca="false">COUNTIF(D$8:D458,D458)</f>
        <v>0</v>
      </c>
      <c r="AG458" s="136" t="n">
        <f aca="false">COUNTIFS(D$8:D458,D458,A$8:A458,A458)</f>
        <v>0</v>
      </c>
      <c r="AH458" s="128" t="n">
        <f aca="false">AF458-AG458</f>
        <v>0</v>
      </c>
      <c r="AI458" s="128" t="n">
        <f aca="false">IF(OR(O458&lt;&gt;P458,P458=1,AA458=0),1,0)</f>
        <v>0</v>
      </c>
      <c r="AJ458" s="128" t="n">
        <f aca="false">IF(AR458&gt;0,1,0)+AH458</f>
        <v>0</v>
      </c>
      <c r="AK458" s="128" t="n">
        <f aca="false">IF(O458&lt;&gt;P458,0,1)</f>
        <v>1</v>
      </c>
      <c r="AL458" s="128" t="n">
        <f aca="false">IF(U458&gt;1,1,0)</f>
        <v>0</v>
      </c>
      <c r="AM458" s="136"/>
      <c r="AN458" s="137"/>
      <c r="AO458" s="139"/>
      <c r="AP458" s="128" t="str">
        <f aca="false">IF(SUMIF(AS$7:BU$7,"&gt;0",AS458:BU458)&gt;0,SUMIF(AS$7:BU$7,"&gt;0",AS458:BU458),"")</f>
        <v/>
      </c>
      <c r="AQ458" s="128"/>
      <c r="AR458" s="136" t="n">
        <f aca="false">COUNTIF(N$8:N458,N458)-1</f>
        <v>-1</v>
      </c>
      <c r="AS458" s="133"/>
      <c r="AT458" s="133"/>
      <c r="AU458" s="128" t="n">
        <f aca="false">IF($A458=$A457,AS458+AT458+AU457,AS458+AT458)</f>
        <v>0</v>
      </c>
      <c r="AV458" s="133"/>
      <c r="AW458" s="133"/>
      <c r="AX458" s="128" t="n">
        <f aca="false">IF($A458=$A457,AV458+AW458+AX457,AV458+AW458)</f>
        <v>0</v>
      </c>
      <c r="AY458" s="133"/>
      <c r="AZ458" s="133"/>
      <c r="BA458" s="128" t="n">
        <f aca="false">IF($A458=$A457,AY458+AZ458+BA457,AY458+AZ458)</f>
        <v>0</v>
      </c>
      <c r="BB458" s="133"/>
      <c r="BC458" s="133"/>
      <c r="BD458" s="128" t="n">
        <f aca="false">IF($A458=$A457,BB458+BC458+BD457,BB458+BC458)</f>
        <v>0</v>
      </c>
      <c r="BE458" s="133"/>
      <c r="BF458" s="133"/>
      <c r="BG458" s="128" t="n">
        <f aca="false">IF($A458=$A457,BE458+BF458+BG457,BE458+BF458)</f>
        <v>0</v>
      </c>
      <c r="BH458" s="133"/>
      <c r="BI458" s="133"/>
      <c r="BJ458" s="128" t="n">
        <f aca="false">IF($A458=$A457,BH458+BI458+BJ457,BH458+BI458)</f>
        <v>0</v>
      </c>
      <c r="BK458" s="133"/>
      <c r="BL458" s="133"/>
      <c r="BM458" s="128" t="n">
        <f aca="false">IF($A458=$A457,BK458+BL458+BM457,BK458+BL458)</f>
        <v>0</v>
      </c>
      <c r="BN458" s="133"/>
      <c r="BO458" s="133"/>
      <c r="BP458" s="128" t="n">
        <f aca="false">IF($A458=$A457,BN458+BO458+BP457,BN458+BO458)</f>
        <v>0</v>
      </c>
      <c r="BQ458" s="133"/>
      <c r="BR458" s="133"/>
      <c r="BS458" s="128" t="n">
        <f aca="false">IF($A458=$A457,BQ458+BR458+BS457,BQ458+BR458)</f>
        <v>0</v>
      </c>
      <c r="BT458" s="133"/>
      <c r="BU458" s="133"/>
      <c r="BV458" s="128" t="n">
        <f aca="false">IF($A458=$A457,BT458+BU458+BV457,BT458+BU458)</f>
        <v>0</v>
      </c>
      <c r="BW458" s="128" t="n">
        <f aca="false">IF(W458=0,0,IF(W458&gt;F$4,1,(IF(W458=BW$2,0,(IF(F$4-W458&gt;2,1,0))))))</f>
        <v>0</v>
      </c>
    </row>
    <row r="459" customFormat="false" ht="42.6" hidden="false" customHeight="true" outlineLevel="0" collapsed="false">
      <c r="A459" s="124" t="str">
        <f aca="false">IF(D459=D458,IF(A458=0,"",A458),IF(AND(D459&gt;0,D459&lt;&gt;D458),A458+1,""))</f>
        <v/>
      </c>
      <c r="B459" s="129"/>
      <c r="C459" s="129"/>
      <c r="D459" s="96"/>
      <c r="E459" s="138"/>
      <c r="F459" s="128" t="str">
        <f aca="false">IFERROR(IF(OR(ISTEXT(D459),ISNUMBER(D459)),HLOOKUP(I459-23*INT(I459/23),[2]Hoja2!B$1:X$2,2),""),1)</f>
        <v/>
      </c>
      <c r="G459" s="128" t="str">
        <f aca="false">LEFT(D459,1)</f>
        <v/>
      </c>
      <c r="H459" s="129" t="str">
        <f aca="false">IF(UPPER(G459)="Z",2,IF(UPPER(G459)="Y",1,IF(UPPER(G459)="X",0,LEFT(D459))))</f>
        <v/>
      </c>
      <c r="I459" s="129" t="str">
        <f aca="false">REPLACE(D459,1,1,H459)</f>
        <v/>
      </c>
      <c r="J459" s="96"/>
      <c r="K459" s="124" t="str">
        <f aca="false">IF(N459&gt;0,ROW(L459)-7,"")</f>
        <v/>
      </c>
      <c r="L459" s="130"/>
      <c r="M459" s="130"/>
      <c r="N459" s="131"/>
      <c r="O459" s="132"/>
      <c r="P459" s="128" t="str">
        <f aca="false">IFERROR(IF(OR(ISTEXT(N459),ISNUMBER(N459)),HLOOKUP(S459-23*INT(S459/23),[2]Hoja2!B$1:X$2,2),""),1)</f>
        <v/>
      </c>
      <c r="Q459" s="128" t="str">
        <f aca="false">LEFT(N459,1)</f>
        <v/>
      </c>
      <c r="R459" s="129" t="str">
        <f aca="false">IF(UPPER(Q459)="Z",2,IF(UPPER(Q459)="Y",1,IF(UPPER(Q459)="X",0,LEFT(N459))))</f>
        <v/>
      </c>
      <c r="S459" s="129" t="str">
        <f aca="false">REPLACE(N459,1,1,R459)</f>
        <v/>
      </c>
      <c r="T459" s="96"/>
      <c r="U459" s="133"/>
      <c r="V459" s="124" t="str">
        <f aca="false">IF(OR(ISTEXT(N459),ISNUMBER(N459)),IF($AD459=1,U459,0),"")</f>
        <v/>
      </c>
      <c r="W459" s="75" t="n">
        <v>36892</v>
      </c>
      <c r="X459" s="134"/>
      <c r="Y459" s="134"/>
      <c r="AA459" s="128" t="n">
        <f aca="false">IF(E459&lt;&gt;F459,0,1)</f>
        <v>1</v>
      </c>
      <c r="AB459" s="128" t="n">
        <f aca="false">IF(OR(T459="SI",T459="Si",T459="si",T459="sI",T459="s",T459="S"),1,0)</f>
        <v>0</v>
      </c>
      <c r="AC459" s="128" t="n">
        <f aca="false">IF(OR(J459="SI",J459="Si",J459="si",J459="sI",J459="s",J459="S"),1,0)</f>
        <v>0</v>
      </c>
      <c r="AD459" s="128" t="n">
        <f aca="false">AK459*AA459*AB459*AC459</f>
        <v>0</v>
      </c>
      <c r="AF459" s="136" t="n">
        <f aca="false">COUNTIF(D$8:D459,D459)</f>
        <v>0</v>
      </c>
      <c r="AG459" s="136" t="n">
        <f aca="false">COUNTIFS(D$8:D459,D459,A$8:A459,A459)</f>
        <v>0</v>
      </c>
      <c r="AH459" s="128" t="n">
        <f aca="false">AF459-AG459</f>
        <v>0</v>
      </c>
      <c r="AI459" s="128" t="n">
        <f aca="false">IF(OR(O459&lt;&gt;P459,P459=1,AA459=0),1,0)</f>
        <v>0</v>
      </c>
      <c r="AJ459" s="128" t="n">
        <f aca="false">IF(AR459&gt;0,1,0)+AH459</f>
        <v>0</v>
      </c>
      <c r="AK459" s="128" t="n">
        <f aca="false">IF(O459&lt;&gt;P459,0,1)</f>
        <v>1</v>
      </c>
      <c r="AL459" s="128" t="n">
        <f aca="false">IF(U459&gt;1,1,0)</f>
        <v>0</v>
      </c>
      <c r="AM459" s="136"/>
      <c r="AN459" s="137"/>
      <c r="AO459" s="139"/>
      <c r="AP459" s="128" t="str">
        <f aca="false">IF(SUMIF(AS$7:BU$7,"&gt;0",AS459:BU459)&gt;0,SUMIF(AS$7:BU$7,"&gt;0",AS459:BU459),"")</f>
        <v/>
      </c>
      <c r="AQ459" s="128"/>
      <c r="AR459" s="136" t="n">
        <f aca="false">COUNTIF(N$8:N459,N459)-1</f>
        <v>-1</v>
      </c>
      <c r="AS459" s="133"/>
      <c r="AT459" s="133"/>
      <c r="AU459" s="128" t="n">
        <f aca="false">IF($A459=$A458,AS459+AT459+AU458,AS459+AT459)</f>
        <v>0</v>
      </c>
      <c r="AV459" s="133"/>
      <c r="AW459" s="133"/>
      <c r="AX459" s="128" t="n">
        <f aca="false">IF($A459=$A458,AV459+AW459+AX458,AV459+AW459)</f>
        <v>0</v>
      </c>
      <c r="AY459" s="133"/>
      <c r="AZ459" s="133"/>
      <c r="BA459" s="128" t="n">
        <f aca="false">IF($A459=$A458,AY459+AZ459+BA458,AY459+AZ459)</f>
        <v>0</v>
      </c>
      <c r="BB459" s="133"/>
      <c r="BC459" s="133"/>
      <c r="BD459" s="128" t="n">
        <f aca="false">IF($A459=$A458,BB459+BC459+BD458,BB459+BC459)</f>
        <v>0</v>
      </c>
      <c r="BE459" s="133"/>
      <c r="BF459" s="133"/>
      <c r="BG459" s="128" t="n">
        <f aca="false">IF($A459=$A458,BE459+BF459+BG458,BE459+BF459)</f>
        <v>0</v>
      </c>
      <c r="BH459" s="133"/>
      <c r="BI459" s="133"/>
      <c r="BJ459" s="128" t="n">
        <f aca="false">IF($A459=$A458,BH459+BI459+BJ458,BH459+BI459)</f>
        <v>0</v>
      </c>
      <c r="BK459" s="133"/>
      <c r="BL459" s="133"/>
      <c r="BM459" s="128" t="n">
        <f aca="false">IF($A459=$A458,BK459+BL459+BM458,BK459+BL459)</f>
        <v>0</v>
      </c>
      <c r="BN459" s="133"/>
      <c r="BO459" s="133"/>
      <c r="BP459" s="128" t="n">
        <f aca="false">IF($A459=$A458,BN459+BO459+BP458,BN459+BO459)</f>
        <v>0</v>
      </c>
      <c r="BQ459" s="133"/>
      <c r="BR459" s="133"/>
      <c r="BS459" s="128" t="n">
        <f aca="false">IF($A459=$A458,BQ459+BR459+BS458,BQ459+BR459)</f>
        <v>0</v>
      </c>
      <c r="BT459" s="133"/>
      <c r="BU459" s="133"/>
      <c r="BV459" s="128" t="n">
        <f aca="false">IF($A459=$A458,BT459+BU459+BV458,BT459+BU459)</f>
        <v>0</v>
      </c>
      <c r="BW459" s="128" t="n">
        <f aca="false">IF(W459=0,0,IF(W459&gt;F$4,1,(IF(W459=BW$2,0,(IF(F$4-W459&gt;2,1,0))))))</f>
        <v>0</v>
      </c>
    </row>
    <row r="460" customFormat="false" ht="42.6" hidden="false" customHeight="true" outlineLevel="0" collapsed="false">
      <c r="A460" s="124" t="str">
        <f aca="false">IF(D460=D459,IF(A459=0,"",A459),IF(AND(D460&gt;0,D460&lt;&gt;D459),A459+1,""))</f>
        <v/>
      </c>
      <c r="B460" s="129"/>
      <c r="C460" s="129"/>
      <c r="D460" s="96"/>
      <c r="E460" s="138"/>
      <c r="F460" s="128" t="str">
        <f aca="false">IFERROR(IF(OR(ISTEXT(D460),ISNUMBER(D460)),HLOOKUP(I460-23*INT(I460/23),[2]Hoja2!B$1:X$2,2),""),1)</f>
        <v/>
      </c>
      <c r="G460" s="128" t="str">
        <f aca="false">LEFT(D460,1)</f>
        <v/>
      </c>
      <c r="H460" s="129" t="str">
        <f aca="false">IF(UPPER(G460)="Z",2,IF(UPPER(G460)="Y",1,IF(UPPER(G460)="X",0,LEFT(D460))))</f>
        <v/>
      </c>
      <c r="I460" s="129" t="str">
        <f aca="false">REPLACE(D460,1,1,H460)</f>
        <v/>
      </c>
      <c r="J460" s="96"/>
      <c r="K460" s="124" t="str">
        <f aca="false">IF(N460&gt;0,ROW(L460)-7,"")</f>
        <v/>
      </c>
      <c r="L460" s="130"/>
      <c r="M460" s="130"/>
      <c r="N460" s="131"/>
      <c r="O460" s="132"/>
      <c r="P460" s="128" t="str">
        <f aca="false">IFERROR(IF(OR(ISTEXT(N460),ISNUMBER(N460)),HLOOKUP(S460-23*INT(S460/23),[2]Hoja2!B$1:X$2,2),""),1)</f>
        <v/>
      </c>
      <c r="Q460" s="128" t="str">
        <f aca="false">LEFT(N460,1)</f>
        <v/>
      </c>
      <c r="R460" s="129" t="str">
        <f aca="false">IF(UPPER(Q460)="Z",2,IF(UPPER(Q460)="Y",1,IF(UPPER(Q460)="X",0,LEFT(N460))))</f>
        <v/>
      </c>
      <c r="S460" s="129" t="str">
        <f aca="false">REPLACE(N460,1,1,R460)</f>
        <v/>
      </c>
      <c r="T460" s="96"/>
      <c r="U460" s="133"/>
      <c r="V460" s="124" t="str">
        <f aca="false">IF(OR(ISTEXT(N460),ISNUMBER(N460)),IF($AD460=1,U460,0),"")</f>
        <v/>
      </c>
      <c r="W460" s="75" t="n">
        <v>36892</v>
      </c>
      <c r="X460" s="134"/>
      <c r="Y460" s="134"/>
      <c r="AA460" s="128" t="n">
        <f aca="false">IF(E460&lt;&gt;F460,0,1)</f>
        <v>1</v>
      </c>
      <c r="AB460" s="128" t="n">
        <f aca="false">IF(OR(T460="SI",T460="Si",T460="si",T460="sI",T460="s",T460="S"),1,0)</f>
        <v>0</v>
      </c>
      <c r="AC460" s="128" t="n">
        <f aca="false">IF(OR(J460="SI",J460="Si",J460="si",J460="sI",J460="s",J460="S"),1,0)</f>
        <v>0</v>
      </c>
      <c r="AD460" s="128" t="n">
        <f aca="false">AK460*AA460*AB460*AC460</f>
        <v>0</v>
      </c>
      <c r="AF460" s="136" t="n">
        <f aca="false">COUNTIF(D$8:D460,D460)</f>
        <v>0</v>
      </c>
      <c r="AG460" s="136" t="n">
        <f aca="false">COUNTIFS(D$8:D460,D460,A$8:A460,A460)</f>
        <v>0</v>
      </c>
      <c r="AH460" s="128" t="n">
        <f aca="false">AF460-AG460</f>
        <v>0</v>
      </c>
      <c r="AI460" s="128" t="n">
        <f aca="false">IF(OR(O460&lt;&gt;P460,P460=1,AA460=0),1,0)</f>
        <v>0</v>
      </c>
      <c r="AJ460" s="128" t="n">
        <f aca="false">IF(AR460&gt;0,1,0)+AH460</f>
        <v>0</v>
      </c>
      <c r="AK460" s="128" t="n">
        <f aca="false">IF(O460&lt;&gt;P460,0,1)</f>
        <v>1</v>
      </c>
      <c r="AL460" s="128" t="n">
        <f aca="false">IF(U460&gt;1,1,0)</f>
        <v>0</v>
      </c>
      <c r="AM460" s="136"/>
      <c r="AN460" s="137"/>
      <c r="AO460" s="139"/>
      <c r="AP460" s="128" t="str">
        <f aca="false">IF(SUMIF(AS$7:BU$7,"&gt;0",AS460:BU460)&gt;0,SUMIF(AS$7:BU$7,"&gt;0",AS460:BU460),"")</f>
        <v/>
      </c>
      <c r="AQ460" s="128"/>
      <c r="AR460" s="136" t="n">
        <f aca="false">COUNTIF(N$8:N460,N460)-1</f>
        <v>-1</v>
      </c>
      <c r="AS460" s="133"/>
      <c r="AT460" s="133"/>
      <c r="AU460" s="128" t="n">
        <f aca="false">IF($A460=$A459,AS460+AT460+AU459,AS460+AT460)</f>
        <v>0</v>
      </c>
      <c r="AV460" s="133"/>
      <c r="AW460" s="133"/>
      <c r="AX460" s="128" t="n">
        <f aca="false">IF($A460=$A459,AV460+AW460+AX459,AV460+AW460)</f>
        <v>0</v>
      </c>
      <c r="AY460" s="133"/>
      <c r="AZ460" s="133"/>
      <c r="BA460" s="128" t="n">
        <f aca="false">IF($A460=$A459,AY460+AZ460+BA459,AY460+AZ460)</f>
        <v>0</v>
      </c>
      <c r="BB460" s="133"/>
      <c r="BC460" s="133"/>
      <c r="BD460" s="128" t="n">
        <f aca="false">IF($A460=$A459,BB460+BC460+BD459,BB460+BC460)</f>
        <v>0</v>
      </c>
      <c r="BE460" s="133"/>
      <c r="BF460" s="133"/>
      <c r="BG460" s="128" t="n">
        <f aca="false">IF($A460=$A459,BE460+BF460+BG459,BE460+BF460)</f>
        <v>0</v>
      </c>
      <c r="BH460" s="133"/>
      <c r="BI460" s="133"/>
      <c r="BJ460" s="128" t="n">
        <f aca="false">IF($A460=$A459,BH460+BI460+BJ459,BH460+BI460)</f>
        <v>0</v>
      </c>
      <c r="BK460" s="133"/>
      <c r="BL460" s="133"/>
      <c r="BM460" s="128" t="n">
        <f aca="false">IF($A460=$A459,BK460+BL460+BM459,BK460+BL460)</f>
        <v>0</v>
      </c>
      <c r="BN460" s="133"/>
      <c r="BO460" s="133"/>
      <c r="BP460" s="128" t="n">
        <f aca="false">IF($A460=$A459,BN460+BO460+BP459,BN460+BO460)</f>
        <v>0</v>
      </c>
      <c r="BQ460" s="133"/>
      <c r="BR460" s="133"/>
      <c r="BS460" s="128" t="n">
        <f aca="false">IF($A460=$A459,BQ460+BR460+BS459,BQ460+BR460)</f>
        <v>0</v>
      </c>
      <c r="BT460" s="133"/>
      <c r="BU460" s="133"/>
      <c r="BV460" s="128" t="n">
        <f aca="false">IF($A460=$A459,BT460+BU460+BV459,BT460+BU460)</f>
        <v>0</v>
      </c>
      <c r="BW460" s="128" t="n">
        <f aca="false">IF(W460=0,0,IF(W460&gt;F$4,1,(IF(W460=BW$2,0,(IF(F$4-W460&gt;2,1,0))))))</f>
        <v>0</v>
      </c>
    </row>
    <row r="461" customFormat="false" ht="42.6" hidden="false" customHeight="true" outlineLevel="0" collapsed="false">
      <c r="A461" s="124" t="str">
        <f aca="false">IF(D461=D460,IF(A460=0,"",A460),IF(AND(D461&gt;0,D461&lt;&gt;D460),A460+1,""))</f>
        <v/>
      </c>
      <c r="B461" s="129"/>
      <c r="C461" s="129"/>
      <c r="D461" s="96"/>
      <c r="E461" s="138"/>
      <c r="F461" s="128" t="str">
        <f aca="false">IFERROR(IF(OR(ISTEXT(D461),ISNUMBER(D461)),HLOOKUP(I461-23*INT(I461/23),[2]Hoja2!B$1:X$2,2),""),1)</f>
        <v/>
      </c>
      <c r="G461" s="128" t="str">
        <f aca="false">LEFT(D461,1)</f>
        <v/>
      </c>
      <c r="H461" s="129" t="str">
        <f aca="false">IF(UPPER(G461)="Z",2,IF(UPPER(G461)="Y",1,IF(UPPER(G461)="X",0,LEFT(D461))))</f>
        <v/>
      </c>
      <c r="I461" s="129" t="str">
        <f aca="false">REPLACE(D461,1,1,H461)</f>
        <v/>
      </c>
      <c r="J461" s="96"/>
      <c r="K461" s="124" t="str">
        <f aca="false">IF(N461&gt;0,ROW(L461)-7,"")</f>
        <v/>
      </c>
      <c r="L461" s="130"/>
      <c r="M461" s="130"/>
      <c r="N461" s="131"/>
      <c r="O461" s="132"/>
      <c r="P461" s="128" t="str">
        <f aca="false">IFERROR(IF(OR(ISTEXT(N461),ISNUMBER(N461)),HLOOKUP(S461-23*INT(S461/23),[2]Hoja2!B$1:X$2,2),""),1)</f>
        <v/>
      </c>
      <c r="Q461" s="128" t="str">
        <f aca="false">LEFT(N461,1)</f>
        <v/>
      </c>
      <c r="R461" s="129" t="str">
        <f aca="false">IF(UPPER(Q461)="Z",2,IF(UPPER(Q461)="Y",1,IF(UPPER(Q461)="X",0,LEFT(N461))))</f>
        <v/>
      </c>
      <c r="S461" s="129" t="str">
        <f aca="false">REPLACE(N461,1,1,R461)</f>
        <v/>
      </c>
      <c r="T461" s="96"/>
      <c r="U461" s="133"/>
      <c r="V461" s="124" t="str">
        <f aca="false">IF(OR(ISTEXT(N461),ISNUMBER(N461)),IF($AD461=1,U461,0),"")</f>
        <v/>
      </c>
      <c r="W461" s="75" t="n">
        <v>36892</v>
      </c>
      <c r="X461" s="134"/>
      <c r="Y461" s="134"/>
      <c r="AA461" s="128" t="n">
        <f aca="false">IF(E461&lt;&gt;F461,0,1)</f>
        <v>1</v>
      </c>
      <c r="AB461" s="128" t="n">
        <f aca="false">IF(OR(T461="SI",T461="Si",T461="si",T461="sI",T461="s",T461="S"),1,0)</f>
        <v>0</v>
      </c>
      <c r="AC461" s="128" t="n">
        <f aca="false">IF(OR(J461="SI",J461="Si",J461="si",J461="sI",J461="s",J461="S"),1,0)</f>
        <v>0</v>
      </c>
      <c r="AD461" s="128" t="n">
        <f aca="false">AK461*AA461*AB461*AC461</f>
        <v>0</v>
      </c>
      <c r="AF461" s="136" t="n">
        <f aca="false">COUNTIF(D$8:D461,D461)</f>
        <v>0</v>
      </c>
      <c r="AG461" s="136" t="n">
        <f aca="false">COUNTIFS(D$8:D461,D461,A$8:A461,A461)</f>
        <v>0</v>
      </c>
      <c r="AH461" s="128" t="n">
        <f aca="false">AF461-AG461</f>
        <v>0</v>
      </c>
      <c r="AI461" s="128" t="n">
        <f aca="false">IF(OR(O461&lt;&gt;P461,P461=1,AA461=0),1,0)</f>
        <v>0</v>
      </c>
      <c r="AJ461" s="128" t="n">
        <f aca="false">IF(AR461&gt;0,1,0)+AH461</f>
        <v>0</v>
      </c>
      <c r="AK461" s="128" t="n">
        <f aca="false">IF(O461&lt;&gt;P461,0,1)</f>
        <v>1</v>
      </c>
      <c r="AL461" s="128" t="n">
        <f aca="false">IF(U461&gt;1,1,0)</f>
        <v>0</v>
      </c>
      <c r="AM461" s="136"/>
      <c r="AN461" s="137"/>
      <c r="AO461" s="139"/>
      <c r="AP461" s="128" t="str">
        <f aca="false">IF(SUMIF(AS$7:BU$7,"&gt;0",AS461:BU461)&gt;0,SUMIF(AS$7:BU$7,"&gt;0",AS461:BU461),"")</f>
        <v/>
      </c>
      <c r="AQ461" s="128"/>
      <c r="AR461" s="136" t="n">
        <f aca="false">COUNTIF(N$8:N461,N461)-1</f>
        <v>-1</v>
      </c>
      <c r="AS461" s="133"/>
      <c r="AT461" s="133"/>
      <c r="AU461" s="128" t="n">
        <f aca="false">IF($A461=$A460,AS461+AT461+AU460,AS461+AT461)</f>
        <v>0</v>
      </c>
      <c r="AV461" s="133"/>
      <c r="AW461" s="133"/>
      <c r="AX461" s="128" t="n">
        <f aca="false">IF($A461=$A460,AV461+AW461+AX460,AV461+AW461)</f>
        <v>0</v>
      </c>
      <c r="AY461" s="133"/>
      <c r="AZ461" s="133"/>
      <c r="BA461" s="128" t="n">
        <f aca="false">IF($A461=$A460,AY461+AZ461+BA460,AY461+AZ461)</f>
        <v>0</v>
      </c>
      <c r="BB461" s="133"/>
      <c r="BC461" s="133"/>
      <c r="BD461" s="128" t="n">
        <f aca="false">IF($A461=$A460,BB461+BC461+BD460,BB461+BC461)</f>
        <v>0</v>
      </c>
      <c r="BE461" s="133"/>
      <c r="BF461" s="133"/>
      <c r="BG461" s="128" t="n">
        <f aca="false">IF($A461=$A460,BE461+BF461+BG460,BE461+BF461)</f>
        <v>0</v>
      </c>
      <c r="BH461" s="133"/>
      <c r="BI461" s="133"/>
      <c r="BJ461" s="128" t="n">
        <f aca="false">IF($A461=$A460,BH461+BI461+BJ460,BH461+BI461)</f>
        <v>0</v>
      </c>
      <c r="BK461" s="133"/>
      <c r="BL461" s="133"/>
      <c r="BM461" s="128" t="n">
        <f aca="false">IF($A461=$A460,BK461+BL461+BM460,BK461+BL461)</f>
        <v>0</v>
      </c>
      <c r="BN461" s="133"/>
      <c r="BO461" s="133"/>
      <c r="BP461" s="128" t="n">
        <f aca="false">IF($A461=$A460,BN461+BO461+BP460,BN461+BO461)</f>
        <v>0</v>
      </c>
      <c r="BQ461" s="133"/>
      <c r="BR461" s="133"/>
      <c r="BS461" s="128" t="n">
        <f aca="false">IF($A461=$A460,BQ461+BR461+BS460,BQ461+BR461)</f>
        <v>0</v>
      </c>
      <c r="BT461" s="133"/>
      <c r="BU461" s="133"/>
      <c r="BV461" s="128" t="n">
        <f aca="false">IF($A461=$A460,BT461+BU461+BV460,BT461+BU461)</f>
        <v>0</v>
      </c>
      <c r="BW461" s="128" t="n">
        <f aca="false">IF(W461=0,0,IF(W461&gt;F$4,1,(IF(W461=BW$2,0,(IF(F$4-W461&gt;2,1,0))))))</f>
        <v>0</v>
      </c>
    </row>
    <row r="462" customFormat="false" ht="42.6" hidden="false" customHeight="true" outlineLevel="0" collapsed="false">
      <c r="A462" s="124" t="str">
        <f aca="false">IF(D462=D461,IF(A461=0,"",A461),IF(AND(D462&gt;0,D462&lt;&gt;D461),A461+1,""))</f>
        <v/>
      </c>
      <c r="B462" s="129"/>
      <c r="C462" s="129"/>
      <c r="D462" s="96"/>
      <c r="E462" s="138"/>
      <c r="F462" s="128" t="str">
        <f aca="false">IFERROR(IF(OR(ISTEXT(D462),ISNUMBER(D462)),HLOOKUP(I462-23*INT(I462/23),[2]Hoja2!B$1:X$2,2),""),1)</f>
        <v/>
      </c>
      <c r="G462" s="128" t="str">
        <f aca="false">LEFT(D462,1)</f>
        <v/>
      </c>
      <c r="H462" s="129" t="str">
        <f aca="false">IF(UPPER(G462)="Z",2,IF(UPPER(G462)="Y",1,IF(UPPER(G462)="X",0,LEFT(D462))))</f>
        <v/>
      </c>
      <c r="I462" s="129" t="str">
        <f aca="false">REPLACE(D462,1,1,H462)</f>
        <v/>
      </c>
      <c r="J462" s="96"/>
      <c r="K462" s="124" t="str">
        <f aca="false">IF(N462&gt;0,ROW(L462)-7,"")</f>
        <v/>
      </c>
      <c r="L462" s="130"/>
      <c r="M462" s="130"/>
      <c r="N462" s="131"/>
      <c r="O462" s="132"/>
      <c r="P462" s="128" t="str">
        <f aca="false">IFERROR(IF(OR(ISTEXT(N462),ISNUMBER(N462)),HLOOKUP(S462-23*INT(S462/23),[2]Hoja2!B$1:X$2,2),""),1)</f>
        <v/>
      </c>
      <c r="Q462" s="128" t="str">
        <f aca="false">LEFT(N462,1)</f>
        <v/>
      </c>
      <c r="R462" s="129" t="str">
        <f aca="false">IF(UPPER(Q462)="Z",2,IF(UPPER(Q462)="Y",1,IF(UPPER(Q462)="X",0,LEFT(N462))))</f>
        <v/>
      </c>
      <c r="S462" s="129" t="str">
        <f aca="false">REPLACE(N462,1,1,R462)</f>
        <v/>
      </c>
      <c r="T462" s="96"/>
      <c r="U462" s="133"/>
      <c r="V462" s="124" t="str">
        <f aca="false">IF(OR(ISTEXT(N462),ISNUMBER(N462)),IF($AD462=1,U462,0),"")</f>
        <v/>
      </c>
      <c r="W462" s="75" t="n">
        <v>36892</v>
      </c>
      <c r="X462" s="134"/>
      <c r="Y462" s="134"/>
      <c r="AA462" s="128" t="n">
        <f aca="false">IF(E462&lt;&gt;F462,0,1)</f>
        <v>1</v>
      </c>
      <c r="AB462" s="128" t="n">
        <f aca="false">IF(OR(T462="SI",T462="Si",T462="si",T462="sI",T462="s",T462="S"),1,0)</f>
        <v>0</v>
      </c>
      <c r="AC462" s="128" t="n">
        <f aca="false">IF(OR(J462="SI",J462="Si",J462="si",J462="sI",J462="s",J462="S"),1,0)</f>
        <v>0</v>
      </c>
      <c r="AD462" s="128" t="n">
        <f aca="false">AK462*AA462*AB462*AC462</f>
        <v>0</v>
      </c>
      <c r="AF462" s="136" t="n">
        <f aca="false">COUNTIF(D$8:D462,D462)</f>
        <v>0</v>
      </c>
      <c r="AG462" s="136" t="n">
        <f aca="false">COUNTIFS(D$8:D462,D462,A$8:A462,A462)</f>
        <v>0</v>
      </c>
      <c r="AH462" s="128" t="n">
        <f aca="false">AF462-AG462</f>
        <v>0</v>
      </c>
      <c r="AI462" s="128" t="n">
        <f aca="false">IF(OR(O462&lt;&gt;P462,P462=1,AA462=0),1,0)</f>
        <v>0</v>
      </c>
      <c r="AJ462" s="128" t="n">
        <f aca="false">IF(AR462&gt;0,1,0)+AH462</f>
        <v>0</v>
      </c>
      <c r="AK462" s="128" t="n">
        <f aca="false">IF(O462&lt;&gt;P462,0,1)</f>
        <v>1</v>
      </c>
      <c r="AL462" s="128" t="n">
        <f aca="false">IF(U462&gt;1,1,0)</f>
        <v>0</v>
      </c>
      <c r="AM462" s="136"/>
      <c r="AN462" s="137"/>
      <c r="AO462" s="139"/>
      <c r="AP462" s="128" t="str">
        <f aca="false">IF(SUMIF(AS$7:BU$7,"&gt;0",AS462:BU462)&gt;0,SUMIF(AS$7:BU$7,"&gt;0",AS462:BU462),"")</f>
        <v/>
      </c>
      <c r="AQ462" s="128"/>
      <c r="AR462" s="136" t="n">
        <f aca="false">COUNTIF(N$8:N462,N462)-1</f>
        <v>-1</v>
      </c>
      <c r="AS462" s="133"/>
      <c r="AT462" s="133"/>
      <c r="AU462" s="128" t="n">
        <f aca="false">IF($A462=$A461,AS462+AT462+AU461,AS462+AT462)</f>
        <v>0</v>
      </c>
      <c r="AV462" s="133"/>
      <c r="AW462" s="133"/>
      <c r="AX462" s="128" t="n">
        <f aca="false">IF($A462=$A461,AV462+AW462+AX461,AV462+AW462)</f>
        <v>0</v>
      </c>
      <c r="AY462" s="133"/>
      <c r="AZ462" s="133"/>
      <c r="BA462" s="128" t="n">
        <f aca="false">IF($A462=$A461,AY462+AZ462+BA461,AY462+AZ462)</f>
        <v>0</v>
      </c>
      <c r="BB462" s="133"/>
      <c r="BC462" s="133"/>
      <c r="BD462" s="128" t="n">
        <f aca="false">IF($A462=$A461,BB462+BC462+BD461,BB462+BC462)</f>
        <v>0</v>
      </c>
      <c r="BE462" s="133"/>
      <c r="BF462" s="133"/>
      <c r="BG462" s="128" t="n">
        <f aca="false">IF($A462=$A461,BE462+BF462+BG461,BE462+BF462)</f>
        <v>0</v>
      </c>
      <c r="BH462" s="133"/>
      <c r="BI462" s="133"/>
      <c r="BJ462" s="128" t="n">
        <f aca="false">IF($A462=$A461,BH462+BI462+BJ461,BH462+BI462)</f>
        <v>0</v>
      </c>
      <c r="BK462" s="133"/>
      <c r="BL462" s="133"/>
      <c r="BM462" s="128" t="n">
        <f aca="false">IF($A462=$A461,BK462+BL462+BM461,BK462+BL462)</f>
        <v>0</v>
      </c>
      <c r="BN462" s="133"/>
      <c r="BO462" s="133"/>
      <c r="BP462" s="128" t="n">
        <f aca="false">IF($A462=$A461,BN462+BO462+BP461,BN462+BO462)</f>
        <v>0</v>
      </c>
      <c r="BQ462" s="133"/>
      <c r="BR462" s="133"/>
      <c r="BS462" s="128" t="n">
        <f aca="false">IF($A462=$A461,BQ462+BR462+BS461,BQ462+BR462)</f>
        <v>0</v>
      </c>
      <c r="BT462" s="133"/>
      <c r="BU462" s="133"/>
      <c r="BV462" s="128" t="n">
        <f aca="false">IF($A462=$A461,BT462+BU462+BV461,BT462+BU462)</f>
        <v>0</v>
      </c>
      <c r="BW462" s="128" t="n">
        <f aca="false">IF(W462=0,0,IF(W462&gt;F$4,1,(IF(W462=BW$2,0,(IF(F$4-W462&gt;2,1,0))))))</f>
        <v>0</v>
      </c>
    </row>
    <row r="463" customFormat="false" ht="42.6" hidden="false" customHeight="true" outlineLevel="0" collapsed="false">
      <c r="A463" s="124" t="str">
        <f aca="false">IF(D463=D462,IF(A462=0,"",A462),IF(AND(D463&gt;0,D463&lt;&gt;D462),A462+1,""))</f>
        <v/>
      </c>
      <c r="B463" s="129"/>
      <c r="C463" s="129"/>
      <c r="D463" s="96"/>
      <c r="E463" s="138"/>
      <c r="F463" s="128" t="str">
        <f aca="false">IFERROR(IF(OR(ISTEXT(D463),ISNUMBER(D463)),HLOOKUP(I463-23*INT(I463/23),[2]Hoja2!B$1:X$2,2),""),1)</f>
        <v/>
      </c>
      <c r="G463" s="128" t="str">
        <f aca="false">LEFT(D463,1)</f>
        <v/>
      </c>
      <c r="H463" s="129" t="str">
        <f aca="false">IF(UPPER(G463)="Z",2,IF(UPPER(G463)="Y",1,IF(UPPER(G463)="X",0,LEFT(D463))))</f>
        <v/>
      </c>
      <c r="I463" s="129" t="str">
        <f aca="false">REPLACE(D463,1,1,H463)</f>
        <v/>
      </c>
      <c r="J463" s="96"/>
      <c r="K463" s="124" t="str">
        <f aca="false">IF(N463&gt;0,ROW(L463)-7,"")</f>
        <v/>
      </c>
      <c r="L463" s="130"/>
      <c r="M463" s="130"/>
      <c r="N463" s="131"/>
      <c r="O463" s="132"/>
      <c r="P463" s="128" t="str">
        <f aca="false">IFERROR(IF(OR(ISTEXT(N463),ISNUMBER(N463)),HLOOKUP(S463-23*INT(S463/23),[2]Hoja2!B$1:X$2,2),""),1)</f>
        <v/>
      </c>
      <c r="Q463" s="128" t="str">
        <f aca="false">LEFT(N463,1)</f>
        <v/>
      </c>
      <c r="R463" s="129" t="str">
        <f aca="false">IF(UPPER(Q463)="Z",2,IF(UPPER(Q463)="Y",1,IF(UPPER(Q463)="X",0,LEFT(N463))))</f>
        <v/>
      </c>
      <c r="S463" s="129" t="str">
        <f aca="false">REPLACE(N463,1,1,R463)</f>
        <v/>
      </c>
      <c r="T463" s="96"/>
      <c r="U463" s="133"/>
      <c r="V463" s="124" t="str">
        <f aca="false">IF(OR(ISTEXT(N463),ISNUMBER(N463)),IF($AD463=1,U463,0),"")</f>
        <v/>
      </c>
      <c r="W463" s="75" t="n">
        <v>36892</v>
      </c>
      <c r="X463" s="134"/>
      <c r="Y463" s="134"/>
      <c r="AA463" s="128" t="n">
        <f aca="false">IF(E463&lt;&gt;F463,0,1)</f>
        <v>1</v>
      </c>
      <c r="AB463" s="128" t="n">
        <f aca="false">IF(OR(T463="SI",T463="Si",T463="si",T463="sI",T463="s",T463="S"),1,0)</f>
        <v>0</v>
      </c>
      <c r="AC463" s="128" t="n">
        <f aca="false">IF(OR(J463="SI",J463="Si",J463="si",J463="sI",J463="s",J463="S"),1,0)</f>
        <v>0</v>
      </c>
      <c r="AD463" s="128" t="n">
        <f aca="false">AK463*AA463*AB463*AC463</f>
        <v>0</v>
      </c>
      <c r="AF463" s="136" t="n">
        <f aca="false">COUNTIF(D$8:D463,D463)</f>
        <v>0</v>
      </c>
      <c r="AG463" s="136" t="n">
        <f aca="false">COUNTIFS(D$8:D463,D463,A$8:A463,A463)</f>
        <v>0</v>
      </c>
      <c r="AH463" s="128" t="n">
        <f aca="false">AF463-AG463</f>
        <v>0</v>
      </c>
      <c r="AI463" s="128" t="n">
        <f aca="false">IF(OR(O463&lt;&gt;P463,P463=1,AA463=0),1,0)</f>
        <v>0</v>
      </c>
      <c r="AJ463" s="128" t="n">
        <f aca="false">IF(AR463&gt;0,1,0)+AH463</f>
        <v>0</v>
      </c>
      <c r="AK463" s="128" t="n">
        <f aca="false">IF(O463&lt;&gt;P463,0,1)</f>
        <v>1</v>
      </c>
      <c r="AL463" s="128" t="n">
        <f aca="false">IF(U463&gt;1,1,0)</f>
        <v>0</v>
      </c>
      <c r="AM463" s="136"/>
      <c r="AN463" s="137"/>
      <c r="AO463" s="139"/>
      <c r="AP463" s="128" t="str">
        <f aca="false">IF(SUMIF(AS$7:BU$7,"&gt;0",AS463:BU463)&gt;0,SUMIF(AS$7:BU$7,"&gt;0",AS463:BU463),"")</f>
        <v/>
      </c>
      <c r="AQ463" s="128"/>
      <c r="AR463" s="136" t="n">
        <f aca="false">COUNTIF(N$8:N463,N463)-1</f>
        <v>-1</v>
      </c>
      <c r="AS463" s="133"/>
      <c r="AT463" s="133"/>
      <c r="AU463" s="128" t="n">
        <f aca="false">IF($A463=$A462,AS463+AT463+AU462,AS463+AT463)</f>
        <v>0</v>
      </c>
      <c r="AV463" s="133"/>
      <c r="AW463" s="133"/>
      <c r="AX463" s="128" t="n">
        <f aca="false">IF($A463=$A462,AV463+AW463+AX462,AV463+AW463)</f>
        <v>0</v>
      </c>
      <c r="AY463" s="133"/>
      <c r="AZ463" s="133"/>
      <c r="BA463" s="128" t="n">
        <f aca="false">IF($A463=$A462,AY463+AZ463+BA462,AY463+AZ463)</f>
        <v>0</v>
      </c>
      <c r="BB463" s="133"/>
      <c r="BC463" s="133"/>
      <c r="BD463" s="128" t="n">
        <f aca="false">IF($A463=$A462,BB463+BC463+BD462,BB463+BC463)</f>
        <v>0</v>
      </c>
      <c r="BE463" s="133"/>
      <c r="BF463" s="133"/>
      <c r="BG463" s="128" t="n">
        <f aca="false">IF($A463=$A462,BE463+BF463+BG462,BE463+BF463)</f>
        <v>0</v>
      </c>
      <c r="BH463" s="133"/>
      <c r="BI463" s="133"/>
      <c r="BJ463" s="128" t="n">
        <f aca="false">IF($A463=$A462,BH463+BI463+BJ462,BH463+BI463)</f>
        <v>0</v>
      </c>
      <c r="BK463" s="133"/>
      <c r="BL463" s="133"/>
      <c r="BM463" s="128" t="n">
        <f aca="false">IF($A463=$A462,BK463+BL463+BM462,BK463+BL463)</f>
        <v>0</v>
      </c>
      <c r="BN463" s="133"/>
      <c r="BO463" s="133"/>
      <c r="BP463" s="128" t="n">
        <f aca="false">IF($A463=$A462,BN463+BO463+BP462,BN463+BO463)</f>
        <v>0</v>
      </c>
      <c r="BQ463" s="133"/>
      <c r="BR463" s="133"/>
      <c r="BS463" s="128" t="n">
        <f aca="false">IF($A463=$A462,BQ463+BR463+BS462,BQ463+BR463)</f>
        <v>0</v>
      </c>
      <c r="BT463" s="133"/>
      <c r="BU463" s="133"/>
      <c r="BV463" s="128" t="n">
        <f aca="false">IF($A463=$A462,BT463+BU463+BV462,BT463+BU463)</f>
        <v>0</v>
      </c>
      <c r="BW463" s="128" t="n">
        <f aca="false">IF(W463=0,0,IF(W463&gt;F$4,1,(IF(W463=BW$2,0,(IF(F$4-W463&gt;2,1,0))))))</f>
        <v>0</v>
      </c>
    </row>
    <row r="464" customFormat="false" ht="42.6" hidden="false" customHeight="true" outlineLevel="0" collapsed="false">
      <c r="A464" s="124" t="str">
        <f aca="false">IF(D464=D463,IF(A463=0,"",A463),IF(AND(D464&gt;0,D464&lt;&gt;D463),A463+1,""))</f>
        <v/>
      </c>
      <c r="B464" s="129"/>
      <c r="C464" s="129"/>
      <c r="D464" s="96"/>
      <c r="E464" s="138"/>
      <c r="F464" s="128" t="str">
        <f aca="false">IFERROR(IF(OR(ISTEXT(D464),ISNUMBER(D464)),HLOOKUP(I464-23*INT(I464/23),[2]Hoja2!B$1:X$2,2),""),1)</f>
        <v/>
      </c>
      <c r="G464" s="128" t="str">
        <f aca="false">LEFT(D464,1)</f>
        <v/>
      </c>
      <c r="H464" s="129" t="str">
        <f aca="false">IF(UPPER(G464)="Z",2,IF(UPPER(G464)="Y",1,IF(UPPER(G464)="X",0,LEFT(D464))))</f>
        <v/>
      </c>
      <c r="I464" s="129" t="str">
        <f aca="false">REPLACE(D464,1,1,H464)</f>
        <v/>
      </c>
      <c r="J464" s="96"/>
      <c r="K464" s="124" t="str">
        <f aca="false">IF(N464&gt;0,ROW(L464)-7,"")</f>
        <v/>
      </c>
      <c r="L464" s="130"/>
      <c r="M464" s="130"/>
      <c r="N464" s="131"/>
      <c r="O464" s="132"/>
      <c r="P464" s="128" t="str">
        <f aca="false">IFERROR(IF(OR(ISTEXT(N464),ISNUMBER(N464)),HLOOKUP(S464-23*INT(S464/23),[2]Hoja2!B$1:X$2,2),""),1)</f>
        <v/>
      </c>
      <c r="Q464" s="128" t="str">
        <f aca="false">LEFT(N464,1)</f>
        <v/>
      </c>
      <c r="R464" s="129" t="str">
        <f aca="false">IF(UPPER(Q464)="Z",2,IF(UPPER(Q464)="Y",1,IF(UPPER(Q464)="X",0,LEFT(N464))))</f>
        <v/>
      </c>
      <c r="S464" s="129" t="str">
        <f aca="false">REPLACE(N464,1,1,R464)</f>
        <v/>
      </c>
      <c r="T464" s="96"/>
      <c r="U464" s="133"/>
      <c r="V464" s="124" t="str">
        <f aca="false">IF(OR(ISTEXT(N464),ISNUMBER(N464)),IF($AD464=1,U464,0),"")</f>
        <v/>
      </c>
      <c r="W464" s="75" t="n">
        <v>36892</v>
      </c>
      <c r="X464" s="134"/>
      <c r="Y464" s="134"/>
      <c r="AA464" s="128" t="n">
        <f aca="false">IF(E464&lt;&gt;F464,0,1)</f>
        <v>1</v>
      </c>
      <c r="AB464" s="128" t="n">
        <f aca="false">IF(OR(T464="SI",T464="Si",T464="si",T464="sI",T464="s",T464="S"),1,0)</f>
        <v>0</v>
      </c>
      <c r="AC464" s="128" t="n">
        <f aca="false">IF(OR(J464="SI",J464="Si",J464="si",J464="sI",J464="s",J464="S"),1,0)</f>
        <v>0</v>
      </c>
      <c r="AD464" s="128" t="n">
        <f aca="false">AK464*AA464*AB464*AC464</f>
        <v>0</v>
      </c>
      <c r="AF464" s="136" t="n">
        <f aca="false">COUNTIF(D$8:D464,D464)</f>
        <v>0</v>
      </c>
      <c r="AG464" s="136" t="n">
        <f aca="false">COUNTIFS(D$8:D464,D464,A$8:A464,A464)</f>
        <v>0</v>
      </c>
      <c r="AH464" s="128" t="n">
        <f aca="false">AF464-AG464</f>
        <v>0</v>
      </c>
      <c r="AI464" s="128" t="n">
        <f aca="false">IF(OR(O464&lt;&gt;P464,P464=1,AA464=0),1,0)</f>
        <v>0</v>
      </c>
      <c r="AJ464" s="128" t="n">
        <f aca="false">IF(AR464&gt;0,1,0)+AH464</f>
        <v>0</v>
      </c>
      <c r="AK464" s="128" t="n">
        <f aca="false">IF(O464&lt;&gt;P464,0,1)</f>
        <v>1</v>
      </c>
      <c r="AL464" s="128" t="n">
        <f aca="false">IF(U464&gt;1,1,0)</f>
        <v>0</v>
      </c>
      <c r="AM464" s="136"/>
      <c r="AN464" s="137"/>
      <c r="AO464" s="139"/>
      <c r="AP464" s="128" t="str">
        <f aca="false">IF(SUMIF(AS$7:BU$7,"&gt;0",AS464:BU464)&gt;0,SUMIF(AS$7:BU$7,"&gt;0",AS464:BU464),"")</f>
        <v/>
      </c>
      <c r="AQ464" s="128"/>
      <c r="AR464" s="136" t="n">
        <f aca="false">COUNTIF(N$8:N464,N464)-1</f>
        <v>-1</v>
      </c>
      <c r="AS464" s="133"/>
      <c r="AT464" s="133"/>
      <c r="AU464" s="128" t="n">
        <f aca="false">IF($A464=$A463,AS464+AT464+AU463,AS464+AT464)</f>
        <v>0</v>
      </c>
      <c r="AV464" s="133"/>
      <c r="AW464" s="133"/>
      <c r="AX464" s="128" t="n">
        <f aca="false">IF($A464=$A463,AV464+AW464+AX463,AV464+AW464)</f>
        <v>0</v>
      </c>
      <c r="AY464" s="133"/>
      <c r="AZ464" s="133"/>
      <c r="BA464" s="128" t="n">
        <f aca="false">IF($A464=$A463,AY464+AZ464+BA463,AY464+AZ464)</f>
        <v>0</v>
      </c>
      <c r="BB464" s="133"/>
      <c r="BC464" s="133"/>
      <c r="BD464" s="128" t="n">
        <f aca="false">IF($A464=$A463,BB464+BC464+BD463,BB464+BC464)</f>
        <v>0</v>
      </c>
      <c r="BE464" s="133"/>
      <c r="BF464" s="133"/>
      <c r="BG464" s="128" t="n">
        <f aca="false">IF($A464=$A463,BE464+BF464+BG463,BE464+BF464)</f>
        <v>0</v>
      </c>
      <c r="BH464" s="133"/>
      <c r="BI464" s="133"/>
      <c r="BJ464" s="128" t="n">
        <f aca="false">IF($A464=$A463,BH464+BI464+BJ463,BH464+BI464)</f>
        <v>0</v>
      </c>
      <c r="BK464" s="133"/>
      <c r="BL464" s="133"/>
      <c r="BM464" s="128" t="n">
        <f aca="false">IF($A464=$A463,BK464+BL464+BM463,BK464+BL464)</f>
        <v>0</v>
      </c>
      <c r="BN464" s="133"/>
      <c r="BO464" s="133"/>
      <c r="BP464" s="128" t="n">
        <f aca="false">IF($A464=$A463,BN464+BO464+BP463,BN464+BO464)</f>
        <v>0</v>
      </c>
      <c r="BQ464" s="133"/>
      <c r="BR464" s="133"/>
      <c r="BS464" s="128" t="n">
        <f aca="false">IF($A464=$A463,BQ464+BR464+BS463,BQ464+BR464)</f>
        <v>0</v>
      </c>
      <c r="BT464" s="133"/>
      <c r="BU464" s="133"/>
      <c r="BV464" s="128" t="n">
        <f aca="false">IF($A464=$A463,BT464+BU464+BV463,BT464+BU464)</f>
        <v>0</v>
      </c>
      <c r="BW464" s="128" t="n">
        <f aca="false">IF(W464=0,0,IF(W464&gt;F$4,1,(IF(W464=BW$2,0,(IF(F$4-W464&gt;2,1,0))))))</f>
        <v>0</v>
      </c>
    </row>
    <row r="465" customFormat="false" ht="42.6" hidden="false" customHeight="true" outlineLevel="0" collapsed="false">
      <c r="A465" s="124" t="str">
        <f aca="false">IF(D465=D464,IF(A464=0,"",A464),IF(AND(D465&gt;0,D465&lt;&gt;D464),A464+1,""))</f>
        <v/>
      </c>
      <c r="B465" s="129"/>
      <c r="C465" s="129"/>
      <c r="D465" s="96"/>
      <c r="E465" s="138"/>
      <c r="F465" s="128" t="str">
        <f aca="false">IFERROR(IF(OR(ISTEXT(D465),ISNUMBER(D465)),HLOOKUP(I465-23*INT(I465/23),[2]Hoja2!B$1:X$2,2),""),1)</f>
        <v/>
      </c>
      <c r="G465" s="128" t="str">
        <f aca="false">LEFT(D465,1)</f>
        <v/>
      </c>
      <c r="H465" s="129" t="str">
        <f aca="false">IF(UPPER(G465)="Z",2,IF(UPPER(G465)="Y",1,IF(UPPER(G465)="X",0,LEFT(D465))))</f>
        <v/>
      </c>
      <c r="I465" s="129" t="str">
        <f aca="false">REPLACE(D465,1,1,H465)</f>
        <v/>
      </c>
      <c r="J465" s="96"/>
      <c r="K465" s="124" t="str">
        <f aca="false">IF(N465&gt;0,ROW(L465)-7,"")</f>
        <v/>
      </c>
      <c r="L465" s="130"/>
      <c r="M465" s="130"/>
      <c r="N465" s="131"/>
      <c r="O465" s="132"/>
      <c r="P465" s="128" t="str">
        <f aca="false">IFERROR(IF(OR(ISTEXT(N465),ISNUMBER(N465)),HLOOKUP(S465-23*INT(S465/23),[2]Hoja2!B$1:X$2,2),""),1)</f>
        <v/>
      </c>
      <c r="Q465" s="128" t="str">
        <f aca="false">LEFT(N465,1)</f>
        <v/>
      </c>
      <c r="R465" s="129" t="str">
        <f aca="false">IF(UPPER(Q465)="Z",2,IF(UPPER(Q465)="Y",1,IF(UPPER(Q465)="X",0,LEFT(N465))))</f>
        <v/>
      </c>
      <c r="S465" s="129" t="str">
        <f aca="false">REPLACE(N465,1,1,R465)</f>
        <v/>
      </c>
      <c r="T465" s="96"/>
      <c r="U465" s="133"/>
      <c r="V465" s="124" t="str">
        <f aca="false">IF(OR(ISTEXT(N465),ISNUMBER(N465)),IF($AD465=1,U465,0),"")</f>
        <v/>
      </c>
      <c r="W465" s="75" t="n">
        <v>36892</v>
      </c>
      <c r="X465" s="134"/>
      <c r="Y465" s="134"/>
      <c r="AA465" s="128" t="n">
        <f aca="false">IF(E465&lt;&gt;F465,0,1)</f>
        <v>1</v>
      </c>
      <c r="AB465" s="128" t="n">
        <f aca="false">IF(OR(T465="SI",T465="Si",T465="si",T465="sI",T465="s",T465="S"),1,0)</f>
        <v>0</v>
      </c>
      <c r="AC465" s="128" t="n">
        <f aca="false">IF(OR(J465="SI",J465="Si",J465="si",J465="sI",J465="s",J465="S"),1,0)</f>
        <v>0</v>
      </c>
      <c r="AD465" s="128" t="n">
        <f aca="false">AK465*AA465*AB465*AC465</f>
        <v>0</v>
      </c>
      <c r="AF465" s="136" t="n">
        <f aca="false">COUNTIF(D$8:D465,D465)</f>
        <v>0</v>
      </c>
      <c r="AG465" s="136" t="n">
        <f aca="false">COUNTIFS(D$8:D465,D465,A$8:A465,A465)</f>
        <v>0</v>
      </c>
      <c r="AH465" s="128" t="n">
        <f aca="false">AF465-AG465</f>
        <v>0</v>
      </c>
      <c r="AI465" s="128" t="n">
        <f aca="false">IF(OR(O465&lt;&gt;P465,P465=1,AA465=0),1,0)</f>
        <v>0</v>
      </c>
      <c r="AJ465" s="128" t="n">
        <f aca="false">IF(AR465&gt;0,1,0)+AH465</f>
        <v>0</v>
      </c>
      <c r="AK465" s="128" t="n">
        <f aca="false">IF(O465&lt;&gt;P465,0,1)</f>
        <v>1</v>
      </c>
      <c r="AL465" s="128" t="n">
        <f aca="false">IF(U465&gt;1,1,0)</f>
        <v>0</v>
      </c>
      <c r="AM465" s="136"/>
      <c r="AN465" s="137"/>
      <c r="AO465" s="139"/>
      <c r="AP465" s="128" t="str">
        <f aca="false">IF(SUMIF(AS$7:BU$7,"&gt;0",AS465:BU465)&gt;0,SUMIF(AS$7:BU$7,"&gt;0",AS465:BU465),"")</f>
        <v/>
      </c>
      <c r="AQ465" s="128"/>
      <c r="AR465" s="136" t="n">
        <f aca="false">COUNTIF(N$8:N465,N465)-1</f>
        <v>-1</v>
      </c>
      <c r="AS465" s="133"/>
      <c r="AT465" s="133"/>
      <c r="AU465" s="128" t="n">
        <f aca="false">IF($A465=$A464,AS465+AT465+AU464,AS465+AT465)</f>
        <v>0</v>
      </c>
      <c r="AV465" s="133"/>
      <c r="AW465" s="133"/>
      <c r="AX465" s="128" t="n">
        <f aca="false">IF($A465=$A464,AV465+AW465+AX464,AV465+AW465)</f>
        <v>0</v>
      </c>
      <c r="AY465" s="133"/>
      <c r="AZ465" s="133"/>
      <c r="BA465" s="128" t="n">
        <f aca="false">IF($A465=$A464,AY465+AZ465+BA464,AY465+AZ465)</f>
        <v>0</v>
      </c>
      <c r="BB465" s="133"/>
      <c r="BC465" s="133"/>
      <c r="BD465" s="128" t="n">
        <f aca="false">IF($A465=$A464,BB465+BC465+BD464,BB465+BC465)</f>
        <v>0</v>
      </c>
      <c r="BE465" s="133"/>
      <c r="BF465" s="133"/>
      <c r="BG465" s="128" t="n">
        <f aca="false">IF($A465=$A464,BE465+BF465+BG464,BE465+BF465)</f>
        <v>0</v>
      </c>
      <c r="BH465" s="133"/>
      <c r="BI465" s="133"/>
      <c r="BJ465" s="128" t="n">
        <f aca="false">IF($A465=$A464,BH465+BI465+BJ464,BH465+BI465)</f>
        <v>0</v>
      </c>
      <c r="BK465" s="133"/>
      <c r="BL465" s="133"/>
      <c r="BM465" s="128" t="n">
        <f aca="false">IF($A465=$A464,BK465+BL465+BM464,BK465+BL465)</f>
        <v>0</v>
      </c>
      <c r="BN465" s="133"/>
      <c r="BO465" s="133"/>
      <c r="BP465" s="128" t="n">
        <f aca="false">IF($A465=$A464,BN465+BO465+BP464,BN465+BO465)</f>
        <v>0</v>
      </c>
      <c r="BQ465" s="133"/>
      <c r="BR465" s="133"/>
      <c r="BS465" s="128" t="n">
        <f aca="false">IF($A465=$A464,BQ465+BR465+BS464,BQ465+BR465)</f>
        <v>0</v>
      </c>
      <c r="BT465" s="133"/>
      <c r="BU465" s="133"/>
      <c r="BV465" s="128" t="n">
        <f aca="false">IF($A465=$A464,BT465+BU465+BV464,BT465+BU465)</f>
        <v>0</v>
      </c>
      <c r="BW465" s="128" t="n">
        <f aca="false">IF(W465=0,0,IF(W465&gt;F$4,1,(IF(W465=BW$2,0,(IF(F$4-W465&gt;2,1,0))))))</f>
        <v>0</v>
      </c>
    </row>
    <row r="466" customFormat="false" ht="42.6" hidden="false" customHeight="true" outlineLevel="0" collapsed="false">
      <c r="A466" s="124" t="str">
        <f aca="false">IF(D466=D465,IF(A465=0,"",A465),IF(AND(D466&gt;0,D466&lt;&gt;D465),A465+1,""))</f>
        <v/>
      </c>
      <c r="B466" s="129"/>
      <c r="C466" s="129"/>
      <c r="D466" s="96"/>
      <c r="E466" s="138"/>
      <c r="F466" s="128" t="str">
        <f aca="false">IFERROR(IF(OR(ISTEXT(D466),ISNUMBER(D466)),HLOOKUP(I466-23*INT(I466/23),[2]Hoja2!B$1:X$2,2),""),1)</f>
        <v/>
      </c>
      <c r="G466" s="128" t="str">
        <f aca="false">LEFT(D466,1)</f>
        <v/>
      </c>
      <c r="H466" s="129" t="str">
        <f aca="false">IF(UPPER(G466)="Z",2,IF(UPPER(G466)="Y",1,IF(UPPER(G466)="X",0,LEFT(D466))))</f>
        <v/>
      </c>
      <c r="I466" s="129" t="str">
        <f aca="false">REPLACE(D466,1,1,H466)</f>
        <v/>
      </c>
      <c r="J466" s="96"/>
      <c r="K466" s="124" t="str">
        <f aca="false">IF(N466&gt;0,ROW(L466)-7,"")</f>
        <v/>
      </c>
      <c r="L466" s="130"/>
      <c r="M466" s="130"/>
      <c r="N466" s="131"/>
      <c r="O466" s="132"/>
      <c r="P466" s="128" t="str">
        <f aca="false">IFERROR(IF(OR(ISTEXT(N466),ISNUMBER(N466)),HLOOKUP(S466-23*INT(S466/23),[2]Hoja2!B$1:X$2,2),""),1)</f>
        <v/>
      </c>
      <c r="Q466" s="128" t="str">
        <f aca="false">LEFT(N466,1)</f>
        <v/>
      </c>
      <c r="R466" s="129" t="str">
        <f aca="false">IF(UPPER(Q466)="Z",2,IF(UPPER(Q466)="Y",1,IF(UPPER(Q466)="X",0,LEFT(N466))))</f>
        <v/>
      </c>
      <c r="S466" s="129" t="str">
        <f aca="false">REPLACE(N466,1,1,R466)</f>
        <v/>
      </c>
      <c r="T466" s="96"/>
      <c r="U466" s="133"/>
      <c r="V466" s="124" t="str">
        <f aca="false">IF(OR(ISTEXT(N466),ISNUMBER(N466)),IF($AD466=1,U466,0),"")</f>
        <v/>
      </c>
      <c r="W466" s="75" t="n">
        <v>36892</v>
      </c>
      <c r="X466" s="134"/>
      <c r="Y466" s="134"/>
      <c r="AA466" s="128" t="n">
        <f aca="false">IF(E466&lt;&gt;F466,0,1)</f>
        <v>1</v>
      </c>
      <c r="AB466" s="128" t="n">
        <f aca="false">IF(OR(T466="SI",T466="Si",T466="si",T466="sI",T466="s",T466="S"),1,0)</f>
        <v>0</v>
      </c>
      <c r="AC466" s="128" t="n">
        <f aca="false">IF(OR(J466="SI",J466="Si",J466="si",J466="sI",J466="s",J466="S"),1,0)</f>
        <v>0</v>
      </c>
      <c r="AD466" s="128" t="n">
        <f aca="false">AK466*AA466*AB466*AC466</f>
        <v>0</v>
      </c>
      <c r="AF466" s="136" t="n">
        <f aca="false">COUNTIF(D$8:D466,D466)</f>
        <v>0</v>
      </c>
      <c r="AG466" s="136" t="n">
        <f aca="false">COUNTIFS(D$8:D466,D466,A$8:A466,A466)</f>
        <v>0</v>
      </c>
      <c r="AH466" s="128" t="n">
        <f aca="false">AF466-AG466</f>
        <v>0</v>
      </c>
      <c r="AI466" s="128" t="n">
        <f aca="false">IF(OR(O466&lt;&gt;P466,P466=1,AA466=0),1,0)</f>
        <v>0</v>
      </c>
      <c r="AJ466" s="128" t="n">
        <f aca="false">IF(AR466&gt;0,1,0)+AH466</f>
        <v>0</v>
      </c>
      <c r="AK466" s="128" t="n">
        <f aca="false">IF(O466&lt;&gt;P466,0,1)</f>
        <v>1</v>
      </c>
      <c r="AL466" s="128" t="n">
        <f aca="false">IF(U466&gt;1,1,0)</f>
        <v>0</v>
      </c>
      <c r="AM466" s="136"/>
      <c r="AN466" s="137"/>
      <c r="AO466" s="139"/>
      <c r="AP466" s="128" t="str">
        <f aca="false">IF(SUMIF(AS$7:BU$7,"&gt;0",AS466:BU466)&gt;0,SUMIF(AS$7:BU$7,"&gt;0",AS466:BU466),"")</f>
        <v/>
      </c>
      <c r="AQ466" s="128"/>
      <c r="AR466" s="136" t="n">
        <f aca="false">COUNTIF(N$8:N466,N466)-1</f>
        <v>-1</v>
      </c>
      <c r="AS466" s="133"/>
      <c r="AT466" s="133"/>
      <c r="AU466" s="128" t="n">
        <f aca="false">IF($A466=$A465,AS466+AT466+AU465,AS466+AT466)</f>
        <v>0</v>
      </c>
      <c r="AV466" s="133"/>
      <c r="AW466" s="133"/>
      <c r="AX466" s="128" t="n">
        <f aca="false">IF($A466=$A465,AV466+AW466+AX465,AV466+AW466)</f>
        <v>0</v>
      </c>
      <c r="AY466" s="133"/>
      <c r="AZ466" s="133"/>
      <c r="BA466" s="128" t="n">
        <f aca="false">IF($A466=$A465,AY466+AZ466+BA465,AY466+AZ466)</f>
        <v>0</v>
      </c>
      <c r="BB466" s="133"/>
      <c r="BC466" s="133"/>
      <c r="BD466" s="128" t="n">
        <f aca="false">IF($A466=$A465,BB466+BC466+BD465,BB466+BC466)</f>
        <v>0</v>
      </c>
      <c r="BE466" s="133"/>
      <c r="BF466" s="133"/>
      <c r="BG466" s="128" t="n">
        <f aca="false">IF($A466=$A465,BE466+BF466+BG465,BE466+BF466)</f>
        <v>0</v>
      </c>
      <c r="BH466" s="133"/>
      <c r="BI466" s="133"/>
      <c r="BJ466" s="128" t="n">
        <f aca="false">IF($A466=$A465,BH466+BI466+BJ465,BH466+BI466)</f>
        <v>0</v>
      </c>
      <c r="BK466" s="133"/>
      <c r="BL466" s="133"/>
      <c r="BM466" s="128" t="n">
        <f aca="false">IF($A466=$A465,BK466+BL466+BM465,BK466+BL466)</f>
        <v>0</v>
      </c>
      <c r="BN466" s="133"/>
      <c r="BO466" s="133"/>
      <c r="BP466" s="128" t="n">
        <f aca="false">IF($A466=$A465,BN466+BO466+BP465,BN466+BO466)</f>
        <v>0</v>
      </c>
      <c r="BQ466" s="133"/>
      <c r="BR466" s="133"/>
      <c r="BS466" s="128" t="n">
        <f aca="false">IF($A466=$A465,BQ466+BR466+BS465,BQ466+BR466)</f>
        <v>0</v>
      </c>
      <c r="BT466" s="133"/>
      <c r="BU466" s="133"/>
      <c r="BV466" s="128" t="n">
        <f aca="false">IF($A466=$A465,BT466+BU466+BV465,BT466+BU466)</f>
        <v>0</v>
      </c>
      <c r="BW466" s="128" t="n">
        <f aca="false">IF(W466=0,0,IF(W466&gt;F$4,1,(IF(W466=BW$2,0,(IF(F$4-W466&gt;2,1,0))))))</f>
        <v>0</v>
      </c>
    </row>
    <row r="467" customFormat="false" ht="42.6" hidden="false" customHeight="true" outlineLevel="0" collapsed="false">
      <c r="A467" s="124" t="str">
        <f aca="false">IF(D467=D466,IF(A466=0,"",A466),IF(AND(D467&gt;0,D467&lt;&gt;D466),A466+1,""))</f>
        <v/>
      </c>
      <c r="B467" s="129"/>
      <c r="C467" s="129"/>
      <c r="D467" s="96"/>
      <c r="E467" s="138"/>
      <c r="F467" s="128" t="str">
        <f aca="false">IFERROR(IF(OR(ISTEXT(D467),ISNUMBER(D467)),HLOOKUP(I467-23*INT(I467/23),[2]Hoja2!B$1:X$2,2),""),1)</f>
        <v/>
      </c>
      <c r="G467" s="128" t="str">
        <f aca="false">LEFT(D467,1)</f>
        <v/>
      </c>
      <c r="H467" s="129" t="str">
        <f aca="false">IF(UPPER(G467)="Z",2,IF(UPPER(G467)="Y",1,IF(UPPER(G467)="X",0,LEFT(D467))))</f>
        <v/>
      </c>
      <c r="I467" s="129" t="str">
        <f aca="false">REPLACE(D467,1,1,H467)</f>
        <v/>
      </c>
      <c r="J467" s="96"/>
      <c r="K467" s="124" t="str">
        <f aca="false">IF(N467&gt;0,ROW(L467)-7,"")</f>
        <v/>
      </c>
      <c r="L467" s="130"/>
      <c r="M467" s="130"/>
      <c r="N467" s="131"/>
      <c r="O467" s="132"/>
      <c r="P467" s="128" t="str">
        <f aca="false">IFERROR(IF(OR(ISTEXT(N467),ISNUMBER(N467)),HLOOKUP(S467-23*INT(S467/23),[2]Hoja2!B$1:X$2,2),""),1)</f>
        <v/>
      </c>
      <c r="Q467" s="128" t="str">
        <f aca="false">LEFT(N467,1)</f>
        <v/>
      </c>
      <c r="R467" s="129" t="str">
        <f aca="false">IF(UPPER(Q467)="Z",2,IF(UPPER(Q467)="Y",1,IF(UPPER(Q467)="X",0,LEFT(N467))))</f>
        <v/>
      </c>
      <c r="S467" s="129" t="str">
        <f aca="false">REPLACE(N467,1,1,R467)</f>
        <v/>
      </c>
      <c r="T467" s="96"/>
      <c r="U467" s="133"/>
      <c r="V467" s="124" t="str">
        <f aca="false">IF(OR(ISTEXT(N467),ISNUMBER(N467)),IF($AD467=1,U467,0),"")</f>
        <v/>
      </c>
      <c r="W467" s="75" t="n">
        <v>36892</v>
      </c>
      <c r="X467" s="134"/>
      <c r="Y467" s="134"/>
      <c r="AA467" s="128" t="n">
        <f aca="false">IF(E467&lt;&gt;F467,0,1)</f>
        <v>1</v>
      </c>
      <c r="AB467" s="128" t="n">
        <f aca="false">IF(OR(T467="SI",T467="Si",T467="si",T467="sI",T467="s",T467="S"),1,0)</f>
        <v>0</v>
      </c>
      <c r="AC467" s="128" t="n">
        <f aca="false">IF(OR(J467="SI",J467="Si",J467="si",J467="sI",J467="s",J467="S"),1,0)</f>
        <v>0</v>
      </c>
      <c r="AD467" s="128" t="n">
        <f aca="false">AK467*AA467*AB467*AC467</f>
        <v>0</v>
      </c>
      <c r="AF467" s="136" t="n">
        <f aca="false">COUNTIF(D$8:D467,D467)</f>
        <v>0</v>
      </c>
      <c r="AG467" s="136" t="n">
        <f aca="false">COUNTIFS(D$8:D467,D467,A$8:A467,A467)</f>
        <v>0</v>
      </c>
      <c r="AH467" s="128" t="n">
        <f aca="false">AF467-AG467</f>
        <v>0</v>
      </c>
      <c r="AI467" s="128" t="n">
        <f aca="false">IF(OR(O467&lt;&gt;P467,P467=1,AA467=0),1,0)</f>
        <v>0</v>
      </c>
      <c r="AJ467" s="128" t="n">
        <f aca="false">IF(AR467&gt;0,1,0)+AH467</f>
        <v>0</v>
      </c>
      <c r="AK467" s="128" t="n">
        <f aca="false">IF(O467&lt;&gt;P467,0,1)</f>
        <v>1</v>
      </c>
      <c r="AL467" s="128" t="n">
        <f aca="false">IF(U467&gt;1,1,0)</f>
        <v>0</v>
      </c>
      <c r="AM467" s="136"/>
      <c r="AN467" s="137"/>
      <c r="AO467" s="139"/>
      <c r="AP467" s="128" t="str">
        <f aca="false">IF(SUMIF(AS$7:BU$7,"&gt;0",AS467:BU467)&gt;0,SUMIF(AS$7:BU$7,"&gt;0",AS467:BU467),"")</f>
        <v/>
      </c>
      <c r="AQ467" s="128"/>
      <c r="AR467" s="136" t="n">
        <f aca="false">COUNTIF(N$8:N467,N467)-1</f>
        <v>-1</v>
      </c>
      <c r="AS467" s="133"/>
      <c r="AT467" s="133"/>
      <c r="AU467" s="128" t="n">
        <f aca="false">IF($A467=$A466,AS467+AT467+AU466,AS467+AT467)</f>
        <v>0</v>
      </c>
      <c r="AV467" s="133"/>
      <c r="AW467" s="133"/>
      <c r="AX467" s="128" t="n">
        <f aca="false">IF($A467=$A466,AV467+AW467+AX466,AV467+AW467)</f>
        <v>0</v>
      </c>
      <c r="AY467" s="133"/>
      <c r="AZ467" s="133"/>
      <c r="BA467" s="128" t="n">
        <f aca="false">IF($A467=$A466,AY467+AZ467+BA466,AY467+AZ467)</f>
        <v>0</v>
      </c>
      <c r="BB467" s="133"/>
      <c r="BC467" s="133"/>
      <c r="BD467" s="128" t="n">
        <f aca="false">IF($A467=$A466,BB467+BC467+BD466,BB467+BC467)</f>
        <v>0</v>
      </c>
      <c r="BE467" s="133"/>
      <c r="BF467" s="133"/>
      <c r="BG467" s="128" t="n">
        <f aca="false">IF($A467=$A466,BE467+BF467+BG466,BE467+BF467)</f>
        <v>0</v>
      </c>
      <c r="BH467" s="133"/>
      <c r="BI467" s="133"/>
      <c r="BJ467" s="128" t="n">
        <f aca="false">IF($A467=$A466,BH467+BI467+BJ466,BH467+BI467)</f>
        <v>0</v>
      </c>
      <c r="BK467" s="133"/>
      <c r="BL467" s="133"/>
      <c r="BM467" s="128" t="n">
        <f aca="false">IF($A467=$A466,BK467+BL467+BM466,BK467+BL467)</f>
        <v>0</v>
      </c>
      <c r="BN467" s="133"/>
      <c r="BO467" s="133"/>
      <c r="BP467" s="128" t="n">
        <f aca="false">IF($A467=$A466,BN467+BO467+BP466,BN467+BO467)</f>
        <v>0</v>
      </c>
      <c r="BQ467" s="133"/>
      <c r="BR467" s="133"/>
      <c r="BS467" s="128" t="n">
        <f aca="false">IF($A467=$A466,BQ467+BR467+BS466,BQ467+BR467)</f>
        <v>0</v>
      </c>
      <c r="BT467" s="133"/>
      <c r="BU467" s="133"/>
      <c r="BV467" s="128" t="n">
        <f aca="false">IF($A467=$A466,BT467+BU467+BV466,BT467+BU467)</f>
        <v>0</v>
      </c>
      <c r="BW467" s="128" t="n">
        <f aca="false">IF(W467=0,0,IF(W467&gt;F$4,1,(IF(W467=BW$2,0,(IF(F$4-W467&gt;2,1,0))))))</f>
        <v>0</v>
      </c>
    </row>
    <row r="468" customFormat="false" ht="42.95" hidden="false" customHeight="true" outlineLevel="0" collapsed="false">
      <c r="A468" s="124" t="str">
        <f aca="false">IF(D468=D467,IF(A467=0,"",A467),IF(AND(D468&gt;0,D468&lt;&gt;D467),A467+1,""))</f>
        <v/>
      </c>
      <c r="B468" s="129"/>
      <c r="C468" s="129"/>
      <c r="D468" s="96"/>
      <c r="E468" s="138"/>
      <c r="F468" s="128" t="str">
        <f aca="false">IFERROR(IF(OR(ISTEXT(D468),ISNUMBER(D468)),HLOOKUP(I468-23*INT(I468/23),[2]Hoja2!B$1:X$2,2),""),1)</f>
        <v/>
      </c>
      <c r="G468" s="128" t="str">
        <f aca="false">LEFT(D468,1)</f>
        <v/>
      </c>
      <c r="H468" s="129" t="str">
        <f aca="false">IF(UPPER(G468)="Z",2,IF(UPPER(G468)="Y",1,IF(UPPER(G468)="X",0,LEFT(D468))))</f>
        <v/>
      </c>
      <c r="I468" s="129" t="str">
        <f aca="false">REPLACE(D468,1,1,H468)</f>
        <v/>
      </c>
      <c r="J468" s="96"/>
      <c r="K468" s="124" t="str">
        <f aca="false">IF(N468&gt;0,ROW(L468)-7,"")</f>
        <v/>
      </c>
      <c r="L468" s="130"/>
      <c r="M468" s="130"/>
      <c r="N468" s="131"/>
      <c r="O468" s="132"/>
      <c r="P468" s="128" t="str">
        <f aca="false">IFERROR(IF(OR(ISTEXT(N468),ISNUMBER(N468)),HLOOKUP(S468-23*INT(S468/23),[2]Hoja2!B$1:X$2,2),""),1)</f>
        <v/>
      </c>
      <c r="Q468" s="128" t="str">
        <f aca="false">LEFT(N468,1)</f>
        <v/>
      </c>
      <c r="R468" s="129" t="str">
        <f aca="false">IF(UPPER(Q468)="Z",2,IF(UPPER(Q468)="Y",1,IF(UPPER(Q468)="X",0,LEFT(N468))))</f>
        <v/>
      </c>
      <c r="S468" s="129" t="str">
        <f aca="false">REPLACE(N468,1,1,R468)</f>
        <v/>
      </c>
      <c r="T468" s="96"/>
      <c r="U468" s="133"/>
      <c r="V468" s="124" t="str">
        <f aca="false">IF(OR(ISTEXT(N468),ISNUMBER(N468)),IF($AD468=1,U468,0),"")</f>
        <v/>
      </c>
      <c r="W468" s="75" t="n">
        <v>36892</v>
      </c>
      <c r="X468" s="134"/>
      <c r="Y468" s="134"/>
      <c r="AA468" s="128" t="n">
        <f aca="false">IF(E468&lt;&gt;F468,0,1)</f>
        <v>1</v>
      </c>
      <c r="AB468" s="128" t="n">
        <f aca="false">IF(OR(T468="SI",T468="Si",T468="si",T468="sI",T468="s",T468="S"),1,0)</f>
        <v>0</v>
      </c>
      <c r="AC468" s="128" t="n">
        <f aca="false">IF(OR(J468="SI",J468="Si",J468="si",J468="sI",J468="s",J468="S"),1,0)</f>
        <v>0</v>
      </c>
      <c r="AD468" s="128" t="n">
        <f aca="false">AK468*AA468*AB468*AC468</f>
        <v>0</v>
      </c>
      <c r="AF468" s="136" t="n">
        <f aca="false">COUNTIF(D$8:D468,D468)</f>
        <v>0</v>
      </c>
      <c r="AG468" s="136" t="n">
        <f aca="false">COUNTIFS(D$8:D468,D468,A$8:A468,A468)</f>
        <v>0</v>
      </c>
      <c r="AH468" s="128" t="n">
        <f aca="false">AF468-AG468</f>
        <v>0</v>
      </c>
      <c r="AI468" s="128" t="n">
        <f aca="false">IF(OR(O468&lt;&gt;P468,P468=1,AA468=0),1,0)</f>
        <v>0</v>
      </c>
      <c r="AJ468" s="128" t="n">
        <f aca="false">IF(AR468&gt;0,1,0)+AH468</f>
        <v>0</v>
      </c>
      <c r="AK468" s="128" t="n">
        <f aca="false">IF(O468&lt;&gt;P468,0,1)</f>
        <v>1</v>
      </c>
      <c r="AL468" s="128" t="n">
        <f aca="false">IF(U468&gt;1,1,0)</f>
        <v>0</v>
      </c>
      <c r="AM468" s="136"/>
      <c r="AN468" s="137"/>
      <c r="AO468" s="139"/>
      <c r="AP468" s="128" t="str">
        <f aca="false">IF(SUMIF(AS$7:BU$7,"&gt;0",AS468:BU468)&gt;0,SUMIF(AS$7:BU$7,"&gt;0",AS468:BU468),"")</f>
        <v/>
      </c>
      <c r="AQ468" s="128"/>
      <c r="AR468" s="136" t="n">
        <f aca="false">COUNTIF(N$8:N468,N468)-1</f>
        <v>-1</v>
      </c>
      <c r="AS468" s="133"/>
      <c r="AT468" s="133"/>
      <c r="AU468" s="128" t="n">
        <f aca="false">IF($A468=$A467,AS468+AT468+AU467,AS468+AT468)</f>
        <v>0</v>
      </c>
      <c r="AV468" s="133"/>
      <c r="AW468" s="133"/>
      <c r="AX468" s="128" t="n">
        <f aca="false">IF($A468=$A467,AV468+AW468+AX467,AV468+AW468)</f>
        <v>0</v>
      </c>
      <c r="AY468" s="133"/>
      <c r="AZ468" s="133"/>
      <c r="BA468" s="128" t="n">
        <f aca="false">IF($A468=$A467,AY468+AZ468+BA467,AY468+AZ468)</f>
        <v>0</v>
      </c>
      <c r="BB468" s="133"/>
      <c r="BC468" s="133"/>
      <c r="BD468" s="128" t="n">
        <f aca="false">IF($A468=$A467,BB468+BC468+BD467,BB468+BC468)</f>
        <v>0</v>
      </c>
      <c r="BE468" s="133"/>
      <c r="BF468" s="133"/>
      <c r="BG468" s="128" t="n">
        <f aca="false">IF($A468=$A467,BE468+BF468+BG467,BE468+BF468)</f>
        <v>0</v>
      </c>
      <c r="BH468" s="133"/>
      <c r="BI468" s="133"/>
      <c r="BJ468" s="128" t="n">
        <f aca="false">IF($A468=$A467,BH468+BI468+BJ467,BH468+BI468)</f>
        <v>0</v>
      </c>
      <c r="BK468" s="133"/>
      <c r="BL468" s="133"/>
      <c r="BM468" s="128" t="n">
        <f aca="false">IF($A468=$A467,BK468+BL468+BM467,BK468+BL468)</f>
        <v>0</v>
      </c>
      <c r="BN468" s="133"/>
      <c r="BO468" s="133"/>
      <c r="BP468" s="128" t="n">
        <f aca="false">IF($A468=$A467,BN468+BO468+BP467,BN468+BO468)</f>
        <v>0</v>
      </c>
      <c r="BQ468" s="133"/>
      <c r="BR468" s="133"/>
      <c r="BS468" s="128" t="n">
        <f aca="false">IF($A468=$A467,BQ468+BR468+BS467,BQ468+BR468)</f>
        <v>0</v>
      </c>
      <c r="BT468" s="133"/>
      <c r="BU468" s="133"/>
      <c r="BV468" s="128" t="n">
        <f aca="false">IF($A468=$A467,BT468+BU468+BV467,BT468+BU468)</f>
        <v>0</v>
      </c>
      <c r="BW468" s="128" t="n">
        <f aca="false">IF(W468=0,0,IF(W468&gt;F$4,1,(IF(W468=BW$2,0,(IF(F$4-W468&gt;2,1,0))))))</f>
        <v>0</v>
      </c>
    </row>
    <row r="469" customFormat="false" ht="42.6" hidden="false" customHeight="true" outlineLevel="0" collapsed="false">
      <c r="A469" s="124" t="str">
        <f aca="false">IF(D469=D468,IF(A468=0,"",A468),IF(AND(D469&gt;0,D469&lt;&gt;D468),A468+1,""))</f>
        <v/>
      </c>
      <c r="B469" s="129"/>
      <c r="C469" s="129"/>
      <c r="D469" s="96"/>
      <c r="E469" s="138"/>
      <c r="F469" s="128" t="str">
        <f aca="false">IFERROR(IF(OR(ISTEXT(D469),ISNUMBER(D469)),HLOOKUP(I469-23*INT(I469/23),[2]Hoja2!B$1:X$2,2),""),1)</f>
        <v/>
      </c>
      <c r="G469" s="128" t="str">
        <f aca="false">LEFT(D469,1)</f>
        <v/>
      </c>
      <c r="H469" s="129" t="str">
        <f aca="false">IF(UPPER(G469)="Z",2,IF(UPPER(G469)="Y",1,IF(UPPER(G469)="X",0,LEFT(D469))))</f>
        <v/>
      </c>
      <c r="I469" s="129" t="str">
        <f aca="false">REPLACE(D469,1,1,H469)</f>
        <v/>
      </c>
      <c r="J469" s="96"/>
      <c r="K469" s="124" t="str">
        <f aca="false">IF(N469&gt;0,ROW(L469)-7,"")</f>
        <v/>
      </c>
      <c r="L469" s="130"/>
      <c r="M469" s="130"/>
      <c r="N469" s="131"/>
      <c r="O469" s="132"/>
      <c r="P469" s="128" t="str">
        <f aca="false">IFERROR(IF(OR(ISTEXT(N469),ISNUMBER(N469)),HLOOKUP(S469-23*INT(S469/23),[2]Hoja2!B$1:X$2,2),""),1)</f>
        <v/>
      </c>
      <c r="Q469" s="128" t="str">
        <f aca="false">LEFT(N469,1)</f>
        <v/>
      </c>
      <c r="R469" s="129" t="str">
        <f aca="false">IF(UPPER(Q469)="Z",2,IF(UPPER(Q469)="Y",1,IF(UPPER(Q469)="X",0,LEFT(N469))))</f>
        <v/>
      </c>
      <c r="S469" s="129" t="str">
        <f aca="false">REPLACE(N469,1,1,R469)</f>
        <v/>
      </c>
      <c r="T469" s="96"/>
      <c r="U469" s="133"/>
      <c r="V469" s="124" t="str">
        <f aca="false">IF(OR(ISTEXT(N469),ISNUMBER(N469)),IF($AD469=1,U469,0),"")</f>
        <v/>
      </c>
      <c r="W469" s="75" t="n">
        <v>36892</v>
      </c>
      <c r="X469" s="134"/>
      <c r="Y469" s="134"/>
      <c r="AA469" s="128" t="n">
        <f aca="false">IF(E469&lt;&gt;F469,0,1)</f>
        <v>1</v>
      </c>
      <c r="AB469" s="128" t="n">
        <f aca="false">IF(OR(T469="SI",T469="Si",T469="si",T469="sI",T469="s",T469="S"),1,0)</f>
        <v>0</v>
      </c>
      <c r="AC469" s="128" t="n">
        <f aca="false">IF(OR(J469="SI",J469="Si",J469="si",J469="sI",J469="s",J469="S"),1,0)</f>
        <v>0</v>
      </c>
      <c r="AD469" s="128" t="n">
        <f aca="false">AK469*AA469*AB469*AC469</f>
        <v>0</v>
      </c>
      <c r="AF469" s="136" t="n">
        <f aca="false">COUNTIF(D$8:D469,D469)</f>
        <v>0</v>
      </c>
      <c r="AG469" s="136" t="n">
        <f aca="false">COUNTIFS(D$8:D469,D469,A$8:A469,A469)</f>
        <v>0</v>
      </c>
      <c r="AH469" s="128" t="n">
        <f aca="false">AF469-AG469</f>
        <v>0</v>
      </c>
      <c r="AI469" s="128" t="n">
        <f aca="false">IF(OR(O469&lt;&gt;P469,P469=1,AA469=0),1,0)</f>
        <v>0</v>
      </c>
      <c r="AJ469" s="128" t="n">
        <f aca="false">IF(AR469&gt;0,1,0)+AH469</f>
        <v>0</v>
      </c>
      <c r="AK469" s="128" t="n">
        <f aca="false">IF(O469&lt;&gt;P469,0,1)</f>
        <v>1</v>
      </c>
      <c r="AL469" s="128" t="n">
        <f aca="false">IF(U469&gt;1,1,0)</f>
        <v>0</v>
      </c>
      <c r="AM469" s="136"/>
      <c r="AN469" s="137"/>
      <c r="AO469" s="139"/>
      <c r="AP469" s="128" t="str">
        <f aca="false">IF(SUMIF(AS$7:BU$7,"&gt;0",AS469:BU469)&gt;0,SUMIF(AS$7:BU$7,"&gt;0",AS469:BU469),"")</f>
        <v/>
      </c>
      <c r="AQ469" s="128"/>
      <c r="AR469" s="136" t="n">
        <f aca="false">COUNTIF(N$8:N469,N469)-1</f>
        <v>-1</v>
      </c>
      <c r="AS469" s="133"/>
      <c r="AT469" s="133"/>
      <c r="AU469" s="128" t="n">
        <f aca="false">IF($A469=$A468,AS469+AT469+AU468,AS469+AT469)</f>
        <v>0</v>
      </c>
      <c r="AV469" s="133"/>
      <c r="AW469" s="133"/>
      <c r="AX469" s="128" t="n">
        <f aca="false">IF($A469=$A468,AV469+AW469+AX468,AV469+AW469)</f>
        <v>0</v>
      </c>
      <c r="AY469" s="133"/>
      <c r="AZ469" s="133"/>
      <c r="BA469" s="128" t="n">
        <f aca="false">IF($A469=$A468,AY469+AZ469+BA468,AY469+AZ469)</f>
        <v>0</v>
      </c>
      <c r="BB469" s="133"/>
      <c r="BC469" s="133"/>
      <c r="BD469" s="128" t="n">
        <f aca="false">IF($A469=$A468,BB469+BC469+BD468,BB469+BC469)</f>
        <v>0</v>
      </c>
      <c r="BE469" s="133"/>
      <c r="BF469" s="133"/>
      <c r="BG469" s="128" t="n">
        <f aca="false">IF($A469=$A468,BE469+BF469+BG468,BE469+BF469)</f>
        <v>0</v>
      </c>
      <c r="BH469" s="133"/>
      <c r="BI469" s="133"/>
      <c r="BJ469" s="128" t="n">
        <f aca="false">IF($A469=$A468,BH469+BI469+BJ468,BH469+BI469)</f>
        <v>0</v>
      </c>
      <c r="BK469" s="133"/>
      <c r="BL469" s="133"/>
      <c r="BM469" s="128" t="n">
        <f aca="false">IF($A469=$A468,BK469+BL469+BM468,BK469+BL469)</f>
        <v>0</v>
      </c>
      <c r="BN469" s="133"/>
      <c r="BO469" s="133"/>
      <c r="BP469" s="128" t="n">
        <f aca="false">IF($A469=$A468,BN469+BO469+BP468,BN469+BO469)</f>
        <v>0</v>
      </c>
      <c r="BQ469" s="133"/>
      <c r="BR469" s="133"/>
      <c r="BS469" s="128" t="n">
        <f aca="false">IF($A469=$A468,BQ469+BR469+BS468,BQ469+BR469)</f>
        <v>0</v>
      </c>
      <c r="BT469" s="133"/>
      <c r="BU469" s="133"/>
      <c r="BV469" s="128" t="n">
        <f aca="false">IF($A469=$A468,BT469+BU469+BV468,BT469+BU469)</f>
        <v>0</v>
      </c>
      <c r="BW469" s="128" t="n">
        <f aca="false">IF(W469=0,0,IF(W469&gt;F$4,1,(IF(W469=BW$2,0,(IF(F$4-W469&gt;2,1,0))))))</f>
        <v>0</v>
      </c>
    </row>
    <row r="470" customFormat="false" ht="42.6" hidden="false" customHeight="true" outlineLevel="0" collapsed="false">
      <c r="A470" s="124" t="str">
        <f aca="false">IF(D470=D469,IF(A469=0,"",A469),IF(AND(D470&gt;0,D470&lt;&gt;D469),A469+1,""))</f>
        <v/>
      </c>
      <c r="B470" s="129"/>
      <c r="C470" s="129"/>
      <c r="D470" s="96"/>
      <c r="E470" s="138"/>
      <c r="F470" s="128" t="str">
        <f aca="false">IFERROR(IF(OR(ISTEXT(D470),ISNUMBER(D470)),HLOOKUP(I470-23*INT(I470/23),[2]Hoja2!B$1:X$2,2),""),1)</f>
        <v/>
      </c>
      <c r="G470" s="128" t="str">
        <f aca="false">LEFT(D470,1)</f>
        <v/>
      </c>
      <c r="H470" s="129" t="str">
        <f aca="false">IF(UPPER(G470)="Z",2,IF(UPPER(G470)="Y",1,IF(UPPER(G470)="X",0,LEFT(D470))))</f>
        <v/>
      </c>
      <c r="I470" s="129" t="str">
        <f aca="false">REPLACE(D470,1,1,H470)</f>
        <v/>
      </c>
      <c r="J470" s="96"/>
      <c r="K470" s="124" t="str">
        <f aca="false">IF(N470&gt;0,ROW(L470)-7,"")</f>
        <v/>
      </c>
      <c r="L470" s="130"/>
      <c r="M470" s="130"/>
      <c r="N470" s="131"/>
      <c r="O470" s="132"/>
      <c r="P470" s="128" t="str">
        <f aca="false">IFERROR(IF(OR(ISTEXT(N470),ISNUMBER(N470)),HLOOKUP(S470-23*INT(S470/23),[2]Hoja2!B$1:X$2,2),""),1)</f>
        <v/>
      </c>
      <c r="Q470" s="128" t="str">
        <f aca="false">LEFT(N470,1)</f>
        <v/>
      </c>
      <c r="R470" s="129" t="str">
        <f aca="false">IF(UPPER(Q470)="Z",2,IF(UPPER(Q470)="Y",1,IF(UPPER(Q470)="X",0,LEFT(N470))))</f>
        <v/>
      </c>
      <c r="S470" s="129" t="str">
        <f aca="false">REPLACE(N470,1,1,R470)</f>
        <v/>
      </c>
      <c r="T470" s="96"/>
      <c r="U470" s="133"/>
      <c r="V470" s="124" t="str">
        <f aca="false">IF(OR(ISTEXT(N470),ISNUMBER(N470)),IF($AD470=1,U470,0),"")</f>
        <v/>
      </c>
      <c r="W470" s="75" t="n">
        <v>36892</v>
      </c>
      <c r="X470" s="134"/>
      <c r="Y470" s="134"/>
      <c r="AA470" s="128" t="n">
        <f aca="false">IF(E470&lt;&gt;F470,0,1)</f>
        <v>1</v>
      </c>
      <c r="AB470" s="128" t="n">
        <f aca="false">IF(OR(T470="SI",T470="Si",T470="si",T470="sI",T470="s",T470="S"),1,0)</f>
        <v>0</v>
      </c>
      <c r="AC470" s="128" t="n">
        <f aca="false">IF(OR(J470="SI",J470="Si",J470="si",J470="sI",J470="s",J470="S"),1,0)</f>
        <v>0</v>
      </c>
      <c r="AD470" s="128" t="n">
        <f aca="false">AK470*AA470*AB470*AC470</f>
        <v>0</v>
      </c>
      <c r="AF470" s="136" t="n">
        <f aca="false">COUNTIF(D$8:D470,D470)</f>
        <v>0</v>
      </c>
      <c r="AG470" s="136" t="n">
        <f aca="false">COUNTIFS(D$8:D470,D470,A$8:A470,A470)</f>
        <v>0</v>
      </c>
      <c r="AH470" s="128" t="n">
        <f aca="false">AF470-AG470</f>
        <v>0</v>
      </c>
      <c r="AI470" s="128" t="n">
        <f aca="false">IF(OR(O470&lt;&gt;P470,P470=1,AA470=0),1,0)</f>
        <v>0</v>
      </c>
      <c r="AJ470" s="128" t="n">
        <f aca="false">IF(AR470&gt;0,1,0)+AH470</f>
        <v>0</v>
      </c>
      <c r="AK470" s="128" t="n">
        <f aca="false">IF(O470&lt;&gt;P470,0,1)</f>
        <v>1</v>
      </c>
      <c r="AL470" s="128" t="n">
        <f aca="false">IF(U470&gt;1,1,0)</f>
        <v>0</v>
      </c>
      <c r="AM470" s="136"/>
      <c r="AN470" s="137"/>
      <c r="AO470" s="139"/>
      <c r="AP470" s="128" t="str">
        <f aca="false">IF(SUMIF(AS$7:BU$7,"&gt;0",AS470:BU470)&gt;0,SUMIF(AS$7:BU$7,"&gt;0",AS470:BU470),"")</f>
        <v/>
      </c>
      <c r="AQ470" s="128"/>
      <c r="AR470" s="136" t="n">
        <f aca="false">COUNTIF(N$8:N470,N470)-1</f>
        <v>-1</v>
      </c>
      <c r="AS470" s="133"/>
      <c r="AT470" s="133"/>
      <c r="AU470" s="128" t="n">
        <f aca="false">IF($A470=$A469,AS470+AT470+AU469,AS470+AT470)</f>
        <v>0</v>
      </c>
      <c r="AV470" s="133"/>
      <c r="AW470" s="133"/>
      <c r="AX470" s="128" t="n">
        <f aca="false">IF($A470=$A469,AV470+AW470+AX469,AV470+AW470)</f>
        <v>0</v>
      </c>
      <c r="AY470" s="133"/>
      <c r="AZ470" s="133"/>
      <c r="BA470" s="128" t="n">
        <f aca="false">IF($A470=$A469,AY470+AZ470+BA469,AY470+AZ470)</f>
        <v>0</v>
      </c>
      <c r="BB470" s="133"/>
      <c r="BC470" s="133"/>
      <c r="BD470" s="128" t="n">
        <f aca="false">IF($A470=$A469,BB470+BC470+BD469,BB470+BC470)</f>
        <v>0</v>
      </c>
      <c r="BE470" s="133"/>
      <c r="BF470" s="133"/>
      <c r="BG470" s="128" t="n">
        <f aca="false">IF($A470=$A469,BE470+BF470+BG469,BE470+BF470)</f>
        <v>0</v>
      </c>
      <c r="BH470" s="133"/>
      <c r="BI470" s="133"/>
      <c r="BJ470" s="128" t="n">
        <f aca="false">IF($A470=$A469,BH470+BI470+BJ469,BH470+BI470)</f>
        <v>0</v>
      </c>
      <c r="BK470" s="133"/>
      <c r="BL470" s="133"/>
      <c r="BM470" s="128" t="n">
        <f aca="false">IF($A470=$A469,BK470+BL470+BM469,BK470+BL470)</f>
        <v>0</v>
      </c>
      <c r="BN470" s="133"/>
      <c r="BO470" s="133"/>
      <c r="BP470" s="128" t="n">
        <f aca="false">IF($A470=$A469,BN470+BO470+BP469,BN470+BO470)</f>
        <v>0</v>
      </c>
      <c r="BQ470" s="133"/>
      <c r="BR470" s="133"/>
      <c r="BS470" s="128" t="n">
        <f aca="false">IF($A470=$A469,BQ470+BR470+BS469,BQ470+BR470)</f>
        <v>0</v>
      </c>
      <c r="BT470" s="133"/>
      <c r="BU470" s="133"/>
      <c r="BV470" s="128" t="n">
        <f aca="false">IF($A470=$A469,BT470+BU470+BV469,BT470+BU470)</f>
        <v>0</v>
      </c>
      <c r="BW470" s="128" t="n">
        <f aca="false">IF(W470=0,0,IF(W470&gt;F$4,1,(IF(W470=BW$2,0,(IF(F$4-W470&gt;2,1,0))))))</f>
        <v>0</v>
      </c>
    </row>
    <row r="471" customFormat="false" ht="42.6" hidden="false" customHeight="true" outlineLevel="0" collapsed="false">
      <c r="A471" s="124" t="str">
        <f aca="false">IF(D471=D470,IF(A470=0,"",A470),IF(AND(D471&gt;0,D471&lt;&gt;D470),A470+1,""))</f>
        <v/>
      </c>
      <c r="B471" s="129"/>
      <c r="C471" s="129"/>
      <c r="D471" s="96"/>
      <c r="E471" s="138"/>
      <c r="F471" s="128" t="str">
        <f aca="false">IFERROR(IF(OR(ISTEXT(D471),ISNUMBER(D471)),HLOOKUP(I471-23*INT(I471/23),[2]Hoja2!B$1:X$2,2),""),1)</f>
        <v/>
      </c>
      <c r="G471" s="128" t="str">
        <f aca="false">LEFT(D471,1)</f>
        <v/>
      </c>
      <c r="H471" s="129" t="str">
        <f aca="false">IF(UPPER(G471)="Z",2,IF(UPPER(G471)="Y",1,IF(UPPER(G471)="X",0,LEFT(D471))))</f>
        <v/>
      </c>
      <c r="I471" s="129" t="str">
        <f aca="false">REPLACE(D471,1,1,H471)</f>
        <v/>
      </c>
      <c r="J471" s="96"/>
      <c r="K471" s="124" t="str">
        <f aca="false">IF(N471&gt;0,ROW(L471)-7,"")</f>
        <v/>
      </c>
      <c r="L471" s="130"/>
      <c r="M471" s="130"/>
      <c r="N471" s="131"/>
      <c r="O471" s="132"/>
      <c r="P471" s="128" t="str">
        <f aca="false">IFERROR(IF(OR(ISTEXT(N471),ISNUMBER(N471)),HLOOKUP(S471-23*INT(S471/23),[2]Hoja2!B$1:X$2,2),""),1)</f>
        <v/>
      </c>
      <c r="Q471" s="128" t="str">
        <f aca="false">LEFT(N471,1)</f>
        <v/>
      </c>
      <c r="R471" s="129" t="str">
        <f aca="false">IF(UPPER(Q471)="Z",2,IF(UPPER(Q471)="Y",1,IF(UPPER(Q471)="X",0,LEFT(N471))))</f>
        <v/>
      </c>
      <c r="S471" s="129" t="str">
        <f aca="false">REPLACE(N471,1,1,R471)</f>
        <v/>
      </c>
      <c r="T471" s="96"/>
      <c r="U471" s="133"/>
      <c r="V471" s="124" t="str">
        <f aca="false">IF(OR(ISTEXT(N471),ISNUMBER(N471)),IF($AD471=1,U471,0),"")</f>
        <v/>
      </c>
      <c r="W471" s="75" t="n">
        <v>36892</v>
      </c>
      <c r="X471" s="134"/>
      <c r="Y471" s="134"/>
      <c r="AA471" s="128" t="n">
        <f aca="false">IF(E471&lt;&gt;F471,0,1)</f>
        <v>1</v>
      </c>
      <c r="AB471" s="128" t="n">
        <f aca="false">IF(OR(T471="SI",T471="Si",T471="si",T471="sI",T471="s",T471="S"),1,0)</f>
        <v>0</v>
      </c>
      <c r="AC471" s="128" t="n">
        <f aca="false">IF(OR(J471="SI",J471="Si",J471="si",J471="sI",J471="s",J471="S"),1,0)</f>
        <v>0</v>
      </c>
      <c r="AD471" s="128" t="n">
        <f aca="false">AK471*AA471*AB471*AC471</f>
        <v>0</v>
      </c>
      <c r="AF471" s="136" t="n">
        <f aca="false">COUNTIF(D$8:D471,D471)</f>
        <v>0</v>
      </c>
      <c r="AG471" s="136" t="n">
        <f aca="false">COUNTIFS(D$8:D471,D471,A$8:A471,A471)</f>
        <v>0</v>
      </c>
      <c r="AH471" s="128" t="n">
        <f aca="false">AF471-AG471</f>
        <v>0</v>
      </c>
      <c r="AI471" s="128" t="n">
        <f aca="false">IF(OR(O471&lt;&gt;P471,P471=1,AA471=0),1,0)</f>
        <v>0</v>
      </c>
      <c r="AJ471" s="128" t="n">
        <f aca="false">IF(AR471&gt;0,1,0)+AH471</f>
        <v>0</v>
      </c>
      <c r="AK471" s="128" t="n">
        <f aca="false">IF(O471&lt;&gt;P471,0,1)</f>
        <v>1</v>
      </c>
      <c r="AL471" s="128" t="n">
        <f aca="false">IF(U471&gt;1,1,0)</f>
        <v>0</v>
      </c>
      <c r="AM471" s="136"/>
      <c r="AN471" s="137"/>
      <c r="AO471" s="139"/>
      <c r="AP471" s="128" t="str">
        <f aca="false">IF(SUMIF(AS$7:BU$7,"&gt;0",AS471:BU471)&gt;0,SUMIF(AS$7:BU$7,"&gt;0",AS471:BU471),"")</f>
        <v/>
      </c>
      <c r="AQ471" s="128"/>
      <c r="AR471" s="136" t="n">
        <f aca="false">COUNTIF(N$8:N471,N471)-1</f>
        <v>-1</v>
      </c>
      <c r="AS471" s="133"/>
      <c r="AT471" s="133"/>
      <c r="AU471" s="128" t="n">
        <f aca="false">IF($A471=$A470,AS471+AT471+AU470,AS471+AT471)</f>
        <v>0</v>
      </c>
      <c r="AV471" s="133"/>
      <c r="AW471" s="133"/>
      <c r="AX471" s="128" t="n">
        <f aca="false">IF($A471=$A470,AV471+AW471+AX470,AV471+AW471)</f>
        <v>0</v>
      </c>
      <c r="AY471" s="133"/>
      <c r="AZ471" s="133"/>
      <c r="BA471" s="128" t="n">
        <f aca="false">IF($A471=$A470,AY471+AZ471+BA470,AY471+AZ471)</f>
        <v>0</v>
      </c>
      <c r="BB471" s="133"/>
      <c r="BC471" s="133"/>
      <c r="BD471" s="128" t="n">
        <f aca="false">IF($A471=$A470,BB471+BC471+BD470,BB471+BC471)</f>
        <v>0</v>
      </c>
      <c r="BE471" s="133"/>
      <c r="BF471" s="133"/>
      <c r="BG471" s="128" t="n">
        <f aca="false">IF($A471=$A470,BE471+BF471+BG470,BE471+BF471)</f>
        <v>0</v>
      </c>
      <c r="BH471" s="133"/>
      <c r="BI471" s="133"/>
      <c r="BJ471" s="128" t="n">
        <f aca="false">IF($A471=$A470,BH471+BI471+BJ470,BH471+BI471)</f>
        <v>0</v>
      </c>
      <c r="BK471" s="133"/>
      <c r="BL471" s="133"/>
      <c r="BM471" s="128" t="n">
        <f aca="false">IF($A471=$A470,BK471+BL471+BM470,BK471+BL471)</f>
        <v>0</v>
      </c>
      <c r="BN471" s="133"/>
      <c r="BO471" s="133"/>
      <c r="BP471" s="128" t="n">
        <f aca="false">IF($A471=$A470,BN471+BO471+BP470,BN471+BO471)</f>
        <v>0</v>
      </c>
      <c r="BQ471" s="133"/>
      <c r="BR471" s="133"/>
      <c r="BS471" s="128" t="n">
        <f aca="false">IF($A471=$A470,BQ471+BR471+BS470,BQ471+BR471)</f>
        <v>0</v>
      </c>
      <c r="BT471" s="133"/>
      <c r="BU471" s="133"/>
      <c r="BV471" s="128" t="n">
        <f aca="false">IF($A471=$A470,BT471+BU471+BV470,BT471+BU471)</f>
        <v>0</v>
      </c>
      <c r="BW471" s="128" t="n">
        <f aca="false">IF(W471=0,0,IF(W471&gt;F$4,1,(IF(W471=BW$2,0,(IF(F$4-W471&gt;2,1,0))))))</f>
        <v>0</v>
      </c>
    </row>
    <row r="472" customFormat="false" ht="42.6" hidden="false" customHeight="true" outlineLevel="0" collapsed="false">
      <c r="A472" s="124" t="str">
        <f aca="false">IF(D472=D471,IF(A471=0,"",A471),IF(AND(D472&gt;0,D472&lt;&gt;D471),A471+1,""))</f>
        <v/>
      </c>
      <c r="B472" s="129"/>
      <c r="C472" s="129"/>
      <c r="D472" s="96"/>
      <c r="E472" s="138"/>
      <c r="F472" s="128" t="str">
        <f aca="false">IFERROR(IF(OR(ISTEXT(D472),ISNUMBER(D472)),HLOOKUP(I472-23*INT(I472/23),[2]Hoja2!B$1:X$2,2),""),1)</f>
        <v/>
      </c>
      <c r="G472" s="128" t="str">
        <f aca="false">LEFT(D472,1)</f>
        <v/>
      </c>
      <c r="H472" s="129" t="str">
        <f aca="false">IF(UPPER(G472)="Z",2,IF(UPPER(G472)="Y",1,IF(UPPER(G472)="X",0,LEFT(D472))))</f>
        <v/>
      </c>
      <c r="I472" s="129" t="str">
        <f aca="false">REPLACE(D472,1,1,H472)</f>
        <v/>
      </c>
      <c r="J472" s="96"/>
      <c r="K472" s="124" t="str">
        <f aca="false">IF(N472&gt;0,ROW(L472)-7,"")</f>
        <v/>
      </c>
      <c r="L472" s="130"/>
      <c r="M472" s="130"/>
      <c r="N472" s="131"/>
      <c r="O472" s="132"/>
      <c r="P472" s="128" t="str">
        <f aca="false">IFERROR(IF(OR(ISTEXT(N472),ISNUMBER(N472)),HLOOKUP(S472-23*INT(S472/23),[2]Hoja2!B$1:X$2,2),""),1)</f>
        <v/>
      </c>
      <c r="Q472" s="128" t="str">
        <f aca="false">LEFT(N472,1)</f>
        <v/>
      </c>
      <c r="R472" s="129" t="str">
        <f aca="false">IF(UPPER(Q472)="Z",2,IF(UPPER(Q472)="Y",1,IF(UPPER(Q472)="X",0,LEFT(N472))))</f>
        <v/>
      </c>
      <c r="S472" s="129" t="str">
        <f aca="false">REPLACE(N472,1,1,R472)</f>
        <v/>
      </c>
      <c r="T472" s="96"/>
      <c r="U472" s="133"/>
      <c r="V472" s="124" t="str">
        <f aca="false">IF(OR(ISTEXT(N472),ISNUMBER(N472)),IF($AD472=1,U472,0),"")</f>
        <v/>
      </c>
      <c r="W472" s="75" t="n">
        <v>36892</v>
      </c>
      <c r="X472" s="134"/>
      <c r="Y472" s="134"/>
      <c r="AA472" s="128" t="n">
        <f aca="false">IF(E472&lt;&gt;F472,0,1)</f>
        <v>1</v>
      </c>
      <c r="AB472" s="128" t="n">
        <f aca="false">IF(OR(T472="SI",T472="Si",T472="si",T472="sI",T472="s",T472="S"),1,0)</f>
        <v>0</v>
      </c>
      <c r="AC472" s="128" t="n">
        <f aca="false">IF(OR(J472="SI",J472="Si",J472="si",J472="sI",J472="s",J472="S"),1,0)</f>
        <v>0</v>
      </c>
      <c r="AD472" s="128" t="n">
        <f aca="false">AK472*AA472*AB472*AC472</f>
        <v>0</v>
      </c>
      <c r="AF472" s="136" t="n">
        <f aca="false">COUNTIF(D$8:D472,D472)</f>
        <v>0</v>
      </c>
      <c r="AG472" s="136" t="n">
        <f aca="false">COUNTIFS(D$8:D472,D472,A$8:A472,A472)</f>
        <v>0</v>
      </c>
      <c r="AH472" s="128" t="n">
        <f aca="false">AF472-AG472</f>
        <v>0</v>
      </c>
      <c r="AI472" s="128" t="n">
        <f aca="false">IF(OR(O472&lt;&gt;P472,P472=1,AA472=0),1,0)</f>
        <v>0</v>
      </c>
      <c r="AJ472" s="128" t="n">
        <f aca="false">IF(AR472&gt;0,1,0)+AH472</f>
        <v>0</v>
      </c>
      <c r="AK472" s="128" t="n">
        <f aca="false">IF(O472&lt;&gt;P472,0,1)</f>
        <v>1</v>
      </c>
      <c r="AL472" s="128" t="n">
        <f aca="false">IF(U472&gt;1,1,0)</f>
        <v>0</v>
      </c>
      <c r="AM472" s="136"/>
      <c r="AN472" s="137"/>
      <c r="AO472" s="139"/>
      <c r="AP472" s="128" t="str">
        <f aca="false">IF(SUMIF(AS$7:BU$7,"&gt;0",AS472:BU472)&gt;0,SUMIF(AS$7:BU$7,"&gt;0",AS472:BU472),"")</f>
        <v/>
      </c>
      <c r="AQ472" s="128"/>
      <c r="AR472" s="136" t="n">
        <f aca="false">COUNTIF(N$8:N472,N472)-1</f>
        <v>-1</v>
      </c>
      <c r="AS472" s="133"/>
      <c r="AT472" s="133"/>
      <c r="AU472" s="128" t="n">
        <f aca="false">IF($A472=$A471,AS472+AT472+AU471,AS472+AT472)</f>
        <v>0</v>
      </c>
      <c r="AV472" s="133"/>
      <c r="AW472" s="133"/>
      <c r="AX472" s="128" t="n">
        <f aca="false">IF($A472=$A471,AV472+AW472+AX471,AV472+AW472)</f>
        <v>0</v>
      </c>
      <c r="AY472" s="133"/>
      <c r="AZ472" s="133"/>
      <c r="BA472" s="128" t="n">
        <f aca="false">IF($A472=$A471,AY472+AZ472+BA471,AY472+AZ472)</f>
        <v>0</v>
      </c>
      <c r="BB472" s="133"/>
      <c r="BC472" s="133"/>
      <c r="BD472" s="128" t="n">
        <f aca="false">IF($A472=$A471,BB472+BC472+BD471,BB472+BC472)</f>
        <v>0</v>
      </c>
      <c r="BE472" s="133"/>
      <c r="BF472" s="133"/>
      <c r="BG472" s="128" t="n">
        <f aca="false">IF($A472=$A471,BE472+BF472+BG471,BE472+BF472)</f>
        <v>0</v>
      </c>
      <c r="BH472" s="133"/>
      <c r="BI472" s="133"/>
      <c r="BJ472" s="128" t="n">
        <f aca="false">IF($A472=$A471,BH472+BI472+BJ471,BH472+BI472)</f>
        <v>0</v>
      </c>
      <c r="BK472" s="133"/>
      <c r="BL472" s="133"/>
      <c r="BM472" s="128" t="n">
        <f aca="false">IF($A472=$A471,BK472+BL472+BM471,BK472+BL472)</f>
        <v>0</v>
      </c>
      <c r="BN472" s="133"/>
      <c r="BO472" s="133"/>
      <c r="BP472" s="128" t="n">
        <f aca="false">IF($A472=$A471,BN472+BO472+BP471,BN472+BO472)</f>
        <v>0</v>
      </c>
      <c r="BQ472" s="133"/>
      <c r="BR472" s="133"/>
      <c r="BS472" s="128" t="n">
        <f aca="false">IF($A472=$A471,BQ472+BR472+BS471,BQ472+BR472)</f>
        <v>0</v>
      </c>
      <c r="BT472" s="133"/>
      <c r="BU472" s="133"/>
      <c r="BV472" s="128" t="n">
        <f aca="false">IF($A472=$A471,BT472+BU472+BV471,BT472+BU472)</f>
        <v>0</v>
      </c>
      <c r="BW472" s="128" t="n">
        <f aca="false">IF(W472=0,0,IF(W472&gt;F$4,1,(IF(W472=BW$2,0,(IF(F$4-W472&gt;2,1,0))))))</f>
        <v>0</v>
      </c>
    </row>
    <row r="473" customFormat="false" ht="42.6" hidden="false" customHeight="true" outlineLevel="0" collapsed="false">
      <c r="A473" s="124" t="str">
        <f aca="false">IF(D473=D472,IF(A472=0,"",A472),IF(AND(D473&gt;0,D473&lt;&gt;D472),A472+1,""))</f>
        <v/>
      </c>
      <c r="B473" s="129"/>
      <c r="C473" s="129"/>
      <c r="D473" s="96"/>
      <c r="E473" s="138"/>
      <c r="F473" s="128" t="str">
        <f aca="false">IFERROR(IF(OR(ISTEXT(D473),ISNUMBER(D473)),HLOOKUP(I473-23*INT(I473/23),[2]Hoja2!B$1:X$2,2),""),1)</f>
        <v/>
      </c>
      <c r="G473" s="128" t="str">
        <f aca="false">LEFT(D473,1)</f>
        <v/>
      </c>
      <c r="H473" s="129" t="str">
        <f aca="false">IF(UPPER(G473)="Z",2,IF(UPPER(G473)="Y",1,IF(UPPER(G473)="X",0,LEFT(D473))))</f>
        <v/>
      </c>
      <c r="I473" s="129" t="str">
        <f aca="false">REPLACE(D473,1,1,H473)</f>
        <v/>
      </c>
      <c r="J473" s="96"/>
      <c r="K473" s="124" t="str">
        <f aca="false">IF(N473&gt;0,ROW(L473)-7,"")</f>
        <v/>
      </c>
      <c r="L473" s="130"/>
      <c r="M473" s="130"/>
      <c r="N473" s="131"/>
      <c r="O473" s="132"/>
      <c r="P473" s="128" t="str">
        <f aca="false">IFERROR(IF(OR(ISTEXT(N473),ISNUMBER(N473)),HLOOKUP(S473-23*INT(S473/23),[2]Hoja2!B$1:X$2,2),""),1)</f>
        <v/>
      </c>
      <c r="Q473" s="128" t="str">
        <f aca="false">LEFT(N473,1)</f>
        <v/>
      </c>
      <c r="R473" s="129" t="str">
        <f aca="false">IF(UPPER(Q473)="Z",2,IF(UPPER(Q473)="Y",1,IF(UPPER(Q473)="X",0,LEFT(N473))))</f>
        <v/>
      </c>
      <c r="S473" s="129" t="str">
        <f aca="false">REPLACE(N473,1,1,R473)</f>
        <v/>
      </c>
      <c r="T473" s="96"/>
      <c r="U473" s="133"/>
      <c r="V473" s="124" t="str">
        <f aca="false">IF(OR(ISTEXT(N473),ISNUMBER(N473)),IF($AD473=1,U473,0),"")</f>
        <v/>
      </c>
      <c r="W473" s="75" t="n">
        <v>36892</v>
      </c>
      <c r="X473" s="134"/>
      <c r="Y473" s="134"/>
      <c r="AA473" s="128" t="n">
        <f aca="false">IF(E473&lt;&gt;F473,0,1)</f>
        <v>1</v>
      </c>
      <c r="AB473" s="128" t="n">
        <f aca="false">IF(OR(T473="SI",T473="Si",T473="si",T473="sI",T473="s",T473="S"),1,0)</f>
        <v>0</v>
      </c>
      <c r="AC473" s="128" t="n">
        <f aca="false">IF(OR(J473="SI",J473="Si",J473="si",J473="sI",J473="s",J473="S"),1,0)</f>
        <v>0</v>
      </c>
      <c r="AD473" s="128" t="n">
        <f aca="false">AK473*AA473*AB473*AC473</f>
        <v>0</v>
      </c>
      <c r="AF473" s="136" t="n">
        <f aca="false">COUNTIF(D$8:D473,D473)</f>
        <v>0</v>
      </c>
      <c r="AG473" s="136" t="n">
        <f aca="false">COUNTIFS(D$8:D473,D473,A$8:A473,A473)</f>
        <v>0</v>
      </c>
      <c r="AH473" s="128" t="n">
        <f aca="false">AF473-AG473</f>
        <v>0</v>
      </c>
      <c r="AI473" s="128" t="n">
        <f aca="false">IF(OR(O473&lt;&gt;P473,P473=1,AA473=0),1,0)</f>
        <v>0</v>
      </c>
      <c r="AJ473" s="128" t="n">
        <f aca="false">IF(AR473&gt;0,1,0)+AH473</f>
        <v>0</v>
      </c>
      <c r="AK473" s="128" t="n">
        <f aca="false">IF(O473&lt;&gt;P473,0,1)</f>
        <v>1</v>
      </c>
      <c r="AL473" s="128" t="n">
        <f aca="false">IF(U473&gt;1,1,0)</f>
        <v>0</v>
      </c>
      <c r="AM473" s="136"/>
      <c r="AN473" s="137"/>
      <c r="AO473" s="139"/>
      <c r="AP473" s="128" t="str">
        <f aca="false">IF(SUMIF(AS$7:BU$7,"&gt;0",AS473:BU473)&gt;0,SUMIF(AS$7:BU$7,"&gt;0",AS473:BU473),"")</f>
        <v/>
      </c>
      <c r="AQ473" s="128"/>
      <c r="AR473" s="136" t="n">
        <f aca="false">COUNTIF(N$8:N473,N473)-1</f>
        <v>-1</v>
      </c>
      <c r="AS473" s="133"/>
      <c r="AT473" s="133"/>
      <c r="AU473" s="128" t="n">
        <f aca="false">IF($A473=$A472,AS473+AT473+AU472,AS473+AT473)</f>
        <v>0</v>
      </c>
      <c r="AV473" s="133"/>
      <c r="AW473" s="133"/>
      <c r="AX473" s="128" t="n">
        <f aca="false">IF($A473=$A472,AV473+AW473+AX472,AV473+AW473)</f>
        <v>0</v>
      </c>
      <c r="AY473" s="133"/>
      <c r="AZ473" s="133"/>
      <c r="BA473" s="128" t="n">
        <f aca="false">IF($A473=$A472,AY473+AZ473+BA472,AY473+AZ473)</f>
        <v>0</v>
      </c>
      <c r="BB473" s="133"/>
      <c r="BC473" s="133"/>
      <c r="BD473" s="128" t="n">
        <f aca="false">IF($A473=$A472,BB473+BC473+BD472,BB473+BC473)</f>
        <v>0</v>
      </c>
      <c r="BE473" s="133"/>
      <c r="BF473" s="133"/>
      <c r="BG473" s="128" t="n">
        <f aca="false">IF($A473=$A472,BE473+BF473+BG472,BE473+BF473)</f>
        <v>0</v>
      </c>
      <c r="BH473" s="133"/>
      <c r="BI473" s="133"/>
      <c r="BJ473" s="128" t="n">
        <f aca="false">IF($A473=$A472,BH473+BI473+BJ472,BH473+BI473)</f>
        <v>0</v>
      </c>
      <c r="BK473" s="133"/>
      <c r="BL473" s="133"/>
      <c r="BM473" s="128" t="n">
        <f aca="false">IF($A473=$A472,BK473+BL473+BM472,BK473+BL473)</f>
        <v>0</v>
      </c>
      <c r="BN473" s="133"/>
      <c r="BO473" s="133"/>
      <c r="BP473" s="128" t="n">
        <f aca="false">IF($A473=$A472,BN473+BO473+BP472,BN473+BO473)</f>
        <v>0</v>
      </c>
      <c r="BQ473" s="133"/>
      <c r="BR473" s="133"/>
      <c r="BS473" s="128" t="n">
        <f aca="false">IF($A473=$A472,BQ473+BR473+BS472,BQ473+BR473)</f>
        <v>0</v>
      </c>
      <c r="BT473" s="133"/>
      <c r="BU473" s="133"/>
      <c r="BV473" s="128" t="n">
        <f aca="false">IF($A473=$A472,BT473+BU473+BV472,BT473+BU473)</f>
        <v>0</v>
      </c>
      <c r="BW473" s="128" t="n">
        <f aca="false">IF(W473=0,0,IF(W473&gt;F$4,1,(IF(W473=BW$2,0,(IF(F$4-W473&gt;2,1,0))))))</f>
        <v>0</v>
      </c>
    </row>
    <row r="474" customFormat="false" ht="42.6" hidden="false" customHeight="true" outlineLevel="0" collapsed="false">
      <c r="A474" s="124" t="str">
        <f aca="false">IF(D474=D473,IF(A473=0,"",A473),IF(AND(D474&gt;0,D474&lt;&gt;D473),A473+1,""))</f>
        <v/>
      </c>
      <c r="B474" s="129"/>
      <c r="C474" s="129"/>
      <c r="D474" s="96"/>
      <c r="E474" s="138"/>
      <c r="F474" s="128" t="str">
        <f aca="false">IFERROR(IF(OR(ISTEXT(D474),ISNUMBER(D474)),HLOOKUP(I474-23*INT(I474/23),[2]Hoja2!B$1:X$2,2),""),1)</f>
        <v/>
      </c>
      <c r="G474" s="128" t="str">
        <f aca="false">LEFT(D474,1)</f>
        <v/>
      </c>
      <c r="H474" s="129" t="str">
        <f aca="false">IF(UPPER(G474)="Z",2,IF(UPPER(G474)="Y",1,IF(UPPER(G474)="X",0,LEFT(D474))))</f>
        <v/>
      </c>
      <c r="I474" s="129" t="str">
        <f aca="false">REPLACE(D474,1,1,H474)</f>
        <v/>
      </c>
      <c r="J474" s="96"/>
      <c r="K474" s="124" t="str">
        <f aca="false">IF(N474&gt;0,ROW(L474)-7,"")</f>
        <v/>
      </c>
      <c r="L474" s="130"/>
      <c r="M474" s="130"/>
      <c r="N474" s="131"/>
      <c r="O474" s="132"/>
      <c r="P474" s="128" t="str">
        <f aca="false">IFERROR(IF(OR(ISTEXT(N474),ISNUMBER(N474)),HLOOKUP(S474-23*INT(S474/23),[2]Hoja2!B$1:X$2,2),""),1)</f>
        <v/>
      </c>
      <c r="Q474" s="128" t="str">
        <f aca="false">LEFT(N474,1)</f>
        <v/>
      </c>
      <c r="R474" s="129" t="str">
        <f aca="false">IF(UPPER(Q474)="Z",2,IF(UPPER(Q474)="Y",1,IF(UPPER(Q474)="X",0,LEFT(N474))))</f>
        <v/>
      </c>
      <c r="S474" s="129" t="str">
        <f aca="false">REPLACE(N474,1,1,R474)</f>
        <v/>
      </c>
      <c r="T474" s="96"/>
      <c r="U474" s="133"/>
      <c r="V474" s="124" t="str">
        <f aca="false">IF(OR(ISTEXT(N474),ISNUMBER(N474)),IF($AD474=1,U474,0),"")</f>
        <v/>
      </c>
      <c r="W474" s="75" t="n">
        <v>36892</v>
      </c>
      <c r="X474" s="134"/>
      <c r="Y474" s="134"/>
      <c r="AA474" s="128" t="n">
        <f aca="false">IF(E474&lt;&gt;F474,0,1)</f>
        <v>1</v>
      </c>
      <c r="AB474" s="128" t="n">
        <f aca="false">IF(OR(T474="SI",T474="Si",T474="si",T474="sI",T474="s",T474="S"),1,0)</f>
        <v>0</v>
      </c>
      <c r="AC474" s="128" t="n">
        <f aca="false">IF(OR(J474="SI",J474="Si",J474="si",J474="sI",J474="s",J474="S"),1,0)</f>
        <v>0</v>
      </c>
      <c r="AD474" s="128" t="n">
        <f aca="false">AK474*AA474*AB474*AC474</f>
        <v>0</v>
      </c>
      <c r="AF474" s="136" t="n">
        <f aca="false">COUNTIF(D$8:D474,D474)</f>
        <v>0</v>
      </c>
      <c r="AG474" s="136" t="n">
        <f aca="false">COUNTIFS(D$8:D474,D474,A$8:A474,A474)</f>
        <v>0</v>
      </c>
      <c r="AH474" s="128" t="n">
        <f aca="false">AF474-AG474</f>
        <v>0</v>
      </c>
      <c r="AI474" s="128" t="n">
        <f aca="false">IF(OR(O474&lt;&gt;P474,P474=1,AA474=0),1,0)</f>
        <v>0</v>
      </c>
      <c r="AJ474" s="128" t="n">
        <f aca="false">IF(AR474&gt;0,1,0)+AH474</f>
        <v>0</v>
      </c>
      <c r="AK474" s="128" t="n">
        <f aca="false">IF(O474&lt;&gt;P474,0,1)</f>
        <v>1</v>
      </c>
      <c r="AL474" s="128" t="n">
        <f aca="false">IF(U474&gt;1,1,0)</f>
        <v>0</v>
      </c>
      <c r="AM474" s="136"/>
      <c r="AN474" s="137"/>
      <c r="AO474" s="139"/>
      <c r="AP474" s="128" t="str">
        <f aca="false">IF(SUMIF(AS$7:BU$7,"&gt;0",AS474:BU474)&gt;0,SUMIF(AS$7:BU$7,"&gt;0",AS474:BU474),"")</f>
        <v/>
      </c>
      <c r="AQ474" s="128"/>
      <c r="AR474" s="136" t="n">
        <f aca="false">COUNTIF(N$8:N474,N474)-1</f>
        <v>-1</v>
      </c>
      <c r="AS474" s="133"/>
      <c r="AT474" s="133"/>
      <c r="AU474" s="128" t="n">
        <f aca="false">IF($A474=$A473,AS474+AT474+AU473,AS474+AT474)</f>
        <v>0</v>
      </c>
      <c r="AV474" s="133"/>
      <c r="AW474" s="133"/>
      <c r="AX474" s="128" t="n">
        <f aca="false">IF($A474=$A473,AV474+AW474+AX473,AV474+AW474)</f>
        <v>0</v>
      </c>
      <c r="AY474" s="133"/>
      <c r="AZ474" s="133"/>
      <c r="BA474" s="128" t="n">
        <f aca="false">IF($A474=$A473,AY474+AZ474+BA473,AY474+AZ474)</f>
        <v>0</v>
      </c>
      <c r="BB474" s="133"/>
      <c r="BC474" s="133"/>
      <c r="BD474" s="128" t="n">
        <f aca="false">IF($A474=$A473,BB474+BC474+BD473,BB474+BC474)</f>
        <v>0</v>
      </c>
      <c r="BE474" s="133"/>
      <c r="BF474" s="133"/>
      <c r="BG474" s="128" t="n">
        <f aca="false">IF($A474=$A473,BE474+BF474+BG473,BE474+BF474)</f>
        <v>0</v>
      </c>
      <c r="BH474" s="133"/>
      <c r="BI474" s="133"/>
      <c r="BJ474" s="128" t="n">
        <f aca="false">IF($A474=$A473,BH474+BI474+BJ473,BH474+BI474)</f>
        <v>0</v>
      </c>
      <c r="BK474" s="133"/>
      <c r="BL474" s="133"/>
      <c r="BM474" s="128" t="n">
        <f aca="false">IF($A474=$A473,BK474+BL474+BM473,BK474+BL474)</f>
        <v>0</v>
      </c>
      <c r="BN474" s="133"/>
      <c r="BO474" s="133"/>
      <c r="BP474" s="128" t="n">
        <f aca="false">IF($A474=$A473,BN474+BO474+BP473,BN474+BO474)</f>
        <v>0</v>
      </c>
      <c r="BQ474" s="133"/>
      <c r="BR474" s="133"/>
      <c r="BS474" s="128" t="n">
        <f aca="false">IF($A474=$A473,BQ474+BR474+BS473,BQ474+BR474)</f>
        <v>0</v>
      </c>
      <c r="BT474" s="133"/>
      <c r="BU474" s="133"/>
      <c r="BV474" s="128" t="n">
        <f aca="false">IF($A474=$A473,BT474+BU474+BV473,BT474+BU474)</f>
        <v>0</v>
      </c>
      <c r="BW474" s="128" t="n">
        <f aca="false">IF(W474=0,0,IF(W474&gt;F$4,1,(IF(W474=BW$2,0,(IF(F$4-W474&gt;2,1,0))))))</f>
        <v>0</v>
      </c>
    </row>
    <row r="475" customFormat="false" ht="42.6" hidden="false" customHeight="true" outlineLevel="0" collapsed="false">
      <c r="A475" s="124" t="str">
        <f aca="false">IF(D475=D474,IF(A474=0,"",A474),IF(AND(D475&gt;0,D475&lt;&gt;D474),A474+1,""))</f>
        <v/>
      </c>
      <c r="B475" s="129"/>
      <c r="C475" s="129"/>
      <c r="D475" s="96"/>
      <c r="E475" s="138"/>
      <c r="F475" s="128" t="str">
        <f aca="false">IFERROR(IF(OR(ISTEXT(D475),ISNUMBER(D475)),HLOOKUP(I475-23*INT(I475/23),[2]Hoja2!B$1:X$2,2),""),1)</f>
        <v/>
      </c>
      <c r="G475" s="128" t="str">
        <f aca="false">LEFT(D475,1)</f>
        <v/>
      </c>
      <c r="H475" s="129" t="str">
        <f aca="false">IF(UPPER(G475)="Z",2,IF(UPPER(G475)="Y",1,IF(UPPER(G475)="X",0,LEFT(D475))))</f>
        <v/>
      </c>
      <c r="I475" s="129" t="str">
        <f aca="false">REPLACE(D475,1,1,H475)</f>
        <v/>
      </c>
      <c r="J475" s="96"/>
      <c r="K475" s="124" t="str">
        <f aca="false">IF(N475&gt;0,ROW(L475)-7,"")</f>
        <v/>
      </c>
      <c r="L475" s="130"/>
      <c r="M475" s="130"/>
      <c r="N475" s="131"/>
      <c r="O475" s="132"/>
      <c r="P475" s="128" t="str">
        <f aca="false">IFERROR(IF(OR(ISTEXT(N475),ISNUMBER(N475)),HLOOKUP(S475-23*INT(S475/23),[2]Hoja2!B$1:X$2,2),""),1)</f>
        <v/>
      </c>
      <c r="Q475" s="128" t="str">
        <f aca="false">LEFT(N475,1)</f>
        <v/>
      </c>
      <c r="R475" s="129" t="str">
        <f aca="false">IF(UPPER(Q475)="Z",2,IF(UPPER(Q475)="Y",1,IF(UPPER(Q475)="X",0,LEFT(N475))))</f>
        <v/>
      </c>
      <c r="S475" s="129" t="str">
        <f aca="false">REPLACE(N475,1,1,R475)</f>
        <v/>
      </c>
      <c r="T475" s="96"/>
      <c r="U475" s="133"/>
      <c r="V475" s="124" t="str">
        <f aca="false">IF(OR(ISTEXT(N475),ISNUMBER(N475)),IF($AD475=1,U475,0),"")</f>
        <v/>
      </c>
      <c r="W475" s="75" t="n">
        <v>36892</v>
      </c>
      <c r="X475" s="134"/>
      <c r="Y475" s="134"/>
      <c r="AA475" s="128" t="n">
        <f aca="false">IF(E475&lt;&gt;F475,0,1)</f>
        <v>1</v>
      </c>
      <c r="AB475" s="128" t="n">
        <f aca="false">IF(OR(T475="SI",T475="Si",T475="si",T475="sI",T475="s",T475="S"),1,0)</f>
        <v>0</v>
      </c>
      <c r="AC475" s="128" t="n">
        <f aca="false">IF(OR(J475="SI",J475="Si",J475="si",J475="sI",J475="s",J475="S"),1,0)</f>
        <v>0</v>
      </c>
      <c r="AD475" s="128" t="n">
        <f aca="false">AK475*AA475*AB475*AC475</f>
        <v>0</v>
      </c>
      <c r="AF475" s="136" t="n">
        <f aca="false">COUNTIF(D$8:D475,D475)</f>
        <v>0</v>
      </c>
      <c r="AG475" s="136" t="n">
        <f aca="false">COUNTIFS(D$8:D475,D475,A$8:A475,A475)</f>
        <v>0</v>
      </c>
      <c r="AH475" s="128" t="n">
        <f aca="false">AF475-AG475</f>
        <v>0</v>
      </c>
      <c r="AI475" s="128" t="n">
        <f aca="false">IF(OR(O475&lt;&gt;P475,P475=1,AA475=0),1,0)</f>
        <v>0</v>
      </c>
      <c r="AJ475" s="128" t="n">
        <f aca="false">IF(AR475&gt;0,1,0)+AH475</f>
        <v>0</v>
      </c>
      <c r="AK475" s="128" t="n">
        <f aca="false">IF(O475&lt;&gt;P475,0,1)</f>
        <v>1</v>
      </c>
      <c r="AL475" s="128" t="n">
        <f aca="false">IF(U475&gt;1,1,0)</f>
        <v>0</v>
      </c>
      <c r="AM475" s="136"/>
      <c r="AN475" s="137"/>
      <c r="AO475" s="139"/>
      <c r="AP475" s="128" t="str">
        <f aca="false">IF(SUMIF(AS$7:BU$7,"&gt;0",AS475:BU475)&gt;0,SUMIF(AS$7:BU$7,"&gt;0",AS475:BU475),"")</f>
        <v/>
      </c>
      <c r="AQ475" s="128"/>
      <c r="AR475" s="136" t="n">
        <f aca="false">COUNTIF(N$8:N475,N475)-1</f>
        <v>-1</v>
      </c>
      <c r="AS475" s="133"/>
      <c r="AT475" s="133"/>
      <c r="AU475" s="128" t="n">
        <f aca="false">IF($A475=$A474,AS475+AT475+AU474,AS475+AT475)</f>
        <v>0</v>
      </c>
      <c r="AV475" s="133"/>
      <c r="AW475" s="133"/>
      <c r="AX475" s="128" t="n">
        <f aca="false">IF($A475=$A474,AV475+AW475+AX474,AV475+AW475)</f>
        <v>0</v>
      </c>
      <c r="AY475" s="133"/>
      <c r="AZ475" s="133"/>
      <c r="BA475" s="128" t="n">
        <f aca="false">IF($A475=$A474,AY475+AZ475+BA474,AY475+AZ475)</f>
        <v>0</v>
      </c>
      <c r="BB475" s="133"/>
      <c r="BC475" s="133"/>
      <c r="BD475" s="128" t="n">
        <f aca="false">IF($A475=$A474,BB475+BC475+BD474,BB475+BC475)</f>
        <v>0</v>
      </c>
      <c r="BE475" s="133"/>
      <c r="BF475" s="133"/>
      <c r="BG475" s="128" t="n">
        <f aca="false">IF($A475=$A474,BE475+BF475+BG474,BE475+BF475)</f>
        <v>0</v>
      </c>
      <c r="BH475" s="133"/>
      <c r="BI475" s="133"/>
      <c r="BJ475" s="128" t="n">
        <f aca="false">IF($A475=$A474,BH475+BI475+BJ474,BH475+BI475)</f>
        <v>0</v>
      </c>
      <c r="BK475" s="133"/>
      <c r="BL475" s="133"/>
      <c r="BM475" s="128" t="n">
        <f aca="false">IF($A475=$A474,BK475+BL475+BM474,BK475+BL475)</f>
        <v>0</v>
      </c>
      <c r="BN475" s="133"/>
      <c r="BO475" s="133"/>
      <c r="BP475" s="128" t="n">
        <f aca="false">IF($A475=$A474,BN475+BO475+BP474,BN475+BO475)</f>
        <v>0</v>
      </c>
      <c r="BQ475" s="133"/>
      <c r="BR475" s="133"/>
      <c r="BS475" s="128" t="n">
        <f aca="false">IF($A475=$A474,BQ475+BR475+BS474,BQ475+BR475)</f>
        <v>0</v>
      </c>
      <c r="BT475" s="133"/>
      <c r="BU475" s="133"/>
      <c r="BV475" s="128" t="n">
        <f aca="false">IF($A475=$A474,BT475+BU475+BV474,BT475+BU475)</f>
        <v>0</v>
      </c>
      <c r="BW475" s="128" t="n">
        <f aca="false">IF(W475=0,0,IF(W475&gt;F$4,1,(IF(W475=BW$2,0,(IF(F$4-W475&gt;2,1,0))))))</f>
        <v>0</v>
      </c>
    </row>
    <row r="476" customFormat="false" ht="42.6" hidden="false" customHeight="true" outlineLevel="0" collapsed="false">
      <c r="A476" s="124" t="str">
        <f aca="false">IF(D476=D475,IF(A475=0,"",A475),IF(AND(D476&gt;0,D476&lt;&gt;D475),A475+1,""))</f>
        <v/>
      </c>
      <c r="B476" s="129"/>
      <c r="C476" s="129"/>
      <c r="D476" s="96"/>
      <c r="E476" s="138"/>
      <c r="F476" s="128" t="str">
        <f aca="false">IFERROR(IF(OR(ISTEXT(D476),ISNUMBER(D476)),HLOOKUP(I476-23*INT(I476/23),[2]Hoja2!B$1:X$2,2),""),1)</f>
        <v/>
      </c>
      <c r="G476" s="128" t="str">
        <f aca="false">LEFT(D476,1)</f>
        <v/>
      </c>
      <c r="H476" s="129" t="str">
        <f aca="false">IF(UPPER(G476)="Z",2,IF(UPPER(G476)="Y",1,IF(UPPER(G476)="X",0,LEFT(D476))))</f>
        <v/>
      </c>
      <c r="I476" s="129" t="str">
        <f aca="false">REPLACE(D476,1,1,H476)</f>
        <v/>
      </c>
      <c r="J476" s="96"/>
      <c r="K476" s="124" t="str">
        <f aca="false">IF(N476&gt;0,ROW(L476)-7,"")</f>
        <v/>
      </c>
      <c r="L476" s="130"/>
      <c r="M476" s="130"/>
      <c r="N476" s="131"/>
      <c r="O476" s="132"/>
      <c r="P476" s="128" t="str">
        <f aca="false">IFERROR(IF(OR(ISTEXT(N476),ISNUMBER(N476)),HLOOKUP(S476-23*INT(S476/23),[2]Hoja2!B$1:X$2,2),""),1)</f>
        <v/>
      </c>
      <c r="Q476" s="128" t="str">
        <f aca="false">LEFT(N476,1)</f>
        <v/>
      </c>
      <c r="R476" s="129" t="str">
        <f aca="false">IF(UPPER(Q476)="Z",2,IF(UPPER(Q476)="Y",1,IF(UPPER(Q476)="X",0,LEFT(N476))))</f>
        <v/>
      </c>
      <c r="S476" s="129" t="str">
        <f aca="false">REPLACE(N476,1,1,R476)</f>
        <v/>
      </c>
      <c r="T476" s="96"/>
      <c r="U476" s="133"/>
      <c r="V476" s="124" t="str">
        <f aca="false">IF(OR(ISTEXT(N476),ISNUMBER(N476)),IF($AD476=1,U476,0),"")</f>
        <v/>
      </c>
      <c r="W476" s="75" t="n">
        <v>36892</v>
      </c>
      <c r="X476" s="134"/>
      <c r="Y476" s="134"/>
      <c r="AA476" s="128" t="n">
        <f aca="false">IF(E476&lt;&gt;F476,0,1)</f>
        <v>1</v>
      </c>
      <c r="AB476" s="128" t="n">
        <f aca="false">IF(OR(T476="SI",T476="Si",T476="si",T476="sI",T476="s",T476="S"),1,0)</f>
        <v>0</v>
      </c>
      <c r="AC476" s="128" t="n">
        <f aca="false">IF(OR(J476="SI",J476="Si",J476="si",J476="sI",J476="s",J476="S"),1,0)</f>
        <v>0</v>
      </c>
      <c r="AD476" s="128" t="n">
        <f aca="false">AK476*AA476*AB476*AC476</f>
        <v>0</v>
      </c>
      <c r="AF476" s="136" t="n">
        <f aca="false">COUNTIF(D$8:D476,D476)</f>
        <v>0</v>
      </c>
      <c r="AG476" s="136" t="n">
        <f aca="false">COUNTIFS(D$8:D476,D476,A$8:A476,A476)</f>
        <v>0</v>
      </c>
      <c r="AH476" s="128" t="n">
        <f aca="false">AF476-AG476</f>
        <v>0</v>
      </c>
      <c r="AI476" s="128" t="n">
        <f aca="false">IF(OR(O476&lt;&gt;P476,P476=1,AA476=0),1,0)</f>
        <v>0</v>
      </c>
      <c r="AJ476" s="128" t="n">
        <f aca="false">IF(AR476&gt;0,1,0)+AH476</f>
        <v>0</v>
      </c>
      <c r="AK476" s="128" t="n">
        <f aca="false">IF(O476&lt;&gt;P476,0,1)</f>
        <v>1</v>
      </c>
      <c r="AL476" s="128" t="n">
        <f aca="false">IF(U476&gt;1,1,0)</f>
        <v>0</v>
      </c>
      <c r="AM476" s="136"/>
      <c r="AN476" s="137"/>
      <c r="AO476" s="139"/>
      <c r="AP476" s="128" t="str">
        <f aca="false">IF(SUMIF(AS$7:BU$7,"&gt;0",AS476:BU476)&gt;0,SUMIF(AS$7:BU$7,"&gt;0",AS476:BU476),"")</f>
        <v/>
      </c>
      <c r="AQ476" s="128"/>
      <c r="AR476" s="136" t="n">
        <f aca="false">COUNTIF(N$8:N476,N476)-1</f>
        <v>-1</v>
      </c>
      <c r="AS476" s="133"/>
      <c r="AT476" s="133"/>
      <c r="AU476" s="128" t="n">
        <f aca="false">IF($A476=$A475,AS476+AT476+AU475,AS476+AT476)</f>
        <v>0</v>
      </c>
      <c r="AV476" s="133"/>
      <c r="AW476" s="133"/>
      <c r="AX476" s="128" t="n">
        <f aca="false">IF($A476=$A475,AV476+AW476+AX475,AV476+AW476)</f>
        <v>0</v>
      </c>
      <c r="AY476" s="133"/>
      <c r="AZ476" s="133"/>
      <c r="BA476" s="128" t="n">
        <f aca="false">IF($A476=$A475,AY476+AZ476+BA475,AY476+AZ476)</f>
        <v>0</v>
      </c>
      <c r="BB476" s="133"/>
      <c r="BC476" s="133"/>
      <c r="BD476" s="128" t="n">
        <f aca="false">IF($A476=$A475,BB476+BC476+BD475,BB476+BC476)</f>
        <v>0</v>
      </c>
      <c r="BE476" s="133"/>
      <c r="BF476" s="133"/>
      <c r="BG476" s="128" t="n">
        <f aca="false">IF($A476=$A475,BE476+BF476+BG475,BE476+BF476)</f>
        <v>0</v>
      </c>
      <c r="BH476" s="133"/>
      <c r="BI476" s="133"/>
      <c r="BJ476" s="128" t="n">
        <f aca="false">IF($A476=$A475,BH476+BI476+BJ475,BH476+BI476)</f>
        <v>0</v>
      </c>
      <c r="BK476" s="133"/>
      <c r="BL476" s="133"/>
      <c r="BM476" s="128" t="n">
        <f aca="false">IF($A476=$A475,BK476+BL476+BM475,BK476+BL476)</f>
        <v>0</v>
      </c>
      <c r="BN476" s="133"/>
      <c r="BO476" s="133"/>
      <c r="BP476" s="128" t="n">
        <f aca="false">IF($A476=$A475,BN476+BO476+BP475,BN476+BO476)</f>
        <v>0</v>
      </c>
      <c r="BQ476" s="133"/>
      <c r="BR476" s="133"/>
      <c r="BS476" s="128" t="n">
        <f aca="false">IF($A476=$A475,BQ476+BR476+BS475,BQ476+BR476)</f>
        <v>0</v>
      </c>
      <c r="BT476" s="133"/>
      <c r="BU476" s="133"/>
      <c r="BV476" s="128" t="n">
        <f aca="false">IF($A476=$A475,BT476+BU476+BV475,BT476+BU476)</f>
        <v>0</v>
      </c>
      <c r="BW476" s="128" t="n">
        <f aca="false">IF(W476=0,0,IF(W476&gt;F$4,1,(IF(W476=BW$2,0,(IF(F$4-W476&gt;2,1,0))))))</f>
        <v>0</v>
      </c>
    </row>
    <row r="477" customFormat="false" ht="42.6" hidden="false" customHeight="true" outlineLevel="0" collapsed="false">
      <c r="A477" s="124" t="str">
        <f aca="false">IF(D477=D476,IF(A476=0,"",A476),IF(AND(D477&gt;0,D477&lt;&gt;D476),A476+1,""))</f>
        <v/>
      </c>
      <c r="B477" s="129"/>
      <c r="C477" s="129"/>
      <c r="D477" s="96"/>
      <c r="E477" s="138"/>
      <c r="F477" s="128" t="str">
        <f aca="false">IFERROR(IF(OR(ISTEXT(D477),ISNUMBER(D477)),HLOOKUP(I477-23*INT(I477/23),[2]Hoja2!B$1:X$2,2),""),1)</f>
        <v/>
      </c>
      <c r="G477" s="128" t="str">
        <f aca="false">LEFT(D477,1)</f>
        <v/>
      </c>
      <c r="H477" s="129" t="str">
        <f aca="false">IF(UPPER(G477)="Z",2,IF(UPPER(G477)="Y",1,IF(UPPER(G477)="X",0,LEFT(D477))))</f>
        <v/>
      </c>
      <c r="I477" s="129" t="str">
        <f aca="false">REPLACE(D477,1,1,H477)</f>
        <v/>
      </c>
      <c r="J477" s="96"/>
      <c r="K477" s="124" t="str">
        <f aca="false">IF(N477&gt;0,ROW(L477)-7,"")</f>
        <v/>
      </c>
      <c r="L477" s="130"/>
      <c r="M477" s="130"/>
      <c r="N477" s="131"/>
      <c r="O477" s="132"/>
      <c r="P477" s="128" t="str">
        <f aca="false">IFERROR(IF(OR(ISTEXT(N477),ISNUMBER(N477)),HLOOKUP(S477-23*INT(S477/23),[2]Hoja2!B$1:X$2,2),""),1)</f>
        <v/>
      </c>
      <c r="Q477" s="128" t="str">
        <f aca="false">LEFT(N477,1)</f>
        <v/>
      </c>
      <c r="R477" s="129" t="str">
        <f aca="false">IF(UPPER(Q477)="Z",2,IF(UPPER(Q477)="Y",1,IF(UPPER(Q477)="X",0,LEFT(N477))))</f>
        <v/>
      </c>
      <c r="S477" s="129" t="str">
        <f aca="false">REPLACE(N477,1,1,R477)</f>
        <v/>
      </c>
      <c r="T477" s="96"/>
      <c r="U477" s="133"/>
      <c r="V477" s="124" t="str">
        <f aca="false">IF(OR(ISTEXT(N477),ISNUMBER(N477)),IF($AD477=1,U477,0),"")</f>
        <v/>
      </c>
      <c r="W477" s="75" t="n">
        <v>36892</v>
      </c>
      <c r="X477" s="134"/>
      <c r="Y477" s="134"/>
      <c r="AA477" s="128" t="n">
        <f aca="false">IF(E477&lt;&gt;F477,0,1)</f>
        <v>1</v>
      </c>
      <c r="AB477" s="128" t="n">
        <f aca="false">IF(OR(T477="SI",T477="Si",T477="si",T477="sI",T477="s",T477="S"),1,0)</f>
        <v>0</v>
      </c>
      <c r="AC477" s="128" t="n">
        <f aca="false">IF(OR(J477="SI",J477="Si",J477="si",J477="sI",J477="s",J477="S"),1,0)</f>
        <v>0</v>
      </c>
      <c r="AD477" s="128" t="n">
        <f aca="false">AK477*AA477*AB477*AC477</f>
        <v>0</v>
      </c>
      <c r="AF477" s="136" t="n">
        <f aca="false">COUNTIF(D$8:D477,D477)</f>
        <v>0</v>
      </c>
      <c r="AG477" s="136" t="n">
        <f aca="false">COUNTIFS(D$8:D477,D477,A$8:A477,A477)</f>
        <v>0</v>
      </c>
      <c r="AH477" s="128" t="n">
        <f aca="false">AF477-AG477</f>
        <v>0</v>
      </c>
      <c r="AI477" s="128" t="n">
        <f aca="false">IF(OR(O477&lt;&gt;P477,P477=1,AA477=0),1,0)</f>
        <v>0</v>
      </c>
      <c r="AJ477" s="128" t="n">
        <f aca="false">IF(AR477&gt;0,1,0)+AH477</f>
        <v>0</v>
      </c>
      <c r="AK477" s="128" t="n">
        <f aca="false">IF(O477&lt;&gt;P477,0,1)</f>
        <v>1</v>
      </c>
      <c r="AL477" s="128" t="n">
        <f aca="false">IF(U477&gt;1,1,0)</f>
        <v>0</v>
      </c>
      <c r="AM477" s="136"/>
      <c r="AN477" s="137"/>
      <c r="AO477" s="139"/>
      <c r="AP477" s="128" t="str">
        <f aca="false">IF(SUMIF(AS$7:BU$7,"&gt;0",AS477:BU477)&gt;0,SUMIF(AS$7:BU$7,"&gt;0",AS477:BU477),"")</f>
        <v/>
      </c>
      <c r="AQ477" s="128"/>
      <c r="AR477" s="136" t="n">
        <f aca="false">COUNTIF(N$8:N477,N477)-1</f>
        <v>-1</v>
      </c>
      <c r="AS477" s="133"/>
      <c r="AT477" s="133"/>
      <c r="AU477" s="128" t="n">
        <f aca="false">IF($A477=$A476,AS477+AT477+AU476,AS477+AT477)</f>
        <v>0</v>
      </c>
      <c r="AV477" s="133"/>
      <c r="AW477" s="133"/>
      <c r="AX477" s="128" t="n">
        <f aca="false">IF($A477=$A476,AV477+AW477+AX476,AV477+AW477)</f>
        <v>0</v>
      </c>
      <c r="AY477" s="133"/>
      <c r="AZ477" s="133"/>
      <c r="BA477" s="128" t="n">
        <f aca="false">IF($A477=$A476,AY477+AZ477+BA476,AY477+AZ477)</f>
        <v>0</v>
      </c>
      <c r="BB477" s="133"/>
      <c r="BC477" s="133"/>
      <c r="BD477" s="128" t="n">
        <f aca="false">IF($A477=$A476,BB477+BC477+BD476,BB477+BC477)</f>
        <v>0</v>
      </c>
      <c r="BE477" s="133"/>
      <c r="BF477" s="133"/>
      <c r="BG477" s="128" t="n">
        <f aca="false">IF($A477=$A476,BE477+BF477+BG476,BE477+BF477)</f>
        <v>0</v>
      </c>
      <c r="BH477" s="133"/>
      <c r="BI477" s="133"/>
      <c r="BJ477" s="128" t="n">
        <f aca="false">IF($A477=$A476,BH477+BI477+BJ476,BH477+BI477)</f>
        <v>0</v>
      </c>
      <c r="BK477" s="133"/>
      <c r="BL477" s="133"/>
      <c r="BM477" s="128" t="n">
        <f aca="false">IF($A477=$A476,BK477+BL477+BM476,BK477+BL477)</f>
        <v>0</v>
      </c>
      <c r="BN477" s="133"/>
      <c r="BO477" s="133"/>
      <c r="BP477" s="128" t="n">
        <f aca="false">IF($A477=$A476,BN477+BO477+BP476,BN477+BO477)</f>
        <v>0</v>
      </c>
      <c r="BQ477" s="133"/>
      <c r="BR477" s="133"/>
      <c r="BS477" s="128" t="n">
        <f aca="false">IF($A477=$A476,BQ477+BR477+BS476,BQ477+BR477)</f>
        <v>0</v>
      </c>
      <c r="BT477" s="133"/>
      <c r="BU477" s="133"/>
      <c r="BV477" s="128" t="n">
        <f aca="false">IF($A477=$A476,BT477+BU477+BV476,BT477+BU477)</f>
        <v>0</v>
      </c>
      <c r="BW477" s="128" t="n">
        <f aca="false">IF(W477=0,0,IF(W477&gt;F$4,1,(IF(W477=BW$2,0,(IF(F$4-W477&gt;2,1,0))))))</f>
        <v>0</v>
      </c>
    </row>
    <row r="478" customFormat="false" ht="42.6" hidden="false" customHeight="true" outlineLevel="0" collapsed="false">
      <c r="A478" s="124" t="str">
        <f aca="false">IF(D478=D477,IF(A477=0,"",A477),IF(AND(D478&gt;0,D478&lt;&gt;D477),A477+1,""))</f>
        <v/>
      </c>
      <c r="B478" s="129"/>
      <c r="C478" s="129"/>
      <c r="D478" s="96"/>
      <c r="E478" s="138"/>
      <c r="F478" s="128" t="str">
        <f aca="false">IFERROR(IF(OR(ISTEXT(D478),ISNUMBER(D478)),HLOOKUP(I478-23*INT(I478/23),[2]Hoja2!B$1:X$2,2),""),1)</f>
        <v/>
      </c>
      <c r="G478" s="128" t="str">
        <f aca="false">LEFT(D478,1)</f>
        <v/>
      </c>
      <c r="H478" s="129" t="str">
        <f aca="false">IF(UPPER(G478)="Z",2,IF(UPPER(G478)="Y",1,IF(UPPER(G478)="X",0,LEFT(D478))))</f>
        <v/>
      </c>
      <c r="I478" s="129" t="str">
        <f aca="false">REPLACE(D478,1,1,H478)</f>
        <v/>
      </c>
      <c r="J478" s="96"/>
      <c r="K478" s="124" t="str">
        <f aca="false">IF(N478&gt;0,ROW(L478)-7,"")</f>
        <v/>
      </c>
      <c r="L478" s="130"/>
      <c r="M478" s="130"/>
      <c r="N478" s="131"/>
      <c r="O478" s="132"/>
      <c r="P478" s="128" t="str">
        <f aca="false">IFERROR(IF(OR(ISTEXT(N478),ISNUMBER(N478)),HLOOKUP(S478-23*INT(S478/23),[2]Hoja2!B$1:X$2,2),""),1)</f>
        <v/>
      </c>
      <c r="Q478" s="128" t="str">
        <f aca="false">LEFT(N478,1)</f>
        <v/>
      </c>
      <c r="R478" s="129" t="str">
        <f aca="false">IF(UPPER(Q478)="Z",2,IF(UPPER(Q478)="Y",1,IF(UPPER(Q478)="X",0,LEFT(N478))))</f>
        <v/>
      </c>
      <c r="S478" s="129" t="str">
        <f aca="false">REPLACE(N478,1,1,R478)</f>
        <v/>
      </c>
      <c r="T478" s="96"/>
      <c r="U478" s="133"/>
      <c r="V478" s="124" t="str">
        <f aca="false">IF(OR(ISTEXT(N478),ISNUMBER(N478)),IF($AD478=1,U478,0),"")</f>
        <v/>
      </c>
      <c r="W478" s="75" t="n">
        <v>36892</v>
      </c>
      <c r="X478" s="134"/>
      <c r="Y478" s="134"/>
      <c r="AA478" s="128" t="n">
        <f aca="false">IF(E478&lt;&gt;F478,0,1)</f>
        <v>1</v>
      </c>
      <c r="AB478" s="128" t="n">
        <f aca="false">IF(OR(T478="SI",T478="Si",T478="si",T478="sI",T478="s",T478="S"),1,0)</f>
        <v>0</v>
      </c>
      <c r="AC478" s="128" t="n">
        <f aca="false">IF(OR(J478="SI",J478="Si",J478="si",J478="sI",J478="s",J478="S"),1,0)</f>
        <v>0</v>
      </c>
      <c r="AD478" s="128" t="n">
        <f aca="false">AK478*AA478*AB478*AC478</f>
        <v>0</v>
      </c>
      <c r="AF478" s="136" t="n">
        <f aca="false">COUNTIF(D$8:D478,D478)</f>
        <v>0</v>
      </c>
      <c r="AG478" s="136" t="n">
        <f aca="false">COUNTIFS(D$8:D478,D478,A$8:A478,A478)</f>
        <v>0</v>
      </c>
      <c r="AH478" s="128" t="n">
        <f aca="false">AF478-AG478</f>
        <v>0</v>
      </c>
      <c r="AI478" s="128" t="n">
        <f aca="false">IF(OR(O478&lt;&gt;P478,P478=1,AA478=0),1,0)</f>
        <v>0</v>
      </c>
      <c r="AJ478" s="128" t="n">
        <f aca="false">IF(AR478&gt;0,1,0)+AH478</f>
        <v>0</v>
      </c>
      <c r="AK478" s="128" t="n">
        <f aca="false">IF(O478&lt;&gt;P478,0,1)</f>
        <v>1</v>
      </c>
      <c r="AL478" s="128" t="n">
        <f aca="false">IF(U478&gt;1,1,0)</f>
        <v>0</v>
      </c>
      <c r="AM478" s="136"/>
      <c r="AN478" s="137"/>
      <c r="AO478" s="139"/>
      <c r="AP478" s="128" t="str">
        <f aca="false">IF(SUMIF(AS$7:BU$7,"&gt;0",AS478:BU478)&gt;0,SUMIF(AS$7:BU$7,"&gt;0",AS478:BU478),"")</f>
        <v/>
      </c>
      <c r="AQ478" s="128"/>
      <c r="AR478" s="136" t="n">
        <f aca="false">COUNTIF(N$8:N478,N478)-1</f>
        <v>-1</v>
      </c>
      <c r="AS478" s="133"/>
      <c r="AT478" s="133"/>
      <c r="AU478" s="128" t="n">
        <f aca="false">IF($A478=$A477,AS478+AT478+AU477,AS478+AT478)</f>
        <v>0</v>
      </c>
      <c r="AV478" s="133"/>
      <c r="AW478" s="133"/>
      <c r="AX478" s="128" t="n">
        <f aca="false">IF($A478=$A477,AV478+AW478+AX477,AV478+AW478)</f>
        <v>0</v>
      </c>
      <c r="AY478" s="133"/>
      <c r="AZ478" s="133"/>
      <c r="BA478" s="128" t="n">
        <f aca="false">IF($A478=$A477,AY478+AZ478+BA477,AY478+AZ478)</f>
        <v>0</v>
      </c>
      <c r="BB478" s="133"/>
      <c r="BC478" s="133"/>
      <c r="BD478" s="128" t="n">
        <f aca="false">IF($A478=$A477,BB478+BC478+BD477,BB478+BC478)</f>
        <v>0</v>
      </c>
      <c r="BE478" s="133"/>
      <c r="BF478" s="133"/>
      <c r="BG478" s="128" t="n">
        <f aca="false">IF($A478=$A477,BE478+BF478+BG477,BE478+BF478)</f>
        <v>0</v>
      </c>
      <c r="BH478" s="133"/>
      <c r="BI478" s="133"/>
      <c r="BJ478" s="128" t="n">
        <f aca="false">IF($A478=$A477,BH478+BI478+BJ477,BH478+BI478)</f>
        <v>0</v>
      </c>
      <c r="BK478" s="133"/>
      <c r="BL478" s="133"/>
      <c r="BM478" s="128" t="n">
        <f aca="false">IF($A478=$A477,BK478+BL478+BM477,BK478+BL478)</f>
        <v>0</v>
      </c>
      <c r="BN478" s="133"/>
      <c r="BO478" s="133"/>
      <c r="BP478" s="128" t="n">
        <f aca="false">IF($A478=$A477,BN478+BO478+BP477,BN478+BO478)</f>
        <v>0</v>
      </c>
      <c r="BQ478" s="133"/>
      <c r="BR478" s="133"/>
      <c r="BS478" s="128" t="n">
        <f aca="false">IF($A478=$A477,BQ478+BR478+BS477,BQ478+BR478)</f>
        <v>0</v>
      </c>
      <c r="BT478" s="133"/>
      <c r="BU478" s="133"/>
      <c r="BV478" s="128" t="n">
        <f aca="false">IF($A478=$A477,BT478+BU478+BV477,BT478+BU478)</f>
        <v>0</v>
      </c>
      <c r="BW478" s="128" t="n">
        <f aca="false">IF(W478=0,0,IF(W478&gt;F$4,1,(IF(W478=BW$2,0,(IF(F$4-W478&gt;2,1,0))))))</f>
        <v>0</v>
      </c>
    </row>
    <row r="479" customFormat="false" ht="42.6" hidden="false" customHeight="true" outlineLevel="0" collapsed="false">
      <c r="A479" s="124" t="str">
        <f aca="false">IF(D479=D478,IF(A478=0,"",A478),IF(AND(D479&gt;0,D479&lt;&gt;D478),A478+1,""))</f>
        <v/>
      </c>
      <c r="B479" s="129"/>
      <c r="C479" s="129"/>
      <c r="D479" s="96"/>
      <c r="E479" s="138"/>
      <c r="F479" s="128" t="str">
        <f aca="false">IFERROR(IF(OR(ISTEXT(D479),ISNUMBER(D479)),HLOOKUP(I479-23*INT(I479/23),[2]Hoja2!B$1:X$2,2),""),1)</f>
        <v/>
      </c>
      <c r="G479" s="128" t="str">
        <f aca="false">LEFT(D479,1)</f>
        <v/>
      </c>
      <c r="H479" s="129" t="str">
        <f aca="false">IF(UPPER(G479)="Z",2,IF(UPPER(G479)="Y",1,IF(UPPER(G479)="X",0,LEFT(D479))))</f>
        <v/>
      </c>
      <c r="I479" s="129" t="str">
        <f aca="false">REPLACE(D479,1,1,H479)</f>
        <v/>
      </c>
      <c r="J479" s="96"/>
      <c r="K479" s="124" t="str">
        <f aca="false">IF(N479&gt;0,ROW(L479)-7,"")</f>
        <v/>
      </c>
      <c r="L479" s="130"/>
      <c r="M479" s="130"/>
      <c r="N479" s="131"/>
      <c r="O479" s="132"/>
      <c r="P479" s="128" t="str">
        <f aca="false">IFERROR(IF(OR(ISTEXT(N479),ISNUMBER(N479)),HLOOKUP(S479-23*INT(S479/23),[2]Hoja2!B$1:X$2,2),""),1)</f>
        <v/>
      </c>
      <c r="Q479" s="128" t="str">
        <f aca="false">LEFT(N479,1)</f>
        <v/>
      </c>
      <c r="R479" s="129" t="str">
        <f aca="false">IF(UPPER(Q479)="Z",2,IF(UPPER(Q479)="Y",1,IF(UPPER(Q479)="X",0,LEFT(N479))))</f>
        <v/>
      </c>
      <c r="S479" s="129" t="str">
        <f aca="false">REPLACE(N479,1,1,R479)</f>
        <v/>
      </c>
      <c r="T479" s="96"/>
      <c r="U479" s="133"/>
      <c r="V479" s="124" t="str">
        <f aca="false">IF(OR(ISTEXT(N479),ISNUMBER(N479)),IF($AD479=1,U479,0),"")</f>
        <v/>
      </c>
      <c r="W479" s="75" t="n">
        <v>36892</v>
      </c>
      <c r="X479" s="134"/>
      <c r="Y479" s="134"/>
      <c r="AA479" s="128" t="n">
        <f aca="false">IF(E479&lt;&gt;F479,0,1)</f>
        <v>1</v>
      </c>
      <c r="AB479" s="128" t="n">
        <f aca="false">IF(OR(T479="SI",T479="Si",T479="si",T479="sI",T479="s",T479="S"),1,0)</f>
        <v>0</v>
      </c>
      <c r="AC479" s="128" t="n">
        <f aca="false">IF(OR(J479="SI",J479="Si",J479="si",J479="sI",J479="s",J479="S"),1,0)</f>
        <v>0</v>
      </c>
      <c r="AD479" s="128" t="n">
        <f aca="false">AK479*AA479*AB479*AC479</f>
        <v>0</v>
      </c>
      <c r="AF479" s="136" t="n">
        <f aca="false">COUNTIF(D$8:D479,D479)</f>
        <v>0</v>
      </c>
      <c r="AG479" s="136" t="n">
        <f aca="false">COUNTIFS(D$8:D479,D479,A$8:A479,A479)</f>
        <v>0</v>
      </c>
      <c r="AH479" s="128" t="n">
        <f aca="false">AF479-AG479</f>
        <v>0</v>
      </c>
      <c r="AI479" s="128" t="n">
        <f aca="false">IF(OR(O479&lt;&gt;P479,P479=1,AA479=0),1,0)</f>
        <v>0</v>
      </c>
      <c r="AJ479" s="128" t="n">
        <f aca="false">IF(AR479&gt;0,1,0)+AH479</f>
        <v>0</v>
      </c>
      <c r="AK479" s="128" t="n">
        <f aca="false">IF(O479&lt;&gt;P479,0,1)</f>
        <v>1</v>
      </c>
      <c r="AL479" s="128" t="n">
        <f aca="false">IF(U479&gt;1,1,0)</f>
        <v>0</v>
      </c>
      <c r="AM479" s="136"/>
      <c r="AN479" s="137"/>
      <c r="AO479" s="139"/>
      <c r="AP479" s="128" t="str">
        <f aca="false">IF(SUMIF(AS$7:BU$7,"&gt;0",AS479:BU479)&gt;0,SUMIF(AS$7:BU$7,"&gt;0",AS479:BU479),"")</f>
        <v/>
      </c>
      <c r="AQ479" s="128"/>
      <c r="AR479" s="136" t="n">
        <f aca="false">COUNTIF(N$8:N479,N479)-1</f>
        <v>-1</v>
      </c>
      <c r="AS479" s="133"/>
      <c r="AT479" s="133"/>
      <c r="AU479" s="128" t="n">
        <f aca="false">IF($A479=$A478,AS479+AT479+AU478,AS479+AT479)</f>
        <v>0</v>
      </c>
      <c r="AV479" s="133"/>
      <c r="AW479" s="133"/>
      <c r="AX479" s="128" t="n">
        <f aca="false">IF($A479=$A478,AV479+AW479+AX478,AV479+AW479)</f>
        <v>0</v>
      </c>
      <c r="AY479" s="133"/>
      <c r="AZ479" s="133"/>
      <c r="BA479" s="128" t="n">
        <f aca="false">IF($A479=$A478,AY479+AZ479+BA478,AY479+AZ479)</f>
        <v>0</v>
      </c>
      <c r="BB479" s="133"/>
      <c r="BC479" s="133"/>
      <c r="BD479" s="128" t="n">
        <f aca="false">IF($A479=$A478,BB479+BC479+BD478,BB479+BC479)</f>
        <v>0</v>
      </c>
      <c r="BE479" s="133"/>
      <c r="BF479" s="133"/>
      <c r="BG479" s="128" t="n">
        <f aca="false">IF($A479=$A478,BE479+BF479+BG478,BE479+BF479)</f>
        <v>0</v>
      </c>
      <c r="BH479" s="133"/>
      <c r="BI479" s="133"/>
      <c r="BJ479" s="128" t="n">
        <f aca="false">IF($A479=$A478,BH479+BI479+BJ478,BH479+BI479)</f>
        <v>0</v>
      </c>
      <c r="BK479" s="133"/>
      <c r="BL479" s="133"/>
      <c r="BM479" s="128" t="n">
        <f aca="false">IF($A479=$A478,BK479+BL479+BM478,BK479+BL479)</f>
        <v>0</v>
      </c>
      <c r="BN479" s="133"/>
      <c r="BO479" s="133"/>
      <c r="BP479" s="128" t="n">
        <f aca="false">IF($A479=$A478,BN479+BO479+BP478,BN479+BO479)</f>
        <v>0</v>
      </c>
      <c r="BQ479" s="133"/>
      <c r="BR479" s="133"/>
      <c r="BS479" s="128" t="n">
        <f aca="false">IF($A479=$A478,BQ479+BR479+BS478,BQ479+BR479)</f>
        <v>0</v>
      </c>
      <c r="BT479" s="133"/>
      <c r="BU479" s="133"/>
      <c r="BV479" s="128" t="n">
        <f aca="false">IF($A479=$A478,BT479+BU479+BV478,BT479+BU479)</f>
        <v>0</v>
      </c>
      <c r="BW479" s="128" t="n">
        <f aca="false">IF(W479=0,0,IF(W479&gt;F$4,1,(IF(W479=BW$2,0,(IF(F$4-W479&gt;2,1,0))))))</f>
        <v>0</v>
      </c>
    </row>
    <row r="480" customFormat="false" ht="42.6" hidden="false" customHeight="true" outlineLevel="0" collapsed="false">
      <c r="A480" s="124" t="str">
        <f aca="false">IF(D480=D479,IF(A479=0,"",A479),IF(AND(D480&gt;0,D480&lt;&gt;D479),A479+1,""))</f>
        <v/>
      </c>
      <c r="B480" s="129"/>
      <c r="C480" s="129"/>
      <c r="D480" s="96"/>
      <c r="E480" s="138"/>
      <c r="F480" s="128" t="str">
        <f aca="false">IFERROR(IF(OR(ISTEXT(D480),ISNUMBER(D480)),HLOOKUP(I480-23*INT(I480/23),[2]Hoja2!B$1:X$2,2),""),1)</f>
        <v/>
      </c>
      <c r="G480" s="128" t="str">
        <f aca="false">LEFT(D480,1)</f>
        <v/>
      </c>
      <c r="H480" s="129" t="str">
        <f aca="false">IF(UPPER(G480)="Z",2,IF(UPPER(G480)="Y",1,IF(UPPER(G480)="X",0,LEFT(D480))))</f>
        <v/>
      </c>
      <c r="I480" s="129" t="str">
        <f aca="false">REPLACE(D480,1,1,H480)</f>
        <v/>
      </c>
      <c r="J480" s="96"/>
      <c r="K480" s="124" t="str">
        <f aca="false">IF(N480&gt;0,ROW(L480)-7,"")</f>
        <v/>
      </c>
      <c r="L480" s="130"/>
      <c r="M480" s="130"/>
      <c r="N480" s="131"/>
      <c r="O480" s="132"/>
      <c r="P480" s="128" t="str">
        <f aca="false">IFERROR(IF(OR(ISTEXT(N480),ISNUMBER(N480)),HLOOKUP(S480-23*INT(S480/23),[2]Hoja2!B$1:X$2,2),""),1)</f>
        <v/>
      </c>
      <c r="Q480" s="128" t="str">
        <f aca="false">LEFT(N480,1)</f>
        <v/>
      </c>
      <c r="R480" s="129" t="str">
        <f aca="false">IF(UPPER(Q480)="Z",2,IF(UPPER(Q480)="Y",1,IF(UPPER(Q480)="X",0,LEFT(N480))))</f>
        <v/>
      </c>
      <c r="S480" s="129" t="str">
        <f aca="false">REPLACE(N480,1,1,R480)</f>
        <v/>
      </c>
      <c r="T480" s="96"/>
      <c r="U480" s="133"/>
      <c r="V480" s="124" t="str">
        <f aca="false">IF(OR(ISTEXT(N480),ISNUMBER(N480)),IF($AD480=1,U480,0),"")</f>
        <v/>
      </c>
      <c r="W480" s="75" t="n">
        <v>36892</v>
      </c>
      <c r="X480" s="134"/>
      <c r="Y480" s="134"/>
      <c r="AA480" s="128" t="n">
        <f aca="false">IF(E480&lt;&gt;F480,0,1)</f>
        <v>1</v>
      </c>
      <c r="AB480" s="128" t="n">
        <f aca="false">IF(OR(T480="SI",T480="Si",T480="si",T480="sI",T480="s",T480="S"),1,0)</f>
        <v>0</v>
      </c>
      <c r="AC480" s="128" t="n">
        <f aca="false">IF(OR(J480="SI",J480="Si",J480="si",J480="sI",J480="s",J480="S"),1,0)</f>
        <v>0</v>
      </c>
      <c r="AD480" s="128" t="n">
        <f aca="false">AK480*AA480*AB480*AC480</f>
        <v>0</v>
      </c>
      <c r="AF480" s="136" t="n">
        <f aca="false">COUNTIF(D$8:D480,D480)</f>
        <v>0</v>
      </c>
      <c r="AG480" s="136" t="n">
        <f aca="false">COUNTIFS(D$8:D480,D480,A$8:A480,A480)</f>
        <v>0</v>
      </c>
      <c r="AH480" s="128" t="n">
        <f aca="false">AF480-AG480</f>
        <v>0</v>
      </c>
      <c r="AI480" s="128" t="n">
        <f aca="false">IF(OR(O480&lt;&gt;P480,P480=1,AA480=0),1,0)</f>
        <v>0</v>
      </c>
      <c r="AJ480" s="128" t="n">
        <f aca="false">IF(AR480&gt;0,1,0)+AH480</f>
        <v>0</v>
      </c>
      <c r="AK480" s="128" t="n">
        <f aca="false">IF(O480&lt;&gt;P480,0,1)</f>
        <v>1</v>
      </c>
      <c r="AL480" s="128" t="n">
        <f aca="false">IF(U480&gt;1,1,0)</f>
        <v>0</v>
      </c>
      <c r="AM480" s="136"/>
      <c r="AN480" s="137"/>
      <c r="AO480" s="139"/>
      <c r="AP480" s="128" t="str">
        <f aca="false">IF(SUMIF(AS$7:BU$7,"&gt;0",AS480:BU480)&gt;0,SUMIF(AS$7:BU$7,"&gt;0",AS480:BU480),"")</f>
        <v/>
      </c>
      <c r="AQ480" s="128"/>
      <c r="AR480" s="136" t="n">
        <f aca="false">COUNTIF(N$8:N480,N480)-1</f>
        <v>-1</v>
      </c>
      <c r="AS480" s="133"/>
      <c r="AT480" s="133"/>
      <c r="AU480" s="128" t="n">
        <f aca="false">IF($A480=$A479,AS480+AT480+AU479,AS480+AT480)</f>
        <v>0</v>
      </c>
      <c r="AV480" s="133"/>
      <c r="AW480" s="133"/>
      <c r="AX480" s="128" t="n">
        <f aca="false">IF($A480=$A479,AV480+AW480+AX479,AV480+AW480)</f>
        <v>0</v>
      </c>
      <c r="AY480" s="133"/>
      <c r="AZ480" s="133"/>
      <c r="BA480" s="128" t="n">
        <f aca="false">IF($A480=$A479,AY480+AZ480+BA479,AY480+AZ480)</f>
        <v>0</v>
      </c>
      <c r="BB480" s="133"/>
      <c r="BC480" s="133"/>
      <c r="BD480" s="128" t="n">
        <f aca="false">IF($A480=$A479,BB480+BC480+BD479,BB480+BC480)</f>
        <v>0</v>
      </c>
      <c r="BE480" s="133"/>
      <c r="BF480" s="133"/>
      <c r="BG480" s="128" t="n">
        <f aca="false">IF($A480=$A479,BE480+BF480+BG479,BE480+BF480)</f>
        <v>0</v>
      </c>
      <c r="BH480" s="133"/>
      <c r="BI480" s="133"/>
      <c r="BJ480" s="128" t="n">
        <f aca="false">IF($A480=$A479,BH480+BI480+BJ479,BH480+BI480)</f>
        <v>0</v>
      </c>
      <c r="BK480" s="133"/>
      <c r="BL480" s="133"/>
      <c r="BM480" s="128" t="n">
        <f aca="false">IF($A480=$A479,BK480+BL480+BM479,BK480+BL480)</f>
        <v>0</v>
      </c>
      <c r="BN480" s="133"/>
      <c r="BO480" s="133"/>
      <c r="BP480" s="128" t="n">
        <f aca="false">IF($A480=$A479,BN480+BO480+BP479,BN480+BO480)</f>
        <v>0</v>
      </c>
      <c r="BQ480" s="133"/>
      <c r="BR480" s="133"/>
      <c r="BS480" s="128" t="n">
        <f aca="false">IF($A480=$A479,BQ480+BR480+BS479,BQ480+BR480)</f>
        <v>0</v>
      </c>
      <c r="BT480" s="133"/>
      <c r="BU480" s="133"/>
      <c r="BV480" s="128" t="n">
        <f aca="false">IF($A480=$A479,BT480+BU480+BV479,BT480+BU480)</f>
        <v>0</v>
      </c>
      <c r="BW480" s="128" t="n">
        <f aca="false">IF(W480=0,0,IF(W480&gt;F$4,1,(IF(W480=BW$2,0,(IF(F$4-W480&gt;2,1,0))))))</f>
        <v>0</v>
      </c>
    </row>
    <row r="481" customFormat="false" ht="42.6" hidden="false" customHeight="true" outlineLevel="0" collapsed="false">
      <c r="A481" s="124" t="str">
        <f aca="false">IF(D481=D480,IF(A480=0,"",A480),IF(AND(D481&gt;0,D481&lt;&gt;D480),A480+1,""))</f>
        <v/>
      </c>
      <c r="B481" s="129"/>
      <c r="C481" s="129"/>
      <c r="D481" s="96"/>
      <c r="E481" s="138"/>
      <c r="F481" s="128" t="str">
        <f aca="false">IFERROR(IF(OR(ISTEXT(D481),ISNUMBER(D481)),HLOOKUP(I481-23*INT(I481/23),[2]Hoja2!B$1:X$2,2),""),1)</f>
        <v/>
      </c>
      <c r="G481" s="128" t="str">
        <f aca="false">LEFT(D481,1)</f>
        <v/>
      </c>
      <c r="H481" s="129" t="str">
        <f aca="false">IF(UPPER(G481)="Z",2,IF(UPPER(G481)="Y",1,IF(UPPER(G481)="X",0,LEFT(D481))))</f>
        <v/>
      </c>
      <c r="I481" s="129" t="str">
        <f aca="false">REPLACE(D481,1,1,H481)</f>
        <v/>
      </c>
      <c r="J481" s="96"/>
      <c r="K481" s="124" t="str">
        <f aca="false">IF(N481&gt;0,ROW(L481)-7,"")</f>
        <v/>
      </c>
      <c r="L481" s="130"/>
      <c r="M481" s="130"/>
      <c r="N481" s="131"/>
      <c r="O481" s="132"/>
      <c r="P481" s="128" t="str">
        <f aca="false">IFERROR(IF(OR(ISTEXT(N481),ISNUMBER(N481)),HLOOKUP(S481-23*INT(S481/23),[2]Hoja2!B$1:X$2,2),""),1)</f>
        <v/>
      </c>
      <c r="Q481" s="128" t="str">
        <f aca="false">LEFT(N481,1)</f>
        <v/>
      </c>
      <c r="R481" s="129" t="str">
        <f aca="false">IF(UPPER(Q481)="Z",2,IF(UPPER(Q481)="Y",1,IF(UPPER(Q481)="X",0,LEFT(N481))))</f>
        <v/>
      </c>
      <c r="S481" s="129" t="str">
        <f aca="false">REPLACE(N481,1,1,R481)</f>
        <v/>
      </c>
      <c r="T481" s="96"/>
      <c r="U481" s="133"/>
      <c r="V481" s="124" t="str">
        <f aca="false">IF(OR(ISTEXT(N481),ISNUMBER(N481)),IF($AD481=1,U481,0),"")</f>
        <v/>
      </c>
      <c r="W481" s="75" t="n">
        <v>36892</v>
      </c>
      <c r="X481" s="134"/>
      <c r="Y481" s="134"/>
      <c r="AA481" s="128" t="n">
        <f aca="false">IF(E481&lt;&gt;F481,0,1)</f>
        <v>1</v>
      </c>
      <c r="AB481" s="128" t="n">
        <f aca="false">IF(OR(T481="SI",T481="Si",T481="si",T481="sI",T481="s",T481="S"),1,0)</f>
        <v>0</v>
      </c>
      <c r="AC481" s="128" t="n">
        <f aca="false">IF(OR(J481="SI",J481="Si",J481="si",J481="sI",J481="s",J481="S"),1,0)</f>
        <v>0</v>
      </c>
      <c r="AD481" s="128" t="n">
        <f aca="false">AK481*AA481*AB481*AC481</f>
        <v>0</v>
      </c>
      <c r="AF481" s="136" t="n">
        <f aca="false">COUNTIF(D$8:D481,D481)</f>
        <v>0</v>
      </c>
      <c r="AG481" s="136" t="n">
        <f aca="false">COUNTIFS(D$8:D481,D481,A$8:A481,A481)</f>
        <v>0</v>
      </c>
      <c r="AH481" s="128" t="n">
        <f aca="false">AF481-AG481</f>
        <v>0</v>
      </c>
      <c r="AI481" s="128" t="n">
        <f aca="false">IF(OR(O481&lt;&gt;P481,P481=1,AA481=0),1,0)</f>
        <v>0</v>
      </c>
      <c r="AJ481" s="128" t="n">
        <f aca="false">IF(AR481&gt;0,1,0)+AH481</f>
        <v>0</v>
      </c>
      <c r="AK481" s="128" t="n">
        <f aca="false">IF(O481&lt;&gt;P481,0,1)</f>
        <v>1</v>
      </c>
      <c r="AL481" s="128" t="n">
        <f aca="false">IF(U481&gt;1,1,0)</f>
        <v>0</v>
      </c>
      <c r="AM481" s="136"/>
      <c r="AN481" s="137"/>
      <c r="AO481" s="139"/>
      <c r="AP481" s="128" t="str">
        <f aca="false">IF(SUMIF(AS$7:BU$7,"&gt;0",AS481:BU481)&gt;0,SUMIF(AS$7:BU$7,"&gt;0",AS481:BU481),"")</f>
        <v/>
      </c>
      <c r="AQ481" s="128"/>
      <c r="AR481" s="136" t="n">
        <f aca="false">COUNTIF(N$8:N481,N481)-1</f>
        <v>-1</v>
      </c>
      <c r="AS481" s="133"/>
      <c r="AT481" s="133"/>
      <c r="AU481" s="128" t="n">
        <f aca="false">IF($A481=$A480,AS481+AT481+AU480,AS481+AT481)</f>
        <v>0</v>
      </c>
      <c r="AV481" s="133"/>
      <c r="AW481" s="133"/>
      <c r="AX481" s="128" t="n">
        <f aca="false">IF($A481=$A480,AV481+AW481+AX480,AV481+AW481)</f>
        <v>0</v>
      </c>
      <c r="AY481" s="133"/>
      <c r="AZ481" s="133"/>
      <c r="BA481" s="128" t="n">
        <f aca="false">IF($A481=$A480,AY481+AZ481+BA480,AY481+AZ481)</f>
        <v>0</v>
      </c>
      <c r="BB481" s="133"/>
      <c r="BC481" s="133"/>
      <c r="BD481" s="128" t="n">
        <f aca="false">IF($A481=$A480,BB481+BC481+BD480,BB481+BC481)</f>
        <v>0</v>
      </c>
      <c r="BE481" s="133"/>
      <c r="BF481" s="133"/>
      <c r="BG481" s="128" t="n">
        <f aca="false">IF($A481=$A480,BE481+BF481+BG480,BE481+BF481)</f>
        <v>0</v>
      </c>
      <c r="BH481" s="133"/>
      <c r="BI481" s="133"/>
      <c r="BJ481" s="128" t="n">
        <f aca="false">IF($A481=$A480,BH481+BI481+BJ480,BH481+BI481)</f>
        <v>0</v>
      </c>
      <c r="BK481" s="133"/>
      <c r="BL481" s="133"/>
      <c r="BM481" s="128" t="n">
        <f aca="false">IF($A481=$A480,BK481+BL481+BM480,BK481+BL481)</f>
        <v>0</v>
      </c>
      <c r="BN481" s="133"/>
      <c r="BO481" s="133"/>
      <c r="BP481" s="128" t="n">
        <f aca="false">IF($A481=$A480,BN481+BO481+BP480,BN481+BO481)</f>
        <v>0</v>
      </c>
      <c r="BQ481" s="133"/>
      <c r="BR481" s="133"/>
      <c r="BS481" s="128" t="n">
        <f aca="false">IF($A481=$A480,BQ481+BR481+BS480,BQ481+BR481)</f>
        <v>0</v>
      </c>
      <c r="BT481" s="133"/>
      <c r="BU481" s="133"/>
      <c r="BV481" s="128" t="n">
        <f aca="false">IF($A481=$A480,BT481+BU481+BV480,BT481+BU481)</f>
        <v>0</v>
      </c>
      <c r="BW481" s="128" t="n">
        <f aca="false">IF(W481=0,0,IF(W481&gt;F$4,1,(IF(W481=BW$2,0,(IF(F$4-W481&gt;2,1,0))))))</f>
        <v>0</v>
      </c>
    </row>
    <row r="482" customFormat="false" ht="42.6" hidden="false" customHeight="true" outlineLevel="0" collapsed="false">
      <c r="A482" s="124" t="str">
        <f aca="false">IF(D482=D481,IF(A481=0,"",A481),IF(AND(D482&gt;0,D482&lt;&gt;D481),A481+1,""))</f>
        <v/>
      </c>
      <c r="B482" s="129"/>
      <c r="C482" s="129"/>
      <c r="D482" s="96"/>
      <c r="E482" s="138"/>
      <c r="F482" s="128" t="str">
        <f aca="false">IFERROR(IF(OR(ISTEXT(D482),ISNUMBER(D482)),HLOOKUP(I482-23*INT(I482/23),[2]Hoja2!B$1:X$2,2),""),1)</f>
        <v/>
      </c>
      <c r="G482" s="128" t="str">
        <f aca="false">LEFT(D482,1)</f>
        <v/>
      </c>
      <c r="H482" s="129" t="str">
        <f aca="false">IF(UPPER(G482)="Z",2,IF(UPPER(G482)="Y",1,IF(UPPER(G482)="X",0,LEFT(D482))))</f>
        <v/>
      </c>
      <c r="I482" s="129" t="str">
        <f aca="false">REPLACE(D482,1,1,H482)</f>
        <v/>
      </c>
      <c r="J482" s="96"/>
      <c r="K482" s="124" t="str">
        <f aca="false">IF(N482&gt;0,ROW(L482)-7,"")</f>
        <v/>
      </c>
      <c r="L482" s="130"/>
      <c r="M482" s="130"/>
      <c r="N482" s="131"/>
      <c r="O482" s="132"/>
      <c r="P482" s="128" t="str">
        <f aca="false">IFERROR(IF(OR(ISTEXT(N482),ISNUMBER(N482)),HLOOKUP(S482-23*INT(S482/23),[2]Hoja2!B$1:X$2,2),""),1)</f>
        <v/>
      </c>
      <c r="Q482" s="128" t="str">
        <f aca="false">LEFT(N482,1)</f>
        <v/>
      </c>
      <c r="R482" s="129" t="str">
        <f aca="false">IF(UPPER(Q482)="Z",2,IF(UPPER(Q482)="Y",1,IF(UPPER(Q482)="X",0,LEFT(N482))))</f>
        <v/>
      </c>
      <c r="S482" s="129" t="str">
        <f aca="false">REPLACE(N482,1,1,R482)</f>
        <v/>
      </c>
      <c r="T482" s="96"/>
      <c r="U482" s="133"/>
      <c r="V482" s="124" t="str">
        <f aca="false">IF(OR(ISTEXT(N482),ISNUMBER(N482)),IF($AD482=1,U482,0),"")</f>
        <v/>
      </c>
      <c r="W482" s="75" t="n">
        <v>36892</v>
      </c>
      <c r="X482" s="134"/>
      <c r="Y482" s="134"/>
      <c r="AA482" s="128" t="n">
        <f aca="false">IF(E482&lt;&gt;F482,0,1)</f>
        <v>1</v>
      </c>
      <c r="AB482" s="128" t="n">
        <f aca="false">IF(OR(T482="SI",T482="Si",T482="si",T482="sI",T482="s",T482="S"),1,0)</f>
        <v>0</v>
      </c>
      <c r="AC482" s="128" t="n">
        <f aca="false">IF(OR(J482="SI",J482="Si",J482="si",J482="sI",J482="s",J482="S"),1,0)</f>
        <v>0</v>
      </c>
      <c r="AD482" s="128" t="n">
        <f aca="false">AK482*AA482*AB482*AC482</f>
        <v>0</v>
      </c>
      <c r="AF482" s="136" t="n">
        <f aca="false">COUNTIF(D$8:D482,D482)</f>
        <v>0</v>
      </c>
      <c r="AG482" s="136" t="n">
        <f aca="false">COUNTIFS(D$8:D482,D482,A$8:A482,A482)</f>
        <v>0</v>
      </c>
      <c r="AH482" s="128" t="n">
        <f aca="false">AF482-AG482</f>
        <v>0</v>
      </c>
      <c r="AI482" s="128" t="n">
        <f aca="false">IF(OR(O482&lt;&gt;P482,P482=1,AA482=0),1,0)</f>
        <v>0</v>
      </c>
      <c r="AJ482" s="128" t="n">
        <f aca="false">IF(AR482&gt;0,1,0)+AH482</f>
        <v>0</v>
      </c>
      <c r="AK482" s="128" t="n">
        <f aca="false">IF(O482&lt;&gt;P482,0,1)</f>
        <v>1</v>
      </c>
      <c r="AL482" s="128" t="n">
        <f aca="false">IF(U482&gt;1,1,0)</f>
        <v>0</v>
      </c>
      <c r="AM482" s="136"/>
      <c r="AN482" s="137"/>
      <c r="AO482" s="139"/>
      <c r="AP482" s="128" t="str">
        <f aca="false">IF(SUMIF(AS$7:BU$7,"&gt;0",AS482:BU482)&gt;0,SUMIF(AS$7:BU$7,"&gt;0",AS482:BU482),"")</f>
        <v/>
      </c>
      <c r="AQ482" s="128"/>
      <c r="AR482" s="136" t="n">
        <f aca="false">COUNTIF(N$8:N482,N482)-1</f>
        <v>-1</v>
      </c>
      <c r="AS482" s="133"/>
      <c r="AT482" s="133"/>
      <c r="AU482" s="128" t="n">
        <f aca="false">IF($A482=$A481,AS482+AT482+AU481,AS482+AT482)</f>
        <v>0</v>
      </c>
      <c r="AV482" s="133"/>
      <c r="AW482" s="133"/>
      <c r="AX482" s="128" t="n">
        <f aca="false">IF($A482=$A481,AV482+AW482+AX481,AV482+AW482)</f>
        <v>0</v>
      </c>
      <c r="AY482" s="133"/>
      <c r="AZ482" s="133"/>
      <c r="BA482" s="128" t="n">
        <f aca="false">IF($A482=$A481,AY482+AZ482+BA481,AY482+AZ482)</f>
        <v>0</v>
      </c>
      <c r="BB482" s="133"/>
      <c r="BC482" s="133"/>
      <c r="BD482" s="128" t="n">
        <f aca="false">IF($A482=$A481,BB482+BC482+BD481,BB482+BC482)</f>
        <v>0</v>
      </c>
      <c r="BE482" s="133"/>
      <c r="BF482" s="133"/>
      <c r="BG482" s="128" t="n">
        <f aca="false">IF($A482=$A481,BE482+BF482+BG481,BE482+BF482)</f>
        <v>0</v>
      </c>
      <c r="BH482" s="133"/>
      <c r="BI482" s="133"/>
      <c r="BJ482" s="128" t="n">
        <f aca="false">IF($A482=$A481,BH482+BI482+BJ481,BH482+BI482)</f>
        <v>0</v>
      </c>
      <c r="BK482" s="133"/>
      <c r="BL482" s="133"/>
      <c r="BM482" s="128" t="n">
        <f aca="false">IF($A482=$A481,BK482+BL482+BM481,BK482+BL482)</f>
        <v>0</v>
      </c>
      <c r="BN482" s="133"/>
      <c r="BO482" s="133"/>
      <c r="BP482" s="128" t="n">
        <f aca="false">IF($A482=$A481,BN482+BO482+BP481,BN482+BO482)</f>
        <v>0</v>
      </c>
      <c r="BQ482" s="133"/>
      <c r="BR482" s="133"/>
      <c r="BS482" s="128" t="n">
        <f aca="false">IF($A482=$A481,BQ482+BR482+BS481,BQ482+BR482)</f>
        <v>0</v>
      </c>
      <c r="BT482" s="133"/>
      <c r="BU482" s="133"/>
      <c r="BV482" s="128" t="n">
        <f aca="false">IF($A482=$A481,BT482+BU482+BV481,BT482+BU482)</f>
        <v>0</v>
      </c>
      <c r="BW482" s="128" t="n">
        <f aca="false">IF(W482=0,0,IF(W482&gt;F$4,1,(IF(W482=BW$2,0,(IF(F$4-W482&gt;2,1,0))))))</f>
        <v>0</v>
      </c>
    </row>
    <row r="483" customFormat="false" ht="42.6" hidden="false" customHeight="true" outlineLevel="0" collapsed="false">
      <c r="A483" s="124" t="str">
        <f aca="false">IF(D483=D482,IF(A482=0,"",A482),IF(AND(D483&gt;0,D483&lt;&gt;D482),A482+1,""))</f>
        <v/>
      </c>
      <c r="B483" s="129"/>
      <c r="C483" s="129"/>
      <c r="D483" s="96"/>
      <c r="E483" s="138"/>
      <c r="F483" s="128" t="str">
        <f aca="false">IFERROR(IF(OR(ISTEXT(D483),ISNUMBER(D483)),HLOOKUP(I483-23*INT(I483/23),[2]Hoja2!B$1:X$2,2),""),1)</f>
        <v/>
      </c>
      <c r="G483" s="128" t="str">
        <f aca="false">LEFT(D483,1)</f>
        <v/>
      </c>
      <c r="H483" s="129" t="str">
        <f aca="false">IF(UPPER(G483)="Z",2,IF(UPPER(G483)="Y",1,IF(UPPER(G483)="X",0,LEFT(D483))))</f>
        <v/>
      </c>
      <c r="I483" s="129" t="str">
        <f aca="false">REPLACE(D483,1,1,H483)</f>
        <v/>
      </c>
      <c r="J483" s="96"/>
      <c r="K483" s="124" t="str">
        <f aca="false">IF(N483&gt;0,ROW(L483)-7,"")</f>
        <v/>
      </c>
      <c r="L483" s="130"/>
      <c r="M483" s="130"/>
      <c r="N483" s="131"/>
      <c r="O483" s="132"/>
      <c r="P483" s="128" t="str">
        <f aca="false">IFERROR(IF(OR(ISTEXT(N483),ISNUMBER(N483)),HLOOKUP(S483-23*INT(S483/23),[2]Hoja2!B$1:X$2,2),""),1)</f>
        <v/>
      </c>
      <c r="Q483" s="128" t="str">
        <f aca="false">LEFT(N483,1)</f>
        <v/>
      </c>
      <c r="R483" s="129" t="str">
        <f aca="false">IF(UPPER(Q483)="Z",2,IF(UPPER(Q483)="Y",1,IF(UPPER(Q483)="X",0,LEFT(N483))))</f>
        <v/>
      </c>
      <c r="S483" s="129" t="str">
        <f aca="false">REPLACE(N483,1,1,R483)</f>
        <v/>
      </c>
      <c r="T483" s="96"/>
      <c r="U483" s="133"/>
      <c r="V483" s="124" t="str">
        <f aca="false">IF(OR(ISTEXT(N483),ISNUMBER(N483)),IF($AD483=1,U483,0),"")</f>
        <v/>
      </c>
      <c r="W483" s="75" t="n">
        <v>36892</v>
      </c>
      <c r="X483" s="134"/>
      <c r="Y483" s="134"/>
      <c r="AA483" s="128" t="n">
        <f aca="false">IF(E483&lt;&gt;F483,0,1)</f>
        <v>1</v>
      </c>
      <c r="AB483" s="128" t="n">
        <f aca="false">IF(OR(T483="SI",T483="Si",T483="si",T483="sI",T483="s",T483="S"),1,0)</f>
        <v>0</v>
      </c>
      <c r="AC483" s="128" t="n">
        <f aca="false">IF(OR(J483="SI",J483="Si",J483="si",J483="sI",J483="s",J483="S"),1,0)</f>
        <v>0</v>
      </c>
      <c r="AD483" s="128" t="n">
        <f aca="false">AK483*AA483*AB483*AC483</f>
        <v>0</v>
      </c>
      <c r="AF483" s="136" t="n">
        <f aca="false">COUNTIF(D$8:D483,D483)</f>
        <v>0</v>
      </c>
      <c r="AG483" s="136" t="n">
        <f aca="false">COUNTIFS(D$8:D483,D483,A$8:A483,A483)</f>
        <v>0</v>
      </c>
      <c r="AH483" s="128" t="n">
        <f aca="false">AF483-AG483</f>
        <v>0</v>
      </c>
      <c r="AI483" s="128" t="n">
        <f aca="false">IF(OR(O483&lt;&gt;P483,P483=1,AA483=0),1,0)</f>
        <v>0</v>
      </c>
      <c r="AJ483" s="128" t="n">
        <f aca="false">IF(AR483&gt;0,1,0)+AH483</f>
        <v>0</v>
      </c>
      <c r="AK483" s="128" t="n">
        <f aca="false">IF(O483&lt;&gt;P483,0,1)</f>
        <v>1</v>
      </c>
      <c r="AL483" s="128" t="n">
        <f aca="false">IF(U483&gt;1,1,0)</f>
        <v>0</v>
      </c>
      <c r="AM483" s="136"/>
      <c r="AN483" s="137"/>
      <c r="AO483" s="139"/>
      <c r="AP483" s="128" t="str">
        <f aca="false">IF(SUMIF(AS$7:BU$7,"&gt;0",AS483:BU483)&gt;0,SUMIF(AS$7:BU$7,"&gt;0",AS483:BU483),"")</f>
        <v/>
      </c>
      <c r="AQ483" s="128"/>
      <c r="AR483" s="136" t="n">
        <f aca="false">COUNTIF(N$8:N483,N483)-1</f>
        <v>-1</v>
      </c>
      <c r="AS483" s="133"/>
      <c r="AT483" s="133"/>
      <c r="AU483" s="128" t="n">
        <f aca="false">IF($A483=$A482,AS483+AT483+AU482,AS483+AT483)</f>
        <v>0</v>
      </c>
      <c r="AV483" s="133"/>
      <c r="AW483" s="133"/>
      <c r="AX483" s="128" t="n">
        <f aca="false">IF($A483=$A482,AV483+AW483+AX482,AV483+AW483)</f>
        <v>0</v>
      </c>
      <c r="AY483" s="133"/>
      <c r="AZ483" s="133"/>
      <c r="BA483" s="128" t="n">
        <f aca="false">IF($A483=$A482,AY483+AZ483+BA482,AY483+AZ483)</f>
        <v>0</v>
      </c>
      <c r="BB483" s="133"/>
      <c r="BC483" s="133"/>
      <c r="BD483" s="128" t="n">
        <f aca="false">IF($A483=$A482,BB483+BC483+BD482,BB483+BC483)</f>
        <v>0</v>
      </c>
      <c r="BE483" s="133"/>
      <c r="BF483" s="133"/>
      <c r="BG483" s="128" t="n">
        <f aca="false">IF($A483=$A482,BE483+BF483+BG482,BE483+BF483)</f>
        <v>0</v>
      </c>
      <c r="BH483" s="133"/>
      <c r="BI483" s="133"/>
      <c r="BJ483" s="128" t="n">
        <f aca="false">IF($A483=$A482,BH483+BI483+BJ482,BH483+BI483)</f>
        <v>0</v>
      </c>
      <c r="BK483" s="133"/>
      <c r="BL483" s="133"/>
      <c r="BM483" s="128" t="n">
        <f aca="false">IF($A483=$A482,BK483+BL483+BM482,BK483+BL483)</f>
        <v>0</v>
      </c>
      <c r="BN483" s="133"/>
      <c r="BO483" s="133"/>
      <c r="BP483" s="128" t="n">
        <f aca="false">IF($A483=$A482,BN483+BO483+BP482,BN483+BO483)</f>
        <v>0</v>
      </c>
      <c r="BQ483" s="133"/>
      <c r="BR483" s="133"/>
      <c r="BS483" s="128" t="n">
        <f aca="false">IF($A483=$A482,BQ483+BR483+BS482,BQ483+BR483)</f>
        <v>0</v>
      </c>
      <c r="BT483" s="133"/>
      <c r="BU483" s="133"/>
      <c r="BV483" s="128" t="n">
        <f aca="false">IF($A483=$A482,BT483+BU483+BV482,BT483+BU483)</f>
        <v>0</v>
      </c>
      <c r="BW483" s="128" t="n">
        <f aca="false">IF(W483=0,0,IF(W483&gt;F$4,1,(IF(W483=BW$2,0,(IF(F$4-W483&gt;2,1,0))))))</f>
        <v>0</v>
      </c>
    </row>
    <row r="484" customFormat="false" ht="42.6" hidden="false" customHeight="true" outlineLevel="0" collapsed="false">
      <c r="A484" s="124" t="str">
        <f aca="false">IF(D484=D483,IF(A483=0,"",A483),IF(AND(D484&gt;0,D484&lt;&gt;D483),A483+1,""))</f>
        <v/>
      </c>
      <c r="B484" s="129"/>
      <c r="C484" s="129"/>
      <c r="D484" s="96"/>
      <c r="E484" s="138"/>
      <c r="F484" s="128" t="str">
        <f aca="false">IFERROR(IF(OR(ISTEXT(D484),ISNUMBER(D484)),HLOOKUP(I484-23*INT(I484/23),[2]Hoja2!B$1:X$2,2),""),1)</f>
        <v/>
      </c>
      <c r="G484" s="128" t="str">
        <f aca="false">LEFT(D484,1)</f>
        <v/>
      </c>
      <c r="H484" s="129" t="str">
        <f aca="false">IF(UPPER(G484)="Z",2,IF(UPPER(G484)="Y",1,IF(UPPER(G484)="X",0,LEFT(D484))))</f>
        <v/>
      </c>
      <c r="I484" s="129" t="str">
        <f aca="false">REPLACE(D484,1,1,H484)</f>
        <v/>
      </c>
      <c r="J484" s="96"/>
      <c r="K484" s="124" t="str">
        <f aca="false">IF(N484&gt;0,ROW(L484)-7,"")</f>
        <v/>
      </c>
      <c r="L484" s="130"/>
      <c r="M484" s="130"/>
      <c r="N484" s="131"/>
      <c r="O484" s="132"/>
      <c r="P484" s="128" t="str">
        <f aca="false">IFERROR(IF(OR(ISTEXT(N484),ISNUMBER(N484)),HLOOKUP(S484-23*INT(S484/23),[2]Hoja2!B$1:X$2,2),""),1)</f>
        <v/>
      </c>
      <c r="Q484" s="128" t="str">
        <f aca="false">LEFT(N484,1)</f>
        <v/>
      </c>
      <c r="R484" s="129" t="str">
        <f aca="false">IF(UPPER(Q484)="Z",2,IF(UPPER(Q484)="Y",1,IF(UPPER(Q484)="X",0,LEFT(N484))))</f>
        <v/>
      </c>
      <c r="S484" s="129" t="str">
        <f aca="false">REPLACE(N484,1,1,R484)</f>
        <v/>
      </c>
      <c r="T484" s="96"/>
      <c r="U484" s="133"/>
      <c r="V484" s="124" t="str">
        <f aca="false">IF(OR(ISTEXT(N484),ISNUMBER(N484)),IF($AD484=1,U484,0),"")</f>
        <v/>
      </c>
      <c r="W484" s="75" t="n">
        <v>36892</v>
      </c>
      <c r="X484" s="134"/>
      <c r="Y484" s="134"/>
      <c r="AA484" s="128" t="n">
        <f aca="false">IF(E484&lt;&gt;F484,0,1)</f>
        <v>1</v>
      </c>
      <c r="AB484" s="128" t="n">
        <f aca="false">IF(OR(T484="SI",T484="Si",T484="si",T484="sI",T484="s",T484="S"),1,0)</f>
        <v>0</v>
      </c>
      <c r="AC484" s="128" t="n">
        <f aca="false">IF(OR(J484="SI",J484="Si",J484="si",J484="sI",J484="s",J484="S"),1,0)</f>
        <v>0</v>
      </c>
      <c r="AD484" s="128" t="n">
        <f aca="false">AK484*AA484*AB484*AC484</f>
        <v>0</v>
      </c>
      <c r="AF484" s="136" t="n">
        <f aca="false">COUNTIF(D$8:D484,D484)</f>
        <v>0</v>
      </c>
      <c r="AG484" s="136" t="n">
        <f aca="false">COUNTIFS(D$8:D484,D484,A$8:A484,A484)</f>
        <v>0</v>
      </c>
      <c r="AH484" s="128" t="n">
        <f aca="false">AF484-AG484</f>
        <v>0</v>
      </c>
      <c r="AI484" s="128" t="n">
        <f aca="false">IF(OR(O484&lt;&gt;P484,P484=1,AA484=0),1,0)</f>
        <v>0</v>
      </c>
      <c r="AJ484" s="128" t="n">
        <f aca="false">IF(AR484&gt;0,1,0)+AH484</f>
        <v>0</v>
      </c>
      <c r="AK484" s="128" t="n">
        <f aca="false">IF(O484&lt;&gt;P484,0,1)</f>
        <v>1</v>
      </c>
      <c r="AL484" s="128" t="n">
        <f aca="false">IF(U484&gt;1,1,0)</f>
        <v>0</v>
      </c>
      <c r="AM484" s="136"/>
      <c r="AN484" s="137"/>
      <c r="AO484" s="139"/>
      <c r="AP484" s="128" t="str">
        <f aca="false">IF(SUMIF(AS$7:BU$7,"&gt;0",AS484:BU484)&gt;0,SUMIF(AS$7:BU$7,"&gt;0",AS484:BU484),"")</f>
        <v/>
      </c>
      <c r="AQ484" s="128"/>
      <c r="AR484" s="136" t="n">
        <f aca="false">COUNTIF(N$8:N484,N484)-1</f>
        <v>-1</v>
      </c>
      <c r="AS484" s="133"/>
      <c r="AT484" s="133"/>
      <c r="AU484" s="128" t="n">
        <f aca="false">IF($A484=$A483,AS484+AT484+AU483,AS484+AT484)</f>
        <v>0</v>
      </c>
      <c r="AV484" s="133"/>
      <c r="AW484" s="133"/>
      <c r="AX484" s="128" t="n">
        <f aca="false">IF($A484=$A483,AV484+AW484+AX483,AV484+AW484)</f>
        <v>0</v>
      </c>
      <c r="AY484" s="133"/>
      <c r="AZ484" s="133"/>
      <c r="BA484" s="128" t="n">
        <f aca="false">IF($A484=$A483,AY484+AZ484+BA483,AY484+AZ484)</f>
        <v>0</v>
      </c>
      <c r="BB484" s="133"/>
      <c r="BC484" s="133"/>
      <c r="BD484" s="128" t="n">
        <f aca="false">IF($A484=$A483,BB484+BC484+BD483,BB484+BC484)</f>
        <v>0</v>
      </c>
      <c r="BE484" s="133"/>
      <c r="BF484" s="133"/>
      <c r="BG484" s="128" t="n">
        <f aca="false">IF($A484=$A483,BE484+BF484+BG483,BE484+BF484)</f>
        <v>0</v>
      </c>
      <c r="BH484" s="133"/>
      <c r="BI484" s="133"/>
      <c r="BJ484" s="128" t="n">
        <f aca="false">IF($A484=$A483,BH484+BI484+BJ483,BH484+BI484)</f>
        <v>0</v>
      </c>
      <c r="BK484" s="133"/>
      <c r="BL484" s="133"/>
      <c r="BM484" s="128" t="n">
        <f aca="false">IF($A484=$A483,BK484+BL484+BM483,BK484+BL484)</f>
        <v>0</v>
      </c>
      <c r="BN484" s="133"/>
      <c r="BO484" s="133"/>
      <c r="BP484" s="128" t="n">
        <f aca="false">IF($A484=$A483,BN484+BO484+BP483,BN484+BO484)</f>
        <v>0</v>
      </c>
      <c r="BQ484" s="133"/>
      <c r="BR484" s="133"/>
      <c r="BS484" s="128" t="n">
        <f aca="false">IF($A484=$A483,BQ484+BR484+BS483,BQ484+BR484)</f>
        <v>0</v>
      </c>
      <c r="BT484" s="133"/>
      <c r="BU484" s="133"/>
      <c r="BV484" s="128" t="n">
        <f aca="false">IF($A484=$A483,BT484+BU484+BV483,BT484+BU484)</f>
        <v>0</v>
      </c>
      <c r="BW484" s="128" t="n">
        <f aca="false">IF(W484=0,0,IF(W484&gt;F$4,1,(IF(W484=BW$2,0,(IF(F$4-W484&gt;2,1,0))))))</f>
        <v>0</v>
      </c>
    </row>
    <row r="485" customFormat="false" ht="42.6" hidden="false" customHeight="true" outlineLevel="0" collapsed="false">
      <c r="A485" s="124" t="str">
        <f aca="false">IF(D485=D484,IF(A484=0,"",A484),IF(AND(D485&gt;0,D485&lt;&gt;D484),A484+1,""))</f>
        <v/>
      </c>
      <c r="B485" s="129"/>
      <c r="C485" s="129"/>
      <c r="D485" s="96"/>
      <c r="E485" s="138"/>
      <c r="F485" s="128" t="str">
        <f aca="false">IFERROR(IF(OR(ISTEXT(D485),ISNUMBER(D485)),HLOOKUP(I485-23*INT(I485/23),[2]Hoja2!B$1:X$2,2),""),1)</f>
        <v/>
      </c>
      <c r="G485" s="128" t="str">
        <f aca="false">LEFT(D485,1)</f>
        <v/>
      </c>
      <c r="H485" s="129" t="str">
        <f aca="false">IF(UPPER(G485)="Z",2,IF(UPPER(G485)="Y",1,IF(UPPER(G485)="X",0,LEFT(D485))))</f>
        <v/>
      </c>
      <c r="I485" s="129" t="str">
        <f aca="false">REPLACE(D485,1,1,H485)</f>
        <v/>
      </c>
      <c r="J485" s="96"/>
      <c r="K485" s="124" t="str">
        <f aca="false">IF(N485&gt;0,ROW(L485)-7,"")</f>
        <v/>
      </c>
      <c r="L485" s="130"/>
      <c r="M485" s="130"/>
      <c r="N485" s="131"/>
      <c r="O485" s="132"/>
      <c r="P485" s="128" t="str">
        <f aca="false">IFERROR(IF(OR(ISTEXT(N485),ISNUMBER(N485)),HLOOKUP(S485-23*INT(S485/23),[2]Hoja2!B$1:X$2,2),""),1)</f>
        <v/>
      </c>
      <c r="Q485" s="128" t="str">
        <f aca="false">LEFT(N485,1)</f>
        <v/>
      </c>
      <c r="R485" s="129" t="str">
        <f aca="false">IF(UPPER(Q485)="Z",2,IF(UPPER(Q485)="Y",1,IF(UPPER(Q485)="X",0,LEFT(N485))))</f>
        <v/>
      </c>
      <c r="S485" s="129" t="str">
        <f aca="false">REPLACE(N485,1,1,R485)</f>
        <v/>
      </c>
      <c r="T485" s="96"/>
      <c r="U485" s="133"/>
      <c r="V485" s="124" t="str">
        <f aca="false">IF(OR(ISTEXT(N485),ISNUMBER(N485)),IF($AD485=1,U485,0),"")</f>
        <v/>
      </c>
      <c r="W485" s="75" t="n">
        <v>36892</v>
      </c>
      <c r="X485" s="134"/>
      <c r="Y485" s="134"/>
      <c r="AA485" s="128" t="n">
        <f aca="false">IF(E485&lt;&gt;F485,0,1)</f>
        <v>1</v>
      </c>
      <c r="AB485" s="128" t="n">
        <f aca="false">IF(OR(T485="SI",T485="Si",T485="si",T485="sI",T485="s",T485="S"),1,0)</f>
        <v>0</v>
      </c>
      <c r="AC485" s="128" t="n">
        <f aca="false">IF(OR(J485="SI",J485="Si",J485="si",J485="sI",J485="s",J485="S"),1,0)</f>
        <v>0</v>
      </c>
      <c r="AD485" s="128" t="n">
        <f aca="false">AK485*AA485*AB485*AC485</f>
        <v>0</v>
      </c>
      <c r="AF485" s="136" t="n">
        <f aca="false">COUNTIF(D$8:D485,D485)</f>
        <v>0</v>
      </c>
      <c r="AG485" s="136" t="n">
        <f aca="false">COUNTIFS(D$8:D485,D485,A$8:A485,A485)</f>
        <v>0</v>
      </c>
      <c r="AH485" s="128" t="n">
        <f aca="false">AF485-AG485</f>
        <v>0</v>
      </c>
      <c r="AI485" s="128" t="n">
        <f aca="false">IF(OR(O485&lt;&gt;P485,P485=1,AA485=0),1,0)</f>
        <v>0</v>
      </c>
      <c r="AJ485" s="128" t="n">
        <f aca="false">IF(AR485&gt;0,1,0)+AH485</f>
        <v>0</v>
      </c>
      <c r="AK485" s="128" t="n">
        <f aca="false">IF(O485&lt;&gt;P485,0,1)</f>
        <v>1</v>
      </c>
      <c r="AL485" s="128" t="n">
        <f aca="false">IF(U485&gt;1,1,0)</f>
        <v>0</v>
      </c>
      <c r="AM485" s="136"/>
      <c r="AN485" s="137"/>
      <c r="AO485" s="139"/>
      <c r="AP485" s="128" t="str">
        <f aca="false">IF(SUMIF(AS$7:BU$7,"&gt;0",AS485:BU485)&gt;0,SUMIF(AS$7:BU$7,"&gt;0",AS485:BU485),"")</f>
        <v/>
      </c>
      <c r="AQ485" s="128"/>
      <c r="AR485" s="136" t="n">
        <f aca="false">COUNTIF(N$8:N485,N485)-1</f>
        <v>-1</v>
      </c>
      <c r="AS485" s="133"/>
      <c r="AT485" s="133"/>
      <c r="AU485" s="128" t="n">
        <f aca="false">IF($A485=$A484,AS485+AT485+AU484,AS485+AT485)</f>
        <v>0</v>
      </c>
      <c r="AV485" s="133"/>
      <c r="AW485" s="133"/>
      <c r="AX485" s="128" t="n">
        <f aca="false">IF($A485=$A484,AV485+AW485+AX484,AV485+AW485)</f>
        <v>0</v>
      </c>
      <c r="AY485" s="133"/>
      <c r="AZ485" s="133"/>
      <c r="BA485" s="128" t="n">
        <f aca="false">IF($A485=$A484,AY485+AZ485+BA484,AY485+AZ485)</f>
        <v>0</v>
      </c>
      <c r="BB485" s="133"/>
      <c r="BC485" s="133"/>
      <c r="BD485" s="128" t="n">
        <f aca="false">IF($A485=$A484,BB485+BC485+BD484,BB485+BC485)</f>
        <v>0</v>
      </c>
      <c r="BE485" s="133"/>
      <c r="BF485" s="133"/>
      <c r="BG485" s="128" t="n">
        <f aca="false">IF($A485=$A484,BE485+BF485+BG484,BE485+BF485)</f>
        <v>0</v>
      </c>
      <c r="BH485" s="133"/>
      <c r="BI485" s="133"/>
      <c r="BJ485" s="128" t="n">
        <f aca="false">IF($A485=$A484,BH485+BI485+BJ484,BH485+BI485)</f>
        <v>0</v>
      </c>
      <c r="BK485" s="133"/>
      <c r="BL485" s="133"/>
      <c r="BM485" s="128" t="n">
        <f aca="false">IF($A485=$A484,BK485+BL485+BM484,BK485+BL485)</f>
        <v>0</v>
      </c>
      <c r="BN485" s="133"/>
      <c r="BO485" s="133"/>
      <c r="BP485" s="128" t="n">
        <f aca="false">IF($A485=$A484,BN485+BO485+BP484,BN485+BO485)</f>
        <v>0</v>
      </c>
      <c r="BQ485" s="133"/>
      <c r="BR485" s="133"/>
      <c r="BS485" s="128" t="n">
        <f aca="false">IF($A485=$A484,BQ485+BR485+BS484,BQ485+BR485)</f>
        <v>0</v>
      </c>
      <c r="BT485" s="133"/>
      <c r="BU485" s="133"/>
      <c r="BV485" s="128" t="n">
        <f aca="false">IF($A485=$A484,BT485+BU485+BV484,BT485+BU485)</f>
        <v>0</v>
      </c>
      <c r="BW485" s="128" t="n">
        <f aca="false">IF(W485=0,0,IF(W485&gt;F$4,1,(IF(W485=BW$2,0,(IF(F$4-W485&gt;2,1,0))))))</f>
        <v>0</v>
      </c>
    </row>
    <row r="486" customFormat="false" ht="42.6" hidden="false" customHeight="true" outlineLevel="0" collapsed="false">
      <c r="A486" s="124" t="str">
        <f aca="false">IF(D486=D485,IF(A485=0,"",A485),IF(AND(D486&gt;0,D486&lt;&gt;D485),A485+1,""))</f>
        <v/>
      </c>
      <c r="B486" s="129"/>
      <c r="C486" s="129"/>
      <c r="D486" s="96"/>
      <c r="E486" s="138"/>
      <c r="F486" s="128" t="str">
        <f aca="false">IFERROR(IF(OR(ISTEXT(D486),ISNUMBER(D486)),HLOOKUP(I486-23*INT(I486/23),[2]Hoja2!B$1:X$2,2),""),1)</f>
        <v/>
      </c>
      <c r="G486" s="128" t="str">
        <f aca="false">LEFT(D486,1)</f>
        <v/>
      </c>
      <c r="H486" s="129" t="str">
        <f aca="false">IF(UPPER(G486)="Z",2,IF(UPPER(G486)="Y",1,IF(UPPER(G486)="X",0,LEFT(D486))))</f>
        <v/>
      </c>
      <c r="I486" s="129" t="str">
        <f aca="false">REPLACE(D486,1,1,H486)</f>
        <v/>
      </c>
      <c r="J486" s="96"/>
      <c r="K486" s="124" t="str">
        <f aca="false">IF(N486&gt;0,ROW(L486)-7,"")</f>
        <v/>
      </c>
      <c r="L486" s="130"/>
      <c r="M486" s="130"/>
      <c r="N486" s="131"/>
      <c r="O486" s="132"/>
      <c r="P486" s="128" t="str">
        <f aca="false">IFERROR(IF(OR(ISTEXT(N486),ISNUMBER(N486)),HLOOKUP(S486-23*INT(S486/23),[2]Hoja2!B$1:X$2,2),""),1)</f>
        <v/>
      </c>
      <c r="Q486" s="128" t="str">
        <f aca="false">LEFT(N486,1)</f>
        <v/>
      </c>
      <c r="R486" s="129" t="str">
        <f aca="false">IF(UPPER(Q486)="Z",2,IF(UPPER(Q486)="Y",1,IF(UPPER(Q486)="X",0,LEFT(N486))))</f>
        <v/>
      </c>
      <c r="S486" s="129" t="str">
        <f aca="false">REPLACE(N486,1,1,R486)</f>
        <v/>
      </c>
      <c r="T486" s="96"/>
      <c r="U486" s="133"/>
      <c r="V486" s="124" t="str">
        <f aca="false">IF(OR(ISTEXT(N486),ISNUMBER(N486)),IF($AD486=1,U486,0),"")</f>
        <v/>
      </c>
      <c r="W486" s="75" t="n">
        <v>36892</v>
      </c>
      <c r="X486" s="134"/>
      <c r="Y486" s="134"/>
      <c r="AA486" s="128" t="n">
        <f aca="false">IF(E486&lt;&gt;F486,0,1)</f>
        <v>1</v>
      </c>
      <c r="AB486" s="128" t="n">
        <f aca="false">IF(OR(T486="SI",T486="Si",T486="si",T486="sI",T486="s",T486="S"),1,0)</f>
        <v>0</v>
      </c>
      <c r="AC486" s="128" t="n">
        <f aca="false">IF(OR(J486="SI",J486="Si",J486="si",J486="sI",J486="s",J486="S"),1,0)</f>
        <v>0</v>
      </c>
      <c r="AD486" s="128" t="n">
        <f aca="false">AK486*AA486*AB486*AC486</f>
        <v>0</v>
      </c>
      <c r="AF486" s="136" t="n">
        <f aca="false">COUNTIF(D$8:D486,D486)</f>
        <v>0</v>
      </c>
      <c r="AG486" s="136" t="n">
        <f aca="false">COUNTIFS(D$8:D486,D486,A$8:A486,A486)</f>
        <v>0</v>
      </c>
      <c r="AH486" s="128" t="n">
        <f aca="false">AF486-AG486</f>
        <v>0</v>
      </c>
      <c r="AI486" s="128" t="n">
        <f aca="false">IF(OR(O486&lt;&gt;P486,P486=1,AA486=0),1,0)</f>
        <v>0</v>
      </c>
      <c r="AJ486" s="128" t="n">
        <f aca="false">IF(AR486&gt;0,1,0)+AH486</f>
        <v>0</v>
      </c>
      <c r="AK486" s="128" t="n">
        <f aca="false">IF(O486&lt;&gt;P486,0,1)</f>
        <v>1</v>
      </c>
      <c r="AL486" s="128" t="n">
        <f aca="false">IF(U486&gt;1,1,0)</f>
        <v>0</v>
      </c>
      <c r="AM486" s="136"/>
      <c r="AN486" s="137"/>
      <c r="AO486" s="139"/>
      <c r="AP486" s="128" t="str">
        <f aca="false">IF(SUMIF(AS$7:BU$7,"&gt;0",AS486:BU486)&gt;0,SUMIF(AS$7:BU$7,"&gt;0",AS486:BU486),"")</f>
        <v/>
      </c>
      <c r="AQ486" s="128"/>
      <c r="AR486" s="136" t="n">
        <f aca="false">COUNTIF(N$8:N486,N486)-1</f>
        <v>-1</v>
      </c>
      <c r="AS486" s="133"/>
      <c r="AT486" s="133"/>
      <c r="AU486" s="128" t="n">
        <f aca="false">IF($A486=$A485,AS486+AT486+AU485,AS486+AT486)</f>
        <v>0</v>
      </c>
      <c r="AV486" s="133"/>
      <c r="AW486" s="133"/>
      <c r="AX486" s="128" t="n">
        <f aca="false">IF($A486=$A485,AV486+AW486+AX485,AV486+AW486)</f>
        <v>0</v>
      </c>
      <c r="AY486" s="133"/>
      <c r="AZ486" s="133"/>
      <c r="BA486" s="128" t="n">
        <f aca="false">IF($A486=$A485,AY486+AZ486+BA485,AY486+AZ486)</f>
        <v>0</v>
      </c>
      <c r="BB486" s="133"/>
      <c r="BC486" s="133"/>
      <c r="BD486" s="128" t="n">
        <f aca="false">IF($A486=$A485,BB486+BC486+BD485,BB486+BC486)</f>
        <v>0</v>
      </c>
      <c r="BE486" s="133"/>
      <c r="BF486" s="133"/>
      <c r="BG486" s="128" t="n">
        <f aca="false">IF($A486=$A485,BE486+BF486+BG485,BE486+BF486)</f>
        <v>0</v>
      </c>
      <c r="BH486" s="133"/>
      <c r="BI486" s="133"/>
      <c r="BJ486" s="128" t="n">
        <f aca="false">IF($A486=$A485,BH486+BI486+BJ485,BH486+BI486)</f>
        <v>0</v>
      </c>
      <c r="BK486" s="133"/>
      <c r="BL486" s="133"/>
      <c r="BM486" s="128" t="n">
        <f aca="false">IF($A486=$A485,BK486+BL486+BM485,BK486+BL486)</f>
        <v>0</v>
      </c>
      <c r="BN486" s="133"/>
      <c r="BO486" s="133"/>
      <c r="BP486" s="128" t="n">
        <f aca="false">IF($A486=$A485,BN486+BO486+BP485,BN486+BO486)</f>
        <v>0</v>
      </c>
      <c r="BQ486" s="133"/>
      <c r="BR486" s="133"/>
      <c r="BS486" s="128" t="n">
        <f aca="false">IF($A486=$A485,BQ486+BR486+BS485,BQ486+BR486)</f>
        <v>0</v>
      </c>
      <c r="BT486" s="133"/>
      <c r="BU486" s="133"/>
      <c r="BV486" s="128" t="n">
        <f aca="false">IF($A486=$A485,BT486+BU486+BV485,BT486+BU486)</f>
        <v>0</v>
      </c>
      <c r="BW486" s="128" t="n">
        <f aca="false">IF(W486=0,0,IF(W486&gt;F$4,1,(IF(W486=BW$2,0,(IF(F$4-W486&gt;2,1,0))))))</f>
        <v>0</v>
      </c>
    </row>
    <row r="487" customFormat="false" ht="42.6" hidden="false" customHeight="true" outlineLevel="0" collapsed="false">
      <c r="A487" s="124" t="str">
        <f aca="false">IF(D487=D486,IF(A486=0,"",A486),IF(AND(D487&gt;0,D487&lt;&gt;D486),A486+1,""))</f>
        <v/>
      </c>
      <c r="B487" s="129"/>
      <c r="C487" s="129"/>
      <c r="D487" s="96"/>
      <c r="E487" s="138"/>
      <c r="F487" s="128" t="str">
        <f aca="false">IFERROR(IF(OR(ISTEXT(D487),ISNUMBER(D487)),HLOOKUP(I487-23*INT(I487/23),[2]Hoja2!B$1:X$2,2),""),1)</f>
        <v/>
      </c>
      <c r="G487" s="128" t="str">
        <f aca="false">LEFT(D487,1)</f>
        <v/>
      </c>
      <c r="H487" s="129" t="str">
        <f aca="false">IF(UPPER(G487)="Z",2,IF(UPPER(G487)="Y",1,IF(UPPER(G487)="X",0,LEFT(D487))))</f>
        <v/>
      </c>
      <c r="I487" s="129" t="str">
        <f aca="false">REPLACE(D487,1,1,H487)</f>
        <v/>
      </c>
      <c r="J487" s="96"/>
      <c r="K487" s="124" t="str">
        <f aca="false">IF(N487&gt;0,ROW(L487)-7,"")</f>
        <v/>
      </c>
      <c r="L487" s="130"/>
      <c r="M487" s="130"/>
      <c r="N487" s="131"/>
      <c r="O487" s="132"/>
      <c r="P487" s="128" t="str">
        <f aca="false">IFERROR(IF(OR(ISTEXT(N487),ISNUMBER(N487)),HLOOKUP(S487-23*INT(S487/23),[2]Hoja2!B$1:X$2,2),""),1)</f>
        <v/>
      </c>
      <c r="Q487" s="128" t="str">
        <f aca="false">LEFT(N487,1)</f>
        <v/>
      </c>
      <c r="R487" s="129" t="str">
        <f aca="false">IF(UPPER(Q487)="Z",2,IF(UPPER(Q487)="Y",1,IF(UPPER(Q487)="X",0,LEFT(N487))))</f>
        <v/>
      </c>
      <c r="S487" s="129" t="str">
        <f aca="false">REPLACE(N487,1,1,R487)</f>
        <v/>
      </c>
      <c r="T487" s="96"/>
      <c r="U487" s="133"/>
      <c r="V487" s="124" t="str">
        <f aca="false">IF(OR(ISTEXT(N487),ISNUMBER(N487)),IF($AD487=1,U487,0),"")</f>
        <v/>
      </c>
      <c r="W487" s="75" t="n">
        <v>36892</v>
      </c>
      <c r="X487" s="134"/>
      <c r="Y487" s="134"/>
      <c r="AA487" s="128" t="n">
        <f aca="false">IF(E487&lt;&gt;F487,0,1)</f>
        <v>1</v>
      </c>
      <c r="AB487" s="128" t="n">
        <f aca="false">IF(OR(T487="SI",T487="Si",T487="si",T487="sI",T487="s",T487="S"),1,0)</f>
        <v>0</v>
      </c>
      <c r="AC487" s="128" t="n">
        <f aca="false">IF(OR(J487="SI",J487="Si",J487="si",J487="sI",J487="s",J487="S"),1,0)</f>
        <v>0</v>
      </c>
      <c r="AD487" s="128" t="n">
        <f aca="false">AK487*AA487*AB487*AC487</f>
        <v>0</v>
      </c>
      <c r="AF487" s="136" t="n">
        <f aca="false">COUNTIF(D$8:D487,D487)</f>
        <v>0</v>
      </c>
      <c r="AG487" s="136" t="n">
        <f aca="false">COUNTIFS(D$8:D487,D487,A$8:A487,A487)</f>
        <v>0</v>
      </c>
      <c r="AH487" s="128" t="n">
        <f aca="false">AF487-AG487</f>
        <v>0</v>
      </c>
      <c r="AI487" s="128" t="n">
        <f aca="false">IF(OR(O487&lt;&gt;P487,P487=1,AA487=0),1,0)</f>
        <v>0</v>
      </c>
      <c r="AJ487" s="128" t="n">
        <f aca="false">IF(AR487&gt;0,1,0)+AH487</f>
        <v>0</v>
      </c>
      <c r="AK487" s="128" t="n">
        <f aca="false">IF(O487&lt;&gt;P487,0,1)</f>
        <v>1</v>
      </c>
      <c r="AL487" s="128" t="n">
        <f aca="false">IF(U487&gt;1,1,0)</f>
        <v>0</v>
      </c>
      <c r="AM487" s="136"/>
      <c r="AN487" s="137"/>
      <c r="AO487" s="139"/>
      <c r="AP487" s="128" t="str">
        <f aca="false">IF(SUMIF(AS$7:BU$7,"&gt;0",AS487:BU487)&gt;0,SUMIF(AS$7:BU$7,"&gt;0",AS487:BU487),"")</f>
        <v/>
      </c>
      <c r="AQ487" s="128"/>
      <c r="AR487" s="136" t="n">
        <f aca="false">COUNTIF(N$8:N487,N487)-1</f>
        <v>-1</v>
      </c>
      <c r="AS487" s="133"/>
      <c r="AT487" s="133"/>
      <c r="AU487" s="128" t="n">
        <f aca="false">IF($A487=$A486,AS487+AT487+AU486,AS487+AT487)</f>
        <v>0</v>
      </c>
      <c r="AV487" s="133"/>
      <c r="AW487" s="133"/>
      <c r="AX487" s="128" t="n">
        <f aca="false">IF($A487=$A486,AV487+AW487+AX486,AV487+AW487)</f>
        <v>0</v>
      </c>
      <c r="AY487" s="133"/>
      <c r="AZ487" s="133"/>
      <c r="BA487" s="128" t="n">
        <f aca="false">IF($A487=$A486,AY487+AZ487+BA486,AY487+AZ487)</f>
        <v>0</v>
      </c>
      <c r="BB487" s="133"/>
      <c r="BC487" s="133"/>
      <c r="BD487" s="128" t="n">
        <f aca="false">IF($A487=$A486,BB487+BC487+BD486,BB487+BC487)</f>
        <v>0</v>
      </c>
      <c r="BE487" s="133"/>
      <c r="BF487" s="133"/>
      <c r="BG487" s="128" t="n">
        <f aca="false">IF($A487=$A486,BE487+BF487+BG486,BE487+BF487)</f>
        <v>0</v>
      </c>
      <c r="BH487" s="133"/>
      <c r="BI487" s="133"/>
      <c r="BJ487" s="128" t="n">
        <f aca="false">IF($A487=$A486,BH487+BI487+BJ486,BH487+BI487)</f>
        <v>0</v>
      </c>
      <c r="BK487" s="133"/>
      <c r="BL487" s="133"/>
      <c r="BM487" s="128" t="n">
        <f aca="false">IF($A487=$A486,BK487+BL487+BM486,BK487+BL487)</f>
        <v>0</v>
      </c>
      <c r="BN487" s="133"/>
      <c r="BO487" s="133"/>
      <c r="BP487" s="128" t="n">
        <f aca="false">IF($A487=$A486,BN487+BO487+BP486,BN487+BO487)</f>
        <v>0</v>
      </c>
      <c r="BQ487" s="133"/>
      <c r="BR487" s="133"/>
      <c r="BS487" s="128" t="n">
        <f aca="false">IF($A487=$A486,BQ487+BR487+BS486,BQ487+BR487)</f>
        <v>0</v>
      </c>
      <c r="BT487" s="133"/>
      <c r="BU487" s="133"/>
      <c r="BV487" s="128" t="n">
        <f aca="false">IF($A487=$A486,BT487+BU487+BV486,BT487+BU487)</f>
        <v>0</v>
      </c>
      <c r="BW487" s="128" t="n">
        <f aca="false">IF(W487=0,0,IF(W487&gt;F$4,1,(IF(W487=BW$2,0,(IF(F$4-W487&gt;2,1,0))))))</f>
        <v>0</v>
      </c>
    </row>
    <row r="488" customFormat="false" ht="42.6" hidden="false" customHeight="true" outlineLevel="0" collapsed="false">
      <c r="A488" s="124" t="str">
        <f aca="false">IF(D488=D487,IF(A487=0,"",A487),IF(AND(D488&gt;0,D488&lt;&gt;D487),A487+1,""))</f>
        <v/>
      </c>
      <c r="B488" s="129"/>
      <c r="C488" s="129"/>
      <c r="D488" s="96"/>
      <c r="E488" s="138"/>
      <c r="F488" s="128" t="str">
        <f aca="false">IFERROR(IF(OR(ISTEXT(D488),ISNUMBER(D488)),HLOOKUP(I488-23*INT(I488/23),[2]Hoja2!B$1:X$2,2),""),1)</f>
        <v/>
      </c>
      <c r="G488" s="128" t="str">
        <f aca="false">LEFT(D488,1)</f>
        <v/>
      </c>
      <c r="H488" s="129" t="str">
        <f aca="false">IF(UPPER(G488)="Z",2,IF(UPPER(G488)="Y",1,IF(UPPER(G488)="X",0,LEFT(D488))))</f>
        <v/>
      </c>
      <c r="I488" s="129" t="str">
        <f aca="false">REPLACE(D488,1,1,H488)</f>
        <v/>
      </c>
      <c r="J488" s="96"/>
      <c r="K488" s="124" t="str">
        <f aca="false">IF(N488&gt;0,ROW(L488)-7,"")</f>
        <v/>
      </c>
      <c r="L488" s="130"/>
      <c r="M488" s="130"/>
      <c r="N488" s="131"/>
      <c r="O488" s="132"/>
      <c r="P488" s="128" t="str">
        <f aca="false">IFERROR(IF(OR(ISTEXT(N488),ISNUMBER(N488)),HLOOKUP(S488-23*INT(S488/23),[2]Hoja2!B$1:X$2,2),""),1)</f>
        <v/>
      </c>
      <c r="Q488" s="128" t="str">
        <f aca="false">LEFT(N488,1)</f>
        <v/>
      </c>
      <c r="R488" s="129" t="str">
        <f aca="false">IF(UPPER(Q488)="Z",2,IF(UPPER(Q488)="Y",1,IF(UPPER(Q488)="X",0,LEFT(N488))))</f>
        <v/>
      </c>
      <c r="S488" s="129" t="str">
        <f aca="false">REPLACE(N488,1,1,R488)</f>
        <v/>
      </c>
      <c r="T488" s="96"/>
      <c r="U488" s="133"/>
      <c r="V488" s="124" t="str">
        <f aca="false">IF(OR(ISTEXT(N488),ISNUMBER(N488)),IF($AD488=1,U488,0),"")</f>
        <v/>
      </c>
      <c r="W488" s="75" t="n">
        <v>36892</v>
      </c>
      <c r="X488" s="134"/>
      <c r="Y488" s="134"/>
      <c r="AA488" s="128" t="n">
        <f aca="false">IF(E488&lt;&gt;F488,0,1)</f>
        <v>1</v>
      </c>
      <c r="AB488" s="128" t="n">
        <f aca="false">IF(OR(T488="SI",T488="Si",T488="si",T488="sI",T488="s",T488="S"),1,0)</f>
        <v>0</v>
      </c>
      <c r="AC488" s="128" t="n">
        <f aca="false">IF(OR(J488="SI",J488="Si",J488="si",J488="sI",J488="s",J488="S"),1,0)</f>
        <v>0</v>
      </c>
      <c r="AD488" s="128" t="n">
        <f aca="false">AK488*AA488*AB488*AC488</f>
        <v>0</v>
      </c>
      <c r="AF488" s="136" t="n">
        <f aca="false">COUNTIF(D$8:D488,D488)</f>
        <v>0</v>
      </c>
      <c r="AG488" s="136" t="n">
        <f aca="false">COUNTIFS(D$8:D488,D488,A$8:A488,A488)</f>
        <v>0</v>
      </c>
      <c r="AH488" s="128" t="n">
        <f aca="false">AF488-AG488</f>
        <v>0</v>
      </c>
      <c r="AI488" s="128" t="n">
        <f aca="false">IF(OR(O488&lt;&gt;P488,P488=1,AA488=0),1,0)</f>
        <v>0</v>
      </c>
      <c r="AJ488" s="128" t="n">
        <f aca="false">IF(AR488&gt;0,1,0)+AH488</f>
        <v>0</v>
      </c>
      <c r="AK488" s="128" t="n">
        <f aca="false">IF(O488&lt;&gt;P488,0,1)</f>
        <v>1</v>
      </c>
      <c r="AL488" s="128" t="n">
        <f aca="false">IF(U488&gt;1,1,0)</f>
        <v>0</v>
      </c>
      <c r="AM488" s="136"/>
      <c r="AN488" s="137"/>
      <c r="AO488" s="139"/>
      <c r="AP488" s="128" t="str">
        <f aca="false">IF(SUMIF(AS$7:BU$7,"&gt;0",AS488:BU488)&gt;0,SUMIF(AS$7:BU$7,"&gt;0",AS488:BU488),"")</f>
        <v/>
      </c>
      <c r="AQ488" s="128"/>
      <c r="AR488" s="136" t="n">
        <f aca="false">COUNTIF(N$8:N488,N488)-1</f>
        <v>-1</v>
      </c>
      <c r="AS488" s="133"/>
      <c r="AT488" s="133"/>
      <c r="AU488" s="128" t="n">
        <f aca="false">IF($A488=$A487,AS488+AT488+AU487,AS488+AT488)</f>
        <v>0</v>
      </c>
      <c r="AV488" s="133"/>
      <c r="AW488" s="133"/>
      <c r="AX488" s="128" t="n">
        <f aca="false">IF($A488=$A487,AV488+AW488+AX487,AV488+AW488)</f>
        <v>0</v>
      </c>
      <c r="AY488" s="133"/>
      <c r="AZ488" s="133"/>
      <c r="BA488" s="128" t="n">
        <f aca="false">IF($A488=$A487,AY488+AZ488+BA487,AY488+AZ488)</f>
        <v>0</v>
      </c>
      <c r="BB488" s="133"/>
      <c r="BC488" s="133"/>
      <c r="BD488" s="128" t="n">
        <f aca="false">IF($A488=$A487,BB488+BC488+BD487,BB488+BC488)</f>
        <v>0</v>
      </c>
      <c r="BE488" s="133"/>
      <c r="BF488" s="133"/>
      <c r="BG488" s="128" t="n">
        <f aca="false">IF($A488=$A487,BE488+BF488+BG487,BE488+BF488)</f>
        <v>0</v>
      </c>
      <c r="BH488" s="133"/>
      <c r="BI488" s="133"/>
      <c r="BJ488" s="128" t="n">
        <f aca="false">IF($A488=$A487,BH488+BI488+BJ487,BH488+BI488)</f>
        <v>0</v>
      </c>
      <c r="BK488" s="133"/>
      <c r="BL488" s="133"/>
      <c r="BM488" s="128" t="n">
        <f aca="false">IF($A488=$A487,BK488+BL488+BM487,BK488+BL488)</f>
        <v>0</v>
      </c>
      <c r="BN488" s="133"/>
      <c r="BO488" s="133"/>
      <c r="BP488" s="128" t="n">
        <f aca="false">IF($A488=$A487,BN488+BO488+BP487,BN488+BO488)</f>
        <v>0</v>
      </c>
      <c r="BQ488" s="133"/>
      <c r="BR488" s="133"/>
      <c r="BS488" s="128" t="n">
        <f aca="false">IF($A488=$A487,BQ488+BR488+BS487,BQ488+BR488)</f>
        <v>0</v>
      </c>
      <c r="BT488" s="133"/>
      <c r="BU488" s="133"/>
      <c r="BV488" s="128" t="n">
        <f aca="false">IF($A488=$A487,BT488+BU488+BV487,BT488+BU488)</f>
        <v>0</v>
      </c>
      <c r="BW488" s="128" t="n">
        <f aca="false">IF(W488=0,0,IF(W488&gt;F$4,1,(IF(W488=BW$2,0,(IF(F$4-W488&gt;2,1,0))))))</f>
        <v>0</v>
      </c>
    </row>
    <row r="489" customFormat="false" ht="42.6" hidden="false" customHeight="true" outlineLevel="0" collapsed="false">
      <c r="A489" s="124" t="str">
        <f aca="false">IF(D489=D488,IF(A488=0,"",A488),IF(AND(D489&gt;0,D489&lt;&gt;D488),A488+1,""))</f>
        <v/>
      </c>
      <c r="B489" s="129"/>
      <c r="C489" s="129"/>
      <c r="D489" s="96"/>
      <c r="E489" s="138"/>
      <c r="F489" s="128" t="str">
        <f aca="false">IFERROR(IF(OR(ISTEXT(D489),ISNUMBER(D489)),HLOOKUP(I489-23*INT(I489/23),[2]Hoja2!B$1:X$2,2),""),1)</f>
        <v/>
      </c>
      <c r="G489" s="128" t="str">
        <f aca="false">LEFT(D489,1)</f>
        <v/>
      </c>
      <c r="H489" s="129" t="str">
        <f aca="false">IF(UPPER(G489)="Z",2,IF(UPPER(G489)="Y",1,IF(UPPER(G489)="X",0,LEFT(D489))))</f>
        <v/>
      </c>
      <c r="I489" s="129" t="str">
        <f aca="false">REPLACE(D489,1,1,H489)</f>
        <v/>
      </c>
      <c r="J489" s="96"/>
      <c r="K489" s="124" t="str">
        <f aca="false">IF(N489&gt;0,ROW(L489)-7,"")</f>
        <v/>
      </c>
      <c r="L489" s="130"/>
      <c r="M489" s="130"/>
      <c r="N489" s="131"/>
      <c r="O489" s="132"/>
      <c r="P489" s="128" t="str">
        <f aca="false">IFERROR(IF(OR(ISTEXT(N489),ISNUMBER(N489)),HLOOKUP(S489-23*INT(S489/23),[2]Hoja2!B$1:X$2,2),""),1)</f>
        <v/>
      </c>
      <c r="Q489" s="128" t="str">
        <f aca="false">LEFT(N489,1)</f>
        <v/>
      </c>
      <c r="R489" s="129" t="str">
        <f aca="false">IF(UPPER(Q489)="Z",2,IF(UPPER(Q489)="Y",1,IF(UPPER(Q489)="X",0,LEFT(N489))))</f>
        <v/>
      </c>
      <c r="S489" s="129" t="str">
        <f aca="false">REPLACE(N489,1,1,R489)</f>
        <v/>
      </c>
      <c r="T489" s="96"/>
      <c r="U489" s="133"/>
      <c r="V489" s="124" t="str">
        <f aca="false">IF(OR(ISTEXT(N489),ISNUMBER(N489)),IF($AD489=1,U489,0),"")</f>
        <v/>
      </c>
      <c r="W489" s="75" t="n">
        <v>36892</v>
      </c>
      <c r="X489" s="134"/>
      <c r="Y489" s="134"/>
      <c r="AA489" s="128" t="n">
        <f aca="false">IF(E489&lt;&gt;F489,0,1)</f>
        <v>1</v>
      </c>
      <c r="AB489" s="128" t="n">
        <f aca="false">IF(OR(T489="SI",T489="Si",T489="si",T489="sI",T489="s",T489="S"),1,0)</f>
        <v>0</v>
      </c>
      <c r="AC489" s="128" t="n">
        <f aca="false">IF(OR(J489="SI",J489="Si",J489="si",J489="sI",J489="s",J489="S"),1,0)</f>
        <v>0</v>
      </c>
      <c r="AD489" s="128" t="n">
        <f aca="false">AK489*AA489*AB489*AC489</f>
        <v>0</v>
      </c>
      <c r="AF489" s="136" t="n">
        <f aca="false">COUNTIF(D$8:D489,D489)</f>
        <v>0</v>
      </c>
      <c r="AG489" s="136" t="n">
        <f aca="false">COUNTIFS(D$8:D489,D489,A$8:A489,A489)</f>
        <v>0</v>
      </c>
      <c r="AH489" s="128" t="n">
        <f aca="false">AF489-AG489</f>
        <v>0</v>
      </c>
      <c r="AI489" s="128" t="n">
        <f aca="false">IF(OR(O489&lt;&gt;P489,P489=1,AA489=0),1,0)</f>
        <v>0</v>
      </c>
      <c r="AJ489" s="128" t="n">
        <f aca="false">IF(AR489&gt;0,1,0)+AH489</f>
        <v>0</v>
      </c>
      <c r="AK489" s="128" t="n">
        <f aca="false">IF(O489&lt;&gt;P489,0,1)</f>
        <v>1</v>
      </c>
      <c r="AL489" s="128" t="n">
        <f aca="false">IF(U489&gt;1,1,0)</f>
        <v>0</v>
      </c>
      <c r="AM489" s="136"/>
      <c r="AN489" s="137"/>
      <c r="AO489" s="139"/>
      <c r="AP489" s="128" t="str">
        <f aca="false">IF(SUMIF(AS$7:BU$7,"&gt;0",AS489:BU489)&gt;0,SUMIF(AS$7:BU$7,"&gt;0",AS489:BU489),"")</f>
        <v/>
      </c>
      <c r="AQ489" s="128"/>
      <c r="AR489" s="136" t="n">
        <f aca="false">COUNTIF(N$8:N489,N489)-1</f>
        <v>-1</v>
      </c>
      <c r="AS489" s="133"/>
      <c r="AT489" s="133"/>
      <c r="AU489" s="128" t="n">
        <f aca="false">IF($A489=$A488,AS489+AT489+AU488,AS489+AT489)</f>
        <v>0</v>
      </c>
      <c r="AV489" s="133"/>
      <c r="AW489" s="133"/>
      <c r="AX489" s="128" t="n">
        <f aca="false">IF($A489=$A488,AV489+AW489+AX488,AV489+AW489)</f>
        <v>0</v>
      </c>
      <c r="AY489" s="133"/>
      <c r="AZ489" s="133"/>
      <c r="BA489" s="128" t="n">
        <f aca="false">IF($A489=$A488,AY489+AZ489+BA488,AY489+AZ489)</f>
        <v>0</v>
      </c>
      <c r="BB489" s="133"/>
      <c r="BC489" s="133"/>
      <c r="BD489" s="128" t="n">
        <f aca="false">IF($A489=$A488,BB489+BC489+BD488,BB489+BC489)</f>
        <v>0</v>
      </c>
      <c r="BE489" s="133"/>
      <c r="BF489" s="133"/>
      <c r="BG489" s="128" t="n">
        <f aca="false">IF($A489=$A488,BE489+BF489+BG488,BE489+BF489)</f>
        <v>0</v>
      </c>
      <c r="BH489" s="133"/>
      <c r="BI489" s="133"/>
      <c r="BJ489" s="128" t="n">
        <f aca="false">IF($A489=$A488,BH489+BI489+BJ488,BH489+BI489)</f>
        <v>0</v>
      </c>
      <c r="BK489" s="133"/>
      <c r="BL489" s="133"/>
      <c r="BM489" s="128" t="n">
        <f aca="false">IF($A489=$A488,BK489+BL489+BM488,BK489+BL489)</f>
        <v>0</v>
      </c>
      <c r="BN489" s="133"/>
      <c r="BO489" s="133"/>
      <c r="BP489" s="128" t="n">
        <f aca="false">IF($A489=$A488,BN489+BO489+BP488,BN489+BO489)</f>
        <v>0</v>
      </c>
      <c r="BQ489" s="133"/>
      <c r="BR489" s="133"/>
      <c r="BS489" s="128" t="n">
        <f aca="false">IF($A489=$A488,BQ489+BR489+BS488,BQ489+BR489)</f>
        <v>0</v>
      </c>
      <c r="BT489" s="133"/>
      <c r="BU489" s="133"/>
      <c r="BV489" s="128" t="n">
        <f aca="false">IF($A489=$A488,BT489+BU489+BV488,BT489+BU489)</f>
        <v>0</v>
      </c>
      <c r="BW489" s="128" t="n">
        <f aca="false">IF(W489=0,0,IF(W489&gt;F$4,1,(IF(W489=BW$2,0,(IF(F$4-W489&gt;2,1,0))))))</f>
        <v>0</v>
      </c>
    </row>
    <row r="490" customFormat="false" ht="42.6" hidden="false" customHeight="true" outlineLevel="0" collapsed="false">
      <c r="A490" s="124" t="str">
        <f aca="false">IF(D490=D489,IF(A489=0,"",A489),IF(AND(D490&gt;0,D490&lt;&gt;D489),A489+1,""))</f>
        <v/>
      </c>
      <c r="B490" s="129"/>
      <c r="C490" s="129"/>
      <c r="D490" s="96"/>
      <c r="E490" s="138"/>
      <c r="F490" s="128" t="str">
        <f aca="false">IFERROR(IF(OR(ISTEXT(D490),ISNUMBER(D490)),HLOOKUP(I490-23*INT(I490/23),[2]Hoja2!B$1:X$2,2),""),1)</f>
        <v/>
      </c>
      <c r="G490" s="128" t="str">
        <f aca="false">LEFT(D490,1)</f>
        <v/>
      </c>
      <c r="H490" s="129" t="str">
        <f aca="false">IF(UPPER(G490)="Z",2,IF(UPPER(G490)="Y",1,IF(UPPER(G490)="X",0,LEFT(D490))))</f>
        <v/>
      </c>
      <c r="I490" s="129" t="str">
        <f aca="false">REPLACE(D490,1,1,H490)</f>
        <v/>
      </c>
      <c r="J490" s="96"/>
      <c r="K490" s="124" t="str">
        <f aca="false">IF(N490&gt;0,ROW(L490)-7,"")</f>
        <v/>
      </c>
      <c r="L490" s="130"/>
      <c r="M490" s="130"/>
      <c r="N490" s="131"/>
      <c r="O490" s="132"/>
      <c r="P490" s="128" t="str">
        <f aca="false">IFERROR(IF(OR(ISTEXT(N490),ISNUMBER(N490)),HLOOKUP(S490-23*INT(S490/23),[2]Hoja2!B$1:X$2,2),""),1)</f>
        <v/>
      </c>
      <c r="Q490" s="128" t="str">
        <f aca="false">LEFT(N490,1)</f>
        <v/>
      </c>
      <c r="R490" s="129" t="str">
        <f aca="false">IF(UPPER(Q490)="Z",2,IF(UPPER(Q490)="Y",1,IF(UPPER(Q490)="X",0,LEFT(N490))))</f>
        <v/>
      </c>
      <c r="S490" s="129" t="str">
        <f aca="false">REPLACE(N490,1,1,R490)</f>
        <v/>
      </c>
      <c r="T490" s="96"/>
      <c r="U490" s="133"/>
      <c r="V490" s="124" t="str">
        <f aca="false">IF(OR(ISTEXT(N490),ISNUMBER(N490)),IF($AD490=1,U490,0),"")</f>
        <v/>
      </c>
      <c r="W490" s="75" t="n">
        <v>36892</v>
      </c>
      <c r="X490" s="134"/>
      <c r="Y490" s="134"/>
      <c r="AA490" s="128" t="n">
        <f aca="false">IF(E490&lt;&gt;F490,0,1)</f>
        <v>1</v>
      </c>
      <c r="AB490" s="128" t="n">
        <f aca="false">IF(OR(T490="SI",T490="Si",T490="si",T490="sI",T490="s",T490="S"),1,0)</f>
        <v>0</v>
      </c>
      <c r="AC490" s="128" t="n">
        <f aca="false">IF(OR(J490="SI",J490="Si",J490="si",J490="sI",J490="s",J490="S"),1,0)</f>
        <v>0</v>
      </c>
      <c r="AD490" s="128" t="n">
        <f aca="false">AK490*AA490*AB490*AC490</f>
        <v>0</v>
      </c>
      <c r="AF490" s="136" t="n">
        <f aca="false">COUNTIF(D$8:D490,D490)</f>
        <v>0</v>
      </c>
      <c r="AG490" s="136" t="n">
        <f aca="false">COUNTIFS(D$8:D490,D490,A$8:A490,A490)</f>
        <v>0</v>
      </c>
      <c r="AH490" s="128" t="n">
        <f aca="false">AF490-AG490</f>
        <v>0</v>
      </c>
      <c r="AI490" s="128" t="n">
        <f aca="false">IF(OR(O490&lt;&gt;P490,P490=1,AA490=0),1,0)</f>
        <v>0</v>
      </c>
      <c r="AJ490" s="128" t="n">
        <f aca="false">IF(AR490&gt;0,1,0)+AH490</f>
        <v>0</v>
      </c>
      <c r="AK490" s="128" t="n">
        <f aca="false">IF(O490&lt;&gt;P490,0,1)</f>
        <v>1</v>
      </c>
      <c r="AL490" s="128" t="n">
        <f aca="false">IF(U490&gt;1,1,0)</f>
        <v>0</v>
      </c>
      <c r="AM490" s="136"/>
      <c r="AN490" s="137"/>
      <c r="AO490" s="139"/>
      <c r="AP490" s="128" t="str">
        <f aca="false">IF(SUMIF(AS$7:BU$7,"&gt;0",AS490:BU490)&gt;0,SUMIF(AS$7:BU$7,"&gt;0",AS490:BU490),"")</f>
        <v/>
      </c>
      <c r="AQ490" s="128"/>
      <c r="AR490" s="136" t="n">
        <f aca="false">COUNTIF(N$8:N490,N490)-1</f>
        <v>-1</v>
      </c>
      <c r="AS490" s="133"/>
      <c r="AT490" s="133"/>
      <c r="AU490" s="128" t="n">
        <f aca="false">IF($A490=$A489,AS490+AT490+AU489,AS490+AT490)</f>
        <v>0</v>
      </c>
      <c r="AV490" s="133"/>
      <c r="AW490" s="133"/>
      <c r="AX490" s="128" t="n">
        <f aca="false">IF($A490=$A489,AV490+AW490+AX489,AV490+AW490)</f>
        <v>0</v>
      </c>
      <c r="AY490" s="133"/>
      <c r="AZ490" s="133"/>
      <c r="BA490" s="128" t="n">
        <f aca="false">IF($A490=$A489,AY490+AZ490+BA489,AY490+AZ490)</f>
        <v>0</v>
      </c>
      <c r="BB490" s="133"/>
      <c r="BC490" s="133"/>
      <c r="BD490" s="128" t="n">
        <f aca="false">IF($A490=$A489,BB490+BC490+BD489,BB490+BC490)</f>
        <v>0</v>
      </c>
      <c r="BE490" s="133"/>
      <c r="BF490" s="133"/>
      <c r="BG490" s="128" t="n">
        <f aca="false">IF($A490=$A489,BE490+BF490+BG489,BE490+BF490)</f>
        <v>0</v>
      </c>
      <c r="BH490" s="133"/>
      <c r="BI490" s="133"/>
      <c r="BJ490" s="128" t="n">
        <f aca="false">IF($A490=$A489,BH490+BI490+BJ489,BH490+BI490)</f>
        <v>0</v>
      </c>
      <c r="BK490" s="133"/>
      <c r="BL490" s="133"/>
      <c r="BM490" s="128" t="n">
        <f aca="false">IF($A490=$A489,BK490+BL490+BM489,BK490+BL490)</f>
        <v>0</v>
      </c>
      <c r="BN490" s="133"/>
      <c r="BO490" s="133"/>
      <c r="BP490" s="128" t="n">
        <f aca="false">IF($A490=$A489,BN490+BO490+BP489,BN490+BO490)</f>
        <v>0</v>
      </c>
      <c r="BQ490" s="133"/>
      <c r="BR490" s="133"/>
      <c r="BS490" s="128" t="n">
        <f aca="false">IF($A490=$A489,BQ490+BR490+BS489,BQ490+BR490)</f>
        <v>0</v>
      </c>
      <c r="BT490" s="133"/>
      <c r="BU490" s="133"/>
      <c r="BV490" s="128" t="n">
        <f aca="false">IF($A490=$A489,BT490+BU490+BV489,BT490+BU490)</f>
        <v>0</v>
      </c>
      <c r="BW490" s="128" t="n">
        <f aca="false">IF(W490=0,0,IF(W490&gt;F$4,1,(IF(W490=BW$2,0,(IF(F$4-W490&gt;2,1,0))))))</f>
        <v>0</v>
      </c>
    </row>
    <row r="491" customFormat="false" ht="42.6" hidden="false" customHeight="true" outlineLevel="0" collapsed="false">
      <c r="A491" s="124" t="str">
        <f aca="false">IF(D491=D490,IF(A490=0,"",A490),IF(AND(D491&gt;0,D491&lt;&gt;D490),A490+1,""))</f>
        <v/>
      </c>
      <c r="B491" s="129"/>
      <c r="C491" s="129"/>
      <c r="D491" s="96"/>
      <c r="E491" s="138"/>
      <c r="F491" s="128" t="str">
        <f aca="false">IFERROR(IF(OR(ISTEXT(D491),ISNUMBER(D491)),HLOOKUP(I491-23*INT(I491/23),[2]Hoja2!B$1:X$2,2),""),1)</f>
        <v/>
      </c>
      <c r="G491" s="128" t="str">
        <f aca="false">LEFT(D491,1)</f>
        <v/>
      </c>
      <c r="H491" s="129" t="str">
        <f aca="false">IF(UPPER(G491)="Z",2,IF(UPPER(G491)="Y",1,IF(UPPER(G491)="X",0,LEFT(D491))))</f>
        <v/>
      </c>
      <c r="I491" s="129" t="str">
        <f aca="false">REPLACE(D491,1,1,H491)</f>
        <v/>
      </c>
      <c r="J491" s="96"/>
      <c r="K491" s="124" t="str">
        <f aca="false">IF(N491&gt;0,ROW(L491)-7,"")</f>
        <v/>
      </c>
      <c r="L491" s="130"/>
      <c r="M491" s="130"/>
      <c r="N491" s="131"/>
      <c r="O491" s="132"/>
      <c r="P491" s="128" t="str">
        <f aca="false">IFERROR(IF(OR(ISTEXT(N491),ISNUMBER(N491)),HLOOKUP(S491-23*INT(S491/23),[2]Hoja2!B$1:X$2,2),""),1)</f>
        <v/>
      </c>
      <c r="Q491" s="128" t="str">
        <f aca="false">LEFT(N491,1)</f>
        <v/>
      </c>
      <c r="R491" s="129" t="str">
        <f aca="false">IF(UPPER(Q491)="Z",2,IF(UPPER(Q491)="Y",1,IF(UPPER(Q491)="X",0,LEFT(N491))))</f>
        <v/>
      </c>
      <c r="S491" s="129" t="str">
        <f aca="false">REPLACE(N491,1,1,R491)</f>
        <v/>
      </c>
      <c r="T491" s="96"/>
      <c r="U491" s="133"/>
      <c r="V491" s="124" t="str">
        <f aca="false">IF(OR(ISTEXT(N491),ISNUMBER(N491)),IF($AD491=1,U491,0),"")</f>
        <v/>
      </c>
      <c r="W491" s="75" t="n">
        <v>36892</v>
      </c>
      <c r="X491" s="134"/>
      <c r="Y491" s="134"/>
      <c r="AA491" s="128" t="n">
        <f aca="false">IF(E491&lt;&gt;F491,0,1)</f>
        <v>1</v>
      </c>
      <c r="AB491" s="128" t="n">
        <f aca="false">IF(OR(T491="SI",T491="Si",T491="si",T491="sI",T491="s",T491="S"),1,0)</f>
        <v>0</v>
      </c>
      <c r="AC491" s="128" t="n">
        <f aca="false">IF(OR(J491="SI",J491="Si",J491="si",J491="sI",J491="s",J491="S"),1,0)</f>
        <v>0</v>
      </c>
      <c r="AD491" s="128" t="n">
        <f aca="false">AK491*AA491*AB491*AC491</f>
        <v>0</v>
      </c>
      <c r="AF491" s="136" t="n">
        <f aca="false">COUNTIF(D$8:D491,D491)</f>
        <v>0</v>
      </c>
      <c r="AG491" s="136" t="n">
        <f aca="false">COUNTIFS(D$8:D491,D491,A$8:A491,A491)</f>
        <v>0</v>
      </c>
      <c r="AH491" s="128" t="n">
        <f aca="false">AF491-AG491</f>
        <v>0</v>
      </c>
      <c r="AI491" s="128" t="n">
        <f aca="false">IF(OR(O491&lt;&gt;P491,P491=1,AA491=0),1,0)</f>
        <v>0</v>
      </c>
      <c r="AJ491" s="128" t="n">
        <f aca="false">IF(AR491&gt;0,1,0)+AH491</f>
        <v>0</v>
      </c>
      <c r="AK491" s="128" t="n">
        <f aca="false">IF(O491&lt;&gt;P491,0,1)</f>
        <v>1</v>
      </c>
      <c r="AL491" s="128" t="n">
        <f aca="false">IF(U491&gt;1,1,0)</f>
        <v>0</v>
      </c>
      <c r="AM491" s="136"/>
      <c r="AN491" s="137"/>
      <c r="AO491" s="139"/>
      <c r="AP491" s="128" t="str">
        <f aca="false">IF(SUMIF(AS$7:BU$7,"&gt;0",AS491:BU491)&gt;0,SUMIF(AS$7:BU$7,"&gt;0",AS491:BU491),"")</f>
        <v/>
      </c>
      <c r="AQ491" s="128"/>
      <c r="AR491" s="136" t="n">
        <f aca="false">COUNTIF(N$8:N491,N491)-1</f>
        <v>-1</v>
      </c>
      <c r="AS491" s="133"/>
      <c r="AT491" s="133"/>
      <c r="AU491" s="128" t="n">
        <f aca="false">IF($A491=$A490,AS491+AT491+AU490,AS491+AT491)</f>
        <v>0</v>
      </c>
      <c r="AV491" s="133"/>
      <c r="AW491" s="133"/>
      <c r="AX491" s="128" t="n">
        <f aca="false">IF($A491=$A490,AV491+AW491+AX490,AV491+AW491)</f>
        <v>0</v>
      </c>
      <c r="AY491" s="133"/>
      <c r="AZ491" s="133"/>
      <c r="BA491" s="128" t="n">
        <f aca="false">IF($A491=$A490,AY491+AZ491+BA490,AY491+AZ491)</f>
        <v>0</v>
      </c>
      <c r="BB491" s="133"/>
      <c r="BC491" s="133"/>
      <c r="BD491" s="128" t="n">
        <f aca="false">IF($A491=$A490,BB491+BC491+BD490,BB491+BC491)</f>
        <v>0</v>
      </c>
      <c r="BE491" s="133"/>
      <c r="BF491" s="133"/>
      <c r="BG491" s="128" t="n">
        <f aca="false">IF($A491=$A490,BE491+BF491+BG490,BE491+BF491)</f>
        <v>0</v>
      </c>
      <c r="BH491" s="133"/>
      <c r="BI491" s="133"/>
      <c r="BJ491" s="128" t="n">
        <f aca="false">IF($A491=$A490,BH491+BI491+BJ490,BH491+BI491)</f>
        <v>0</v>
      </c>
      <c r="BK491" s="133"/>
      <c r="BL491" s="133"/>
      <c r="BM491" s="128" t="n">
        <f aca="false">IF($A491=$A490,BK491+BL491+BM490,BK491+BL491)</f>
        <v>0</v>
      </c>
      <c r="BN491" s="133"/>
      <c r="BO491" s="133"/>
      <c r="BP491" s="128" t="n">
        <f aca="false">IF($A491=$A490,BN491+BO491+BP490,BN491+BO491)</f>
        <v>0</v>
      </c>
      <c r="BQ491" s="133"/>
      <c r="BR491" s="133"/>
      <c r="BS491" s="128" t="n">
        <f aca="false">IF($A491=$A490,BQ491+BR491+BS490,BQ491+BR491)</f>
        <v>0</v>
      </c>
      <c r="BT491" s="133"/>
      <c r="BU491" s="133"/>
      <c r="BV491" s="128" t="n">
        <f aca="false">IF($A491=$A490,BT491+BU491+BV490,BT491+BU491)</f>
        <v>0</v>
      </c>
      <c r="BW491" s="128" t="n">
        <f aca="false">IF(W491=0,0,IF(W491&gt;F$4,1,(IF(W491=BW$2,0,(IF(F$4-W491&gt;2,1,0))))))</f>
        <v>0</v>
      </c>
    </row>
    <row r="492" customFormat="false" ht="42.6" hidden="false" customHeight="true" outlineLevel="0" collapsed="false">
      <c r="A492" s="124" t="str">
        <f aca="false">IF(D492=D491,IF(A491=0,"",A491),IF(AND(D492&gt;0,D492&lt;&gt;D491),A491+1,""))</f>
        <v/>
      </c>
      <c r="B492" s="129"/>
      <c r="C492" s="129"/>
      <c r="D492" s="96"/>
      <c r="E492" s="138"/>
      <c r="F492" s="128" t="str">
        <f aca="false">IFERROR(IF(OR(ISTEXT(D492),ISNUMBER(D492)),HLOOKUP(I492-23*INT(I492/23),[2]Hoja2!B$1:X$2,2),""),1)</f>
        <v/>
      </c>
      <c r="G492" s="128" t="str">
        <f aca="false">LEFT(D492,1)</f>
        <v/>
      </c>
      <c r="H492" s="129" t="str">
        <f aca="false">IF(UPPER(G492)="Z",2,IF(UPPER(G492)="Y",1,IF(UPPER(G492)="X",0,LEFT(D492))))</f>
        <v/>
      </c>
      <c r="I492" s="129" t="str">
        <f aca="false">REPLACE(D492,1,1,H492)</f>
        <v/>
      </c>
      <c r="J492" s="96"/>
      <c r="K492" s="124" t="str">
        <f aca="false">IF(N492&gt;0,ROW(L492)-7,"")</f>
        <v/>
      </c>
      <c r="L492" s="130"/>
      <c r="M492" s="130"/>
      <c r="N492" s="131"/>
      <c r="O492" s="132"/>
      <c r="P492" s="128" t="str">
        <f aca="false">IFERROR(IF(OR(ISTEXT(N492),ISNUMBER(N492)),HLOOKUP(S492-23*INT(S492/23),[2]Hoja2!B$1:X$2,2),""),1)</f>
        <v/>
      </c>
      <c r="Q492" s="128" t="str">
        <f aca="false">LEFT(N492,1)</f>
        <v/>
      </c>
      <c r="R492" s="129" t="str">
        <f aca="false">IF(UPPER(Q492)="Z",2,IF(UPPER(Q492)="Y",1,IF(UPPER(Q492)="X",0,LEFT(N492))))</f>
        <v/>
      </c>
      <c r="S492" s="129" t="str">
        <f aca="false">REPLACE(N492,1,1,R492)</f>
        <v/>
      </c>
      <c r="T492" s="96"/>
      <c r="U492" s="133"/>
      <c r="V492" s="124" t="str">
        <f aca="false">IF(OR(ISTEXT(N492),ISNUMBER(N492)),IF($AD492=1,U492,0),"")</f>
        <v/>
      </c>
      <c r="W492" s="75" t="n">
        <v>36892</v>
      </c>
      <c r="X492" s="134"/>
      <c r="Y492" s="134"/>
      <c r="AA492" s="128" t="n">
        <f aca="false">IF(E492&lt;&gt;F492,0,1)</f>
        <v>1</v>
      </c>
      <c r="AB492" s="128" t="n">
        <f aca="false">IF(OR(T492="SI",T492="Si",T492="si",T492="sI",T492="s",T492="S"),1,0)</f>
        <v>0</v>
      </c>
      <c r="AC492" s="128" t="n">
        <f aca="false">IF(OR(J492="SI",J492="Si",J492="si",J492="sI",J492="s",J492="S"),1,0)</f>
        <v>0</v>
      </c>
      <c r="AD492" s="128" t="n">
        <f aca="false">AK492*AA492*AB492*AC492</f>
        <v>0</v>
      </c>
      <c r="AF492" s="136" t="n">
        <f aca="false">COUNTIF(D$8:D492,D492)</f>
        <v>0</v>
      </c>
      <c r="AG492" s="136" t="n">
        <f aca="false">COUNTIFS(D$8:D492,D492,A$8:A492,A492)</f>
        <v>0</v>
      </c>
      <c r="AH492" s="128" t="n">
        <f aca="false">AF492-AG492</f>
        <v>0</v>
      </c>
      <c r="AI492" s="128" t="n">
        <f aca="false">IF(OR(O492&lt;&gt;P492,P492=1,AA492=0),1,0)</f>
        <v>0</v>
      </c>
      <c r="AJ492" s="128" t="n">
        <f aca="false">IF(AR492&gt;0,1,0)+AH492</f>
        <v>0</v>
      </c>
      <c r="AK492" s="128" t="n">
        <f aca="false">IF(O492&lt;&gt;P492,0,1)</f>
        <v>1</v>
      </c>
      <c r="AL492" s="128" t="n">
        <f aca="false">IF(U492&gt;1,1,0)</f>
        <v>0</v>
      </c>
      <c r="AM492" s="136"/>
      <c r="AN492" s="137"/>
      <c r="AO492" s="139"/>
      <c r="AP492" s="128" t="str">
        <f aca="false">IF(SUMIF(AS$7:BU$7,"&gt;0",AS492:BU492)&gt;0,SUMIF(AS$7:BU$7,"&gt;0",AS492:BU492),"")</f>
        <v/>
      </c>
      <c r="AQ492" s="128"/>
      <c r="AR492" s="136" t="n">
        <f aca="false">COUNTIF(N$8:N492,N492)-1</f>
        <v>-1</v>
      </c>
      <c r="AS492" s="133"/>
      <c r="AT492" s="133"/>
      <c r="AU492" s="128" t="n">
        <f aca="false">IF($A492=$A491,AS492+AT492+AU491,AS492+AT492)</f>
        <v>0</v>
      </c>
      <c r="AV492" s="133"/>
      <c r="AW492" s="133"/>
      <c r="AX492" s="128" t="n">
        <f aca="false">IF($A492=$A491,AV492+AW492+AX491,AV492+AW492)</f>
        <v>0</v>
      </c>
      <c r="AY492" s="133"/>
      <c r="AZ492" s="133"/>
      <c r="BA492" s="128" t="n">
        <f aca="false">IF($A492=$A491,AY492+AZ492+BA491,AY492+AZ492)</f>
        <v>0</v>
      </c>
      <c r="BB492" s="133"/>
      <c r="BC492" s="133"/>
      <c r="BD492" s="128" t="n">
        <f aca="false">IF($A492=$A491,BB492+BC492+BD491,BB492+BC492)</f>
        <v>0</v>
      </c>
      <c r="BE492" s="133"/>
      <c r="BF492" s="133"/>
      <c r="BG492" s="128" t="n">
        <f aca="false">IF($A492=$A491,BE492+BF492+BG491,BE492+BF492)</f>
        <v>0</v>
      </c>
      <c r="BH492" s="133"/>
      <c r="BI492" s="133"/>
      <c r="BJ492" s="128" t="n">
        <f aca="false">IF($A492=$A491,BH492+BI492+BJ491,BH492+BI492)</f>
        <v>0</v>
      </c>
      <c r="BK492" s="133"/>
      <c r="BL492" s="133"/>
      <c r="BM492" s="128" t="n">
        <f aca="false">IF($A492=$A491,BK492+BL492+BM491,BK492+BL492)</f>
        <v>0</v>
      </c>
      <c r="BN492" s="133"/>
      <c r="BO492" s="133"/>
      <c r="BP492" s="128" t="n">
        <f aca="false">IF($A492=$A491,BN492+BO492+BP491,BN492+BO492)</f>
        <v>0</v>
      </c>
      <c r="BQ492" s="133"/>
      <c r="BR492" s="133"/>
      <c r="BS492" s="128" t="n">
        <f aca="false">IF($A492=$A491,BQ492+BR492+BS491,BQ492+BR492)</f>
        <v>0</v>
      </c>
      <c r="BT492" s="133"/>
      <c r="BU492" s="133"/>
      <c r="BV492" s="128" t="n">
        <f aca="false">IF($A492=$A491,BT492+BU492+BV491,BT492+BU492)</f>
        <v>0</v>
      </c>
      <c r="BW492" s="128" t="n">
        <f aca="false">IF(W492=0,0,IF(W492&gt;F$4,1,(IF(W492=BW$2,0,(IF(F$4-W492&gt;2,1,0))))))</f>
        <v>0</v>
      </c>
    </row>
    <row r="493" customFormat="false" ht="42.6" hidden="false" customHeight="true" outlineLevel="0" collapsed="false">
      <c r="A493" s="124" t="str">
        <f aca="false">IF(D493=D492,IF(A492=0,"",A492),IF(AND(D493&gt;0,D493&lt;&gt;D492),A492+1,""))</f>
        <v/>
      </c>
      <c r="B493" s="129"/>
      <c r="C493" s="129"/>
      <c r="D493" s="96"/>
      <c r="E493" s="138"/>
      <c r="F493" s="128" t="str">
        <f aca="false">IFERROR(IF(OR(ISTEXT(D493),ISNUMBER(D493)),HLOOKUP(I493-23*INT(I493/23),[2]Hoja2!B$1:X$2,2),""),1)</f>
        <v/>
      </c>
      <c r="G493" s="128" t="str">
        <f aca="false">LEFT(D493,1)</f>
        <v/>
      </c>
      <c r="H493" s="129" t="str">
        <f aca="false">IF(UPPER(G493)="Z",2,IF(UPPER(G493)="Y",1,IF(UPPER(G493)="X",0,LEFT(D493))))</f>
        <v/>
      </c>
      <c r="I493" s="129" t="str">
        <f aca="false">REPLACE(D493,1,1,H493)</f>
        <v/>
      </c>
      <c r="J493" s="96"/>
      <c r="K493" s="124" t="str">
        <f aca="false">IF(N493&gt;0,ROW(L493)-7,"")</f>
        <v/>
      </c>
      <c r="L493" s="130"/>
      <c r="M493" s="130"/>
      <c r="N493" s="131"/>
      <c r="O493" s="132"/>
      <c r="P493" s="128" t="str">
        <f aca="false">IFERROR(IF(OR(ISTEXT(N493),ISNUMBER(N493)),HLOOKUP(S493-23*INT(S493/23),[2]Hoja2!B$1:X$2,2),""),1)</f>
        <v/>
      </c>
      <c r="Q493" s="128" t="str">
        <f aca="false">LEFT(N493,1)</f>
        <v/>
      </c>
      <c r="R493" s="129" t="str">
        <f aca="false">IF(UPPER(Q493)="Z",2,IF(UPPER(Q493)="Y",1,IF(UPPER(Q493)="X",0,LEFT(N493))))</f>
        <v/>
      </c>
      <c r="S493" s="129" t="str">
        <f aca="false">REPLACE(N493,1,1,R493)</f>
        <v/>
      </c>
      <c r="T493" s="96"/>
      <c r="U493" s="133"/>
      <c r="V493" s="124" t="str">
        <f aca="false">IF(OR(ISTEXT(N493),ISNUMBER(N493)),IF($AD493=1,U493,0),"")</f>
        <v/>
      </c>
      <c r="W493" s="75" t="n">
        <v>36892</v>
      </c>
      <c r="X493" s="134"/>
      <c r="Y493" s="134"/>
      <c r="AA493" s="128" t="n">
        <f aca="false">IF(E493&lt;&gt;F493,0,1)</f>
        <v>1</v>
      </c>
      <c r="AB493" s="128" t="n">
        <f aca="false">IF(OR(T493="SI",T493="Si",T493="si",T493="sI",T493="s",T493="S"),1,0)</f>
        <v>0</v>
      </c>
      <c r="AC493" s="128" t="n">
        <f aca="false">IF(OR(J493="SI",J493="Si",J493="si",J493="sI",J493="s",J493="S"),1,0)</f>
        <v>0</v>
      </c>
      <c r="AD493" s="128" t="n">
        <f aca="false">AK493*AA493*AB493*AC493</f>
        <v>0</v>
      </c>
      <c r="AF493" s="136" t="n">
        <f aca="false">COUNTIF(D$8:D493,D493)</f>
        <v>0</v>
      </c>
      <c r="AG493" s="136" t="n">
        <f aca="false">COUNTIFS(D$8:D493,D493,A$8:A493,A493)</f>
        <v>0</v>
      </c>
      <c r="AH493" s="128" t="n">
        <f aca="false">AF493-AG493</f>
        <v>0</v>
      </c>
      <c r="AI493" s="128" t="n">
        <f aca="false">IF(OR(O493&lt;&gt;P493,P493=1,AA493=0),1,0)</f>
        <v>0</v>
      </c>
      <c r="AJ493" s="128" t="n">
        <f aca="false">IF(AR493&gt;0,1,0)+AH493</f>
        <v>0</v>
      </c>
      <c r="AK493" s="128" t="n">
        <f aca="false">IF(O493&lt;&gt;P493,0,1)</f>
        <v>1</v>
      </c>
      <c r="AL493" s="128" t="n">
        <f aca="false">IF(U493&gt;1,1,0)</f>
        <v>0</v>
      </c>
      <c r="AM493" s="136"/>
      <c r="AN493" s="137"/>
      <c r="AO493" s="139"/>
      <c r="AP493" s="128" t="str">
        <f aca="false">IF(SUMIF(AS$7:BU$7,"&gt;0",AS493:BU493)&gt;0,SUMIF(AS$7:BU$7,"&gt;0",AS493:BU493),"")</f>
        <v/>
      </c>
      <c r="AQ493" s="128"/>
      <c r="AR493" s="136" t="n">
        <f aca="false">COUNTIF(N$8:N493,N493)-1</f>
        <v>-1</v>
      </c>
      <c r="AS493" s="133"/>
      <c r="AT493" s="133"/>
      <c r="AU493" s="128" t="n">
        <f aca="false">IF($A493=$A492,AS493+AT493+AU492,AS493+AT493)</f>
        <v>0</v>
      </c>
      <c r="AV493" s="133"/>
      <c r="AW493" s="133"/>
      <c r="AX493" s="128" t="n">
        <f aca="false">IF($A493=$A492,AV493+AW493+AX492,AV493+AW493)</f>
        <v>0</v>
      </c>
      <c r="AY493" s="133"/>
      <c r="AZ493" s="133"/>
      <c r="BA493" s="128" t="n">
        <f aca="false">IF($A493=$A492,AY493+AZ493+BA492,AY493+AZ493)</f>
        <v>0</v>
      </c>
      <c r="BB493" s="133"/>
      <c r="BC493" s="133"/>
      <c r="BD493" s="128" t="n">
        <f aca="false">IF($A493=$A492,BB493+BC493+BD492,BB493+BC493)</f>
        <v>0</v>
      </c>
      <c r="BE493" s="133"/>
      <c r="BF493" s="133"/>
      <c r="BG493" s="128" t="n">
        <f aca="false">IF($A493=$A492,BE493+BF493+BG492,BE493+BF493)</f>
        <v>0</v>
      </c>
      <c r="BH493" s="133"/>
      <c r="BI493" s="133"/>
      <c r="BJ493" s="128" t="n">
        <f aca="false">IF($A493=$A492,BH493+BI493+BJ492,BH493+BI493)</f>
        <v>0</v>
      </c>
      <c r="BK493" s="133"/>
      <c r="BL493" s="133"/>
      <c r="BM493" s="128" t="n">
        <f aca="false">IF($A493=$A492,BK493+BL493+BM492,BK493+BL493)</f>
        <v>0</v>
      </c>
      <c r="BN493" s="133"/>
      <c r="BO493" s="133"/>
      <c r="BP493" s="128" t="n">
        <f aca="false">IF($A493=$A492,BN493+BO493+BP492,BN493+BO493)</f>
        <v>0</v>
      </c>
      <c r="BQ493" s="133"/>
      <c r="BR493" s="133"/>
      <c r="BS493" s="128" t="n">
        <f aca="false">IF($A493=$A492,BQ493+BR493+BS492,BQ493+BR493)</f>
        <v>0</v>
      </c>
      <c r="BT493" s="133"/>
      <c r="BU493" s="133"/>
      <c r="BV493" s="128" t="n">
        <f aca="false">IF($A493=$A492,BT493+BU493+BV492,BT493+BU493)</f>
        <v>0</v>
      </c>
      <c r="BW493" s="128" t="n">
        <f aca="false">IF(W493=0,0,IF(W493&gt;F$4,1,(IF(W493=BW$2,0,(IF(F$4-W493&gt;2,1,0))))))</f>
        <v>0</v>
      </c>
    </row>
    <row r="494" customFormat="false" ht="42.6" hidden="false" customHeight="true" outlineLevel="0" collapsed="false">
      <c r="A494" s="124" t="str">
        <f aca="false">IF(D494=D493,IF(A493=0,"",A493),IF(AND(D494&gt;0,D494&lt;&gt;D493),A493+1,""))</f>
        <v/>
      </c>
      <c r="B494" s="129"/>
      <c r="C494" s="129"/>
      <c r="D494" s="96"/>
      <c r="E494" s="138"/>
      <c r="F494" s="128" t="str">
        <f aca="false">IFERROR(IF(OR(ISTEXT(D494),ISNUMBER(D494)),HLOOKUP(I494-23*INT(I494/23),[2]Hoja2!B$1:X$2,2),""),1)</f>
        <v/>
      </c>
      <c r="G494" s="128" t="str">
        <f aca="false">LEFT(D494,1)</f>
        <v/>
      </c>
      <c r="H494" s="129" t="str">
        <f aca="false">IF(UPPER(G494)="Z",2,IF(UPPER(G494)="Y",1,IF(UPPER(G494)="X",0,LEFT(D494))))</f>
        <v/>
      </c>
      <c r="I494" s="129" t="str">
        <f aca="false">REPLACE(D494,1,1,H494)</f>
        <v/>
      </c>
      <c r="J494" s="96"/>
      <c r="K494" s="124" t="str">
        <f aca="false">IF(N494&gt;0,ROW(L494)-7,"")</f>
        <v/>
      </c>
      <c r="L494" s="130"/>
      <c r="M494" s="130"/>
      <c r="N494" s="131"/>
      <c r="O494" s="132"/>
      <c r="P494" s="128" t="str">
        <f aca="false">IFERROR(IF(OR(ISTEXT(N494),ISNUMBER(N494)),HLOOKUP(S494-23*INT(S494/23),[2]Hoja2!B$1:X$2,2),""),1)</f>
        <v/>
      </c>
      <c r="Q494" s="128" t="str">
        <f aca="false">LEFT(N494,1)</f>
        <v/>
      </c>
      <c r="R494" s="129" t="str">
        <f aca="false">IF(UPPER(Q494)="Z",2,IF(UPPER(Q494)="Y",1,IF(UPPER(Q494)="X",0,LEFT(N494))))</f>
        <v/>
      </c>
      <c r="S494" s="129" t="str">
        <f aca="false">REPLACE(N494,1,1,R494)</f>
        <v/>
      </c>
      <c r="T494" s="96"/>
      <c r="U494" s="133"/>
      <c r="V494" s="124" t="str">
        <f aca="false">IF(OR(ISTEXT(N494),ISNUMBER(N494)),IF($AD494=1,U494,0),"")</f>
        <v/>
      </c>
      <c r="W494" s="75" t="n">
        <v>36892</v>
      </c>
      <c r="X494" s="134"/>
      <c r="Y494" s="134"/>
      <c r="AA494" s="128" t="n">
        <f aca="false">IF(E494&lt;&gt;F494,0,1)</f>
        <v>1</v>
      </c>
      <c r="AB494" s="128" t="n">
        <f aca="false">IF(OR(T494="SI",T494="Si",T494="si",T494="sI",T494="s",T494="S"),1,0)</f>
        <v>0</v>
      </c>
      <c r="AC494" s="128" t="n">
        <f aca="false">IF(OR(J494="SI",J494="Si",J494="si",J494="sI",J494="s",J494="S"),1,0)</f>
        <v>0</v>
      </c>
      <c r="AD494" s="128" t="n">
        <f aca="false">AK494*AA494*AB494*AC494</f>
        <v>0</v>
      </c>
      <c r="AF494" s="136" t="n">
        <f aca="false">COUNTIF(D$8:D494,D494)</f>
        <v>0</v>
      </c>
      <c r="AG494" s="136" t="n">
        <f aca="false">COUNTIFS(D$8:D494,D494,A$8:A494,A494)</f>
        <v>0</v>
      </c>
      <c r="AH494" s="128" t="n">
        <f aca="false">AF494-AG494</f>
        <v>0</v>
      </c>
      <c r="AI494" s="128" t="n">
        <f aca="false">IF(OR(O494&lt;&gt;P494,P494=1,AA494=0),1,0)</f>
        <v>0</v>
      </c>
      <c r="AJ494" s="128" t="n">
        <f aca="false">IF(AR494&gt;0,1,0)+AH494</f>
        <v>0</v>
      </c>
      <c r="AK494" s="128" t="n">
        <f aca="false">IF(O494&lt;&gt;P494,0,1)</f>
        <v>1</v>
      </c>
      <c r="AL494" s="128" t="n">
        <f aca="false">IF(U494&gt;1,1,0)</f>
        <v>0</v>
      </c>
      <c r="AM494" s="136"/>
      <c r="AN494" s="137"/>
      <c r="AO494" s="139"/>
      <c r="AP494" s="128" t="str">
        <f aca="false">IF(SUMIF(AS$7:BU$7,"&gt;0",AS494:BU494)&gt;0,SUMIF(AS$7:BU$7,"&gt;0",AS494:BU494),"")</f>
        <v/>
      </c>
      <c r="AQ494" s="128"/>
      <c r="AR494" s="136" t="n">
        <f aca="false">COUNTIF(N$8:N494,N494)-1</f>
        <v>-1</v>
      </c>
      <c r="AS494" s="133"/>
      <c r="AT494" s="133"/>
      <c r="AU494" s="128" t="n">
        <f aca="false">IF($A494=$A493,AS494+AT494+AU493,AS494+AT494)</f>
        <v>0</v>
      </c>
      <c r="AV494" s="133"/>
      <c r="AW494" s="133"/>
      <c r="AX494" s="128" t="n">
        <f aca="false">IF($A494=$A493,AV494+AW494+AX493,AV494+AW494)</f>
        <v>0</v>
      </c>
      <c r="AY494" s="133"/>
      <c r="AZ494" s="133"/>
      <c r="BA494" s="128" t="n">
        <f aca="false">IF($A494=$A493,AY494+AZ494+BA493,AY494+AZ494)</f>
        <v>0</v>
      </c>
      <c r="BB494" s="133"/>
      <c r="BC494" s="133"/>
      <c r="BD494" s="128" t="n">
        <f aca="false">IF($A494=$A493,BB494+BC494+BD493,BB494+BC494)</f>
        <v>0</v>
      </c>
      <c r="BE494" s="133"/>
      <c r="BF494" s="133"/>
      <c r="BG494" s="128" t="n">
        <f aca="false">IF($A494=$A493,BE494+BF494+BG493,BE494+BF494)</f>
        <v>0</v>
      </c>
      <c r="BH494" s="133"/>
      <c r="BI494" s="133"/>
      <c r="BJ494" s="128" t="n">
        <f aca="false">IF($A494=$A493,BH494+BI494+BJ493,BH494+BI494)</f>
        <v>0</v>
      </c>
      <c r="BK494" s="133"/>
      <c r="BL494" s="133"/>
      <c r="BM494" s="128" t="n">
        <f aca="false">IF($A494=$A493,BK494+BL494+BM493,BK494+BL494)</f>
        <v>0</v>
      </c>
      <c r="BN494" s="133"/>
      <c r="BO494" s="133"/>
      <c r="BP494" s="128" t="n">
        <f aca="false">IF($A494=$A493,BN494+BO494+BP493,BN494+BO494)</f>
        <v>0</v>
      </c>
      <c r="BQ494" s="133"/>
      <c r="BR494" s="133"/>
      <c r="BS494" s="128" t="n">
        <f aca="false">IF($A494=$A493,BQ494+BR494+BS493,BQ494+BR494)</f>
        <v>0</v>
      </c>
      <c r="BT494" s="133"/>
      <c r="BU494" s="133"/>
      <c r="BV494" s="128" t="n">
        <f aca="false">IF($A494=$A493,BT494+BU494+BV493,BT494+BU494)</f>
        <v>0</v>
      </c>
      <c r="BW494" s="128" t="n">
        <f aca="false">IF(W494=0,0,IF(W494&gt;F$4,1,(IF(W494=BW$2,0,(IF(F$4-W494&gt;2,1,0))))))</f>
        <v>0</v>
      </c>
    </row>
    <row r="495" customFormat="false" ht="42.6" hidden="false" customHeight="true" outlineLevel="0" collapsed="false">
      <c r="A495" s="124" t="str">
        <f aca="false">IF(D495=D494,IF(A494=0,"",A494),IF(AND(D495&gt;0,D495&lt;&gt;D494),A494+1,""))</f>
        <v/>
      </c>
      <c r="B495" s="129"/>
      <c r="C495" s="129"/>
      <c r="D495" s="96"/>
      <c r="E495" s="138"/>
      <c r="F495" s="128" t="str">
        <f aca="false">IFERROR(IF(OR(ISTEXT(D495),ISNUMBER(D495)),HLOOKUP(I495-23*INT(I495/23),[2]Hoja2!B$1:X$2,2),""),1)</f>
        <v/>
      </c>
      <c r="G495" s="128" t="str">
        <f aca="false">LEFT(D495,1)</f>
        <v/>
      </c>
      <c r="H495" s="129" t="str">
        <f aca="false">IF(UPPER(G495)="Z",2,IF(UPPER(G495)="Y",1,IF(UPPER(G495)="X",0,LEFT(D495))))</f>
        <v/>
      </c>
      <c r="I495" s="129" t="str">
        <f aca="false">REPLACE(D495,1,1,H495)</f>
        <v/>
      </c>
      <c r="J495" s="96"/>
      <c r="K495" s="124" t="str">
        <f aca="false">IF(N495&gt;0,ROW(L495)-7,"")</f>
        <v/>
      </c>
      <c r="L495" s="130"/>
      <c r="M495" s="130"/>
      <c r="N495" s="131"/>
      <c r="O495" s="132"/>
      <c r="P495" s="128" t="str">
        <f aca="false">IFERROR(IF(OR(ISTEXT(N495),ISNUMBER(N495)),HLOOKUP(S495-23*INT(S495/23),[2]Hoja2!B$1:X$2,2),""),1)</f>
        <v/>
      </c>
      <c r="Q495" s="128" t="str">
        <f aca="false">LEFT(N495,1)</f>
        <v/>
      </c>
      <c r="R495" s="129" t="str">
        <f aca="false">IF(UPPER(Q495)="Z",2,IF(UPPER(Q495)="Y",1,IF(UPPER(Q495)="X",0,LEFT(N495))))</f>
        <v/>
      </c>
      <c r="S495" s="129" t="str">
        <f aca="false">REPLACE(N495,1,1,R495)</f>
        <v/>
      </c>
      <c r="T495" s="96"/>
      <c r="U495" s="133"/>
      <c r="V495" s="124" t="str">
        <f aca="false">IF(OR(ISTEXT(N495),ISNUMBER(N495)),IF($AD495=1,U495,0),"")</f>
        <v/>
      </c>
      <c r="W495" s="75" t="n">
        <v>36892</v>
      </c>
      <c r="X495" s="134"/>
      <c r="Y495" s="134"/>
      <c r="AA495" s="128" t="n">
        <f aca="false">IF(E495&lt;&gt;F495,0,1)</f>
        <v>1</v>
      </c>
      <c r="AB495" s="128" t="n">
        <f aca="false">IF(OR(T495="SI",T495="Si",T495="si",T495="sI",T495="s",T495="S"),1,0)</f>
        <v>0</v>
      </c>
      <c r="AC495" s="128" t="n">
        <f aca="false">IF(OR(J495="SI",J495="Si",J495="si",J495="sI",J495="s",J495="S"),1,0)</f>
        <v>0</v>
      </c>
      <c r="AD495" s="128" t="n">
        <f aca="false">AK495*AA495*AB495*AC495</f>
        <v>0</v>
      </c>
      <c r="AF495" s="136" t="n">
        <f aca="false">COUNTIF(D$8:D495,D495)</f>
        <v>0</v>
      </c>
      <c r="AG495" s="136" t="n">
        <f aca="false">COUNTIFS(D$8:D495,D495,A$8:A495,A495)</f>
        <v>0</v>
      </c>
      <c r="AH495" s="128" t="n">
        <f aca="false">AF495-AG495</f>
        <v>0</v>
      </c>
      <c r="AI495" s="128" t="n">
        <f aca="false">IF(OR(O495&lt;&gt;P495,P495=1,AA495=0),1,0)</f>
        <v>0</v>
      </c>
      <c r="AJ495" s="128" t="n">
        <f aca="false">IF(AR495&gt;0,1,0)+AH495</f>
        <v>0</v>
      </c>
      <c r="AK495" s="128" t="n">
        <f aca="false">IF(O495&lt;&gt;P495,0,1)</f>
        <v>1</v>
      </c>
      <c r="AL495" s="128" t="n">
        <f aca="false">IF(U495&gt;1,1,0)</f>
        <v>0</v>
      </c>
      <c r="AM495" s="136"/>
      <c r="AN495" s="137"/>
      <c r="AO495" s="139"/>
      <c r="AP495" s="128" t="str">
        <f aca="false">IF(SUMIF(AS$7:BU$7,"&gt;0",AS495:BU495)&gt;0,SUMIF(AS$7:BU$7,"&gt;0",AS495:BU495),"")</f>
        <v/>
      </c>
      <c r="AQ495" s="128"/>
      <c r="AR495" s="136" t="n">
        <f aca="false">COUNTIF(N$8:N495,N495)-1</f>
        <v>-1</v>
      </c>
      <c r="AS495" s="133"/>
      <c r="AT495" s="133"/>
      <c r="AU495" s="128" t="n">
        <f aca="false">IF($A495=$A494,AS495+AT495+AU494,AS495+AT495)</f>
        <v>0</v>
      </c>
      <c r="AV495" s="133"/>
      <c r="AW495" s="133"/>
      <c r="AX495" s="128" t="n">
        <f aca="false">IF($A495=$A494,AV495+AW495+AX494,AV495+AW495)</f>
        <v>0</v>
      </c>
      <c r="AY495" s="133"/>
      <c r="AZ495" s="133"/>
      <c r="BA495" s="128" t="n">
        <f aca="false">IF($A495=$A494,AY495+AZ495+BA494,AY495+AZ495)</f>
        <v>0</v>
      </c>
      <c r="BB495" s="133"/>
      <c r="BC495" s="133"/>
      <c r="BD495" s="128" t="n">
        <f aca="false">IF($A495=$A494,BB495+BC495+BD494,BB495+BC495)</f>
        <v>0</v>
      </c>
      <c r="BE495" s="133"/>
      <c r="BF495" s="133"/>
      <c r="BG495" s="128" t="n">
        <f aca="false">IF($A495=$A494,BE495+BF495+BG494,BE495+BF495)</f>
        <v>0</v>
      </c>
      <c r="BH495" s="133"/>
      <c r="BI495" s="133"/>
      <c r="BJ495" s="128" t="n">
        <f aca="false">IF($A495=$A494,BH495+BI495+BJ494,BH495+BI495)</f>
        <v>0</v>
      </c>
      <c r="BK495" s="133"/>
      <c r="BL495" s="133"/>
      <c r="BM495" s="128" t="n">
        <f aca="false">IF($A495=$A494,BK495+BL495+BM494,BK495+BL495)</f>
        <v>0</v>
      </c>
      <c r="BN495" s="133"/>
      <c r="BO495" s="133"/>
      <c r="BP495" s="128" t="n">
        <f aca="false">IF($A495=$A494,BN495+BO495+BP494,BN495+BO495)</f>
        <v>0</v>
      </c>
      <c r="BQ495" s="133"/>
      <c r="BR495" s="133"/>
      <c r="BS495" s="128" t="n">
        <f aca="false">IF($A495=$A494,BQ495+BR495+BS494,BQ495+BR495)</f>
        <v>0</v>
      </c>
      <c r="BT495" s="133"/>
      <c r="BU495" s="133"/>
      <c r="BV495" s="128" t="n">
        <f aca="false">IF($A495=$A494,BT495+BU495+BV494,BT495+BU495)</f>
        <v>0</v>
      </c>
      <c r="BW495" s="128" t="n">
        <f aca="false">IF(W495=0,0,IF(W495&gt;F$4,1,(IF(W495=BW$2,0,(IF(F$4-W495&gt;2,1,0))))))</f>
        <v>0</v>
      </c>
    </row>
    <row r="496" customFormat="false" ht="42.6" hidden="false" customHeight="true" outlineLevel="0" collapsed="false">
      <c r="A496" s="124" t="str">
        <f aca="false">IF(D496=D495,IF(A495=0,"",A495),IF(AND(D496&gt;0,D496&lt;&gt;D495),A495+1,""))</f>
        <v/>
      </c>
      <c r="B496" s="129"/>
      <c r="C496" s="129"/>
      <c r="D496" s="96"/>
      <c r="E496" s="138"/>
      <c r="F496" s="128" t="str">
        <f aca="false">IFERROR(IF(OR(ISTEXT(D496),ISNUMBER(D496)),HLOOKUP(I496-23*INT(I496/23),[2]Hoja2!B$1:X$2,2),""),1)</f>
        <v/>
      </c>
      <c r="G496" s="128" t="str">
        <f aca="false">LEFT(D496,1)</f>
        <v/>
      </c>
      <c r="H496" s="129" t="str">
        <f aca="false">IF(UPPER(G496)="Z",2,IF(UPPER(G496)="Y",1,IF(UPPER(G496)="X",0,LEFT(D496))))</f>
        <v/>
      </c>
      <c r="I496" s="129" t="str">
        <f aca="false">REPLACE(D496,1,1,H496)</f>
        <v/>
      </c>
      <c r="J496" s="96"/>
      <c r="K496" s="124" t="str">
        <f aca="false">IF(N496&gt;0,ROW(L496)-7,"")</f>
        <v/>
      </c>
      <c r="L496" s="130"/>
      <c r="M496" s="130"/>
      <c r="N496" s="131"/>
      <c r="O496" s="132"/>
      <c r="P496" s="128" t="str">
        <f aca="false">IFERROR(IF(OR(ISTEXT(N496),ISNUMBER(N496)),HLOOKUP(S496-23*INT(S496/23),[2]Hoja2!B$1:X$2,2),""),1)</f>
        <v/>
      </c>
      <c r="Q496" s="128" t="str">
        <f aca="false">LEFT(N496,1)</f>
        <v/>
      </c>
      <c r="R496" s="129" t="str">
        <f aca="false">IF(UPPER(Q496)="Z",2,IF(UPPER(Q496)="Y",1,IF(UPPER(Q496)="X",0,LEFT(N496))))</f>
        <v/>
      </c>
      <c r="S496" s="129" t="str">
        <f aca="false">REPLACE(N496,1,1,R496)</f>
        <v/>
      </c>
      <c r="T496" s="96"/>
      <c r="U496" s="133"/>
      <c r="V496" s="124" t="str">
        <f aca="false">IF(OR(ISTEXT(N496),ISNUMBER(N496)),IF($AD496=1,U496,0),"")</f>
        <v/>
      </c>
      <c r="W496" s="75" t="n">
        <v>36892</v>
      </c>
      <c r="X496" s="134"/>
      <c r="Y496" s="134"/>
      <c r="AA496" s="128" t="n">
        <f aca="false">IF(E496&lt;&gt;F496,0,1)</f>
        <v>1</v>
      </c>
      <c r="AB496" s="128" t="n">
        <f aca="false">IF(OR(T496="SI",T496="Si",T496="si",T496="sI",T496="s",T496="S"),1,0)</f>
        <v>0</v>
      </c>
      <c r="AC496" s="128" t="n">
        <f aca="false">IF(OR(J496="SI",J496="Si",J496="si",J496="sI",J496="s",J496="S"),1,0)</f>
        <v>0</v>
      </c>
      <c r="AD496" s="128" t="n">
        <f aca="false">AK496*AA496*AB496*AC496</f>
        <v>0</v>
      </c>
      <c r="AF496" s="136" t="n">
        <f aca="false">COUNTIF(D$8:D496,D496)</f>
        <v>0</v>
      </c>
      <c r="AG496" s="136" t="n">
        <f aca="false">COUNTIFS(D$8:D496,D496,A$8:A496,A496)</f>
        <v>0</v>
      </c>
      <c r="AH496" s="128" t="n">
        <f aca="false">AF496-AG496</f>
        <v>0</v>
      </c>
      <c r="AI496" s="128" t="n">
        <f aca="false">IF(OR(O496&lt;&gt;P496,P496=1,AA496=0),1,0)</f>
        <v>0</v>
      </c>
      <c r="AJ496" s="128" t="n">
        <f aca="false">IF(AR496&gt;0,1,0)+AH496</f>
        <v>0</v>
      </c>
      <c r="AK496" s="128" t="n">
        <f aca="false">IF(O496&lt;&gt;P496,0,1)</f>
        <v>1</v>
      </c>
      <c r="AL496" s="128" t="n">
        <f aca="false">IF(U496&gt;1,1,0)</f>
        <v>0</v>
      </c>
      <c r="AM496" s="136"/>
      <c r="AN496" s="137"/>
      <c r="AO496" s="139"/>
      <c r="AP496" s="128" t="str">
        <f aca="false">IF(SUMIF(AS$7:BU$7,"&gt;0",AS496:BU496)&gt;0,SUMIF(AS$7:BU$7,"&gt;0",AS496:BU496),"")</f>
        <v/>
      </c>
      <c r="AQ496" s="128"/>
      <c r="AR496" s="136" t="n">
        <f aca="false">COUNTIF(N$8:N496,N496)-1</f>
        <v>-1</v>
      </c>
      <c r="AS496" s="133"/>
      <c r="AT496" s="133"/>
      <c r="AU496" s="128" t="n">
        <f aca="false">IF($A496=$A495,AS496+AT496+AU495,AS496+AT496)</f>
        <v>0</v>
      </c>
      <c r="AV496" s="133"/>
      <c r="AW496" s="133"/>
      <c r="AX496" s="128" t="n">
        <f aca="false">IF($A496=$A495,AV496+AW496+AX495,AV496+AW496)</f>
        <v>0</v>
      </c>
      <c r="AY496" s="133"/>
      <c r="AZ496" s="133"/>
      <c r="BA496" s="128" t="n">
        <f aca="false">IF($A496=$A495,AY496+AZ496+BA495,AY496+AZ496)</f>
        <v>0</v>
      </c>
      <c r="BB496" s="133"/>
      <c r="BC496" s="133"/>
      <c r="BD496" s="128" t="n">
        <f aca="false">IF($A496=$A495,BB496+BC496+BD495,BB496+BC496)</f>
        <v>0</v>
      </c>
      <c r="BE496" s="133"/>
      <c r="BF496" s="133"/>
      <c r="BG496" s="128" t="n">
        <f aca="false">IF($A496=$A495,BE496+BF496+BG495,BE496+BF496)</f>
        <v>0</v>
      </c>
      <c r="BH496" s="133"/>
      <c r="BI496" s="133"/>
      <c r="BJ496" s="128" t="n">
        <f aca="false">IF($A496=$A495,BH496+BI496+BJ495,BH496+BI496)</f>
        <v>0</v>
      </c>
      <c r="BK496" s="133"/>
      <c r="BL496" s="133"/>
      <c r="BM496" s="128" t="n">
        <f aca="false">IF($A496=$A495,BK496+BL496+BM495,BK496+BL496)</f>
        <v>0</v>
      </c>
      <c r="BN496" s="133"/>
      <c r="BO496" s="133"/>
      <c r="BP496" s="128" t="n">
        <f aca="false">IF($A496=$A495,BN496+BO496+BP495,BN496+BO496)</f>
        <v>0</v>
      </c>
      <c r="BQ496" s="133"/>
      <c r="BR496" s="133"/>
      <c r="BS496" s="128" t="n">
        <f aca="false">IF($A496=$A495,BQ496+BR496+BS495,BQ496+BR496)</f>
        <v>0</v>
      </c>
      <c r="BT496" s="133"/>
      <c r="BU496" s="133"/>
      <c r="BV496" s="128" t="n">
        <f aca="false">IF($A496=$A495,BT496+BU496+BV495,BT496+BU496)</f>
        <v>0</v>
      </c>
      <c r="BW496" s="128" t="n">
        <f aca="false">IF(W496=0,0,IF(W496&gt;F$4,1,(IF(W496=BW$2,0,(IF(F$4-W496&gt;2,1,0))))))</f>
        <v>0</v>
      </c>
    </row>
    <row r="497" customFormat="false" ht="42.6" hidden="false" customHeight="true" outlineLevel="0" collapsed="false">
      <c r="A497" s="124" t="str">
        <f aca="false">IF(D497=D496,IF(A496=0,"",A496),IF(AND(D497&gt;0,D497&lt;&gt;D496),A496+1,""))</f>
        <v/>
      </c>
      <c r="B497" s="129"/>
      <c r="C497" s="129"/>
      <c r="D497" s="96"/>
      <c r="E497" s="138"/>
      <c r="F497" s="128" t="str">
        <f aca="false">IFERROR(IF(OR(ISTEXT(D497),ISNUMBER(D497)),HLOOKUP(I497-23*INT(I497/23),[2]Hoja2!B$1:X$2,2),""),1)</f>
        <v/>
      </c>
      <c r="G497" s="128" t="str">
        <f aca="false">LEFT(D497,1)</f>
        <v/>
      </c>
      <c r="H497" s="129" t="str">
        <f aca="false">IF(UPPER(G497)="Z",2,IF(UPPER(G497)="Y",1,IF(UPPER(G497)="X",0,LEFT(D497))))</f>
        <v/>
      </c>
      <c r="I497" s="129" t="str">
        <f aca="false">REPLACE(D497,1,1,H497)</f>
        <v/>
      </c>
      <c r="J497" s="96"/>
      <c r="K497" s="124" t="str">
        <f aca="false">IF(N497&gt;0,ROW(L497)-7,"")</f>
        <v/>
      </c>
      <c r="L497" s="130"/>
      <c r="M497" s="130"/>
      <c r="N497" s="131"/>
      <c r="O497" s="132"/>
      <c r="P497" s="128" t="str">
        <f aca="false">IFERROR(IF(OR(ISTEXT(N497),ISNUMBER(N497)),HLOOKUP(S497-23*INT(S497/23),[2]Hoja2!B$1:X$2,2),""),1)</f>
        <v/>
      </c>
      <c r="Q497" s="128" t="str">
        <f aca="false">LEFT(N497,1)</f>
        <v/>
      </c>
      <c r="R497" s="129" t="str">
        <f aca="false">IF(UPPER(Q497)="Z",2,IF(UPPER(Q497)="Y",1,IF(UPPER(Q497)="X",0,LEFT(N497))))</f>
        <v/>
      </c>
      <c r="S497" s="129" t="str">
        <f aca="false">REPLACE(N497,1,1,R497)</f>
        <v/>
      </c>
      <c r="T497" s="96"/>
      <c r="U497" s="133"/>
      <c r="V497" s="124" t="str">
        <f aca="false">IF(OR(ISTEXT(N497),ISNUMBER(N497)),IF($AD497=1,U497,0),"")</f>
        <v/>
      </c>
      <c r="W497" s="75" t="n">
        <v>36892</v>
      </c>
      <c r="X497" s="134"/>
      <c r="Y497" s="134"/>
      <c r="AA497" s="128" t="n">
        <f aca="false">IF(E497&lt;&gt;F497,0,1)</f>
        <v>1</v>
      </c>
      <c r="AB497" s="128" t="n">
        <f aca="false">IF(OR(T497="SI",T497="Si",T497="si",T497="sI",T497="s",T497="S"),1,0)</f>
        <v>0</v>
      </c>
      <c r="AC497" s="128" t="n">
        <f aca="false">IF(OR(J497="SI",J497="Si",J497="si",J497="sI",J497="s",J497="S"),1,0)</f>
        <v>0</v>
      </c>
      <c r="AD497" s="128" t="n">
        <f aca="false">AK497*AA497*AB497*AC497</f>
        <v>0</v>
      </c>
      <c r="AF497" s="136" t="n">
        <f aca="false">COUNTIF(D$8:D497,D497)</f>
        <v>0</v>
      </c>
      <c r="AG497" s="136" t="n">
        <f aca="false">COUNTIFS(D$8:D497,D497,A$8:A497,A497)</f>
        <v>0</v>
      </c>
      <c r="AH497" s="128" t="n">
        <f aca="false">AF497-AG497</f>
        <v>0</v>
      </c>
      <c r="AI497" s="128" t="n">
        <f aca="false">IF(OR(O497&lt;&gt;P497,P497=1,AA497=0),1,0)</f>
        <v>0</v>
      </c>
      <c r="AJ497" s="128" t="n">
        <f aca="false">IF(AR497&gt;0,1,0)+AH497</f>
        <v>0</v>
      </c>
      <c r="AK497" s="128" t="n">
        <f aca="false">IF(O497&lt;&gt;P497,0,1)</f>
        <v>1</v>
      </c>
      <c r="AL497" s="128" t="n">
        <f aca="false">IF(U497&gt;1,1,0)</f>
        <v>0</v>
      </c>
      <c r="AM497" s="136"/>
      <c r="AN497" s="137"/>
      <c r="AO497" s="139"/>
      <c r="AP497" s="128" t="str">
        <f aca="false">IF(SUMIF(AS$7:BU$7,"&gt;0",AS497:BU497)&gt;0,SUMIF(AS$7:BU$7,"&gt;0",AS497:BU497),"")</f>
        <v/>
      </c>
      <c r="AQ497" s="128"/>
      <c r="AR497" s="136" t="n">
        <f aca="false">COUNTIF(N$8:N497,N497)-1</f>
        <v>-1</v>
      </c>
      <c r="AS497" s="133"/>
      <c r="AT497" s="133"/>
      <c r="AU497" s="128" t="n">
        <f aca="false">IF($A497=$A496,AS497+AT497+AU496,AS497+AT497)</f>
        <v>0</v>
      </c>
      <c r="AV497" s="133"/>
      <c r="AW497" s="133"/>
      <c r="AX497" s="128" t="n">
        <f aca="false">IF($A497=$A496,AV497+AW497+AX496,AV497+AW497)</f>
        <v>0</v>
      </c>
      <c r="AY497" s="133"/>
      <c r="AZ497" s="133"/>
      <c r="BA497" s="128" t="n">
        <f aca="false">IF($A497=$A496,AY497+AZ497+BA496,AY497+AZ497)</f>
        <v>0</v>
      </c>
      <c r="BB497" s="133"/>
      <c r="BC497" s="133"/>
      <c r="BD497" s="128" t="n">
        <f aca="false">IF($A497=$A496,BB497+BC497+BD496,BB497+BC497)</f>
        <v>0</v>
      </c>
      <c r="BE497" s="133"/>
      <c r="BF497" s="133"/>
      <c r="BG497" s="128" t="n">
        <f aca="false">IF($A497=$A496,BE497+BF497+BG496,BE497+BF497)</f>
        <v>0</v>
      </c>
      <c r="BH497" s="133"/>
      <c r="BI497" s="133"/>
      <c r="BJ497" s="128" t="n">
        <f aca="false">IF($A497=$A496,BH497+BI497+BJ496,BH497+BI497)</f>
        <v>0</v>
      </c>
      <c r="BK497" s="133"/>
      <c r="BL497" s="133"/>
      <c r="BM497" s="128" t="n">
        <f aca="false">IF($A497=$A496,BK497+BL497+BM496,BK497+BL497)</f>
        <v>0</v>
      </c>
      <c r="BN497" s="133"/>
      <c r="BO497" s="133"/>
      <c r="BP497" s="128" t="n">
        <f aca="false">IF($A497=$A496,BN497+BO497+BP496,BN497+BO497)</f>
        <v>0</v>
      </c>
      <c r="BQ497" s="133"/>
      <c r="BR497" s="133"/>
      <c r="BS497" s="128" t="n">
        <f aca="false">IF($A497=$A496,BQ497+BR497+BS496,BQ497+BR497)</f>
        <v>0</v>
      </c>
      <c r="BT497" s="133"/>
      <c r="BU497" s="133"/>
      <c r="BV497" s="128" t="n">
        <f aca="false">IF($A497=$A496,BT497+BU497+BV496,BT497+BU497)</f>
        <v>0</v>
      </c>
      <c r="BW497" s="128" t="n">
        <f aca="false">IF(W497=0,0,IF(W497&gt;F$4,1,(IF(W497=BW$2,0,(IF(F$4-W497&gt;2,1,0))))))</f>
        <v>0</v>
      </c>
    </row>
    <row r="498" customFormat="false" ht="42.6" hidden="false" customHeight="true" outlineLevel="0" collapsed="false">
      <c r="A498" s="124" t="str">
        <f aca="false">IF(D498=D497,IF(A497=0,"",A497),IF(AND(D498&gt;0,D498&lt;&gt;D497),A497+1,""))</f>
        <v/>
      </c>
      <c r="B498" s="129"/>
      <c r="C498" s="129"/>
      <c r="D498" s="96"/>
      <c r="E498" s="138"/>
      <c r="F498" s="128" t="str">
        <f aca="false">IFERROR(IF(OR(ISTEXT(D498),ISNUMBER(D498)),HLOOKUP(I498-23*INT(I498/23),[2]Hoja2!B$1:X$2,2),""),1)</f>
        <v/>
      </c>
      <c r="G498" s="128" t="str">
        <f aca="false">LEFT(D498,1)</f>
        <v/>
      </c>
      <c r="H498" s="129" t="str">
        <f aca="false">IF(UPPER(G498)="Z",2,IF(UPPER(G498)="Y",1,IF(UPPER(G498)="X",0,LEFT(D498))))</f>
        <v/>
      </c>
      <c r="I498" s="129" t="str">
        <f aca="false">REPLACE(D498,1,1,H498)</f>
        <v/>
      </c>
      <c r="J498" s="96"/>
      <c r="K498" s="124" t="str">
        <f aca="false">IF(N498&gt;0,ROW(L498)-7,"")</f>
        <v/>
      </c>
      <c r="L498" s="130"/>
      <c r="M498" s="130"/>
      <c r="N498" s="131"/>
      <c r="O498" s="132"/>
      <c r="P498" s="128" t="str">
        <f aca="false">IFERROR(IF(OR(ISTEXT(N498),ISNUMBER(N498)),HLOOKUP(S498-23*INT(S498/23),[2]Hoja2!B$1:X$2,2),""),1)</f>
        <v/>
      </c>
      <c r="Q498" s="128" t="str">
        <f aca="false">LEFT(N498,1)</f>
        <v/>
      </c>
      <c r="R498" s="129" t="str">
        <f aca="false">IF(UPPER(Q498)="Z",2,IF(UPPER(Q498)="Y",1,IF(UPPER(Q498)="X",0,LEFT(N498))))</f>
        <v/>
      </c>
      <c r="S498" s="129" t="str">
        <f aca="false">REPLACE(N498,1,1,R498)</f>
        <v/>
      </c>
      <c r="T498" s="96"/>
      <c r="U498" s="133"/>
      <c r="V498" s="124" t="str">
        <f aca="false">IF(OR(ISTEXT(N498),ISNUMBER(N498)),IF($AD498=1,U498,0),"")</f>
        <v/>
      </c>
      <c r="W498" s="75" t="n">
        <v>36892</v>
      </c>
      <c r="X498" s="134"/>
      <c r="Y498" s="134"/>
      <c r="AA498" s="128" t="n">
        <f aca="false">IF(E498&lt;&gt;F498,0,1)</f>
        <v>1</v>
      </c>
      <c r="AB498" s="128" t="n">
        <f aca="false">IF(OR(T498="SI",T498="Si",T498="si",T498="sI",T498="s",T498="S"),1,0)</f>
        <v>0</v>
      </c>
      <c r="AC498" s="128" t="n">
        <f aca="false">IF(OR(J498="SI",J498="Si",J498="si",J498="sI",J498="s",J498="S"),1,0)</f>
        <v>0</v>
      </c>
      <c r="AD498" s="128" t="n">
        <f aca="false">AK498*AA498*AB498*AC498</f>
        <v>0</v>
      </c>
      <c r="AF498" s="136" t="n">
        <f aca="false">COUNTIF(D$8:D498,D498)</f>
        <v>0</v>
      </c>
      <c r="AG498" s="136" t="n">
        <f aca="false">COUNTIFS(D$8:D498,D498,A$8:A498,A498)</f>
        <v>0</v>
      </c>
      <c r="AH498" s="128" t="n">
        <f aca="false">AF498-AG498</f>
        <v>0</v>
      </c>
      <c r="AI498" s="128" t="n">
        <f aca="false">IF(OR(O498&lt;&gt;P498,P498=1,AA498=0),1,0)</f>
        <v>0</v>
      </c>
      <c r="AJ498" s="128" t="n">
        <f aca="false">IF(AR498&gt;0,1,0)+AH498</f>
        <v>0</v>
      </c>
      <c r="AK498" s="128" t="n">
        <f aca="false">IF(O498&lt;&gt;P498,0,1)</f>
        <v>1</v>
      </c>
      <c r="AL498" s="128" t="n">
        <f aca="false">IF(U498&gt;1,1,0)</f>
        <v>0</v>
      </c>
      <c r="AM498" s="136"/>
      <c r="AN498" s="137"/>
      <c r="AO498" s="139"/>
      <c r="AP498" s="128" t="str">
        <f aca="false">IF(SUMIF(AS$7:BU$7,"&gt;0",AS498:BU498)&gt;0,SUMIF(AS$7:BU$7,"&gt;0",AS498:BU498),"")</f>
        <v/>
      </c>
      <c r="AQ498" s="128"/>
      <c r="AR498" s="136" t="n">
        <f aca="false">COUNTIF(N$8:N498,N498)-1</f>
        <v>-1</v>
      </c>
      <c r="AS498" s="133"/>
      <c r="AT498" s="133"/>
      <c r="AU498" s="128" t="n">
        <f aca="false">IF($A498=$A497,AS498+AT498+AU497,AS498+AT498)</f>
        <v>0</v>
      </c>
      <c r="AV498" s="133"/>
      <c r="AW498" s="133"/>
      <c r="AX498" s="128" t="n">
        <f aca="false">IF($A498=$A497,AV498+AW498+AX497,AV498+AW498)</f>
        <v>0</v>
      </c>
      <c r="AY498" s="133"/>
      <c r="AZ498" s="133"/>
      <c r="BA498" s="128" t="n">
        <f aca="false">IF($A498=$A497,AY498+AZ498+BA497,AY498+AZ498)</f>
        <v>0</v>
      </c>
      <c r="BB498" s="133"/>
      <c r="BC498" s="133"/>
      <c r="BD498" s="128" t="n">
        <f aca="false">IF($A498=$A497,BB498+BC498+BD497,BB498+BC498)</f>
        <v>0</v>
      </c>
      <c r="BE498" s="133"/>
      <c r="BF498" s="133"/>
      <c r="BG498" s="128" t="n">
        <f aca="false">IF($A498=$A497,BE498+BF498+BG497,BE498+BF498)</f>
        <v>0</v>
      </c>
      <c r="BH498" s="133"/>
      <c r="BI498" s="133"/>
      <c r="BJ498" s="128" t="n">
        <f aca="false">IF($A498=$A497,BH498+BI498+BJ497,BH498+BI498)</f>
        <v>0</v>
      </c>
      <c r="BK498" s="133"/>
      <c r="BL498" s="133"/>
      <c r="BM498" s="128" t="n">
        <f aca="false">IF($A498=$A497,BK498+BL498+BM497,BK498+BL498)</f>
        <v>0</v>
      </c>
      <c r="BN498" s="133"/>
      <c r="BO498" s="133"/>
      <c r="BP498" s="128" t="n">
        <f aca="false">IF($A498=$A497,BN498+BO498+BP497,BN498+BO498)</f>
        <v>0</v>
      </c>
      <c r="BQ498" s="133"/>
      <c r="BR498" s="133"/>
      <c r="BS498" s="128" t="n">
        <f aca="false">IF($A498=$A497,BQ498+BR498+BS497,BQ498+BR498)</f>
        <v>0</v>
      </c>
      <c r="BT498" s="133"/>
      <c r="BU498" s="133"/>
      <c r="BV498" s="128" t="n">
        <f aca="false">IF($A498=$A497,BT498+BU498+BV497,BT498+BU498)</f>
        <v>0</v>
      </c>
      <c r="BW498" s="128" t="n">
        <f aca="false">IF(W498=0,0,IF(W498&gt;F$4,1,(IF(W498=BW$2,0,(IF(F$4-W498&gt;2,1,0))))))</f>
        <v>0</v>
      </c>
    </row>
    <row r="499" customFormat="false" ht="42.95" hidden="false" customHeight="true" outlineLevel="0" collapsed="false">
      <c r="A499" s="124" t="str">
        <f aca="false">IF(D499=D498,IF(A498=0,"",A498),IF(AND(D499&gt;0,D499&lt;&gt;D498),A498+1,""))</f>
        <v/>
      </c>
      <c r="B499" s="129"/>
      <c r="C499" s="129"/>
      <c r="D499" s="96"/>
      <c r="E499" s="138"/>
      <c r="F499" s="128" t="str">
        <f aca="false">IFERROR(IF(OR(ISTEXT(D499),ISNUMBER(D499)),HLOOKUP(I499-23*INT(I499/23),[2]Hoja2!B$1:X$2,2),""),1)</f>
        <v/>
      </c>
      <c r="G499" s="128" t="str">
        <f aca="false">LEFT(D499,1)</f>
        <v/>
      </c>
      <c r="H499" s="129" t="str">
        <f aca="false">IF(UPPER(G499)="Z",2,IF(UPPER(G499)="Y",1,IF(UPPER(G499)="X",0,LEFT(D499))))</f>
        <v/>
      </c>
      <c r="I499" s="129" t="str">
        <f aca="false">REPLACE(D499,1,1,H499)</f>
        <v/>
      </c>
      <c r="J499" s="96"/>
      <c r="K499" s="124" t="str">
        <f aca="false">IF(N499&gt;0,ROW(L499)-7,"")</f>
        <v/>
      </c>
      <c r="L499" s="130"/>
      <c r="M499" s="130"/>
      <c r="N499" s="131"/>
      <c r="O499" s="132"/>
      <c r="P499" s="128" t="str">
        <f aca="false">IFERROR(IF(OR(ISTEXT(N499),ISNUMBER(N499)),HLOOKUP(S499-23*INT(S499/23),[2]Hoja2!B$1:X$2,2),""),1)</f>
        <v/>
      </c>
      <c r="Q499" s="128" t="str">
        <f aca="false">LEFT(N499,1)</f>
        <v/>
      </c>
      <c r="R499" s="129" t="str">
        <f aca="false">IF(UPPER(Q499)="Z",2,IF(UPPER(Q499)="Y",1,IF(UPPER(Q499)="X",0,LEFT(N499))))</f>
        <v/>
      </c>
      <c r="S499" s="129" t="str">
        <f aca="false">REPLACE(N499,1,1,R499)</f>
        <v/>
      </c>
      <c r="T499" s="96"/>
      <c r="U499" s="133"/>
      <c r="V499" s="124" t="str">
        <f aca="false">IF(OR(ISTEXT(N499),ISNUMBER(N499)),IF($AD499=1,U499,0),"")</f>
        <v/>
      </c>
      <c r="W499" s="75" t="n">
        <v>36892</v>
      </c>
      <c r="X499" s="134"/>
      <c r="Y499" s="134"/>
      <c r="AA499" s="128" t="n">
        <f aca="false">IF(E499&lt;&gt;F499,0,1)</f>
        <v>1</v>
      </c>
      <c r="AB499" s="128" t="n">
        <f aca="false">IF(OR(T499="SI",T499="Si",T499="si",T499="sI",T499="s",T499="S"),1,0)</f>
        <v>0</v>
      </c>
      <c r="AC499" s="128" t="n">
        <f aca="false">IF(OR(J499="SI",J499="Si",J499="si",J499="sI",J499="s",J499="S"),1,0)</f>
        <v>0</v>
      </c>
      <c r="AD499" s="128" t="n">
        <f aca="false">AK499*AA499*AB499*AC499</f>
        <v>0</v>
      </c>
      <c r="AF499" s="136" t="n">
        <f aca="false">COUNTIF(D$8:D499,D499)</f>
        <v>0</v>
      </c>
      <c r="AG499" s="136" t="n">
        <f aca="false">COUNTIFS(D$8:D499,D499,A$8:A499,A499)</f>
        <v>0</v>
      </c>
      <c r="AH499" s="128" t="n">
        <f aca="false">AF499-AG499</f>
        <v>0</v>
      </c>
      <c r="AI499" s="128" t="n">
        <f aca="false">IF(OR(O499&lt;&gt;P499,P499=1,AA499=0),1,0)</f>
        <v>0</v>
      </c>
      <c r="AJ499" s="128" t="n">
        <f aca="false">IF(AR499&gt;0,1,0)+AH499</f>
        <v>0</v>
      </c>
      <c r="AK499" s="128" t="n">
        <f aca="false">IF(O499&lt;&gt;P499,0,1)</f>
        <v>1</v>
      </c>
      <c r="AL499" s="128" t="n">
        <f aca="false">IF(U499&gt;1,1,0)</f>
        <v>0</v>
      </c>
      <c r="AM499" s="136"/>
      <c r="AN499" s="137"/>
      <c r="AO499" s="139"/>
      <c r="AP499" s="128" t="str">
        <f aca="false">IF(SUMIF(AS$7:BU$7,"&gt;0",AS499:BU499)&gt;0,SUMIF(AS$7:BU$7,"&gt;0",AS499:BU499),"")</f>
        <v/>
      </c>
      <c r="AQ499" s="128"/>
      <c r="AR499" s="136" t="n">
        <f aca="false">COUNTIF(N$8:N499,N499)-1</f>
        <v>-1</v>
      </c>
      <c r="AS499" s="133"/>
      <c r="AT499" s="133"/>
      <c r="AU499" s="128" t="n">
        <f aca="false">IF($A499=$A498,AS499+AT499+AU498,AS499+AT499)</f>
        <v>0</v>
      </c>
      <c r="AV499" s="133"/>
      <c r="AW499" s="133"/>
      <c r="AX499" s="128" t="n">
        <f aca="false">IF($A499=$A498,AV499+AW499+AX498,AV499+AW499)</f>
        <v>0</v>
      </c>
      <c r="AY499" s="133"/>
      <c r="AZ499" s="133"/>
      <c r="BA499" s="128" t="n">
        <f aca="false">IF($A499=$A498,AY499+AZ499+BA498,AY499+AZ499)</f>
        <v>0</v>
      </c>
      <c r="BB499" s="133"/>
      <c r="BC499" s="133"/>
      <c r="BD499" s="128" t="n">
        <f aca="false">IF($A499=$A498,BB499+BC499+BD498,BB499+BC499)</f>
        <v>0</v>
      </c>
      <c r="BE499" s="133"/>
      <c r="BF499" s="133"/>
      <c r="BG499" s="128" t="n">
        <f aca="false">IF($A499=$A498,BE499+BF499+BG498,BE499+BF499)</f>
        <v>0</v>
      </c>
      <c r="BH499" s="133"/>
      <c r="BI499" s="133"/>
      <c r="BJ499" s="128" t="n">
        <f aca="false">IF($A499=$A498,BH499+BI499+BJ498,BH499+BI499)</f>
        <v>0</v>
      </c>
      <c r="BK499" s="133"/>
      <c r="BL499" s="133"/>
      <c r="BM499" s="128" t="n">
        <f aca="false">IF($A499=$A498,BK499+BL499+BM498,BK499+BL499)</f>
        <v>0</v>
      </c>
      <c r="BN499" s="133"/>
      <c r="BO499" s="133"/>
      <c r="BP499" s="128" t="n">
        <f aca="false">IF($A499=$A498,BN499+BO499+BP498,BN499+BO499)</f>
        <v>0</v>
      </c>
      <c r="BQ499" s="133"/>
      <c r="BR499" s="133"/>
      <c r="BS499" s="128" t="n">
        <f aca="false">IF($A499=$A498,BQ499+BR499+BS498,BQ499+BR499)</f>
        <v>0</v>
      </c>
      <c r="BT499" s="133"/>
      <c r="BU499" s="133"/>
      <c r="BV499" s="128" t="n">
        <f aca="false">IF($A499=$A498,BT499+BU499+BV498,BT499+BU499)</f>
        <v>0</v>
      </c>
      <c r="BW499" s="128" t="n">
        <f aca="false">IF(W499=0,0,IF(W499&gt;F$4,1,(IF(W499=BW$2,0,(IF(F$4-W499&gt;2,1,0))))))</f>
        <v>0</v>
      </c>
    </row>
    <row r="500" customFormat="false" ht="42.95" hidden="false" customHeight="true" outlineLevel="0" collapsed="false">
      <c r="A500" s="124" t="str">
        <f aca="false">IF(D500=D499,IF(A499=0,"",A499),IF(AND(D500&gt;0,D500&lt;&gt;D499),A499+1,""))</f>
        <v/>
      </c>
      <c r="B500" s="129"/>
      <c r="C500" s="129"/>
      <c r="D500" s="96"/>
      <c r="E500" s="138"/>
      <c r="F500" s="128" t="str">
        <f aca="false">IFERROR(IF(OR(ISTEXT(D500),ISNUMBER(D500)),HLOOKUP(I500-23*INT(I500/23),[2]Hoja2!B$1:X$2,2),""),1)</f>
        <v/>
      </c>
      <c r="G500" s="128" t="str">
        <f aca="false">LEFT(D500,1)</f>
        <v/>
      </c>
      <c r="H500" s="129" t="str">
        <f aca="false">IF(UPPER(G500)="Z",2,IF(UPPER(G500)="Y",1,IF(UPPER(G500)="X",0,LEFT(D500))))</f>
        <v/>
      </c>
      <c r="I500" s="129" t="str">
        <f aca="false">REPLACE(D500,1,1,H500)</f>
        <v/>
      </c>
      <c r="J500" s="96"/>
      <c r="K500" s="124" t="str">
        <f aca="false">IF(N500&gt;0,ROW(L500)-7,"")</f>
        <v/>
      </c>
      <c r="L500" s="130"/>
      <c r="M500" s="130"/>
      <c r="N500" s="131"/>
      <c r="O500" s="132"/>
      <c r="P500" s="128" t="str">
        <f aca="false">IFERROR(IF(OR(ISTEXT(N500),ISNUMBER(N500)),HLOOKUP(S500-23*INT(S500/23),[2]Hoja2!B$1:X$2,2),""),1)</f>
        <v/>
      </c>
      <c r="Q500" s="128" t="str">
        <f aca="false">LEFT(N500,1)</f>
        <v/>
      </c>
      <c r="R500" s="129" t="str">
        <f aca="false">IF(UPPER(Q500)="Z",2,IF(UPPER(Q500)="Y",1,IF(UPPER(Q500)="X",0,LEFT(N500))))</f>
        <v/>
      </c>
      <c r="S500" s="129" t="str">
        <f aca="false">REPLACE(N500,1,1,R500)</f>
        <v/>
      </c>
      <c r="T500" s="96"/>
      <c r="U500" s="133"/>
      <c r="V500" s="124" t="str">
        <f aca="false">IF(OR(ISTEXT(N500),ISNUMBER(N500)),IF($AD500=1,U500,0),"")</f>
        <v/>
      </c>
      <c r="W500" s="75" t="n">
        <v>36892</v>
      </c>
      <c r="X500" s="134"/>
      <c r="Y500" s="134"/>
      <c r="AA500" s="128" t="n">
        <f aca="false">IF(E500&lt;&gt;F500,0,1)</f>
        <v>1</v>
      </c>
      <c r="AB500" s="128" t="n">
        <f aca="false">IF(OR(T500="SI",T500="Si",T500="si",T500="sI",T500="s",T500="S"),1,0)</f>
        <v>0</v>
      </c>
      <c r="AC500" s="128" t="n">
        <f aca="false">IF(OR(J500="SI",J500="Si",J500="si",J500="sI",J500="s",J500="S"),1,0)</f>
        <v>0</v>
      </c>
      <c r="AD500" s="128" t="n">
        <f aca="false">AK500*AA500*AB500*AC500</f>
        <v>0</v>
      </c>
      <c r="AF500" s="136" t="n">
        <f aca="false">COUNTIF(D$8:D500,D500)</f>
        <v>0</v>
      </c>
      <c r="AG500" s="136" t="n">
        <f aca="false">COUNTIFS(D$8:D500,D500,A$8:A500,A500)</f>
        <v>0</v>
      </c>
      <c r="AH500" s="128" t="n">
        <f aca="false">AF500-AG500</f>
        <v>0</v>
      </c>
      <c r="AI500" s="128" t="n">
        <f aca="false">IF(OR(O500&lt;&gt;P500,P500=1,AA500=0),1,0)</f>
        <v>0</v>
      </c>
      <c r="AJ500" s="128" t="n">
        <f aca="false">IF(AR500&gt;0,1,0)+AH500</f>
        <v>0</v>
      </c>
      <c r="AK500" s="128" t="n">
        <f aca="false">IF(O500&lt;&gt;P500,0,1)</f>
        <v>1</v>
      </c>
      <c r="AL500" s="128" t="n">
        <f aca="false">IF(U500&gt;1,1,0)</f>
        <v>0</v>
      </c>
      <c r="AM500" s="136"/>
      <c r="AN500" s="137"/>
      <c r="AO500" s="139"/>
      <c r="AP500" s="128" t="str">
        <f aca="false">IF(SUMIF(AS$7:BU$7,"&gt;0",AS500:BU500)&gt;0,SUMIF(AS$7:BU$7,"&gt;0",AS500:BU500),"")</f>
        <v/>
      </c>
      <c r="AQ500" s="128"/>
      <c r="AR500" s="136" t="n">
        <f aca="false">COUNTIF(N$8:N500,N500)-1</f>
        <v>-1</v>
      </c>
      <c r="AS500" s="133"/>
      <c r="AT500" s="133"/>
      <c r="AU500" s="128" t="n">
        <f aca="false">IF($A500=$A499,AS500+AT500+AU499,AS500+AT500)</f>
        <v>0</v>
      </c>
      <c r="AV500" s="133"/>
      <c r="AW500" s="133"/>
      <c r="AX500" s="128" t="n">
        <f aca="false">IF($A500=$A499,AV500+AW500+AX499,AV500+AW500)</f>
        <v>0</v>
      </c>
      <c r="AY500" s="133"/>
      <c r="AZ500" s="133"/>
      <c r="BA500" s="128" t="n">
        <f aca="false">IF($A500=$A499,AY500+AZ500+BA499,AY500+AZ500)</f>
        <v>0</v>
      </c>
      <c r="BB500" s="133"/>
      <c r="BC500" s="133"/>
      <c r="BD500" s="128" t="n">
        <f aca="false">IF($A500=$A499,BB500+BC500+BD499,BB500+BC500)</f>
        <v>0</v>
      </c>
      <c r="BE500" s="133"/>
      <c r="BF500" s="133"/>
      <c r="BG500" s="128" t="n">
        <f aca="false">IF($A500=$A499,BE500+BF500+BG499,BE500+BF500)</f>
        <v>0</v>
      </c>
      <c r="BH500" s="133"/>
      <c r="BI500" s="133"/>
      <c r="BJ500" s="128" t="n">
        <f aca="false">IF($A500=$A499,BH500+BI500+BJ499,BH500+BI500)</f>
        <v>0</v>
      </c>
      <c r="BK500" s="133"/>
      <c r="BL500" s="133"/>
      <c r="BM500" s="128" t="n">
        <f aca="false">IF($A500=$A499,BK500+BL500+BM499,BK500+BL500)</f>
        <v>0</v>
      </c>
      <c r="BN500" s="133"/>
      <c r="BO500" s="133"/>
      <c r="BP500" s="128" t="n">
        <f aca="false">IF($A500=$A499,BN500+BO500+BP499,BN500+BO500)</f>
        <v>0</v>
      </c>
      <c r="BQ500" s="133"/>
      <c r="BR500" s="133"/>
      <c r="BS500" s="128" t="n">
        <f aca="false">IF($A500=$A499,BQ500+BR500+BS499,BQ500+BR500)</f>
        <v>0</v>
      </c>
      <c r="BT500" s="133"/>
      <c r="BU500" s="133"/>
      <c r="BV500" s="128" t="n">
        <f aca="false">IF($A500=$A499,BT500+BU500+BV499,BT500+BU500)</f>
        <v>0</v>
      </c>
      <c r="BW500" s="128" t="n">
        <f aca="false">IF(W500=0,0,IF(W500&gt;F$4,1,(IF(W500=BW$2,0,(IF(F$4-W500&gt;2,1,0))))))</f>
        <v>0</v>
      </c>
    </row>
    <row r="501" customFormat="false" ht="42.95" hidden="false" customHeight="true" outlineLevel="0" collapsed="false">
      <c r="A501" s="124" t="str">
        <f aca="false">IF(D501=D500,IF(A500=0,"",A500),IF(AND(D501&gt;0,D501&lt;&gt;D500),A500+1,""))</f>
        <v/>
      </c>
      <c r="B501" s="129"/>
      <c r="C501" s="129"/>
      <c r="D501" s="96"/>
      <c r="E501" s="138"/>
      <c r="F501" s="128" t="str">
        <f aca="false">IFERROR(IF(OR(ISTEXT(D501),ISNUMBER(D501)),HLOOKUP(I501-23*INT(I501/23),[2]Hoja2!B$1:X$2,2),""),1)</f>
        <v/>
      </c>
      <c r="G501" s="128" t="str">
        <f aca="false">LEFT(D501,1)</f>
        <v/>
      </c>
      <c r="H501" s="129" t="str">
        <f aca="false">IF(UPPER(G501)="Z",2,IF(UPPER(G501)="Y",1,IF(UPPER(G501)="X",0,LEFT(D501))))</f>
        <v/>
      </c>
      <c r="I501" s="129" t="str">
        <f aca="false">REPLACE(D501,1,1,H501)</f>
        <v/>
      </c>
      <c r="J501" s="96"/>
      <c r="K501" s="124" t="str">
        <f aca="false">IF(N501&gt;0,ROW(L501)-7,"")</f>
        <v/>
      </c>
      <c r="L501" s="130"/>
      <c r="M501" s="130"/>
      <c r="N501" s="131"/>
      <c r="O501" s="132"/>
      <c r="P501" s="128" t="str">
        <f aca="false">IFERROR(IF(OR(ISTEXT(N501),ISNUMBER(N501)),HLOOKUP(S501-23*INT(S501/23),[2]Hoja2!B$1:X$2,2),""),1)</f>
        <v/>
      </c>
      <c r="Q501" s="128" t="str">
        <f aca="false">LEFT(N501,1)</f>
        <v/>
      </c>
      <c r="R501" s="129" t="str">
        <f aca="false">IF(UPPER(Q501)="Z",2,IF(UPPER(Q501)="Y",1,IF(UPPER(Q501)="X",0,LEFT(N501))))</f>
        <v/>
      </c>
      <c r="S501" s="129" t="str">
        <f aca="false">REPLACE(N501,1,1,R501)</f>
        <v/>
      </c>
      <c r="T501" s="96"/>
      <c r="U501" s="133"/>
      <c r="V501" s="124" t="str">
        <f aca="false">IF(OR(ISTEXT(N501),ISNUMBER(N501)),IF($AD501=1,U501,0),"")</f>
        <v/>
      </c>
      <c r="W501" s="75" t="n">
        <v>36892</v>
      </c>
      <c r="X501" s="134"/>
      <c r="Y501" s="134"/>
      <c r="AA501" s="128" t="n">
        <f aca="false">IF(E501&lt;&gt;F501,0,1)</f>
        <v>1</v>
      </c>
      <c r="AB501" s="128" t="n">
        <f aca="false">IF(OR(T501="SI",T501="Si",T501="si",T501="sI",T501="s",T501="S"),1,0)</f>
        <v>0</v>
      </c>
      <c r="AC501" s="128" t="n">
        <f aca="false">IF(OR(J501="SI",J501="Si",J501="si",J501="sI",J501="s",J501="S"),1,0)</f>
        <v>0</v>
      </c>
      <c r="AD501" s="128" t="n">
        <f aca="false">AK501*AA501*AB501*AC501</f>
        <v>0</v>
      </c>
      <c r="AF501" s="136" t="n">
        <f aca="false">COUNTIF(D$8:D501,D501)</f>
        <v>0</v>
      </c>
      <c r="AG501" s="136" t="n">
        <f aca="false">COUNTIFS(D$8:D501,D501,A$8:A501,A501)</f>
        <v>0</v>
      </c>
      <c r="AH501" s="128" t="n">
        <f aca="false">AF501-AG501</f>
        <v>0</v>
      </c>
      <c r="AI501" s="128" t="n">
        <f aca="false">IF(OR(O501&lt;&gt;P501,P501=1,AA501=0),1,0)</f>
        <v>0</v>
      </c>
      <c r="AJ501" s="128" t="n">
        <f aca="false">IF(AR501&gt;0,1,0)+AH501</f>
        <v>0</v>
      </c>
      <c r="AK501" s="128" t="n">
        <f aca="false">IF(O501&lt;&gt;P501,0,1)</f>
        <v>1</v>
      </c>
      <c r="AL501" s="128" t="n">
        <f aca="false">IF(U501&gt;1,1,0)</f>
        <v>0</v>
      </c>
      <c r="AM501" s="136"/>
      <c r="AN501" s="137"/>
      <c r="AO501" s="139"/>
      <c r="AP501" s="128" t="str">
        <f aca="false">IF(SUMIF(AS$7:BU$7,"&gt;0",AS501:BU501)&gt;0,SUMIF(AS$7:BU$7,"&gt;0",AS501:BU501),"")</f>
        <v/>
      </c>
      <c r="AQ501" s="128"/>
      <c r="AR501" s="136" t="n">
        <f aca="false">COUNTIF(N$8:N501,N501)-1</f>
        <v>-1</v>
      </c>
      <c r="AS501" s="133"/>
      <c r="AT501" s="133"/>
      <c r="AU501" s="128" t="n">
        <f aca="false">IF($A501=$A500,AS501+AT501+AU500,AS501+AT501)</f>
        <v>0</v>
      </c>
      <c r="AV501" s="133"/>
      <c r="AW501" s="133"/>
      <c r="AX501" s="128" t="n">
        <f aca="false">IF($A501=$A500,AV501+AW501+AX500,AV501+AW501)</f>
        <v>0</v>
      </c>
      <c r="AY501" s="133"/>
      <c r="AZ501" s="133"/>
      <c r="BA501" s="128" t="n">
        <f aca="false">IF($A501=$A500,AY501+AZ501+BA500,AY501+AZ501)</f>
        <v>0</v>
      </c>
      <c r="BB501" s="133"/>
      <c r="BC501" s="133"/>
      <c r="BD501" s="128" t="n">
        <f aca="false">IF($A501=$A500,BB501+BC501+BD500,BB501+BC501)</f>
        <v>0</v>
      </c>
      <c r="BE501" s="133"/>
      <c r="BF501" s="133"/>
      <c r="BG501" s="128" t="n">
        <f aca="false">IF($A501=$A500,BE501+BF501+BG500,BE501+BF501)</f>
        <v>0</v>
      </c>
      <c r="BH501" s="133"/>
      <c r="BI501" s="133"/>
      <c r="BJ501" s="128" t="n">
        <f aca="false">IF($A501=$A500,BH501+BI501+BJ500,BH501+BI501)</f>
        <v>0</v>
      </c>
      <c r="BK501" s="133"/>
      <c r="BL501" s="133"/>
      <c r="BM501" s="128" t="n">
        <f aca="false">IF($A501=$A500,BK501+BL501+BM500,BK501+BL501)</f>
        <v>0</v>
      </c>
      <c r="BN501" s="133"/>
      <c r="BO501" s="133"/>
      <c r="BP501" s="128" t="n">
        <f aca="false">IF($A501=$A500,BN501+BO501+BP500,BN501+BO501)</f>
        <v>0</v>
      </c>
      <c r="BQ501" s="133"/>
      <c r="BR501" s="133"/>
      <c r="BS501" s="128" t="n">
        <f aca="false">IF($A501=$A500,BQ501+BR501+BS500,BQ501+BR501)</f>
        <v>0</v>
      </c>
      <c r="BT501" s="133"/>
      <c r="BU501" s="133"/>
      <c r="BV501" s="128" t="n">
        <f aca="false">IF($A501=$A500,BT501+BU501+BV500,BT501+BU501)</f>
        <v>0</v>
      </c>
      <c r="BW501" s="128" t="n">
        <f aca="false">IF(W501=0,0,IF(W501&gt;F$4,1,(IF(W501=BW$2,0,(IF(F$4-W501&gt;2,1,0))))))</f>
        <v>0</v>
      </c>
    </row>
    <row r="502" customFormat="false" ht="42.95" hidden="false" customHeight="true" outlineLevel="0" collapsed="false">
      <c r="A502" s="124" t="str">
        <f aca="false">IF(D502=D501,IF(A501=0,"",A501),IF(AND(D502&gt;0,D502&lt;&gt;D501),A501+1,""))</f>
        <v/>
      </c>
      <c r="B502" s="129"/>
      <c r="C502" s="129"/>
      <c r="D502" s="96"/>
      <c r="E502" s="138"/>
      <c r="F502" s="128" t="str">
        <f aca="false">IFERROR(IF(OR(ISTEXT(D502),ISNUMBER(D502)),HLOOKUP(I502-23*INT(I502/23),[2]Hoja2!B$1:X$2,2),""),1)</f>
        <v/>
      </c>
      <c r="G502" s="128" t="str">
        <f aca="false">LEFT(D502,1)</f>
        <v/>
      </c>
      <c r="H502" s="129" t="str">
        <f aca="false">IF(UPPER(G502)="Z",2,IF(UPPER(G502)="Y",1,IF(UPPER(G502)="X",0,LEFT(D502))))</f>
        <v/>
      </c>
      <c r="I502" s="129" t="str">
        <f aca="false">REPLACE(D502,1,1,H502)</f>
        <v/>
      </c>
      <c r="J502" s="96"/>
      <c r="K502" s="124" t="str">
        <f aca="false">IF(N502&gt;0,ROW(L502)-7,"")</f>
        <v/>
      </c>
      <c r="L502" s="130"/>
      <c r="M502" s="130"/>
      <c r="N502" s="131"/>
      <c r="O502" s="132"/>
      <c r="P502" s="128" t="str">
        <f aca="false">IFERROR(IF(OR(ISTEXT(N502),ISNUMBER(N502)),HLOOKUP(S502-23*INT(S502/23),[2]Hoja2!B$1:X$2,2),""),1)</f>
        <v/>
      </c>
      <c r="Q502" s="128" t="str">
        <f aca="false">LEFT(N502,1)</f>
        <v/>
      </c>
      <c r="R502" s="129" t="str">
        <f aca="false">IF(UPPER(Q502)="Z",2,IF(UPPER(Q502)="Y",1,IF(UPPER(Q502)="X",0,LEFT(N502))))</f>
        <v/>
      </c>
      <c r="S502" s="129" t="str">
        <f aca="false">REPLACE(N502,1,1,R502)</f>
        <v/>
      </c>
      <c r="T502" s="96"/>
      <c r="U502" s="133"/>
      <c r="V502" s="124" t="str">
        <f aca="false">IF(OR(ISTEXT(N502),ISNUMBER(N502)),IF($AD502=1,U502,0),"")</f>
        <v/>
      </c>
      <c r="W502" s="75" t="n">
        <v>36892</v>
      </c>
      <c r="X502" s="134"/>
      <c r="Y502" s="134"/>
      <c r="AA502" s="128" t="n">
        <f aca="false">IF(E502&lt;&gt;F502,0,1)</f>
        <v>1</v>
      </c>
      <c r="AB502" s="128" t="n">
        <f aca="false">IF(OR(T502="SI",T502="Si",T502="si",T502="sI",T502="s",T502="S"),1,0)</f>
        <v>0</v>
      </c>
      <c r="AC502" s="128" t="n">
        <f aca="false">IF(OR(J502="SI",J502="Si",J502="si",J502="sI",J502="s",J502="S"),1,0)</f>
        <v>0</v>
      </c>
      <c r="AD502" s="128" t="n">
        <f aca="false">AK502*AA502*AB502*AC502</f>
        <v>0</v>
      </c>
      <c r="AF502" s="136" t="n">
        <f aca="false">COUNTIF(D$8:D502,D502)</f>
        <v>0</v>
      </c>
      <c r="AG502" s="136" t="n">
        <f aca="false">COUNTIFS(D$8:D502,D502,A$8:A502,A502)</f>
        <v>0</v>
      </c>
      <c r="AH502" s="128" t="n">
        <f aca="false">AF502-AG502</f>
        <v>0</v>
      </c>
      <c r="AI502" s="128" t="n">
        <f aca="false">IF(OR(O502&lt;&gt;P502,P502=1,AA502=0),1,0)</f>
        <v>0</v>
      </c>
      <c r="AJ502" s="128" t="n">
        <f aca="false">IF(AR502&gt;0,1,0)+AH502</f>
        <v>0</v>
      </c>
      <c r="AK502" s="128" t="n">
        <f aca="false">IF(O502&lt;&gt;P502,0,1)</f>
        <v>1</v>
      </c>
      <c r="AL502" s="128" t="n">
        <f aca="false">IF(U502&gt;1,1,0)</f>
        <v>0</v>
      </c>
      <c r="AM502" s="136"/>
      <c r="AN502" s="137"/>
      <c r="AO502" s="139"/>
      <c r="AP502" s="128" t="str">
        <f aca="false">IF(SUMIF(AS$7:BU$7,"&gt;0",AS502:BU502)&gt;0,SUMIF(AS$7:BU$7,"&gt;0",AS502:BU502),"")</f>
        <v/>
      </c>
      <c r="AQ502" s="128"/>
      <c r="AR502" s="136" t="n">
        <f aca="false">COUNTIF(N$8:N502,N502)-1</f>
        <v>-1</v>
      </c>
      <c r="AS502" s="133"/>
      <c r="AT502" s="133"/>
      <c r="AU502" s="128" t="n">
        <f aca="false">IF($A502=$A501,AS502+AT502+AU501,AS502+AT502)</f>
        <v>0</v>
      </c>
      <c r="AV502" s="133"/>
      <c r="AW502" s="133"/>
      <c r="AX502" s="128" t="n">
        <f aca="false">IF($A502=$A501,AV502+AW502+AX501,AV502+AW502)</f>
        <v>0</v>
      </c>
      <c r="AY502" s="133"/>
      <c r="AZ502" s="133"/>
      <c r="BA502" s="128" t="n">
        <f aca="false">IF($A502=$A501,AY502+AZ502+BA501,AY502+AZ502)</f>
        <v>0</v>
      </c>
      <c r="BB502" s="133"/>
      <c r="BC502" s="133"/>
      <c r="BD502" s="128" t="n">
        <f aca="false">IF($A502=$A501,BB502+BC502+BD501,BB502+BC502)</f>
        <v>0</v>
      </c>
      <c r="BE502" s="133"/>
      <c r="BF502" s="133"/>
      <c r="BG502" s="128" t="n">
        <f aca="false">IF($A502=$A501,BE502+BF502+BG501,BE502+BF502)</f>
        <v>0</v>
      </c>
      <c r="BH502" s="133"/>
      <c r="BI502" s="133"/>
      <c r="BJ502" s="128" t="n">
        <f aca="false">IF($A502=$A501,BH502+BI502+BJ501,BH502+BI502)</f>
        <v>0</v>
      </c>
      <c r="BK502" s="133"/>
      <c r="BL502" s="133"/>
      <c r="BM502" s="128" t="n">
        <f aca="false">IF($A502=$A501,BK502+BL502+BM501,BK502+BL502)</f>
        <v>0</v>
      </c>
      <c r="BN502" s="133"/>
      <c r="BO502" s="133"/>
      <c r="BP502" s="128" t="n">
        <f aca="false">IF($A502=$A501,BN502+BO502+BP501,BN502+BO502)</f>
        <v>0</v>
      </c>
      <c r="BQ502" s="133"/>
      <c r="BR502" s="133"/>
      <c r="BS502" s="128" t="n">
        <f aca="false">IF($A502=$A501,BQ502+BR502+BS501,BQ502+BR502)</f>
        <v>0</v>
      </c>
      <c r="BT502" s="133"/>
      <c r="BU502" s="133"/>
      <c r="BV502" s="128" t="n">
        <f aca="false">IF($A502=$A501,BT502+BU502+BV501,BT502+BU502)</f>
        <v>0</v>
      </c>
      <c r="BW502" s="128" t="n">
        <f aca="false">IF(W502=0,0,IF(W502&gt;F$4,1,(IF(W502=BW$2,0,(IF(F$4-W502&gt;2,1,0))))))</f>
        <v>0</v>
      </c>
    </row>
    <row r="503" customFormat="false" ht="42.95" hidden="false" customHeight="true" outlineLevel="0" collapsed="false">
      <c r="A503" s="124" t="str">
        <f aca="false">IF(D503=D502,IF(A502=0,"",A502),IF(AND(D503&gt;0,D503&lt;&gt;D502),A502+1,""))</f>
        <v/>
      </c>
      <c r="B503" s="129"/>
      <c r="C503" s="129"/>
      <c r="D503" s="96"/>
      <c r="E503" s="138"/>
      <c r="F503" s="128" t="str">
        <f aca="false">IFERROR(IF(OR(ISTEXT(D503),ISNUMBER(D503)),HLOOKUP(I503-23*INT(I503/23),[2]Hoja2!B$1:X$2,2),""),1)</f>
        <v/>
      </c>
      <c r="G503" s="128" t="str">
        <f aca="false">LEFT(D503,1)</f>
        <v/>
      </c>
      <c r="H503" s="129" t="str">
        <f aca="false">IF(UPPER(G503)="Z",2,IF(UPPER(G503)="Y",1,IF(UPPER(G503)="X",0,LEFT(D503))))</f>
        <v/>
      </c>
      <c r="I503" s="129" t="str">
        <f aca="false">REPLACE(D503,1,1,H503)</f>
        <v/>
      </c>
      <c r="J503" s="96"/>
      <c r="K503" s="124" t="str">
        <f aca="false">IF(N503&gt;0,ROW(L503)-7,"")</f>
        <v/>
      </c>
      <c r="L503" s="130"/>
      <c r="M503" s="130"/>
      <c r="N503" s="131"/>
      <c r="O503" s="132"/>
      <c r="P503" s="128" t="str">
        <f aca="false">IFERROR(IF(OR(ISTEXT(N503),ISNUMBER(N503)),HLOOKUP(S503-23*INT(S503/23),[2]Hoja2!B$1:X$2,2),""),1)</f>
        <v/>
      </c>
      <c r="Q503" s="128" t="str">
        <f aca="false">LEFT(N503,1)</f>
        <v/>
      </c>
      <c r="R503" s="129" t="str">
        <f aca="false">IF(UPPER(Q503)="Z",2,IF(UPPER(Q503)="Y",1,IF(UPPER(Q503)="X",0,LEFT(N503))))</f>
        <v/>
      </c>
      <c r="S503" s="129" t="str">
        <f aca="false">REPLACE(N503,1,1,R503)</f>
        <v/>
      </c>
      <c r="T503" s="96"/>
      <c r="U503" s="133"/>
      <c r="V503" s="124" t="str">
        <f aca="false">IF(OR(ISTEXT(N503),ISNUMBER(N503)),IF($AD503=1,U503,0),"")</f>
        <v/>
      </c>
      <c r="W503" s="75" t="n">
        <v>36892</v>
      </c>
      <c r="X503" s="134"/>
      <c r="Y503" s="134"/>
      <c r="AA503" s="128" t="n">
        <f aca="false">IF(E503&lt;&gt;F503,0,1)</f>
        <v>1</v>
      </c>
      <c r="AB503" s="128" t="n">
        <f aca="false">IF(OR(T503="SI",T503="Si",T503="si",T503="sI",T503="s",T503="S"),1,0)</f>
        <v>0</v>
      </c>
      <c r="AC503" s="128" t="n">
        <f aca="false">IF(OR(J503="SI",J503="Si",J503="si",J503="sI",J503="s",J503="S"),1,0)</f>
        <v>0</v>
      </c>
      <c r="AD503" s="128" t="n">
        <f aca="false">AK503*AA503*AB503*AC503</f>
        <v>0</v>
      </c>
      <c r="AF503" s="136" t="n">
        <f aca="false">COUNTIF(D$8:D503,D503)</f>
        <v>0</v>
      </c>
      <c r="AG503" s="136" t="n">
        <f aca="false">COUNTIFS(D$8:D503,D503,A$8:A503,A503)</f>
        <v>0</v>
      </c>
      <c r="AH503" s="128" t="n">
        <f aca="false">AF503-AG503</f>
        <v>0</v>
      </c>
      <c r="AI503" s="128" t="n">
        <f aca="false">IF(OR(O503&lt;&gt;P503,P503=1,AA503=0),1,0)</f>
        <v>0</v>
      </c>
      <c r="AJ503" s="128" t="n">
        <f aca="false">IF(AR503&gt;0,1,0)+AH503</f>
        <v>0</v>
      </c>
      <c r="AK503" s="128" t="n">
        <f aca="false">IF(O503&lt;&gt;P503,0,1)</f>
        <v>1</v>
      </c>
      <c r="AL503" s="128" t="n">
        <f aca="false">IF(U503&gt;1,1,0)</f>
        <v>0</v>
      </c>
      <c r="AM503" s="136"/>
      <c r="AN503" s="137"/>
      <c r="AO503" s="139"/>
      <c r="AP503" s="128" t="str">
        <f aca="false">IF(SUMIF(AS$7:BU$7,"&gt;0",AS503:BU503)&gt;0,SUMIF(AS$7:BU$7,"&gt;0",AS503:BU503),"")</f>
        <v/>
      </c>
      <c r="AQ503" s="128"/>
      <c r="AR503" s="136" t="n">
        <f aca="false">COUNTIF(N$8:N503,N503)-1</f>
        <v>-1</v>
      </c>
      <c r="AS503" s="133"/>
      <c r="AT503" s="133"/>
      <c r="AU503" s="128" t="n">
        <f aca="false">IF($A503=$A502,AS503+AT503+AU502,AS503+AT503)</f>
        <v>0</v>
      </c>
      <c r="AV503" s="133"/>
      <c r="AW503" s="133"/>
      <c r="AX503" s="128" t="n">
        <f aca="false">IF($A503=$A502,AV503+AW503+AX502,AV503+AW503)</f>
        <v>0</v>
      </c>
      <c r="AY503" s="133"/>
      <c r="AZ503" s="133"/>
      <c r="BA503" s="128" t="n">
        <f aca="false">IF($A503=$A502,AY503+AZ503+BA502,AY503+AZ503)</f>
        <v>0</v>
      </c>
      <c r="BB503" s="133"/>
      <c r="BC503" s="133"/>
      <c r="BD503" s="128" t="n">
        <f aca="false">IF($A503=$A502,BB503+BC503+BD502,BB503+BC503)</f>
        <v>0</v>
      </c>
      <c r="BE503" s="133"/>
      <c r="BF503" s="133"/>
      <c r="BG503" s="128" t="n">
        <f aca="false">IF($A503=$A502,BE503+BF503+BG502,BE503+BF503)</f>
        <v>0</v>
      </c>
      <c r="BH503" s="133"/>
      <c r="BI503" s="133"/>
      <c r="BJ503" s="128" t="n">
        <f aca="false">IF($A503=$A502,BH503+BI503+BJ502,BH503+BI503)</f>
        <v>0</v>
      </c>
      <c r="BK503" s="133"/>
      <c r="BL503" s="133"/>
      <c r="BM503" s="128" t="n">
        <f aca="false">IF($A503=$A502,BK503+BL503+BM502,BK503+BL503)</f>
        <v>0</v>
      </c>
      <c r="BN503" s="133"/>
      <c r="BO503" s="133"/>
      <c r="BP503" s="128" t="n">
        <f aca="false">IF($A503=$A502,BN503+BO503+BP502,BN503+BO503)</f>
        <v>0</v>
      </c>
      <c r="BQ503" s="133"/>
      <c r="BR503" s="133"/>
      <c r="BS503" s="128" t="n">
        <f aca="false">IF($A503=$A502,BQ503+BR503+BS502,BQ503+BR503)</f>
        <v>0</v>
      </c>
      <c r="BT503" s="133"/>
      <c r="BU503" s="133"/>
      <c r="BV503" s="128" t="n">
        <f aca="false">IF($A503=$A502,BT503+BU503+BV502,BT503+BU503)</f>
        <v>0</v>
      </c>
      <c r="BW503" s="128" t="n">
        <f aca="false">IF(W503=0,0,IF(W503&gt;F$4,1,(IF(W503=BW$2,0,(IF(F$4-W503&gt;2,1,0))))))</f>
        <v>0</v>
      </c>
    </row>
    <row r="504" customFormat="false" ht="42.95" hidden="false" customHeight="true" outlineLevel="0" collapsed="false">
      <c r="A504" s="124" t="str">
        <f aca="false">IF(D504=D503,IF(A503=0,"",A503),IF(AND(D504&gt;0,D504&lt;&gt;D503),A503+1,""))</f>
        <v/>
      </c>
      <c r="B504" s="129"/>
      <c r="C504" s="129"/>
      <c r="D504" s="96"/>
      <c r="E504" s="138"/>
      <c r="F504" s="128" t="str">
        <f aca="false">IFERROR(IF(OR(ISTEXT(D504),ISNUMBER(D504)),HLOOKUP(I504-23*INT(I504/23),[2]Hoja2!B$1:X$2,2),""),1)</f>
        <v/>
      </c>
      <c r="G504" s="128" t="str">
        <f aca="false">LEFT(D504,1)</f>
        <v/>
      </c>
      <c r="H504" s="129" t="str">
        <f aca="false">IF(UPPER(G504)="Z",2,IF(UPPER(G504)="Y",1,IF(UPPER(G504)="X",0,LEFT(D504))))</f>
        <v/>
      </c>
      <c r="I504" s="129" t="str">
        <f aca="false">REPLACE(D504,1,1,H504)</f>
        <v/>
      </c>
      <c r="J504" s="96"/>
      <c r="K504" s="124" t="str">
        <f aca="false">IF(N504&gt;0,ROW(L504)-7,"")</f>
        <v/>
      </c>
      <c r="L504" s="130"/>
      <c r="M504" s="130"/>
      <c r="N504" s="131"/>
      <c r="O504" s="132"/>
      <c r="P504" s="128" t="str">
        <f aca="false">IFERROR(IF(OR(ISTEXT(N504),ISNUMBER(N504)),HLOOKUP(S504-23*INT(S504/23),[2]Hoja2!B$1:X$2,2),""),1)</f>
        <v/>
      </c>
      <c r="Q504" s="128" t="str">
        <f aca="false">LEFT(N504,1)</f>
        <v/>
      </c>
      <c r="R504" s="129" t="str">
        <f aca="false">IF(UPPER(Q504)="Z",2,IF(UPPER(Q504)="Y",1,IF(UPPER(Q504)="X",0,LEFT(N504))))</f>
        <v/>
      </c>
      <c r="S504" s="129" t="str">
        <f aca="false">REPLACE(N504,1,1,R504)</f>
        <v/>
      </c>
      <c r="T504" s="96"/>
      <c r="U504" s="133"/>
      <c r="V504" s="124" t="str">
        <f aca="false">IF(OR(ISTEXT(N504),ISNUMBER(N504)),IF($AD504=1,U504,0),"")</f>
        <v/>
      </c>
      <c r="W504" s="75" t="n">
        <v>36892</v>
      </c>
      <c r="X504" s="134"/>
      <c r="Y504" s="134"/>
      <c r="AA504" s="128" t="n">
        <f aca="false">IF(E504&lt;&gt;F504,0,1)</f>
        <v>1</v>
      </c>
      <c r="AB504" s="128" t="n">
        <f aca="false">IF(OR(T504="SI",T504="Si",T504="si",T504="sI",T504="s",T504="S"),1,0)</f>
        <v>0</v>
      </c>
      <c r="AC504" s="128" t="n">
        <f aca="false">IF(OR(J504="SI",J504="Si",J504="si",J504="sI",J504="s",J504="S"),1,0)</f>
        <v>0</v>
      </c>
      <c r="AD504" s="128" t="n">
        <f aca="false">AK504*AA504*AB504*AC504</f>
        <v>0</v>
      </c>
      <c r="AF504" s="136" t="n">
        <f aca="false">COUNTIF(D$8:D504,D504)</f>
        <v>0</v>
      </c>
      <c r="AG504" s="136" t="n">
        <f aca="false">COUNTIFS(D$8:D504,D504,A$8:A504,A504)</f>
        <v>0</v>
      </c>
      <c r="AH504" s="128" t="n">
        <f aca="false">AF504-AG504</f>
        <v>0</v>
      </c>
      <c r="AI504" s="128" t="n">
        <f aca="false">IF(OR(O504&lt;&gt;P504,P504=1,AA504=0),1,0)</f>
        <v>0</v>
      </c>
      <c r="AJ504" s="128" t="n">
        <f aca="false">IF(AR504&gt;0,1,0)+AH504</f>
        <v>0</v>
      </c>
      <c r="AK504" s="128" t="n">
        <f aca="false">IF(O504&lt;&gt;P504,0,1)</f>
        <v>1</v>
      </c>
      <c r="AL504" s="128" t="n">
        <f aca="false">IF(U504&gt;1,1,0)</f>
        <v>0</v>
      </c>
      <c r="AM504" s="136"/>
      <c r="AN504" s="137"/>
      <c r="AO504" s="139"/>
      <c r="AP504" s="128" t="str">
        <f aca="false">IF(SUMIF(AS$7:BU$7,"&gt;0",AS504:BU504)&gt;0,SUMIF(AS$7:BU$7,"&gt;0",AS504:BU504),"")</f>
        <v/>
      </c>
      <c r="AQ504" s="128"/>
      <c r="AR504" s="136" t="n">
        <f aca="false">COUNTIF(N$8:N504,N504)-1</f>
        <v>-1</v>
      </c>
      <c r="AS504" s="133"/>
      <c r="AT504" s="133"/>
      <c r="AU504" s="128" t="n">
        <f aca="false">IF($A504=$A503,AS504+AT504+AU503,AS504+AT504)</f>
        <v>0</v>
      </c>
      <c r="AV504" s="133"/>
      <c r="AW504" s="133"/>
      <c r="AX504" s="128" t="n">
        <f aca="false">IF($A504=$A503,AV504+AW504+AX503,AV504+AW504)</f>
        <v>0</v>
      </c>
      <c r="AY504" s="133"/>
      <c r="AZ504" s="133"/>
      <c r="BA504" s="128" t="n">
        <f aca="false">IF($A504=$A503,AY504+AZ504+BA503,AY504+AZ504)</f>
        <v>0</v>
      </c>
      <c r="BB504" s="133"/>
      <c r="BC504" s="133"/>
      <c r="BD504" s="128" t="n">
        <f aca="false">IF($A504=$A503,BB504+BC504+BD503,BB504+BC504)</f>
        <v>0</v>
      </c>
      <c r="BE504" s="133"/>
      <c r="BF504" s="133"/>
      <c r="BG504" s="128" t="n">
        <f aca="false">IF($A504=$A503,BE504+BF504+BG503,BE504+BF504)</f>
        <v>0</v>
      </c>
      <c r="BH504" s="133"/>
      <c r="BI504" s="133"/>
      <c r="BJ504" s="128" t="n">
        <f aca="false">IF($A504=$A503,BH504+BI504+BJ503,BH504+BI504)</f>
        <v>0</v>
      </c>
      <c r="BK504" s="133"/>
      <c r="BL504" s="133"/>
      <c r="BM504" s="128" t="n">
        <f aca="false">IF($A504=$A503,BK504+BL504+BM503,BK504+BL504)</f>
        <v>0</v>
      </c>
      <c r="BN504" s="133"/>
      <c r="BO504" s="133"/>
      <c r="BP504" s="128" t="n">
        <f aca="false">IF($A504=$A503,BN504+BO504+BP503,BN504+BO504)</f>
        <v>0</v>
      </c>
      <c r="BQ504" s="133"/>
      <c r="BR504" s="133"/>
      <c r="BS504" s="128" t="n">
        <f aca="false">IF($A504=$A503,BQ504+BR504+BS503,BQ504+BR504)</f>
        <v>0</v>
      </c>
      <c r="BT504" s="133"/>
      <c r="BU504" s="133"/>
      <c r="BV504" s="128" t="n">
        <f aca="false">IF($A504=$A503,BT504+BU504+BV503,BT504+BU504)</f>
        <v>0</v>
      </c>
      <c r="BW504" s="128" t="n">
        <f aca="false">IF(W504=0,0,IF(W504&gt;F$4,1,(IF(W504=BW$2,0,(IF(F$4-W504&gt;2,1,0))))))</f>
        <v>0</v>
      </c>
    </row>
    <row r="505" customFormat="false" ht="42.95" hidden="false" customHeight="true" outlineLevel="0" collapsed="false">
      <c r="A505" s="124" t="str">
        <f aca="false">IF(D505=D504,IF(A504=0,"",A504),IF(AND(D505&gt;0,D505&lt;&gt;D504),A504+1,""))</f>
        <v/>
      </c>
      <c r="B505" s="129"/>
      <c r="C505" s="129"/>
      <c r="D505" s="96"/>
      <c r="E505" s="138"/>
      <c r="F505" s="128" t="str">
        <f aca="false">IFERROR(IF(OR(ISTEXT(D505),ISNUMBER(D505)),HLOOKUP(I505-23*INT(I505/23),[2]Hoja2!B$1:X$2,2),""),1)</f>
        <v/>
      </c>
      <c r="G505" s="128" t="str">
        <f aca="false">LEFT(D505,1)</f>
        <v/>
      </c>
      <c r="H505" s="129" t="str">
        <f aca="false">IF(UPPER(G505)="Z",2,IF(UPPER(G505)="Y",1,IF(UPPER(G505)="X",0,LEFT(D505))))</f>
        <v/>
      </c>
      <c r="I505" s="129" t="str">
        <f aca="false">REPLACE(D505,1,1,H505)</f>
        <v/>
      </c>
      <c r="J505" s="96"/>
      <c r="K505" s="124" t="str">
        <f aca="false">IF(N505&gt;0,ROW(L505)-7,"")</f>
        <v/>
      </c>
      <c r="L505" s="130"/>
      <c r="M505" s="130"/>
      <c r="N505" s="131"/>
      <c r="O505" s="132"/>
      <c r="P505" s="128" t="str">
        <f aca="false">IFERROR(IF(OR(ISTEXT(N505),ISNUMBER(N505)),HLOOKUP(S505-23*INT(S505/23),[2]Hoja2!B$1:X$2,2),""),1)</f>
        <v/>
      </c>
      <c r="Q505" s="128" t="str">
        <f aca="false">LEFT(N505,1)</f>
        <v/>
      </c>
      <c r="R505" s="129" t="str">
        <f aca="false">IF(UPPER(Q505)="Z",2,IF(UPPER(Q505)="Y",1,IF(UPPER(Q505)="X",0,LEFT(N505))))</f>
        <v/>
      </c>
      <c r="S505" s="129" t="str">
        <f aca="false">REPLACE(N505,1,1,R505)</f>
        <v/>
      </c>
      <c r="T505" s="96"/>
      <c r="U505" s="133"/>
      <c r="V505" s="124" t="str">
        <f aca="false">IF(OR(ISTEXT(N505),ISNUMBER(N505)),IF($AD505=1,U505,0),"")</f>
        <v/>
      </c>
      <c r="W505" s="75" t="n">
        <v>36892</v>
      </c>
      <c r="X505" s="134"/>
      <c r="Y505" s="134"/>
      <c r="AA505" s="128" t="n">
        <f aca="false">IF(E505&lt;&gt;F505,0,1)</f>
        <v>1</v>
      </c>
      <c r="AB505" s="128" t="n">
        <f aca="false">IF(OR(T505="SI",T505="Si",T505="si",T505="sI",T505="s",T505="S"),1,0)</f>
        <v>0</v>
      </c>
      <c r="AC505" s="128" t="n">
        <f aca="false">IF(OR(J505="SI",J505="Si",J505="si",J505="sI",J505="s",J505="S"),1,0)</f>
        <v>0</v>
      </c>
      <c r="AD505" s="128" t="n">
        <f aca="false">AK505*AA505*AB505*AC505</f>
        <v>0</v>
      </c>
      <c r="AF505" s="136" t="n">
        <f aca="false">COUNTIF(D$8:D505,D505)</f>
        <v>0</v>
      </c>
      <c r="AG505" s="136" t="n">
        <f aca="false">COUNTIFS(D$8:D505,D505,A$8:A505,A505)</f>
        <v>0</v>
      </c>
      <c r="AH505" s="128" t="n">
        <f aca="false">AF505-AG505</f>
        <v>0</v>
      </c>
      <c r="AI505" s="128" t="n">
        <f aca="false">IF(OR(O505&lt;&gt;P505,P505=1,AA505=0),1,0)</f>
        <v>0</v>
      </c>
      <c r="AJ505" s="128" t="n">
        <f aca="false">IF(AR505&gt;0,1,0)+AH505</f>
        <v>0</v>
      </c>
      <c r="AK505" s="128" t="n">
        <f aca="false">IF(O505&lt;&gt;P505,0,1)</f>
        <v>1</v>
      </c>
      <c r="AL505" s="128" t="n">
        <f aca="false">IF(U505&gt;1,1,0)</f>
        <v>0</v>
      </c>
      <c r="AM505" s="136"/>
      <c r="AN505" s="137"/>
      <c r="AO505" s="139"/>
      <c r="AP505" s="128" t="str">
        <f aca="false">IF(SUMIF(AS$7:BU$7,"&gt;0",AS505:BU505)&gt;0,SUMIF(AS$7:BU$7,"&gt;0",AS505:BU505),"")</f>
        <v/>
      </c>
      <c r="AQ505" s="128"/>
      <c r="AR505" s="136" t="n">
        <f aca="false">COUNTIF(N$8:N505,N505)-1</f>
        <v>-1</v>
      </c>
      <c r="AS505" s="133"/>
      <c r="AT505" s="133"/>
      <c r="AU505" s="128" t="n">
        <f aca="false">IF($A505=$A504,AS505+AT505+AU504,AS505+AT505)</f>
        <v>0</v>
      </c>
      <c r="AV505" s="133"/>
      <c r="AW505" s="133"/>
      <c r="AX505" s="128" t="n">
        <f aca="false">IF($A505=$A504,AV505+AW505+AX504,AV505+AW505)</f>
        <v>0</v>
      </c>
      <c r="AY505" s="133"/>
      <c r="AZ505" s="133"/>
      <c r="BA505" s="128" t="n">
        <f aca="false">IF($A505=$A504,AY505+AZ505+BA504,AY505+AZ505)</f>
        <v>0</v>
      </c>
      <c r="BB505" s="133"/>
      <c r="BC505" s="133"/>
      <c r="BD505" s="128" t="n">
        <f aca="false">IF($A505=$A504,BB505+BC505+BD504,BB505+BC505)</f>
        <v>0</v>
      </c>
      <c r="BE505" s="133"/>
      <c r="BF505" s="133"/>
      <c r="BG505" s="128" t="n">
        <f aca="false">IF($A505=$A504,BE505+BF505+BG504,BE505+BF505)</f>
        <v>0</v>
      </c>
      <c r="BH505" s="133"/>
      <c r="BI505" s="133"/>
      <c r="BJ505" s="128" t="n">
        <f aca="false">IF($A505=$A504,BH505+BI505+BJ504,BH505+BI505)</f>
        <v>0</v>
      </c>
      <c r="BK505" s="133"/>
      <c r="BL505" s="133"/>
      <c r="BM505" s="128" t="n">
        <f aca="false">IF($A505=$A504,BK505+BL505+BM504,BK505+BL505)</f>
        <v>0</v>
      </c>
      <c r="BN505" s="133"/>
      <c r="BO505" s="133"/>
      <c r="BP505" s="128" t="n">
        <f aca="false">IF($A505=$A504,BN505+BO505+BP504,BN505+BO505)</f>
        <v>0</v>
      </c>
      <c r="BQ505" s="133"/>
      <c r="BR505" s="133"/>
      <c r="BS505" s="128" t="n">
        <f aca="false">IF($A505=$A504,BQ505+BR505+BS504,BQ505+BR505)</f>
        <v>0</v>
      </c>
      <c r="BT505" s="133"/>
      <c r="BU505" s="133"/>
      <c r="BV505" s="128" t="n">
        <f aca="false">IF($A505=$A504,BT505+BU505+BV504,BT505+BU505)</f>
        <v>0</v>
      </c>
      <c r="BW505" s="128" t="n">
        <f aca="false">IF(W505=0,0,IF(W505&gt;F$4,1,(IF(W505=BW$2,0,(IF(F$4-W505&gt;2,1,0))))))</f>
        <v>0</v>
      </c>
    </row>
    <row r="506" customFormat="false" ht="42.95" hidden="false" customHeight="true" outlineLevel="0" collapsed="false">
      <c r="A506" s="124" t="str">
        <f aca="false">IF(D506=D505,IF(A505=0,"",A505),IF(AND(D506&gt;0,D506&lt;&gt;D505),A505+1,""))</f>
        <v/>
      </c>
      <c r="B506" s="129"/>
      <c r="C506" s="129"/>
      <c r="D506" s="96"/>
      <c r="E506" s="138"/>
      <c r="F506" s="128" t="str">
        <f aca="false">IFERROR(IF(OR(ISTEXT(D506),ISNUMBER(D506)),HLOOKUP(I506-23*INT(I506/23),[2]Hoja2!B$1:X$2,2),""),1)</f>
        <v/>
      </c>
      <c r="G506" s="128" t="str">
        <f aca="false">LEFT(D506,1)</f>
        <v/>
      </c>
      <c r="H506" s="129" t="str">
        <f aca="false">IF(UPPER(G506)="Z",2,IF(UPPER(G506)="Y",1,IF(UPPER(G506)="X",0,LEFT(D506))))</f>
        <v/>
      </c>
      <c r="I506" s="129" t="str">
        <f aca="false">REPLACE(D506,1,1,H506)</f>
        <v/>
      </c>
      <c r="J506" s="96"/>
      <c r="K506" s="124" t="str">
        <f aca="false">IF(N506&gt;0,ROW(L506)-7,"")</f>
        <v/>
      </c>
      <c r="L506" s="130"/>
      <c r="M506" s="130"/>
      <c r="N506" s="131"/>
      <c r="O506" s="132"/>
      <c r="P506" s="128" t="str">
        <f aca="false">IFERROR(IF(OR(ISTEXT(N506),ISNUMBER(N506)),HLOOKUP(S506-23*INT(S506/23),[2]Hoja2!B$1:X$2,2),""),1)</f>
        <v/>
      </c>
      <c r="Q506" s="128" t="str">
        <f aca="false">LEFT(N506,1)</f>
        <v/>
      </c>
      <c r="R506" s="129" t="str">
        <f aca="false">IF(UPPER(Q506)="Z",2,IF(UPPER(Q506)="Y",1,IF(UPPER(Q506)="X",0,LEFT(N506))))</f>
        <v/>
      </c>
      <c r="S506" s="129" t="str">
        <f aca="false">REPLACE(N506,1,1,R506)</f>
        <v/>
      </c>
      <c r="T506" s="96"/>
      <c r="U506" s="133"/>
      <c r="V506" s="124" t="str">
        <f aca="false">IF(OR(ISTEXT(N506),ISNUMBER(N506)),IF($AD506=1,U506,0),"")</f>
        <v/>
      </c>
      <c r="W506" s="75" t="n">
        <v>36892</v>
      </c>
      <c r="X506" s="134"/>
      <c r="Y506" s="134"/>
      <c r="AA506" s="128" t="n">
        <f aca="false">IF(E506&lt;&gt;F506,0,1)</f>
        <v>1</v>
      </c>
      <c r="AB506" s="128" t="n">
        <f aca="false">IF(OR(T506="SI",T506="Si",T506="si",T506="sI",T506="s",T506="S"),1,0)</f>
        <v>0</v>
      </c>
      <c r="AC506" s="128" t="n">
        <f aca="false">IF(OR(J506="SI",J506="Si",J506="si",J506="sI",J506="s",J506="S"),1,0)</f>
        <v>0</v>
      </c>
      <c r="AD506" s="128" t="n">
        <f aca="false">AK506*AA506*AB506*AC506</f>
        <v>0</v>
      </c>
      <c r="AF506" s="136" t="n">
        <f aca="false">COUNTIF(D$8:D506,D506)</f>
        <v>0</v>
      </c>
      <c r="AG506" s="136" t="n">
        <f aca="false">COUNTIFS(D$8:D506,D506,A$8:A506,A506)</f>
        <v>0</v>
      </c>
      <c r="AH506" s="128" t="n">
        <f aca="false">AF506-AG506</f>
        <v>0</v>
      </c>
      <c r="AI506" s="128" t="n">
        <f aca="false">IF(OR(O506&lt;&gt;P506,P506=1,AA506=0),1,0)</f>
        <v>0</v>
      </c>
      <c r="AJ506" s="128" t="n">
        <f aca="false">IF(AR506&gt;0,1,0)+AH506</f>
        <v>0</v>
      </c>
      <c r="AK506" s="128" t="n">
        <f aca="false">IF(O506&lt;&gt;P506,0,1)</f>
        <v>1</v>
      </c>
      <c r="AL506" s="128" t="n">
        <f aca="false">IF(U506&gt;1,1,0)</f>
        <v>0</v>
      </c>
      <c r="AM506" s="136"/>
      <c r="AN506" s="137"/>
      <c r="AO506" s="139"/>
      <c r="AP506" s="128" t="str">
        <f aca="false">IF(SUMIF(AS$7:BU$7,"&gt;0",AS506:BU506)&gt;0,SUMIF(AS$7:BU$7,"&gt;0",AS506:BU506),"")</f>
        <v/>
      </c>
      <c r="AQ506" s="128"/>
      <c r="AR506" s="136" t="n">
        <f aca="false">COUNTIF(N$8:N506,N506)-1</f>
        <v>-1</v>
      </c>
      <c r="AS506" s="133"/>
      <c r="AT506" s="133"/>
      <c r="AU506" s="128" t="n">
        <f aca="false">IF($A506=$A505,AS506+AT506+AU505,AS506+AT506)</f>
        <v>0</v>
      </c>
      <c r="AV506" s="133"/>
      <c r="AW506" s="133"/>
      <c r="AX506" s="128" t="n">
        <f aca="false">IF($A506=$A505,AV506+AW506+AX505,AV506+AW506)</f>
        <v>0</v>
      </c>
      <c r="AY506" s="133"/>
      <c r="AZ506" s="133"/>
      <c r="BA506" s="128" t="n">
        <f aca="false">IF($A506=$A505,AY506+AZ506+BA505,AY506+AZ506)</f>
        <v>0</v>
      </c>
      <c r="BB506" s="133"/>
      <c r="BC506" s="133"/>
      <c r="BD506" s="128" t="n">
        <f aca="false">IF($A506=$A505,BB506+BC506+BD505,BB506+BC506)</f>
        <v>0</v>
      </c>
      <c r="BE506" s="133"/>
      <c r="BF506" s="133"/>
      <c r="BG506" s="128" t="n">
        <f aca="false">IF($A506=$A505,BE506+BF506+BG505,BE506+BF506)</f>
        <v>0</v>
      </c>
      <c r="BH506" s="133"/>
      <c r="BI506" s="133"/>
      <c r="BJ506" s="128" t="n">
        <f aca="false">IF($A506=$A505,BH506+BI506+BJ505,BH506+BI506)</f>
        <v>0</v>
      </c>
      <c r="BK506" s="133"/>
      <c r="BL506" s="133"/>
      <c r="BM506" s="128" t="n">
        <f aca="false">IF($A506=$A505,BK506+BL506+BM505,BK506+BL506)</f>
        <v>0</v>
      </c>
      <c r="BN506" s="133"/>
      <c r="BO506" s="133"/>
      <c r="BP506" s="128" t="n">
        <f aca="false">IF($A506=$A505,BN506+BO506+BP505,BN506+BO506)</f>
        <v>0</v>
      </c>
      <c r="BQ506" s="133"/>
      <c r="BR506" s="133"/>
      <c r="BS506" s="128" t="n">
        <f aca="false">IF($A506=$A505,BQ506+BR506+BS505,BQ506+BR506)</f>
        <v>0</v>
      </c>
      <c r="BT506" s="133"/>
      <c r="BU506" s="133"/>
      <c r="BV506" s="128" t="n">
        <f aca="false">IF($A506=$A505,BT506+BU506+BV505,BT506+BU506)</f>
        <v>0</v>
      </c>
      <c r="BW506" s="128" t="n">
        <f aca="false">IF(W506=0,0,IF(W506&gt;F$4,1,(IF(W506=BW$2,0,(IF(F$4-W506&gt;2,1,0))))))</f>
        <v>0</v>
      </c>
    </row>
    <row r="507" customFormat="false" ht="42.95" hidden="false" customHeight="true" outlineLevel="0" collapsed="false">
      <c r="A507" s="124" t="str">
        <f aca="false">IF(D507=D506,IF(A506=0,"",A506),IF(AND(D507&gt;0,D507&lt;&gt;D506),A506+1,""))</f>
        <v/>
      </c>
      <c r="B507" s="129"/>
      <c r="C507" s="129"/>
      <c r="D507" s="96"/>
      <c r="E507" s="138"/>
      <c r="F507" s="128" t="str">
        <f aca="false">IFERROR(IF(OR(ISTEXT(D507),ISNUMBER(D507)),HLOOKUP(I507-23*INT(I507/23),[2]Hoja2!B$1:X$2,2),""),1)</f>
        <v/>
      </c>
      <c r="G507" s="128" t="str">
        <f aca="false">LEFT(D507,1)</f>
        <v/>
      </c>
      <c r="H507" s="129" t="str">
        <f aca="false">IF(UPPER(G507)="Z",2,IF(UPPER(G507)="Y",1,IF(UPPER(G507)="X",0,LEFT(D507))))</f>
        <v/>
      </c>
      <c r="I507" s="129" t="str">
        <f aca="false">REPLACE(D507,1,1,H507)</f>
        <v/>
      </c>
      <c r="J507" s="96"/>
      <c r="K507" s="124" t="str">
        <f aca="false">IF(N507&gt;0,ROW(L507)-7,"")</f>
        <v/>
      </c>
      <c r="L507" s="130"/>
      <c r="M507" s="130"/>
      <c r="N507" s="131"/>
      <c r="O507" s="132"/>
      <c r="P507" s="128" t="str">
        <f aca="false">IFERROR(IF(OR(ISTEXT(N507),ISNUMBER(N507)),HLOOKUP(S507-23*INT(S507/23),[2]Hoja2!B$1:X$2,2),""),1)</f>
        <v/>
      </c>
      <c r="Q507" s="128" t="str">
        <f aca="false">LEFT(N507,1)</f>
        <v/>
      </c>
      <c r="R507" s="129" t="str">
        <f aca="false">IF(UPPER(Q507)="Z",2,IF(UPPER(Q507)="Y",1,IF(UPPER(Q507)="X",0,LEFT(N507))))</f>
        <v/>
      </c>
      <c r="S507" s="129" t="str">
        <f aca="false">REPLACE(N507,1,1,R507)</f>
        <v/>
      </c>
      <c r="T507" s="96"/>
      <c r="U507" s="133"/>
      <c r="V507" s="124" t="str">
        <f aca="false">IF(OR(ISTEXT(N507),ISNUMBER(N507)),IF($AD507=1,U507,0),"")</f>
        <v/>
      </c>
      <c r="W507" s="75" t="n">
        <v>36892</v>
      </c>
      <c r="X507" s="134"/>
      <c r="Y507" s="134"/>
      <c r="AA507" s="128" t="n">
        <f aca="false">IF(E507&lt;&gt;F507,0,1)</f>
        <v>1</v>
      </c>
      <c r="AB507" s="128" t="n">
        <f aca="false">IF(OR(T507="SI",T507="Si",T507="si",T507="sI",T507="s",T507="S"),1,0)</f>
        <v>0</v>
      </c>
      <c r="AC507" s="128" t="n">
        <f aca="false">IF(OR(J507="SI",J507="Si",J507="si",J507="sI",J507="s",J507="S"),1,0)</f>
        <v>0</v>
      </c>
      <c r="AD507" s="128" t="n">
        <f aca="false">AK507*AA507*AB507*AC507</f>
        <v>0</v>
      </c>
      <c r="AF507" s="136" t="n">
        <f aca="false">COUNTIF(D$8:D507,D507)</f>
        <v>0</v>
      </c>
      <c r="AG507" s="136" t="n">
        <f aca="false">COUNTIFS(D$8:D507,D507,A$8:A507,A507)</f>
        <v>0</v>
      </c>
      <c r="AH507" s="128" t="n">
        <f aca="false">AF507-AG507</f>
        <v>0</v>
      </c>
      <c r="AI507" s="128" t="n">
        <f aca="false">IF(OR(O507&lt;&gt;P507,P507=1,AA507=0),1,0)</f>
        <v>0</v>
      </c>
      <c r="AJ507" s="128" t="n">
        <f aca="false">IF(AR507&gt;0,1,0)+AH507</f>
        <v>0</v>
      </c>
      <c r="AK507" s="128" t="n">
        <f aca="false">IF(O507&lt;&gt;P507,0,1)</f>
        <v>1</v>
      </c>
      <c r="AL507" s="128" t="n">
        <f aca="false">IF(U507&gt;1,1,0)</f>
        <v>0</v>
      </c>
      <c r="AM507" s="136"/>
      <c r="AN507" s="137"/>
      <c r="AO507" s="139"/>
      <c r="AP507" s="128" t="str">
        <f aca="false">IF(SUMIF(AS$7:BU$7,"&gt;0",AS507:BU507)&gt;0,SUMIF(AS$7:BU$7,"&gt;0",AS507:BU507),"")</f>
        <v/>
      </c>
      <c r="AQ507" s="128"/>
      <c r="AR507" s="136" t="n">
        <f aca="false">COUNTIF(N$8:N507,N507)-1</f>
        <v>-1</v>
      </c>
      <c r="AS507" s="133"/>
      <c r="AT507" s="133"/>
      <c r="AU507" s="128" t="n">
        <f aca="false">IF($A507=$A506,AS507+AT507+AU506,AS507+AT507)</f>
        <v>0</v>
      </c>
      <c r="AV507" s="133"/>
      <c r="AW507" s="133"/>
      <c r="AX507" s="128" t="n">
        <f aca="false">IF($A507=$A506,AV507+AW507+AX506,AV507+AW507)</f>
        <v>0</v>
      </c>
      <c r="AY507" s="133"/>
      <c r="AZ507" s="133"/>
      <c r="BA507" s="128" t="n">
        <f aca="false">IF($A507=$A506,AY507+AZ507+BA506,AY507+AZ507)</f>
        <v>0</v>
      </c>
      <c r="BB507" s="133"/>
      <c r="BC507" s="133"/>
      <c r="BD507" s="128" t="n">
        <f aca="false">IF($A507=$A506,BB507+BC507+BD506,BB507+BC507)</f>
        <v>0</v>
      </c>
      <c r="BE507" s="133"/>
      <c r="BF507" s="133"/>
      <c r="BG507" s="128" t="n">
        <f aca="false">IF($A507=$A506,BE507+BF507+BG506,BE507+BF507)</f>
        <v>0</v>
      </c>
      <c r="BH507" s="133"/>
      <c r="BI507" s="133"/>
      <c r="BJ507" s="128" t="n">
        <f aca="false">IF($A507=$A506,BH507+BI507+BJ506,BH507+BI507)</f>
        <v>0</v>
      </c>
      <c r="BK507" s="133"/>
      <c r="BL507" s="133"/>
      <c r="BM507" s="128" t="n">
        <f aca="false">IF($A507=$A506,BK507+BL507+BM506,BK507+BL507)</f>
        <v>0</v>
      </c>
      <c r="BN507" s="133"/>
      <c r="BO507" s="133"/>
      <c r="BP507" s="128" t="n">
        <f aca="false">IF($A507=$A506,BN507+BO507+BP506,BN507+BO507)</f>
        <v>0</v>
      </c>
      <c r="BQ507" s="133"/>
      <c r="BR507" s="133"/>
      <c r="BS507" s="128" t="n">
        <f aca="false">IF($A507=$A506,BQ507+BR507+BS506,BQ507+BR507)</f>
        <v>0</v>
      </c>
      <c r="BT507" s="133"/>
      <c r="BU507" s="133"/>
      <c r="BV507" s="128" t="n">
        <f aca="false">IF($A507=$A506,BT507+BU507+BV506,BT507+BU507)</f>
        <v>0</v>
      </c>
      <c r="BW507" s="128" t="n">
        <f aca="false">IF(W507=0,0,IF(W507&gt;F$4,1,(IF(W507=BW$2,0,(IF(F$4-W507&gt;2,1,0))))))</f>
        <v>0</v>
      </c>
    </row>
    <row r="508" customFormat="false" ht="42.95" hidden="false" customHeight="true" outlineLevel="0" collapsed="false">
      <c r="A508" s="124" t="str">
        <f aca="false">IF(D508=D507,IF(A507=0,"",A507),IF(AND(D508&gt;0,D508&lt;&gt;D507),A507+1,""))</f>
        <v/>
      </c>
      <c r="B508" s="129"/>
      <c r="C508" s="129"/>
      <c r="D508" s="96"/>
      <c r="E508" s="138"/>
      <c r="F508" s="128" t="str">
        <f aca="false">IFERROR(IF(OR(ISTEXT(D508),ISNUMBER(D508)),HLOOKUP(I508-23*INT(I508/23),[2]Hoja2!B$1:X$2,2),""),1)</f>
        <v/>
      </c>
      <c r="G508" s="128" t="str">
        <f aca="false">LEFT(D508,1)</f>
        <v/>
      </c>
      <c r="H508" s="129" t="str">
        <f aca="false">IF(UPPER(G508)="Z",2,IF(UPPER(G508)="Y",1,IF(UPPER(G508)="X",0,LEFT(D508))))</f>
        <v/>
      </c>
      <c r="I508" s="129" t="str">
        <f aca="false">REPLACE(D508,1,1,H508)</f>
        <v/>
      </c>
      <c r="J508" s="96"/>
      <c r="K508" s="124" t="str">
        <f aca="false">IF(N508&gt;0,ROW(L508)-7,"")</f>
        <v/>
      </c>
      <c r="L508" s="130"/>
      <c r="M508" s="130"/>
      <c r="N508" s="131"/>
      <c r="O508" s="132"/>
      <c r="P508" s="128" t="str">
        <f aca="false">IFERROR(IF(OR(ISTEXT(N508),ISNUMBER(N508)),HLOOKUP(S508-23*INT(S508/23),[2]Hoja2!B$1:X$2,2),""),1)</f>
        <v/>
      </c>
      <c r="Q508" s="128" t="str">
        <f aca="false">LEFT(N508,1)</f>
        <v/>
      </c>
      <c r="R508" s="129" t="str">
        <f aca="false">IF(UPPER(Q508)="Z",2,IF(UPPER(Q508)="Y",1,IF(UPPER(Q508)="X",0,LEFT(N508))))</f>
        <v/>
      </c>
      <c r="S508" s="129" t="str">
        <f aca="false">REPLACE(N508,1,1,R508)</f>
        <v/>
      </c>
      <c r="T508" s="96"/>
      <c r="U508" s="133"/>
      <c r="V508" s="124" t="str">
        <f aca="false">IF(OR(ISTEXT(N508),ISNUMBER(N508)),IF($AD508=1,U508,0),"")</f>
        <v/>
      </c>
      <c r="W508" s="75" t="n">
        <v>36892</v>
      </c>
      <c r="X508" s="134"/>
      <c r="Y508" s="134"/>
      <c r="AA508" s="128" t="n">
        <f aca="false">IF(E508&lt;&gt;F508,0,1)</f>
        <v>1</v>
      </c>
      <c r="AB508" s="128" t="n">
        <f aca="false">IF(OR(T508="SI",T508="Si",T508="si",T508="sI",T508="s",T508="S"),1,0)</f>
        <v>0</v>
      </c>
      <c r="AC508" s="128" t="n">
        <f aca="false">IF(OR(J508="SI",J508="Si",J508="si",J508="sI",J508="s",J508="S"),1,0)</f>
        <v>0</v>
      </c>
      <c r="AD508" s="128" t="n">
        <f aca="false">AK508*AA508*AB508*AC508</f>
        <v>0</v>
      </c>
      <c r="AF508" s="136" t="n">
        <f aca="false">COUNTIF(D$8:D508,D508)</f>
        <v>0</v>
      </c>
      <c r="AG508" s="136" t="n">
        <f aca="false">COUNTIFS(D$8:D508,D508,A$8:A508,A508)</f>
        <v>0</v>
      </c>
      <c r="AH508" s="128" t="n">
        <f aca="false">AF508-AG508</f>
        <v>0</v>
      </c>
      <c r="AI508" s="128" t="n">
        <f aca="false">IF(OR(O508&lt;&gt;P508,P508=1,AA508=0),1,0)</f>
        <v>0</v>
      </c>
      <c r="AJ508" s="128" t="n">
        <f aca="false">IF(AR508&gt;0,1,0)+AH508</f>
        <v>0</v>
      </c>
      <c r="AK508" s="128" t="n">
        <f aca="false">IF(O508&lt;&gt;P508,0,1)</f>
        <v>1</v>
      </c>
      <c r="AL508" s="128" t="n">
        <f aca="false">IF(U508&gt;1,1,0)</f>
        <v>0</v>
      </c>
      <c r="AM508" s="136"/>
      <c r="AN508" s="137"/>
      <c r="AO508" s="139"/>
      <c r="AP508" s="128" t="str">
        <f aca="false">IF(SUMIF(AS$7:BU$7,"&gt;0",AS508:BU508)&gt;0,SUMIF(AS$7:BU$7,"&gt;0",AS508:BU508),"")</f>
        <v/>
      </c>
      <c r="AQ508" s="128"/>
      <c r="AR508" s="136" t="n">
        <f aca="false">COUNTIF(N$8:N508,N508)-1</f>
        <v>-1</v>
      </c>
      <c r="AS508" s="133"/>
      <c r="AT508" s="133"/>
      <c r="AU508" s="128" t="n">
        <f aca="false">IF($A508=$A507,AS508+AT508+AU507,AS508+AT508)</f>
        <v>0</v>
      </c>
      <c r="AV508" s="133"/>
      <c r="AW508" s="133"/>
      <c r="AX508" s="128" t="n">
        <f aca="false">IF($A508=$A507,AV508+AW508+AX507,AV508+AW508)</f>
        <v>0</v>
      </c>
      <c r="AY508" s="133"/>
      <c r="AZ508" s="133"/>
      <c r="BA508" s="128" t="n">
        <f aca="false">IF($A508=$A507,AY508+AZ508+BA507,AY508+AZ508)</f>
        <v>0</v>
      </c>
      <c r="BB508" s="133"/>
      <c r="BC508" s="133"/>
      <c r="BD508" s="128" t="n">
        <f aca="false">IF($A508=$A507,BB508+BC508+BD507,BB508+BC508)</f>
        <v>0</v>
      </c>
      <c r="BE508" s="133"/>
      <c r="BF508" s="133"/>
      <c r="BG508" s="128" t="n">
        <f aca="false">IF($A508=$A507,BE508+BF508+BG507,BE508+BF508)</f>
        <v>0</v>
      </c>
      <c r="BH508" s="133"/>
      <c r="BI508" s="133"/>
      <c r="BJ508" s="128" t="n">
        <f aca="false">IF($A508=$A507,BH508+BI508+BJ507,BH508+BI508)</f>
        <v>0</v>
      </c>
      <c r="BK508" s="133"/>
      <c r="BL508" s="133"/>
      <c r="BM508" s="128" t="n">
        <f aca="false">IF($A508=$A507,BK508+BL508+BM507,BK508+BL508)</f>
        <v>0</v>
      </c>
      <c r="BN508" s="133"/>
      <c r="BO508" s="133"/>
      <c r="BP508" s="128" t="n">
        <f aca="false">IF($A508=$A507,BN508+BO508+BP507,BN508+BO508)</f>
        <v>0</v>
      </c>
      <c r="BQ508" s="133"/>
      <c r="BR508" s="133"/>
      <c r="BS508" s="128" t="n">
        <f aca="false">IF($A508=$A507,BQ508+BR508+BS507,BQ508+BR508)</f>
        <v>0</v>
      </c>
      <c r="BT508" s="133"/>
      <c r="BU508" s="133"/>
      <c r="BV508" s="128" t="n">
        <f aca="false">IF($A508=$A507,BT508+BU508+BV507,BT508+BU508)</f>
        <v>0</v>
      </c>
      <c r="BW508" s="128" t="n">
        <f aca="false">IF(W508=0,0,IF(W508&gt;F$4,1,(IF(W508=BW$2,0,(IF(F$4-W508&gt;2,1,0))))))</f>
        <v>0</v>
      </c>
    </row>
    <row r="509" customFormat="false" ht="42.95" hidden="false" customHeight="true" outlineLevel="0" collapsed="false">
      <c r="A509" s="124" t="str">
        <f aca="false">IF(D509=D508,IF(A508=0,"",A508),IF(AND(D509&gt;0,D509&lt;&gt;D508),A508+1,""))</f>
        <v/>
      </c>
      <c r="B509" s="129"/>
      <c r="C509" s="129"/>
      <c r="D509" s="96"/>
      <c r="E509" s="138"/>
      <c r="F509" s="128" t="str">
        <f aca="false">IFERROR(IF(OR(ISTEXT(D509),ISNUMBER(D509)),HLOOKUP(I509-23*INT(I509/23),[2]Hoja2!B$1:X$2,2),""),1)</f>
        <v/>
      </c>
      <c r="G509" s="128" t="str">
        <f aca="false">LEFT(D509,1)</f>
        <v/>
      </c>
      <c r="H509" s="129" t="str">
        <f aca="false">IF(UPPER(G509)="Z",2,IF(UPPER(G509)="Y",1,IF(UPPER(G509)="X",0,LEFT(D509))))</f>
        <v/>
      </c>
      <c r="I509" s="129" t="str">
        <f aca="false">REPLACE(D509,1,1,H509)</f>
        <v/>
      </c>
      <c r="J509" s="96"/>
      <c r="K509" s="124" t="str">
        <f aca="false">IF(N509&gt;0,ROW(L509)-7,"")</f>
        <v/>
      </c>
      <c r="L509" s="130"/>
      <c r="M509" s="130"/>
      <c r="N509" s="131"/>
      <c r="O509" s="132"/>
      <c r="P509" s="128" t="str">
        <f aca="false">IFERROR(IF(OR(ISTEXT(N509),ISNUMBER(N509)),HLOOKUP(S509-23*INT(S509/23),[2]Hoja2!B$1:X$2,2),""),1)</f>
        <v/>
      </c>
      <c r="Q509" s="128" t="str">
        <f aca="false">LEFT(N509,1)</f>
        <v/>
      </c>
      <c r="R509" s="129" t="str">
        <f aca="false">IF(UPPER(Q509)="Z",2,IF(UPPER(Q509)="Y",1,IF(UPPER(Q509)="X",0,LEFT(N509))))</f>
        <v/>
      </c>
      <c r="S509" s="129" t="str">
        <f aca="false">REPLACE(N509,1,1,R509)</f>
        <v/>
      </c>
      <c r="T509" s="96"/>
      <c r="U509" s="133"/>
      <c r="V509" s="124" t="str">
        <f aca="false">IF(OR(ISTEXT(N509),ISNUMBER(N509)),IF($AD509=1,U509,0),"")</f>
        <v/>
      </c>
      <c r="W509" s="75" t="n">
        <v>36892</v>
      </c>
      <c r="X509" s="134"/>
      <c r="Y509" s="134"/>
      <c r="AA509" s="128" t="n">
        <f aca="false">IF(E509&lt;&gt;F509,0,1)</f>
        <v>1</v>
      </c>
      <c r="AB509" s="128" t="n">
        <f aca="false">IF(OR(T509="SI",T509="Si",T509="si",T509="sI",T509="s",T509="S"),1,0)</f>
        <v>0</v>
      </c>
      <c r="AC509" s="128" t="n">
        <f aca="false">IF(OR(J509="SI",J509="Si",J509="si",J509="sI",J509="s",J509="S"),1,0)</f>
        <v>0</v>
      </c>
      <c r="AD509" s="128" t="n">
        <f aca="false">AK509*AA509*AB509*AC509</f>
        <v>0</v>
      </c>
      <c r="AF509" s="136" t="n">
        <f aca="false">COUNTIF(D$8:D509,D509)</f>
        <v>0</v>
      </c>
      <c r="AG509" s="136" t="n">
        <f aca="false">COUNTIFS(D$8:D509,D509,A$8:A509,A509)</f>
        <v>0</v>
      </c>
      <c r="AH509" s="128" t="n">
        <f aca="false">AF509-AG509</f>
        <v>0</v>
      </c>
      <c r="AI509" s="128" t="n">
        <f aca="false">IF(OR(O509&lt;&gt;P509,P509=1,AA509=0),1,0)</f>
        <v>0</v>
      </c>
      <c r="AJ509" s="128" t="n">
        <f aca="false">IF(AR509&gt;0,1,0)+AH509</f>
        <v>0</v>
      </c>
      <c r="AK509" s="128" t="n">
        <f aca="false">IF(O509&lt;&gt;P509,0,1)</f>
        <v>1</v>
      </c>
      <c r="AL509" s="128" t="n">
        <f aca="false">IF(U509&gt;1,1,0)</f>
        <v>0</v>
      </c>
      <c r="AM509" s="136"/>
      <c r="AN509" s="137"/>
      <c r="AO509" s="139"/>
      <c r="AP509" s="128" t="str">
        <f aca="false">IF(SUMIF(AS$7:BU$7,"&gt;0",AS509:BU509)&gt;0,SUMIF(AS$7:BU$7,"&gt;0",AS509:BU509),"")</f>
        <v/>
      </c>
      <c r="AQ509" s="128"/>
      <c r="AR509" s="136" t="n">
        <f aca="false">COUNTIF(N$8:N509,N509)-1</f>
        <v>-1</v>
      </c>
      <c r="AS509" s="133"/>
      <c r="AT509" s="133"/>
      <c r="AU509" s="128" t="n">
        <f aca="false">IF($A509=$A508,AS509+AT509+AU508,AS509+AT509)</f>
        <v>0</v>
      </c>
      <c r="AV509" s="133"/>
      <c r="AW509" s="133"/>
      <c r="AX509" s="128" t="n">
        <f aca="false">IF($A509=$A508,AV509+AW509+AX508,AV509+AW509)</f>
        <v>0</v>
      </c>
      <c r="AY509" s="133"/>
      <c r="AZ509" s="133"/>
      <c r="BA509" s="128" t="n">
        <f aca="false">IF($A509=$A508,AY509+AZ509+BA508,AY509+AZ509)</f>
        <v>0</v>
      </c>
      <c r="BB509" s="133"/>
      <c r="BC509" s="133"/>
      <c r="BD509" s="128" t="n">
        <f aca="false">IF($A509=$A508,BB509+BC509+BD508,BB509+BC509)</f>
        <v>0</v>
      </c>
      <c r="BE509" s="133"/>
      <c r="BF509" s="133"/>
      <c r="BG509" s="128" t="n">
        <f aca="false">IF($A509=$A508,BE509+BF509+BG508,BE509+BF509)</f>
        <v>0</v>
      </c>
      <c r="BH509" s="133"/>
      <c r="BI509" s="133"/>
      <c r="BJ509" s="128" t="n">
        <f aca="false">IF($A509=$A508,BH509+BI509+BJ508,BH509+BI509)</f>
        <v>0</v>
      </c>
      <c r="BK509" s="133"/>
      <c r="BL509" s="133"/>
      <c r="BM509" s="128" t="n">
        <f aca="false">IF($A509=$A508,BK509+BL509+BM508,BK509+BL509)</f>
        <v>0</v>
      </c>
      <c r="BN509" s="133"/>
      <c r="BO509" s="133"/>
      <c r="BP509" s="128" t="n">
        <f aca="false">IF($A509=$A508,BN509+BO509+BP508,BN509+BO509)</f>
        <v>0</v>
      </c>
      <c r="BQ509" s="133"/>
      <c r="BR509" s="133"/>
      <c r="BS509" s="128" t="n">
        <f aca="false">IF($A509=$A508,BQ509+BR509+BS508,BQ509+BR509)</f>
        <v>0</v>
      </c>
      <c r="BT509" s="133"/>
      <c r="BU509" s="133"/>
      <c r="BV509" s="128" t="n">
        <f aca="false">IF($A509=$A508,BT509+BU509+BV508,BT509+BU509)</f>
        <v>0</v>
      </c>
      <c r="BW509" s="128" t="n">
        <f aca="false">IF(W509=0,0,IF(W509&gt;F$4,1,(IF(W509=BW$2,0,(IF(F$4-W509&gt;2,1,0))))))</f>
        <v>0</v>
      </c>
    </row>
    <row r="510" customFormat="false" ht="42.95" hidden="false" customHeight="true" outlineLevel="0" collapsed="false">
      <c r="A510" s="124" t="str">
        <f aca="false">IF(D510=D509,IF(A509=0,"",A509),IF(AND(D510&gt;0,D510&lt;&gt;D509),A509+1,""))</f>
        <v/>
      </c>
      <c r="B510" s="129"/>
      <c r="C510" s="129"/>
      <c r="D510" s="96"/>
      <c r="E510" s="138"/>
      <c r="F510" s="128" t="str">
        <f aca="false">IFERROR(IF(OR(ISTEXT(D510),ISNUMBER(D510)),HLOOKUP(I510-23*INT(I510/23),[2]Hoja2!B$1:X$2,2),""),1)</f>
        <v/>
      </c>
      <c r="G510" s="128" t="str">
        <f aca="false">LEFT(D510,1)</f>
        <v/>
      </c>
      <c r="H510" s="129" t="str">
        <f aca="false">IF(UPPER(G510)="Z",2,IF(UPPER(G510)="Y",1,IF(UPPER(G510)="X",0,LEFT(D510))))</f>
        <v/>
      </c>
      <c r="I510" s="129" t="str">
        <f aca="false">REPLACE(D510,1,1,H510)</f>
        <v/>
      </c>
      <c r="J510" s="96"/>
      <c r="K510" s="124" t="str">
        <f aca="false">IF(N510&gt;0,ROW(L510)-7,"")</f>
        <v/>
      </c>
      <c r="L510" s="130"/>
      <c r="M510" s="130"/>
      <c r="N510" s="131"/>
      <c r="O510" s="132"/>
      <c r="P510" s="128" t="str">
        <f aca="false">IFERROR(IF(OR(ISTEXT(N510),ISNUMBER(N510)),HLOOKUP(S510-23*INT(S510/23),[2]Hoja2!B$1:X$2,2),""),1)</f>
        <v/>
      </c>
      <c r="Q510" s="128" t="str">
        <f aca="false">LEFT(N510,1)</f>
        <v/>
      </c>
      <c r="R510" s="129" t="str">
        <f aca="false">IF(UPPER(Q510)="Z",2,IF(UPPER(Q510)="Y",1,IF(UPPER(Q510)="X",0,LEFT(N510))))</f>
        <v/>
      </c>
      <c r="S510" s="129" t="str">
        <f aca="false">REPLACE(N510,1,1,R510)</f>
        <v/>
      </c>
      <c r="T510" s="96"/>
      <c r="U510" s="133"/>
      <c r="V510" s="124" t="str">
        <f aca="false">IF(OR(ISTEXT(N510),ISNUMBER(N510)),IF($AD510=1,U510,0),"")</f>
        <v/>
      </c>
      <c r="W510" s="75" t="n">
        <v>36892</v>
      </c>
      <c r="X510" s="134"/>
      <c r="Y510" s="134"/>
      <c r="AA510" s="128" t="n">
        <f aca="false">IF(E510&lt;&gt;F510,0,1)</f>
        <v>1</v>
      </c>
      <c r="AB510" s="128" t="n">
        <f aca="false">IF(OR(T510="SI",T510="Si",T510="si",T510="sI",T510="s",T510="S"),1,0)</f>
        <v>0</v>
      </c>
      <c r="AC510" s="128" t="n">
        <f aca="false">IF(OR(J510="SI",J510="Si",J510="si",J510="sI",J510="s",J510="S"),1,0)</f>
        <v>0</v>
      </c>
      <c r="AD510" s="128" t="n">
        <f aca="false">AK510*AA510*AB510*AC510</f>
        <v>0</v>
      </c>
      <c r="AF510" s="136" t="n">
        <f aca="false">COUNTIF(D$8:D510,D510)</f>
        <v>0</v>
      </c>
      <c r="AG510" s="136" t="n">
        <f aca="false">COUNTIFS(D$8:D510,D510,A$8:A510,A510)</f>
        <v>0</v>
      </c>
      <c r="AH510" s="128" t="n">
        <f aca="false">AF510-AG510</f>
        <v>0</v>
      </c>
      <c r="AI510" s="128" t="n">
        <f aca="false">IF(OR(O510&lt;&gt;P510,P510=1,AA510=0),1,0)</f>
        <v>0</v>
      </c>
      <c r="AJ510" s="128" t="n">
        <f aca="false">IF(AR510&gt;0,1,0)+AH510</f>
        <v>0</v>
      </c>
      <c r="AK510" s="128" t="n">
        <f aca="false">IF(O510&lt;&gt;P510,0,1)</f>
        <v>1</v>
      </c>
      <c r="AL510" s="128" t="n">
        <f aca="false">IF(U510&gt;1,1,0)</f>
        <v>0</v>
      </c>
      <c r="AM510" s="136"/>
      <c r="AN510" s="137"/>
      <c r="AO510" s="139"/>
      <c r="AP510" s="128" t="str">
        <f aca="false">IF(SUMIF(AS$7:BU$7,"&gt;0",AS510:BU510)&gt;0,SUMIF(AS$7:BU$7,"&gt;0",AS510:BU510),"")</f>
        <v/>
      </c>
      <c r="AQ510" s="128"/>
      <c r="AR510" s="136" t="n">
        <f aca="false">COUNTIF(N$8:N510,N510)-1</f>
        <v>-1</v>
      </c>
      <c r="AS510" s="133"/>
      <c r="AT510" s="133"/>
      <c r="AU510" s="128" t="n">
        <f aca="false">IF($A510=$A509,AS510+AT510+AU509,AS510+AT510)</f>
        <v>0</v>
      </c>
      <c r="AV510" s="133"/>
      <c r="AW510" s="133"/>
      <c r="AX510" s="128" t="n">
        <f aca="false">IF($A510=$A509,AV510+AW510+AX509,AV510+AW510)</f>
        <v>0</v>
      </c>
      <c r="AY510" s="133"/>
      <c r="AZ510" s="133"/>
      <c r="BA510" s="128" t="n">
        <f aca="false">IF($A510=$A509,AY510+AZ510+BA509,AY510+AZ510)</f>
        <v>0</v>
      </c>
      <c r="BB510" s="133"/>
      <c r="BC510" s="133"/>
      <c r="BD510" s="128" t="n">
        <f aca="false">IF($A510=$A509,BB510+BC510+BD509,BB510+BC510)</f>
        <v>0</v>
      </c>
      <c r="BE510" s="133"/>
      <c r="BF510" s="133"/>
      <c r="BG510" s="128" t="n">
        <f aca="false">IF($A510=$A509,BE510+BF510+BG509,BE510+BF510)</f>
        <v>0</v>
      </c>
      <c r="BH510" s="133"/>
      <c r="BI510" s="133"/>
      <c r="BJ510" s="128" t="n">
        <f aca="false">IF($A510=$A509,BH510+BI510+BJ509,BH510+BI510)</f>
        <v>0</v>
      </c>
      <c r="BK510" s="133"/>
      <c r="BL510" s="133"/>
      <c r="BM510" s="128" t="n">
        <f aca="false">IF($A510=$A509,BK510+BL510+BM509,BK510+BL510)</f>
        <v>0</v>
      </c>
      <c r="BN510" s="133"/>
      <c r="BO510" s="133"/>
      <c r="BP510" s="128" t="n">
        <f aca="false">IF($A510=$A509,BN510+BO510+BP509,BN510+BO510)</f>
        <v>0</v>
      </c>
      <c r="BQ510" s="133"/>
      <c r="BR510" s="133"/>
      <c r="BS510" s="128" t="n">
        <f aca="false">IF($A510=$A509,BQ510+BR510+BS509,BQ510+BR510)</f>
        <v>0</v>
      </c>
      <c r="BT510" s="133"/>
      <c r="BU510" s="133"/>
      <c r="BV510" s="128" t="n">
        <f aca="false">IF($A510=$A509,BT510+BU510+BV509,BT510+BU510)</f>
        <v>0</v>
      </c>
      <c r="BW510" s="128" t="n">
        <f aca="false">IF(W510=0,0,IF(W510&gt;F$4,1,(IF(W510=BW$2,0,(IF(F$4-W510&gt;2,1,0))))))</f>
        <v>0</v>
      </c>
    </row>
    <row r="511" customFormat="false" ht="42.95" hidden="false" customHeight="true" outlineLevel="0" collapsed="false">
      <c r="A511" s="124" t="str">
        <f aca="false">IF(D511=D510,IF(A510=0,"",A510),IF(AND(D511&gt;0,D511&lt;&gt;D510),A510+1,""))</f>
        <v/>
      </c>
      <c r="B511" s="129"/>
      <c r="C511" s="129"/>
      <c r="D511" s="96"/>
      <c r="E511" s="138"/>
      <c r="F511" s="128" t="str">
        <f aca="false">IFERROR(IF(OR(ISTEXT(D511),ISNUMBER(D511)),HLOOKUP(I511-23*INT(I511/23),[2]Hoja2!B$1:X$2,2),""),1)</f>
        <v/>
      </c>
      <c r="G511" s="128" t="str">
        <f aca="false">LEFT(D511,1)</f>
        <v/>
      </c>
      <c r="H511" s="129" t="str">
        <f aca="false">IF(UPPER(G511)="Z",2,IF(UPPER(G511)="Y",1,IF(UPPER(G511)="X",0,LEFT(D511))))</f>
        <v/>
      </c>
      <c r="I511" s="129" t="str">
        <f aca="false">REPLACE(D511,1,1,H511)</f>
        <v/>
      </c>
      <c r="J511" s="96"/>
      <c r="K511" s="124" t="str">
        <f aca="false">IF(N511&gt;0,ROW(L511)-7,"")</f>
        <v/>
      </c>
      <c r="L511" s="130"/>
      <c r="M511" s="130"/>
      <c r="N511" s="131"/>
      <c r="O511" s="132"/>
      <c r="P511" s="128" t="str">
        <f aca="false">IFERROR(IF(OR(ISTEXT(N511),ISNUMBER(N511)),HLOOKUP(S511-23*INT(S511/23),[2]Hoja2!B$1:X$2,2),""),1)</f>
        <v/>
      </c>
      <c r="Q511" s="128" t="str">
        <f aca="false">LEFT(N511,1)</f>
        <v/>
      </c>
      <c r="R511" s="129" t="str">
        <f aca="false">IF(UPPER(Q511)="Z",2,IF(UPPER(Q511)="Y",1,IF(UPPER(Q511)="X",0,LEFT(N511))))</f>
        <v/>
      </c>
      <c r="S511" s="129" t="str">
        <f aca="false">REPLACE(N511,1,1,R511)</f>
        <v/>
      </c>
      <c r="T511" s="96"/>
      <c r="U511" s="133"/>
      <c r="V511" s="124" t="str">
        <f aca="false">IF(OR(ISTEXT(N511),ISNUMBER(N511)),IF($AD511=1,U511,0),"")</f>
        <v/>
      </c>
      <c r="W511" s="75" t="n">
        <v>36892</v>
      </c>
      <c r="X511" s="134"/>
      <c r="Y511" s="134"/>
      <c r="AA511" s="128" t="n">
        <f aca="false">IF(E511&lt;&gt;F511,0,1)</f>
        <v>1</v>
      </c>
      <c r="AB511" s="128" t="n">
        <f aca="false">IF(OR(T511="SI",T511="Si",T511="si",T511="sI",T511="s",T511="S"),1,0)</f>
        <v>0</v>
      </c>
      <c r="AC511" s="128" t="n">
        <f aca="false">IF(OR(J511="SI",J511="Si",J511="si",J511="sI",J511="s",J511="S"),1,0)</f>
        <v>0</v>
      </c>
      <c r="AD511" s="128" t="n">
        <f aca="false">AK511*AA511*AB511*AC511</f>
        <v>0</v>
      </c>
      <c r="AF511" s="136" t="n">
        <f aca="false">COUNTIF(D$8:D511,D511)</f>
        <v>0</v>
      </c>
      <c r="AG511" s="136" t="n">
        <f aca="false">COUNTIFS(D$8:D511,D511,A$8:A511,A511)</f>
        <v>0</v>
      </c>
      <c r="AH511" s="128" t="n">
        <f aca="false">AF511-AG511</f>
        <v>0</v>
      </c>
      <c r="AI511" s="128" t="n">
        <f aca="false">IF(OR(O511&lt;&gt;P511,P511=1,AA511=0),1,0)</f>
        <v>0</v>
      </c>
      <c r="AJ511" s="128" t="n">
        <f aca="false">IF(AR511&gt;0,1,0)+AH511</f>
        <v>0</v>
      </c>
      <c r="AK511" s="128" t="n">
        <f aca="false">IF(O511&lt;&gt;P511,0,1)</f>
        <v>1</v>
      </c>
      <c r="AL511" s="128" t="n">
        <f aca="false">IF(U511&gt;1,1,0)</f>
        <v>0</v>
      </c>
      <c r="AM511" s="136"/>
      <c r="AN511" s="137"/>
      <c r="AO511" s="139"/>
      <c r="AP511" s="128" t="str">
        <f aca="false">IF(SUMIF(AS$7:BU$7,"&gt;0",AS511:BU511)&gt;0,SUMIF(AS$7:BU$7,"&gt;0",AS511:BU511),"")</f>
        <v/>
      </c>
      <c r="AQ511" s="128"/>
      <c r="AR511" s="136" t="n">
        <f aca="false">COUNTIF(N$8:N511,N511)-1</f>
        <v>-1</v>
      </c>
      <c r="AS511" s="133"/>
      <c r="AT511" s="133"/>
      <c r="AU511" s="128" t="n">
        <f aca="false">IF($A511=$A510,AS511+AT511+AU510,AS511+AT511)</f>
        <v>0</v>
      </c>
      <c r="AV511" s="133"/>
      <c r="AW511" s="133"/>
      <c r="AX511" s="128" t="n">
        <f aca="false">IF($A511=$A510,AV511+AW511+AX510,AV511+AW511)</f>
        <v>0</v>
      </c>
      <c r="AY511" s="133"/>
      <c r="AZ511" s="133"/>
      <c r="BA511" s="128" t="n">
        <f aca="false">IF($A511=$A510,AY511+AZ511+BA510,AY511+AZ511)</f>
        <v>0</v>
      </c>
      <c r="BB511" s="133"/>
      <c r="BC511" s="133"/>
      <c r="BD511" s="128" t="n">
        <f aca="false">IF($A511=$A510,BB511+BC511+BD510,BB511+BC511)</f>
        <v>0</v>
      </c>
      <c r="BE511" s="133"/>
      <c r="BF511" s="133"/>
      <c r="BG511" s="128" t="n">
        <f aca="false">IF($A511=$A510,BE511+BF511+BG510,BE511+BF511)</f>
        <v>0</v>
      </c>
      <c r="BH511" s="133"/>
      <c r="BI511" s="133"/>
      <c r="BJ511" s="128" t="n">
        <f aca="false">IF($A511=$A510,BH511+BI511+BJ510,BH511+BI511)</f>
        <v>0</v>
      </c>
      <c r="BK511" s="133"/>
      <c r="BL511" s="133"/>
      <c r="BM511" s="128" t="n">
        <f aca="false">IF($A511=$A510,BK511+BL511+BM510,BK511+BL511)</f>
        <v>0</v>
      </c>
      <c r="BN511" s="133"/>
      <c r="BO511" s="133"/>
      <c r="BP511" s="128" t="n">
        <f aca="false">IF($A511=$A510,BN511+BO511+BP510,BN511+BO511)</f>
        <v>0</v>
      </c>
      <c r="BQ511" s="133"/>
      <c r="BR511" s="133"/>
      <c r="BS511" s="128" t="n">
        <f aca="false">IF($A511=$A510,BQ511+BR511+BS510,BQ511+BR511)</f>
        <v>0</v>
      </c>
      <c r="BT511" s="133"/>
      <c r="BU511" s="133"/>
      <c r="BV511" s="128" t="n">
        <f aca="false">IF($A511=$A510,BT511+BU511+BV510,BT511+BU511)</f>
        <v>0</v>
      </c>
      <c r="BW511" s="128" t="n">
        <f aca="false">IF(W511=0,0,IF(W511&gt;F$4,1,(IF(W511=BW$2,0,(IF(F$4-W511&gt;2,1,0))))))</f>
        <v>0</v>
      </c>
    </row>
    <row r="512" customFormat="false" ht="42.95" hidden="false" customHeight="true" outlineLevel="0" collapsed="false">
      <c r="A512" s="124" t="str">
        <f aca="false">IF(D512=D511,IF(A511=0,"",A511),IF(AND(D512&gt;0,D512&lt;&gt;D511),A511+1,""))</f>
        <v/>
      </c>
      <c r="B512" s="129"/>
      <c r="C512" s="129"/>
      <c r="D512" s="96"/>
      <c r="E512" s="138"/>
      <c r="F512" s="128" t="str">
        <f aca="false">IFERROR(IF(OR(ISTEXT(D512),ISNUMBER(D512)),HLOOKUP(I512-23*INT(I512/23),[2]Hoja2!B$1:X$2,2),""),1)</f>
        <v/>
      </c>
      <c r="G512" s="128" t="str">
        <f aca="false">LEFT(D512,1)</f>
        <v/>
      </c>
      <c r="H512" s="129" t="str">
        <f aca="false">IF(UPPER(G512)="Z",2,IF(UPPER(G512)="Y",1,IF(UPPER(G512)="X",0,LEFT(D512))))</f>
        <v/>
      </c>
      <c r="I512" s="129" t="str">
        <f aca="false">REPLACE(D512,1,1,H512)</f>
        <v/>
      </c>
      <c r="J512" s="96"/>
      <c r="K512" s="124" t="str">
        <f aca="false">IF(N512&gt;0,ROW(L512)-7,"")</f>
        <v/>
      </c>
      <c r="L512" s="130"/>
      <c r="M512" s="130"/>
      <c r="N512" s="131"/>
      <c r="O512" s="132"/>
      <c r="P512" s="128" t="str">
        <f aca="false">IFERROR(IF(OR(ISTEXT(N512),ISNUMBER(N512)),HLOOKUP(S512-23*INT(S512/23),[2]Hoja2!B$1:X$2,2),""),1)</f>
        <v/>
      </c>
      <c r="Q512" s="128" t="str">
        <f aca="false">LEFT(N512,1)</f>
        <v/>
      </c>
      <c r="R512" s="129" t="str">
        <f aca="false">IF(UPPER(Q512)="Z",2,IF(UPPER(Q512)="Y",1,IF(UPPER(Q512)="X",0,LEFT(N512))))</f>
        <v/>
      </c>
      <c r="S512" s="129" t="str">
        <f aca="false">REPLACE(N512,1,1,R512)</f>
        <v/>
      </c>
      <c r="T512" s="96"/>
      <c r="U512" s="133"/>
      <c r="V512" s="124" t="str">
        <f aca="false">IF(OR(ISTEXT(N512),ISNUMBER(N512)),IF($AD512=1,U512,0),"")</f>
        <v/>
      </c>
      <c r="W512" s="75" t="n">
        <v>36892</v>
      </c>
      <c r="X512" s="134"/>
      <c r="Y512" s="134"/>
      <c r="AA512" s="128" t="n">
        <f aca="false">IF(E512&lt;&gt;F512,0,1)</f>
        <v>1</v>
      </c>
      <c r="AB512" s="128" t="n">
        <f aca="false">IF(OR(T512="SI",T512="Si",T512="si",T512="sI",T512="s",T512="S"),1,0)</f>
        <v>0</v>
      </c>
      <c r="AC512" s="128" t="n">
        <f aca="false">IF(OR(J512="SI",J512="Si",J512="si",J512="sI",J512="s",J512="S"),1,0)</f>
        <v>0</v>
      </c>
      <c r="AD512" s="128" t="n">
        <f aca="false">AK512*AA512*AB512*AC512</f>
        <v>0</v>
      </c>
      <c r="AF512" s="136" t="n">
        <f aca="false">COUNTIF(D$8:D512,D512)</f>
        <v>0</v>
      </c>
      <c r="AG512" s="136" t="n">
        <f aca="false">COUNTIFS(D$8:D512,D512,A$8:A512,A512)</f>
        <v>0</v>
      </c>
      <c r="AH512" s="128" t="n">
        <f aca="false">AF512-AG512</f>
        <v>0</v>
      </c>
      <c r="AI512" s="128" t="n">
        <f aca="false">IF(OR(O512&lt;&gt;P512,P512=1,AA512=0),1,0)</f>
        <v>0</v>
      </c>
      <c r="AJ512" s="128" t="n">
        <f aca="false">IF(AR512&gt;0,1,0)+AH512</f>
        <v>0</v>
      </c>
      <c r="AK512" s="128" t="n">
        <f aca="false">IF(O512&lt;&gt;P512,0,1)</f>
        <v>1</v>
      </c>
      <c r="AL512" s="128" t="n">
        <f aca="false">IF(U512&gt;1,1,0)</f>
        <v>0</v>
      </c>
      <c r="AM512" s="136"/>
      <c r="AN512" s="137"/>
      <c r="AO512" s="139"/>
      <c r="AP512" s="128" t="str">
        <f aca="false">IF(SUMIF(AS$7:BU$7,"&gt;0",AS512:BU512)&gt;0,SUMIF(AS$7:BU$7,"&gt;0",AS512:BU512),"")</f>
        <v/>
      </c>
      <c r="AQ512" s="128"/>
      <c r="AR512" s="136" t="n">
        <f aca="false">COUNTIF(N$8:N512,N512)-1</f>
        <v>-1</v>
      </c>
      <c r="AS512" s="133"/>
      <c r="AT512" s="133"/>
      <c r="AU512" s="128" t="n">
        <f aca="false">IF($A512=$A511,AS512+AT512+AU511,AS512+AT512)</f>
        <v>0</v>
      </c>
      <c r="AV512" s="133"/>
      <c r="AW512" s="133"/>
      <c r="AX512" s="128" t="n">
        <f aca="false">IF($A512=$A511,AV512+AW512+AX511,AV512+AW512)</f>
        <v>0</v>
      </c>
      <c r="AY512" s="133"/>
      <c r="AZ512" s="133"/>
      <c r="BA512" s="128" t="n">
        <f aca="false">IF($A512=$A511,AY512+AZ512+BA511,AY512+AZ512)</f>
        <v>0</v>
      </c>
      <c r="BB512" s="133"/>
      <c r="BC512" s="133"/>
      <c r="BD512" s="128" t="n">
        <f aca="false">IF($A512=$A511,BB512+BC512+BD511,BB512+BC512)</f>
        <v>0</v>
      </c>
      <c r="BE512" s="133"/>
      <c r="BF512" s="133"/>
      <c r="BG512" s="128" t="n">
        <f aca="false">IF($A512=$A511,BE512+BF512+BG511,BE512+BF512)</f>
        <v>0</v>
      </c>
      <c r="BH512" s="133"/>
      <c r="BI512" s="133"/>
      <c r="BJ512" s="128" t="n">
        <f aca="false">IF($A512=$A511,BH512+BI512+BJ511,BH512+BI512)</f>
        <v>0</v>
      </c>
      <c r="BK512" s="133"/>
      <c r="BL512" s="133"/>
      <c r="BM512" s="128" t="n">
        <f aca="false">IF($A512=$A511,BK512+BL512+BM511,BK512+BL512)</f>
        <v>0</v>
      </c>
      <c r="BN512" s="133"/>
      <c r="BO512" s="133"/>
      <c r="BP512" s="128" t="n">
        <f aca="false">IF($A512=$A511,BN512+BO512+BP511,BN512+BO512)</f>
        <v>0</v>
      </c>
      <c r="BQ512" s="133"/>
      <c r="BR512" s="133"/>
      <c r="BS512" s="128" t="n">
        <f aca="false">IF($A512=$A511,BQ512+BR512+BS511,BQ512+BR512)</f>
        <v>0</v>
      </c>
      <c r="BT512" s="133"/>
      <c r="BU512" s="133"/>
      <c r="BV512" s="128" t="n">
        <f aca="false">IF($A512=$A511,BT512+BU512+BV511,BT512+BU512)</f>
        <v>0</v>
      </c>
      <c r="BW512" s="128" t="n">
        <f aca="false">IF(W512=0,0,IF(W512&gt;F$4,1,(IF(W512=BW$2,0,(IF(F$4-W512&gt;2,1,0))))))</f>
        <v>0</v>
      </c>
    </row>
    <row r="513" customFormat="false" ht="42.95" hidden="false" customHeight="true" outlineLevel="0" collapsed="false">
      <c r="A513" s="124" t="str">
        <f aca="false">IF(D513=D512,IF(A512=0,"",A512),IF(AND(D513&gt;0,D513&lt;&gt;D512),A512+1,""))</f>
        <v/>
      </c>
      <c r="B513" s="129"/>
      <c r="C513" s="129"/>
      <c r="D513" s="96"/>
      <c r="E513" s="138"/>
      <c r="F513" s="128" t="str">
        <f aca="false">IFERROR(IF(OR(ISTEXT(D513),ISNUMBER(D513)),HLOOKUP(I513-23*INT(I513/23),[2]Hoja2!B$1:X$2,2),""),1)</f>
        <v/>
      </c>
      <c r="G513" s="128" t="str">
        <f aca="false">LEFT(D513,1)</f>
        <v/>
      </c>
      <c r="H513" s="129" t="str">
        <f aca="false">IF(UPPER(G513)="Z",2,IF(UPPER(G513)="Y",1,IF(UPPER(G513)="X",0,LEFT(D513))))</f>
        <v/>
      </c>
      <c r="I513" s="129" t="str">
        <f aca="false">REPLACE(D513,1,1,H513)</f>
        <v/>
      </c>
      <c r="J513" s="96"/>
      <c r="K513" s="124" t="str">
        <f aca="false">IF(N513&gt;0,ROW(L513)-7,"")</f>
        <v/>
      </c>
      <c r="L513" s="130"/>
      <c r="M513" s="130"/>
      <c r="N513" s="131"/>
      <c r="O513" s="132"/>
      <c r="P513" s="128" t="str">
        <f aca="false">IFERROR(IF(OR(ISTEXT(N513),ISNUMBER(N513)),HLOOKUP(S513-23*INT(S513/23),[2]Hoja2!B$1:X$2,2),""),1)</f>
        <v/>
      </c>
      <c r="Q513" s="128" t="str">
        <f aca="false">LEFT(N513,1)</f>
        <v/>
      </c>
      <c r="R513" s="129" t="str">
        <f aca="false">IF(UPPER(Q513)="Z",2,IF(UPPER(Q513)="Y",1,IF(UPPER(Q513)="X",0,LEFT(N513))))</f>
        <v/>
      </c>
      <c r="S513" s="129" t="str">
        <f aca="false">REPLACE(N513,1,1,R513)</f>
        <v/>
      </c>
      <c r="T513" s="96"/>
      <c r="U513" s="133"/>
      <c r="V513" s="124" t="str">
        <f aca="false">IF(OR(ISTEXT(N513),ISNUMBER(N513)),IF($AD513=1,U513,0),"")</f>
        <v/>
      </c>
      <c r="W513" s="75" t="n">
        <v>36892</v>
      </c>
      <c r="X513" s="134"/>
      <c r="Y513" s="134"/>
      <c r="AA513" s="128" t="n">
        <f aca="false">IF(E513&lt;&gt;F513,0,1)</f>
        <v>1</v>
      </c>
      <c r="AB513" s="128" t="n">
        <f aca="false">IF(OR(T513="SI",T513="Si",T513="si",T513="sI",T513="s",T513="S"),1,0)</f>
        <v>0</v>
      </c>
      <c r="AC513" s="128" t="n">
        <f aca="false">IF(OR(J513="SI",J513="Si",J513="si",J513="sI",J513="s",J513="S"),1,0)</f>
        <v>0</v>
      </c>
      <c r="AD513" s="128" t="n">
        <f aca="false">AK513*AA513*AB513*AC513</f>
        <v>0</v>
      </c>
      <c r="AF513" s="136" t="n">
        <f aca="false">COUNTIF(D$8:D513,D513)</f>
        <v>0</v>
      </c>
      <c r="AG513" s="136" t="n">
        <f aca="false">COUNTIFS(D$8:D513,D513,A$8:A513,A513)</f>
        <v>0</v>
      </c>
      <c r="AH513" s="128" t="n">
        <f aca="false">AF513-AG513</f>
        <v>0</v>
      </c>
      <c r="AI513" s="128" t="n">
        <f aca="false">IF(OR(O513&lt;&gt;P513,P513=1,AA513=0),1,0)</f>
        <v>0</v>
      </c>
      <c r="AJ513" s="128" t="n">
        <f aca="false">IF(AR513&gt;0,1,0)+AH513</f>
        <v>0</v>
      </c>
      <c r="AK513" s="128" t="n">
        <f aca="false">IF(O513&lt;&gt;P513,0,1)</f>
        <v>1</v>
      </c>
      <c r="AL513" s="128" t="n">
        <f aca="false">IF(U513&gt;1,1,0)</f>
        <v>0</v>
      </c>
      <c r="AM513" s="136"/>
      <c r="AN513" s="137"/>
      <c r="AO513" s="139"/>
      <c r="AP513" s="128" t="str">
        <f aca="false">IF(SUMIF(AS$7:BU$7,"&gt;0",AS513:BU513)&gt;0,SUMIF(AS$7:BU$7,"&gt;0",AS513:BU513),"")</f>
        <v/>
      </c>
      <c r="AQ513" s="128"/>
      <c r="AR513" s="136" t="n">
        <f aca="false">COUNTIF(N$8:N513,N513)-1</f>
        <v>-1</v>
      </c>
      <c r="AS513" s="133"/>
      <c r="AT513" s="133"/>
      <c r="AU513" s="128" t="n">
        <f aca="false">IF($A513=$A512,AS513+AT513+AU512,AS513+AT513)</f>
        <v>0</v>
      </c>
      <c r="AV513" s="133"/>
      <c r="AW513" s="133"/>
      <c r="AX513" s="128" t="n">
        <f aca="false">IF($A513=$A512,AV513+AW513+AX512,AV513+AW513)</f>
        <v>0</v>
      </c>
      <c r="AY513" s="133"/>
      <c r="AZ513" s="133"/>
      <c r="BA513" s="128" t="n">
        <f aca="false">IF($A513=$A512,AY513+AZ513+BA512,AY513+AZ513)</f>
        <v>0</v>
      </c>
      <c r="BB513" s="133"/>
      <c r="BC513" s="133"/>
      <c r="BD513" s="128" t="n">
        <f aca="false">IF($A513=$A512,BB513+BC513+BD512,BB513+BC513)</f>
        <v>0</v>
      </c>
      <c r="BE513" s="133"/>
      <c r="BF513" s="133"/>
      <c r="BG513" s="128" t="n">
        <f aca="false">IF($A513=$A512,BE513+BF513+BG512,BE513+BF513)</f>
        <v>0</v>
      </c>
      <c r="BH513" s="133"/>
      <c r="BI513" s="133"/>
      <c r="BJ513" s="128" t="n">
        <f aca="false">IF($A513=$A512,BH513+BI513+BJ512,BH513+BI513)</f>
        <v>0</v>
      </c>
      <c r="BK513" s="133"/>
      <c r="BL513" s="133"/>
      <c r="BM513" s="128" t="n">
        <f aca="false">IF($A513=$A512,BK513+BL513+BM512,BK513+BL513)</f>
        <v>0</v>
      </c>
      <c r="BN513" s="133"/>
      <c r="BO513" s="133"/>
      <c r="BP513" s="128" t="n">
        <f aca="false">IF($A513=$A512,BN513+BO513+BP512,BN513+BO513)</f>
        <v>0</v>
      </c>
      <c r="BQ513" s="133"/>
      <c r="BR513" s="133"/>
      <c r="BS513" s="128" t="n">
        <f aca="false">IF($A513=$A512,BQ513+BR513+BS512,BQ513+BR513)</f>
        <v>0</v>
      </c>
      <c r="BT513" s="133"/>
      <c r="BU513" s="133"/>
      <c r="BV513" s="128" t="n">
        <f aca="false">IF($A513=$A512,BT513+BU513+BV512,BT513+BU513)</f>
        <v>0</v>
      </c>
      <c r="BW513" s="128" t="n">
        <f aca="false">IF(W513=0,0,IF(W513&gt;F$4,1,(IF(W513=BW$2,0,(IF(F$4-W513&gt;2,1,0))))))</f>
        <v>0</v>
      </c>
    </row>
    <row r="514" customFormat="false" ht="42.95" hidden="false" customHeight="true" outlineLevel="0" collapsed="false">
      <c r="A514" s="124" t="str">
        <f aca="false">IF(D514=D513,IF(A513=0,"",A513),IF(AND(D514&gt;0,D514&lt;&gt;D513),A513+1,""))</f>
        <v/>
      </c>
      <c r="B514" s="129"/>
      <c r="C514" s="129"/>
      <c r="D514" s="96"/>
      <c r="E514" s="138"/>
      <c r="F514" s="128" t="str">
        <f aca="false">IFERROR(IF(OR(ISTEXT(D514),ISNUMBER(D514)),HLOOKUP(I514-23*INT(I514/23),[2]Hoja2!B$1:X$2,2),""),1)</f>
        <v/>
      </c>
      <c r="G514" s="128" t="str">
        <f aca="false">LEFT(D514,1)</f>
        <v/>
      </c>
      <c r="H514" s="129" t="str">
        <f aca="false">IF(UPPER(G514)="Z",2,IF(UPPER(G514)="Y",1,IF(UPPER(G514)="X",0,LEFT(D514))))</f>
        <v/>
      </c>
      <c r="I514" s="129" t="str">
        <f aca="false">REPLACE(D514,1,1,H514)</f>
        <v/>
      </c>
      <c r="J514" s="96"/>
      <c r="K514" s="124" t="str">
        <f aca="false">IF(N514&gt;0,ROW(L514)-7,"")</f>
        <v/>
      </c>
      <c r="L514" s="130"/>
      <c r="M514" s="130"/>
      <c r="N514" s="131"/>
      <c r="O514" s="132"/>
      <c r="P514" s="128" t="str">
        <f aca="false">IFERROR(IF(OR(ISTEXT(N514),ISNUMBER(N514)),HLOOKUP(S514-23*INT(S514/23),[2]Hoja2!B$1:X$2,2),""),1)</f>
        <v/>
      </c>
      <c r="Q514" s="128" t="str">
        <f aca="false">LEFT(N514,1)</f>
        <v/>
      </c>
      <c r="R514" s="129" t="str">
        <f aca="false">IF(UPPER(Q514)="Z",2,IF(UPPER(Q514)="Y",1,IF(UPPER(Q514)="X",0,LEFT(N514))))</f>
        <v/>
      </c>
      <c r="S514" s="129" t="str">
        <f aca="false">REPLACE(N514,1,1,R514)</f>
        <v/>
      </c>
      <c r="T514" s="96"/>
      <c r="U514" s="133"/>
      <c r="V514" s="124" t="str">
        <f aca="false">IF(OR(ISTEXT(N514),ISNUMBER(N514)),IF($AD514=1,U514,0),"")</f>
        <v/>
      </c>
      <c r="W514" s="75" t="n">
        <v>36892</v>
      </c>
      <c r="X514" s="134"/>
      <c r="Y514" s="134"/>
      <c r="AA514" s="128" t="n">
        <f aca="false">IF(E514&lt;&gt;F514,0,1)</f>
        <v>1</v>
      </c>
      <c r="AB514" s="128" t="n">
        <f aca="false">IF(OR(T514="SI",T514="Si",T514="si",T514="sI",T514="s",T514="S"),1,0)</f>
        <v>0</v>
      </c>
      <c r="AC514" s="128" t="n">
        <f aca="false">IF(OR(J514="SI",J514="Si",J514="si",J514="sI",J514="s",J514="S"),1,0)</f>
        <v>0</v>
      </c>
      <c r="AD514" s="128" t="n">
        <f aca="false">AK514*AA514*AB514*AC514</f>
        <v>0</v>
      </c>
      <c r="AF514" s="136" t="n">
        <f aca="false">COUNTIF(D$8:D514,D514)</f>
        <v>0</v>
      </c>
      <c r="AG514" s="136" t="n">
        <f aca="false">COUNTIFS(D$8:D514,D514,A$8:A514,A514)</f>
        <v>0</v>
      </c>
      <c r="AH514" s="128" t="n">
        <f aca="false">AF514-AG514</f>
        <v>0</v>
      </c>
      <c r="AI514" s="128" t="n">
        <f aca="false">IF(OR(O514&lt;&gt;P514,P514=1,AA514=0),1,0)</f>
        <v>0</v>
      </c>
      <c r="AJ514" s="128" t="n">
        <f aca="false">IF(AR514&gt;0,1,0)+AH514</f>
        <v>0</v>
      </c>
      <c r="AK514" s="128" t="n">
        <f aca="false">IF(O514&lt;&gt;P514,0,1)</f>
        <v>1</v>
      </c>
      <c r="AL514" s="128" t="n">
        <f aca="false">IF(U514&gt;1,1,0)</f>
        <v>0</v>
      </c>
      <c r="AM514" s="136"/>
      <c r="AN514" s="137"/>
      <c r="AO514" s="139"/>
      <c r="AP514" s="128" t="str">
        <f aca="false">IF(SUMIF(AS$7:BU$7,"&gt;0",AS514:BU514)&gt;0,SUMIF(AS$7:BU$7,"&gt;0",AS514:BU514),"")</f>
        <v/>
      </c>
      <c r="AQ514" s="128"/>
      <c r="AR514" s="136" t="n">
        <f aca="false">COUNTIF(N$8:N514,N514)-1</f>
        <v>-1</v>
      </c>
      <c r="AS514" s="133"/>
      <c r="AT514" s="133"/>
      <c r="AU514" s="128" t="n">
        <f aca="false">IF($A514=$A513,AS514+AT514+AU513,AS514+AT514)</f>
        <v>0</v>
      </c>
      <c r="AV514" s="133"/>
      <c r="AW514" s="133"/>
      <c r="AX514" s="128" t="n">
        <f aca="false">IF($A514=$A513,AV514+AW514+AX513,AV514+AW514)</f>
        <v>0</v>
      </c>
      <c r="AY514" s="133"/>
      <c r="AZ514" s="133"/>
      <c r="BA514" s="128" t="n">
        <f aca="false">IF($A514=$A513,AY514+AZ514+BA513,AY514+AZ514)</f>
        <v>0</v>
      </c>
      <c r="BB514" s="133"/>
      <c r="BC514" s="133"/>
      <c r="BD514" s="128" t="n">
        <f aca="false">IF($A514=$A513,BB514+BC514+BD513,BB514+BC514)</f>
        <v>0</v>
      </c>
      <c r="BE514" s="133"/>
      <c r="BF514" s="133"/>
      <c r="BG514" s="128" t="n">
        <f aca="false">IF($A514=$A513,BE514+BF514+BG513,BE514+BF514)</f>
        <v>0</v>
      </c>
      <c r="BH514" s="133"/>
      <c r="BI514" s="133"/>
      <c r="BJ514" s="128" t="n">
        <f aca="false">IF($A514=$A513,BH514+BI514+BJ513,BH514+BI514)</f>
        <v>0</v>
      </c>
      <c r="BK514" s="133"/>
      <c r="BL514" s="133"/>
      <c r="BM514" s="128" t="n">
        <f aca="false">IF($A514=$A513,BK514+BL514+BM513,BK514+BL514)</f>
        <v>0</v>
      </c>
      <c r="BN514" s="133"/>
      <c r="BO514" s="133"/>
      <c r="BP514" s="128" t="n">
        <f aca="false">IF($A514=$A513,BN514+BO514+BP513,BN514+BO514)</f>
        <v>0</v>
      </c>
      <c r="BQ514" s="133"/>
      <c r="BR514" s="133"/>
      <c r="BS514" s="128" t="n">
        <f aca="false">IF($A514=$A513,BQ514+BR514+BS513,BQ514+BR514)</f>
        <v>0</v>
      </c>
      <c r="BT514" s="133"/>
      <c r="BU514" s="133"/>
      <c r="BV514" s="128" t="n">
        <f aca="false">IF($A514=$A513,BT514+BU514+BV513,BT514+BU514)</f>
        <v>0</v>
      </c>
      <c r="BW514" s="128" t="n">
        <f aca="false">IF(W514=0,0,IF(W514&gt;F$4,1,(IF(W514=BW$2,0,(IF(F$4-W514&gt;2,1,0))))))</f>
        <v>0</v>
      </c>
    </row>
    <row r="515" customFormat="false" ht="42.95" hidden="false" customHeight="true" outlineLevel="0" collapsed="false">
      <c r="A515" s="124" t="str">
        <f aca="false">IF(D515=D514,IF(A514=0,"",A514),IF(AND(D515&gt;0,D515&lt;&gt;D514),A514+1,""))</f>
        <v/>
      </c>
      <c r="B515" s="129"/>
      <c r="C515" s="129"/>
      <c r="D515" s="96"/>
      <c r="E515" s="138"/>
      <c r="F515" s="128" t="str">
        <f aca="false">IFERROR(IF(OR(ISTEXT(D515),ISNUMBER(D515)),HLOOKUP(I515-23*INT(I515/23),[2]Hoja2!B$1:X$2,2),""),1)</f>
        <v/>
      </c>
      <c r="G515" s="128" t="str">
        <f aca="false">LEFT(D515,1)</f>
        <v/>
      </c>
      <c r="H515" s="129" t="str">
        <f aca="false">IF(UPPER(G515)="Z",2,IF(UPPER(G515)="Y",1,IF(UPPER(G515)="X",0,LEFT(D515))))</f>
        <v/>
      </c>
      <c r="I515" s="129" t="str">
        <f aca="false">REPLACE(D515,1,1,H515)</f>
        <v/>
      </c>
      <c r="J515" s="96"/>
      <c r="K515" s="124" t="str">
        <f aca="false">IF(N515&gt;0,ROW(L515)-7,"")</f>
        <v/>
      </c>
      <c r="L515" s="130"/>
      <c r="M515" s="130"/>
      <c r="N515" s="131"/>
      <c r="O515" s="132"/>
      <c r="P515" s="128" t="str">
        <f aca="false">IFERROR(IF(OR(ISTEXT(N515),ISNUMBER(N515)),HLOOKUP(S515-23*INT(S515/23),[2]Hoja2!B$1:X$2,2),""),1)</f>
        <v/>
      </c>
      <c r="Q515" s="128" t="str">
        <f aca="false">LEFT(N515,1)</f>
        <v/>
      </c>
      <c r="R515" s="129" t="str">
        <f aca="false">IF(UPPER(Q515)="Z",2,IF(UPPER(Q515)="Y",1,IF(UPPER(Q515)="X",0,LEFT(N515))))</f>
        <v/>
      </c>
      <c r="S515" s="129" t="str">
        <f aca="false">REPLACE(N515,1,1,R515)</f>
        <v/>
      </c>
      <c r="T515" s="96"/>
      <c r="U515" s="133"/>
      <c r="V515" s="124" t="str">
        <f aca="false">IF(OR(ISTEXT(N515),ISNUMBER(N515)),IF($AD515=1,U515,0),"")</f>
        <v/>
      </c>
      <c r="W515" s="75" t="n">
        <v>36892</v>
      </c>
      <c r="X515" s="134"/>
      <c r="Y515" s="134"/>
      <c r="AA515" s="128" t="n">
        <f aca="false">IF(E515&lt;&gt;F515,0,1)</f>
        <v>1</v>
      </c>
      <c r="AB515" s="128" t="n">
        <f aca="false">IF(OR(T515="SI",T515="Si",T515="si",T515="sI",T515="s",T515="S"),1,0)</f>
        <v>0</v>
      </c>
      <c r="AC515" s="128" t="n">
        <f aca="false">IF(OR(J515="SI",J515="Si",J515="si",J515="sI",J515="s",J515="S"),1,0)</f>
        <v>0</v>
      </c>
      <c r="AD515" s="128" t="n">
        <f aca="false">AK515*AA515*AB515*AC515</f>
        <v>0</v>
      </c>
      <c r="AF515" s="136" t="n">
        <f aca="false">COUNTIF(D$8:D515,D515)</f>
        <v>0</v>
      </c>
      <c r="AG515" s="136" t="n">
        <f aca="false">COUNTIFS(D$8:D515,D515,A$8:A515,A515)</f>
        <v>0</v>
      </c>
      <c r="AH515" s="128" t="n">
        <f aca="false">AF515-AG515</f>
        <v>0</v>
      </c>
      <c r="AI515" s="128" t="n">
        <f aca="false">IF(OR(O515&lt;&gt;P515,P515=1,AA515=0),1,0)</f>
        <v>0</v>
      </c>
      <c r="AJ515" s="128" t="n">
        <f aca="false">IF(AR515&gt;0,1,0)+AH515</f>
        <v>0</v>
      </c>
      <c r="AK515" s="128" t="n">
        <f aca="false">IF(O515&lt;&gt;P515,0,1)</f>
        <v>1</v>
      </c>
      <c r="AL515" s="128" t="n">
        <f aca="false">IF(U515&gt;1,1,0)</f>
        <v>0</v>
      </c>
      <c r="AM515" s="136"/>
      <c r="AN515" s="137"/>
      <c r="AO515" s="139"/>
      <c r="AP515" s="128" t="str">
        <f aca="false">IF(SUMIF(AS$7:BU$7,"&gt;0",AS515:BU515)&gt;0,SUMIF(AS$7:BU$7,"&gt;0",AS515:BU515),"")</f>
        <v/>
      </c>
      <c r="AQ515" s="128"/>
      <c r="AR515" s="136" t="n">
        <f aca="false">COUNTIF(N$8:N515,N515)-1</f>
        <v>-1</v>
      </c>
      <c r="AS515" s="133"/>
      <c r="AT515" s="133"/>
      <c r="AU515" s="128" t="n">
        <f aca="false">IF($A515=$A514,AS515+AT515+AU514,AS515+AT515)</f>
        <v>0</v>
      </c>
      <c r="AV515" s="133"/>
      <c r="AW515" s="133"/>
      <c r="AX515" s="128" t="n">
        <f aca="false">IF($A515=$A514,AV515+AW515+AX514,AV515+AW515)</f>
        <v>0</v>
      </c>
      <c r="AY515" s="133"/>
      <c r="AZ515" s="133"/>
      <c r="BA515" s="128" t="n">
        <f aca="false">IF($A515=$A514,AY515+AZ515+BA514,AY515+AZ515)</f>
        <v>0</v>
      </c>
      <c r="BB515" s="133"/>
      <c r="BC515" s="133"/>
      <c r="BD515" s="128" t="n">
        <f aca="false">IF($A515=$A514,BB515+BC515+BD514,BB515+BC515)</f>
        <v>0</v>
      </c>
      <c r="BE515" s="133"/>
      <c r="BF515" s="133"/>
      <c r="BG515" s="128" t="n">
        <f aca="false">IF($A515=$A514,BE515+BF515+BG514,BE515+BF515)</f>
        <v>0</v>
      </c>
      <c r="BH515" s="133"/>
      <c r="BI515" s="133"/>
      <c r="BJ515" s="128" t="n">
        <f aca="false">IF($A515=$A514,BH515+BI515+BJ514,BH515+BI515)</f>
        <v>0</v>
      </c>
      <c r="BK515" s="133"/>
      <c r="BL515" s="133"/>
      <c r="BM515" s="128" t="n">
        <f aca="false">IF($A515=$A514,BK515+BL515+BM514,BK515+BL515)</f>
        <v>0</v>
      </c>
      <c r="BN515" s="133"/>
      <c r="BO515" s="133"/>
      <c r="BP515" s="128" t="n">
        <f aca="false">IF($A515=$A514,BN515+BO515+BP514,BN515+BO515)</f>
        <v>0</v>
      </c>
      <c r="BQ515" s="133"/>
      <c r="BR515" s="133"/>
      <c r="BS515" s="128" t="n">
        <f aca="false">IF($A515=$A514,BQ515+BR515+BS514,BQ515+BR515)</f>
        <v>0</v>
      </c>
      <c r="BT515" s="133"/>
      <c r="BU515" s="133"/>
      <c r="BV515" s="128" t="n">
        <f aca="false">IF($A515=$A514,BT515+BU515+BV514,BT515+BU515)</f>
        <v>0</v>
      </c>
      <c r="BW515" s="128" t="n">
        <f aca="false">IF(W515=0,0,IF(W515&gt;F$4,1,(IF(W515=BW$2,0,(IF(F$4-W515&gt;2,1,0))))))</f>
        <v>0</v>
      </c>
    </row>
    <row r="516" customFormat="false" ht="42.95" hidden="false" customHeight="true" outlineLevel="0" collapsed="false">
      <c r="A516" s="124" t="str">
        <f aca="false">IF(D516=D515,IF(A515=0,"",A515),IF(AND(D516&gt;0,D516&lt;&gt;D515),A515+1,""))</f>
        <v/>
      </c>
      <c r="B516" s="129"/>
      <c r="C516" s="129"/>
      <c r="D516" s="96"/>
      <c r="E516" s="138"/>
      <c r="F516" s="128" t="str">
        <f aca="false">IFERROR(IF(OR(ISTEXT(D516),ISNUMBER(D516)),HLOOKUP(I516-23*INT(I516/23),[2]Hoja2!B$1:X$2,2),""),1)</f>
        <v/>
      </c>
      <c r="G516" s="128" t="str">
        <f aca="false">LEFT(D516,1)</f>
        <v/>
      </c>
      <c r="H516" s="129" t="str">
        <f aca="false">IF(UPPER(G516)="Z",2,IF(UPPER(G516)="Y",1,IF(UPPER(G516)="X",0,LEFT(D516))))</f>
        <v/>
      </c>
      <c r="I516" s="129" t="str">
        <f aca="false">REPLACE(D516,1,1,H516)</f>
        <v/>
      </c>
      <c r="J516" s="96"/>
      <c r="K516" s="124" t="str">
        <f aca="false">IF(N516&gt;0,ROW(L516)-7,"")</f>
        <v/>
      </c>
      <c r="L516" s="130"/>
      <c r="M516" s="130"/>
      <c r="N516" s="131"/>
      <c r="O516" s="132"/>
      <c r="P516" s="128" t="str">
        <f aca="false">IFERROR(IF(OR(ISTEXT(N516),ISNUMBER(N516)),HLOOKUP(S516-23*INT(S516/23),[2]Hoja2!B$1:X$2,2),""),1)</f>
        <v/>
      </c>
      <c r="Q516" s="128" t="str">
        <f aca="false">LEFT(N516,1)</f>
        <v/>
      </c>
      <c r="R516" s="129" t="str">
        <f aca="false">IF(UPPER(Q516)="Z",2,IF(UPPER(Q516)="Y",1,IF(UPPER(Q516)="X",0,LEFT(N516))))</f>
        <v/>
      </c>
      <c r="S516" s="129" t="str">
        <f aca="false">REPLACE(N516,1,1,R516)</f>
        <v/>
      </c>
      <c r="T516" s="96"/>
      <c r="U516" s="133"/>
      <c r="V516" s="124" t="str">
        <f aca="false">IF(OR(ISTEXT(N516),ISNUMBER(N516)),IF($AD516=1,U516,0),"")</f>
        <v/>
      </c>
      <c r="W516" s="75" t="n">
        <v>36892</v>
      </c>
      <c r="X516" s="134"/>
      <c r="Y516" s="134"/>
      <c r="AA516" s="128" t="n">
        <f aca="false">IF(E516&lt;&gt;F516,0,1)</f>
        <v>1</v>
      </c>
      <c r="AB516" s="128" t="n">
        <f aca="false">IF(OR(T516="SI",T516="Si",T516="si",T516="sI",T516="s",T516="S"),1,0)</f>
        <v>0</v>
      </c>
      <c r="AC516" s="128" t="n">
        <f aca="false">IF(OR(J516="SI",J516="Si",J516="si",J516="sI",J516="s",J516="S"),1,0)</f>
        <v>0</v>
      </c>
      <c r="AD516" s="128" t="n">
        <f aca="false">AK516*AA516*AB516*AC516</f>
        <v>0</v>
      </c>
      <c r="AF516" s="136" t="n">
        <f aca="false">COUNTIF(D$8:D516,D516)</f>
        <v>0</v>
      </c>
      <c r="AG516" s="136" t="n">
        <f aca="false">COUNTIFS(D$8:D516,D516,A$8:A516,A516)</f>
        <v>0</v>
      </c>
      <c r="AH516" s="128" t="n">
        <f aca="false">AF516-AG516</f>
        <v>0</v>
      </c>
      <c r="AI516" s="128" t="n">
        <f aca="false">IF(OR(O516&lt;&gt;P516,P516=1,AA516=0),1,0)</f>
        <v>0</v>
      </c>
      <c r="AJ516" s="128" t="n">
        <f aca="false">IF(AR516&gt;0,1,0)+AH516</f>
        <v>0</v>
      </c>
      <c r="AK516" s="128" t="n">
        <f aca="false">IF(O516&lt;&gt;P516,0,1)</f>
        <v>1</v>
      </c>
      <c r="AL516" s="128" t="n">
        <f aca="false">IF(U516&gt;1,1,0)</f>
        <v>0</v>
      </c>
      <c r="AM516" s="136"/>
      <c r="AN516" s="137"/>
      <c r="AO516" s="139"/>
      <c r="AP516" s="128" t="str">
        <f aca="false">IF(SUMIF(AS$7:BU$7,"&gt;0",AS516:BU516)&gt;0,SUMIF(AS$7:BU$7,"&gt;0",AS516:BU516),"")</f>
        <v/>
      </c>
      <c r="AQ516" s="128"/>
      <c r="AR516" s="136" t="n">
        <f aca="false">COUNTIF(N$8:N516,N516)-1</f>
        <v>-1</v>
      </c>
      <c r="AS516" s="133"/>
      <c r="AT516" s="133"/>
      <c r="AU516" s="128" t="n">
        <f aca="false">IF($A516=$A515,AS516+AT516+AU515,AS516+AT516)</f>
        <v>0</v>
      </c>
      <c r="AV516" s="133"/>
      <c r="AW516" s="133"/>
      <c r="AX516" s="128" t="n">
        <f aca="false">IF($A516=$A515,AV516+AW516+AX515,AV516+AW516)</f>
        <v>0</v>
      </c>
      <c r="AY516" s="133"/>
      <c r="AZ516" s="133"/>
      <c r="BA516" s="128" t="n">
        <f aca="false">IF($A516=$A515,AY516+AZ516+BA515,AY516+AZ516)</f>
        <v>0</v>
      </c>
      <c r="BB516" s="133"/>
      <c r="BC516" s="133"/>
      <c r="BD516" s="128" t="n">
        <f aca="false">IF($A516=$A515,BB516+BC516+BD515,BB516+BC516)</f>
        <v>0</v>
      </c>
      <c r="BE516" s="133"/>
      <c r="BF516" s="133"/>
      <c r="BG516" s="128" t="n">
        <f aca="false">IF($A516=$A515,BE516+BF516+BG515,BE516+BF516)</f>
        <v>0</v>
      </c>
      <c r="BH516" s="133"/>
      <c r="BI516" s="133"/>
      <c r="BJ516" s="128" t="n">
        <f aca="false">IF($A516=$A515,BH516+BI516+BJ515,BH516+BI516)</f>
        <v>0</v>
      </c>
      <c r="BK516" s="133"/>
      <c r="BL516" s="133"/>
      <c r="BM516" s="128" t="n">
        <f aca="false">IF($A516=$A515,BK516+BL516+BM515,BK516+BL516)</f>
        <v>0</v>
      </c>
      <c r="BN516" s="133"/>
      <c r="BO516" s="133"/>
      <c r="BP516" s="128" t="n">
        <f aca="false">IF($A516=$A515,BN516+BO516+BP515,BN516+BO516)</f>
        <v>0</v>
      </c>
      <c r="BQ516" s="133"/>
      <c r="BR516" s="133"/>
      <c r="BS516" s="128" t="n">
        <f aca="false">IF($A516=$A515,BQ516+BR516+BS515,BQ516+BR516)</f>
        <v>0</v>
      </c>
      <c r="BT516" s="133"/>
      <c r="BU516" s="133"/>
      <c r="BV516" s="128" t="n">
        <f aca="false">IF($A516=$A515,BT516+BU516+BV515,BT516+BU516)</f>
        <v>0</v>
      </c>
      <c r="BW516" s="128" t="n">
        <f aca="false">IF(W516=0,0,IF(W516&gt;F$4,1,(IF(W516=BW$2,0,(IF(F$4-W516&gt;2,1,0))))))</f>
        <v>0</v>
      </c>
    </row>
    <row r="517" customFormat="false" ht="42.95" hidden="false" customHeight="true" outlineLevel="0" collapsed="false">
      <c r="A517" s="124" t="str">
        <f aca="false">IF(D517=D516,IF(A516=0,"",A516),IF(AND(D517&gt;0,D517&lt;&gt;D516),A516+1,""))</f>
        <v/>
      </c>
      <c r="B517" s="129"/>
      <c r="C517" s="129"/>
      <c r="D517" s="96"/>
      <c r="E517" s="138"/>
      <c r="F517" s="128" t="str">
        <f aca="false">IFERROR(IF(OR(ISTEXT(D517),ISNUMBER(D517)),HLOOKUP(I517-23*INT(I517/23),[2]Hoja2!B$1:X$2,2),""),1)</f>
        <v/>
      </c>
      <c r="G517" s="128" t="str">
        <f aca="false">LEFT(D517,1)</f>
        <v/>
      </c>
      <c r="H517" s="129" t="str">
        <f aca="false">IF(UPPER(G517)="Z",2,IF(UPPER(G517)="Y",1,IF(UPPER(G517)="X",0,LEFT(D517))))</f>
        <v/>
      </c>
      <c r="I517" s="129" t="str">
        <f aca="false">REPLACE(D517,1,1,H517)</f>
        <v/>
      </c>
      <c r="J517" s="96"/>
      <c r="K517" s="124" t="str">
        <f aca="false">IF(N517&gt;0,ROW(L517)-7,"")</f>
        <v/>
      </c>
      <c r="L517" s="130"/>
      <c r="M517" s="130"/>
      <c r="N517" s="131"/>
      <c r="O517" s="132"/>
      <c r="P517" s="128" t="str">
        <f aca="false">IFERROR(IF(OR(ISTEXT(N517),ISNUMBER(N517)),HLOOKUP(S517-23*INT(S517/23),[2]Hoja2!B$1:X$2,2),""),1)</f>
        <v/>
      </c>
      <c r="Q517" s="128" t="str">
        <f aca="false">LEFT(N517,1)</f>
        <v/>
      </c>
      <c r="R517" s="129" t="str">
        <f aca="false">IF(UPPER(Q517)="Z",2,IF(UPPER(Q517)="Y",1,IF(UPPER(Q517)="X",0,LEFT(N517))))</f>
        <v/>
      </c>
      <c r="S517" s="129" t="str">
        <f aca="false">REPLACE(N517,1,1,R517)</f>
        <v/>
      </c>
      <c r="T517" s="96"/>
      <c r="U517" s="133"/>
      <c r="V517" s="124" t="str">
        <f aca="false">IF(OR(ISTEXT(N517),ISNUMBER(N517)),IF($AD517=1,U517,0),"")</f>
        <v/>
      </c>
      <c r="W517" s="75" t="n">
        <v>36892</v>
      </c>
      <c r="X517" s="134"/>
      <c r="Y517" s="134"/>
      <c r="AA517" s="128" t="n">
        <f aca="false">IF(E517&lt;&gt;F517,0,1)</f>
        <v>1</v>
      </c>
      <c r="AB517" s="128" t="n">
        <f aca="false">IF(OR(T517="SI",T517="Si",T517="si",T517="sI",T517="s",T517="S"),1,0)</f>
        <v>0</v>
      </c>
      <c r="AC517" s="128" t="n">
        <f aca="false">IF(OR(J517="SI",J517="Si",J517="si",J517="sI",J517="s",J517="S"),1,0)</f>
        <v>0</v>
      </c>
      <c r="AD517" s="128" t="n">
        <f aca="false">AK517*AA517*AB517*AC517</f>
        <v>0</v>
      </c>
      <c r="AF517" s="136" t="n">
        <f aca="false">COUNTIF(D$8:D517,D517)</f>
        <v>0</v>
      </c>
      <c r="AG517" s="136" t="n">
        <f aca="false">COUNTIFS(D$8:D517,D517,A$8:A517,A517)</f>
        <v>0</v>
      </c>
      <c r="AH517" s="128" t="n">
        <f aca="false">AF517-AG517</f>
        <v>0</v>
      </c>
      <c r="AI517" s="128" t="n">
        <f aca="false">IF(OR(O517&lt;&gt;P517,P517=1,AA517=0),1,0)</f>
        <v>0</v>
      </c>
      <c r="AJ517" s="128" t="n">
        <f aca="false">IF(AR517&gt;0,1,0)+AH517</f>
        <v>0</v>
      </c>
      <c r="AK517" s="128" t="n">
        <f aca="false">IF(O517&lt;&gt;P517,0,1)</f>
        <v>1</v>
      </c>
      <c r="AL517" s="128" t="n">
        <f aca="false">IF(U517&gt;1,1,0)</f>
        <v>0</v>
      </c>
      <c r="AM517" s="136"/>
      <c r="AN517" s="137"/>
      <c r="AO517" s="139"/>
      <c r="AP517" s="128" t="str">
        <f aca="false">IF(SUMIF(AS$7:BU$7,"&gt;0",AS517:BU517)&gt;0,SUMIF(AS$7:BU$7,"&gt;0",AS517:BU517),"")</f>
        <v/>
      </c>
      <c r="AQ517" s="128"/>
      <c r="AR517" s="136" t="n">
        <f aca="false">COUNTIF(N$8:N517,N517)-1</f>
        <v>-1</v>
      </c>
      <c r="AS517" s="133"/>
      <c r="AT517" s="133"/>
      <c r="AU517" s="128" t="n">
        <f aca="false">IF($A517=$A516,AS517+AT517+AU516,AS517+AT517)</f>
        <v>0</v>
      </c>
      <c r="AV517" s="133"/>
      <c r="AW517" s="133"/>
      <c r="AX517" s="128" t="n">
        <f aca="false">IF($A517=$A516,AV517+AW517+AX516,AV517+AW517)</f>
        <v>0</v>
      </c>
      <c r="AY517" s="133"/>
      <c r="AZ517" s="133"/>
      <c r="BA517" s="128" t="n">
        <f aca="false">IF($A517=$A516,AY517+AZ517+BA516,AY517+AZ517)</f>
        <v>0</v>
      </c>
      <c r="BB517" s="133"/>
      <c r="BC517" s="133"/>
      <c r="BD517" s="128" t="n">
        <f aca="false">IF($A517=$A516,BB517+BC517+BD516,BB517+BC517)</f>
        <v>0</v>
      </c>
      <c r="BE517" s="133"/>
      <c r="BF517" s="133"/>
      <c r="BG517" s="128" t="n">
        <f aca="false">IF($A517=$A516,BE517+BF517+BG516,BE517+BF517)</f>
        <v>0</v>
      </c>
      <c r="BH517" s="133"/>
      <c r="BI517" s="133"/>
      <c r="BJ517" s="128" t="n">
        <f aca="false">IF($A517=$A516,BH517+BI517+BJ516,BH517+BI517)</f>
        <v>0</v>
      </c>
      <c r="BK517" s="133"/>
      <c r="BL517" s="133"/>
      <c r="BM517" s="128" t="n">
        <f aca="false">IF($A517=$A516,BK517+BL517+BM516,BK517+BL517)</f>
        <v>0</v>
      </c>
      <c r="BN517" s="133"/>
      <c r="BO517" s="133"/>
      <c r="BP517" s="128" t="n">
        <f aca="false">IF($A517=$A516,BN517+BO517+BP516,BN517+BO517)</f>
        <v>0</v>
      </c>
      <c r="BQ517" s="133"/>
      <c r="BR517" s="133"/>
      <c r="BS517" s="128" t="n">
        <f aca="false">IF($A517=$A516,BQ517+BR517+BS516,BQ517+BR517)</f>
        <v>0</v>
      </c>
      <c r="BT517" s="133"/>
      <c r="BU517" s="133"/>
      <c r="BV517" s="128" t="n">
        <f aca="false">IF($A517=$A516,BT517+BU517+BV516,BT517+BU517)</f>
        <v>0</v>
      </c>
      <c r="BW517" s="128" t="n">
        <f aca="false">IF(W517=0,0,IF(W517&gt;F$4,1,(IF(W517=BW$2,0,(IF(F$4-W517&gt;2,1,0))))))</f>
        <v>0</v>
      </c>
    </row>
    <row r="518" customFormat="false" ht="42.95" hidden="false" customHeight="true" outlineLevel="0" collapsed="false">
      <c r="A518" s="124" t="str">
        <f aca="false">IF(D518=D517,IF(A517=0,"",A517),IF(AND(D518&gt;0,D518&lt;&gt;D517),A517+1,""))</f>
        <v/>
      </c>
      <c r="B518" s="129"/>
      <c r="C518" s="129"/>
      <c r="D518" s="96"/>
      <c r="E518" s="138"/>
      <c r="F518" s="128" t="str">
        <f aca="false">IFERROR(IF(OR(ISTEXT(D518),ISNUMBER(D518)),HLOOKUP(I518-23*INT(I518/23),[2]Hoja2!B$1:X$2,2),""),1)</f>
        <v/>
      </c>
      <c r="G518" s="128" t="str">
        <f aca="false">LEFT(D518,1)</f>
        <v/>
      </c>
      <c r="H518" s="129" t="str">
        <f aca="false">IF(UPPER(G518)="Z",2,IF(UPPER(G518)="Y",1,IF(UPPER(G518)="X",0,LEFT(D518))))</f>
        <v/>
      </c>
      <c r="I518" s="129" t="str">
        <f aca="false">REPLACE(D518,1,1,H518)</f>
        <v/>
      </c>
      <c r="J518" s="96"/>
      <c r="K518" s="124" t="str">
        <f aca="false">IF(N518&gt;0,ROW(L518)-7,"")</f>
        <v/>
      </c>
      <c r="L518" s="130"/>
      <c r="M518" s="130"/>
      <c r="N518" s="131"/>
      <c r="O518" s="132"/>
      <c r="P518" s="128" t="str">
        <f aca="false">IFERROR(IF(OR(ISTEXT(N518),ISNUMBER(N518)),HLOOKUP(S518-23*INT(S518/23),[2]Hoja2!B$1:X$2,2),""),1)</f>
        <v/>
      </c>
      <c r="Q518" s="128" t="str">
        <f aca="false">LEFT(N518,1)</f>
        <v/>
      </c>
      <c r="R518" s="129" t="str">
        <f aca="false">IF(UPPER(Q518)="Z",2,IF(UPPER(Q518)="Y",1,IF(UPPER(Q518)="X",0,LEFT(N518))))</f>
        <v/>
      </c>
      <c r="S518" s="129" t="str">
        <f aca="false">REPLACE(N518,1,1,R518)</f>
        <v/>
      </c>
      <c r="T518" s="96"/>
      <c r="U518" s="133"/>
      <c r="V518" s="124" t="str">
        <f aca="false">IF(OR(ISTEXT(N518),ISNUMBER(N518)),IF($AD518=1,U518,0),"")</f>
        <v/>
      </c>
      <c r="W518" s="75" t="n">
        <v>36892</v>
      </c>
      <c r="X518" s="134"/>
      <c r="Y518" s="134"/>
      <c r="AA518" s="128" t="n">
        <f aca="false">IF(E518&lt;&gt;F518,0,1)</f>
        <v>1</v>
      </c>
      <c r="AB518" s="128" t="n">
        <f aca="false">IF(OR(T518="SI",T518="Si",T518="si",T518="sI",T518="s",T518="S"),1,0)</f>
        <v>0</v>
      </c>
      <c r="AC518" s="128" t="n">
        <f aca="false">IF(OR(J518="SI",J518="Si",J518="si",J518="sI",J518="s",J518="S"),1,0)</f>
        <v>0</v>
      </c>
      <c r="AD518" s="128" t="n">
        <f aca="false">AK518*AA518*AB518*AC518</f>
        <v>0</v>
      </c>
      <c r="AF518" s="136" t="n">
        <f aca="false">COUNTIF(D$8:D518,D518)</f>
        <v>0</v>
      </c>
      <c r="AG518" s="136" t="n">
        <f aca="false">COUNTIFS(D$8:D518,D518,A$8:A518,A518)</f>
        <v>0</v>
      </c>
      <c r="AH518" s="128" t="n">
        <f aca="false">AF518-AG518</f>
        <v>0</v>
      </c>
      <c r="AI518" s="128" t="n">
        <f aca="false">IF(OR(O518&lt;&gt;P518,P518=1,AA518=0),1,0)</f>
        <v>0</v>
      </c>
      <c r="AJ518" s="128" t="n">
        <f aca="false">IF(AR518&gt;0,1,0)+AH518</f>
        <v>0</v>
      </c>
      <c r="AK518" s="128" t="n">
        <f aca="false">IF(O518&lt;&gt;P518,0,1)</f>
        <v>1</v>
      </c>
      <c r="AL518" s="128" t="n">
        <f aca="false">IF(U518&gt;1,1,0)</f>
        <v>0</v>
      </c>
      <c r="AM518" s="136"/>
      <c r="AN518" s="137"/>
      <c r="AO518" s="139"/>
      <c r="AP518" s="128" t="str">
        <f aca="false">IF(SUMIF(AS$7:BU$7,"&gt;0",AS518:BU518)&gt;0,SUMIF(AS$7:BU$7,"&gt;0",AS518:BU518),"")</f>
        <v/>
      </c>
      <c r="AQ518" s="128"/>
      <c r="AR518" s="136" t="n">
        <f aca="false">COUNTIF(N$8:N518,N518)-1</f>
        <v>-1</v>
      </c>
      <c r="AS518" s="133"/>
      <c r="AT518" s="133"/>
      <c r="AU518" s="128" t="n">
        <f aca="false">IF($A518=$A517,AS518+AT518+AU517,AS518+AT518)</f>
        <v>0</v>
      </c>
      <c r="AV518" s="133"/>
      <c r="AW518" s="133"/>
      <c r="AX518" s="128" t="n">
        <f aca="false">IF($A518=$A517,AV518+AW518+AX517,AV518+AW518)</f>
        <v>0</v>
      </c>
      <c r="AY518" s="133"/>
      <c r="AZ518" s="133"/>
      <c r="BA518" s="128" t="n">
        <f aca="false">IF($A518=$A517,AY518+AZ518+BA517,AY518+AZ518)</f>
        <v>0</v>
      </c>
      <c r="BB518" s="133"/>
      <c r="BC518" s="133"/>
      <c r="BD518" s="128" t="n">
        <f aca="false">IF($A518=$A517,BB518+BC518+BD517,BB518+BC518)</f>
        <v>0</v>
      </c>
      <c r="BE518" s="133"/>
      <c r="BF518" s="133"/>
      <c r="BG518" s="128" t="n">
        <f aca="false">IF($A518=$A517,BE518+BF518+BG517,BE518+BF518)</f>
        <v>0</v>
      </c>
      <c r="BH518" s="133"/>
      <c r="BI518" s="133"/>
      <c r="BJ518" s="128" t="n">
        <f aca="false">IF($A518=$A517,BH518+BI518+BJ517,BH518+BI518)</f>
        <v>0</v>
      </c>
      <c r="BK518" s="133"/>
      <c r="BL518" s="133"/>
      <c r="BM518" s="128" t="n">
        <f aca="false">IF($A518=$A517,BK518+BL518+BM517,BK518+BL518)</f>
        <v>0</v>
      </c>
      <c r="BN518" s="133"/>
      <c r="BO518" s="133"/>
      <c r="BP518" s="128" t="n">
        <f aca="false">IF($A518=$A517,BN518+BO518+BP517,BN518+BO518)</f>
        <v>0</v>
      </c>
      <c r="BQ518" s="133"/>
      <c r="BR518" s="133"/>
      <c r="BS518" s="128" t="n">
        <f aca="false">IF($A518=$A517,BQ518+BR518+BS517,BQ518+BR518)</f>
        <v>0</v>
      </c>
      <c r="BT518" s="133"/>
      <c r="BU518" s="133"/>
      <c r="BV518" s="128" t="n">
        <f aca="false">IF($A518=$A517,BT518+BU518+BV517,BT518+BU518)</f>
        <v>0</v>
      </c>
      <c r="BW518" s="128" t="n">
        <f aca="false">IF(W518=0,0,IF(W518&gt;F$4,1,(IF(W518=BW$2,0,(IF(F$4-W518&gt;2,1,0))))))</f>
        <v>0</v>
      </c>
    </row>
    <row r="519" customFormat="false" ht="42.95" hidden="false" customHeight="true" outlineLevel="0" collapsed="false">
      <c r="A519" s="124" t="str">
        <f aca="false">IF(D519=D518,IF(A518=0,"",A518),IF(AND(D519&gt;0,D519&lt;&gt;D518),A518+1,""))</f>
        <v/>
      </c>
      <c r="B519" s="129"/>
      <c r="C519" s="129"/>
      <c r="D519" s="96"/>
      <c r="E519" s="138"/>
      <c r="F519" s="128" t="str">
        <f aca="false">IFERROR(IF(OR(ISTEXT(D519),ISNUMBER(D519)),HLOOKUP(I519-23*INT(I519/23),[2]Hoja2!B$1:X$2,2),""),1)</f>
        <v/>
      </c>
      <c r="G519" s="128" t="str">
        <f aca="false">LEFT(D519,1)</f>
        <v/>
      </c>
      <c r="H519" s="129" t="str">
        <f aca="false">IF(UPPER(G519)="Z",2,IF(UPPER(G519)="Y",1,IF(UPPER(G519)="X",0,LEFT(D519))))</f>
        <v/>
      </c>
      <c r="I519" s="129" t="str">
        <f aca="false">REPLACE(D519,1,1,H519)</f>
        <v/>
      </c>
      <c r="J519" s="96"/>
      <c r="K519" s="124" t="str">
        <f aca="false">IF(N519&gt;0,ROW(L519)-7,"")</f>
        <v/>
      </c>
      <c r="L519" s="130"/>
      <c r="M519" s="130"/>
      <c r="N519" s="131"/>
      <c r="O519" s="132"/>
      <c r="P519" s="128" t="str">
        <f aca="false">IFERROR(IF(OR(ISTEXT(N519),ISNUMBER(N519)),HLOOKUP(S519-23*INT(S519/23),[2]Hoja2!B$1:X$2,2),""),1)</f>
        <v/>
      </c>
      <c r="Q519" s="128" t="str">
        <f aca="false">LEFT(N519,1)</f>
        <v/>
      </c>
      <c r="R519" s="129" t="str">
        <f aca="false">IF(UPPER(Q519)="Z",2,IF(UPPER(Q519)="Y",1,IF(UPPER(Q519)="X",0,LEFT(N519))))</f>
        <v/>
      </c>
      <c r="S519" s="129" t="str">
        <f aca="false">REPLACE(N519,1,1,R519)</f>
        <v/>
      </c>
      <c r="T519" s="96"/>
      <c r="U519" s="133"/>
      <c r="V519" s="124" t="str">
        <f aca="false">IF(OR(ISTEXT(N519),ISNUMBER(N519)),IF($AD519=1,U519,0),"")</f>
        <v/>
      </c>
      <c r="W519" s="75" t="n">
        <v>36892</v>
      </c>
      <c r="X519" s="134"/>
      <c r="Y519" s="134"/>
      <c r="AA519" s="128" t="n">
        <f aca="false">IF(E519&lt;&gt;F519,0,1)</f>
        <v>1</v>
      </c>
      <c r="AB519" s="128" t="n">
        <f aca="false">IF(OR(T519="SI",T519="Si",T519="si",T519="sI",T519="s",T519="S"),1,0)</f>
        <v>0</v>
      </c>
      <c r="AC519" s="128" t="n">
        <f aca="false">IF(OR(J519="SI",J519="Si",J519="si",J519="sI",J519="s",J519="S"),1,0)</f>
        <v>0</v>
      </c>
      <c r="AD519" s="128" t="n">
        <f aca="false">AK519*AA519*AB519*AC519</f>
        <v>0</v>
      </c>
      <c r="AF519" s="136" t="n">
        <f aca="false">COUNTIF(D$8:D519,D519)</f>
        <v>0</v>
      </c>
      <c r="AG519" s="136" t="n">
        <f aca="false">COUNTIFS(D$8:D519,D519,A$8:A519,A519)</f>
        <v>0</v>
      </c>
      <c r="AH519" s="128" t="n">
        <f aca="false">AF519-AG519</f>
        <v>0</v>
      </c>
      <c r="AI519" s="128" t="n">
        <f aca="false">IF(OR(O519&lt;&gt;P519,P519=1,AA519=0),1,0)</f>
        <v>0</v>
      </c>
      <c r="AJ519" s="128" t="n">
        <f aca="false">IF(AR519&gt;0,1,0)+AH519</f>
        <v>0</v>
      </c>
      <c r="AK519" s="128" t="n">
        <f aca="false">IF(O519&lt;&gt;P519,0,1)</f>
        <v>1</v>
      </c>
      <c r="AL519" s="128" t="n">
        <f aca="false">IF(U519&gt;1,1,0)</f>
        <v>0</v>
      </c>
      <c r="AM519" s="136"/>
      <c r="AN519" s="137"/>
      <c r="AO519" s="139"/>
      <c r="AP519" s="128" t="str">
        <f aca="false">IF(SUMIF(AS$7:BU$7,"&gt;0",AS519:BU519)&gt;0,SUMIF(AS$7:BU$7,"&gt;0",AS519:BU519),"")</f>
        <v/>
      </c>
      <c r="AQ519" s="128"/>
      <c r="AR519" s="136" t="n">
        <f aca="false">COUNTIF(N$8:N519,N519)-1</f>
        <v>-1</v>
      </c>
      <c r="AS519" s="133"/>
      <c r="AT519" s="133"/>
      <c r="AU519" s="128" t="n">
        <f aca="false">IF($A519=$A518,AS519+AT519+AU518,AS519+AT519)</f>
        <v>0</v>
      </c>
      <c r="AV519" s="133"/>
      <c r="AW519" s="133"/>
      <c r="AX519" s="128" t="n">
        <f aca="false">IF($A519=$A518,AV519+AW519+AX518,AV519+AW519)</f>
        <v>0</v>
      </c>
      <c r="AY519" s="133"/>
      <c r="AZ519" s="133"/>
      <c r="BA519" s="128" t="n">
        <f aca="false">IF($A519=$A518,AY519+AZ519+BA518,AY519+AZ519)</f>
        <v>0</v>
      </c>
      <c r="BB519" s="133"/>
      <c r="BC519" s="133"/>
      <c r="BD519" s="128" t="n">
        <f aca="false">IF($A519=$A518,BB519+BC519+BD518,BB519+BC519)</f>
        <v>0</v>
      </c>
      <c r="BE519" s="133"/>
      <c r="BF519" s="133"/>
      <c r="BG519" s="128" t="n">
        <f aca="false">IF($A519=$A518,BE519+BF519+BG518,BE519+BF519)</f>
        <v>0</v>
      </c>
      <c r="BH519" s="133"/>
      <c r="BI519" s="133"/>
      <c r="BJ519" s="128" t="n">
        <f aca="false">IF($A519=$A518,BH519+BI519+BJ518,BH519+BI519)</f>
        <v>0</v>
      </c>
      <c r="BK519" s="133"/>
      <c r="BL519" s="133"/>
      <c r="BM519" s="128" t="n">
        <f aca="false">IF($A519=$A518,BK519+BL519+BM518,BK519+BL519)</f>
        <v>0</v>
      </c>
      <c r="BN519" s="133"/>
      <c r="BO519" s="133"/>
      <c r="BP519" s="128" t="n">
        <f aca="false">IF($A519=$A518,BN519+BO519+BP518,BN519+BO519)</f>
        <v>0</v>
      </c>
      <c r="BQ519" s="133"/>
      <c r="BR519" s="133"/>
      <c r="BS519" s="128" t="n">
        <f aca="false">IF($A519=$A518,BQ519+BR519+BS518,BQ519+BR519)</f>
        <v>0</v>
      </c>
      <c r="BT519" s="133"/>
      <c r="BU519" s="133"/>
      <c r="BV519" s="128" t="n">
        <f aca="false">IF($A519=$A518,BT519+BU519+BV518,BT519+BU519)</f>
        <v>0</v>
      </c>
      <c r="BW519" s="128" t="n">
        <f aca="false">IF(W519=0,0,IF(W519&gt;F$4,1,(IF(W519=BW$2,0,(IF(F$4-W519&gt;2,1,0))))))</f>
        <v>0</v>
      </c>
    </row>
    <row r="520" customFormat="false" ht="42.95" hidden="false" customHeight="true" outlineLevel="0" collapsed="false">
      <c r="A520" s="124" t="str">
        <f aca="false">IF(D520=D519,IF(A519=0,"",A519),IF(AND(D520&gt;0,D520&lt;&gt;D519),A519+1,""))</f>
        <v/>
      </c>
      <c r="B520" s="129"/>
      <c r="C520" s="129"/>
      <c r="D520" s="96"/>
      <c r="E520" s="138"/>
      <c r="F520" s="128" t="str">
        <f aca="false">IFERROR(IF(OR(ISTEXT(D520),ISNUMBER(D520)),HLOOKUP(I520-23*INT(I520/23),[2]Hoja2!B$1:X$2,2),""),1)</f>
        <v/>
      </c>
      <c r="G520" s="128" t="str">
        <f aca="false">LEFT(D520,1)</f>
        <v/>
      </c>
      <c r="H520" s="129" t="str">
        <f aca="false">IF(UPPER(G520)="Z",2,IF(UPPER(G520)="Y",1,IF(UPPER(G520)="X",0,LEFT(D520))))</f>
        <v/>
      </c>
      <c r="I520" s="129" t="str">
        <f aca="false">REPLACE(D520,1,1,H520)</f>
        <v/>
      </c>
      <c r="J520" s="96"/>
      <c r="K520" s="124" t="str">
        <f aca="false">IF(N520&gt;0,ROW(L520)-7,"")</f>
        <v/>
      </c>
      <c r="L520" s="130"/>
      <c r="M520" s="130"/>
      <c r="N520" s="131"/>
      <c r="O520" s="132"/>
      <c r="P520" s="128" t="str">
        <f aca="false">IFERROR(IF(OR(ISTEXT(N520),ISNUMBER(N520)),HLOOKUP(S520-23*INT(S520/23),[2]Hoja2!B$1:X$2,2),""),1)</f>
        <v/>
      </c>
      <c r="Q520" s="128" t="str">
        <f aca="false">LEFT(N520,1)</f>
        <v/>
      </c>
      <c r="R520" s="129" t="str">
        <f aca="false">IF(UPPER(Q520)="Z",2,IF(UPPER(Q520)="Y",1,IF(UPPER(Q520)="X",0,LEFT(N520))))</f>
        <v/>
      </c>
      <c r="S520" s="129" t="str">
        <f aca="false">REPLACE(N520,1,1,R520)</f>
        <v/>
      </c>
      <c r="T520" s="96"/>
      <c r="U520" s="133"/>
      <c r="V520" s="124" t="str">
        <f aca="false">IF(OR(ISTEXT(N520),ISNUMBER(N520)),IF($AD520=1,U520,0),"")</f>
        <v/>
      </c>
      <c r="W520" s="75" t="n">
        <v>36892</v>
      </c>
      <c r="X520" s="134"/>
      <c r="Y520" s="134"/>
      <c r="AA520" s="128" t="n">
        <f aca="false">IF(E520&lt;&gt;F520,0,1)</f>
        <v>1</v>
      </c>
      <c r="AB520" s="128" t="n">
        <f aca="false">IF(OR(T520="SI",T520="Si",T520="si",T520="sI",T520="s",T520="S"),1,0)</f>
        <v>0</v>
      </c>
      <c r="AC520" s="128" t="n">
        <f aca="false">IF(OR(J520="SI",J520="Si",J520="si",J520="sI",J520="s",J520="S"),1,0)</f>
        <v>0</v>
      </c>
      <c r="AD520" s="128" t="n">
        <f aca="false">AK520*AA520*AB520*AC520</f>
        <v>0</v>
      </c>
      <c r="AF520" s="136" t="n">
        <f aca="false">COUNTIF(D$8:D520,D520)</f>
        <v>0</v>
      </c>
      <c r="AG520" s="136" t="n">
        <f aca="false">COUNTIFS(D$8:D520,D520,A$8:A520,A520)</f>
        <v>0</v>
      </c>
      <c r="AH520" s="128" t="n">
        <f aca="false">AF520-AG520</f>
        <v>0</v>
      </c>
      <c r="AI520" s="128" t="n">
        <f aca="false">IF(OR(O520&lt;&gt;P520,P520=1,AA520=0),1,0)</f>
        <v>0</v>
      </c>
      <c r="AJ520" s="128" t="n">
        <f aca="false">IF(AR520&gt;0,1,0)+AH520</f>
        <v>0</v>
      </c>
      <c r="AK520" s="128" t="n">
        <f aca="false">IF(O520&lt;&gt;P520,0,1)</f>
        <v>1</v>
      </c>
      <c r="AL520" s="128" t="n">
        <f aca="false">IF(U520&gt;1,1,0)</f>
        <v>0</v>
      </c>
      <c r="AM520" s="136"/>
      <c r="AN520" s="137"/>
      <c r="AO520" s="139"/>
      <c r="AP520" s="128" t="str">
        <f aca="false">IF(SUMIF(AS$7:BU$7,"&gt;0",AS520:BU520)&gt;0,SUMIF(AS$7:BU$7,"&gt;0",AS520:BU520),"")</f>
        <v/>
      </c>
      <c r="AQ520" s="128"/>
      <c r="AR520" s="136" t="n">
        <f aca="false">COUNTIF(N$8:N520,N520)-1</f>
        <v>-1</v>
      </c>
      <c r="AS520" s="133"/>
      <c r="AT520" s="133"/>
      <c r="AU520" s="128" t="n">
        <f aca="false">IF($A520=$A519,AS520+AT520+AU519,AS520+AT520)</f>
        <v>0</v>
      </c>
      <c r="AV520" s="133"/>
      <c r="AW520" s="133"/>
      <c r="AX520" s="128" t="n">
        <f aca="false">IF($A520=$A519,AV520+AW520+AX519,AV520+AW520)</f>
        <v>0</v>
      </c>
      <c r="AY520" s="133"/>
      <c r="AZ520" s="133"/>
      <c r="BA520" s="128" t="n">
        <f aca="false">IF($A520=$A519,AY520+AZ520+BA519,AY520+AZ520)</f>
        <v>0</v>
      </c>
      <c r="BB520" s="133"/>
      <c r="BC520" s="133"/>
      <c r="BD520" s="128" t="n">
        <f aca="false">IF($A520=$A519,BB520+BC520+BD519,BB520+BC520)</f>
        <v>0</v>
      </c>
      <c r="BE520" s="133"/>
      <c r="BF520" s="133"/>
      <c r="BG520" s="128" t="n">
        <f aca="false">IF($A520=$A519,BE520+BF520+BG519,BE520+BF520)</f>
        <v>0</v>
      </c>
      <c r="BH520" s="133"/>
      <c r="BI520" s="133"/>
      <c r="BJ520" s="128" t="n">
        <f aca="false">IF($A520=$A519,BH520+BI520+BJ519,BH520+BI520)</f>
        <v>0</v>
      </c>
      <c r="BK520" s="133"/>
      <c r="BL520" s="133"/>
      <c r="BM520" s="128" t="n">
        <f aca="false">IF($A520=$A519,BK520+BL520+BM519,BK520+BL520)</f>
        <v>0</v>
      </c>
      <c r="BN520" s="133"/>
      <c r="BO520" s="133"/>
      <c r="BP520" s="128" t="n">
        <f aca="false">IF($A520=$A519,BN520+BO520+BP519,BN520+BO520)</f>
        <v>0</v>
      </c>
      <c r="BQ520" s="133"/>
      <c r="BR520" s="133"/>
      <c r="BS520" s="128" t="n">
        <f aca="false">IF($A520=$A519,BQ520+BR520+BS519,BQ520+BR520)</f>
        <v>0</v>
      </c>
      <c r="BT520" s="133"/>
      <c r="BU520" s="133"/>
      <c r="BV520" s="128" t="n">
        <f aca="false">IF($A520=$A519,BT520+BU520+BV519,BT520+BU520)</f>
        <v>0</v>
      </c>
      <c r="BW520" s="128" t="n">
        <f aca="false">IF(W520=0,0,IF(W520&gt;F$4,1,(IF(W520=BW$2,0,(IF(F$4-W520&gt;2,1,0))))))</f>
        <v>0</v>
      </c>
    </row>
    <row r="521" customFormat="false" ht="42.95" hidden="false" customHeight="true" outlineLevel="0" collapsed="false">
      <c r="A521" s="124" t="str">
        <f aca="false">IF(D521=D520,IF(A520=0,"",A520),IF(AND(D521&gt;0,D521&lt;&gt;D520),A520+1,""))</f>
        <v/>
      </c>
      <c r="B521" s="129"/>
      <c r="C521" s="129"/>
      <c r="D521" s="96"/>
      <c r="E521" s="138"/>
      <c r="F521" s="128" t="str">
        <f aca="false">IFERROR(IF(OR(ISTEXT(D521),ISNUMBER(D521)),HLOOKUP(I521-23*INT(I521/23),[2]Hoja2!B$1:X$2,2),""),1)</f>
        <v/>
      </c>
      <c r="G521" s="128" t="str">
        <f aca="false">LEFT(D521,1)</f>
        <v/>
      </c>
      <c r="H521" s="129" t="str">
        <f aca="false">IF(UPPER(G521)="Z",2,IF(UPPER(G521)="Y",1,IF(UPPER(G521)="X",0,LEFT(D521))))</f>
        <v/>
      </c>
      <c r="I521" s="129" t="str">
        <f aca="false">REPLACE(D521,1,1,H521)</f>
        <v/>
      </c>
      <c r="J521" s="96"/>
      <c r="K521" s="124" t="str">
        <f aca="false">IF(N521&gt;0,ROW(L521)-7,"")</f>
        <v/>
      </c>
      <c r="L521" s="130"/>
      <c r="M521" s="130"/>
      <c r="N521" s="131"/>
      <c r="O521" s="132"/>
      <c r="P521" s="128" t="str">
        <f aca="false">IFERROR(IF(OR(ISTEXT(N521),ISNUMBER(N521)),HLOOKUP(S521-23*INT(S521/23),[2]Hoja2!B$1:X$2,2),""),1)</f>
        <v/>
      </c>
      <c r="Q521" s="128" t="str">
        <f aca="false">LEFT(N521,1)</f>
        <v/>
      </c>
      <c r="R521" s="129" t="str">
        <f aca="false">IF(UPPER(Q521)="Z",2,IF(UPPER(Q521)="Y",1,IF(UPPER(Q521)="X",0,LEFT(N521))))</f>
        <v/>
      </c>
      <c r="S521" s="129" t="str">
        <f aca="false">REPLACE(N521,1,1,R521)</f>
        <v/>
      </c>
      <c r="T521" s="96"/>
      <c r="U521" s="133"/>
      <c r="V521" s="124" t="str">
        <f aca="false">IF(OR(ISTEXT(N521),ISNUMBER(N521)),IF($AD521=1,U521,0),"")</f>
        <v/>
      </c>
      <c r="W521" s="75" t="n">
        <v>36892</v>
      </c>
      <c r="X521" s="134"/>
      <c r="Y521" s="134"/>
      <c r="AA521" s="128" t="n">
        <f aca="false">IF(E521&lt;&gt;F521,0,1)</f>
        <v>1</v>
      </c>
      <c r="AB521" s="128" t="n">
        <f aca="false">IF(OR(T521="SI",T521="Si",T521="si",T521="sI",T521="s",T521="S"),1,0)</f>
        <v>0</v>
      </c>
      <c r="AC521" s="128" t="n">
        <f aca="false">IF(OR(J521="SI",J521="Si",J521="si",J521="sI",J521="s",J521="S"),1,0)</f>
        <v>0</v>
      </c>
      <c r="AD521" s="128" t="n">
        <f aca="false">AK521*AA521*AB521*AC521</f>
        <v>0</v>
      </c>
      <c r="AF521" s="136" t="n">
        <f aca="false">COUNTIF(D$8:D521,D521)</f>
        <v>0</v>
      </c>
      <c r="AG521" s="136" t="n">
        <f aca="false">COUNTIFS(D$8:D521,D521,A$8:A521,A521)</f>
        <v>0</v>
      </c>
      <c r="AH521" s="128" t="n">
        <f aca="false">AF521-AG521</f>
        <v>0</v>
      </c>
      <c r="AI521" s="128" t="n">
        <f aca="false">IF(OR(O521&lt;&gt;P521,P521=1,AA521=0),1,0)</f>
        <v>0</v>
      </c>
      <c r="AJ521" s="128" t="n">
        <f aca="false">IF(AR521&gt;0,1,0)+AH521</f>
        <v>0</v>
      </c>
      <c r="AK521" s="128" t="n">
        <f aca="false">IF(O521&lt;&gt;P521,0,1)</f>
        <v>1</v>
      </c>
      <c r="AL521" s="128" t="n">
        <f aca="false">IF(U521&gt;1,1,0)</f>
        <v>0</v>
      </c>
      <c r="AM521" s="136"/>
      <c r="AN521" s="137"/>
      <c r="AO521" s="139"/>
      <c r="AP521" s="128" t="str">
        <f aca="false">IF(SUMIF(AS$7:BU$7,"&gt;0",AS521:BU521)&gt;0,SUMIF(AS$7:BU$7,"&gt;0",AS521:BU521),"")</f>
        <v/>
      </c>
      <c r="AQ521" s="128"/>
      <c r="AR521" s="136" t="n">
        <f aca="false">COUNTIF(N$8:N521,N521)-1</f>
        <v>-1</v>
      </c>
      <c r="AS521" s="133"/>
      <c r="AT521" s="133"/>
      <c r="AU521" s="128" t="n">
        <f aca="false">IF($A521=$A520,AS521+AT521+AU520,AS521+AT521)</f>
        <v>0</v>
      </c>
      <c r="AV521" s="133"/>
      <c r="AW521" s="133"/>
      <c r="AX521" s="128" t="n">
        <f aca="false">IF($A521=$A520,AV521+AW521+AX520,AV521+AW521)</f>
        <v>0</v>
      </c>
      <c r="AY521" s="133"/>
      <c r="AZ521" s="133"/>
      <c r="BA521" s="128" t="n">
        <f aca="false">IF($A521=$A520,AY521+AZ521+BA520,AY521+AZ521)</f>
        <v>0</v>
      </c>
      <c r="BB521" s="133"/>
      <c r="BC521" s="133"/>
      <c r="BD521" s="128" t="n">
        <f aca="false">IF($A521=$A520,BB521+BC521+BD520,BB521+BC521)</f>
        <v>0</v>
      </c>
      <c r="BE521" s="133"/>
      <c r="BF521" s="133"/>
      <c r="BG521" s="128" t="n">
        <f aca="false">IF($A521=$A520,BE521+BF521+BG520,BE521+BF521)</f>
        <v>0</v>
      </c>
      <c r="BH521" s="133"/>
      <c r="BI521" s="133"/>
      <c r="BJ521" s="128" t="n">
        <f aca="false">IF($A521=$A520,BH521+BI521+BJ520,BH521+BI521)</f>
        <v>0</v>
      </c>
      <c r="BK521" s="133"/>
      <c r="BL521" s="133"/>
      <c r="BM521" s="128" t="n">
        <f aca="false">IF($A521=$A520,BK521+BL521+BM520,BK521+BL521)</f>
        <v>0</v>
      </c>
      <c r="BN521" s="133"/>
      <c r="BO521" s="133"/>
      <c r="BP521" s="128" t="n">
        <f aca="false">IF($A521=$A520,BN521+BO521+BP520,BN521+BO521)</f>
        <v>0</v>
      </c>
      <c r="BQ521" s="133"/>
      <c r="BR521" s="133"/>
      <c r="BS521" s="128" t="n">
        <f aca="false">IF($A521=$A520,BQ521+BR521+BS520,BQ521+BR521)</f>
        <v>0</v>
      </c>
      <c r="BT521" s="133"/>
      <c r="BU521" s="133"/>
      <c r="BV521" s="128" t="n">
        <f aca="false">IF($A521=$A520,BT521+BU521+BV520,BT521+BU521)</f>
        <v>0</v>
      </c>
      <c r="BW521" s="128" t="n">
        <f aca="false">IF(W521=0,0,IF(W521&gt;F$4,1,(IF(W521=BW$2,0,(IF(F$4-W521&gt;2,1,0))))))</f>
        <v>0</v>
      </c>
    </row>
    <row r="522" customFormat="false" ht="42.95" hidden="false" customHeight="true" outlineLevel="0" collapsed="false">
      <c r="A522" s="124" t="str">
        <f aca="false">IF(D522=D521,IF(A521=0,"",A521),IF(AND(D522&gt;0,D522&lt;&gt;D521),A521+1,""))</f>
        <v/>
      </c>
      <c r="B522" s="129"/>
      <c r="C522" s="129"/>
      <c r="D522" s="96"/>
      <c r="E522" s="138"/>
      <c r="F522" s="128" t="str">
        <f aca="false">IFERROR(IF(OR(ISTEXT(D522),ISNUMBER(D522)),HLOOKUP(I522-23*INT(I522/23),[2]Hoja2!B$1:X$2,2),""),1)</f>
        <v/>
      </c>
      <c r="G522" s="128" t="str">
        <f aca="false">LEFT(D522,1)</f>
        <v/>
      </c>
      <c r="H522" s="129" t="str">
        <f aca="false">IF(UPPER(G522)="Z",2,IF(UPPER(G522)="Y",1,IF(UPPER(G522)="X",0,LEFT(D522))))</f>
        <v/>
      </c>
      <c r="I522" s="129" t="str">
        <f aca="false">REPLACE(D522,1,1,H522)</f>
        <v/>
      </c>
      <c r="J522" s="96"/>
      <c r="K522" s="124" t="str">
        <f aca="false">IF(N522&gt;0,ROW(L522)-7,"")</f>
        <v/>
      </c>
      <c r="L522" s="130"/>
      <c r="M522" s="130"/>
      <c r="N522" s="131"/>
      <c r="O522" s="132"/>
      <c r="P522" s="128" t="str">
        <f aca="false">IFERROR(IF(OR(ISTEXT(N522),ISNUMBER(N522)),HLOOKUP(S522-23*INT(S522/23),[2]Hoja2!B$1:X$2,2),""),1)</f>
        <v/>
      </c>
      <c r="Q522" s="128" t="str">
        <f aca="false">LEFT(N522,1)</f>
        <v/>
      </c>
      <c r="R522" s="129" t="str">
        <f aca="false">IF(UPPER(Q522)="Z",2,IF(UPPER(Q522)="Y",1,IF(UPPER(Q522)="X",0,LEFT(N522))))</f>
        <v/>
      </c>
      <c r="S522" s="129" t="str">
        <f aca="false">REPLACE(N522,1,1,R522)</f>
        <v/>
      </c>
      <c r="T522" s="96"/>
      <c r="U522" s="133"/>
      <c r="V522" s="124" t="str">
        <f aca="false">IF(OR(ISTEXT(N522),ISNUMBER(N522)),IF($AD522=1,U522,0),"")</f>
        <v/>
      </c>
      <c r="W522" s="75" t="n">
        <v>36892</v>
      </c>
      <c r="X522" s="134"/>
      <c r="Y522" s="134"/>
      <c r="AA522" s="128" t="n">
        <f aca="false">IF(E522&lt;&gt;F522,0,1)</f>
        <v>1</v>
      </c>
      <c r="AB522" s="128" t="n">
        <f aca="false">IF(OR(T522="SI",T522="Si",T522="si",T522="sI",T522="s",T522="S"),1,0)</f>
        <v>0</v>
      </c>
      <c r="AC522" s="128" t="n">
        <f aca="false">IF(OR(J522="SI",J522="Si",J522="si",J522="sI",J522="s",J522="S"),1,0)</f>
        <v>0</v>
      </c>
      <c r="AD522" s="128" t="n">
        <f aca="false">AK522*AA522*AB522*AC522</f>
        <v>0</v>
      </c>
      <c r="AF522" s="136" t="n">
        <f aca="false">COUNTIF(D$8:D522,D522)</f>
        <v>0</v>
      </c>
      <c r="AG522" s="136" t="n">
        <f aca="false">COUNTIFS(D$8:D522,D522,A$8:A522,A522)</f>
        <v>0</v>
      </c>
      <c r="AH522" s="128" t="n">
        <f aca="false">AF522-AG522</f>
        <v>0</v>
      </c>
      <c r="AI522" s="128" t="n">
        <f aca="false">IF(OR(O522&lt;&gt;P522,P522=1,AA522=0),1,0)</f>
        <v>0</v>
      </c>
      <c r="AJ522" s="128" t="n">
        <f aca="false">IF(AR522&gt;0,1,0)+AH522</f>
        <v>0</v>
      </c>
      <c r="AK522" s="128" t="n">
        <f aca="false">IF(O522&lt;&gt;P522,0,1)</f>
        <v>1</v>
      </c>
      <c r="AL522" s="128" t="n">
        <f aca="false">IF(U522&gt;1,1,0)</f>
        <v>0</v>
      </c>
      <c r="AM522" s="136"/>
      <c r="AN522" s="137"/>
      <c r="AO522" s="139"/>
      <c r="AP522" s="128" t="str">
        <f aca="false">IF(SUMIF(AS$7:BU$7,"&gt;0",AS522:BU522)&gt;0,SUMIF(AS$7:BU$7,"&gt;0",AS522:BU522),"")</f>
        <v/>
      </c>
      <c r="AQ522" s="128"/>
      <c r="AR522" s="136" t="n">
        <f aca="false">COUNTIF(N$8:N522,N522)-1</f>
        <v>-1</v>
      </c>
      <c r="AS522" s="133"/>
      <c r="AT522" s="133"/>
      <c r="AU522" s="128" t="n">
        <f aca="false">IF($A522=$A521,AS522+AT522+AU521,AS522+AT522)</f>
        <v>0</v>
      </c>
      <c r="AV522" s="133"/>
      <c r="AW522" s="133"/>
      <c r="AX522" s="128" t="n">
        <f aca="false">IF($A522=$A521,AV522+AW522+AX521,AV522+AW522)</f>
        <v>0</v>
      </c>
      <c r="AY522" s="133"/>
      <c r="AZ522" s="133"/>
      <c r="BA522" s="128" t="n">
        <f aca="false">IF($A522=$A521,AY522+AZ522+BA521,AY522+AZ522)</f>
        <v>0</v>
      </c>
      <c r="BB522" s="133"/>
      <c r="BC522" s="133"/>
      <c r="BD522" s="128" t="n">
        <f aca="false">IF($A522=$A521,BB522+BC522+BD521,BB522+BC522)</f>
        <v>0</v>
      </c>
      <c r="BE522" s="133"/>
      <c r="BF522" s="133"/>
      <c r="BG522" s="128" t="n">
        <f aca="false">IF($A522=$A521,BE522+BF522+BG521,BE522+BF522)</f>
        <v>0</v>
      </c>
      <c r="BH522" s="133"/>
      <c r="BI522" s="133"/>
      <c r="BJ522" s="128" t="n">
        <f aca="false">IF($A522=$A521,BH522+BI522+BJ521,BH522+BI522)</f>
        <v>0</v>
      </c>
      <c r="BK522" s="133"/>
      <c r="BL522" s="133"/>
      <c r="BM522" s="128" t="n">
        <f aca="false">IF($A522=$A521,BK522+BL522+BM521,BK522+BL522)</f>
        <v>0</v>
      </c>
      <c r="BN522" s="133"/>
      <c r="BO522" s="133"/>
      <c r="BP522" s="128" t="n">
        <f aca="false">IF($A522=$A521,BN522+BO522+BP521,BN522+BO522)</f>
        <v>0</v>
      </c>
      <c r="BQ522" s="133"/>
      <c r="BR522" s="133"/>
      <c r="BS522" s="128" t="n">
        <f aca="false">IF($A522=$A521,BQ522+BR522+BS521,BQ522+BR522)</f>
        <v>0</v>
      </c>
      <c r="BT522" s="133"/>
      <c r="BU522" s="133"/>
      <c r="BV522" s="128" t="n">
        <f aca="false">IF($A522=$A521,BT522+BU522+BV521,BT522+BU522)</f>
        <v>0</v>
      </c>
      <c r="BW522" s="128" t="n">
        <f aca="false">IF(W522=0,0,IF(W522&gt;F$4,1,(IF(W522=BW$2,0,(IF(F$4-W522&gt;2,1,0))))))</f>
        <v>0</v>
      </c>
    </row>
    <row r="523" customFormat="false" ht="42.95" hidden="false" customHeight="true" outlineLevel="0" collapsed="false">
      <c r="A523" s="124" t="str">
        <f aca="false">IF(D523=D522,IF(A522=0,"",A522),IF(AND(D523&gt;0,D523&lt;&gt;D522),A522+1,""))</f>
        <v/>
      </c>
      <c r="B523" s="129"/>
      <c r="C523" s="129"/>
      <c r="D523" s="96"/>
      <c r="E523" s="138"/>
      <c r="F523" s="128" t="str">
        <f aca="false">IFERROR(IF(OR(ISTEXT(D523),ISNUMBER(D523)),HLOOKUP(I523-23*INT(I523/23),[2]Hoja2!B$1:X$2,2),""),1)</f>
        <v/>
      </c>
      <c r="G523" s="128" t="str">
        <f aca="false">LEFT(D523,1)</f>
        <v/>
      </c>
      <c r="H523" s="129" t="str">
        <f aca="false">IF(UPPER(G523)="Z",2,IF(UPPER(G523)="Y",1,IF(UPPER(G523)="X",0,LEFT(D523))))</f>
        <v/>
      </c>
      <c r="I523" s="129" t="str">
        <f aca="false">REPLACE(D523,1,1,H523)</f>
        <v/>
      </c>
      <c r="J523" s="96"/>
      <c r="K523" s="124" t="str">
        <f aca="false">IF(N523&gt;0,ROW(L523)-7,"")</f>
        <v/>
      </c>
      <c r="L523" s="130"/>
      <c r="M523" s="130"/>
      <c r="N523" s="131"/>
      <c r="O523" s="132"/>
      <c r="P523" s="128" t="str">
        <f aca="false">IFERROR(IF(OR(ISTEXT(N523),ISNUMBER(N523)),HLOOKUP(S523-23*INT(S523/23),[2]Hoja2!B$1:X$2,2),""),1)</f>
        <v/>
      </c>
      <c r="Q523" s="128" t="str">
        <f aca="false">LEFT(N523,1)</f>
        <v/>
      </c>
      <c r="R523" s="129" t="str">
        <f aca="false">IF(UPPER(Q523)="Z",2,IF(UPPER(Q523)="Y",1,IF(UPPER(Q523)="X",0,LEFT(N523))))</f>
        <v/>
      </c>
      <c r="S523" s="129" t="str">
        <f aca="false">REPLACE(N523,1,1,R523)</f>
        <v/>
      </c>
      <c r="T523" s="96"/>
      <c r="U523" s="133"/>
      <c r="V523" s="124" t="str">
        <f aca="false">IF(OR(ISTEXT(N523),ISNUMBER(N523)),IF($AD523=1,U523,0),"")</f>
        <v/>
      </c>
      <c r="W523" s="75" t="n">
        <v>36892</v>
      </c>
      <c r="X523" s="134"/>
      <c r="Y523" s="134"/>
      <c r="AA523" s="128" t="n">
        <f aca="false">IF(E523&lt;&gt;F523,0,1)</f>
        <v>1</v>
      </c>
      <c r="AB523" s="128" t="n">
        <f aca="false">IF(OR(T523="SI",T523="Si",T523="si",T523="sI",T523="s",T523="S"),1,0)</f>
        <v>0</v>
      </c>
      <c r="AC523" s="128" t="n">
        <f aca="false">IF(OR(J523="SI",J523="Si",J523="si",J523="sI",J523="s",J523="S"),1,0)</f>
        <v>0</v>
      </c>
      <c r="AD523" s="128" t="n">
        <f aca="false">AK523*AA523*AB523*AC523</f>
        <v>0</v>
      </c>
      <c r="AF523" s="136" t="n">
        <f aca="false">COUNTIF(D$8:D523,D523)</f>
        <v>0</v>
      </c>
      <c r="AG523" s="136" t="n">
        <f aca="false">COUNTIFS(D$8:D523,D523,A$8:A523,A523)</f>
        <v>0</v>
      </c>
      <c r="AH523" s="128" t="n">
        <f aca="false">AF523-AG523</f>
        <v>0</v>
      </c>
      <c r="AI523" s="128" t="n">
        <f aca="false">IF(OR(O523&lt;&gt;P523,P523=1,AA523=0),1,0)</f>
        <v>0</v>
      </c>
      <c r="AJ523" s="128" t="n">
        <f aca="false">IF(AR523&gt;0,1,0)+AH523</f>
        <v>0</v>
      </c>
      <c r="AK523" s="128" t="n">
        <f aca="false">IF(O523&lt;&gt;P523,0,1)</f>
        <v>1</v>
      </c>
      <c r="AL523" s="128" t="n">
        <f aca="false">IF(U523&gt;1,1,0)</f>
        <v>0</v>
      </c>
      <c r="AM523" s="136"/>
      <c r="AN523" s="137"/>
      <c r="AO523" s="139"/>
      <c r="AP523" s="128" t="str">
        <f aca="false">IF(SUMIF(AS$7:BU$7,"&gt;0",AS523:BU523)&gt;0,SUMIF(AS$7:BU$7,"&gt;0",AS523:BU523),"")</f>
        <v/>
      </c>
      <c r="AQ523" s="128"/>
      <c r="AR523" s="136" t="n">
        <f aca="false">COUNTIF(N$8:N523,N523)-1</f>
        <v>-1</v>
      </c>
      <c r="AS523" s="133"/>
      <c r="AT523" s="133"/>
      <c r="AU523" s="128" t="n">
        <f aca="false">IF($A523=$A522,AS523+AT523+AU522,AS523+AT523)</f>
        <v>0</v>
      </c>
      <c r="AV523" s="133"/>
      <c r="AW523" s="133"/>
      <c r="AX523" s="128" t="n">
        <f aca="false">IF($A523=$A522,AV523+AW523+AX522,AV523+AW523)</f>
        <v>0</v>
      </c>
      <c r="AY523" s="133"/>
      <c r="AZ523" s="133"/>
      <c r="BA523" s="128" t="n">
        <f aca="false">IF($A523=$A522,AY523+AZ523+BA522,AY523+AZ523)</f>
        <v>0</v>
      </c>
      <c r="BB523" s="133"/>
      <c r="BC523" s="133"/>
      <c r="BD523" s="128" t="n">
        <f aca="false">IF($A523=$A522,BB523+BC523+BD522,BB523+BC523)</f>
        <v>0</v>
      </c>
      <c r="BE523" s="133"/>
      <c r="BF523" s="133"/>
      <c r="BG523" s="128" t="n">
        <f aca="false">IF($A523=$A522,BE523+BF523+BG522,BE523+BF523)</f>
        <v>0</v>
      </c>
      <c r="BH523" s="133"/>
      <c r="BI523" s="133"/>
      <c r="BJ523" s="128" t="n">
        <f aca="false">IF($A523=$A522,BH523+BI523+BJ522,BH523+BI523)</f>
        <v>0</v>
      </c>
      <c r="BK523" s="133"/>
      <c r="BL523" s="133"/>
      <c r="BM523" s="128" t="n">
        <f aca="false">IF($A523=$A522,BK523+BL523+BM522,BK523+BL523)</f>
        <v>0</v>
      </c>
      <c r="BN523" s="133"/>
      <c r="BO523" s="133"/>
      <c r="BP523" s="128" t="n">
        <f aca="false">IF($A523=$A522,BN523+BO523+BP522,BN523+BO523)</f>
        <v>0</v>
      </c>
      <c r="BQ523" s="133"/>
      <c r="BR523" s="133"/>
      <c r="BS523" s="128" t="n">
        <f aca="false">IF($A523=$A522,BQ523+BR523+BS522,BQ523+BR523)</f>
        <v>0</v>
      </c>
      <c r="BT523" s="133"/>
      <c r="BU523" s="133"/>
      <c r="BV523" s="128" t="n">
        <f aca="false">IF($A523=$A522,BT523+BU523+BV522,BT523+BU523)</f>
        <v>0</v>
      </c>
      <c r="BW523" s="128" t="n">
        <f aca="false">IF(W523=0,0,IF(W523&gt;F$4,1,(IF(W523=BW$2,0,(IF(F$4-W523&gt;2,1,0))))))</f>
        <v>0</v>
      </c>
    </row>
    <row r="524" customFormat="false" ht="42.95" hidden="false" customHeight="true" outlineLevel="0" collapsed="false">
      <c r="A524" s="124" t="str">
        <f aca="false">IF(D524=D523,IF(A523=0,"",A523),IF(AND(D524&gt;0,D524&lt;&gt;D523),A523+1,""))</f>
        <v/>
      </c>
      <c r="B524" s="129"/>
      <c r="C524" s="129"/>
      <c r="D524" s="96"/>
      <c r="E524" s="138"/>
      <c r="F524" s="128" t="str">
        <f aca="false">IFERROR(IF(OR(ISTEXT(D524),ISNUMBER(D524)),HLOOKUP(I524-23*INT(I524/23),[2]Hoja2!B$1:X$2,2),""),1)</f>
        <v/>
      </c>
      <c r="G524" s="128" t="str">
        <f aca="false">LEFT(D524,1)</f>
        <v/>
      </c>
      <c r="H524" s="129" t="str">
        <f aca="false">IF(UPPER(G524)="Z",2,IF(UPPER(G524)="Y",1,IF(UPPER(G524)="X",0,LEFT(D524))))</f>
        <v/>
      </c>
      <c r="I524" s="129" t="str">
        <f aca="false">REPLACE(D524,1,1,H524)</f>
        <v/>
      </c>
      <c r="J524" s="96"/>
      <c r="K524" s="124" t="str">
        <f aca="false">IF(N524&gt;0,ROW(L524)-7,"")</f>
        <v/>
      </c>
      <c r="L524" s="130"/>
      <c r="M524" s="130"/>
      <c r="N524" s="131"/>
      <c r="O524" s="132"/>
      <c r="P524" s="128" t="str">
        <f aca="false">IFERROR(IF(OR(ISTEXT(N524),ISNUMBER(N524)),HLOOKUP(S524-23*INT(S524/23),[2]Hoja2!B$1:X$2,2),""),1)</f>
        <v/>
      </c>
      <c r="Q524" s="128" t="str">
        <f aca="false">LEFT(N524,1)</f>
        <v/>
      </c>
      <c r="R524" s="129" t="str">
        <f aca="false">IF(UPPER(Q524)="Z",2,IF(UPPER(Q524)="Y",1,IF(UPPER(Q524)="X",0,LEFT(N524))))</f>
        <v/>
      </c>
      <c r="S524" s="129" t="str">
        <f aca="false">REPLACE(N524,1,1,R524)</f>
        <v/>
      </c>
      <c r="T524" s="96"/>
      <c r="U524" s="133"/>
      <c r="V524" s="124" t="str">
        <f aca="false">IF(OR(ISTEXT(N524),ISNUMBER(N524)),IF($AD524=1,U524,0),"")</f>
        <v/>
      </c>
      <c r="W524" s="75" t="n">
        <v>36892</v>
      </c>
      <c r="X524" s="134"/>
      <c r="Y524" s="134"/>
      <c r="AA524" s="128" t="n">
        <f aca="false">IF(E524&lt;&gt;F524,0,1)</f>
        <v>1</v>
      </c>
      <c r="AB524" s="128" t="n">
        <f aca="false">IF(OR(T524="SI",T524="Si",T524="si",T524="sI",T524="s",T524="S"),1,0)</f>
        <v>0</v>
      </c>
      <c r="AC524" s="128" t="n">
        <f aca="false">IF(OR(J524="SI",J524="Si",J524="si",J524="sI",J524="s",J524="S"),1,0)</f>
        <v>0</v>
      </c>
      <c r="AD524" s="128" t="n">
        <f aca="false">AK524*AA524*AB524*AC524</f>
        <v>0</v>
      </c>
      <c r="AF524" s="136" t="n">
        <f aca="false">COUNTIF(D$8:D524,D524)</f>
        <v>0</v>
      </c>
      <c r="AG524" s="136" t="n">
        <f aca="false">COUNTIFS(D$8:D524,D524,A$8:A524,A524)</f>
        <v>0</v>
      </c>
      <c r="AH524" s="128" t="n">
        <f aca="false">AF524-AG524</f>
        <v>0</v>
      </c>
      <c r="AI524" s="128" t="n">
        <f aca="false">IF(OR(O524&lt;&gt;P524,P524=1,AA524=0),1,0)</f>
        <v>0</v>
      </c>
      <c r="AJ524" s="128" t="n">
        <f aca="false">IF(AR524&gt;0,1,0)+AH524</f>
        <v>0</v>
      </c>
      <c r="AK524" s="128" t="n">
        <f aca="false">IF(O524&lt;&gt;P524,0,1)</f>
        <v>1</v>
      </c>
      <c r="AL524" s="128" t="n">
        <f aca="false">IF(U524&gt;1,1,0)</f>
        <v>0</v>
      </c>
      <c r="AM524" s="136"/>
      <c r="AN524" s="137"/>
      <c r="AO524" s="139"/>
      <c r="AP524" s="128" t="str">
        <f aca="false">IF(SUMIF(AS$7:BU$7,"&gt;0",AS524:BU524)&gt;0,SUMIF(AS$7:BU$7,"&gt;0",AS524:BU524),"")</f>
        <v/>
      </c>
      <c r="AQ524" s="128"/>
      <c r="AR524" s="136" t="n">
        <f aca="false">COUNTIF(N$8:N524,N524)-1</f>
        <v>-1</v>
      </c>
      <c r="AS524" s="133"/>
      <c r="AT524" s="133"/>
      <c r="AU524" s="128" t="n">
        <f aca="false">IF($A524=$A523,AS524+AT524+AU523,AS524+AT524)</f>
        <v>0</v>
      </c>
      <c r="AV524" s="133"/>
      <c r="AW524" s="133"/>
      <c r="AX524" s="128" t="n">
        <f aca="false">IF($A524=$A523,AV524+AW524+AX523,AV524+AW524)</f>
        <v>0</v>
      </c>
      <c r="AY524" s="133"/>
      <c r="AZ524" s="133"/>
      <c r="BA524" s="128" t="n">
        <f aca="false">IF($A524=$A523,AY524+AZ524+BA523,AY524+AZ524)</f>
        <v>0</v>
      </c>
      <c r="BB524" s="133"/>
      <c r="BC524" s="133"/>
      <c r="BD524" s="128" t="n">
        <f aca="false">IF($A524=$A523,BB524+BC524+BD523,BB524+BC524)</f>
        <v>0</v>
      </c>
      <c r="BE524" s="133"/>
      <c r="BF524" s="133"/>
      <c r="BG524" s="128" t="n">
        <f aca="false">IF($A524=$A523,BE524+BF524+BG523,BE524+BF524)</f>
        <v>0</v>
      </c>
      <c r="BH524" s="133"/>
      <c r="BI524" s="133"/>
      <c r="BJ524" s="128" t="n">
        <f aca="false">IF($A524=$A523,BH524+BI524+BJ523,BH524+BI524)</f>
        <v>0</v>
      </c>
      <c r="BK524" s="133"/>
      <c r="BL524" s="133"/>
      <c r="BM524" s="128" t="n">
        <f aca="false">IF($A524=$A523,BK524+BL524+BM523,BK524+BL524)</f>
        <v>0</v>
      </c>
      <c r="BN524" s="133"/>
      <c r="BO524" s="133"/>
      <c r="BP524" s="128" t="n">
        <f aca="false">IF($A524=$A523,BN524+BO524+BP523,BN524+BO524)</f>
        <v>0</v>
      </c>
      <c r="BQ524" s="133"/>
      <c r="BR524" s="133"/>
      <c r="BS524" s="128" t="n">
        <f aca="false">IF($A524=$A523,BQ524+BR524+BS523,BQ524+BR524)</f>
        <v>0</v>
      </c>
      <c r="BT524" s="133"/>
      <c r="BU524" s="133"/>
      <c r="BV524" s="128" t="n">
        <f aca="false">IF($A524=$A523,BT524+BU524+BV523,BT524+BU524)</f>
        <v>0</v>
      </c>
      <c r="BW524" s="128" t="n">
        <f aca="false">IF(W524=0,0,IF(W524&gt;F$4,1,(IF(W524=BW$2,0,(IF(F$4-W524&gt;2,1,0))))))</f>
        <v>0</v>
      </c>
    </row>
    <row r="525" customFormat="false" ht="42.95" hidden="false" customHeight="true" outlineLevel="0" collapsed="false">
      <c r="A525" s="124" t="str">
        <f aca="false">IF(D525=D524,IF(A524=0,"",A524),IF(AND(D525&gt;0,D525&lt;&gt;D524),A524+1,""))</f>
        <v/>
      </c>
      <c r="B525" s="129"/>
      <c r="C525" s="129"/>
      <c r="D525" s="96"/>
      <c r="E525" s="138"/>
      <c r="F525" s="128" t="str">
        <f aca="false">IFERROR(IF(OR(ISTEXT(D525),ISNUMBER(D525)),HLOOKUP(I525-23*INT(I525/23),[2]Hoja2!B$1:X$2,2),""),1)</f>
        <v/>
      </c>
      <c r="G525" s="128" t="str">
        <f aca="false">LEFT(D525,1)</f>
        <v/>
      </c>
      <c r="H525" s="129" t="str">
        <f aca="false">IF(UPPER(G525)="Z",2,IF(UPPER(G525)="Y",1,IF(UPPER(G525)="X",0,LEFT(D525))))</f>
        <v/>
      </c>
      <c r="I525" s="129" t="str">
        <f aca="false">REPLACE(D525,1,1,H525)</f>
        <v/>
      </c>
      <c r="J525" s="96"/>
      <c r="K525" s="124" t="str">
        <f aca="false">IF(N525&gt;0,ROW(L525)-7,"")</f>
        <v/>
      </c>
      <c r="L525" s="130"/>
      <c r="M525" s="130"/>
      <c r="N525" s="131"/>
      <c r="O525" s="132"/>
      <c r="P525" s="128" t="str">
        <f aca="false">IFERROR(IF(OR(ISTEXT(N525),ISNUMBER(N525)),HLOOKUP(S525-23*INT(S525/23),[2]Hoja2!B$1:X$2,2),""),1)</f>
        <v/>
      </c>
      <c r="Q525" s="128" t="str">
        <f aca="false">LEFT(N525,1)</f>
        <v/>
      </c>
      <c r="R525" s="129" t="str">
        <f aca="false">IF(UPPER(Q525)="Z",2,IF(UPPER(Q525)="Y",1,IF(UPPER(Q525)="X",0,LEFT(N525))))</f>
        <v/>
      </c>
      <c r="S525" s="129" t="str">
        <f aca="false">REPLACE(N525,1,1,R525)</f>
        <v/>
      </c>
      <c r="T525" s="96"/>
      <c r="U525" s="133"/>
      <c r="V525" s="124" t="str">
        <f aca="false">IF(OR(ISTEXT(N525),ISNUMBER(N525)),IF($AD525=1,U525,0),"")</f>
        <v/>
      </c>
      <c r="W525" s="75" t="n">
        <v>36892</v>
      </c>
      <c r="X525" s="134"/>
      <c r="Y525" s="134"/>
      <c r="AA525" s="128" t="n">
        <f aca="false">IF(E525&lt;&gt;F525,0,1)</f>
        <v>1</v>
      </c>
      <c r="AB525" s="128" t="n">
        <f aca="false">IF(OR(T525="SI",T525="Si",T525="si",T525="sI",T525="s",T525="S"),1,0)</f>
        <v>0</v>
      </c>
      <c r="AC525" s="128" t="n">
        <f aca="false">IF(OR(J525="SI",J525="Si",J525="si",J525="sI",J525="s",J525="S"),1,0)</f>
        <v>0</v>
      </c>
      <c r="AD525" s="128" t="n">
        <f aca="false">AK525*AA525*AB525*AC525</f>
        <v>0</v>
      </c>
      <c r="AF525" s="136" t="n">
        <f aca="false">COUNTIF(D$8:D525,D525)</f>
        <v>0</v>
      </c>
      <c r="AG525" s="136" t="n">
        <f aca="false">COUNTIFS(D$8:D525,D525,A$8:A525,A525)</f>
        <v>0</v>
      </c>
      <c r="AH525" s="128" t="n">
        <f aca="false">AF525-AG525</f>
        <v>0</v>
      </c>
      <c r="AI525" s="128" t="n">
        <f aca="false">IF(OR(O525&lt;&gt;P525,P525=1,AA525=0),1,0)</f>
        <v>0</v>
      </c>
      <c r="AJ525" s="128" t="n">
        <f aca="false">IF(AR525&gt;0,1,0)+AH525</f>
        <v>0</v>
      </c>
      <c r="AK525" s="128" t="n">
        <f aca="false">IF(O525&lt;&gt;P525,0,1)</f>
        <v>1</v>
      </c>
      <c r="AL525" s="128" t="n">
        <f aca="false">IF(U525&gt;1,1,0)</f>
        <v>0</v>
      </c>
      <c r="AM525" s="136"/>
      <c r="AN525" s="137"/>
      <c r="AO525" s="139"/>
      <c r="AP525" s="128" t="str">
        <f aca="false">IF(SUMIF(AS$7:BU$7,"&gt;0",AS525:BU525)&gt;0,SUMIF(AS$7:BU$7,"&gt;0",AS525:BU525),"")</f>
        <v/>
      </c>
      <c r="AQ525" s="128"/>
      <c r="AR525" s="136" t="n">
        <f aca="false">COUNTIF(N$8:N525,N525)-1</f>
        <v>-1</v>
      </c>
      <c r="AS525" s="133"/>
      <c r="AT525" s="133"/>
      <c r="AU525" s="128" t="n">
        <f aca="false">IF($A525=$A524,AS525+AT525+AU524,AS525+AT525)</f>
        <v>0</v>
      </c>
      <c r="AV525" s="133"/>
      <c r="AW525" s="133"/>
      <c r="AX525" s="128" t="n">
        <f aca="false">IF($A525=$A524,AV525+AW525+AX524,AV525+AW525)</f>
        <v>0</v>
      </c>
      <c r="AY525" s="133"/>
      <c r="AZ525" s="133"/>
      <c r="BA525" s="128" t="n">
        <f aca="false">IF($A525=$A524,AY525+AZ525+BA524,AY525+AZ525)</f>
        <v>0</v>
      </c>
      <c r="BB525" s="133"/>
      <c r="BC525" s="133"/>
      <c r="BD525" s="128" t="n">
        <f aca="false">IF($A525=$A524,BB525+BC525+BD524,BB525+BC525)</f>
        <v>0</v>
      </c>
      <c r="BE525" s="133"/>
      <c r="BF525" s="133"/>
      <c r="BG525" s="128" t="n">
        <f aca="false">IF($A525=$A524,BE525+BF525+BG524,BE525+BF525)</f>
        <v>0</v>
      </c>
      <c r="BH525" s="133"/>
      <c r="BI525" s="133"/>
      <c r="BJ525" s="128" t="n">
        <f aca="false">IF($A525=$A524,BH525+BI525+BJ524,BH525+BI525)</f>
        <v>0</v>
      </c>
      <c r="BK525" s="133"/>
      <c r="BL525" s="133"/>
      <c r="BM525" s="128" t="n">
        <f aca="false">IF($A525=$A524,BK525+BL525+BM524,BK525+BL525)</f>
        <v>0</v>
      </c>
      <c r="BN525" s="133"/>
      <c r="BO525" s="133"/>
      <c r="BP525" s="128" t="n">
        <f aca="false">IF($A525=$A524,BN525+BO525+BP524,BN525+BO525)</f>
        <v>0</v>
      </c>
      <c r="BQ525" s="133"/>
      <c r="BR525" s="133"/>
      <c r="BS525" s="128" t="n">
        <f aca="false">IF($A525=$A524,BQ525+BR525+BS524,BQ525+BR525)</f>
        <v>0</v>
      </c>
      <c r="BT525" s="133"/>
      <c r="BU525" s="133"/>
      <c r="BV525" s="128" t="n">
        <f aca="false">IF($A525=$A524,BT525+BU525+BV524,BT525+BU525)</f>
        <v>0</v>
      </c>
      <c r="BW525" s="128" t="n">
        <f aca="false">IF(W525=0,0,IF(W525&gt;F$4,1,(IF(W525=BW$2,0,(IF(F$4-W525&gt;2,1,0))))))</f>
        <v>0</v>
      </c>
    </row>
    <row r="526" customFormat="false" ht="42.95" hidden="false" customHeight="true" outlineLevel="0" collapsed="false">
      <c r="A526" s="124" t="str">
        <f aca="false">IF(D526=D525,IF(A525=0,"",A525),IF(AND(D526&gt;0,D526&lt;&gt;D525),A525+1,""))</f>
        <v/>
      </c>
      <c r="B526" s="129"/>
      <c r="C526" s="129"/>
      <c r="D526" s="96"/>
      <c r="E526" s="138"/>
      <c r="F526" s="128" t="str">
        <f aca="false">IFERROR(IF(OR(ISTEXT(D526),ISNUMBER(D526)),HLOOKUP(I526-23*INT(I526/23),[2]Hoja2!B$1:X$2,2),""),1)</f>
        <v/>
      </c>
      <c r="G526" s="128" t="str">
        <f aca="false">LEFT(D526,1)</f>
        <v/>
      </c>
      <c r="H526" s="129" t="str">
        <f aca="false">IF(UPPER(G526)="Z",2,IF(UPPER(G526)="Y",1,IF(UPPER(G526)="X",0,LEFT(D526))))</f>
        <v/>
      </c>
      <c r="I526" s="129" t="str">
        <f aca="false">REPLACE(D526,1,1,H526)</f>
        <v/>
      </c>
      <c r="J526" s="96"/>
      <c r="K526" s="124" t="str">
        <f aca="false">IF(N526&gt;0,ROW(L526)-7,"")</f>
        <v/>
      </c>
      <c r="L526" s="130"/>
      <c r="M526" s="130"/>
      <c r="N526" s="131"/>
      <c r="O526" s="132"/>
      <c r="P526" s="128" t="str">
        <f aca="false">IFERROR(IF(OR(ISTEXT(N526),ISNUMBER(N526)),HLOOKUP(S526-23*INT(S526/23),[2]Hoja2!B$1:X$2,2),""),1)</f>
        <v/>
      </c>
      <c r="Q526" s="128" t="str">
        <f aca="false">LEFT(N526,1)</f>
        <v/>
      </c>
      <c r="R526" s="129" t="str">
        <f aca="false">IF(UPPER(Q526)="Z",2,IF(UPPER(Q526)="Y",1,IF(UPPER(Q526)="X",0,LEFT(N526))))</f>
        <v/>
      </c>
      <c r="S526" s="129" t="str">
        <f aca="false">REPLACE(N526,1,1,R526)</f>
        <v/>
      </c>
      <c r="T526" s="96"/>
      <c r="U526" s="133"/>
      <c r="V526" s="124" t="str">
        <f aca="false">IF(OR(ISTEXT(N526),ISNUMBER(N526)),IF($AD526=1,U526,0),"")</f>
        <v/>
      </c>
      <c r="W526" s="75" t="n">
        <v>36892</v>
      </c>
      <c r="X526" s="134"/>
      <c r="Y526" s="134"/>
      <c r="AA526" s="128" t="n">
        <f aca="false">IF(E526&lt;&gt;F526,0,1)</f>
        <v>1</v>
      </c>
      <c r="AB526" s="128" t="n">
        <f aca="false">IF(OR(T526="SI",T526="Si",T526="si",T526="sI",T526="s",T526="S"),1,0)</f>
        <v>0</v>
      </c>
      <c r="AC526" s="128" t="n">
        <f aca="false">IF(OR(J526="SI",J526="Si",J526="si",J526="sI",J526="s",J526="S"),1,0)</f>
        <v>0</v>
      </c>
      <c r="AD526" s="128" t="n">
        <f aca="false">AK526*AA526*AB526*AC526</f>
        <v>0</v>
      </c>
      <c r="AF526" s="136" t="n">
        <f aca="false">COUNTIF(D$8:D526,D526)</f>
        <v>0</v>
      </c>
      <c r="AG526" s="136" t="n">
        <f aca="false">COUNTIFS(D$8:D526,D526,A$8:A526,A526)</f>
        <v>0</v>
      </c>
      <c r="AH526" s="128" t="n">
        <f aca="false">AF526-AG526</f>
        <v>0</v>
      </c>
      <c r="AI526" s="128" t="n">
        <f aca="false">IF(OR(O526&lt;&gt;P526,P526=1,AA526=0),1,0)</f>
        <v>0</v>
      </c>
      <c r="AJ526" s="128" t="n">
        <f aca="false">IF(AR526&gt;0,1,0)+AH526</f>
        <v>0</v>
      </c>
      <c r="AK526" s="128" t="n">
        <f aca="false">IF(O526&lt;&gt;P526,0,1)</f>
        <v>1</v>
      </c>
      <c r="AL526" s="128" t="n">
        <f aca="false">IF(U526&gt;1,1,0)</f>
        <v>0</v>
      </c>
      <c r="AM526" s="136"/>
      <c r="AN526" s="137"/>
      <c r="AO526" s="139"/>
      <c r="AP526" s="128" t="str">
        <f aca="false">IF(SUMIF(AS$7:BU$7,"&gt;0",AS526:BU526)&gt;0,SUMIF(AS$7:BU$7,"&gt;0",AS526:BU526),"")</f>
        <v/>
      </c>
      <c r="AQ526" s="128"/>
      <c r="AR526" s="136" t="n">
        <f aca="false">COUNTIF(N$8:N526,N526)-1</f>
        <v>-1</v>
      </c>
      <c r="AS526" s="133"/>
      <c r="AT526" s="133"/>
      <c r="AU526" s="128" t="n">
        <f aca="false">IF($A526=$A525,AS526+AT526+AU525,AS526+AT526)</f>
        <v>0</v>
      </c>
      <c r="AV526" s="133"/>
      <c r="AW526" s="133"/>
      <c r="AX526" s="128" t="n">
        <f aca="false">IF($A526=$A525,AV526+AW526+AX525,AV526+AW526)</f>
        <v>0</v>
      </c>
      <c r="AY526" s="133"/>
      <c r="AZ526" s="133"/>
      <c r="BA526" s="128" t="n">
        <f aca="false">IF($A526=$A525,AY526+AZ526+BA525,AY526+AZ526)</f>
        <v>0</v>
      </c>
      <c r="BB526" s="133"/>
      <c r="BC526" s="133"/>
      <c r="BD526" s="128" t="n">
        <f aca="false">IF($A526=$A525,BB526+BC526+BD525,BB526+BC526)</f>
        <v>0</v>
      </c>
      <c r="BE526" s="133"/>
      <c r="BF526" s="133"/>
      <c r="BG526" s="128" t="n">
        <f aca="false">IF($A526=$A525,BE526+BF526+BG525,BE526+BF526)</f>
        <v>0</v>
      </c>
      <c r="BH526" s="133"/>
      <c r="BI526" s="133"/>
      <c r="BJ526" s="128" t="n">
        <f aca="false">IF($A526=$A525,BH526+BI526+BJ525,BH526+BI526)</f>
        <v>0</v>
      </c>
      <c r="BK526" s="133"/>
      <c r="BL526" s="133"/>
      <c r="BM526" s="128" t="n">
        <f aca="false">IF($A526=$A525,BK526+BL526+BM525,BK526+BL526)</f>
        <v>0</v>
      </c>
      <c r="BN526" s="133"/>
      <c r="BO526" s="133"/>
      <c r="BP526" s="128" t="n">
        <f aca="false">IF($A526=$A525,BN526+BO526+BP525,BN526+BO526)</f>
        <v>0</v>
      </c>
      <c r="BQ526" s="133"/>
      <c r="BR526" s="133"/>
      <c r="BS526" s="128" t="n">
        <f aca="false">IF($A526=$A525,BQ526+BR526+BS525,BQ526+BR526)</f>
        <v>0</v>
      </c>
      <c r="BT526" s="133"/>
      <c r="BU526" s="133"/>
      <c r="BV526" s="128" t="n">
        <f aca="false">IF($A526=$A525,BT526+BU526+BV525,BT526+BU526)</f>
        <v>0</v>
      </c>
      <c r="BW526" s="128" t="n">
        <f aca="false">IF(W526=0,0,IF(W526&gt;F$4,1,(IF(W526=BW$2,0,(IF(F$4-W526&gt;2,1,0))))))</f>
        <v>0</v>
      </c>
    </row>
    <row r="527" customFormat="false" ht="42.95" hidden="false" customHeight="true" outlineLevel="0" collapsed="false">
      <c r="A527" s="124" t="str">
        <f aca="false">IF(D527=D526,IF(A526=0,"",A526),IF(AND(D527&gt;0,D527&lt;&gt;D526),A526+1,""))</f>
        <v/>
      </c>
      <c r="B527" s="129"/>
      <c r="C527" s="129"/>
      <c r="D527" s="96"/>
      <c r="E527" s="138"/>
      <c r="F527" s="128" t="str">
        <f aca="false">IFERROR(IF(OR(ISTEXT(D527),ISNUMBER(D527)),HLOOKUP(I527-23*INT(I527/23),[2]Hoja2!B$1:X$2,2),""),1)</f>
        <v/>
      </c>
      <c r="G527" s="128" t="str">
        <f aca="false">LEFT(D527,1)</f>
        <v/>
      </c>
      <c r="H527" s="129" t="str">
        <f aca="false">IF(UPPER(G527)="Z",2,IF(UPPER(G527)="Y",1,IF(UPPER(G527)="X",0,LEFT(D527))))</f>
        <v/>
      </c>
      <c r="I527" s="129" t="str">
        <f aca="false">REPLACE(D527,1,1,H527)</f>
        <v/>
      </c>
      <c r="J527" s="96"/>
      <c r="K527" s="124" t="str">
        <f aca="false">IF(N527&gt;0,ROW(L527)-7,"")</f>
        <v/>
      </c>
      <c r="L527" s="130"/>
      <c r="M527" s="130"/>
      <c r="N527" s="131"/>
      <c r="O527" s="132"/>
      <c r="P527" s="128" t="str">
        <f aca="false">IFERROR(IF(OR(ISTEXT(N527),ISNUMBER(N527)),HLOOKUP(S527-23*INT(S527/23),[2]Hoja2!B$1:X$2,2),""),1)</f>
        <v/>
      </c>
      <c r="Q527" s="128" t="str">
        <f aca="false">LEFT(N527,1)</f>
        <v/>
      </c>
      <c r="R527" s="129" t="str">
        <f aca="false">IF(UPPER(Q527)="Z",2,IF(UPPER(Q527)="Y",1,IF(UPPER(Q527)="X",0,LEFT(N527))))</f>
        <v/>
      </c>
      <c r="S527" s="129" t="str">
        <f aca="false">REPLACE(N527,1,1,R527)</f>
        <v/>
      </c>
      <c r="T527" s="96"/>
      <c r="U527" s="133"/>
      <c r="V527" s="124" t="str">
        <f aca="false">IF(OR(ISTEXT(N527),ISNUMBER(N527)),IF($AD527=1,U527,0),"")</f>
        <v/>
      </c>
      <c r="W527" s="75" t="n">
        <v>36892</v>
      </c>
      <c r="X527" s="134"/>
      <c r="Y527" s="134"/>
      <c r="AA527" s="128" t="n">
        <f aca="false">IF(E527&lt;&gt;F527,0,1)</f>
        <v>1</v>
      </c>
      <c r="AB527" s="128" t="n">
        <f aca="false">IF(OR(T527="SI",T527="Si",T527="si",T527="sI",T527="s",T527="S"),1,0)</f>
        <v>0</v>
      </c>
      <c r="AC527" s="128" t="n">
        <f aca="false">IF(OR(J527="SI",J527="Si",J527="si",J527="sI",J527="s",J527="S"),1,0)</f>
        <v>0</v>
      </c>
      <c r="AD527" s="128" t="n">
        <f aca="false">AK527*AA527*AB527*AC527</f>
        <v>0</v>
      </c>
      <c r="AF527" s="136" t="n">
        <f aca="false">COUNTIF(D$8:D527,D527)</f>
        <v>0</v>
      </c>
      <c r="AG527" s="136" t="n">
        <f aca="false">COUNTIFS(D$8:D527,D527,A$8:A527,A527)</f>
        <v>0</v>
      </c>
      <c r="AH527" s="128" t="n">
        <f aca="false">AF527-AG527</f>
        <v>0</v>
      </c>
      <c r="AI527" s="128" t="n">
        <f aca="false">IF(OR(O527&lt;&gt;P527,P527=1,AA527=0),1,0)</f>
        <v>0</v>
      </c>
      <c r="AJ527" s="128" t="n">
        <f aca="false">IF(AR527&gt;0,1,0)+AH527</f>
        <v>0</v>
      </c>
      <c r="AK527" s="128" t="n">
        <f aca="false">IF(O527&lt;&gt;P527,0,1)</f>
        <v>1</v>
      </c>
      <c r="AL527" s="128" t="n">
        <f aca="false">IF(U527&gt;1,1,0)</f>
        <v>0</v>
      </c>
      <c r="AM527" s="136"/>
      <c r="AN527" s="137"/>
      <c r="AO527" s="139"/>
      <c r="AP527" s="128" t="str">
        <f aca="false">IF(SUMIF(AS$7:BU$7,"&gt;0",AS527:BU527)&gt;0,SUMIF(AS$7:BU$7,"&gt;0",AS527:BU527),"")</f>
        <v/>
      </c>
      <c r="AQ527" s="128"/>
      <c r="AR527" s="136" t="n">
        <f aca="false">COUNTIF(N$8:N527,N527)-1</f>
        <v>-1</v>
      </c>
      <c r="AS527" s="133"/>
      <c r="AT527" s="133"/>
      <c r="AU527" s="128" t="n">
        <f aca="false">IF($A527=$A526,AS527+AT527+AU526,AS527+AT527)</f>
        <v>0</v>
      </c>
      <c r="AV527" s="133"/>
      <c r="AW527" s="133"/>
      <c r="AX527" s="128" t="n">
        <f aca="false">IF($A527=$A526,AV527+AW527+AX526,AV527+AW527)</f>
        <v>0</v>
      </c>
      <c r="AY527" s="133"/>
      <c r="AZ527" s="133"/>
      <c r="BA527" s="128" t="n">
        <f aca="false">IF($A527=$A526,AY527+AZ527+BA526,AY527+AZ527)</f>
        <v>0</v>
      </c>
      <c r="BB527" s="133"/>
      <c r="BC527" s="133"/>
      <c r="BD527" s="128" t="n">
        <f aca="false">IF($A527=$A526,BB527+BC527+BD526,BB527+BC527)</f>
        <v>0</v>
      </c>
      <c r="BE527" s="133"/>
      <c r="BF527" s="133"/>
      <c r="BG527" s="128" t="n">
        <f aca="false">IF($A527=$A526,BE527+BF527+BG526,BE527+BF527)</f>
        <v>0</v>
      </c>
      <c r="BH527" s="133"/>
      <c r="BI527" s="133"/>
      <c r="BJ527" s="128" t="n">
        <f aca="false">IF($A527=$A526,BH527+BI527+BJ526,BH527+BI527)</f>
        <v>0</v>
      </c>
      <c r="BK527" s="133"/>
      <c r="BL527" s="133"/>
      <c r="BM527" s="128" t="n">
        <f aca="false">IF($A527=$A526,BK527+BL527+BM526,BK527+BL527)</f>
        <v>0</v>
      </c>
      <c r="BN527" s="133"/>
      <c r="BO527" s="133"/>
      <c r="BP527" s="128" t="n">
        <f aca="false">IF($A527=$A526,BN527+BO527+BP526,BN527+BO527)</f>
        <v>0</v>
      </c>
      <c r="BQ527" s="133"/>
      <c r="BR527" s="133"/>
      <c r="BS527" s="128" t="n">
        <f aca="false">IF($A527=$A526,BQ527+BR527+BS526,BQ527+BR527)</f>
        <v>0</v>
      </c>
      <c r="BT527" s="133"/>
      <c r="BU527" s="133"/>
      <c r="BV527" s="128" t="n">
        <f aca="false">IF($A527=$A526,BT527+BU527+BV526,BT527+BU527)</f>
        <v>0</v>
      </c>
      <c r="BW527" s="128" t="n">
        <f aca="false">IF(W527=0,0,IF(W527&gt;F$4,1,(IF(W527=BW$2,0,(IF(F$4-W527&gt;2,1,0))))))</f>
        <v>0</v>
      </c>
    </row>
    <row r="528" customFormat="false" ht="42.95" hidden="false" customHeight="true" outlineLevel="0" collapsed="false">
      <c r="A528" s="124" t="str">
        <f aca="false">IF(D528=D527,IF(A527=0,"",A527),IF(AND(D528&gt;0,D528&lt;&gt;D527),A527+1,""))</f>
        <v/>
      </c>
      <c r="B528" s="129"/>
      <c r="C528" s="129"/>
      <c r="D528" s="96"/>
      <c r="E528" s="138"/>
      <c r="F528" s="128" t="str">
        <f aca="false">IFERROR(IF(OR(ISTEXT(D528),ISNUMBER(D528)),HLOOKUP(I528-23*INT(I528/23),[2]Hoja2!B$1:X$2,2),""),1)</f>
        <v/>
      </c>
      <c r="G528" s="128" t="str">
        <f aca="false">LEFT(D528,1)</f>
        <v/>
      </c>
      <c r="H528" s="129" t="str">
        <f aca="false">IF(UPPER(G528)="Z",2,IF(UPPER(G528)="Y",1,IF(UPPER(G528)="X",0,LEFT(D528))))</f>
        <v/>
      </c>
      <c r="I528" s="129" t="str">
        <f aca="false">REPLACE(D528,1,1,H528)</f>
        <v/>
      </c>
      <c r="J528" s="96"/>
      <c r="K528" s="124" t="str">
        <f aca="false">IF(N528&gt;0,ROW(L528)-7,"")</f>
        <v/>
      </c>
      <c r="L528" s="130"/>
      <c r="M528" s="130"/>
      <c r="N528" s="131"/>
      <c r="O528" s="132"/>
      <c r="P528" s="128" t="str">
        <f aca="false">IFERROR(IF(OR(ISTEXT(N528),ISNUMBER(N528)),HLOOKUP(S528-23*INT(S528/23),[2]Hoja2!B$1:X$2,2),""),1)</f>
        <v/>
      </c>
      <c r="Q528" s="128" t="str">
        <f aca="false">LEFT(N528,1)</f>
        <v/>
      </c>
      <c r="R528" s="129" t="str">
        <f aca="false">IF(UPPER(Q528)="Z",2,IF(UPPER(Q528)="Y",1,IF(UPPER(Q528)="X",0,LEFT(N528))))</f>
        <v/>
      </c>
      <c r="S528" s="129" t="str">
        <f aca="false">REPLACE(N528,1,1,R528)</f>
        <v/>
      </c>
      <c r="T528" s="96"/>
      <c r="U528" s="133"/>
      <c r="V528" s="124" t="str">
        <f aca="false">IF(OR(ISTEXT(N528),ISNUMBER(N528)),IF($AD528=1,U528,0),"")</f>
        <v/>
      </c>
      <c r="W528" s="75" t="n">
        <v>36892</v>
      </c>
      <c r="X528" s="134"/>
      <c r="Y528" s="134"/>
      <c r="AA528" s="128" t="n">
        <f aca="false">IF(E528&lt;&gt;F528,0,1)</f>
        <v>1</v>
      </c>
      <c r="AB528" s="128" t="n">
        <f aca="false">IF(OR(T528="SI",T528="Si",T528="si",T528="sI",T528="s",T528="S"),1,0)</f>
        <v>0</v>
      </c>
      <c r="AC528" s="128" t="n">
        <f aca="false">IF(OR(J528="SI",J528="Si",J528="si",J528="sI",J528="s",J528="S"),1,0)</f>
        <v>0</v>
      </c>
      <c r="AD528" s="128" t="n">
        <f aca="false">AK528*AA528*AB528*AC528</f>
        <v>0</v>
      </c>
      <c r="AF528" s="136" t="n">
        <f aca="false">COUNTIF(D$8:D528,D528)</f>
        <v>0</v>
      </c>
      <c r="AG528" s="136" t="n">
        <f aca="false">COUNTIFS(D$8:D528,D528,A$8:A528,A528)</f>
        <v>0</v>
      </c>
      <c r="AH528" s="128" t="n">
        <f aca="false">AF528-AG528</f>
        <v>0</v>
      </c>
      <c r="AI528" s="128" t="n">
        <f aca="false">IF(OR(O528&lt;&gt;P528,P528=1,AA528=0),1,0)</f>
        <v>0</v>
      </c>
      <c r="AJ528" s="128" t="n">
        <f aca="false">IF(AR528&gt;0,1,0)+AH528</f>
        <v>0</v>
      </c>
      <c r="AK528" s="128" t="n">
        <f aca="false">IF(O528&lt;&gt;P528,0,1)</f>
        <v>1</v>
      </c>
      <c r="AL528" s="128" t="n">
        <f aca="false">IF(U528&gt;1,1,0)</f>
        <v>0</v>
      </c>
      <c r="AM528" s="136"/>
      <c r="AN528" s="137"/>
      <c r="AO528" s="139"/>
      <c r="AP528" s="128" t="str">
        <f aca="false">IF(SUMIF(AS$7:BU$7,"&gt;0",AS528:BU528)&gt;0,SUMIF(AS$7:BU$7,"&gt;0",AS528:BU528),"")</f>
        <v/>
      </c>
      <c r="AQ528" s="128"/>
      <c r="AR528" s="136" t="n">
        <f aca="false">COUNTIF(N$8:N528,N528)-1</f>
        <v>-1</v>
      </c>
      <c r="AS528" s="133"/>
      <c r="AT528" s="133"/>
      <c r="AU528" s="128" t="n">
        <f aca="false">IF($A528=$A527,AS528+AT528+AU527,AS528+AT528)</f>
        <v>0</v>
      </c>
      <c r="AV528" s="133"/>
      <c r="AW528" s="133"/>
      <c r="AX528" s="128" t="n">
        <f aca="false">IF($A528=$A527,AV528+AW528+AX527,AV528+AW528)</f>
        <v>0</v>
      </c>
      <c r="AY528" s="133"/>
      <c r="AZ528" s="133"/>
      <c r="BA528" s="128" t="n">
        <f aca="false">IF($A528=$A527,AY528+AZ528+BA527,AY528+AZ528)</f>
        <v>0</v>
      </c>
      <c r="BB528" s="133"/>
      <c r="BC528" s="133"/>
      <c r="BD528" s="128" t="n">
        <f aca="false">IF($A528=$A527,BB528+BC528+BD527,BB528+BC528)</f>
        <v>0</v>
      </c>
      <c r="BE528" s="133"/>
      <c r="BF528" s="133"/>
      <c r="BG528" s="128" t="n">
        <f aca="false">IF($A528=$A527,BE528+BF528+BG527,BE528+BF528)</f>
        <v>0</v>
      </c>
      <c r="BH528" s="133"/>
      <c r="BI528" s="133"/>
      <c r="BJ528" s="128" t="n">
        <f aca="false">IF($A528=$A527,BH528+BI528+BJ527,BH528+BI528)</f>
        <v>0</v>
      </c>
      <c r="BK528" s="133"/>
      <c r="BL528" s="133"/>
      <c r="BM528" s="128" t="n">
        <f aca="false">IF($A528=$A527,BK528+BL528+BM527,BK528+BL528)</f>
        <v>0</v>
      </c>
      <c r="BN528" s="133"/>
      <c r="BO528" s="133"/>
      <c r="BP528" s="128" t="n">
        <f aca="false">IF($A528=$A527,BN528+BO528+BP527,BN528+BO528)</f>
        <v>0</v>
      </c>
      <c r="BQ528" s="133"/>
      <c r="BR528" s="133"/>
      <c r="BS528" s="128" t="n">
        <f aca="false">IF($A528=$A527,BQ528+BR528+BS527,BQ528+BR528)</f>
        <v>0</v>
      </c>
      <c r="BT528" s="133"/>
      <c r="BU528" s="133"/>
      <c r="BV528" s="128" t="n">
        <f aca="false">IF($A528=$A527,BT528+BU528+BV527,BT528+BU528)</f>
        <v>0</v>
      </c>
      <c r="BW528" s="128" t="n">
        <f aca="false">IF(W528=0,0,IF(W528&gt;F$4,1,(IF(W528=BW$2,0,(IF(F$4-W528&gt;2,1,0))))))</f>
        <v>0</v>
      </c>
    </row>
    <row r="529" customFormat="false" ht="42.95" hidden="false" customHeight="true" outlineLevel="0" collapsed="false">
      <c r="A529" s="124" t="str">
        <f aca="false">IF(D529=D528,IF(A528=0,"",A528),IF(AND(D529&gt;0,D529&lt;&gt;D528),A528+1,""))</f>
        <v/>
      </c>
      <c r="B529" s="129"/>
      <c r="C529" s="129"/>
      <c r="D529" s="96"/>
      <c r="E529" s="138"/>
      <c r="F529" s="128" t="str">
        <f aca="false">IFERROR(IF(OR(ISTEXT(D529),ISNUMBER(D529)),HLOOKUP(I529-23*INT(I529/23),[2]Hoja2!B$1:X$2,2),""),1)</f>
        <v/>
      </c>
      <c r="G529" s="128" t="str">
        <f aca="false">LEFT(D529,1)</f>
        <v/>
      </c>
      <c r="H529" s="129" t="str">
        <f aca="false">IF(UPPER(G529)="Z",2,IF(UPPER(G529)="Y",1,IF(UPPER(G529)="X",0,LEFT(D529))))</f>
        <v/>
      </c>
      <c r="I529" s="129" t="str">
        <f aca="false">REPLACE(D529,1,1,H529)</f>
        <v/>
      </c>
      <c r="J529" s="96"/>
      <c r="K529" s="124" t="str">
        <f aca="false">IF(N529&gt;0,ROW(L529)-7,"")</f>
        <v/>
      </c>
      <c r="L529" s="130"/>
      <c r="M529" s="130"/>
      <c r="N529" s="131"/>
      <c r="O529" s="132"/>
      <c r="P529" s="128" t="str">
        <f aca="false">IFERROR(IF(OR(ISTEXT(N529),ISNUMBER(N529)),HLOOKUP(S529-23*INT(S529/23),[2]Hoja2!B$1:X$2,2),""),1)</f>
        <v/>
      </c>
      <c r="Q529" s="128" t="str">
        <f aca="false">LEFT(N529,1)</f>
        <v/>
      </c>
      <c r="R529" s="129" t="str">
        <f aca="false">IF(UPPER(Q529)="Z",2,IF(UPPER(Q529)="Y",1,IF(UPPER(Q529)="X",0,LEFT(N529))))</f>
        <v/>
      </c>
      <c r="S529" s="129" t="str">
        <f aca="false">REPLACE(N529,1,1,R529)</f>
        <v/>
      </c>
      <c r="T529" s="96"/>
      <c r="U529" s="133"/>
      <c r="V529" s="124" t="str">
        <f aca="false">IF(OR(ISTEXT(N529),ISNUMBER(N529)),IF($AD529=1,U529,0),"")</f>
        <v/>
      </c>
      <c r="W529" s="75" t="n">
        <v>36892</v>
      </c>
      <c r="X529" s="134"/>
      <c r="Y529" s="134"/>
      <c r="AA529" s="128" t="n">
        <f aca="false">IF(E529&lt;&gt;F529,0,1)</f>
        <v>1</v>
      </c>
      <c r="AB529" s="128" t="n">
        <f aca="false">IF(OR(T529="SI",T529="Si",T529="si",T529="sI",T529="s",T529="S"),1,0)</f>
        <v>0</v>
      </c>
      <c r="AC529" s="128" t="n">
        <f aca="false">IF(OR(J529="SI",J529="Si",J529="si",J529="sI",J529="s",J529="S"),1,0)</f>
        <v>0</v>
      </c>
      <c r="AD529" s="128" t="n">
        <f aca="false">AK529*AA529*AB529*AC529</f>
        <v>0</v>
      </c>
      <c r="AF529" s="136" t="n">
        <f aca="false">COUNTIF(D$8:D529,D529)</f>
        <v>0</v>
      </c>
      <c r="AG529" s="136" t="n">
        <f aca="false">COUNTIFS(D$8:D529,D529,A$8:A529,A529)</f>
        <v>0</v>
      </c>
      <c r="AH529" s="128" t="n">
        <f aca="false">AF529-AG529</f>
        <v>0</v>
      </c>
      <c r="AI529" s="128" t="n">
        <f aca="false">IF(OR(O529&lt;&gt;P529,P529=1,AA529=0),1,0)</f>
        <v>0</v>
      </c>
      <c r="AJ529" s="128" t="n">
        <f aca="false">IF(AR529&gt;0,1,0)+AH529</f>
        <v>0</v>
      </c>
      <c r="AK529" s="128" t="n">
        <f aca="false">IF(O529&lt;&gt;P529,0,1)</f>
        <v>1</v>
      </c>
      <c r="AL529" s="128" t="n">
        <f aca="false">IF(U529&gt;1,1,0)</f>
        <v>0</v>
      </c>
      <c r="AM529" s="136"/>
      <c r="AN529" s="137"/>
      <c r="AO529" s="139"/>
      <c r="AP529" s="128" t="str">
        <f aca="false">IF(SUMIF(AS$7:BU$7,"&gt;0",AS529:BU529)&gt;0,SUMIF(AS$7:BU$7,"&gt;0",AS529:BU529),"")</f>
        <v/>
      </c>
      <c r="AQ529" s="128"/>
      <c r="AR529" s="136" t="n">
        <f aca="false">COUNTIF(N$8:N529,N529)-1</f>
        <v>-1</v>
      </c>
      <c r="AS529" s="133"/>
      <c r="AT529" s="133"/>
      <c r="AU529" s="128" t="n">
        <f aca="false">IF($A529=$A528,AS529+AT529+AU528,AS529+AT529)</f>
        <v>0</v>
      </c>
      <c r="AV529" s="133"/>
      <c r="AW529" s="133"/>
      <c r="AX529" s="128" t="n">
        <f aca="false">IF($A529=$A528,AV529+AW529+AX528,AV529+AW529)</f>
        <v>0</v>
      </c>
      <c r="AY529" s="133"/>
      <c r="AZ529" s="133"/>
      <c r="BA529" s="128" t="n">
        <f aca="false">IF($A529=$A528,AY529+AZ529+BA528,AY529+AZ529)</f>
        <v>0</v>
      </c>
      <c r="BB529" s="133"/>
      <c r="BC529" s="133"/>
      <c r="BD529" s="128" t="n">
        <f aca="false">IF($A529=$A528,BB529+BC529+BD528,BB529+BC529)</f>
        <v>0</v>
      </c>
      <c r="BE529" s="133"/>
      <c r="BF529" s="133"/>
      <c r="BG529" s="128" t="n">
        <f aca="false">IF($A529=$A528,BE529+BF529+BG528,BE529+BF529)</f>
        <v>0</v>
      </c>
      <c r="BH529" s="133"/>
      <c r="BI529" s="133"/>
      <c r="BJ529" s="128" t="n">
        <f aca="false">IF($A529=$A528,BH529+BI529+BJ528,BH529+BI529)</f>
        <v>0</v>
      </c>
      <c r="BK529" s="133"/>
      <c r="BL529" s="133"/>
      <c r="BM529" s="128" t="n">
        <f aca="false">IF($A529=$A528,BK529+BL529+BM528,BK529+BL529)</f>
        <v>0</v>
      </c>
      <c r="BN529" s="133"/>
      <c r="BO529" s="133"/>
      <c r="BP529" s="128" t="n">
        <f aca="false">IF($A529=$A528,BN529+BO529+BP528,BN529+BO529)</f>
        <v>0</v>
      </c>
      <c r="BQ529" s="133"/>
      <c r="BR529" s="133"/>
      <c r="BS529" s="128" t="n">
        <f aca="false">IF($A529=$A528,BQ529+BR529+BS528,BQ529+BR529)</f>
        <v>0</v>
      </c>
      <c r="BT529" s="133"/>
      <c r="BU529" s="133"/>
      <c r="BV529" s="128" t="n">
        <f aca="false">IF($A529=$A528,BT529+BU529+BV528,BT529+BU529)</f>
        <v>0</v>
      </c>
      <c r="BW529" s="128" t="n">
        <f aca="false">IF(W529=0,0,IF(W529&gt;F$4,1,(IF(W529=BW$2,0,(IF(F$4-W529&gt;2,1,0))))))</f>
        <v>0</v>
      </c>
    </row>
    <row r="530" customFormat="false" ht="42.95" hidden="false" customHeight="true" outlineLevel="0" collapsed="false">
      <c r="A530" s="124" t="str">
        <f aca="false">IF(D530=D529,IF(A529=0,"",A529),IF(AND(D530&gt;0,D530&lt;&gt;D529),A529+1,""))</f>
        <v/>
      </c>
      <c r="B530" s="129"/>
      <c r="C530" s="129"/>
      <c r="D530" s="96"/>
      <c r="E530" s="138"/>
      <c r="F530" s="128" t="str">
        <f aca="false">IFERROR(IF(OR(ISTEXT(D530),ISNUMBER(D530)),HLOOKUP(I530-23*INT(I530/23),[2]Hoja2!B$1:X$2,2),""),1)</f>
        <v/>
      </c>
      <c r="G530" s="128" t="str">
        <f aca="false">LEFT(D530,1)</f>
        <v/>
      </c>
      <c r="H530" s="129" t="str">
        <f aca="false">IF(UPPER(G530)="Z",2,IF(UPPER(G530)="Y",1,IF(UPPER(G530)="X",0,LEFT(D530))))</f>
        <v/>
      </c>
      <c r="I530" s="129" t="str">
        <f aca="false">REPLACE(D530,1,1,H530)</f>
        <v/>
      </c>
      <c r="J530" s="96"/>
      <c r="K530" s="124" t="str">
        <f aca="false">IF(N530&gt;0,ROW(L530)-7,"")</f>
        <v/>
      </c>
      <c r="L530" s="130"/>
      <c r="M530" s="130"/>
      <c r="N530" s="131"/>
      <c r="O530" s="132"/>
      <c r="P530" s="128" t="str">
        <f aca="false">IFERROR(IF(OR(ISTEXT(N530),ISNUMBER(N530)),HLOOKUP(S530-23*INT(S530/23),[2]Hoja2!B$1:X$2,2),""),1)</f>
        <v/>
      </c>
      <c r="Q530" s="128" t="str">
        <f aca="false">LEFT(N530,1)</f>
        <v/>
      </c>
      <c r="R530" s="129" t="str">
        <f aca="false">IF(UPPER(Q530)="Z",2,IF(UPPER(Q530)="Y",1,IF(UPPER(Q530)="X",0,LEFT(N530))))</f>
        <v/>
      </c>
      <c r="S530" s="129" t="str">
        <f aca="false">REPLACE(N530,1,1,R530)</f>
        <v/>
      </c>
      <c r="T530" s="96"/>
      <c r="U530" s="133"/>
      <c r="V530" s="124" t="str">
        <f aca="false">IF(OR(ISTEXT(N530),ISNUMBER(N530)),IF($AD530=1,U530,0),"")</f>
        <v/>
      </c>
      <c r="W530" s="75" t="n">
        <v>36892</v>
      </c>
      <c r="X530" s="134"/>
      <c r="Y530" s="134"/>
      <c r="AA530" s="128" t="n">
        <f aca="false">IF(E530&lt;&gt;F530,0,1)</f>
        <v>1</v>
      </c>
      <c r="AB530" s="128" t="n">
        <f aca="false">IF(OR(T530="SI",T530="Si",T530="si",T530="sI",T530="s",T530="S"),1,0)</f>
        <v>0</v>
      </c>
      <c r="AC530" s="128" t="n">
        <f aca="false">IF(OR(J530="SI",J530="Si",J530="si",J530="sI",J530="s",J530="S"),1,0)</f>
        <v>0</v>
      </c>
      <c r="AD530" s="128" t="n">
        <f aca="false">AK530*AA530*AB530*AC530</f>
        <v>0</v>
      </c>
      <c r="AF530" s="136" t="n">
        <f aca="false">COUNTIF(D$8:D530,D530)</f>
        <v>0</v>
      </c>
      <c r="AG530" s="136" t="n">
        <f aca="false">COUNTIFS(D$8:D530,D530,A$8:A530,A530)</f>
        <v>0</v>
      </c>
      <c r="AH530" s="128" t="n">
        <f aca="false">AF530-AG530</f>
        <v>0</v>
      </c>
      <c r="AI530" s="128" t="n">
        <f aca="false">IF(OR(O530&lt;&gt;P530,P530=1,AA530=0),1,0)</f>
        <v>0</v>
      </c>
      <c r="AJ530" s="128" t="n">
        <f aca="false">IF(AR530&gt;0,1,0)+AH530</f>
        <v>0</v>
      </c>
      <c r="AK530" s="128" t="n">
        <f aca="false">IF(O530&lt;&gt;P530,0,1)</f>
        <v>1</v>
      </c>
      <c r="AL530" s="128" t="n">
        <f aca="false">IF(U530&gt;1,1,0)</f>
        <v>0</v>
      </c>
      <c r="AM530" s="136"/>
      <c r="AN530" s="137"/>
      <c r="AO530" s="139"/>
      <c r="AP530" s="128" t="str">
        <f aca="false">IF(SUMIF(AS$7:BU$7,"&gt;0",AS530:BU530)&gt;0,SUMIF(AS$7:BU$7,"&gt;0",AS530:BU530),"")</f>
        <v/>
      </c>
      <c r="AQ530" s="128"/>
      <c r="AR530" s="136" t="n">
        <f aca="false">COUNTIF(N$8:N530,N530)-1</f>
        <v>-1</v>
      </c>
      <c r="AS530" s="133"/>
      <c r="AT530" s="133"/>
      <c r="AU530" s="128" t="n">
        <f aca="false">IF($A530=$A529,AS530+AT530+AU529,AS530+AT530)</f>
        <v>0</v>
      </c>
      <c r="AV530" s="133"/>
      <c r="AW530" s="133"/>
      <c r="AX530" s="128" t="n">
        <f aca="false">IF($A530=$A529,AV530+AW530+AX529,AV530+AW530)</f>
        <v>0</v>
      </c>
      <c r="AY530" s="133"/>
      <c r="AZ530" s="133"/>
      <c r="BA530" s="128" t="n">
        <f aca="false">IF($A530=$A529,AY530+AZ530+BA529,AY530+AZ530)</f>
        <v>0</v>
      </c>
      <c r="BB530" s="133"/>
      <c r="BC530" s="133"/>
      <c r="BD530" s="128" t="n">
        <f aca="false">IF($A530=$A529,BB530+BC530+BD529,BB530+BC530)</f>
        <v>0</v>
      </c>
      <c r="BE530" s="133"/>
      <c r="BF530" s="133"/>
      <c r="BG530" s="128" t="n">
        <f aca="false">IF($A530=$A529,BE530+BF530+BG529,BE530+BF530)</f>
        <v>0</v>
      </c>
      <c r="BH530" s="133"/>
      <c r="BI530" s="133"/>
      <c r="BJ530" s="128" t="n">
        <f aca="false">IF($A530=$A529,BH530+BI530+BJ529,BH530+BI530)</f>
        <v>0</v>
      </c>
      <c r="BK530" s="133"/>
      <c r="BL530" s="133"/>
      <c r="BM530" s="128" t="n">
        <f aca="false">IF($A530=$A529,BK530+BL530+BM529,BK530+BL530)</f>
        <v>0</v>
      </c>
      <c r="BN530" s="133"/>
      <c r="BO530" s="133"/>
      <c r="BP530" s="128" t="n">
        <f aca="false">IF($A530=$A529,BN530+BO530+BP529,BN530+BO530)</f>
        <v>0</v>
      </c>
      <c r="BQ530" s="133"/>
      <c r="BR530" s="133"/>
      <c r="BS530" s="128" t="n">
        <f aca="false">IF($A530=$A529,BQ530+BR530+BS529,BQ530+BR530)</f>
        <v>0</v>
      </c>
      <c r="BT530" s="133"/>
      <c r="BU530" s="133"/>
      <c r="BV530" s="128" t="n">
        <f aca="false">IF($A530=$A529,BT530+BU530+BV529,BT530+BU530)</f>
        <v>0</v>
      </c>
      <c r="BW530" s="128" t="n">
        <f aca="false">IF(W530=0,0,IF(W530&gt;F$4,1,(IF(W530=BW$2,0,(IF(F$4-W530&gt;2,1,0))))))</f>
        <v>0</v>
      </c>
    </row>
    <row r="531" customFormat="false" ht="42.95" hidden="false" customHeight="true" outlineLevel="0" collapsed="false">
      <c r="A531" s="124" t="str">
        <f aca="false">IF(D531=D530,IF(A530=0,"",A530),IF(AND(D531&gt;0,D531&lt;&gt;D530),A530+1,""))</f>
        <v/>
      </c>
      <c r="B531" s="129"/>
      <c r="C531" s="129"/>
      <c r="D531" s="96"/>
      <c r="E531" s="138"/>
      <c r="F531" s="128" t="str">
        <f aca="false">IFERROR(IF(OR(ISTEXT(D531),ISNUMBER(D531)),HLOOKUP(I531-23*INT(I531/23),[2]Hoja2!B$1:X$2,2),""),1)</f>
        <v/>
      </c>
      <c r="G531" s="128" t="str">
        <f aca="false">LEFT(D531,1)</f>
        <v/>
      </c>
      <c r="H531" s="129" t="str">
        <f aca="false">IF(UPPER(G531)="Z",2,IF(UPPER(G531)="Y",1,IF(UPPER(G531)="X",0,LEFT(D531))))</f>
        <v/>
      </c>
      <c r="I531" s="129" t="str">
        <f aca="false">REPLACE(D531,1,1,H531)</f>
        <v/>
      </c>
      <c r="J531" s="96"/>
      <c r="K531" s="124" t="str">
        <f aca="false">IF(N531&gt;0,ROW(L531)-7,"")</f>
        <v/>
      </c>
      <c r="L531" s="130"/>
      <c r="M531" s="130"/>
      <c r="N531" s="131"/>
      <c r="O531" s="132"/>
      <c r="P531" s="128" t="str">
        <f aca="false">IFERROR(IF(OR(ISTEXT(N531),ISNUMBER(N531)),HLOOKUP(S531-23*INT(S531/23),[2]Hoja2!B$1:X$2,2),""),1)</f>
        <v/>
      </c>
      <c r="Q531" s="128" t="str">
        <f aca="false">LEFT(N531,1)</f>
        <v/>
      </c>
      <c r="R531" s="129" t="str">
        <f aca="false">IF(UPPER(Q531)="Z",2,IF(UPPER(Q531)="Y",1,IF(UPPER(Q531)="X",0,LEFT(N531))))</f>
        <v/>
      </c>
      <c r="S531" s="129" t="str">
        <f aca="false">REPLACE(N531,1,1,R531)</f>
        <v/>
      </c>
      <c r="T531" s="96"/>
      <c r="U531" s="133"/>
      <c r="V531" s="124" t="str">
        <f aca="false">IF(OR(ISTEXT(N531),ISNUMBER(N531)),IF($AD531=1,U531,0),"")</f>
        <v/>
      </c>
      <c r="W531" s="75" t="n">
        <v>36892</v>
      </c>
      <c r="X531" s="134"/>
      <c r="Y531" s="134"/>
      <c r="AA531" s="128" t="n">
        <f aca="false">IF(E531&lt;&gt;F531,0,1)</f>
        <v>1</v>
      </c>
      <c r="AB531" s="128" t="n">
        <f aca="false">IF(OR(T531="SI",T531="Si",T531="si",T531="sI",T531="s",T531="S"),1,0)</f>
        <v>0</v>
      </c>
      <c r="AC531" s="128" t="n">
        <f aca="false">IF(OR(J531="SI",J531="Si",J531="si",J531="sI",J531="s",J531="S"),1,0)</f>
        <v>0</v>
      </c>
      <c r="AD531" s="128" t="n">
        <f aca="false">AK531*AA531*AB531*AC531</f>
        <v>0</v>
      </c>
      <c r="AF531" s="136" t="n">
        <f aca="false">COUNTIF(D$8:D531,D531)</f>
        <v>0</v>
      </c>
      <c r="AG531" s="136" t="n">
        <f aca="false">COUNTIFS(D$8:D531,D531,A$8:A531,A531)</f>
        <v>0</v>
      </c>
      <c r="AH531" s="128" t="n">
        <f aca="false">AF531-AG531</f>
        <v>0</v>
      </c>
      <c r="AI531" s="128" t="n">
        <f aca="false">IF(OR(O531&lt;&gt;P531,P531=1,AA531=0),1,0)</f>
        <v>0</v>
      </c>
      <c r="AJ531" s="128" t="n">
        <f aca="false">IF(AR531&gt;0,1,0)+AH531</f>
        <v>0</v>
      </c>
      <c r="AK531" s="128" t="n">
        <f aca="false">IF(O531&lt;&gt;P531,0,1)</f>
        <v>1</v>
      </c>
      <c r="AL531" s="128" t="n">
        <f aca="false">IF(U531&gt;1,1,0)</f>
        <v>0</v>
      </c>
      <c r="AM531" s="136"/>
      <c r="AN531" s="137"/>
      <c r="AO531" s="139"/>
      <c r="AP531" s="128" t="str">
        <f aca="false">IF(SUMIF(AS$7:BU$7,"&gt;0",AS531:BU531)&gt;0,SUMIF(AS$7:BU$7,"&gt;0",AS531:BU531),"")</f>
        <v/>
      </c>
      <c r="AQ531" s="128"/>
      <c r="AR531" s="136" t="n">
        <f aca="false">COUNTIF(N$8:N531,N531)-1</f>
        <v>-1</v>
      </c>
      <c r="AS531" s="133"/>
      <c r="AT531" s="133"/>
      <c r="AU531" s="128" t="n">
        <f aca="false">IF($A531=$A530,AS531+AT531+AU530,AS531+AT531)</f>
        <v>0</v>
      </c>
      <c r="AV531" s="133"/>
      <c r="AW531" s="133"/>
      <c r="AX531" s="128" t="n">
        <f aca="false">IF($A531=$A530,AV531+AW531+AX530,AV531+AW531)</f>
        <v>0</v>
      </c>
      <c r="AY531" s="133"/>
      <c r="AZ531" s="133"/>
      <c r="BA531" s="128" t="n">
        <f aca="false">IF($A531=$A530,AY531+AZ531+BA530,AY531+AZ531)</f>
        <v>0</v>
      </c>
      <c r="BB531" s="133"/>
      <c r="BC531" s="133"/>
      <c r="BD531" s="128" t="n">
        <f aca="false">IF($A531=$A530,BB531+BC531+BD530,BB531+BC531)</f>
        <v>0</v>
      </c>
      <c r="BE531" s="133"/>
      <c r="BF531" s="133"/>
      <c r="BG531" s="128" t="n">
        <f aca="false">IF($A531=$A530,BE531+BF531+BG530,BE531+BF531)</f>
        <v>0</v>
      </c>
      <c r="BH531" s="133"/>
      <c r="BI531" s="133"/>
      <c r="BJ531" s="128" t="n">
        <f aca="false">IF($A531=$A530,BH531+BI531+BJ530,BH531+BI531)</f>
        <v>0</v>
      </c>
      <c r="BK531" s="133"/>
      <c r="BL531" s="133"/>
      <c r="BM531" s="128" t="n">
        <f aca="false">IF($A531=$A530,BK531+BL531+BM530,BK531+BL531)</f>
        <v>0</v>
      </c>
      <c r="BN531" s="133"/>
      <c r="BO531" s="133"/>
      <c r="BP531" s="128" t="n">
        <f aca="false">IF($A531=$A530,BN531+BO531+BP530,BN531+BO531)</f>
        <v>0</v>
      </c>
      <c r="BQ531" s="133"/>
      <c r="BR531" s="133"/>
      <c r="BS531" s="128" t="n">
        <f aca="false">IF($A531=$A530,BQ531+BR531+BS530,BQ531+BR531)</f>
        <v>0</v>
      </c>
      <c r="BT531" s="133"/>
      <c r="BU531" s="133"/>
      <c r="BV531" s="128" t="n">
        <f aca="false">IF($A531=$A530,BT531+BU531+BV530,BT531+BU531)</f>
        <v>0</v>
      </c>
      <c r="BW531" s="128" t="n">
        <f aca="false">IF(W531=0,0,IF(W531&gt;F$4,1,(IF(W531=BW$2,0,(IF(F$4-W531&gt;2,1,0))))))</f>
        <v>0</v>
      </c>
    </row>
    <row r="532" customFormat="false" ht="42.95" hidden="false" customHeight="true" outlineLevel="0" collapsed="false">
      <c r="A532" s="124" t="str">
        <f aca="false">IF(D532=D531,IF(A531=0,"",A531),IF(AND(D532&gt;0,D532&lt;&gt;D531),A531+1,""))</f>
        <v/>
      </c>
      <c r="B532" s="129"/>
      <c r="C532" s="129"/>
      <c r="D532" s="96"/>
      <c r="E532" s="138"/>
      <c r="F532" s="128" t="str">
        <f aca="false">IFERROR(IF(OR(ISTEXT(D532),ISNUMBER(D532)),HLOOKUP(I532-23*INT(I532/23),[2]Hoja2!B$1:X$2,2),""),1)</f>
        <v/>
      </c>
      <c r="G532" s="128" t="str">
        <f aca="false">LEFT(D532,1)</f>
        <v/>
      </c>
      <c r="H532" s="129" t="str">
        <f aca="false">IF(UPPER(G532)="Z",2,IF(UPPER(G532)="Y",1,IF(UPPER(G532)="X",0,LEFT(D532))))</f>
        <v/>
      </c>
      <c r="I532" s="129" t="str">
        <f aca="false">REPLACE(D532,1,1,H532)</f>
        <v/>
      </c>
      <c r="J532" s="96"/>
      <c r="K532" s="124" t="str">
        <f aca="false">IF(N532&gt;0,ROW(L532)-7,"")</f>
        <v/>
      </c>
      <c r="L532" s="130"/>
      <c r="M532" s="130"/>
      <c r="N532" s="131"/>
      <c r="O532" s="132"/>
      <c r="P532" s="128" t="str">
        <f aca="false">IFERROR(IF(OR(ISTEXT(N532),ISNUMBER(N532)),HLOOKUP(S532-23*INT(S532/23),[2]Hoja2!B$1:X$2,2),""),1)</f>
        <v/>
      </c>
      <c r="Q532" s="128" t="str">
        <f aca="false">LEFT(N532,1)</f>
        <v/>
      </c>
      <c r="R532" s="129" t="str">
        <f aca="false">IF(UPPER(Q532)="Z",2,IF(UPPER(Q532)="Y",1,IF(UPPER(Q532)="X",0,LEFT(N532))))</f>
        <v/>
      </c>
      <c r="S532" s="129" t="str">
        <f aca="false">REPLACE(N532,1,1,R532)</f>
        <v/>
      </c>
      <c r="T532" s="96"/>
      <c r="U532" s="133"/>
      <c r="V532" s="124" t="str">
        <f aca="false">IF(OR(ISTEXT(N532),ISNUMBER(N532)),IF($AD532=1,U532,0),"")</f>
        <v/>
      </c>
      <c r="W532" s="75" t="n">
        <v>36892</v>
      </c>
      <c r="X532" s="134"/>
      <c r="Y532" s="134"/>
      <c r="AA532" s="128" t="n">
        <f aca="false">IF(E532&lt;&gt;F532,0,1)</f>
        <v>1</v>
      </c>
      <c r="AB532" s="128" t="n">
        <f aca="false">IF(OR(T532="SI",T532="Si",T532="si",T532="sI",T532="s",T532="S"),1,0)</f>
        <v>0</v>
      </c>
      <c r="AC532" s="128" t="n">
        <f aca="false">IF(OR(J532="SI",J532="Si",J532="si",J532="sI",J532="s",J532="S"),1,0)</f>
        <v>0</v>
      </c>
      <c r="AD532" s="128" t="n">
        <f aca="false">AK532*AA532*AB532*AC532</f>
        <v>0</v>
      </c>
      <c r="AF532" s="136" t="n">
        <f aca="false">COUNTIF(D$8:D532,D532)</f>
        <v>0</v>
      </c>
      <c r="AG532" s="136" t="n">
        <f aca="false">COUNTIFS(D$8:D532,D532,A$8:A532,A532)</f>
        <v>0</v>
      </c>
      <c r="AH532" s="128" t="n">
        <f aca="false">AF532-AG532</f>
        <v>0</v>
      </c>
      <c r="AI532" s="128" t="n">
        <f aca="false">IF(OR(O532&lt;&gt;P532,P532=1,AA532=0),1,0)</f>
        <v>0</v>
      </c>
      <c r="AJ532" s="128" t="n">
        <f aca="false">IF(AR532&gt;0,1,0)+AH532</f>
        <v>0</v>
      </c>
      <c r="AK532" s="128" t="n">
        <f aca="false">IF(O532&lt;&gt;P532,0,1)</f>
        <v>1</v>
      </c>
      <c r="AL532" s="128" t="n">
        <f aca="false">IF(U532&gt;1,1,0)</f>
        <v>0</v>
      </c>
      <c r="AM532" s="136"/>
      <c r="AN532" s="137"/>
      <c r="AO532" s="139"/>
      <c r="AP532" s="128" t="str">
        <f aca="false">IF(SUMIF(AS$7:BU$7,"&gt;0",AS532:BU532)&gt;0,SUMIF(AS$7:BU$7,"&gt;0",AS532:BU532),"")</f>
        <v/>
      </c>
      <c r="AQ532" s="128"/>
      <c r="AR532" s="136" t="n">
        <f aca="false">COUNTIF(N$8:N532,N532)-1</f>
        <v>-1</v>
      </c>
      <c r="AS532" s="133"/>
      <c r="AT532" s="133"/>
      <c r="AU532" s="128" t="n">
        <f aca="false">IF($A532=$A531,AS532+AT532+AU531,AS532+AT532)</f>
        <v>0</v>
      </c>
      <c r="AV532" s="133"/>
      <c r="AW532" s="133"/>
      <c r="AX532" s="128" t="n">
        <f aca="false">IF($A532=$A531,AV532+AW532+AX531,AV532+AW532)</f>
        <v>0</v>
      </c>
      <c r="AY532" s="133"/>
      <c r="AZ532" s="133"/>
      <c r="BA532" s="128" t="n">
        <f aca="false">IF($A532=$A531,AY532+AZ532+BA531,AY532+AZ532)</f>
        <v>0</v>
      </c>
      <c r="BB532" s="133"/>
      <c r="BC532" s="133"/>
      <c r="BD532" s="128" t="n">
        <f aca="false">IF($A532=$A531,BB532+BC532+BD531,BB532+BC532)</f>
        <v>0</v>
      </c>
      <c r="BE532" s="133"/>
      <c r="BF532" s="133"/>
      <c r="BG532" s="128" t="n">
        <f aca="false">IF($A532=$A531,BE532+BF532+BG531,BE532+BF532)</f>
        <v>0</v>
      </c>
      <c r="BH532" s="133"/>
      <c r="BI532" s="133"/>
      <c r="BJ532" s="128" t="n">
        <f aca="false">IF($A532=$A531,BH532+BI532+BJ531,BH532+BI532)</f>
        <v>0</v>
      </c>
      <c r="BK532" s="133"/>
      <c r="BL532" s="133"/>
      <c r="BM532" s="128" t="n">
        <f aca="false">IF($A532=$A531,BK532+BL532+BM531,BK532+BL532)</f>
        <v>0</v>
      </c>
      <c r="BN532" s="133"/>
      <c r="BO532" s="133"/>
      <c r="BP532" s="128" t="n">
        <f aca="false">IF($A532=$A531,BN532+BO532+BP531,BN532+BO532)</f>
        <v>0</v>
      </c>
      <c r="BQ532" s="133"/>
      <c r="BR532" s="133"/>
      <c r="BS532" s="128" t="n">
        <f aca="false">IF($A532=$A531,BQ532+BR532+BS531,BQ532+BR532)</f>
        <v>0</v>
      </c>
      <c r="BT532" s="133"/>
      <c r="BU532" s="133"/>
      <c r="BV532" s="128" t="n">
        <f aca="false">IF($A532=$A531,BT532+BU532+BV531,BT532+BU532)</f>
        <v>0</v>
      </c>
      <c r="BW532" s="128" t="n">
        <f aca="false">IF(W532=0,0,IF(W532&gt;F$4,1,(IF(W532=BW$2,0,(IF(F$4-W532&gt;2,1,0))))))</f>
        <v>0</v>
      </c>
    </row>
    <row r="533" customFormat="false" ht="42.95" hidden="false" customHeight="true" outlineLevel="0" collapsed="false">
      <c r="A533" s="124" t="str">
        <f aca="false">IF(D533=D532,IF(A532=0,"",A532),IF(AND(D533&gt;0,D533&lt;&gt;D532),A532+1,""))</f>
        <v/>
      </c>
      <c r="B533" s="129"/>
      <c r="C533" s="129"/>
      <c r="D533" s="96"/>
      <c r="E533" s="138"/>
      <c r="F533" s="128" t="str">
        <f aca="false">IFERROR(IF(OR(ISTEXT(D533),ISNUMBER(D533)),HLOOKUP(I533-23*INT(I533/23),[2]Hoja2!B$1:X$2,2),""),1)</f>
        <v/>
      </c>
      <c r="G533" s="128" t="str">
        <f aca="false">LEFT(D533,1)</f>
        <v/>
      </c>
      <c r="H533" s="129" t="str">
        <f aca="false">IF(UPPER(G533)="Z",2,IF(UPPER(G533)="Y",1,IF(UPPER(G533)="X",0,LEFT(D533))))</f>
        <v/>
      </c>
      <c r="I533" s="129" t="str">
        <f aca="false">REPLACE(D533,1,1,H533)</f>
        <v/>
      </c>
      <c r="J533" s="96"/>
      <c r="K533" s="124" t="str">
        <f aca="false">IF(N533&gt;0,ROW(L533)-7,"")</f>
        <v/>
      </c>
      <c r="L533" s="130"/>
      <c r="M533" s="130"/>
      <c r="N533" s="131"/>
      <c r="O533" s="132"/>
      <c r="P533" s="128" t="str">
        <f aca="false">IFERROR(IF(OR(ISTEXT(N533),ISNUMBER(N533)),HLOOKUP(S533-23*INT(S533/23),[2]Hoja2!B$1:X$2,2),""),1)</f>
        <v/>
      </c>
      <c r="Q533" s="128" t="str">
        <f aca="false">LEFT(N533,1)</f>
        <v/>
      </c>
      <c r="R533" s="129" t="str">
        <f aca="false">IF(UPPER(Q533)="Z",2,IF(UPPER(Q533)="Y",1,IF(UPPER(Q533)="X",0,LEFT(N533))))</f>
        <v/>
      </c>
      <c r="S533" s="129" t="str">
        <f aca="false">REPLACE(N533,1,1,R533)</f>
        <v/>
      </c>
      <c r="T533" s="96"/>
      <c r="U533" s="133"/>
      <c r="V533" s="124" t="str">
        <f aca="false">IF(OR(ISTEXT(N533),ISNUMBER(N533)),IF($AD533=1,U533,0),"")</f>
        <v/>
      </c>
      <c r="W533" s="75" t="n">
        <v>36892</v>
      </c>
      <c r="X533" s="134"/>
      <c r="Y533" s="134"/>
      <c r="AA533" s="128" t="n">
        <f aca="false">IF(E533&lt;&gt;F533,0,1)</f>
        <v>1</v>
      </c>
      <c r="AB533" s="128" t="n">
        <f aca="false">IF(OR(T533="SI",T533="Si",T533="si",T533="sI",T533="s",T533="S"),1,0)</f>
        <v>0</v>
      </c>
      <c r="AC533" s="128" t="n">
        <f aca="false">IF(OR(J533="SI",J533="Si",J533="si",J533="sI",J533="s",J533="S"),1,0)</f>
        <v>0</v>
      </c>
      <c r="AD533" s="128" t="n">
        <f aca="false">AK533*AA533*AB533*AC533</f>
        <v>0</v>
      </c>
      <c r="AF533" s="136" t="n">
        <f aca="false">COUNTIF(D$8:D533,D533)</f>
        <v>0</v>
      </c>
      <c r="AG533" s="136" t="n">
        <f aca="false">COUNTIFS(D$8:D533,D533,A$8:A533,A533)</f>
        <v>0</v>
      </c>
      <c r="AH533" s="128" t="n">
        <f aca="false">AF533-AG533</f>
        <v>0</v>
      </c>
      <c r="AI533" s="128" t="n">
        <f aca="false">IF(OR(O533&lt;&gt;P533,P533=1,AA533=0),1,0)</f>
        <v>0</v>
      </c>
      <c r="AJ533" s="128" t="n">
        <f aca="false">IF(AR533&gt;0,1,0)+AH533</f>
        <v>0</v>
      </c>
      <c r="AK533" s="128" t="n">
        <f aca="false">IF(O533&lt;&gt;P533,0,1)</f>
        <v>1</v>
      </c>
      <c r="AL533" s="128" t="n">
        <f aca="false">IF(U533&gt;1,1,0)</f>
        <v>0</v>
      </c>
      <c r="AM533" s="136"/>
      <c r="AN533" s="137"/>
      <c r="AO533" s="139"/>
      <c r="AP533" s="128" t="str">
        <f aca="false">IF(SUMIF(AS$7:BU$7,"&gt;0",AS533:BU533)&gt;0,SUMIF(AS$7:BU$7,"&gt;0",AS533:BU533),"")</f>
        <v/>
      </c>
      <c r="AQ533" s="128"/>
      <c r="AR533" s="136" t="n">
        <f aca="false">COUNTIF(N$8:N533,N533)-1</f>
        <v>-1</v>
      </c>
      <c r="AS533" s="133"/>
      <c r="AT533" s="133"/>
      <c r="AU533" s="128" t="n">
        <f aca="false">IF($A533=$A532,AS533+AT533+AU532,AS533+AT533)</f>
        <v>0</v>
      </c>
      <c r="AV533" s="133"/>
      <c r="AW533" s="133"/>
      <c r="AX533" s="128" t="n">
        <f aca="false">IF($A533=$A532,AV533+AW533+AX532,AV533+AW533)</f>
        <v>0</v>
      </c>
      <c r="AY533" s="133"/>
      <c r="AZ533" s="133"/>
      <c r="BA533" s="128" t="n">
        <f aca="false">IF($A533=$A532,AY533+AZ533+BA532,AY533+AZ533)</f>
        <v>0</v>
      </c>
      <c r="BB533" s="133"/>
      <c r="BC533" s="133"/>
      <c r="BD533" s="128" t="n">
        <f aca="false">IF($A533=$A532,BB533+BC533+BD532,BB533+BC533)</f>
        <v>0</v>
      </c>
      <c r="BE533" s="133"/>
      <c r="BF533" s="133"/>
      <c r="BG533" s="128" t="n">
        <f aca="false">IF($A533=$A532,BE533+BF533+BG532,BE533+BF533)</f>
        <v>0</v>
      </c>
      <c r="BH533" s="133"/>
      <c r="BI533" s="133"/>
      <c r="BJ533" s="128" t="n">
        <f aca="false">IF($A533=$A532,BH533+BI533+BJ532,BH533+BI533)</f>
        <v>0</v>
      </c>
      <c r="BK533" s="133"/>
      <c r="BL533" s="133"/>
      <c r="BM533" s="128" t="n">
        <f aca="false">IF($A533=$A532,BK533+BL533+BM532,BK533+BL533)</f>
        <v>0</v>
      </c>
      <c r="BN533" s="133"/>
      <c r="BO533" s="133"/>
      <c r="BP533" s="128" t="n">
        <f aca="false">IF($A533=$A532,BN533+BO533+BP532,BN533+BO533)</f>
        <v>0</v>
      </c>
      <c r="BQ533" s="133"/>
      <c r="BR533" s="133"/>
      <c r="BS533" s="128" t="n">
        <f aca="false">IF($A533=$A532,BQ533+BR533+BS532,BQ533+BR533)</f>
        <v>0</v>
      </c>
      <c r="BT533" s="133"/>
      <c r="BU533" s="133"/>
      <c r="BV533" s="128" t="n">
        <f aca="false">IF($A533=$A532,BT533+BU533+BV532,BT533+BU533)</f>
        <v>0</v>
      </c>
      <c r="BW533" s="128" t="n">
        <f aca="false">IF(W533=0,0,IF(W533&gt;F$4,1,(IF(W533=BW$2,0,(IF(F$4-W533&gt;2,1,0))))))</f>
        <v>0</v>
      </c>
    </row>
    <row r="534" customFormat="false" ht="42.95" hidden="false" customHeight="true" outlineLevel="0" collapsed="false">
      <c r="A534" s="124" t="str">
        <f aca="false">IF(D534=D533,IF(A533=0,"",A533),IF(AND(D534&gt;0,D534&lt;&gt;D533),A533+1,""))</f>
        <v/>
      </c>
      <c r="B534" s="129"/>
      <c r="C534" s="129"/>
      <c r="D534" s="96"/>
      <c r="E534" s="138"/>
      <c r="F534" s="128" t="str">
        <f aca="false">IFERROR(IF(OR(ISTEXT(D534),ISNUMBER(D534)),HLOOKUP(I534-23*INT(I534/23),[2]Hoja2!B$1:X$2,2),""),1)</f>
        <v/>
      </c>
      <c r="G534" s="128" t="str">
        <f aca="false">LEFT(D534,1)</f>
        <v/>
      </c>
      <c r="H534" s="129" t="str">
        <f aca="false">IF(UPPER(G534)="Z",2,IF(UPPER(G534)="Y",1,IF(UPPER(G534)="X",0,LEFT(D534))))</f>
        <v/>
      </c>
      <c r="I534" s="129" t="str">
        <f aca="false">REPLACE(D534,1,1,H534)</f>
        <v/>
      </c>
      <c r="J534" s="96"/>
      <c r="K534" s="124" t="str">
        <f aca="false">IF(N534&gt;0,ROW(L534)-7,"")</f>
        <v/>
      </c>
      <c r="L534" s="130"/>
      <c r="M534" s="130"/>
      <c r="N534" s="131"/>
      <c r="O534" s="132"/>
      <c r="P534" s="128" t="str">
        <f aca="false">IFERROR(IF(OR(ISTEXT(N534),ISNUMBER(N534)),HLOOKUP(S534-23*INT(S534/23),[2]Hoja2!B$1:X$2,2),""),1)</f>
        <v/>
      </c>
      <c r="Q534" s="128" t="str">
        <f aca="false">LEFT(N534,1)</f>
        <v/>
      </c>
      <c r="R534" s="129" t="str">
        <f aca="false">IF(UPPER(Q534)="Z",2,IF(UPPER(Q534)="Y",1,IF(UPPER(Q534)="X",0,LEFT(N534))))</f>
        <v/>
      </c>
      <c r="S534" s="129" t="str">
        <f aca="false">REPLACE(N534,1,1,R534)</f>
        <v/>
      </c>
      <c r="T534" s="96"/>
      <c r="U534" s="133"/>
      <c r="V534" s="124" t="str">
        <f aca="false">IF(OR(ISTEXT(N534),ISNUMBER(N534)),IF($AD534=1,U534,0),"")</f>
        <v/>
      </c>
      <c r="W534" s="75" t="n">
        <v>36892</v>
      </c>
      <c r="X534" s="134"/>
      <c r="Y534" s="134"/>
      <c r="AA534" s="128" t="n">
        <f aca="false">IF(E534&lt;&gt;F534,0,1)</f>
        <v>1</v>
      </c>
      <c r="AB534" s="128" t="n">
        <f aca="false">IF(OR(T534="SI",T534="Si",T534="si",T534="sI",T534="s",T534="S"),1,0)</f>
        <v>0</v>
      </c>
      <c r="AC534" s="128" t="n">
        <f aca="false">IF(OR(J534="SI",J534="Si",J534="si",J534="sI",J534="s",J534="S"),1,0)</f>
        <v>0</v>
      </c>
      <c r="AD534" s="128" t="n">
        <f aca="false">AK534*AA534*AB534*AC534</f>
        <v>0</v>
      </c>
      <c r="AF534" s="136" t="n">
        <f aca="false">COUNTIF(D$8:D534,D534)</f>
        <v>0</v>
      </c>
      <c r="AG534" s="136" t="n">
        <f aca="false">COUNTIFS(D$8:D534,D534,A$8:A534,A534)</f>
        <v>0</v>
      </c>
      <c r="AH534" s="128" t="n">
        <f aca="false">AF534-AG534</f>
        <v>0</v>
      </c>
      <c r="AI534" s="128" t="n">
        <f aca="false">IF(OR(O534&lt;&gt;P534,P534=1,AA534=0),1,0)</f>
        <v>0</v>
      </c>
      <c r="AJ534" s="128" t="n">
        <f aca="false">IF(AR534&gt;0,1,0)+AH534</f>
        <v>0</v>
      </c>
      <c r="AK534" s="128" t="n">
        <f aca="false">IF(O534&lt;&gt;P534,0,1)</f>
        <v>1</v>
      </c>
      <c r="AL534" s="128" t="n">
        <f aca="false">IF(U534&gt;1,1,0)</f>
        <v>0</v>
      </c>
      <c r="AM534" s="136"/>
      <c r="AN534" s="137"/>
      <c r="AO534" s="139"/>
      <c r="AP534" s="128" t="str">
        <f aca="false">IF(SUMIF(AS$7:BU$7,"&gt;0",AS534:BU534)&gt;0,SUMIF(AS$7:BU$7,"&gt;0",AS534:BU534),"")</f>
        <v/>
      </c>
      <c r="AQ534" s="128"/>
      <c r="AR534" s="136" t="n">
        <f aca="false">COUNTIF(N$8:N534,N534)-1</f>
        <v>-1</v>
      </c>
      <c r="AS534" s="133"/>
      <c r="AT534" s="133"/>
      <c r="AU534" s="128" t="n">
        <f aca="false">IF($A534=$A533,AS534+AT534+AU533,AS534+AT534)</f>
        <v>0</v>
      </c>
      <c r="AV534" s="133"/>
      <c r="AW534" s="133"/>
      <c r="AX534" s="128" t="n">
        <f aca="false">IF($A534=$A533,AV534+AW534+AX533,AV534+AW534)</f>
        <v>0</v>
      </c>
      <c r="AY534" s="133"/>
      <c r="AZ534" s="133"/>
      <c r="BA534" s="128" t="n">
        <f aca="false">IF($A534=$A533,AY534+AZ534+BA533,AY534+AZ534)</f>
        <v>0</v>
      </c>
      <c r="BB534" s="133"/>
      <c r="BC534" s="133"/>
      <c r="BD534" s="128" t="n">
        <f aca="false">IF($A534=$A533,BB534+BC534+BD533,BB534+BC534)</f>
        <v>0</v>
      </c>
      <c r="BE534" s="133"/>
      <c r="BF534" s="133"/>
      <c r="BG534" s="128" t="n">
        <f aca="false">IF($A534=$A533,BE534+BF534+BG533,BE534+BF534)</f>
        <v>0</v>
      </c>
      <c r="BH534" s="133"/>
      <c r="BI534" s="133"/>
      <c r="BJ534" s="128" t="n">
        <f aca="false">IF($A534=$A533,BH534+BI534+BJ533,BH534+BI534)</f>
        <v>0</v>
      </c>
      <c r="BK534" s="133"/>
      <c r="BL534" s="133"/>
      <c r="BM534" s="128" t="n">
        <f aca="false">IF($A534=$A533,BK534+BL534+BM533,BK534+BL534)</f>
        <v>0</v>
      </c>
      <c r="BN534" s="133"/>
      <c r="BO534" s="133"/>
      <c r="BP534" s="128" t="n">
        <f aca="false">IF($A534=$A533,BN534+BO534+BP533,BN534+BO534)</f>
        <v>0</v>
      </c>
      <c r="BQ534" s="133"/>
      <c r="BR534" s="133"/>
      <c r="BS534" s="128" t="n">
        <f aca="false">IF($A534=$A533,BQ534+BR534+BS533,BQ534+BR534)</f>
        <v>0</v>
      </c>
      <c r="BT534" s="133"/>
      <c r="BU534" s="133"/>
      <c r="BV534" s="128" t="n">
        <f aca="false">IF($A534=$A533,BT534+BU534+BV533,BT534+BU534)</f>
        <v>0</v>
      </c>
      <c r="BW534" s="128" t="n">
        <f aca="false">IF(W534=0,0,IF(W534&gt;F$4,1,(IF(W534=BW$2,0,(IF(F$4-W534&gt;2,1,0))))))</f>
        <v>0</v>
      </c>
    </row>
    <row r="535" customFormat="false" ht="42.95" hidden="false" customHeight="true" outlineLevel="0" collapsed="false">
      <c r="A535" s="124" t="str">
        <f aca="false">IF(D535=D534,IF(A534=0,"",A534),IF(AND(D535&gt;0,D535&lt;&gt;D534),A534+1,""))</f>
        <v/>
      </c>
      <c r="B535" s="129"/>
      <c r="C535" s="129"/>
      <c r="D535" s="96"/>
      <c r="E535" s="138"/>
      <c r="F535" s="128" t="str">
        <f aca="false">IFERROR(IF(OR(ISTEXT(D535),ISNUMBER(D535)),HLOOKUP(I535-23*INT(I535/23),[2]Hoja2!B$1:X$2,2),""),1)</f>
        <v/>
      </c>
      <c r="G535" s="128" t="str">
        <f aca="false">LEFT(D535,1)</f>
        <v/>
      </c>
      <c r="H535" s="129" t="str">
        <f aca="false">IF(UPPER(G535)="Z",2,IF(UPPER(G535)="Y",1,IF(UPPER(G535)="X",0,LEFT(D535))))</f>
        <v/>
      </c>
      <c r="I535" s="129" t="str">
        <f aca="false">REPLACE(D535,1,1,H535)</f>
        <v/>
      </c>
      <c r="J535" s="96"/>
      <c r="K535" s="124" t="str">
        <f aca="false">IF(N535&gt;0,ROW(L535)-7,"")</f>
        <v/>
      </c>
      <c r="L535" s="130"/>
      <c r="M535" s="130"/>
      <c r="N535" s="131"/>
      <c r="O535" s="132"/>
      <c r="P535" s="128" t="str">
        <f aca="false">IFERROR(IF(OR(ISTEXT(N535),ISNUMBER(N535)),HLOOKUP(S535-23*INT(S535/23),[2]Hoja2!B$1:X$2,2),""),1)</f>
        <v/>
      </c>
      <c r="Q535" s="128" t="str">
        <f aca="false">LEFT(N535,1)</f>
        <v/>
      </c>
      <c r="R535" s="129" t="str">
        <f aca="false">IF(UPPER(Q535)="Z",2,IF(UPPER(Q535)="Y",1,IF(UPPER(Q535)="X",0,LEFT(N535))))</f>
        <v/>
      </c>
      <c r="S535" s="129" t="str">
        <f aca="false">REPLACE(N535,1,1,R535)</f>
        <v/>
      </c>
      <c r="T535" s="96"/>
      <c r="U535" s="133"/>
      <c r="V535" s="124" t="str">
        <f aca="false">IF(OR(ISTEXT(N535),ISNUMBER(N535)),IF($AD535=1,U535,0),"")</f>
        <v/>
      </c>
      <c r="W535" s="75" t="n">
        <v>36892</v>
      </c>
      <c r="X535" s="134"/>
      <c r="Y535" s="134"/>
      <c r="AA535" s="128" t="n">
        <f aca="false">IF(E535&lt;&gt;F535,0,1)</f>
        <v>1</v>
      </c>
      <c r="AB535" s="128" t="n">
        <f aca="false">IF(OR(T535="SI",T535="Si",T535="si",T535="sI",T535="s",T535="S"),1,0)</f>
        <v>0</v>
      </c>
      <c r="AC535" s="128" t="n">
        <f aca="false">IF(OR(J535="SI",J535="Si",J535="si",J535="sI",J535="s",J535="S"),1,0)</f>
        <v>0</v>
      </c>
      <c r="AD535" s="128" t="n">
        <f aca="false">AK535*AA535*AB535*AC535</f>
        <v>0</v>
      </c>
      <c r="AF535" s="136" t="n">
        <f aca="false">COUNTIF(D$8:D535,D535)</f>
        <v>0</v>
      </c>
      <c r="AG535" s="136" t="n">
        <f aca="false">COUNTIFS(D$8:D535,D535,A$8:A535,A535)</f>
        <v>0</v>
      </c>
      <c r="AH535" s="128" t="n">
        <f aca="false">AF535-AG535</f>
        <v>0</v>
      </c>
      <c r="AI535" s="128" t="n">
        <f aca="false">IF(OR(O535&lt;&gt;P535,P535=1,AA535=0),1,0)</f>
        <v>0</v>
      </c>
      <c r="AJ535" s="128" t="n">
        <f aca="false">IF(AR535&gt;0,1,0)+AH535</f>
        <v>0</v>
      </c>
      <c r="AK535" s="128" t="n">
        <f aca="false">IF(O535&lt;&gt;P535,0,1)</f>
        <v>1</v>
      </c>
      <c r="AL535" s="128" t="n">
        <f aca="false">IF(U535&gt;1,1,0)</f>
        <v>0</v>
      </c>
      <c r="AM535" s="136"/>
      <c r="AN535" s="137"/>
      <c r="AO535" s="139"/>
      <c r="AP535" s="128" t="str">
        <f aca="false">IF(SUMIF(AS$7:BU$7,"&gt;0",AS535:BU535)&gt;0,SUMIF(AS$7:BU$7,"&gt;0",AS535:BU535),"")</f>
        <v/>
      </c>
      <c r="AQ535" s="128"/>
      <c r="AR535" s="136" t="n">
        <f aca="false">COUNTIF(N$8:N535,N535)-1</f>
        <v>-1</v>
      </c>
      <c r="AS535" s="133"/>
      <c r="AT535" s="133"/>
      <c r="AU535" s="128" t="n">
        <f aca="false">IF($A535=$A534,AS535+AT535+AU534,AS535+AT535)</f>
        <v>0</v>
      </c>
      <c r="AV535" s="133"/>
      <c r="AW535" s="133"/>
      <c r="AX535" s="128" t="n">
        <f aca="false">IF($A535=$A534,AV535+AW535+AX534,AV535+AW535)</f>
        <v>0</v>
      </c>
      <c r="AY535" s="133"/>
      <c r="AZ535" s="133"/>
      <c r="BA535" s="128" t="n">
        <f aca="false">IF($A535=$A534,AY535+AZ535+BA534,AY535+AZ535)</f>
        <v>0</v>
      </c>
      <c r="BB535" s="133"/>
      <c r="BC535" s="133"/>
      <c r="BD535" s="128" t="n">
        <f aca="false">IF($A535=$A534,BB535+BC535+BD534,BB535+BC535)</f>
        <v>0</v>
      </c>
      <c r="BE535" s="133"/>
      <c r="BF535" s="133"/>
      <c r="BG535" s="128" t="n">
        <f aca="false">IF($A535=$A534,BE535+BF535+BG534,BE535+BF535)</f>
        <v>0</v>
      </c>
      <c r="BH535" s="133"/>
      <c r="BI535" s="133"/>
      <c r="BJ535" s="128" t="n">
        <f aca="false">IF($A535=$A534,BH535+BI535+BJ534,BH535+BI535)</f>
        <v>0</v>
      </c>
      <c r="BK535" s="133"/>
      <c r="BL535" s="133"/>
      <c r="BM535" s="128" t="n">
        <f aca="false">IF($A535=$A534,BK535+BL535+BM534,BK535+BL535)</f>
        <v>0</v>
      </c>
      <c r="BN535" s="133"/>
      <c r="BO535" s="133"/>
      <c r="BP535" s="128" t="n">
        <f aca="false">IF($A535=$A534,BN535+BO535+BP534,BN535+BO535)</f>
        <v>0</v>
      </c>
      <c r="BQ535" s="133"/>
      <c r="BR535" s="133"/>
      <c r="BS535" s="128" t="n">
        <f aca="false">IF($A535=$A534,BQ535+BR535+BS534,BQ535+BR535)</f>
        <v>0</v>
      </c>
      <c r="BT535" s="133"/>
      <c r="BU535" s="133"/>
      <c r="BV535" s="128" t="n">
        <f aca="false">IF($A535=$A534,BT535+BU535+BV534,BT535+BU535)</f>
        <v>0</v>
      </c>
      <c r="BW535" s="128" t="n">
        <f aca="false">IF(W535=0,0,IF(W535&gt;F$4,1,(IF(W535=BW$2,0,(IF(F$4-W535&gt;2,1,0))))))</f>
        <v>0</v>
      </c>
    </row>
    <row r="536" customFormat="false" ht="42.95" hidden="false" customHeight="true" outlineLevel="0" collapsed="false">
      <c r="A536" s="124" t="str">
        <f aca="false">IF(D536=D535,IF(A535=0,"",A535),IF(AND(D536&gt;0,D536&lt;&gt;D535),A535+1,""))</f>
        <v/>
      </c>
      <c r="B536" s="129"/>
      <c r="C536" s="129"/>
      <c r="D536" s="96"/>
      <c r="E536" s="138"/>
      <c r="F536" s="128" t="str">
        <f aca="false">IFERROR(IF(OR(ISTEXT(D536),ISNUMBER(D536)),HLOOKUP(I536-23*INT(I536/23),[2]Hoja2!B$1:X$2,2),""),1)</f>
        <v/>
      </c>
      <c r="G536" s="128" t="str">
        <f aca="false">LEFT(D536,1)</f>
        <v/>
      </c>
      <c r="H536" s="129" t="str">
        <f aca="false">IF(UPPER(G536)="Z",2,IF(UPPER(G536)="Y",1,IF(UPPER(G536)="X",0,LEFT(D536))))</f>
        <v/>
      </c>
      <c r="I536" s="129" t="str">
        <f aca="false">REPLACE(D536,1,1,H536)</f>
        <v/>
      </c>
      <c r="J536" s="96"/>
      <c r="K536" s="124" t="str">
        <f aca="false">IF(N536&gt;0,ROW(L536)-7,"")</f>
        <v/>
      </c>
      <c r="L536" s="130"/>
      <c r="M536" s="130"/>
      <c r="N536" s="131"/>
      <c r="O536" s="132"/>
      <c r="P536" s="128" t="str">
        <f aca="false">IFERROR(IF(OR(ISTEXT(N536),ISNUMBER(N536)),HLOOKUP(S536-23*INT(S536/23),[2]Hoja2!B$1:X$2,2),""),1)</f>
        <v/>
      </c>
      <c r="Q536" s="128" t="str">
        <f aca="false">LEFT(N536,1)</f>
        <v/>
      </c>
      <c r="R536" s="129" t="str">
        <f aca="false">IF(UPPER(Q536)="Z",2,IF(UPPER(Q536)="Y",1,IF(UPPER(Q536)="X",0,LEFT(N536))))</f>
        <v/>
      </c>
      <c r="S536" s="129" t="str">
        <f aca="false">REPLACE(N536,1,1,R536)</f>
        <v/>
      </c>
      <c r="T536" s="96"/>
      <c r="U536" s="133"/>
      <c r="V536" s="124" t="str">
        <f aca="false">IF(OR(ISTEXT(N536),ISNUMBER(N536)),IF($AD536=1,U536,0),"")</f>
        <v/>
      </c>
      <c r="W536" s="75" t="n">
        <v>36892</v>
      </c>
      <c r="X536" s="134"/>
      <c r="Y536" s="134"/>
      <c r="AA536" s="128" t="n">
        <f aca="false">IF(E536&lt;&gt;F536,0,1)</f>
        <v>1</v>
      </c>
      <c r="AB536" s="128" t="n">
        <f aca="false">IF(OR(T536="SI",T536="Si",T536="si",T536="sI",T536="s",T536="S"),1,0)</f>
        <v>0</v>
      </c>
      <c r="AC536" s="128" t="n">
        <f aca="false">IF(OR(J536="SI",J536="Si",J536="si",J536="sI",J536="s",J536="S"),1,0)</f>
        <v>0</v>
      </c>
      <c r="AD536" s="128" t="n">
        <f aca="false">AK536*AA536*AB536*AC536</f>
        <v>0</v>
      </c>
      <c r="AF536" s="136" t="n">
        <f aca="false">COUNTIF(D$8:D536,D536)</f>
        <v>0</v>
      </c>
      <c r="AG536" s="136" t="n">
        <f aca="false">COUNTIFS(D$8:D536,D536,A$8:A536,A536)</f>
        <v>0</v>
      </c>
      <c r="AH536" s="128" t="n">
        <f aca="false">AF536-AG536</f>
        <v>0</v>
      </c>
      <c r="AI536" s="128" t="n">
        <f aca="false">IF(OR(O536&lt;&gt;P536,P536=1,AA536=0),1,0)</f>
        <v>0</v>
      </c>
      <c r="AJ536" s="128" t="n">
        <f aca="false">IF(AR536&gt;0,1,0)+AH536</f>
        <v>0</v>
      </c>
      <c r="AK536" s="128" t="n">
        <f aca="false">IF(O536&lt;&gt;P536,0,1)</f>
        <v>1</v>
      </c>
      <c r="AL536" s="128" t="n">
        <f aca="false">IF(U536&gt;1,1,0)</f>
        <v>0</v>
      </c>
      <c r="AM536" s="136"/>
      <c r="AN536" s="137"/>
      <c r="AO536" s="139"/>
      <c r="AP536" s="128" t="str">
        <f aca="false">IF(SUMIF(AS$7:BU$7,"&gt;0",AS536:BU536)&gt;0,SUMIF(AS$7:BU$7,"&gt;0",AS536:BU536),"")</f>
        <v/>
      </c>
      <c r="AQ536" s="128"/>
      <c r="AR536" s="136" t="n">
        <f aca="false">COUNTIF(N$8:N536,N536)-1</f>
        <v>-1</v>
      </c>
      <c r="AS536" s="133"/>
      <c r="AT536" s="133"/>
      <c r="AU536" s="128" t="n">
        <f aca="false">IF($A536=$A535,AS536+AT536+AU535,AS536+AT536)</f>
        <v>0</v>
      </c>
      <c r="AV536" s="133"/>
      <c r="AW536" s="133"/>
      <c r="AX536" s="128" t="n">
        <f aca="false">IF($A536=$A535,AV536+AW536+AX535,AV536+AW536)</f>
        <v>0</v>
      </c>
      <c r="AY536" s="133"/>
      <c r="AZ536" s="133"/>
      <c r="BA536" s="128" t="n">
        <f aca="false">IF($A536=$A535,AY536+AZ536+BA535,AY536+AZ536)</f>
        <v>0</v>
      </c>
      <c r="BB536" s="133"/>
      <c r="BC536" s="133"/>
      <c r="BD536" s="128" t="n">
        <f aca="false">IF($A536=$A535,BB536+BC536+BD535,BB536+BC536)</f>
        <v>0</v>
      </c>
      <c r="BE536" s="133"/>
      <c r="BF536" s="133"/>
      <c r="BG536" s="128" t="n">
        <f aca="false">IF($A536=$A535,BE536+BF536+BG535,BE536+BF536)</f>
        <v>0</v>
      </c>
      <c r="BH536" s="133"/>
      <c r="BI536" s="133"/>
      <c r="BJ536" s="128" t="n">
        <f aca="false">IF($A536=$A535,BH536+BI536+BJ535,BH536+BI536)</f>
        <v>0</v>
      </c>
      <c r="BK536" s="133"/>
      <c r="BL536" s="133"/>
      <c r="BM536" s="128" t="n">
        <f aca="false">IF($A536=$A535,BK536+BL536+BM535,BK536+BL536)</f>
        <v>0</v>
      </c>
      <c r="BN536" s="133"/>
      <c r="BO536" s="133"/>
      <c r="BP536" s="128" t="n">
        <f aca="false">IF($A536=$A535,BN536+BO536+BP535,BN536+BO536)</f>
        <v>0</v>
      </c>
      <c r="BQ536" s="133"/>
      <c r="BR536" s="133"/>
      <c r="BS536" s="128" t="n">
        <f aca="false">IF($A536=$A535,BQ536+BR536+BS535,BQ536+BR536)</f>
        <v>0</v>
      </c>
      <c r="BT536" s="133"/>
      <c r="BU536" s="133"/>
      <c r="BV536" s="128" t="n">
        <f aca="false">IF($A536=$A535,BT536+BU536+BV535,BT536+BU536)</f>
        <v>0</v>
      </c>
      <c r="BW536" s="128" t="n">
        <f aca="false">IF(W536=0,0,IF(W536&gt;F$4,1,(IF(W536=BW$2,0,(IF(F$4-W536&gt;2,1,0))))))</f>
        <v>0</v>
      </c>
    </row>
    <row r="537" customFormat="false" ht="42.95" hidden="false" customHeight="true" outlineLevel="0" collapsed="false">
      <c r="A537" s="124" t="str">
        <f aca="false">IF(D537=D536,IF(A536=0,"",A536),IF(AND(D537&gt;0,D537&lt;&gt;D536),A536+1,""))</f>
        <v/>
      </c>
      <c r="B537" s="129"/>
      <c r="C537" s="129"/>
      <c r="D537" s="96"/>
      <c r="E537" s="138"/>
      <c r="F537" s="128" t="str">
        <f aca="false">IFERROR(IF(OR(ISTEXT(D537),ISNUMBER(D537)),HLOOKUP(I537-23*INT(I537/23),[2]Hoja2!B$1:X$2,2),""),1)</f>
        <v/>
      </c>
      <c r="G537" s="128" t="str">
        <f aca="false">LEFT(D537,1)</f>
        <v/>
      </c>
      <c r="H537" s="129" t="str">
        <f aca="false">IF(UPPER(G537)="Z",2,IF(UPPER(G537)="Y",1,IF(UPPER(G537)="X",0,LEFT(D537))))</f>
        <v/>
      </c>
      <c r="I537" s="129" t="str">
        <f aca="false">REPLACE(D537,1,1,H537)</f>
        <v/>
      </c>
      <c r="J537" s="96"/>
      <c r="K537" s="124" t="str">
        <f aca="false">IF(N537&gt;0,ROW(L537)-7,"")</f>
        <v/>
      </c>
      <c r="L537" s="130"/>
      <c r="M537" s="130"/>
      <c r="N537" s="131"/>
      <c r="O537" s="132"/>
      <c r="P537" s="128" t="str">
        <f aca="false">IFERROR(IF(OR(ISTEXT(N537),ISNUMBER(N537)),HLOOKUP(S537-23*INT(S537/23),[2]Hoja2!B$1:X$2,2),""),1)</f>
        <v/>
      </c>
      <c r="Q537" s="128" t="str">
        <f aca="false">LEFT(N537,1)</f>
        <v/>
      </c>
      <c r="R537" s="129" t="str">
        <f aca="false">IF(UPPER(Q537)="Z",2,IF(UPPER(Q537)="Y",1,IF(UPPER(Q537)="X",0,LEFT(N537))))</f>
        <v/>
      </c>
      <c r="S537" s="129" t="str">
        <f aca="false">REPLACE(N537,1,1,R537)</f>
        <v/>
      </c>
      <c r="T537" s="96"/>
      <c r="U537" s="133"/>
      <c r="V537" s="124" t="str">
        <f aca="false">IF(OR(ISTEXT(N537),ISNUMBER(N537)),IF($AD537=1,U537,0),"")</f>
        <v/>
      </c>
      <c r="W537" s="75" t="n">
        <v>36892</v>
      </c>
      <c r="X537" s="134"/>
      <c r="Y537" s="134"/>
      <c r="AA537" s="128" t="n">
        <f aca="false">IF(E537&lt;&gt;F537,0,1)</f>
        <v>1</v>
      </c>
      <c r="AB537" s="128" t="n">
        <f aca="false">IF(OR(T537="SI",T537="Si",T537="si",T537="sI",T537="s",T537="S"),1,0)</f>
        <v>0</v>
      </c>
      <c r="AC537" s="128" t="n">
        <f aca="false">IF(OR(J537="SI",J537="Si",J537="si",J537="sI",J537="s",J537="S"),1,0)</f>
        <v>0</v>
      </c>
      <c r="AD537" s="128" t="n">
        <f aca="false">AK537*AA537*AB537*AC537</f>
        <v>0</v>
      </c>
      <c r="AF537" s="136" t="n">
        <f aca="false">COUNTIF(D$8:D537,D537)</f>
        <v>0</v>
      </c>
      <c r="AG537" s="136" t="n">
        <f aca="false">COUNTIFS(D$8:D537,D537,A$8:A537,A537)</f>
        <v>0</v>
      </c>
      <c r="AH537" s="128" t="n">
        <f aca="false">AF537-AG537</f>
        <v>0</v>
      </c>
      <c r="AI537" s="128" t="n">
        <f aca="false">IF(OR(O537&lt;&gt;P537,P537=1,AA537=0),1,0)</f>
        <v>0</v>
      </c>
      <c r="AJ537" s="128" t="n">
        <f aca="false">IF(AR537&gt;0,1,0)+AH537</f>
        <v>0</v>
      </c>
      <c r="AK537" s="128" t="n">
        <f aca="false">IF(O537&lt;&gt;P537,0,1)</f>
        <v>1</v>
      </c>
      <c r="AL537" s="128" t="n">
        <f aca="false">IF(U537&gt;1,1,0)</f>
        <v>0</v>
      </c>
      <c r="AM537" s="136"/>
      <c r="AN537" s="137"/>
      <c r="AO537" s="139"/>
      <c r="AP537" s="128" t="str">
        <f aca="false">IF(SUMIF(AS$7:BU$7,"&gt;0",AS537:BU537)&gt;0,SUMIF(AS$7:BU$7,"&gt;0",AS537:BU537),"")</f>
        <v/>
      </c>
      <c r="AQ537" s="128"/>
      <c r="AR537" s="136" t="n">
        <f aca="false">COUNTIF(N$8:N537,N537)-1</f>
        <v>-1</v>
      </c>
      <c r="AS537" s="133"/>
      <c r="AT537" s="133"/>
      <c r="AU537" s="128" t="n">
        <f aca="false">IF($A537=$A536,AS537+AT537+AU536,AS537+AT537)</f>
        <v>0</v>
      </c>
      <c r="AV537" s="133"/>
      <c r="AW537" s="133"/>
      <c r="AX537" s="128" t="n">
        <f aca="false">IF($A537=$A536,AV537+AW537+AX536,AV537+AW537)</f>
        <v>0</v>
      </c>
      <c r="AY537" s="133"/>
      <c r="AZ537" s="133"/>
      <c r="BA537" s="128" t="n">
        <f aca="false">IF($A537=$A536,AY537+AZ537+BA536,AY537+AZ537)</f>
        <v>0</v>
      </c>
      <c r="BB537" s="133"/>
      <c r="BC537" s="133"/>
      <c r="BD537" s="128" t="n">
        <f aca="false">IF($A537=$A536,BB537+BC537+BD536,BB537+BC537)</f>
        <v>0</v>
      </c>
      <c r="BE537" s="133"/>
      <c r="BF537" s="133"/>
      <c r="BG537" s="128" t="n">
        <f aca="false">IF($A537=$A536,BE537+BF537+BG536,BE537+BF537)</f>
        <v>0</v>
      </c>
      <c r="BH537" s="133"/>
      <c r="BI537" s="133"/>
      <c r="BJ537" s="128" t="n">
        <f aca="false">IF($A537=$A536,BH537+BI537+BJ536,BH537+BI537)</f>
        <v>0</v>
      </c>
      <c r="BK537" s="133"/>
      <c r="BL537" s="133"/>
      <c r="BM537" s="128" t="n">
        <f aca="false">IF($A537=$A536,BK537+BL537+BM536,BK537+BL537)</f>
        <v>0</v>
      </c>
      <c r="BN537" s="133"/>
      <c r="BO537" s="133"/>
      <c r="BP537" s="128" t="n">
        <f aca="false">IF($A537=$A536,BN537+BO537+BP536,BN537+BO537)</f>
        <v>0</v>
      </c>
      <c r="BQ537" s="133"/>
      <c r="BR537" s="133"/>
      <c r="BS537" s="128" t="n">
        <f aca="false">IF($A537=$A536,BQ537+BR537+BS536,BQ537+BR537)</f>
        <v>0</v>
      </c>
      <c r="BT537" s="133"/>
      <c r="BU537" s="133"/>
      <c r="BV537" s="128" t="n">
        <f aca="false">IF($A537=$A536,BT537+BU537+BV536,BT537+BU537)</f>
        <v>0</v>
      </c>
      <c r="BW537" s="128" t="n">
        <f aca="false">IF(W537=0,0,IF(W537&gt;F$4,1,(IF(W537=BW$2,0,(IF(F$4-W537&gt;2,1,0))))))</f>
        <v>0</v>
      </c>
    </row>
    <row r="538" customFormat="false" ht="42.95" hidden="false" customHeight="true" outlineLevel="0" collapsed="false">
      <c r="A538" s="124" t="str">
        <f aca="false">IF(D538=D537,IF(A537=0,"",A537),IF(AND(D538&gt;0,D538&lt;&gt;D537),A537+1,""))</f>
        <v/>
      </c>
      <c r="B538" s="129"/>
      <c r="C538" s="129"/>
      <c r="D538" s="96"/>
      <c r="E538" s="138"/>
      <c r="F538" s="128" t="str">
        <f aca="false">IFERROR(IF(OR(ISTEXT(D538),ISNUMBER(D538)),HLOOKUP(I538-23*INT(I538/23),[2]Hoja2!B$1:X$2,2),""),1)</f>
        <v/>
      </c>
      <c r="G538" s="128" t="str">
        <f aca="false">LEFT(D538,1)</f>
        <v/>
      </c>
      <c r="H538" s="129" t="str">
        <f aca="false">IF(UPPER(G538)="Z",2,IF(UPPER(G538)="Y",1,IF(UPPER(G538)="X",0,LEFT(D538))))</f>
        <v/>
      </c>
      <c r="I538" s="129" t="str">
        <f aca="false">REPLACE(D538,1,1,H538)</f>
        <v/>
      </c>
      <c r="J538" s="96"/>
      <c r="K538" s="124" t="str">
        <f aca="false">IF(N538&gt;0,ROW(L538)-7,"")</f>
        <v/>
      </c>
      <c r="L538" s="130"/>
      <c r="M538" s="130"/>
      <c r="N538" s="131"/>
      <c r="O538" s="132"/>
      <c r="P538" s="128" t="str">
        <f aca="false">IFERROR(IF(OR(ISTEXT(N538),ISNUMBER(N538)),HLOOKUP(S538-23*INT(S538/23),[2]Hoja2!B$1:X$2,2),""),1)</f>
        <v/>
      </c>
      <c r="Q538" s="128" t="str">
        <f aca="false">LEFT(N538,1)</f>
        <v/>
      </c>
      <c r="R538" s="129" t="str">
        <f aca="false">IF(UPPER(Q538)="Z",2,IF(UPPER(Q538)="Y",1,IF(UPPER(Q538)="X",0,LEFT(N538))))</f>
        <v/>
      </c>
      <c r="S538" s="129" t="str">
        <f aca="false">REPLACE(N538,1,1,R538)</f>
        <v/>
      </c>
      <c r="T538" s="96"/>
      <c r="U538" s="133"/>
      <c r="V538" s="124" t="str">
        <f aca="false">IF(OR(ISTEXT(N538),ISNUMBER(N538)),IF($AD538=1,U538,0),"")</f>
        <v/>
      </c>
      <c r="W538" s="75" t="n">
        <v>36892</v>
      </c>
      <c r="X538" s="134"/>
      <c r="Y538" s="134"/>
      <c r="AA538" s="128" t="n">
        <f aca="false">IF(E538&lt;&gt;F538,0,1)</f>
        <v>1</v>
      </c>
      <c r="AB538" s="128" t="n">
        <f aca="false">IF(OR(T538="SI",T538="Si",T538="si",T538="sI",T538="s",T538="S"),1,0)</f>
        <v>0</v>
      </c>
      <c r="AC538" s="128" t="n">
        <f aca="false">IF(OR(J538="SI",J538="Si",J538="si",J538="sI",J538="s",J538="S"),1,0)</f>
        <v>0</v>
      </c>
      <c r="AD538" s="128" t="n">
        <f aca="false">AK538*AA538*AB538*AC538</f>
        <v>0</v>
      </c>
      <c r="AF538" s="136" t="n">
        <f aca="false">COUNTIF(D$8:D538,D538)</f>
        <v>0</v>
      </c>
      <c r="AG538" s="136" t="n">
        <f aca="false">COUNTIFS(D$8:D538,D538,A$8:A538,A538)</f>
        <v>0</v>
      </c>
      <c r="AH538" s="128" t="n">
        <f aca="false">AF538-AG538</f>
        <v>0</v>
      </c>
      <c r="AI538" s="128" t="n">
        <f aca="false">IF(OR(O538&lt;&gt;P538,P538=1,AA538=0),1,0)</f>
        <v>0</v>
      </c>
      <c r="AJ538" s="128" t="n">
        <f aca="false">IF(AR538&gt;0,1,0)+AH538</f>
        <v>0</v>
      </c>
      <c r="AK538" s="128" t="n">
        <f aca="false">IF(O538&lt;&gt;P538,0,1)</f>
        <v>1</v>
      </c>
      <c r="AL538" s="128" t="n">
        <f aca="false">IF(U538&gt;1,1,0)</f>
        <v>0</v>
      </c>
      <c r="AM538" s="136"/>
      <c r="AN538" s="137"/>
      <c r="AO538" s="139"/>
      <c r="AP538" s="128" t="str">
        <f aca="false">IF(SUMIF(AS$7:BU$7,"&gt;0",AS538:BU538)&gt;0,SUMIF(AS$7:BU$7,"&gt;0",AS538:BU538),"")</f>
        <v/>
      </c>
      <c r="AQ538" s="128"/>
      <c r="AR538" s="136" t="n">
        <f aca="false">COUNTIF(N$8:N538,N538)-1</f>
        <v>-1</v>
      </c>
      <c r="AS538" s="133"/>
      <c r="AT538" s="133"/>
      <c r="AU538" s="128" t="n">
        <f aca="false">IF($A538=$A537,AS538+AT538+AU537,AS538+AT538)</f>
        <v>0</v>
      </c>
      <c r="AV538" s="133"/>
      <c r="AW538" s="133"/>
      <c r="AX538" s="128" t="n">
        <f aca="false">IF($A538=$A537,AV538+AW538+AX537,AV538+AW538)</f>
        <v>0</v>
      </c>
      <c r="AY538" s="133"/>
      <c r="AZ538" s="133"/>
      <c r="BA538" s="128" t="n">
        <f aca="false">IF($A538=$A537,AY538+AZ538+BA537,AY538+AZ538)</f>
        <v>0</v>
      </c>
      <c r="BB538" s="133"/>
      <c r="BC538" s="133"/>
      <c r="BD538" s="128" t="n">
        <f aca="false">IF($A538=$A537,BB538+BC538+BD537,BB538+BC538)</f>
        <v>0</v>
      </c>
      <c r="BE538" s="133"/>
      <c r="BF538" s="133"/>
      <c r="BG538" s="128" t="n">
        <f aca="false">IF($A538=$A537,BE538+BF538+BG537,BE538+BF538)</f>
        <v>0</v>
      </c>
      <c r="BH538" s="133"/>
      <c r="BI538" s="133"/>
      <c r="BJ538" s="128" t="n">
        <f aca="false">IF($A538=$A537,BH538+BI538+BJ537,BH538+BI538)</f>
        <v>0</v>
      </c>
      <c r="BK538" s="133"/>
      <c r="BL538" s="133"/>
      <c r="BM538" s="128" t="n">
        <f aca="false">IF($A538=$A537,BK538+BL538+BM537,BK538+BL538)</f>
        <v>0</v>
      </c>
      <c r="BN538" s="133"/>
      <c r="BO538" s="133"/>
      <c r="BP538" s="128" t="n">
        <f aca="false">IF($A538=$A537,BN538+BO538+BP537,BN538+BO538)</f>
        <v>0</v>
      </c>
      <c r="BQ538" s="133"/>
      <c r="BR538" s="133"/>
      <c r="BS538" s="128" t="n">
        <f aca="false">IF($A538=$A537,BQ538+BR538+BS537,BQ538+BR538)</f>
        <v>0</v>
      </c>
      <c r="BT538" s="133"/>
      <c r="BU538" s="133"/>
      <c r="BV538" s="128" t="n">
        <f aca="false">IF($A538=$A537,BT538+BU538+BV537,BT538+BU538)</f>
        <v>0</v>
      </c>
      <c r="BW538" s="128" t="n">
        <f aca="false">IF(W538=0,0,IF(W538&gt;F$4,1,(IF(W538=BW$2,0,(IF(F$4-W538&gt;2,1,0))))))</f>
        <v>0</v>
      </c>
    </row>
    <row r="539" customFormat="false" ht="42.95" hidden="false" customHeight="true" outlineLevel="0" collapsed="false">
      <c r="A539" s="124" t="str">
        <f aca="false">IF(D539=D538,IF(A538=0,"",A538),IF(AND(D539&gt;0,D539&lt;&gt;D538),A538+1,""))</f>
        <v/>
      </c>
      <c r="B539" s="129"/>
      <c r="C539" s="129"/>
      <c r="D539" s="96"/>
      <c r="E539" s="138"/>
      <c r="F539" s="128" t="str">
        <f aca="false">IFERROR(IF(OR(ISTEXT(D539),ISNUMBER(D539)),HLOOKUP(I539-23*INT(I539/23),[2]Hoja2!B$1:X$2,2),""),1)</f>
        <v/>
      </c>
      <c r="G539" s="128" t="str">
        <f aca="false">LEFT(D539,1)</f>
        <v/>
      </c>
      <c r="H539" s="129" t="str">
        <f aca="false">IF(UPPER(G539)="Z",2,IF(UPPER(G539)="Y",1,IF(UPPER(G539)="X",0,LEFT(D539))))</f>
        <v/>
      </c>
      <c r="I539" s="129" t="str">
        <f aca="false">REPLACE(D539,1,1,H539)</f>
        <v/>
      </c>
      <c r="J539" s="96"/>
      <c r="K539" s="124" t="str">
        <f aca="false">IF(N539&gt;0,ROW(L539)-7,"")</f>
        <v/>
      </c>
      <c r="L539" s="130"/>
      <c r="M539" s="130"/>
      <c r="N539" s="131"/>
      <c r="O539" s="132"/>
      <c r="P539" s="128" t="str">
        <f aca="false">IFERROR(IF(OR(ISTEXT(N539),ISNUMBER(N539)),HLOOKUP(S539-23*INT(S539/23),[2]Hoja2!B$1:X$2,2),""),1)</f>
        <v/>
      </c>
      <c r="Q539" s="128" t="str">
        <f aca="false">LEFT(N539,1)</f>
        <v/>
      </c>
      <c r="R539" s="129" t="str">
        <f aca="false">IF(UPPER(Q539)="Z",2,IF(UPPER(Q539)="Y",1,IF(UPPER(Q539)="X",0,LEFT(N539))))</f>
        <v/>
      </c>
      <c r="S539" s="129" t="str">
        <f aca="false">REPLACE(N539,1,1,R539)</f>
        <v/>
      </c>
      <c r="T539" s="96"/>
      <c r="U539" s="133"/>
      <c r="V539" s="124" t="str">
        <f aca="false">IF(OR(ISTEXT(N539),ISNUMBER(N539)),IF($AD539=1,U539,0),"")</f>
        <v/>
      </c>
      <c r="W539" s="75" t="n">
        <v>36892</v>
      </c>
      <c r="X539" s="134"/>
      <c r="Y539" s="134"/>
      <c r="AA539" s="128" t="n">
        <f aca="false">IF(E539&lt;&gt;F539,0,1)</f>
        <v>1</v>
      </c>
      <c r="AB539" s="128" t="n">
        <f aca="false">IF(OR(T539="SI",T539="Si",T539="si",T539="sI",T539="s",T539="S"),1,0)</f>
        <v>0</v>
      </c>
      <c r="AC539" s="128" t="n">
        <f aca="false">IF(OR(J539="SI",J539="Si",J539="si",J539="sI",J539="s",J539="S"),1,0)</f>
        <v>0</v>
      </c>
      <c r="AD539" s="128" t="n">
        <f aca="false">AK539*AA539*AB539*AC539</f>
        <v>0</v>
      </c>
      <c r="AF539" s="136" t="n">
        <f aca="false">COUNTIF(D$8:D539,D539)</f>
        <v>0</v>
      </c>
      <c r="AG539" s="136" t="n">
        <f aca="false">COUNTIFS(D$8:D539,D539,A$8:A539,A539)</f>
        <v>0</v>
      </c>
      <c r="AH539" s="128" t="n">
        <f aca="false">AF539-AG539</f>
        <v>0</v>
      </c>
      <c r="AI539" s="128" t="n">
        <f aca="false">IF(OR(O539&lt;&gt;P539,P539=1,AA539=0),1,0)</f>
        <v>0</v>
      </c>
      <c r="AJ539" s="128" t="n">
        <f aca="false">IF(AR539&gt;0,1,0)+AH539</f>
        <v>0</v>
      </c>
      <c r="AK539" s="128" t="n">
        <f aca="false">IF(O539&lt;&gt;P539,0,1)</f>
        <v>1</v>
      </c>
      <c r="AL539" s="128" t="n">
        <f aca="false">IF(U539&gt;1,1,0)</f>
        <v>0</v>
      </c>
      <c r="AM539" s="136"/>
      <c r="AN539" s="137"/>
      <c r="AO539" s="139"/>
      <c r="AP539" s="128" t="str">
        <f aca="false">IF(SUMIF(AS$7:BU$7,"&gt;0",AS539:BU539)&gt;0,SUMIF(AS$7:BU$7,"&gt;0",AS539:BU539),"")</f>
        <v/>
      </c>
      <c r="AQ539" s="128"/>
      <c r="AR539" s="136" t="n">
        <f aca="false">COUNTIF(N$8:N539,N539)-1</f>
        <v>-1</v>
      </c>
      <c r="AS539" s="133"/>
      <c r="AT539" s="133"/>
      <c r="AU539" s="128" t="n">
        <f aca="false">IF($A539=$A538,AS539+AT539+AU538,AS539+AT539)</f>
        <v>0</v>
      </c>
      <c r="AV539" s="133"/>
      <c r="AW539" s="133"/>
      <c r="AX539" s="128" t="n">
        <f aca="false">IF($A539=$A538,AV539+AW539+AX538,AV539+AW539)</f>
        <v>0</v>
      </c>
      <c r="AY539" s="133"/>
      <c r="AZ539" s="133"/>
      <c r="BA539" s="128" t="n">
        <f aca="false">IF($A539=$A538,AY539+AZ539+BA538,AY539+AZ539)</f>
        <v>0</v>
      </c>
      <c r="BB539" s="133"/>
      <c r="BC539" s="133"/>
      <c r="BD539" s="128" t="n">
        <f aca="false">IF($A539=$A538,BB539+BC539+BD538,BB539+BC539)</f>
        <v>0</v>
      </c>
      <c r="BE539" s="133"/>
      <c r="BF539" s="133"/>
      <c r="BG539" s="128" t="n">
        <f aca="false">IF($A539=$A538,BE539+BF539+BG538,BE539+BF539)</f>
        <v>0</v>
      </c>
      <c r="BH539" s="133"/>
      <c r="BI539" s="133"/>
      <c r="BJ539" s="128" t="n">
        <f aca="false">IF($A539=$A538,BH539+BI539+BJ538,BH539+BI539)</f>
        <v>0</v>
      </c>
      <c r="BK539" s="133"/>
      <c r="BL539" s="133"/>
      <c r="BM539" s="128" t="n">
        <f aca="false">IF($A539=$A538,BK539+BL539+BM538,BK539+BL539)</f>
        <v>0</v>
      </c>
      <c r="BN539" s="133"/>
      <c r="BO539" s="133"/>
      <c r="BP539" s="128" t="n">
        <f aca="false">IF($A539=$A538,BN539+BO539+BP538,BN539+BO539)</f>
        <v>0</v>
      </c>
      <c r="BQ539" s="133"/>
      <c r="BR539" s="133"/>
      <c r="BS539" s="128" t="n">
        <f aca="false">IF($A539=$A538,BQ539+BR539+BS538,BQ539+BR539)</f>
        <v>0</v>
      </c>
      <c r="BT539" s="133"/>
      <c r="BU539" s="133"/>
      <c r="BV539" s="128" t="n">
        <f aca="false">IF($A539=$A538,BT539+BU539+BV538,BT539+BU539)</f>
        <v>0</v>
      </c>
      <c r="BW539" s="128" t="n">
        <f aca="false">IF(W539=0,0,IF(W539&gt;F$4,1,(IF(W539=BW$2,0,(IF(F$4-W539&gt;2,1,0))))))</f>
        <v>0</v>
      </c>
    </row>
    <row r="540" customFormat="false" ht="42.95" hidden="false" customHeight="true" outlineLevel="0" collapsed="false">
      <c r="A540" s="124" t="str">
        <f aca="false">IF(D540=D539,IF(A539=0,"",A539),IF(AND(D540&gt;0,D540&lt;&gt;D539),A539+1,""))</f>
        <v/>
      </c>
      <c r="B540" s="129"/>
      <c r="C540" s="129"/>
      <c r="D540" s="96"/>
      <c r="E540" s="138"/>
      <c r="F540" s="128" t="str">
        <f aca="false">IFERROR(IF(OR(ISTEXT(D540),ISNUMBER(D540)),HLOOKUP(I540-23*INT(I540/23),[2]Hoja2!B$1:X$2,2),""),1)</f>
        <v/>
      </c>
      <c r="G540" s="128" t="str">
        <f aca="false">LEFT(D540,1)</f>
        <v/>
      </c>
      <c r="H540" s="129" t="str">
        <f aca="false">IF(UPPER(G540)="Z",2,IF(UPPER(G540)="Y",1,IF(UPPER(G540)="X",0,LEFT(D540))))</f>
        <v/>
      </c>
      <c r="I540" s="129" t="str">
        <f aca="false">REPLACE(D540,1,1,H540)</f>
        <v/>
      </c>
      <c r="J540" s="96"/>
      <c r="K540" s="124" t="str">
        <f aca="false">IF(N540&gt;0,ROW(L540)-7,"")</f>
        <v/>
      </c>
      <c r="L540" s="130"/>
      <c r="M540" s="130"/>
      <c r="N540" s="131"/>
      <c r="O540" s="132"/>
      <c r="P540" s="128" t="str">
        <f aca="false">IFERROR(IF(OR(ISTEXT(N540),ISNUMBER(N540)),HLOOKUP(S540-23*INT(S540/23),[2]Hoja2!B$1:X$2,2),""),1)</f>
        <v/>
      </c>
      <c r="Q540" s="128" t="str">
        <f aca="false">LEFT(N540,1)</f>
        <v/>
      </c>
      <c r="R540" s="129" t="str">
        <f aca="false">IF(UPPER(Q540)="Z",2,IF(UPPER(Q540)="Y",1,IF(UPPER(Q540)="X",0,LEFT(N540))))</f>
        <v/>
      </c>
      <c r="S540" s="129" t="str">
        <f aca="false">REPLACE(N540,1,1,R540)</f>
        <v/>
      </c>
      <c r="T540" s="96"/>
      <c r="U540" s="133"/>
      <c r="V540" s="124" t="str">
        <f aca="false">IF(OR(ISTEXT(N540),ISNUMBER(N540)),IF($AD540=1,U540,0),"")</f>
        <v/>
      </c>
      <c r="W540" s="75" t="n">
        <v>36892</v>
      </c>
      <c r="X540" s="134"/>
      <c r="Y540" s="134"/>
      <c r="AA540" s="128" t="n">
        <f aca="false">IF(E540&lt;&gt;F540,0,1)</f>
        <v>1</v>
      </c>
      <c r="AB540" s="128" t="n">
        <f aca="false">IF(OR(T540="SI",T540="Si",T540="si",T540="sI",T540="s",T540="S"),1,0)</f>
        <v>0</v>
      </c>
      <c r="AC540" s="128" t="n">
        <f aca="false">IF(OR(J540="SI",J540="Si",J540="si",J540="sI",J540="s",J540="S"),1,0)</f>
        <v>0</v>
      </c>
      <c r="AD540" s="128" t="n">
        <f aca="false">AK540*AA540*AB540*AC540</f>
        <v>0</v>
      </c>
      <c r="AF540" s="136" t="n">
        <f aca="false">COUNTIF(D$8:D540,D540)</f>
        <v>0</v>
      </c>
      <c r="AG540" s="136" t="n">
        <f aca="false">COUNTIFS(D$8:D540,D540,A$8:A540,A540)</f>
        <v>0</v>
      </c>
      <c r="AH540" s="128" t="n">
        <f aca="false">AF540-AG540</f>
        <v>0</v>
      </c>
      <c r="AI540" s="128" t="n">
        <f aca="false">IF(OR(O540&lt;&gt;P540,P540=1,AA540=0),1,0)</f>
        <v>0</v>
      </c>
      <c r="AJ540" s="128" t="n">
        <f aca="false">IF(AR540&gt;0,1,0)+AH540</f>
        <v>0</v>
      </c>
      <c r="AK540" s="128" t="n">
        <f aca="false">IF(O540&lt;&gt;P540,0,1)</f>
        <v>1</v>
      </c>
      <c r="AL540" s="128" t="n">
        <f aca="false">IF(U540&gt;1,1,0)</f>
        <v>0</v>
      </c>
      <c r="AM540" s="136"/>
      <c r="AN540" s="137"/>
      <c r="AO540" s="139"/>
      <c r="AP540" s="128" t="str">
        <f aca="false">IF(SUMIF(AS$7:BU$7,"&gt;0",AS540:BU540)&gt;0,SUMIF(AS$7:BU$7,"&gt;0",AS540:BU540),"")</f>
        <v/>
      </c>
      <c r="AQ540" s="128"/>
      <c r="AR540" s="136" t="n">
        <f aca="false">COUNTIF(N$8:N540,N540)-1</f>
        <v>-1</v>
      </c>
      <c r="AS540" s="133"/>
      <c r="AT540" s="133"/>
      <c r="AU540" s="128" t="n">
        <f aca="false">IF($A540=$A539,AS540+AT540+AU539,AS540+AT540)</f>
        <v>0</v>
      </c>
      <c r="AV540" s="133"/>
      <c r="AW540" s="133"/>
      <c r="AX540" s="128" t="n">
        <f aca="false">IF($A540=$A539,AV540+AW540+AX539,AV540+AW540)</f>
        <v>0</v>
      </c>
      <c r="AY540" s="133"/>
      <c r="AZ540" s="133"/>
      <c r="BA540" s="128" t="n">
        <f aca="false">IF($A540=$A539,AY540+AZ540+BA539,AY540+AZ540)</f>
        <v>0</v>
      </c>
      <c r="BB540" s="133"/>
      <c r="BC540" s="133"/>
      <c r="BD540" s="128" t="n">
        <f aca="false">IF($A540=$A539,BB540+BC540+BD539,BB540+BC540)</f>
        <v>0</v>
      </c>
      <c r="BE540" s="133"/>
      <c r="BF540" s="133"/>
      <c r="BG540" s="128" t="n">
        <f aca="false">IF($A540=$A539,BE540+BF540+BG539,BE540+BF540)</f>
        <v>0</v>
      </c>
      <c r="BH540" s="133"/>
      <c r="BI540" s="133"/>
      <c r="BJ540" s="128" t="n">
        <f aca="false">IF($A540=$A539,BH540+BI540+BJ539,BH540+BI540)</f>
        <v>0</v>
      </c>
      <c r="BK540" s="133"/>
      <c r="BL540" s="133"/>
      <c r="BM540" s="128" t="n">
        <f aca="false">IF($A540=$A539,BK540+BL540+BM539,BK540+BL540)</f>
        <v>0</v>
      </c>
      <c r="BN540" s="133"/>
      <c r="BO540" s="133"/>
      <c r="BP540" s="128" t="n">
        <f aca="false">IF($A540=$A539,BN540+BO540+BP539,BN540+BO540)</f>
        <v>0</v>
      </c>
      <c r="BQ540" s="133"/>
      <c r="BR540" s="133"/>
      <c r="BS540" s="128" t="n">
        <f aca="false">IF($A540=$A539,BQ540+BR540+BS539,BQ540+BR540)</f>
        <v>0</v>
      </c>
      <c r="BT540" s="133"/>
      <c r="BU540" s="133"/>
      <c r="BV540" s="128" t="n">
        <f aca="false">IF($A540=$A539,BT540+BU540+BV539,BT540+BU540)</f>
        <v>0</v>
      </c>
      <c r="BW540" s="128" t="n">
        <f aca="false">IF(W540=0,0,IF(W540&gt;F$4,1,(IF(W540=BW$2,0,(IF(F$4-W540&gt;2,1,0))))))</f>
        <v>0</v>
      </c>
    </row>
    <row r="541" customFormat="false" ht="42.95" hidden="false" customHeight="true" outlineLevel="0" collapsed="false">
      <c r="A541" s="124" t="str">
        <f aca="false">IF(D541=D540,IF(A540=0,"",A540),IF(AND(D541&gt;0,D541&lt;&gt;D540),A540+1,""))</f>
        <v/>
      </c>
      <c r="B541" s="129"/>
      <c r="C541" s="129"/>
      <c r="D541" s="96"/>
      <c r="E541" s="138"/>
      <c r="F541" s="128" t="str">
        <f aca="false">IFERROR(IF(OR(ISTEXT(D541),ISNUMBER(D541)),HLOOKUP(I541-23*INT(I541/23),[2]Hoja2!B$1:X$2,2),""),1)</f>
        <v/>
      </c>
      <c r="G541" s="128" t="str">
        <f aca="false">LEFT(D541,1)</f>
        <v/>
      </c>
      <c r="H541" s="129" t="str">
        <f aca="false">IF(UPPER(G541)="Z",2,IF(UPPER(G541)="Y",1,IF(UPPER(G541)="X",0,LEFT(D541))))</f>
        <v/>
      </c>
      <c r="I541" s="129" t="str">
        <f aca="false">REPLACE(D541,1,1,H541)</f>
        <v/>
      </c>
      <c r="J541" s="96"/>
      <c r="K541" s="124" t="str">
        <f aca="false">IF(N541&gt;0,ROW(L541)-7,"")</f>
        <v/>
      </c>
      <c r="L541" s="130"/>
      <c r="M541" s="130"/>
      <c r="N541" s="131"/>
      <c r="O541" s="132"/>
      <c r="P541" s="128" t="str">
        <f aca="false">IFERROR(IF(OR(ISTEXT(N541),ISNUMBER(N541)),HLOOKUP(S541-23*INT(S541/23),[2]Hoja2!B$1:X$2,2),""),1)</f>
        <v/>
      </c>
      <c r="Q541" s="128" t="str">
        <f aca="false">LEFT(N541,1)</f>
        <v/>
      </c>
      <c r="R541" s="129" t="str">
        <f aca="false">IF(UPPER(Q541)="Z",2,IF(UPPER(Q541)="Y",1,IF(UPPER(Q541)="X",0,LEFT(N541))))</f>
        <v/>
      </c>
      <c r="S541" s="129" t="str">
        <f aca="false">REPLACE(N541,1,1,R541)</f>
        <v/>
      </c>
      <c r="T541" s="96"/>
      <c r="U541" s="133"/>
      <c r="V541" s="124" t="str">
        <f aca="false">IF(OR(ISTEXT(N541),ISNUMBER(N541)),IF($AD541=1,U541,0),"")</f>
        <v/>
      </c>
      <c r="W541" s="75" t="n">
        <v>36892</v>
      </c>
      <c r="X541" s="134"/>
      <c r="Y541" s="134"/>
      <c r="AA541" s="128" t="n">
        <f aca="false">IF(E541&lt;&gt;F541,0,1)</f>
        <v>1</v>
      </c>
      <c r="AB541" s="128" t="n">
        <f aca="false">IF(OR(T541="SI",T541="Si",T541="si",T541="sI",T541="s",T541="S"),1,0)</f>
        <v>0</v>
      </c>
      <c r="AC541" s="128" t="n">
        <f aca="false">IF(OR(J541="SI",J541="Si",J541="si",J541="sI",J541="s",J541="S"),1,0)</f>
        <v>0</v>
      </c>
      <c r="AD541" s="128" t="n">
        <f aca="false">AK541*AA541*AB541*AC541</f>
        <v>0</v>
      </c>
      <c r="AF541" s="136" t="n">
        <f aca="false">COUNTIF(D$8:D541,D541)</f>
        <v>0</v>
      </c>
      <c r="AG541" s="136" t="n">
        <f aca="false">COUNTIFS(D$8:D541,D541,A$8:A541,A541)</f>
        <v>0</v>
      </c>
      <c r="AH541" s="128" t="n">
        <f aca="false">AF541-AG541</f>
        <v>0</v>
      </c>
      <c r="AI541" s="128" t="n">
        <f aca="false">IF(OR(O541&lt;&gt;P541,P541=1,AA541=0),1,0)</f>
        <v>0</v>
      </c>
      <c r="AJ541" s="128" t="n">
        <f aca="false">IF(AR541&gt;0,1,0)+AH541</f>
        <v>0</v>
      </c>
      <c r="AK541" s="128" t="n">
        <f aca="false">IF(O541&lt;&gt;P541,0,1)</f>
        <v>1</v>
      </c>
      <c r="AL541" s="128" t="n">
        <f aca="false">IF(U541&gt;1,1,0)</f>
        <v>0</v>
      </c>
      <c r="AM541" s="136"/>
      <c r="AN541" s="137"/>
      <c r="AO541" s="139"/>
      <c r="AP541" s="128" t="str">
        <f aca="false">IF(SUMIF(AS$7:BU$7,"&gt;0",AS541:BU541)&gt;0,SUMIF(AS$7:BU$7,"&gt;0",AS541:BU541),"")</f>
        <v/>
      </c>
      <c r="AQ541" s="128"/>
      <c r="AR541" s="136" t="n">
        <f aca="false">COUNTIF(N$8:N541,N541)-1</f>
        <v>-1</v>
      </c>
      <c r="AS541" s="133"/>
      <c r="AT541" s="133"/>
      <c r="AU541" s="128" t="n">
        <f aca="false">IF($A541=$A540,AS541+AT541+AU540,AS541+AT541)</f>
        <v>0</v>
      </c>
      <c r="AV541" s="133"/>
      <c r="AW541" s="133"/>
      <c r="AX541" s="128" t="n">
        <f aca="false">IF($A541=$A540,AV541+AW541+AX540,AV541+AW541)</f>
        <v>0</v>
      </c>
      <c r="AY541" s="133"/>
      <c r="AZ541" s="133"/>
      <c r="BA541" s="128" t="n">
        <f aca="false">IF($A541=$A540,AY541+AZ541+BA540,AY541+AZ541)</f>
        <v>0</v>
      </c>
      <c r="BB541" s="133"/>
      <c r="BC541" s="133"/>
      <c r="BD541" s="128" t="n">
        <f aca="false">IF($A541=$A540,BB541+BC541+BD540,BB541+BC541)</f>
        <v>0</v>
      </c>
      <c r="BE541" s="133"/>
      <c r="BF541" s="133"/>
      <c r="BG541" s="128" t="n">
        <f aca="false">IF($A541=$A540,BE541+BF541+BG540,BE541+BF541)</f>
        <v>0</v>
      </c>
      <c r="BH541" s="133"/>
      <c r="BI541" s="133"/>
      <c r="BJ541" s="128" t="n">
        <f aca="false">IF($A541=$A540,BH541+BI541+BJ540,BH541+BI541)</f>
        <v>0</v>
      </c>
      <c r="BK541" s="133"/>
      <c r="BL541" s="133"/>
      <c r="BM541" s="128" t="n">
        <f aca="false">IF($A541=$A540,BK541+BL541+BM540,BK541+BL541)</f>
        <v>0</v>
      </c>
      <c r="BN541" s="133"/>
      <c r="BO541" s="133"/>
      <c r="BP541" s="128" t="n">
        <f aca="false">IF($A541=$A540,BN541+BO541+BP540,BN541+BO541)</f>
        <v>0</v>
      </c>
      <c r="BQ541" s="133"/>
      <c r="BR541" s="133"/>
      <c r="BS541" s="128" t="n">
        <f aca="false">IF($A541=$A540,BQ541+BR541+BS540,BQ541+BR541)</f>
        <v>0</v>
      </c>
      <c r="BT541" s="133"/>
      <c r="BU541" s="133"/>
      <c r="BV541" s="128" t="n">
        <f aca="false">IF($A541=$A540,BT541+BU541+BV540,BT541+BU541)</f>
        <v>0</v>
      </c>
      <c r="BW541" s="128" t="n">
        <f aca="false">IF(W541=0,0,IF(W541&gt;F$4,1,(IF(W541=BW$2,0,(IF(F$4-W541&gt;2,1,0))))))</f>
        <v>0</v>
      </c>
    </row>
    <row r="542" customFormat="false" ht="42.95" hidden="false" customHeight="true" outlineLevel="0" collapsed="false">
      <c r="A542" s="124" t="str">
        <f aca="false">IF(D542=D541,IF(A541=0,"",A541),IF(AND(D542&gt;0,D542&lt;&gt;D541),A541+1,""))</f>
        <v/>
      </c>
      <c r="B542" s="129"/>
      <c r="C542" s="129"/>
      <c r="D542" s="96"/>
      <c r="E542" s="138"/>
      <c r="F542" s="128" t="str">
        <f aca="false">IFERROR(IF(OR(ISTEXT(D542),ISNUMBER(D542)),HLOOKUP(I542-23*INT(I542/23),[2]Hoja2!B$1:X$2,2),""),1)</f>
        <v/>
      </c>
      <c r="G542" s="128" t="str">
        <f aca="false">LEFT(D542,1)</f>
        <v/>
      </c>
      <c r="H542" s="129" t="str">
        <f aca="false">IF(UPPER(G542)="Z",2,IF(UPPER(G542)="Y",1,IF(UPPER(G542)="X",0,LEFT(D542))))</f>
        <v/>
      </c>
      <c r="I542" s="129" t="str">
        <f aca="false">REPLACE(D542,1,1,H542)</f>
        <v/>
      </c>
      <c r="J542" s="96"/>
      <c r="K542" s="124" t="str">
        <f aca="false">IF(N542&gt;0,ROW(L542)-7,"")</f>
        <v/>
      </c>
      <c r="L542" s="130"/>
      <c r="M542" s="130"/>
      <c r="N542" s="131"/>
      <c r="O542" s="132"/>
      <c r="P542" s="128" t="str">
        <f aca="false">IFERROR(IF(OR(ISTEXT(N542),ISNUMBER(N542)),HLOOKUP(S542-23*INT(S542/23),[2]Hoja2!B$1:X$2,2),""),1)</f>
        <v/>
      </c>
      <c r="Q542" s="128" t="str">
        <f aca="false">LEFT(N542,1)</f>
        <v/>
      </c>
      <c r="R542" s="129" t="str">
        <f aca="false">IF(UPPER(Q542)="Z",2,IF(UPPER(Q542)="Y",1,IF(UPPER(Q542)="X",0,LEFT(N542))))</f>
        <v/>
      </c>
      <c r="S542" s="129" t="str">
        <f aca="false">REPLACE(N542,1,1,R542)</f>
        <v/>
      </c>
      <c r="T542" s="96"/>
      <c r="U542" s="133"/>
      <c r="V542" s="124" t="str">
        <f aca="false">IF(OR(ISTEXT(N542),ISNUMBER(N542)),IF($AD542=1,U542,0),"")</f>
        <v/>
      </c>
      <c r="W542" s="75" t="n">
        <v>36892</v>
      </c>
      <c r="X542" s="134"/>
      <c r="Y542" s="134"/>
      <c r="AA542" s="128" t="n">
        <f aca="false">IF(E542&lt;&gt;F542,0,1)</f>
        <v>1</v>
      </c>
      <c r="AB542" s="128" t="n">
        <f aca="false">IF(OR(T542="SI",T542="Si",T542="si",T542="sI",T542="s",T542="S"),1,0)</f>
        <v>0</v>
      </c>
      <c r="AC542" s="128" t="n">
        <f aca="false">IF(OR(J542="SI",J542="Si",J542="si",J542="sI",J542="s",J542="S"),1,0)</f>
        <v>0</v>
      </c>
      <c r="AD542" s="128" t="n">
        <f aca="false">AK542*AA542*AB542*AC542</f>
        <v>0</v>
      </c>
      <c r="AF542" s="136" t="n">
        <f aca="false">COUNTIF(D$8:D542,D542)</f>
        <v>0</v>
      </c>
      <c r="AG542" s="136" t="n">
        <f aca="false">COUNTIFS(D$8:D542,D542,A$8:A542,A542)</f>
        <v>0</v>
      </c>
      <c r="AH542" s="128" t="n">
        <f aca="false">AF542-AG542</f>
        <v>0</v>
      </c>
      <c r="AI542" s="128" t="n">
        <f aca="false">IF(OR(O542&lt;&gt;P542,P542=1,AA542=0),1,0)</f>
        <v>0</v>
      </c>
      <c r="AJ542" s="128" t="n">
        <f aca="false">IF(AR542&gt;0,1,0)+AH542</f>
        <v>0</v>
      </c>
      <c r="AK542" s="128" t="n">
        <f aca="false">IF(O542&lt;&gt;P542,0,1)</f>
        <v>1</v>
      </c>
      <c r="AL542" s="128" t="n">
        <f aca="false">IF(U542&gt;1,1,0)</f>
        <v>0</v>
      </c>
      <c r="AM542" s="136"/>
      <c r="AN542" s="137"/>
      <c r="AO542" s="139"/>
      <c r="AP542" s="128" t="str">
        <f aca="false">IF(SUMIF(AS$7:BU$7,"&gt;0",AS542:BU542)&gt;0,SUMIF(AS$7:BU$7,"&gt;0",AS542:BU542),"")</f>
        <v/>
      </c>
      <c r="AQ542" s="128"/>
      <c r="AR542" s="136" t="n">
        <f aca="false">COUNTIF(N$8:N542,N542)-1</f>
        <v>-1</v>
      </c>
      <c r="AS542" s="133"/>
      <c r="AT542" s="133"/>
      <c r="AU542" s="128" t="n">
        <f aca="false">IF($A542=$A541,AS542+AT542+AU541,AS542+AT542)</f>
        <v>0</v>
      </c>
      <c r="AV542" s="133"/>
      <c r="AW542" s="133"/>
      <c r="AX542" s="128" t="n">
        <f aca="false">IF($A542=$A541,AV542+AW542+AX541,AV542+AW542)</f>
        <v>0</v>
      </c>
      <c r="AY542" s="133"/>
      <c r="AZ542" s="133"/>
      <c r="BA542" s="128" t="n">
        <f aca="false">IF($A542=$A541,AY542+AZ542+BA541,AY542+AZ542)</f>
        <v>0</v>
      </c>
      <c r="BB542" s="133"/>
      <c r="BC542" s="133"/>
      <c r="BD542" s="128" t="n">
        <f aca="false">IF($A542=$A541,BB542+BC542+BD541,BB542+BC542)</f>
        <v>0</v>
      </c>
      <c r="BE542" s="133"/>
      <c r="BF542" s="133"/>
      <c r="BG542" s="128" t="n">
        <f aca="false">IF($A542=$A541,BE542+BF542+BG541,BE542+BF542)</f>
        <v>0</v>
      </c>
      <c r="BH542" s="133"/>
      <c r="BI542" s="133"/>
      <c r="BJ542" s="128" t="n">
        <f aca="false">IF($A542=$A541,BH542+BI542+BJ541,BH542+BI542)</f>
        <v>0</v>
      </c>
      <c r="BK542" s="133"/>
      <c r="BL542" s="133"/>
      <c r="BM542" s="128" t="n">
        <f aca="false">IF($A542=$A541,BK542+BL542+BM541,BK542+BL542)</f>
        <v>0</v>
      </c>
      <c r="BN542" s="133"/>
      <c r="BO542" s="133"/>
      <c r="BP542" s="128" t="n">
        <f aca="false">IF($A542=$A541,BN542+BO542+BP541,BN542+BO542)</f>
        <v>0</v>
      </c>
      <c r="BQ542" s="133"/>
      <c r="BR542" s="133"/>
      <c r="BS542" s="128" t="n">
        <f aca="false">IF($A542=$A541,BQ542+BR542+BS541,BQ542+BR542)</f>
        <v>0</v>
      </c>
      <c r="BT542" s="133"/>
      <c r="BU542" s="133"/>
      <c r="BV542" s="128" t="n">
        <f aca="false">IF($A542=$A541,BT542+BU542+BV541,BT542+BU542)</f>
        <v>0</v>
      </c>
      <c r="BW542" s="128" t="n">
        <f aca="false">IF(W542=0,0,IF(W542&gt;F$4,1,(IF(W542=BW$2,0,(IF(F$4-W542&gt;2,1,0))))))</f>
        <v>0</v>
      </c>
    </row>
    <row r="543" customFormat="false" ht="42.95" hidden="false" customHeight="true" outlineLevel="0" collapsed="false">
      <c r="A543" s="124" t="str">
        <f aca="false">IF(D543=D542,IF(A542=0,"",A542),IF(AND(D543&gt;0,D543&lt;&gt;D542),A542+1,""))</f>
        <v/>
      </c>
      <c r="B543" s="129"/>
      <c r="C543" s="129"/>
      <c r="D543" s="96"/>
      <c r="E543" s="138"/>
      <c r="F543" s="128" t="str">
        <f aca="false">IFERROR(IF(OR(ISTEXT(D543),ISNUMBER(D543)),HLOOKUP(I543-23*INT(I543/23),[2]Hoja2!B$1:X$2,2),""),1)</f>
        <v/>
      </c>
      <c r="G543" s="128" t="str">
        <f aca="false">LEFT(D543,1)</f>
        <v/>
      </c>
      <c r="H543" s="129" t="str">
        <f aca="false">IF(UPPER(G543)="Z",2,IF(UPPER(G543)="Y",1,IF(UPPER(G543)="X",0,LEFT(D543))))</f>
        <v/>
      </c>
      <c r="I543" s="129" t="str">
        <f aca="false">REPLACE(D543,1,1,H543)</f>
        <v/>
      </c>
      <c r="J543" s="96"/>
      <c r="K543" s="124" t="str">
        <f aca="false">IF(N543&gt;0,ROW(L543)-7,"")</f>
        <v/>
      </c>
      <c r="L543" s="130"/>
      <c r="M543" s="130"/>
      <c r="N543" s="131"/>
      <c r="O543" s="132"/>
      <c r="P543" s="128" t="str">
        <f aca="false">IFERROR(IF(OR(ISTEXT(N543),ISNUMBER(N543)),HLOOKUP(S543-23*INT(S543/23),[2]Hoja2!B$1:X$2,2),""),1)</f>
        <v/>
      </c>
      <c r="Q543" s="128" t="str">
        <f aca="false">LEFT(N543,1)</f>
        <v/>
      </c>
      <c r="R543" s="129" t="str">
        <f aca="false">IF(UPPER(Q543)="Z",2,IF(UPPER(Q543)="Y",1,IF(UPPER(Q543)="X",0,LEFT(N543))))</f>
        <v/>
      </c>
      <c r="S543" s="129" t="str">
        <f aca="false">REPLACE(N543,1,1,R543)</f>
        <v/>
      </c>
      <c r="T543" s="96"/>
      <c r="U543" s="133"/>
      <c r="V543" s="124" t="str">
        <f aca="false">IF(OR(ISTEXT(N543),ISNUMBER(N543)),IF($AD543=1,U543,0),"")</f>
        <v/>
      </c>
      <c r="W543" s="75" t="n">
        <v>36892</v>
      </c>
      <c r="X543" s="134"/>
      <c r="Y543" s="134"/>
      <c r="AA543" s="128" t="n">
        <f aca="false">IF(E543&lt;&gt;F543,0,1)</f>
        <v>1</v>
      </c>
      <c r="AB543" s="128" t="n">
        <f aca="false">IF(OR(T543="SI",T543="Si",T543="si",T543="sI",T543="s",T543="S"),1,0)</f>
        <v>0</v>
      </c>
      <c r="AC543" s="128" t="n">
        <f aca="false">IF(OR(J543="SI",J543="Si",J543="si",J543="sI",J543="s",J543="S"),1,0)</f>
        <v>0</v>
      </c>
      <c r="AD543" s="128" t="n">
        <f aca="false">AK543*AA543*AB543*AC543</f>
        <v>0</v>
      </c>
      <c r="AF543" s="136" t="n">
        <f aca="false">COUNTIF(D$8:D543,D543)</f>
        <v>0</v>
      </c>
      <c r="AG543" s="136" t="n">
        <f aca="false">COUNTIFS(D$8:D543,D543,A$8:A543,A543)</f>
        <v>0</v>
      </c>
      <c r="AH543" s="128" t="n">
        <f aca="false">AF543-AG543</f>
        <v>0</v>
      </c>
      <c r="AI543" s="128" t="n">
        <f aca="false">IF(OR(O543&lt;&gt;P543,P543=1,AA543=0),1,0)</f>
        <v>0</v>
      </c>
      <c r="AJ543" s="128" t="n">
        <f aca="false">IF(AR543&gt;0,1,0)+AH543</f>
        <v>0</v>
      </c>
      <c r="AK543" s="128" t="n">
        <f aca="false">IF(O543&lt;&gt;P543,0,1)</f>
        <v>1</v>
      </c>
      <c r="AL543" s="128" t="n">
        <f aca="false">IF(U543&gt;1,1,0)</f>
        <v>0</v>
      </c>
      <c r="AM543" s="136"/>
      <c r="AN543" s="137"/>
      <c r="AO543" s="139"/>
      <c r="AP543" s="128" t="str">
        <f aca="false">IF(SUMIF(AS$7:BU$7,"&gt;0",AS543:BU543)&gt;0,SUMIF(AS$7:BU$7,"&gt;0",AS543:BU543),"")</f>
        <v/>
      </c>
      <c r="AQ543" s="128"/>
      <c r="AR543" s="136" t="n">
        <f aca="false">COUNTIF(N$8:N543,N543)-1</f>
        <v>-1</v>
      </c>
      <c r="AS543" s="133"/>
      <c r="AT543" s="133"/>
      <c r="AU543" s="128" t="n">
        <f aca="false">IF($A543=$A542,AS543+AT543+AU542,AS543+AT543)</f>
        <v>0</v>
      </c>
      <c r="AV543" s="133"/>
      <c r="AW543" s="133"/>
      <c r="AX543" s="128" t="n">
        <f aca="false">IF($A543=$A542,AV543+AW543+AX542,AV543+AW543)</f>
        <v>0</v>
      </c>
      <c r="AY543" s="133"/>
      <c r="AZ543" s="133"/>
      <c r="BA543" s="128" t="n">
        <f aca="false">IF($A543=$A542,AY543+AZ543+BA542,AY543+AZ543)</f>
        <v>0</v>
      </c>
      <c r="BB543" s="133"/>
      <c r="BC543" s="133"/>
      <c r="BD543" s="128" t="n">
        <f aca="false">IF($A543=$A542,BB543+BC543+BD542,BB543+BC543)</f>
        <v>0</v>
      </c>
      <c r="BE543" s="133"/>
      <c r="BF543" s="133"/>
      <c r="BG543" s="128" t="n">
        <f aca="false">IF($A543=$A542,BE543+BF543+BG542,BE543+BF543)</f>
        <v>0</v>
      </c>
      <c r="BH543" s="133"/>
      <c r="BI543" s="133"/>
      <c r="BJ543" s="128" t="n">
        <f aca="false">IF($A543=$A542,BH543+BI543+BJ542,BH543+BI543)</f>
        <v>0</v>
      </c>
      <c r="BK543" s="133"/>
      <c r="BL543" s="133"/>
      <c r="BM543" s="128" t="n">
        <f aca="false">IF($A543=$A542,BK543+BL543+BM542,BK543+BL543)</f>
        <v>0</v>
      </c>
      <c r="BN543" s="133"/>
      <c r="BO543" s="133"/>
      <c r="BP543" s="128" t="n">
        <f aca="false">IF($A543=$A542,BN543+BO543+BP542,BN543+BO543)</f>
        <v>0</v>
      </c>
      <c r="BQ543" s="133"/>
      <c r="BR543" s="133"/>
      <c r="BS543" s="128" t="n">
        <f aca="false">IF($A543=$A542,BQ543+BR543+BS542,BQ543+BR543)</f>
        <v>0</v>
      </c>
      <c r="BT543" s="133"/>
      <c r="BU543" s="133"/>
      <c r="BV543" s="128" t="n">
        <f aca="false">IF($A543=$A542,BT543+BU543+BV542,BT543+BU543)</f>
        <v>0</v>
      </c>
      <c r="BW543" s="128" t="n">
        <f aca="false">IF(W543=0,0,IF(W543&gt;F$4,1,(IF(W543=BW$2,0,(IF(F$4-W543&gt;2,1,0))))))</f>
        <v>0</v>
      </c>
    </row>
    <row r="544" customFormat="false" ht="42.95" hidden="false" customHeight="true" outlineLevel="0" collapsed="false">
      <c r="A544" s="124" t="str">
        <f aca="false">IF(D544=D543,IF(A543=0,"",A543),IF(AND(D544&gt;0,D544&lt;&gt;D543),A543+1,""))</f>
        <v/>
      </c>
      <c r="B544" s="129"/>
      <c r="C544" s="129"/>
      <c r="D544" s="96"/>
      <c r="E544" s="138"/>
      <c r="F544" s="128" t="str">
        <f aca="false">IFERROR(IF(OR(ISTEXT(D544),ISNUMBER(D544)),HLOOKUP(I544-23*INT(I544/23),[2]Hoja2!B$1:X$2,2),""),1)</f>
        <v/>
      </c>
      <c r="G544" s="128" t="str">
        <f aca="false">LEFT(D544,1)</f>
        <v/>
      </c>
      <c r="H544" s="129" t="str">
        <f aca="false">IF(UPPER(G544)="Z",2,IF(UPPER(G544)="Y",1,IF(UPPER(G544)="X",0,LEFT(D544))))</f>
        <v/>
      </c>
      <c r="I544" s="129" t="str">
        <f aca="false">REPLACE(D544,1,1,H544)</f>
        <v/>
      </c>
      <c r="J544" s="96"/>
      <c r="K544" s="124" t="str">
        <f aca="false">IF(N544&gt;0,ROW(L544)-7,"")</f>
        <v/>
      </c>
      <c r="L544" s="130"/>
      <c r="M544" s="130"/>
      <c r="N544" s="131"/>
      <c r="O544" s="132"/>
      <c r="P544" s="128" t="str">
        <f aca="false">IFERROR(IF(OR(ISTEXT(N544),ISNUMBER(N544)),HLOOKUP(S544-23*INT(S544/23),[2]Hoja2!B$1:X$2,2),""),1)</f>
        <v/>
      </c>
      <c r="Q544" s="128" t="str">
        <f aca="false">LEFT(N544,1)</f>
        <v/>
      </c>
      <c r="R544" s="129" t="str">
        <f aca="false">IF(UPPER(Q544)="Z",2,IF(UPPER(Q544)="Y",1,IF(UPPER(Q544)="X",0,LEFT(N544))))</f>
        <v/>
      </c>
      <c r="S544" s="129" t="str">
        <f aca="false">REPLACE(N544,1,1,R544)</f>
        <v/>
      </c>
      <c r="T544" s="96"/>
      <c r="U544" s="133"/>
      <c r="V544" s="124" t="str">
        <f aca="false">IF(OR(ISTEXT(N544),ISNUMBER(N544)),IF($AD544=1,U544,0),"")</f>
        <v/>
      </c>
      <c r="W544" s="75" t="n">
        <v>36892</v>
      </c>
      <c r="X544" s="134"/>
      <c r="Y544" s="134"/>
      <c r="AA544" s="128" t="n">
        <f aca="false">IF(E544&lt;&gt;F544,0,1)</f>
        <v>1</v>
      </c>
      <c r="AB544" s="128" t="n">
        <f aca="false">IF(OR(T544="SI",T544="Si",T544="si",T544="sI",T544="s",T544="S"),1,0)</f>
        <v>0</v>
      </c>
      <c r="AC544" s="128" t="n">
        <f aca="false">IF(OR(J544="SI",J544="Si",J544="si",J544="sI",J544="s",J544="S"),1,0)</f>
        <v>0</v>
      </c>
      <c r="AD544" s="128" t="n">
        <f aca="false">AK544*AA544*AB544*AC544</f>
        <v>0</v>
      </c>
      <c r="AF544" s="136" t="n">
        <f aca="false">COUNTIF(D$8:D544,D544)</f>
        <v>0</v>
      </c>
      <c r="AG544" s="136" t="n">
        <f aca="false">COUNTIFS(D$8:D544,D544,A$8:A544,A544)</f>
        <v>0</v>
      </c>
      <c r="AH544" s="128" t="n">
        <f aca="false">AF544-AG544</f>
        <v>0</v>
      </c>
      <c r="AI544" s="128" t="n">
        <f aca="false">IF(OR(O544&lt;&gt;P544,P544=1,AA544=0),1,0)</f>
        <v>0</v>
      </c>
      <c r="AJ544" s="128" t="n">
        <f aca="false">IF(AR544&gt;0,1,0)+AH544</f>
        <v>0</v>
      </c>
      <c r="AK544" s="128" t="n">
        <f aca="false">IF(O544&lt;&gt;P544,0,1)</f>
        <v>1</v>
      </c>
      <c r="AL544" s="128" t="n">
        <f aca="false">IF(U544&gt;1,1,0)</f>
        <v>0</v>
      </c>
      <c r="AM544" s="136"/>
      <c r="AN544" s="137"/>
      <c r="AO544" s="139"/>
      <c r="AP544" s="128" t="str">
        <f aca="false">IF(SUMIF(AS$7:BU$7,"&gt;0",AS544:BU544)&gt;0,SUMIF(AS$7:BU$7,"&gt;0",AS544:BU544),"")</f>
        <v/>
      </c>
      <c r="AQ544" s="128"/>
      <c r="AR544" s="136" t="n">
        <f aca="false">COUNTIF(N$8:N544,N544)-1</f>
        <v>-1</v>
      </c>
      <c r="AS544" s="133"/>
      <c r="AT544" s="133"/>
      <c r="AU544" s="128" t="n">
        <f aca="false">IF($A544=$A543,AS544+AT544+AU543,AS544+AT544)</f>
        <v>0</v>
      </c>
      <c r="AV544" s="133"/>
      <c r="AW544" s="133"/>
      <c r="AX544" s="128" t="n">
        <f aca="false">IF($A544=$A543,AV544+AW544+AX543,AV544+AW544)</f>
        <v>0</v>
      </c>
      <c r="AY544" s="133"/>
      <c r="AZ544" s="133"/>
      <c r="BA544" s="128" t="n">
        <f aca="false">IF($A544=$A543,AY544+AZ544+BA543,AY544+AZ544)</f>
        <v>0</v>
      </c>
      <c r="BB544" s="133"/>
      <c r="BC544" s="133"/>
      <c r="BD544" s="128" t="n">
        <f aca="false">IF($A544=$A543,BB544+BC544+BD543,BB544+BC544)</f>
        <v>0</v>
      </c>
      <c r="BE544" s="133"/>
      <c r="BF544" s="133"/>
      <c r="BG544" s="128" t="n">
        <f aca="false">IF($A544=$A543,BE544+BF544+BG543,BE544+BF544)</f>
        <v>0</v>
      </c>
      <c r="BH544" s="133"/>
      <c r="BI544" s="133"/>
      <c r="BJ544" s="128" t="n">
        <f aca="false">IF($A544=$A543,BH544+BI544+BJ543,BH544+BI544)</f>
        <v>0</v>
      </c>
      <c r="BK544" s="133"/>
      <c r="BL544" s="133"/>
      <c r="BM544" s="128" t="n">
        <f aca="false">IF($A544=$A543,BK544+BL544+BM543,BK544+BL544)</f>
        <v>0</v>
      </c>
      <c r="BN544" s="133"/>
      <c r="BO544" s="133"/>
      <c r="BP544" s="128" t="n">
        <f aca="false">IF($A544=$A543,BN544+BO544+BP543,BN544+BO544)</f>
        <v>0</v>
      </c>
      <c r="BQ544" s="133"/>
      <c r="BR544" s="133"/>
      <c r="BS544" s="128" t="n">
        <f aca="false">IF($A544=$A543,BQ544+BR544+BS543,BQ544+BR544)</f>
        <v>0</v>
      </c>
      <c r="BT544" s="133"/>
      <c r="BU544" s="133"/>
      <c r="BV544" s="128" t="n">
        <f aca="false">IF($A544=$A543,BT544+BU544+BV543,BT544+BU544)</f>
        <v>0</v>
      </c>
      <c r="BW544" s="128" t="n">
        <f aca="false">IF(W544=0,0,IF(W544&gt;F$4,1,(IF(W544=BW$2,0,(IF(F$4-W544&gt;2,1,0))))))</f>
        <v>0</v>
      </c>
    </row>
    <row r="545" customFormat="false" ht="42.95" hidden="false" customHeight="true" outlineLevel="0" collapsed="false">
      <c r="A545" s="124" t="str">
        <f aca="false">IF(D545=D544,IF(A544=0,"",A544),IF(AND(D545&gt;0,D545&lt;&gt;D544),A544+1,""))</f>
        <v/>
      </c>
      <c r="B545" s="129"/>
      <c r="C545" s="129"/>
      <c r="D545" s="96"/>
      <c r="E545" s="138"/>
      <c r="F545" s="128" t="str">
        <f aca="false">IFERROR(IF(OR(ISTEXT(D545),ISNUMBER(D545)),HLOOKUP(I545-23*INT(I545/23),[2]Hoja2!B$1:X$2,2),""),1)</f>
        <v/>
      </c>
      <c r="G545" s="128" t="str">
        <f aca="false">LEFT(D545,1)</f>
        <v/>
      </c>
      <c r="H545" s="129" t="str">
        <f aca="false">IF(UPPER(G545)="Z",2,IF(UPPER(G545)="Y",1,IF(UPPER(G545)="X",0,LEFT(D545))))</f>
        <v/>
      </c>
      <c r="I545" s="129" t="str">
        <f aca="false">REPLACE(D545,1,1,H545)</f>
        <v/>
      </c>
      <c r="J545" s="96"/>
      <c r="K545" s="124" t="str">
        <f aca="false">IF(N545&gt;0,ROW(L545)-7,"")</f>
        <v/>
      </c>
      <c r="L545" s="130"/>
      <c r="M545" s="130"/>
      <c r="N545" s="131"/>
      <c r="O545" s="132"/>
      <c r="P545" s="128" t="str">
        <f aca="false">IFERROR(IF(OR(ISTEXT(N545),ISNUMBER(N545)),HLOOKUP(S545-23*INT(S545/23),[2]Hoja2!B$1:X$2,2),""),1)</f>
        <v/>
      </c>
      <c r="Q545" s="128" t="str">
        <f aca="false">LEFT(N545,1)</f>
        <v/>
      </c>
      <c r="R545" s="129" t="str">
        <f aca="false">IF(UPPER(Q545)="Z",2,IF(UPPER(Q545)="Y",1,IF(UPPER(Q545)="X",0,LEFT(N545))))</f>
        <v/>
      </c>
      <c r="S545" s="129" t="str">
        <f aca="false">REPLACE(N545,1,1,R545)</f>
        <v/>
      </c>
      <c r="T545" s="96"/>
      <c r="U545" s="133"/>
      <c r="V545" s="124" t="str">
        <f aca="false">IF(OR(ISTEXT(N545),ISNUMBER(N545)),IF($AD545=1,U545,0),"")</f>
        <v/>
      </c>
      <c r="W545" s="75" t="n">
        <v>36892</v>
      </c>
      <c r="X545" s="134"/>
      <c r="Y545" s="134"/>
      <c r="AA545" s="128" t="n">
        <f aca="false">IF(E545&lt;&gt;F545,0,1)</f>
        <v>1</v>
      </c>
      <c r="AB545" s="128" t="n">
        <f aca="false">IF(OR(T545="SI",T545="Si",T545="si",T545="sI",T545="s",T545="S"),1,0)</f>
        <v>0</v>
      </c>
      <c r="AC545" s="128" t="n">
        <f aca="false">IF(OR(J545="SI",J545="Si",J545="si",J545="sI",J545="s",J545="S"),1,0)</f>
        <v>0</v>
      </c>
      <c r="AD545" s="128" t="n">
        <f aca="false">AK545*AA545*AB545*AC545</f>
        <v>0</v>
      </c>
      <c r="AF545" s="136" t="n">
        <f aca="false">COUNTIF(D$8:D545,D545)</f>
        <v>0</v>
      </c>
      <c r="AG545" s="136" t="n">
        <f aca="false">COUNTIFS(D$8:D545,D545,A$8:A545,A545)</f>
        <v>0</v>
      </c>
      <c r="AH545" s="128" t="n">
        <f aca="false">AF545-AG545</f>
        <v>0</v>
      </c>
      <c r="AI545" s="128" t="n">
        <f aca="false">IF(OR(O545&lt;&gt;P545,P545=1,AA545=0),1,0)</f>
        <v>0</v>
      </c>
      <c r="AJ545" s="128" t="n">
        <f aca="false">IF(AR545&gt;0,1,0)+AH545</f>
        <v>0</v>
      </c>
      <c r="AK545" s="128" t="n">
        <f aca="false">IF(O545&lt;&gt;P545,0,1)</f>
        <v>1</v>
      </c>
      <c r="AL545" s="128" t="n">
        <f aca="false">IF(U545&gt;1,1,0)</f>
        <v>0</v>
      </c>
      <c r="AM545" s="136"/>
      <c r="AN545" s="137"/>
      <c r="AO545" s="139"/>
      <c r="AP545" s="128" t="str">
        <f aca="false">IF(SUMIF(AS$7:BU$7,"&gt;0",AS545:BU545)&gt;0,SUMIF(AS$7:BU$7,"&gt;0",AS545:BU545),"")</f>
        <v/>
      </c>
      <c r="AQ545" s="128"/>
      <c r="AR545" s="136" t="n">
        <f aca="false">COUNTIF(N$8:N545,N545)-1</f>
        <v>-1</v>
      </c>
      <c r="AS545" s="133"/>
      <c r="AT545" s="133"/>
      <c r="AU545" s="128" t="n">
        <f aca="false">IF($A545=$A544,AS545+AT545+AU544,AS545+AT545)</f>
        <v>0</v>
      </c>
      <c r="AV545" s="133"/>
      <c r="AW545" s="133"/>
      <c r="AX545" s="128" t="n">
        <f aca="false">IF($A545=$A544,AV545+AW545+AX544,AV545+AW545)</f>
        <v>0</v>
      </c>
      <c r="AY545" s="133"/>
      <c r="AZ545" s="133"/>
      <c r="BA545" s="128" t="n">
        <f aca="false">IF($A545=$A544,AY545+AZ545+BA544,AY545+AZ545)</f>
        <v>0</v>
      </c>
      <c r="BB545" s="133"/>
      <c r="BC545" s="133"/>
      <c r="BD545" s="128" t="n">
        <f aca="false">IF($A545=$A544,BB545+BC545+BD544,BB545+BC545)</f>
        <v>0</v>
      </c>
      <c r="BE545" s="133"/>
      <c r="BF545" s="133"/>
      <c r="BG545" s="128" t="n">
        <f aca="false">IF($A545=$A544,BE545+BF545+BG544,BE545+BF545)</f>
        <v>0</v>
      </c>
      <c r="BH545" s="133"/>
      <c r="BI545" s="133"/>
      <c r="BJ545" s="128" t="n">
        <f aca="false">IF($A545=$A544,BH545+BI545+BJ544,BH545+BI545)</f>
        <v>0</v>
      </c>
      <c r="BK545" s="133"/>
      <c r="BL545" s="133"/>
      <c r="BM545" s="128" t="n">
        <f aca="false">IF($A545=$A544,BK545+BL545+BM544,BK545+BL545)</f>
        <v>0</v>
      </c>
      <c r="BN545" s="133"/>
      <c r="BO545" s="133"/>
      <c r="BP545" s="128" t="n">
        <f aca="false">IF($A545=$A544,BN545+BO545+BP544,BN545+BO545)</f>
        <v>0</v>
      </c>
      <c r="BQ545" s="133"/>
      <c r="BR545" s="133"/>
      <c r="BS545" s="128" t="n">
        <f aca="false">IF($A545=$A544,BQ545+BR545+BS544,BQ545+BR545)</f>
        <v>0</v>
      </c>
      <c r="BT545" s="133"/>
      <c r="BU545" s="133"/>
      <c r="BV545" s="128" t="n">
        <f aca="false">IF($A545=$A544,BT545+BU545+BV544,BT545+BU545)</f>
        <v>0</v>
      </c>
      <c r="BW545" s="128" t="n">
        <f aca="false">IF(W545=0,0,IF(W545&gt;F$4,1,(IF(W545=BW$2,0,(IF(F$4-W545&gt;2,1,0))))))</f>
        <v>0</v>
      </c>
    </row>
    <row r="546" customFormat="false" ht="42.95" hidden="false" customHeight="true" outlineLevel="0" collapsed="false">
      <c r="A546" s="124" t="str">
        <f aca="false">IF(D546=D545,IF(A545=0,"",A545),IF(AND(D546&gt;0,D546&lt;&gt;D545),A545+1,""))</f>
        <v/>
      </c>
      <c r="B546" s="129"/>
      <c r="C546" s="129"/>
      <c r="D546" s="96"/>
      <c r="E546" s="138"/>
      <c r="F546" s="128" t="str">
        <f aca="false">IFERROR(IF(OR(ISTEXT(D546),ISNUMBER(D546)),HLOOKUP(I546-23*INT(I546/23),[2]Hoja2!B$1:X$2,2),""),1)</f>
        <v/>
      </c>
      <c r="G546" s="128" t="str">
        <f aca="false">LEFT(D546,1)</f>
        <v/>
      </c>
      <c r="H546" s="129" t="str">
        <f aca="false">IF(UPPER(G546)="Z",2,IF(UPPER(G546)="Y",1,IF(UPPER(G546)="X",0,LEFT(D546))))</f>
        <v/>
      </c>
      <c r="I546" s="129" t="str">
        <f aca="false">REPLACE(D546,1,1,H546)</f>
        <v/>
      </c>
      <c r="J546" s="96"/>
      <c r="K546" s="124" t="str">
        <f aca="false">IF(N546&gt;0,ROW(L546)-7,"")</f>
        <v/>
      </c>
      <c r="L546" s="130"/>
      <c r="M546" s="130"/>
      <c r="N546" s="131"/>
      <c r="O546" s="132"/>
      <c r="P546" s="128" t="str">
        <f aca="false">IFERROR(IF(OR(ISTEXT(N546),ISNUMBER(N546)),HLOOKUP(S546-23*INT(S546/23),[2]Hoja2!B$1:X$2,2),""),1)</f>
        <v/>
      </c>
      <c r="Q546" s="128" t="str">
        <f aca="false">LEFT(N546,1)</f>
        <v/>
      </c>
      <c r="R546" s="129" t="str">
        <f aca="false">IF(UPPER(Q546)="Z",2,IF(UPPER(Q546)="Y",1,IF(UPPER(Q546)="X",0,LEFT(N546))))</f>
        <v/>
      </c>
      <c r="S546" s="129" t="str">
        <f aca="false">REPLACE(N546,1,1,R546)</f>
        <v/>
      </c>
      <c r="T546" s="96"/>
      <c r="U546" s="133"/>
      <c r="V546" s="124" t="str">
        <f aca="false">IF(OR(ISTEXT(N546),ISNUMBER(N546)),IF($AD546=1,U546,0),"")</f>
        <v/>
      </c>
      <c r="W546" s="75" t="n">
        <v>36892</v>
      </c>
      <c r="X546" s="134"/>
      <c r="Y546" s="134"/>
      <c r="AA546" s="128" t="n">
        <f aca="false">IF(E546&lt;&gt;F546,0,1)</f>
        <v>1</v>
      </c>
      <c r="AB546" s="128" t="n">
        <f aca="false">IF(OR(T546="SI",T546="Si",T546="si",T546="sI",T546="s",T546="S"),1,0)</f>
        <v>0</v>
      </c>
      <c r="AC546" s="128" t="n">
        <f aca="false">IF(OR(J546="SI",J546="Si",J546="si",J546="sI",J546="s",J546="S"),1,0)</f>
        <v>0</v>
      </c>
      <c r="AD546" s="128" t="n">
        <f aca="false">AK546*AA546*AB546*AC546</f>
        <v>0</v>
      </c>
      <c r="AF546" s="136" t="n">
        <f aca="false">COUNTIF(D$8:D546,D546)</f>
        <v>0</v>
      </c>
      <c r="AG546" s="136" t="n">
        <f aca="false">COUNTIFS(D$8:D546,D546,A$8:A546,A546)</f>
        <v>0</v>
      </c>
      <c r="AH546" s="128" t="n">
        <f aca="false">AF546-AG546</f>
        <v>0</v>
      </c>
      <c r="AI546" s="128" t="n">
        <f aca="false">IF(OR(O546&lt;&gt;P546,P546=1,AA546=0),1,0)</f>
        <v>0</v>
      </c>
      <c r="AJ546" s="128" t="n">
        <f aca="false">IF(AR546&gt;0,1,0)+AH546</f>
        <v>0</v>
      </c>
      <c r="AK546" s="128" t="n">
        <f aca="false">IF(O546&lt;&gt;P546,0,1)</f>
        <v>1</v>
      </c>
      <c r="AL546" s="128" t="n">
        <f aca="false">IF(U546&gt;1,1,0)</f>
        <v>0</v>
      </c>
      <c r="AM546" s="136"/>
      <c r="AN546" s="137"/>
      <c r="AO546" s="139"/>
      <c r="AP546" s="128" t="str">
        <f aca="false">IF(SUMIF(AS$7:BU$7,"&gt;0",AS546:BU546)&gt;0,SUMIF(AS$7:BU$7,"&gt;0",AS546:BU546),"")</f>
        <v/>
      </c>
      <c r="AQ546" s="128"/>
      <c r="AR546" s="136" t="n">
        <f aca="false">COUNTIF(N$8:N546,N546)-1</f>
        <v>-1</v>
      </c>
      <c r="AS546" s="133"/>
      <c r="AT546" s="133"/>
      <c r="AU546" s="128" t="n">
        <f aca="false">IF($A546=$A545,AS546+AT546+AU545,AS546+AT546)</f>
        <v>0</v>
      </c>
      <c r="AV546" s="133"/>
      <c r="AW546" s="133"/>
      <c r="AX546" s="128" t="n">
        <f aca="false">IF($A546=$A545,AV546+AW546+AX545,AV546+AW546)</f>
        <v>0</v>
      </c>
      <c r="AY546" s="133"/>
      <c r="AZ546" s="133"/>
      <c r="BA546" s="128" t="n">
        <f aca="false">IF($A546=$A545,AY546+AZ546+BA545,AY546+AZ546)</f>
        <v>0</v>
      </c>
      <c r="BB546" s="133"/>
      <c r="BC546" s="133"/>
      <c r="BD546" s="128" t="n">
        <f aca="false">IF($A546=$A545,BB546+BC546+BD545,BB546+BC546)</f>
        <v>0</v>
      </c>
      <c r="BE546" s="133"/>
      <c r="BF546" s="133"/>
      <c r="BG546" s="128" t="n">
        <f aca="false">IF($A546=$A545,BE546+BF546+BG545,BE546+BF546)</f>
        <v>0</v>
      </c>
      <c r="BH546" s="133"/>
      <c r="BI546" s="133"/>
      <c r="BJ546" s="128" t="n">
        <f aca="false">IF($A546=$A545,BH546+BI546+BJ545,BH546+BI546)</f>
        <v>0</v>
      </c>
      <c r="BK546" s="133"/>
      <c r="BL546" s="133"/>
      <c r="BM546" s="128" t="n">
        <f aca="false">IF($A546=$A545,BK546+BL546+BM545,BK546+BL546)</f>
        <v>0</v>
      </c>
      <c r="BN546" s="133"/>
      <c r="BO546" s="133"/>
      <c r="BP546" s="128" t="n">
        <f aca="false">IF($A546=$A545,BN546+BO546+BP545,BN546+BO546)</f>
        <v>0</v>
      </c>
      <c r="BQ546" s="133"/>
      <c r="BR546" s="133"/>
      <c r="BS546" s="128" t="n">
        <f aca="false">IF($A546=$A545,BQ546+BR546+BS545,BQ546+BR546)</f>
        <v>0</v>
      </c>
      <c r="BT546" s="133"/>
      <c r="BU546" s="133"/>
      <c r="BV546" s="128" t="n">
        <f aca="false">IF($A546=$A545,BT546+BU546+BV545,BT546+BU546)</f>
        <v>0</v>
      </c>
      <c r="BW546" s="128" t="n">
        <f aca="false">IF(W546=0,0,IF(W546&gt;F$4,1,(IF(W546=BW$2,0,(IF(F$4-W546&gt;2,1,0))))))</f>
        <v>0</v>
      </c>
    </row>
    <row r="547" customFormat="false" ht="42.95" hidden="false" customHeight="true" outlineLevel="0" collapsed="false">
      <c r="A547" s="124" t="str">
        <f aca="false">IF(D547=D546,IF(A546=0,"",A546),IF(AND(D547&gt;0,D547&lt;&gt;D546),A546+1,""))</f>
        <v/>
      </c>
      <c r="B547" s="129"/>
      <c r="C547" s="129"/>
      <c r="D547" s="96"/>
      <c r="E547" s="138"/>
      <c r="F547" s="128" t="str">
        <f aca="false">IFERROR(IF(OR(ISTEXT(D547),ISNUMBER(D547)),HLOOKUP(I547-23*INT(I547/23),[2]Hoja2!B$1:X$2,2),""),1)</f>
        <v/>
      </c>
      <c r="G547" s="128" t="str">
        <f aca="false">LEFT(D547,1)</f>
        <v/>
      </c>
      <c r="H547" s="129" t="str">
        <f aca="false">IF(UPPER(G547)="Z",2,IF(UPPER(G547)="Y",1,IF(UPPER(G547)="X",0,LEFT(D547))))</f>
        <v/>
      </c>
      <c r="I547" s="129" t="str">
        <f aca="false">REPLACE(D547,1,1,H547)</f>
        <v/>
      </c>
      <c r="J547" s="96"/>
      <c r="K547" s="124" t="str">
        <f aca="false">IF(N547&gt;0,ROW(L547)-7,"")</f>
        <v/>
      </c>
      <c r="L547" s="130"/>
      <c r="M547" s="130"/>
      <c r="N547" s="131"/>
      <c r="O547" s="132"/>
      <c r="P547" s="128" t="str">
        <f aca="false">IFERROR(IF(OR(ISTEXT(N547),ISNUMBER(N547)),HLOOKUP(S547-23*INT(S547/23),[2]Hoja2!B$1:X$2,2),""),1)</f>
        <v/>
      </c>
      <c r="Q547" s="128" t="str">
        <f aca="false">LEFT(N547,1)</f>
        <v/>
      </c>
      <c r="R547" s="129" t="str">
        <f aca="false">IF(UPPER(Q547)="Z",2,IF(UPPER(Q547)="Y",1,IF(UPPER(Q547)="X",0,LEFT(N547))))</f>
        <v/>
      </c>
      <c r="S547" s="129" t="str">
        <f aca="false">REPLACE(N547,1,1,R547)</f>
        <v/>
      </c>
      <c r="T547" s="96"/>
      <c r="U547" s="133"/>
      <c r="V547" s="124" t="str">
        <f aca="false">IF(OR(ISTEXT(N547),ISNUMBER(N547)),IF($AD547=1,U547,0),"")</f>
        <v/>
      </c>
      <c r="W547" s="75" t="n">
        <v>36892</v>
      </c>
      <c r="X547" s="134"/>
      <c r="Y547" s="134"/>
      <c r="AA547" s="128" t="n">
        <f aca="false">IF(E547&lt;&gt;F547,0,1)</f>
        <v>1</v>
      </c>
      <c r="AB547" s="128" t="n">
        <f aca="false">IF(OR(T547="SI",T547="Si",T547="si",T547="sI",T547="s",T547="S"),1,0)</f>
        <v>0</v>
      </c>
      <c r="AC547" s="128" t="n">
        <f aca="false">IF(OR(J547="SI",J547="Si",J547="si",J547="sI",J547="s",J547="S"),1,0)</f>
        <v>0</v>
      </c>
      <c r="AD547" s="128" t="n">
        <f aca="false">AK547*AA547*AB547*AC547</f>
        <v>0</v>
      </c>
      <c r="AF547" s="136" t="n">
        <f aca="false">COUNTIF(D$8:D547,D547)</f>
        <v>0</v>
      </c>
      <c r="AG547" s="136" t="n">
        <f aca="false">COUNTIFS(D$8:D547,D547,A$8:A547,A547)</f>
        <v>0</v>
      </c>
      <c r="AH547" s="128" t="n">
        <f aca="false">AF547-AG547</f>
        <v>0</v>
      </c>
      <c r="AI547" s="128" t="n">
        <f aca="false">IF(OR(O547&lt;&gt;P547,P547=1,AA547=0),1,0)</f>
        <v>0</v>
      </c>
      <c r="AJ547" s="128" t="n">
        <f aca="false">IF(AR547&gt;0,1,0)+AH547</f>
        <v>0</v>
      </c>
      <c r="AK547" s="128" t="n">
        <f aca="false">IF(O547&lt;&gt;P547,0,1)</f>
        <v>1</v>
      </c>
      <c r="AL547" s="128" t="n">
        <f aca="false">IF(U547&gt;1,1,0)</f>
        <v>0</v>
      </c>
      <c r="AM547" s="136"/>
      <c r="AN547" s="137"/>
      <c r="AO547" s="139"/>
      <c r="AP547" s="128" t="str">
        <f aca="false">IF(SUMIF(AS$7:BU$7,"&gt;0",AS547:BU547)&gt;0,SUMIF(AS$7:BU$7,"&gt;0",AS547:BU547),"")</f>
        <v/>
      </c>
      <c r="AQ547" s="128"/>
      <c r="AR547" s="136" t="n">
        <f aca="false">COUNTIF(N$8:N547,N547)-1</f>
        <v>-1</v>
      </c>
      <c r="AS547" s="133"/>
      <c r="AT547" s="133"/>
      <c r="AU547" s="128" t="n">
        <f aca="false">IF($A547=$A546,AS547+AT547+AU546,AS547+AT547)</f>
        <v>0</v>
      </c>
      <c r="AV547" s="133"/>
      <c r="AW547" s="133"/>
      <c r="AX547" s="128" t="n">
        <f aca="false">IF($A547=$A546,AV547+AW547+AX546,AV547+AW547)</f>
        <v>0</v>
      </c>
      <c r="AY547" s="133"/>
      <c r="AZ547" s="133"/>
      <c r="BA547" s="128" t="n">
        <f aca="false">IF($A547=$A546,AY547+AZ547+BA546,AY547+AZ547)</f>
        <v>0</v>
      </c>
      <c r="BB547" s="133"/>
      <c r="BC547" s="133"/>
      <c r="BD547" s="128" t="n">
        <f aca="false">IF($A547=$A546,BB547+BC547+BD546,BB547+BC547)</f>
        <v>0</v>
      </c>
      <c r="BE547" s="133"/>
      <c r="BF547" s="133"/>
      <c r="BG547" s="128" t="n">
        <f aca="false">IF($A547=$A546,BE547+BF547+BG546,BE547+BF547)</f>
        <v>0</v>
      </c>
      <c r="BH547" s="133"/>
      <c r="BI547" s="133"/>
      <c r="BJ547" s="128" t="n">
        <f aca="false">IF($A547=$A546,BH547+BI547+BJ546,BH547+BI547)</f>
        <v>0</v>
      </c>
      <c r="BK547" s="133"/>
      <c r="BL547" s="133"/>
      <c r="BM547" s="128" t="n">
        <f aca="false">IF($A547=$A546,BK547+BL547+BM546,BK547+BL547)</f>
        <v>0</v>
      </c>
      <c r="BN547" s="133"/>
      <c r="BO547" s="133"/>
      <c r="BP547" s="128" t="n">
        <f aca="false">IF($A547=$A546,BN547+BO547+BP546,BN547+BO547)</f>
        <v>0</v>
      </c>
      <c r="BQ547" s="133"/>
      <c r="BR547" s="133"/>
      <c r="BS547" s="128" t="n">
        <f aca="false">IF($A547=$A546,BQ547+BR547+BS546,BQ547+BR547)</f>
        <v>0</v>
      </c>
      <c r="BT547" s="133"/>
      <c r="BU547" s="133"/>
      <c r="BV547" s="128" t="n">
        <f aca="false">IF($A547=$A546,BT547+BU547+BV546,BT547+BU547)</f>
        <v>0</v>
      </c>
      <c r="BW547" s="128" t="n">
        <f aca="false">IF(W547=0,0,IF(W547&gt;F$4,1,(IF(W547=BW$2,0,(IF(F$4-W547&gt;2,1,0))))))</f>
        <v>0</v>
      </c>
    </row>
    <row r="548" customFormat="false" ht="42.95" hidden="false" customHeight="true" outlineLevel="0" collapsed="false">
      <c r="A548" s="124" t="str">
        <f aca="false">IF(D548=D547,IF(A547=0,"",A547),IF(AND(D548&gt;0,D548&lt;&gt;D547),A547+1,""))</f>
        <v/>
      </c>
      <c r="B548" s="129"/>
      <c r="C548" s="129"/>
      <c r="D548" s="96"/>
      <c r="E548" s="138"/>
      <c r="F548" s="128" t="str">
        <f aca="false">IFERROR(IF(OR(ISTEXT(D548),ISNUMBER(D548)),HLOOKUP(I548-23*INT(I548/23),[2]Hoja2!B$1:X$2,2),""),1)</f>
        <v/>
      </c>
      <c r="G548" s="128" t="str">
        <f aca="false">LEFT(D548,1)</f>
        <v/>
      </c>
      <c r="H548" s="129" t="str">
        <f aca="false">IF(UPPER(G548)="Z",2,IF(UPPER(G548)="Y",1,IF(UPPER(G548)="X",0,LEFT(D548))))</f>
        <v/>
      </c>
      <c r="I548" s="129" t="str">
        <f aca="false">REPLACE(D548,1,1,H548)</f>
        <v/>
      </c>
      <c r="J548" s="96"/>
      <c r="K548" s="124" t="str">
        <f aca="false">IF(N548&gt;0,ROW(L548)-7,"")</f>
        <v/>
      </c>
      <c r="L548" s="130"/>
      <c r="M548" s="130"/>
      <c r="N548" s="131"/>
      <c r="O548" s="132"/>
      <c r="P548" s="128" t="str">
        <f aca="false">IFERROR(IF(OR(ISTEXT(N548),ISNUMBER(N548)),HLOOKUP(S548-23*INT(S548/23),[2]Hoja2!B$1:X$2,2),""),1)</f>
        <v/>
      </c>
      <c r="Q548" s="128" t="str">
        <f aca="false">LEFT(N548,1)</f>
        <v/>
      </c>
      <c r="R548" s="129" t="str">
        <f aca="false">IF(UPPER(Q548)="Z",2,IF(UPPER(Q548)="Y",1,IF(UPPER(Q548)="X",0,LEFT(N548))))</f>
        <v/>
      </c>
      <c r="S548" s="129" t="str">
        <f aca="false">REPLACE(N548,1,1,R548)</f>
        <v/>
      </c>
      <c r="T548" s="96"/>
      <c r="U548" s="133"/>
      <c r="V548" s="124" t="str">
        <f aca="false">IF(OR(ISTEXT(N548),ISNUMBER(N548)),IF($AD548=1,U548,0),"")</f>
        <v/>
      </c>
      <c r="W548" s="75" t="n">
        <v>36892</v>
      </c>
      <c r="X548" s="134"/>
      <c r="Y548" s="134"/>
      <c r="AA548" s="128" t="n">
        <f aca="false">IF(E548&lt;&gt;F548,0,1)</f>
        <v>1</v>
      </c>
      <c r="AB548" s="128" t="n">
        <f aca="false">IF(OR(T548="SI",T548="Si",T548="si",T548="sI",T548="s",T548="S"),1,0)</f>
        <v>0</v>
      </c>
      <c r="AC548" s="128" t="n">
        <f aca="false">IF(OR(J548="SI",J548="Si",J548="si",J548="sI",J548="s",J548="S"),1,0)</f>
        <v>0</v>
      </c>
      <c r="AD548" s="128" t="n">
        <f aca="false">AK548*AA548*AB548*AC548</f>
        <v>0</v>
      </c>
      <c r="AF548" s="136" t="n">
        <f aca="false">COUNTIF(D$8:D548,D548)</f>
        <v>0</v>
      </c>
      <c r="AG548" s="136" t="n">
        <f aca="false">COUNTIFS(D$8:D548,D548,A$8:A548,A548)</f>
        <v>0</v>
      </c>
      <c r="AH548" s="128" t="n">
        <f aca="false">AF548-AG548</f>
        <v>0</v>
      </c>
      <c r="AI548" s="128" t="n">
        <f aca="false">IF(OR(O548&lt;&gt;P548,P548=1,AA548=0),1,0)</f>
        <v>0</v>
      </c>
      <c r="AJ548" s="128" t="n">
        <f aca="false">IF(AR548&gt;0,1,0)+AH548</f>
        <v>0</v>
      </c>
      <c r="AK548" s="128" t="n">
        <f aca="false">IF(O548&lt;&gt;P548,0,1)</f>
        <v>1</v>
      </c>
      <c r="AL548" s="128" t="n">
        <f aca="false">IF(U548&gt;1,1,0)</f>
        <v>0</v>
      </c>
      <c r="AM548" s="136"/>
      <c r="AN548" s="137"/>
      <c r="AO548" s="139"/>
      <c r="AP548" s="128" t="str">
        <f aca="false">IF(SUMIF(AS$7:BU$7,"&gt;0",AS548:BU548)&gt;0,SUMIF(AS$7:BU$7,"&gt;0",AS548:BU548),"")</f>
        <v/>
      </c>
      <c r="AQ548" s="128"/>
      <c r="AR548" s="136" t="n">
        <f aca="false">COUNTIF(N$8:N548,N548)-1</f>
        <v>-1</v>
      </c>
      <c r="AS548" s="133"/>
      <c r="AT548" s="133"/>
      <c r="AU548" s="128" t="n">
        <f aca="false">IF($A548=$A547,AS548+AT548+AU547,AS548+AT548)</f>
        <v>0</v>
      </c>
      <c r="AV548" s="133"/>
      <c r="AW548" s="133"/>
      <c r="AX548" s="128" t="n">
        <f aca="false">IF($A548=$A547,AV548+AW548+AX547,AV548+AW548)</f>
        <v>0</v>
      </c>
      <c r="AY548" s="133"/>
      <c r="AZ548" s="133"/>
      <c r="BA548" s="128" t="n">
        <f aca="false">IF($A548=$A547,AY548+AZ548+BA547,AY548+AZ548)</f>
        <v>0</v>
      </c>
      <c r="BB548" s="133"/>
      <c r="BC548" s="133"/>
      <c r="BD548" s="128" t="n">
        <f aca="false">IF($A548=$A547,BB548+BC548+BD547,BB548+BC548)</f>
        <v>0</v>
      </c>
      <c r="BE548" s="133"/>
      <c r="BF548" s="133"/>
      <c r="BG548" s="128" t="n">
        <f aca="false">IF($A548=$A547,BE548+BF548+BG547,BE548+BF548)</f>
        <v>0</v>
      </c>
      <c r="BH548" s="133"/>
      <c r="BI548" s="133"/>
      <c r="BJ548" s="128" t="n">
        <f aca="false">IF($A548=$A547,BH548+BI548+BJ547,BH548+BI548)</f>
        <v>0</v>
      </c>
      <c r="BK548" s="133"/>
      <c r="BL548" s="133"/>
      <c r="BM548" s="128" t="n">
        <f aca="false">IF($A548=$A547,BK548+BL548+BM547,BK548+BL548)</f>
        <v>0</v>
      </c>
      <c r="BN548" s="133"/>
      <c r="BO548" s="133"/>
      <c r="BP548" s="128" t="n">
        <f aca="false">IF($A548=$A547,BN548+BO548+BP547,BN548+BO548)</f>
        <v>0</v>
      </c>
      <c r="BQ548" s="133"/>
      <c r="BR548" s="133"/>
      <c r="BS548" s="128" t="n">
        <f aca="false">IF($A548=$A547,BQ548+BR548+BS547,BQ548+BR548)</f>
        <v>0</v>
      </c>
      <c r="BT548" s="133"/>
      <c r="BU548" s="133"/>
      <c r="BV548" s="128" t="n">
        <f aca="false">IF($A548=$A547,BT548+BU548+BV547,BT548+BU548)</f>
        <v>0</v>
      </c>
      <c r="BW548" s="128" t="n">
        <f aca="false">IF(W548=0,0,IF(W548&gt;F$4,1,(IF(W548=BW$2,0,(IF(F$4-W548&gt;2,1,0))))))</f>
        <v>0</v>
      </c>
    </row>
    <row r="549" customFormat="false" ht="42.95" hidden="false" customHeight="true" outlineLevel="0" collapsed="false">
      <c r="A549" s="124" t="str">
        <f aca="false">IF(D549=D548,IF(A548=0,"",A548),IF(AND(D549&gt;0,D549&lt;&gt;D548),A548+1,""))</f>
        <v/>
      </c>
      <c r="B549" s="129"/>
      <c r="C549" s="129"/>
      <c r="D549" s="96"/>
      <c r="E549" s="138"/>
      <c r="F549" s="128" t="str">
        <f aca="false">IFERROR(IF(OR(ISTEXT(D549),ISNUMBER(D549)),HLOOKUP(I549-23*INT(I549/23),[2]Hoja2!B$1:X$2,2),""),1)</f>
        <v/>
      </c>
      <c r="G549" s="128" t="str">
        <f aca="false">LEFT(D549,1)</f>
        <v/>
      </c>
      <c r="H549" s="129" t="str">
        <f aca="false">IF(UPPER(G549)="Z",2,IF(UPPER(G549)="Y",1,IF(UPPER(G549)="X",0,LEFT(D549))))</f>
        <v/>
      </c>
      <c r="I549" s="129" t="str">
        <f aca="false">REPLACE(D549,1,1,H549)</f>
        <v/>
      </c>
      <c r="J549" s="96"/>
      <c r="K549" s="124" t="str">
        <f aca="false">IF(N549&gt;0,ROW(L549)-7,"")</f>
        <v/>
      </c>
      <c r="L549" s="130"/>
      <c r="M549" s="130"/>
      <c r="N549" s="131"/>
      <c r="O549" s="132"/>
      <c r="P549" s="128" t="str">
        <f aca="false">IFERROR(IF(OR(ISTEXT(N549),ISNUMBER(N549)),HLOOKUP(S549-23*INT(S549/23),[2]Hoja2!B$1:X$2,2),""),1)</f>
        <v/>
      </c>
      <c r="Q549" s="128" t="str">
        <f aca="false">LEFT(N549,1)</f>
        <v/>
      </c>
      <c r="R549" s="129" t="str">
        <f aca="false">IF(UPPER(Q549)="Z",2,IF(UPPER(Q549)="Y",1,IF(UPPER(Q549)="X",0,LEFT(N549))))</f>
        <v/>
      </c>
      <c r="S549" s="129" t="str">
        <f aca="false">REPLACE(N549,1,1,R549)</f>
        <v/>
      </c>
      <c r="T549" s="96"/>
      <c r="U549" s="133"/>
      <c r="V549" s="124" t="str">
        <f aca="false">IF(OR(ISTEXT(N549),ISNUMBER(N549)),IF($AD549=1,U549,0),"")</f>
        <v/>
      </c>
      <c r="W549" s="75" t="n">
        <v>36892</v>
      </c>
      <c r="X549" s="134"/>
      <c r="Y549" s="134"/>
      <c r="AA549" s="128" t="n">
        <f aca="false">IF(E549&lt;&gt;F549,0,1)</f>
        <v>1</v>
      </c>
      <c r="AB549" s="128" t="n">
        <f aca="false">IF(OR(T549="SI",T549="Si",T549="si",T549="sI",T549="s",T549="S"),1,0)</f>
        <v>0</v>
      </c>
      <c r="AC549" s="128" t="n">
        <f aca="false">IF(OR(J549="SI",J549="Si",J549="si",J549="sI",J549="s",J549="S"),1,0)</f>
        <v>0</v>
      </c>
      <c r="AD549" s="128" t="n">
        <f aca="false">AK549*AA549*AB549*AC549</f>
        <v>0</v>
      </c>
      <c r="AF549" s="136" t="n">
        <f aca="false">COUNTIF(D$8:D549,D549)</f>
        <v>0</v>
      </c>
      <c r="AG549" s="136" t="n">
        <f aca="false">COUNTIFS(D$8:D549,D549,A$8:A549,A549)</f>
        <v>0</v>
      </c>
      <c r="AH549" s="128" t="n">
        <f aca="false">AF549-AG549</f>
        <v>0</v>
      </c>
      <c r="AI549" s="128" t="n">
        <f aca="false">IF(OR(O549&lt;&gt;P549,P549=1,AA549=0),1,0)</f>
        <v>0</v>
      </c>
      <c r="AJ549" s="128" t="n">
        <f aca="false">IF(AR549&gt;0,1,0)+AH549</f>
        <v>0</v>
      </c>
      <c r="AK549" s="128" t="n">
        <f aca="false">IF(O549&lt;&gt;P549,0,1)</f>
        <v>1</v>
      </c>
      <c r="AL549" s="128" t="n">
        <f aca="false">IF(U549&gt;1,1,0)</f>
        <v>0</v>
      </c>
      <c r="AM549" s="136"/>
      <c r="AN549" s="137"/>
      <c r="AO549" s="139"/>
      <c r="AP549" s="128" t="str">
        <f aca="false">IF(SUMIF(AS$7:BU$7,"&gt;0",AS549:BU549)&gt;0,SUMIF(AS$7:BU$7,"&gt;0",AS549:BU549),"")</f>
        <v/>
      </c>
      <c r="AQ549" s="128"/>
      <c r="AR549" s="136" t="n">
        <f aca="false">COUNTIF(N$8:N549,N549)-1</f>
        <v>-1</v>
      </c>
      <c r="AS549" s="133"/>
      <c r="AT549" s="133"/>
      <c r="AU549" s="128" t="n">
        <f aca="false">IF($A549=$A548,AS549+AT549+AU548,AS549+AT549)</f>
        <v>0</v>
      </c>
      <c r="AV549" s="133"/>
      <c r="AW549" s="133"/>
      <c r="AX549" s="128" t="n">
        <f aca="false">IF($A549=$A548,AV549+AW549+AX548,AV549+AW549)</f>
        <v>0</v>
      </c>
      <c r="AY549" s="133"/>
      <c r="AZ549" s="133"/>
      <c r="BA549" s="128" t="n">
        <f aca="false">IF($A549=$A548,AY549+AZ549+BA548,AY549+AZ549)</f>
        <v>0</v>
      </c>
      <c r="BB549" s="133"/>
      <c r="BC549" s="133"/>
      <c r="BD549" s="128" t="n">
        <f aca="false">IF($A549=$A548,BB549+BC549+BD548,BB549+BC549)</f>
        <v>0</v>
      </c>
      <c r="BE549" s="133"/>
      <c r="BF549" s="133"/>
      <c r="BG549" s="128" t="n">
        <f aca="false">IF($A549=$A548,BE549+BF549+BG548,BE549+BF549)</f>
        <v>0</v>
      </c>
      <c r="BH549" s="133"/>
      <c r="BI549" s="133"/>
      <c r="BJ549" s="128" t="n">
        <f aca="false">IF($A549=$A548,BH549+BI549+BJ548,BH549+BI549)</f>
        <v>0</v>
      </c>
      <c r="BK549" s="133"/>
      <c r="BL549" s="133"/>
      <c r="BM549" s="128" t="n">
        <f aca="false">IF($A549=$A548,BK549+BL549+BM548,BK549+BL549)</f>
        <v>0</v>
      </c>
      <c r="BN549" s="133"/>
      <c r="BO549" s="133"/>
      <c r="BP549" s="128" t="n">
        <f aca="false">IF($A549=$A548,BN549+BO549+BP548,BN549+BO549)</f>
        <v>0</v>
      </c>
      <c r="BQ549" s="133"/>
      <c r="BR549" s="133"/>
      <c r="BS549" s="128" t="n">
        <f aca="false">IF($A549=$A548,BQ549+BR549+BS548,BQ549+BR549)</f>
        <v>0</v>
      </c>
      <c r="BT549" s="133"/>
      <c r="BU549" s="133"/>
      <c r="BV549" s="128" t="n">
        <f aca="false">IF($A549=$A548,BT549+BU549+BV548,BT549+BU549)</f>
        <v>0</v>
      </c>
      <c r="BW549" s="128" t="n">
        <f aca="false">IF(W549=0,0,IF(W549&gt;F$4,1,(IF(W549=BW$2,0,(IF(F$4-W549&gt;2,1,0))))))</f>
        <v>0</v>
      </c>
    </row>
    <row r="550" customFormat="false" ht="42.95" hidden="false" customHeight="true" outlineLevel="0" collapsed="false">
      <c r="A550" s="124" t="str">
        <f aca="false">IF(D550=D549,IF(A549=0,"",A549),IF(AND(D550&gt;0,D550&lt;&gt;D549),A549+1,""))</f>
        <v/>
      </c>
      <c r="B550" s="129"/>
      <c r="C550" s="129"/>
      <c r="D550" s="96"/>
      <c r="E550" s="138"/>
      <c r="F550" s="128" t="str">
        <f aca="false">IFERROR(IF(OR(ISTEXT(D550),ISNUMBER(D550)),HLOOKUP(I550-23*INT(I550/23),[2]Hoja2!B$1:X$2,2),""),1)</f>
        <v/>
      </c>
      <c r="G550" s="128" t="str">
        <f aca="false">LEFT(D550,1)</f>
        <v/>
      </c>
      <c r="H550" s="129" t="str">
        <f aca="false">IF(UPPER(G550)="Z",2,IF(UPPER(G550)="Y",1,IF(UPPER(G550)="X",0,LEFT(D550))))</f>
        <v/>
      </c>
      <c r="I550" s="129" t="str">
        <f aca="false">REPLACE(D550,1,1,H550)</f>
        <v/>
      </c>
      <c r="J550" s="96"/>
      <c r="K550" s="124" t="str">
        <f aca="false">IF(N550&gt;0,ROW(L550)-7,"")</f>
        <v/>
      </c>
      <c r="L550" s="130"/>
      <c r="M550" s="130"/>
      <c r="N550" s="131"/>
      <c r="O550" s="132"/>
      <c r="P550" s="128" t="str">
        <f aca="false">IFERROR(IF(OR(ISTEXT(N550),ISNUMBER(N550)),HLOOKUP(S550-23*INT(S550/23),[2]Hoja2!B$1:X$2,2),""),1)</f>
        <v/>
      </c>
      <c r="Q550" s="128" t="str">
        <f aca="false">LEFT(N550,1)</f>
        <v/>
      </c>
      <c r="R550" s="129" t="str">
        <f aca="false">IF(UPPER(Q550)="Z",2,IF(UPPER(Q550)="Y",1,IF(UPPER(Q550)="X",0,LEFT(N550))))</f>
        <v/>
      </c>
      <c r="S550" s="129" t="str">
        <f aca="false">REPLACE(N550,1,1,R550)</f>
        <v/>
      </c>
      <c r="T550" s="96"/>
      <c r="U550" s="133"/>
      <c r="V550" s="124" t="str">
        <f aca="false">IF(OR(ISTEXT(N550),ISNUMBER(N550)),IF($AD550=1,U550,0),"")</f>
        <v/>
      </c>
      <c r="W550" s="75" t="n">
        <v>36892</v>
      </c>
      <c r="X550" s="134"/>
      <c r="Y550" s="134"/>
      <c r="AA550" s="128" t="n">
        <f aca="false">IF(E550&lt;&gt;F550,0,1)</f>
        <v>1</v>
      </c>
      <c r="AB550" s="128" t="n">
        <f aca="false">IF(OR(T550="SI",T550="Si",T550="si",T550="sI",T550="s",T550="S"),1,0)</f>
        <v>0</v>
      </c>
      <c r="AC550" s="128" t="n">
        <f aca="false">IF(OR(J550="SI",J550="Si",J550="si",J550="sI",J550="s",J550="S"),1,0)</f>
        <v>0</v>
      </c>
      <c r="AD550" s="128" t="n">
        <f aca="false">AK550*AA550*AB550*AC550</f>
        <v>0</v>
      </c>
      <c r="AF550" s="136" t="n">
        <f aca="false">COUNTIF(D$8:D550,D550)</f>
        <v>0</v>
      </c>
      <c r="AG550" s="136" t="n">
        <f aca="false">COUNTIFS(D$8:D550,D550,A$8:A550,A550)</f>
        <v>0</v>
      </c>
      <c r="AH550" s="128" t="n">
        <f aca="false">AF550-AG550</f>
        <v>0</v>
      </c>
      <c r="AI550" s="128" t="n">
        <f aca="false">IF(OR(O550&lt;&gt;P550,P550=1,AA550=0),1,0)</f>
        <v>0</v>
      </c>
      <c r="AJ550" s="128" t="n">
        <f aca="false">IF(AR550&gt;0,1,0)+AH550</f>
        <v>0</v>
      </c>
      <c r="AK550" s="128" t="n">
        <f aca="false">IF(O550&lt;&gt;P550,0,1)</f>
        <v>1</v>
      </c>
      <c r="AL550" s="128" t="n">
        <f aca="false">IF(U550&gt;1,1,0)</f>
        <v>0</v>
      </c>
      <c r="AM550" s="136"/>
      <c r="AN550" s="137"/>
      <c r="AO550" s="139"/>
      <c r="AP550" s="128" t="str">
        <f aca="false">IF(SUMIF(AS$7:BU$7,"&gt;0",AS550:BU550)&gt;0,SUMIF(AS$7:BU$7,"&gt;0",AS550:BU550),"")</f>
        <v/>
      </c>
      <c r="AQ550" s="128"/>
      <c r="AR550" s="136" t="n">
        <f aca="false">COUNTIF(N$8:N550,N550)-1</f>
        <v>-1</v>
      </c>
      <c r="AS550" s="133"/>
      <c r="AT550" s="133"/>
      <c r="AU550" s="128" t="n">
        <f aca="false">IF($A550=$A549,AS550+AT550+AU549,AS550+AT550)</f>
        <v>0</v>
      </c>
      <c r="AV550" s="133"/>
      <c r="AW550" s="133"/>
      <c r="AX550" s="128" t="n">
        <f aca="false">IF($A550=$A549,AV550+AW550+AX549,AV550+AW550)</f>
        <v>0</v>
      </c>
      <c r="AY550" s="133"/>
      <c r="AZ550" s="133"/>
      <c r="BA550" s="128" t="n">
        <f aca="false">IF($A550=$A549,AY550+AZ550+BA549,AY550+AZ550)</f>
        <v>0</v>
      </c>
      <c r="BB550" s="133"/>
      <c r="BC550" s="133"/>
      <c r="BD550" s="128" t="n">
        <f aca="false">IF($A550=$A549,BB550+BC550+BD549,BB550+BC550)</f>
        <v>0</v>
      </c>
      <c r="BE550" s="133"/>
      <c r="BF550" s="133"/>
      <c r="BG550" s="128" t="n">
        <f aca="false">IF($A550=$A549,BE550+BF550+BG549,BE550+BF550)</f>
        <v>0</v>
      </c>
      <c r="BH550" s="133"/>
      <c r="BI550" s="133"/>
      <c r="BJ550" s="128" t="n">
        <f aca="false">IF($A550=$A549,BH550+BI550+BJ549,BH550+BI550)</f>
        <v>0</v>
      </c>
      <c r="BK550" s="133"/>
      <c r="BL550" s="133"/>
      <c r="BM550" s="128" t="n">
        <f aca="false">IF($A550=$A549,BK550+BL550+BM549,BK550+BL550)</f>
        <v>0</v>
      </c>
      <c r="BN550" s="133"/>
      <c r="BO550" s="133"/>
      <c r="BP550" s="128" t="n">
        <f aca="false">IF($A550=$A549,BN550+BO550+BP549,BN550+BO550)</f>
        <v>0</v>
      </c>
      <c r="BQ550" s="133"/>
      <c r="BR550" s="133"/>
      <c r="BS550" s="128" t="n">
        <f aca="false">IF($A550=$A549,BQ550+BR550+BS549,BQ550+BR550)</f>
        <v>0</v>
      </c>
      <c r="BT550" s="133"/>
      <c r="BU550" s="133"/>
      <c r="BV550" s="128" t="n">
        <f aca="false">IF($A550=$A549,BT550+BU550+BV549,BT550+BU550)</f>
        <v>0</v>
      </c>
      <c r="BW550" s="128" t="n">
        <f aca="false">IF(W550=0,0,IF(W550&gt;F$4,1,(IF(W550=BW$2,0,(IF(F$4-W550&gt;2,1,0))))))</f>
        <v>0</v>
      </c>
    </row>
    <row r="551" customFormat="false" ht="42.95" hidden="false" customHeight="true" outlineLevel="0" collapsed="false">
      <c r="A551" s="124" t="str">
        <f aca="false">IF(D551=D550,IF(A550=0,"",A550),IF(AND(D551&gt;0,D551&lt;&gt;D550),A550+1,""))</f>
        <v/>
      </c>
      <c r="B551" s="129"/>
      <c r="C551" s="129"/>
      <c r="D551" s="96"/>
      <c r="E551" s="138"/>
      <c r="F551" s="128" t="str">
        <f aca="false">IFERROR(IF(OR(ISTEXT(D551),ISNUMBER(D551)),HLOOKUP(I551-23*INT(I551/23),[2]Hoja2!B$1:X$2,2),""),1)</f>
        <v/>
      </c>
      <c r="G551" s="128" t="str">
        <f aca="false">LEFT(D551,1)</f>
        <v/>
      </c>
      <c r="H551" s="129" t="str">
        <f aca="false">IF(UPPER(G551)="Z",2,IF(UPPER(G551)="Y",1,IF(UPPER(G551)="X",0,LEFT(D551))))</f>
        <v/>
      </c>
      <c r="I551" s="129" t="str">
        <f aca="false">REPLACE(D551,1,1,H551)</f>
        <v/>
      </c>
      <c r="J551" s="96"/>
      <c r="K551" s="124" t="str">
        <f aca="false">IF(N551&gt;0,ROW(L551)-7,"")</f>
        <v/>
      </c>
      <c r="L551" s="130"/>
      <c r="M551" s="130"/>
      <c r="N551" s="131"/>
      <c r="O551" s="132"/>
      <c r="P551" s="128" t="str">
        <f aca="false">IFERROR(IF(OR(ISTEXT(N551),ISNUMBER(N551)),HLOOKUP(S551-23*INT(S551/23),[2]Hoja2!B$1:X$2,2),""),1)</f>
        <v/>
      </c>
      <c r="Q551" s="128" t="str">
        <f aca="false">LEFT(N551,1)</f>
        <v/>
      </c>
      <c r="R551" s="129" t="str">
        <f aca="false">IF(UPPER(Q551)="Z",2,IF(UPPER(Q551)="Y",1,IF(UPPER(Q551)="X",0,LEFT(N551))))</f>
        <v/>
      </c>
      <c r="S551" s="129" t="str">
        <f aca="false">REPLACE(N551,1,1,R551)</f>
        <v/>
      </c>
      <c r="T551" s="96"/>
      <c r="U551" s="133"/>
      <c r="V551" s="124" t="str">
        <f aca="false">IF(OR(ISTEXT(N551),ISNUMBER(N551)),IF($AD551=1,U551,0),"")</f>
        <v/>
      </c>
      <c r="W551" s="75" t="n">
        <v>36892</v>
      </c>
      <c r="X551" s="134"/>
      <c r="Y551" s="134"/>
      <c r="AA551" s="128" t="n">
        <f aca="false">IF(E551&lt;&gt;F551,0,1)</f>
        <v>1</v>
      </c>
      <c r="AB551" s="128" t="n">
        <f aca="false">IF(OR(T551="SI",T551="Si",T551="si",T551="sI",T551="s",T551="S"),1,0)</f>
        <v>0</v>
      </c>
      <c r="AC551" s="128" t="n">
        <f aca="false">IF(OR(J551="SI",J551="Si",J551="si",J551="sI",J551="s",J551="S"),1,0)</f>
        <v>0</v>
      </c>
      <c r="AD551" s="128" t="n">
        <f aca="false">AK551*AA551*AB551*AC551</f>
        <v>0</v>
      </c>
      <c r="AF551" s="136" t="n">
        <f aca="false">COUNTIF(D$8:D551,D551)</f>
        <v>0</v>
      </c>
      <c r="AG551" s="136" t="n">
        <f aca="false">COUNTIFS(D$8:D551,D551,A$8:A551,A551)</f>
        <v>0</v>
      </c>
      <c r="AH551" s="128" t="n">
        <f aca="false">AF551-AG551</f>
        <v>0</v>
      </c>
      <c r="AI551" s="128" t="n">
        <f aca="false">IF(OR(O551&lt;&gt;P551,P551=1,AA551=0),1,0)</f>
        <v>0</v>
      </c>
      <c r="AJ551" s="128" t="n">
        <f aca="false">IF(AR551&gt;0,1,0)+AH551</f>
        <v>0</v>
      </c>
      <c r="AK551" s="128" t="n">
        <f aca="false">IF(O551&lt;&gt;P551,0,1)</f>
        <v>1</v>
      </c>
      <c r="AL551" s="128" t="n">
        <f aca="false">IF(U551&gt;1,1,0)</f>
        <v>0</v>
      </c>
      <c r="AM551" s="136"/>
      <c r="AN551" s="137"/>
      <c r="AO551" s="139"/>
      <c r="AP551" s="128" t="str">
        <f aca="false">IF(SUMIF(AS$7:BU$7,"&gt;0",AS551:BU551)&gt;0,SUMIF(AS$7:BU$7,"&gt;0",AS551:BU551),"")</f>
        <v/>
      </c>
      <c r="AQ551" s="128"/>
      <c r="AR551" s="136" t="n">
        <f aca="false">COUNTIF(N$8:N551,N551)-1</f>
        <v>-1</v>
      </c>
      <c r="AS551" s="133"/>
      <c r="AT551" s="133"/>
      <c r="AU551" s="128" t="n">
        <f aca="false">IF($A551=$A550,AS551+AT551+AU550,AS551+AT551)</f>
        <v>0</v>
      </c>
      <c r="AV551" s="133"/>
      <c r="AW551" s="133"/>
      <c r="AX551" s="128" t="n">
        <f aca="false">IF($A551=$A550,AV551+AW551+AX550,AV551+AW551)</f>
        <v>0</v>
      </c>
      <c r="AY551" s="133"/>
      <c r="AZ551" s="133"/>
      <c r="BA551" s="128" t="n">
        <f aca="false">IF($A551=$A550,AY551+AZ551+BA550,AY551+AZ551)</f>
        <v>0</v>
      </c>
      <c r="BB551" s="133"/>
      <c r="BC551" s="133"/>
      <c r="BD551" s="128" t="n">
        <f aca="false">IF($A551=$A550,BB551+BC551+BD550,BB551+BC551)</f>
        <v>0</v>
      </c>
      <c r="BE551" s="133"/>
      <c r="BF551" s="133"/>
      <c r="BG551" s="128" t="n">
        <f aca="false">IF($A551=$A550,BE551+BF551+BG550,BE551+BF551)</f>
        <v>0</v>
      </c>
      <c r="BH551" s="133"/>
      <c r="BI551" s="133"/>
      <c r="BJ551" s="128" t="n">
        <f aca="false">IF($A551=$A550,BH551+BI551+BJ550,BH551+BI551)</f>
        <v>0</v>
      </c>
      <c r="BK551" s="133"/>
      <c r="BL551" s="133"/>
      <c r="BM551" s="128" t="n">
        <f aca="false">IF($A551=$A550,BK551+BL551+BM550,BK551+BL551)</f>
        <v>0</v>
      </c>
      <c r="BN551" s="133"/>
      <c r="BO551" s="133"/>
      <c r="BP551" s="128" t="n">
        <f aca="false">IF($A551=$A550,BN551+BO551+BP550,BN551+BO551)</f>
        <v>0</v>
      </c>
      <c r="BQ551" s="133"/>
      <c r="BR551" s="133"/>
      <c r="BS551" s="128" t="n">
        <f aca="false">IF($A551=$A550,BQ551+BR551+BS550,BQ551+BR551)</f>
        <v>0</v>
      </c>
      <c r="BT551" s="133"/>
      <c r="BU551" s="133"/>
      <c r="BV551" s="128" t="n">
        <f aca="false">IF($A551=$A550,BT551+BU551+BV550,BT551+BU551)</f>
        <v>0</v>
      </c>
      <c r="BW551" s="128" t="n">
        <f aca="false">IF(W551=0,0,IF(W551&gt;F$4,1,(IF(W551=BW$2,0,(IF(F$4-W551&gt;2,1,0))))))</f>
        <v>0</v>
      </c>
    </row>
    <row r="552" customFormat="false" ht="42.95" hidden="false" customHeight="true" outlineLevel="0" collapsed="false">
      <c r="A552" s="124" t="str">
        <f aca="false">IF(D552=D551,IF(A551=0,"",A551),IF(AND(D552&gt;0,D552&lt;&gt;D551),A551+1,""))</f>
        <v/>
      </c>
      <c r="B552" s="129"/>
      <c r="C552" s="129"/>
      <c r="D552" s="96"/>
      <c r="E552" s="138"/>
      <c r="F552" s="128" t="str">
        <f aca="false">IFERROR(IF(OR(ISTEXT(D552),ISNUMBER(D552)),HLOOKUP(I552-23*INT(I552/23),[2]Hoja2!B$1:X$2,2),""),1)</f>
        <v/>
      </c>
      <c r="G552" s="128" t="str">
        <f aca="false">LEFT(D552,1)</f>
        <v/>
      </c>
      <c r="H552" s="129" t="str">
        <f aca="false">IF(UPPER(G552)="Z",2,IF(UPPER(G552)="Y",1,IF(UPPER(G552)="X",0,LEFT(D552))))</f>
        <v/>
      </c>
      <c r="I552" s="129" t="str">
        <f aca="false">REPLACE(D552,1,1,H552)</f>
        <v/>
      </c>
      <c r="J552" s="96"/>
      <c r="K552" s="124" t="str">
        <f aca="false">IF(N552&gt;0,ROW(L552)-7,"")</f>
        <v/>
      </c>
      <c r="L552" s="130"/>
      <c r="M552" s="130"/>
      <c r="N552" s="131"/>
      <c r="O552" s="132"/>
      <c r="P552" s="128" t="str">
        <f aca="false">IFERROR(IF(OR(ISTEXT(N552),ISNUMBER(N552)),HLOOKUP(S552-23*INT(S552/23),[2]Hoja2!B$1:X$2,2),""),1)</f>
        <v/>
      </c>
      <c r="Q552" s="128" t="str">
        <f aca="false">LEFT(N552,1)</f>
        <v/>
      </c>
      <c r="R552" s="129" t="str">
        <f aca="false">IF(UPPER(Q552)="Z",2,IF(UPPER(Q552)="Y",1,IF(UPPER(Q552)="X",0,LEFT(N552))))</f>
        <v/>
      </c>
      <c r="S552" s="129" t="str">
        <f aca="false">REPLACE(N552,1,1,R552)</f>
        <v/>
      </c>
      <c r="T552" s="96"/>
      <c r="U552" s="133"/>
      <c r="V552" s="124" t="str">
        <f aca="false">IF(OR(ISTEXT(N552),ISNUMBER(N552)),IF($AD552=1,U552,0),"")</f>
        <v/>
      </c>
      <c r="W552" s="75" t="n">
        <v>36892</v>
      </c>
      <c r="X552" s="134"/>
      <c r="Y552" s="134"/>
      <c r="AA552" s="128" t="n">
        <f aca="false">IF(E552&lt;&gt;F552,0,1)</f>
        <v>1</v>
      </c>
      <c r="AB552" s="128" t="n">
        <f aca="false">IF(OR(T552="SI",T552="Si",T552="si",T552="sI",T552="s",T552="S"),1,0)</f>
        <v>0</v>
      </c>
      <c r="AC552" s="128" t="n">
        <f aca="false">IF(OR(J552="SI",J552="Si",J552="si",J552="sI",J552="s",J552="S"),1,0)</f>
        <v>0</v>
      </c>
      <c r="AD552" s="128" t="n">
        <f aca="false">AK552*AA552*AB552*AC552</f>
        <v>0</v>
      </c>
      <c r="AF552" s="136" t="n">
        <f aca="false">COUNTIF(D$8:D552,D552)</f>
        <v>0</v>
      </c>
      <c r="AG552" s="136" t="n">
        <f aca="false">COUNTIFS(D$8:D552,D552,A$8:A552,A552)</f>
        <v>0</v>
      </c>
      <c r="AH552" s="128" t="n">
        <f aca="false">AF552-AG552</f>
        <v>0</v>
      </c>
      <c r="AI552" s="128" t="n">
        <f aca="false">IF(OR(O552&lt;&gt;P552,P552=1,AA552=0),1,0)</f>
        <v>0</v>
      </c>
      <c r="AJ552" s="128" t="n">
        <f aca="false">IF(AR552&gt;0,1,0)+AH552</f>
        <v>0</v>
      </c>
      <c r="AK552" s="128" t="n">
        <f aca="false">IF(O552&lt;&gt;P552,0,1)</f>
        <v>1</v>
      </c>
      <c r="AL552" s="128" t="n">
        <f aca="false">IF(U552&gt;1,1,0)</f>
        <v>0</v>
      </c>
      <c r="AM552" s="136"/>
      <c r="AN552" s="137"/>
      <c r="AO552" s="139"/>
      <c r="AP552" s="128" t="str">
        <f aca="false">IF(SUMIF(AS$7:BU$7,"&gt;0",AS552:BU552)&gt;0,SUMIF(AS$7:BU$7,"&gt;0",AS552:BU552),"")</f>
        <v/>
      </c>
      <c r="AQ552" s="128"/>
      <c r="AR552" s="136" t="n">
        <f aca="false">COUNTIF(N$8:N552,N552)-1</f>
        <v>-1</v>
      </c>
      <c r="AS552" s="133"/>
      <c r="AT552" s="133"/>
      <c r="AU552" s="128" t="n">
        <f aca="false">IF($A552=$A551,AS552+AT552+AU551,AS552+AT552)</f>
        <v>0</v>
      </c>
      <c r="AV552" s="133"/>
      <c r="AW552" s="133"/>
      <c r="AX552" s="128" t="n">
        <f aca="false">IF($A552=$A551,AV552+AW552+AX551,AV552+AW552)</f>
        <v>0</v>
      </c>
      <c r="AY552" s="133"/>
      <c r="AZ552" s="133"/>
      <c r="BA552" s="128" t="n">
        <f aca="false">IF($A552=$A551,AY552+AZ552+BA551,AY552+AZ552)</f>
        <v>0</v>
      </c>
      <c r="BB552" s="133"/>
      <c r="BC552" s="133"/>
      <c r="BD552" s="128" t="n">
        <f aca="false">IF($A552=$A551,BB552+BC552+BD551,BB552+BC552)</f>
        <v>0</v>
      </c>
      <c r="BE552" s="133"/>
      <c r="BF552" s="133"/>
      <c r="BG552" s="128" t="n">
        <f aca="false">IF($A552=$A551,BE552+BF552+BG551,BE552+BF552)</f>
        <v>0</v>
      </c>
      <c r="BH552" s="133"/>
      <c r="BI552" s="133"/>
      <c r="BJ552" s="128" t="n">
        <f aca="false">IF($A552=$A551,BH552+BI552+BJ551,BH552+BI552)</f>
        <v>0</v>
      </c>
      <c r="BK552" s="133"/>
      <c r="BL552" s="133"/>
      <c r="BM552" s="128" t="n">
        <f aca="false">IF($A552=$A551,BK552+BL552+BM551,BK552+BL552)</f>
        <v>0</v>
      </c>
      <c r="BN552" s="133"/>
      <c r="BO552" s="133"/>
      <c r="BP552" s="128" t="n">
        <f aca="false">IF($A552=$A551,BN552+BO552+BP551,BN552+BO552)</f>
        <v>0</v>
      </c>
      <c r="BQ552" s="133"/>
      <c r="BR552" s="133"/>
      <c r="BS552" s="128" t="n">
        <f aca="false">IF($A552=$A551,BQ552+BR552+BS551,BQ552+BR552)</f>
        <v>0</v>
      </c>
      <c r="BT552" s="133"/>
      <c r="BU552" s="133"/>
      <c r="BV552" s="128" t="n">
        <f aca="false">IF($A552=$A551,BT552+BU552+BV551,BT552+BU552)</f>
        <v>0</v>
      </c>
      <c r="BW552" s="128" t="n">
        <f aca="false">IF(W552=0,0,IF(W552&gt;F$4,1,(IF(W552=BW$2,0,(IF(F$4-W552&gt;2,1,0))))))</f>
        <v>0</v>
      </c>
    </row>
    <row r="553" customFormat="false" ht="42.95" hidden="false" customHeight="true" outlineLevel="0" collapsed="false">
      <c r="A553" s="124" t="str">
        <f aca="false">IF(D553=D552,IF(A552=0,"",A552),IF(AND(D553&gt;0,D553&lt;&gt;D552),A552+1,""))</f>
        <v/>
      </c>
      <c r="B553" s="129"/>
      <c r="C553" s="129"/>
      <c r="D553" s="96"/>
      <c r="E553" s="138"/>
      <c r="F553" s="128" t="str">
        <f aca="false">IFERROR(IF(OR(ISTEXT(D553),ISNUMBER(D553)),HLOOKUP(I553-23*INT(I553/23),[2]Hoja2!B$1:X$2,2),""),1)</f>
        <v/>
      </c>
      <c r="G553" s="128" t="str">
        <f aca="false">LEFT(D553,1)</f>
        <v/>
      </c>
      <c r="H553" s="129" t="str">
        <f aca="false">IF(UPPER(G553)="Z",2,IF(UPPER(G553)="Y",1,IF(UPPER(G553)="X",0,LEFT(D553))))</f>
        <v/>
      </c>
      <c r="I553" s="129" t="str">
        <f aca="false">REPLACE(D553,1,1,H553)</f>
        <v/>
      </c>
      <c r="J553" s="96"/>
      <c r="K553" s="124" t="str">
        <f aca="false">IF(N553&gt;0,ROW(L553)-7,"")</f>
        <v/>
      </c>
      <c r="L553" s="130"/>
      <c r="M553" s="130"/>
      <c r="N553" s="131"/>
      <c r="O553" s="132"/>
      <c r="P553" s="128" t="str">
        <f aca="false">IFERROR(IF(OR(ISTEXT(N553),ISNUMBER(N553)),HLOOKUP(S553-23*INT(S553/23),[2]Hoja2!B$1:X$2,2),""),1)</f>
        <v/>
      </c>
      <c r="Q553" s="128" t="str">
        <f aca="false">LEFT(N553,1)</f>
        <v/>
      </c>
      <c r="R553" s="129" t="str">
        <f aca="false">IF(UPPER(Q553)="Z",2,IF(UPPER(Q553)="Y",1,IF(UPPER(Q553)="X",0,LEFT(N553))))</f>
        <v/>
      </c>
      <c r="S553" s="129" t="str">
        <f aca="false">REPLACE(N553,1,1,R553)</f>
        <v/>
      </c>
      <c r="T553" s="96"/>
      <c r="U553" s="133"/>
      <c r="V553" s="124" t="str">
        <f aca="false">IF(OR(ISTEXT(N553),ISNUMBER(N553)),IF($AD553=1,U553,0),"")</f>
        <v/>
      </c>
      <c r="W553" s="75" t="n">
        <v>36892</v>
      </c>
      <c r="X553" s="134"/>
      <c r="Y553" s="134"/>
      <c r="AA553" s="128" t="n">
        <f aca="false">IF(E553&lt;&gt;F553,0,1)</f>
        <v>1</v>
      </c>
      <c r="AB553" s="128" t="n">
        <f aca="false">IF(OR(T553="SI",T553="Si",T553="si",T553="sI",T553="s",T553="S"),1,0)</f>
        <v>0</v>
      </c>
      <c r="AC553" s="128" t="n">
        <f aca="false">IF(OR(J553="SI",J553="Si",J553="si",J553="sI",J553="s",J553="S"),1,0)</f>
        <v>0</v>
      </c>
      <c r="AD553" s="128" t="n">
        <f aca="false">AK553*AA553*AB553*AC553</f>
        <v>0</v>
      </c>
      <c r="AF553" s="136" t="n">
        <f aca="false">COUNTIF(D$8:D553,D553)</f>
        <v>0</v>
      </c>
      <c r="AG553" s="136" t="n">
        <f aca="false">COUNTIFS(D$8:D553,D553,A$8:A553,A553)</f>
        <v>0</v>
      </c>
      <c r="AH553" s="128" t="n">
        <f aca="false">AF553-AG553</f>
        <v>0</v>
      </c>
      <c r="AI553" s="128" t="n">
        <f aca="false">IF(OR(O553&lt;&gt;P553,P553=1,AA553=0),1,0)</f>
        <v>0</v>
      </c>
      <c r="AJ553" s="128" t="n">
        <f aca="false">IF(AR553&gt;0,1,0)+AH553</f>
        <v>0</v>
      </c>
      <c r="AK553" s="128" t="n">
        <f aca="false">IF(O553&lt;&gt;P553,0,1)</f>
        <v>1</v>
      </c>
      <c r="AL553" s="128" t="n">
        <f aca="false">IF(U553&gt;1,1,0)</f>
        <v>0</v>
      </c>
      <c r="AM553" s="136"/>
      <c r="AN553" s="137"/>
      <c r="AO553" s="139"/>
      <c r="AP553" s="128" t="str">
        <f aca="false">IF(SUMIF(AS$7:BU$7,"&gt;0",AS553:BU553)&gt;0,SUMIF(AS$7:BU$7,"&gt;0",AS553:BU553),"")</f>
        <v/>
      </c>
      <c r="AQ553" s="128"/>
      <c r="AR553" s="136" t="n">
        <f aca="false">COUNTIF(N$8:N553,N553)-1</f>
        <v>-1</v>
      </c>
      <c r="AS553" s="133"/>
      <c r="AT553" s="133"/>
      <c r="AU553" s="128" t="n">
        <f aca="false">IF($A553=$A552,AS553+AT553+AU552,AS553+AT553)</f>
        <v>0</v>
      </c>
      <c r="AV553" s="133"/>
      <c r="AW553" s="133"/>
      <c r="AX553" s="128" t="n">
        <f aca="false">IF($A553=$A552,AV553+AW553+AX552,AV553+AW553)</f>
        <v>0</v>
      </c>
      <c r="AY553" s="133"/>
      <c r="AZ553" s="133"/>
      <c r="BA553" s="128" t="n">
        <f aca="false">IF($A553=$A552,AY553+AZ553+BA552,AY553+AZ553)</f>
        <v>0</v>
      </c>
      <c r="BB553" s="133"/>
      <c r="BC553" s="133"/>
      <c r="BD553" s="128" t="n">
        <f aca="false">IF($A553=$A552,BB553+BC553+BD552,BB553+BC553)</f>
        <v>0</v>
      </c>
      <c r="BE553" s="133"/>
      <c r="BF553" s="133"/>
      <c r="BG553" s="128" t="n">
        <f aca="false">IF($A553=$A552,BE553+BF553+BG552,BE553+BF553)</f>
        <v>0</v>
      </c>
      <c r="BH553" s="133"/>
      <c r="BI553" s="133"/>
      <c r="BJ553" s="128" t="n">
        <f aca="false">IF($A553=$A552,BH553+BI553+BJ552,BH553+BI553)</f>
        <v>0</v>
      </c>
      <c r="BK553" s="133"/>
      <c r="BL553" s="133"/>
      <c r="BM553" s="128" t="n">
        <f aca="false">IF($A553=$A552,BK553+BL553+BM552,BK553+BL553)</f>
        <v>0</v>
      </c>
      <c r="BN553" s="133"/>
      <c r="BO553" s="133"/>
      <c r="BP553" s="128" t="n">
        <f aca="false">IF($A553=$A552,BN553+BO553+BP552,BN553+BO553)</f>
        <v>0</v>
      </c>
      <c r="BQ553" s="133"/>
      <c r="BR553" s="133"/>
      <c r="BS553" s="128" t="n">
        <f aca="false">IF($A553=$A552,BQ553+BR553+BS552,BQ553+BR553)</f>
        <v>0</v>
      </c>
      <c r="BT553" s="133"/>
      <c r="BU553" s="133"/>
      <c r="BV553" s="128" t="n">
        <f aca="false">IF($A553=$A552,BT553+BU553+BV552,BT553+BU553)</f>
        <v>0</v>
      </c>
      <c r="BW553" s="128" t="n">
        <f aca="false">IF(W553=0,0,IF(W553&gt;F$4,1,(IF(W553=BW$2,0,(IF(F$4-W553&gt;2,1,0))))))</f>
        <v>0</v>
      </c>
    </row>
    <row r="554" customFormat="false" ht="42.95" hidden="false" customHeight="true" outlineLevel="0" collapsed="false">
      <c r="A554" s="124" t="str">
        <f aca="false">IF(D554=D553,IF(A553=0,"",A553),IF(AND(D554&gt;0,D554&lt;&gt;D553),A553+1,""))</f>
        <v/>
      </c>
      <c r="B554" s="129"/>
      <c r="C554" s="129"/>
      <c r="D554" s="96"/>
      <c r="E554" s="138"/>
      <c r="F554" s="128" t="str">
        <f aca="false">IFERROR(IF(OR(ISTEXT(D554),ISNUMBER(D554)),HLOOKUP(I554-23*INT(I554/23),[2]Hoja2!B$1:X$2,2),""),1)</f>
        <v/>
      </c>
      <c r="G554" s="128" t="str">
        <f aca="false">LEFT(D554,1)</f>
        <v/>
      </c>
      <c r="H554" s="129" t="str">
        <f aca="false">IF(UPPER(G554)="Z",2,IF(UPPER(G554)="Y",1,IF(UPPER(G554)="X",0,LEFT(D554))))</f>
        <v/>
      </c>
      <c r="I554" s="129" t="str">
        <f aca="false">REPLACE(D554,1,1,H554)</f>
        <v/>
      </c>
      <c r="J554" s="96"/>
      <c r="K554" s="124" t="str">
        <f aca="false">IF(N554&gt;0,ROW(L554)-7,"")</f>
        <v/>
      </c>
      <c r="L554" s="130"/>
      <c r="M554" s="130"/>
      <c r="N554" s="131"/>
      <c r="O554" s="132"/>
      <c r="P554" s="128" t="str">
        <f aca="false">IFERROR(IF(OR(ISTEXT(N554),ISNUMBER(N554)),HLOOKUP(S554-23*INT(S554/23),[2]Hoja2!B$1:X$2,2),""),1)</f>
        <v/>
      </c>
      <c r="Q554" s="128" t="str">
        <f aca="false">LEFT(N554,1)</f>
        <v/>
      </c>
      <c r="R554" s="129" t="str">
        <f aca="false">IF(UPPER(Q554)="Z",2,IF(UPPER(Q554)="Y",1,IF(UPPER(Q554)="X",0,LEFT(N554))))</f>
        <v/>
      </c>
      <c r="S554" s="129" t="str">
        <f aca="false">REPLACE(N554,1,1,R554)</f>
        <v/>
      </c>
      <c r="T554" s="96"/>
      <c r="U554" s="133"/>
      <c r="V554" s="124" t="str">
        <f aca="false">IF(OR(ISTEXT(N554),ISNUMBER(N554)),IF($AD554=1,U554,0),"")</f>
        <v/>
      </c>
      <c r="W554" s="75" t="n">
        <v>36892</v>
      </c>
      <c r="X554" s="134"/>
      <c r="Y554" s="134"/>
      <c r="AA554" s="128" t="n">
        <f aca="false">IF(E554&lt;&gt;F554,0,1)</f>
        <v>1</v>
      </c>
      <c r="AB554" s="128" t="n">
        <f aca="false">IF(OR(T554="SI",T554="Si",T554="si",T554="sI",T554="s",T554="S"),1,0)</f>
        <v>0</v>
      </c>
      <c r="AC554" s="128" t="n">
        <f aca="false">IF(OR(J554="SI",J554="Si",J554="si",J554="sI",J554="s",J554="S"),1,0)</f>
        <v>0</v>
      </c>
      <c r="AD554" s="128" t="n">
        <f aca="false">AK554*AA554*AB554*AC554</f>
        <v>0</v>
      </c>
      <c r="AF554" s="136" t="n">
        <f aca="false">COUNTIF(D$8:D554,D554)</f>
        <v>0</v>
      </c>
      <c r="AG554" s="136" t="n">
        <f aca="false">COUNTIFS(D$8:D554,D554,A$8:A554,A554)</f>
        <v>0</v>
      </c>
      <c r="AH554" s="128" t="n">
        <f aca="false">AF554-AG554</f>
        <v>0</v>
      </c>
      <c r="AI554" s="128" t="n">
        <f aca="false">IF(OR(O554&lt;&gt;P554,P554=1,AA554=0),1,0)</f>
        <v>0</v>
      </c>
      <c r="AJ554" s="128" t="n">
        <f aca="false">IF(AR554&gt;0,1,0)+AH554</f>
        <v>0</v>
      </c>
      <c r="AK554" s="128" t="n">
        <f aca="false">IF(O554&lt;&gt;P554,0,1)</f>
        <v>1</v>
      </c>
      <c r="AL554" s="128" t="n">
        <f aca="false">IF(U554&gt;1,1,0)</f>
        <v>0</v>
      </c>
      <c r="AM554" s="136"/>
      <c r="AN554" s="137"/>
      <c r="AO554" s="139"/>
      <c r="AP554" s="128" t="str">
        <f aca="false">IF(SUMIF(AS$7:BU$7,"&gt;0",AS554:BU554)&gt;0,SUMIF(AS$7:BU$7,"&gt;0",AS554:BU554),"")</f>
        <v/>
      </c>
      <c r="AQ554" s="128"/>
      <c r="AR554" s="136" t="n">
        <f aca="false">COUNTIF(N$8:N554,N554)-1</f>
        <v>-1</v>
      </c>
      <c r="AS554" s="133"/>
      <c r="AT554" s="133"/>
      <c r="AU554" s="128" t="n">
        <f aca="false">IF($A554=$A553,AS554+AT554+AU553,AS554+AT554)</f>
        <v>0</v>
      </c>
      <c r="AV554" s="133"/>
      <c r="AW554" s="133"/>
      <c r="AX554" s="128" t="n">
        <f aca="false">IF($A554=$A553,AV554+AW554+AX553,AV554+AW554)</f>
        <v>0</v>
      </c>
      <c r="AY554" s="133"/>
      <c r="AZ554" s="133"/>
      <c r="BA554" s="128" t="n">
        <f aca="false">IF($A554=$A553,AY554+AZ554+BA553,AY554+AZ554)</f>
        <v>0</v>
      </c>
      <c r="BB554" s="133"/>
      <c r="BC554" s="133"/>
      <c r="BD554" s="128" t="n">
        <f aca="false">IF($A554=$A553,BB554+BC554+BD553,BB554+BC554)</f>
        <v>0</v>
      </c>
      <c r="BE554" s="133"/>
      <c r="BF554" s="133"/>
      <c r="BG554" s="128" t="n">
        <f aca="false">IF($A554=$A553,BE554+BF554+BG553,BE554+BF554)</f>
        <v>0</v>
      </c>
      <c r="BH554" s="133"/>
      <c r="BI554" s="133"/>
      <c r="BJ554" s="128" t="n">
        <f aca="false">IF($A554=$A553,BH554+BI554+BJ553,BH554+BI554)</f>
        <v>0</v>
      </c>
      <c r="BK554" s="133"/>
      <c r="BL554" s="133"/>
      <c r="BM554" s="128" t="n">
        <f aca="false">IF($A554=$A553,BK554+BL554+BM553,BK554+BL554)</f>
        <v>0</v>
      </c>
      <c r="BN554" s="133"/>
      <c r="BO554" s="133"/>
      <c r="BP554" s="128" t="n">
        <f aca="false">IF($A554=$A553,BN554+BO554+BP553,BN554+BO554)</f>
        <v>0</v>
      </c>
      <c r="BQ554" s="133"/>
      <c r="BR554" s="133"/>
      <c r="BS554" s="128" t="n">
        <f aca="false">IF($A554=$A553,BQ554+BR554+BS553,BQ554+BR554)</f>
        <v>0</v>
      </c>
      <c r="BT554" s="133"/>
      <c r="BU554" s="133"/>
      <c r="BV554" s="128" t="n">
        <f aca="false">IF($A554=$A553,BT554+BU554+BV553,BT554+BU554)</f>
        <v>0</v>
      </c>
      <c r="BW554" s="128" t="n">
        <f aca="false">IF(W554=0,0,IF(W554&gt;F$4,1,(IF(W554=BW$2,0,(IF(F$4-W554&gt;2,1,0))))))</f>
        <v>0</v>
      </c>
    </row>
    <row r="555" customFormat="false" ht="42.95" hidden="false" customHeight="true" outlineLevel="0" collapsed="false">
      <c r="A555" s="124" t="str">
        <f aca="false">IF(D555=D554,IF(A554=0,"",A554),IF(AND(D555&gt;0,D555&lt;&gt;D554),A554+1,""))</f>
        <v/>
      </c>
      <c r="B555" s="129"/>
      <c r="C555" s="129"/>
      <c r="D555" s="96"/>
      <c r="E555" s="138"/>
      <c r="F555" s="128" t="str">
        <f aca="false">IFERROR(IF(OR(ISTEXT(D555),ISNUMBER(D555)),HLOOKUP(I555-23*INT(I555/23),[2]Hoja2!B$1:X$2,2),""),1)</f>
        <v/>
      </c>
      <c r="G555" s="128" t="str">
        <f aca="false">LEFT(D555,1)</f>
        <v/>
      </c>
      <c r="H555" s="129" t="str">
        <f aca="false">IF(UPPER(G555)="Z",2,IF(UPPER(G555)="Y",1,IF(UPPER(G555)="X",0,LEFT(D555))))</f>
        <v/>
      </c>
      <c r="I555" s="129" t="str">
        <f aca="false">REPLACE(D555,1,1,H555)</f>
        <v/>
      </c>
      <c r="J555" s="96"/>
      <c r="K555" s="124" t="str">
        <f aca="false">IF(N555&gt;0,ROW(L555)-7,"")</f>
        <v/>
      </c>
      <c r="L555" s="130"/>
      <c r="M555" s="130"/>
      <c r="N555" s="131"/>
      <c r="O555" s="132"/>
      <c r="P555" s="128" t="str">
        <f aca="false">IFERROR(IF(OR(ISTEXT(N555),ISNUMBER(N555)),HLOOKUP(S555-23*INT(S555/23),[2]Hoja2!B$1:X$2,2),""),1)</f>
        <v/>
      </c>
      <c r="Q555" s="128" t="str">
        <f aca="false">LEFT(N555,1)</f>
        <v/>
      </c>
      <c r="R555" s="129" t="str">
        <f aca="false">IF(UPPER(Q555)="Z",2,IF(UPPER(Q555)="Y",1,IF(UPPER(Q555)="X",0,LEFT(N555))))</f>
        <v/>
      </c>
      <c r="S555" s="129" t="str">
        <f aca="false">REPLACE(N555,1,1,R555)</f>
        <v/>
      </c>
      <c r="T555" s="96"/>
      <c r="U555" s="133"/>
      <c r="V555" s="124" t="str">
        <f aca="false">IF(OR(ISTEXT(N555),ISNUMBER(N555)),IF($AD555=1,U555,0),"")</f>
        <v/>
      </c>
      <c r="W555" s="75" t="n">
        <v>36892</v>
      </c>
      <c r="X555" s="134"/>
      <c r="Y555" s="134"/>
      <c r="AA555" s="128" t="n">
        <f aca="false">IF(E555&lt;&gt;F555,0,1)</f>
        <v>1</v>
      </c>
      <c r="AB555" s="128" t="n">
        <f aca="false">IF(OR(T555="SI",T555="Si",T555="si",T555="sI",T555="s",T555="S"),1,0)</f>
        <v>0</v>
      </c>
      <c r="AC555" s="128" t="n">
        <f aca="false">IF(OR(J555="SI",J555="Si",J555="si",J555="sI",J555="s",J555="S"),1,0)</f>
        <v>0</v>
      </c>
      <c r="AD555" s="128" t="n">
        <f aca="false">AK555*AA555*AB555*AC555</f>
        <v>0</v>
      </c>
      <c r="AF555" s="136" t="n">
        <f aca="false">COUNTIF(D$8:D555,D555)</f>
        <v>0</v>
      </c>
      <c r="AG555" s="136" t="n">
        <f aca="false">COUNTIFS(D$8:D555,D555,A$8:A555,A555)</f>
        <v>0</v>
      </c>
      <c r="AH555" s="128" t="n">
        <f aca="false">AF555-AG555</f>
        <v>0</v>
      </c>
      <c r="AI555" s="128" t="n">
        <f aca="false">IF(OR(O555&lt;&gt;P555,P555=1,AA555=0),1,0)</f>
        <v>0</v>
      </c>
      <c r="AJ555" s="128" t="n">
        <f aca="false">IF(AR555&gt;0,1,0)+AH555</f>
        <v>0</v>
      </c>
      <c r="AK555" s="128" t="n">
        <f aca="false">IF(O555&lt;&gt;P555,0,1)</f>
        <v>1</v>
      </c>
      <c r="AL555" s="128" t="n">
        <f aca="false">IF(U555&gt;1,1,0)</f>
        <v>0</v>
      </c>
      <c r="AM555" s="136"/>
      <c r="AN555" s="137"/>
      <c r="AO555" s="139"/>
      <c r="AP555" s="128" t="str">
        <f aca="false">IF(SUMIF(AS$7:BU$7,"&gt;0",AS555:BU555)&gt;0,SUMIF(AS$7:BU$7,"&gt;0",AS555:BU555),"")</f>
        <v/>
      </c>
      <c r="AQ555" s="128"/>
      <c r="AR555" s="136" t="n">
        <f aca="false">COUNTIF(N$8:N555,N555)-1</f>
        <v>-1</v>
      </c>
      <c r="AS555" s="133"/>
      <c r="AT555" s="133"/>
      <c r="AU555" s="128" t="n">
        <f aca="false">IF($A555=$A554,AS555+AT555+AU554,AS555+AT555)</f>
        <v>0</v>
      </c>
      <c r="AV555" s="133"/>
      <c r="AW555" s="133"/>
      <c r="AX555" s="128" t="n">
        <f aca="false">IF($A555=$A554,AV555+AW555+AX554,AV555+AW555)</f>
        <v>0</v>
      </c>
      <c r="AY555" s="133"/>
      <c r="AZ555" s="133"/>
      <c r="BA555" s="128" t="n">
        <f aca="false">IF($A555=$A554,AY555+AZ555+BA554,AY555+AZ555)</f>
        <v>0</v>
      </c>
      <c r="BB555" s="133"/>
      <c r="BC555" s="133"/>
      <c r="BD555" s="128" t="n">
        <f aca="false">IF($A555=$A554,BB555+BC555+BD554,BB555+BC555)</f>
        <v>0</v>
      </c>
      <c r="BE555" s="133"/>
      <c r="BF555" s="133"/>
      <c r="BG555" s="128" t="n">
        <f aca="false">IF($A555=$A554,BE555+BF555+BG554,BE555+BF555)</f>
        <v>0</v>
      </c>
      <c r="BH555" s="133"/>
      <c r="BI555" s="133"/>
      <c r="BJ555" s="128" t="n">
        <f aca="false">IF($A555=$A554,BH555+BI555+BJ554,BH555+BI555)</f>
        <v>0</v>
      </c>
      <c r="BK555" s="133"/>
      <c r="BL555" s="133"/>
      <c r="BM555" s="128" t="n">
        <f aca="false">IF($A555=$A554,BK555+BL555+BM554,BK555+BL555)</f>
        <v>0</v>
      </c>
      <c r="BN555" s="133"/>
      <c r="BO555" s="133"/>
      <c r="BP555" s="128" t="n">
        <f aca="false">IF($A555=$A554,BN555+BO555+BP554,BN555+BO555)</f>
        <v>0</v>
      </c>
      <c r="BQ555" s="133"/>
      <c r="BR555" s="133"/>
      <c r="BS555" s="128" t="n">
        <f aca="false">IF($A555=$A554,BQ555+BR555+BS554,BQ555+BR555)</f>
        <v>0</v>
      </c>
      <c r="BT555" s="133"/>
      <c r="BU555" s="133"/>
      <c r="BV555" s="128" t="n">
        <f aca="false">IF($A555=$A554,BT555+BU555+BV554,BT555+BU555)</f>
        <v>0</v>
      </c>
      <c r="BW555" s="128" t="n">
        <f aca="false">IF(W555=0,0,IF(W555&gt;F$4,1,(IF(W555=BW$2,0,(IF(F$4-W555&gt;2,1,0))))))</f>
        <v>0</v>
      </c>
    </row>
    <row r="556" customFormat="false" ht="42.95" hidden="false" customHeight="true" outlineLevel="0" collapsed="false">
      <c r="A556" s="124" t="str">
        <f aca="false">IF(D556=D555,IF(A555=0,"",A555),IF(AND(D556&gt;0,D556&lt;&gt;D555),A555+1,""))</f>
        <v/>
      </c>
      <c r="B556" s="129"/>
      <c r="C556" s="129"/>
      <c r="D556" s="96"/>
      <c r="E556" s="138"/>
      <c r="F556" s="128" t="str">
        <f aca="false">IFERROR(IF(OR(ISTEXT(D556),ISNUMBER(D556)),HLOOKUP(I556-23*INT(I556/23),[2]Hoja2!B$1:X$2,2),""),1)</f>
        <v/>
      </c>
      <c r="G556" s="128" t="str">
        <f aca="false">LEFT(D556,1)</f>
        <v/>
      </c>
      <c r="H556" s="129" t="str">
        <f aca="false">IF(UPPER(G556)="Z",2,IF(UPPER(G556)="Y",1,IF(UPPER(G556)="X",0,LEFT(D556))))</f>
        <v/>
      </c>
      <c r="I556" s="129" t="str">
        <f aca="false">REPLACE(D556,1,1,H556)</f>
        <v/>
      </c>
      <c r="J556" s="96"/>
      <c r="K556" s="124" t="str">
        <f aca="false">IF(N556&gt;0,ROW(L556)-7,"")</f>
        <v/>
      </c>
      <c r="L556" s="130"/>
      <c r="M556" s="130"/>
      <c r="N556" s="131"/>
      <c r="O556" s="132"/>
      <c r="P556" s="128" t="str">
        <f aca="false">IFERROR(IF(OR(ISTEXT(N556),ISNUMBER(N556)),HLOOKUP(S556-23*INT(S556/23),[2]Hoja2!B$1:X$2,2),""),1)</f>
        <v/>
      </c>
      <c r="Q556" s="128" t="str">
        <f aca="false">LEFT(N556,1)</f>
        <v/>
      </c>
      <c r="R556" s="129" t="str">
        <f aca="false">IF(UPPER(Q556)="Z",2,IF(UPPER(Q556)="Y",1,IF(UPPER(Q556)="X",0,LEFT(N556))))</f>
        <v/>
      </c>
      <c r="S556" s="129" t="str">
        <f aca="false">REPLACE(N556,1,1,R556)</f>
        <v/>
      </c>
      <c r="T556" s="96"/>
      <c r="U556" s="133"/>
      <c r="V556" s="124" t="str">
        <f aca="false">IF(OR(ISTEXT(N556),ISNUMBER(N556)),IF($AD556=1,U556,0),"")</f>
        <v/>
      </c>
      <c r="W556" s="75" t="n">
        <v>36892</v>
      </c>
      <c r="X556" s="134"/>
      <c r="Y556" s="134"/>
      <c r="AA556" s="128" t="n">
        <f aca="false">IF(E556&lt;&gt;F556,0,1)</f>
        <v>1</v>
      </c>
      <c r="AB556" s="128" t="n">
        <f aca="false">IF(OR(T556="SI",T556="Si",T556="si",T556="sI",T556="s",T556="S"),1,0)</f>
        <v>0</v>
      </c>
      <c r="AC556" s="128" t="n">
        <f aca="false">IF(OR(J556="SI",J556="Si",J556="si",J556="sI",J556="s",J556="S"),1,0)</f>
        <v>0</v>
      </c>
      <c r="AD556" s="128" t="n">
        <f aca="false">AK556*AA556*AB556*AC556</f>
        <v>0</v>
      </c>
      <c r="AF556" s="136" t="n">
        <f aca="false">COUNTIF(D$8:D556,D556)</f>
        <v>0</v>
      </c>
      <c r="AG556" s="136" t="n">
        <f aca="false">COUNTIFS(D$8:D556,D556,A$8:A556,A556)</f>
        <v>0</v>
      </c>
      <c r="AH556" s="128" t="n">
        <f aca="false">AF556-AG556</f>
        <v>0</v>
      </c>
      <c r="AI556" s="128" t="n">
        <f aca="false">IF(OR(O556&lt;&gt;P556,P556=1,AA556=0),1,0)</f>
        <v>0</v>
      </c>
      <c r="AJ556" s="128" t="n">
        <f aca="false">IF(AR556&gt;0,1,0)+AH556</f>
        <v>0</v>
      </c>
      <c r="AK556" s="128" t="n">
        <f aca="false">IF(O556&lt;&gt;P556,0,1)</f>
        <v>1</v>
      </c>
      <c r="AL556" s="128" t="n">
        <f aca="false">IF(U556&gt;1,1,0)</f>
        <v>0</v>
      </c>
      <c r="AM556" s="136"/>
      <c r="AN556" s="137"/>
      <c r="AO556" s="139"/>
      <c r="AP556" s="128" t="str">
        <f aca="false">IF(SUMIF(AS$7:BU$7,"&gt;0",AS556:BU556)&gt;0,SUMIF(AS$7:BU$7,"&gt;0",AS556:BU556),"")</f>
        <v/>
      </c>
      <c r="AQ556" s="128"/>
      <c r="AR556" s="136" t="n">
        <f aca="false">COUNTIF(N$8:N556,N556)-1</f>
        <v>-1</v>
      </c>
      <c r="AS556" s="133"/>
      <c r="AT556" s="133"/>
      <c r="AU556" s="128" t="n">
        <f aca="false">IF($A556=$A555,AS556+AT556+AU555,AS556+AT556)</f>
        <v>0</v>
      </c>
      <c r="AV556" s="133"/>
      <c r="AW556" s="133"/>
      <c r="AX556" s="128" t="n">
        <f aca="false">IF($A556=$A555,AV556+AW556+AX555,AV556+AW556)</f>
        <v>0</v>
      </c>
      <c r="AY556" s="133"/>
      <c r="AZ556" s="133"/>
      <c r="BA556" s="128" t="n">
        <f aca="false">IF($A556=$A555,AY556+AZ556+BA555,AY556+AZ556)</f>
        <v>0</v>
      </c>
      <c r="BB556" s="133"/>
      <c r="BC556" s="133"/>
      <c r="BD556" s="128" t="n">
        <f aca="false">IF($A556=$A555,BB556+BC556+BD555,BB556+BC556)</f>
        <v>0</v>
      </c>
      <c r="BE556" s="133"/>
      <c r="BF556" s="133"/>
      <c r="BG556" s="128" t="n">
        <f aca="false">IF($A556=$A555,BE556+BF556+BG555,BE556+BF556)</f>
        <v>0</v>
      </c>
      <c r="BH556" s="133"/>
      <c r="BI556" s="133"/>
      <c r="BJ556" s="128" t="n">
        <f aca="false">IF($A556=$A555,BH556+BI556+BJ555,BH556+BI556)</f>
        <v>0</v>
      </c>
      <c r="BK556" s="133"/>
      <c r="BL556" s="133"/>
      <c r="BM556" s="128" t="n">
        <f aca="false">IF($A556=$A555,BK556+BL556+BM555,BK556+BL556)</f>
        <v>0</v>
      </c>
      <c r="BN556" s="133"/>
      <c r="BO556" s="133"/>
      <c r="BP556" s="128" t="n">
        <f aca="false">IF($A556=$A555,BN556+BO556+BP555,BN556+BO556)</f>
        <v>0</v>
      </c>
      <c r="BQ556" s="133"/>
      <c r="BR556" s="133"/>
      <c r="BS556" s="128" t="n">
        <f aca="false">IF($A556=$A555,BQ556+BR556+BS555,BQ556+BR556)</f>
        <v>0</v>
      </c>
      <c r="BT556" s="133"/>
      <c r="BU556" s="133"/>
      <c r="BV556" s="128" t="n">
        <f aca="false">IF($A556=$A555,BT556+BU556+BV555,BT556+BU556)</f>
        <v>0</v>
      </c>
      <c r="BW556" s="128" t="n">
        <f aca="false">IF(W556=0,0,IF(W556&gt;F$4,1,(IF(W556=BW$2,0,(IF(F$4-W556&gt;2,1,0))))))</f>
        <v>0</v>
      </c>
    </row>
    <row r="557" customFormat="false" ht="42.95" hidden="false" customHeight="true" outlineLevel="0" collapsed="false">
      <c r="A557" s="124" t="str">
        <f aca="false">IF(D557=D556,IF(A556=0,"",A556),IF(AND(D557&gt;0,D557&lt;&gt;D556),A556+1,""))</f>
        <v/>
      </c>
      <c r="B557" s="129"/>
      <c r="C557" s="129"/>
      <c r="D557" s="96"/>
      <c r="E557" s="138"/>
      <c r="F557" s="128" t="str">
        <f aca="false">IFERROR(IF(OR(ISTEXT(D557),ISNUMBER(D557)),HLOOKUP(I557-23*INT(I557/23),[2]Hoja2!B$1:X$2,2),""),1)</f>
        <v/>
      </c>
      <c r="G557" s="128" t="str">
        <f aca="false">LEFT(D557,1)</f>
        <v/>
      </c>
      <c r="H557" s="129" t="str">
        <f aca="false">IF(UPPER(G557)="Z",2,IF(UPPER(G557)="Y",1,IF(UPPER(G557)="X",0,LEFT(D557))))</f>
        <v/>
      </c>
      <c r="I557" s="129" t="str">
        <f aca="false">REPLACE(D557,1,1,H557)</f>
        <v/>
      </c>
      <c r="J557" s="96"/>
      <c r="K557" s="124" t="str">
        <f aca="false">IF(N557&gt;0,ROW(L557)-7,"")</f>
        <v/>
      </c>
      <c r="L557" s="130"/>
      <c r="M557" s="130"/>
      <c r="N557" s="131"/>
      <c r="O557" s="132"/>
      <c r="P557" s="128" t="str">
        <f aca="false">IFERROR(IF(OR(ISTEXT(N557),ISNUMBER(N557)),HLOOKUP(S557-23*INT(S557/23),[2]Hoja2!B$1:X$2,2),""),1)</f>
        <v/>
      </c>
      <c r="Q557" s="128" t="str">
        <f aca="false">LEFT(N557,1)</f>
        <v/>
      </c>
      <c r="R557" s="129" t="str">
        <f aca="false">IF(UPPER(Q557)="Z",2,IF(UPPER(Q557)="Y",1,IF(UPPER(Q557)="X",0,LEFT(N557))))</f>
        <v/>
      </c>
      <c r="S557" s="129" t="str">
        <f aca="false">REPLACE(N557,1,1,R557)</f>
        <v/>
      </c>
      <c r="T557" s="96"/>
      <c r="U557" s="133"/>
      <c r="V557" s="124" t="str">
        <f aca="false">IF(OR(ISTEXT(N557),ISNUMBER(N557)),IF($AD557=1,U557,0),"")</f>
        <v/>
      </c>
      <c r="W557" s="75" t="n">
        <v>36892</v>
      </c>
      <c r="X557" s="134"/>
      <c r="Y557" s="134"/>
      <c r="AA557" s="128" t="n">
        <f aca="false">IF(E557&lt;&gt;F557,0,1)</f>
        <v>1</v>
      </c>
      <c r="AB557" s="128" t="n">
        <f aca="false">IF(OR(T557="SI",T557="Si",T557="si",T557="sI",T557="s",T557="S"),1,0)</f>
        <v>0</v>
      </c>
      <c r="AC557" s="128" t="n">
        <f aca="false">IF(OR(J557="SI",J557="Si",J557="si",J557="sI",J557="s",J557="S"),1,0)</f>
        <v>0</v>
      </c>
      <c r="AD557" s="128" t="n">
        <f aca="false">AK557*AA557*AB557*AC557</f>
        <v>0</v>
      </c>
      <c r="AF557" s="136" t="n">
        <f aca="false">COUNTIF(D$8:D557,D557)</f>
        <v>0</v>
      </c>
      <c r="AG557" s="136" t="n">
        <f aca="false">COUNTIFS(D$8:D557,D557,A$8:A557,A557)</f>
        <v>0</v>
      </c>
      <c r="AH557" s="128" t="n">
        <f aca="false">AF557-AG557</f>
        <v>0</v>
      </c>
      <c r="AI557" s="128" t="n">
        <f aca="false">IF(OR(O557&lt;&gt;P557,P557=1,AA557=0),1,0)</f>
        <v>0</v>
      </c>
      <c r="AJ557" s="128" t="n">
        <f aca="false">IF(AR557&gt;0,1,0)+AH557</f>
        <v>0</v>
      </c>
      <c r="AK557" s="128" t="n">
        <f aca="false">IF(O557&lt;&gt;P557,0,1)</f>
        <v>1</v>
      </c>
      <c r="AL557" s="128" t="n">
        <f aca="false">IF(U557&gt;1,1,0)</f>
        <v>0</v>
      </c>
      <c r="AM557" s="136"/>
      <c r="AN557" s="137"/>
      <c r="AO557" s="139"/>
      <c r="AP557" s="128" t="str">
        <f aca="false">IF(SUMIF(AS$7:BU$7,"&gt;0",AS557:BU557)&gt;0,SUMIF(AS$7:BU$7,"&gt;0",AS557:BU557),"")</f>
        <v/>
      </c>
      <c r="AQ557" s="128"/>
      <c r="AR557" s="136" t="n">
        <f aca="false">COUNTIF(N$8:N557,N557)-1</f>
        <v>-1</v>
      </c>
      <c r="AS557" s="133"/>
      <c r="AT557" s="133"/>
      <c r="AU557" s="128" t="n">
        <f aca="false">IF($A557=$A556,AS557+AT557+AU556,AS557+AT557)</f>
        <v>0</v>
      </c>
      <c r="AV557" s="133"/>
      <c r="AW557" s="133"/>
      <c r="AX557" s="128" t="n">
        <f aca="false">IF($A557=$A556,AV557+AW557+AX556,AV557+AW557)</f>
        <v>0</v>
      </c>
      <c r="AY557" s="133"/>
      <c r="AZ557" s="133"/>
      <c r="BA557" s="128" t="n">
        <f aca="false">IF($A557=$A556,AY557+AZ557+BA556,AY557+AZ557)</f>
        <v>0</v>
      </c>
      <c r="BB557" s="133"/>
      <c r="BC557" s="133"/>
      <c r="BD557" s="128" t="n">
        <f aca="false">IF($A557=$A556,BB557+BC557+BD556,BB557+BC557)</f>
        <v>0</v>
      </c>
      <c r="BE557" s="133"/>
      <c r="BF557" s="133"/>
      <c r="BG557" s="128" t="n">
        <f aca="false">IF($A557=$A556,BE557+BF557+BG556,BE557+BF557)</f>
        <v>0</v>
      </c>
      <c r="BH557" s="133"/>
      <c r="BI557" s="133"/>
      <c r="BJ557" s="128" t="n">
        <f aca="false">IF($A557=$A556,BH557+BI557+BJ556,BH557+BI557)</f>
        <v>0</v>
      </c>
      <c r="BK557" s="133"/>
      <c r="BL557" s="133"/>
      <c r="BM557" s="128" t="n">
        <f aca="false">IF($A557=$A556,BK557+BL557+BM556,BK557+BL557)</f>
        <v>0</v>
      </c>
      <c r="BN557" s="133"/>
      <c r="BO557" s="133"/>
      <c r="BP557" s="128" t="n">
        <f aca="false">IF($A557=$A556,BN557+BO557+BP556,BN557+BO557)</f>
        <v>0</v>
      </c>
      <c r="BQ557" s="133"/>
      <c r="BR557" s="133"/>
      <c r="BS557" s="128" t="n">
        <f aca="false">IF($A557=$A556,BQ557+BR557+BS556,BQ557+BR557)</f>
        <v>0</v>
      </c>
      <c r="BT557" s="133"/>
      <c r="BU557" s="133"/>
      <c r="BV557" s="128" t="n">
        <f aca="false">IF($A557=$A556,BT557+BU557+BV556,BT557+BU557)</f>
        <v>0</v>
      </c>
      <c r="BW557" s="128" t="n">
        <f aca="false">IF(W557=0,0,IF(W557&gt;F$4,1,(IF(W557=BW$2,0,(IF(F$4-W557&gt;2,1,0))))))</f>
        <v>0</v>
      </c>
    </row>
    <row r="558" customFormat="false" ht="42.95" hidden="false" customHeight="true" outlineLevel="0" collapsed="false">
      <c r="A558" s="124" t="str">
        <f aca="false">IF(D558=D557,IF(A557=0,"",A557),IF(AND(D558&gt;0,D558&lt;&gt;D557),A557+1,""))</f>
        <v/>
      </c>
      <c r="B558" s="129"/>
      <c r="C558" s="129"/>
      <c r="D558" s="96"/>
      <c r="E558" s="138"/>
      <c r="F558" s="128" t="str">
        <f aca="false">IFERROR(IF(OR(ISTEXT(D558),ISNUMBER(D558)),HLOOKUP(I558-23*INT(I558/23),[2]Hoja2!B$1:X$2,2),""),1)</f>
        <v/>
      </c>
      <c r="G558" s="128" t="str">
        <f aca="false">LEFT(D558,1)</f>
        <v/>
      </c>
      <c r="H558" s="129" t="str">
        <f aca="false">IF(UPPER(G558)="Z",2,IF(UPPER(G558)="Y",1,IF(UPPER(G558)="X",0,LEFT(D558))))</f>
        <v/>
      </c>
      <c r="I558" s="129" t="str">
        <f aca="false">REPLACE(D558,1,1,H558)</f>
        <v/>
      </c>
      <c r="J558" s="96"/>
      <c r="K558" s="124" t="str">
        <f aca="false">IF(N558&gt;0,ROW(L558)-7,"")</f>
        <v/>
      </c>
      <c r="L558" s="130"/>
      <c r="M558" s="130"/>
      <c r="N558" s="131"/>
      <c r="O558" s="132"/>
      <c r="P558" s="128" t="str">
        <f aca="false">IFERROR(IF(OR(ISTEXT(N558),ISNUMBER(N558)),HLOOKUP(S558-23*INT(S558/23),[2]Hoja2!B$1:X$2,2),""),1)</f>
        <v/>
      </c>
      <c r="Q558" s="128" t="str">
        <f aca="false">LEFT(N558,1)</f>
        <v/>
      </c>
      <c r="R558" s="129" t="str">
        <f aca="false">IF(UPPER(Q558)="Z",2,IF(UPPER(Q558)="Y",1,IF(UPPER(Q558)="X",0,LEFT(N558))))</f>
        <v/>
      </c>
      <c r="S558" s="129" t="str">
        <f aca="false">REPLACE(N558,1,1,R558)</f>
        <v/>
      </c>
      <c r="T558" s="96"/>
      <c r="U558" s="133"/>
      <c r="V558" s="124" t="str">
        <f aca="false">IF(OR(ISTEXT(N558),ISNUMBER(N558)),IF($AD558=1,U558,0),"")</f>
        <v/>
      </c>
      <c r="W558" s="75" t="n">
        <v>36892</v>
      </c>
      <c r="X558" s="134"/>
      <c r="Y558" s="134"/>
      <c r="AA558" s="128" t="n">
        <f aca="false">IF(E558&lt;&gt;F558,0,1)</f>
        <v>1</v>
      </c>
      <c r="AB558" s="128" t="n">
        <f aca="false">IF(OR(T558="SI",T558="Si",T558="si",T558="sI",T558="s",T558="S"),1,0)</f>
        <v>0</v>
      </c>
      <c r="AC558" s="128" t="n">
        <f aca="false">IF(OR(J558="SI",J558="Si",J558="si",J558="sI",J558="s",J558="S"),1,0)</f>
        <v>0</v>
      </c>
      <c r="AD558" s="128" t="n">
        <f aca="false">AK558*AA558*AB558*AC558</f>
        <v>0</v>
      </c>
      <c r="AF558" s="136" t="n">
        <f aca="false">COUNTIF(D$8:D558,D558)</f>
        <v>0</v>
      </c>
      <c r="AG558" s="136" t="n">
        <f aca="false">COUNTIFS(D$8:D558,D558,A$8:A558,A558)</f>
        <v>0</v>
      </c>
      <c r="AH558" s="128" t="n">
        <f aca="false">AF558-AG558</f>
        <v>0</v>
      </c>
      <c r="AI558" s="128" t="n">
        <f aca="false">IF(OR(O558&lt;&gt;P558,P558=1,AA558=0),1,0)</f>
        <v>0</v>
      </c>
      <c r="AJ558" s="128" t="n">
        <f aca="false">IF(AR558&gt;0,1,0)+AH558</f>
        <v>0</v>
      </c>
      <c r="AK558" s="128" t="n">
        <f aca="false">IF(O558&lt;&gt;P558,0,1)</f>
        <v>1</v>
      </c>
      <c r="AL558" s="128" t="n">
        <f aca="false">IF(U558&gt;1,1,0)</f>
        <v>0</v>
      </c>
      <c r="AM558" s="136"/>
      <c r="AN558" s="137"/>
      <c r="AO558" s="139"/>
      <c r="AP558" s="128" t="str">
        <f aca="false">IF(SUMIF(AS$7:BU$7,"&gt;0",AS558:BU558)&gt;0,SUMIF(AS$7:BU$7,"&gt;0",AS558:BU558),"")</f>
        <v/>
      </c>
      <c r="AQ558" s="128"/>
      <c r="AR558" s="136" t="n">
        <f aca="false">COUNTIF(N$8:N558,N558)-1</f>
        <v>-1</v>
      </c>
      <c r="AS558" s="133"/>
      <c r="AT558" s="133"/>
      <c r="AU558" s="128" t="n">
        <f aca="false">IF($A558=$A557,AS558+AT558+AU557,AS558+AT558)</f>
        <v>0</v>
      </c>
      <c r="AV558" s="133"/>
      <c r="AW558" s="133"/>
      <c r="AX558" s="128" t="n">
        <f aca="false">IF($A558=$A557,AV558+AW558+AX557,AV558+AW558)</f>
        <v>0</v>
      </c>
      <c r="AY558" s="133"/>
      <c r="AZ558" s="133"/>
      <c r="BA558" s="128" t="n">
        <f aca="false">IF($A558=$A557,AY558+AZ558+BA557,AY558+AZ558)</f>
        <v>0</v>
      </c>
      <c r="BB558" s="133"/>
      <c r="BC558" s="133"/>
      <c r="BD558" s="128" t="n">
        <f aca="false">IF($A558=$A557,BB558+BC558+BD557,BB558+BC558)</f>
        <v>0</v>
      </c>
      <c r="BE558" s="133"/>
      <c r="BF558" s="133"/>
      <c r="BG558" s="128" t="n">
        <f aca="false">IF($A558=$A557,BE558+BF558+BG557,BE558+BF558)</f>
        <v>0</v>
      </c>
      <c r="BH558" s="133"/>
      <c r="BI558" s="133"/>
      <c r="BJ558" s="128" t="n">
        <f aca="false">IF($A558=$A557,BH558+BI558+BJ557,BH558+BI558)</f>
        <v>0</v>
      </c>
      <c r="BK558" s="133"/>
      <c r="BL558" s="133"/>
      <c r="BM558" s="128" t="n">
        <f aca="false">IF($A558=$A557,BK558+BL558+BM557,BK558+BL558)</f>
        <v>0</v>
      </c>
      <c r="BN558" s="133"/>
      <c r="BO558" s="133"/>
      <c r="BP558" s="128" t="n">
        <f aca="false">IF($A558=$A557,BN558+BO558+BP557,BN558+BO558)</f>
        <v>0</v>
      </c>
      <c r="BQ558" s="133"/>
      <c r="BR558" s="133"/>
      <c r="BS558" s="128" t="n">
        <f aca="false">IF($A558=$A557,BQ558+BR558+BS557,BQ558+BR558)</f>
        <v>0</v>
      </c>
      <c r="BT558" s="133"/>
      <c r="BU558" s="133"/>
      <c r="BV558" s="128" t="n">
        <f aca="false">IF($A558=$A557,BT558+BU558+BV557,BT558+BU558)</f>
        <v>0</v>
      </c>
      <c r="BW558" s="128" t="n">
        <f aca="false">IF(W558=0,0,IF(W558&gt;F$4,1,(IF(W558=BW$2,0,(IF(F$4-W558&gt;2,1,0))))))</f>
        <v>0</v>
      </c>
    </row>
    <row r="559" customFormat="false" ht="42.95" hidden="false" customHeight="true" outlineLevel="0" collapsed="false">
      <c r="A559" s="124" t="str">
        <f aca="false">IF(D559=D558,IF(A558=0,"",A558),IF(AND(D559&gt;0,D559&lt;&gt;D558),A558+1,""))</f>
        <v/>
      </c>
      <c r="B559" s="129"/>
      <c r="C559" s="129"/>
      <c r="D559" s="96"/>
      <c r="E559" s="138"/>
      <c r="F559" s="128" t="str">
        <f aca="false">IFERROR(IF(OR(ISTEXT(D559),ISNUMBER(D559)),HLOOKUP(I559-23*INT(I559/23),[2]Hoja2!B$1:X$2,2),""),1)</f>
        <v/>
      </c>
      <c r="G559" s="128" t="str">
        <f aca="false">LEFT(D559,1)</f>
        <v/>
      </c>
      <c r="H559" s="129" t="str">
        <f aca="false">IF(UPPER(G559)="Z",2,IF(UPPER(G559)="Y",1,IF(UPPER(G559)="X",0,LEFT(D559))))</f>
        <v/>
      </c>
      <c r="I559" s="129" t="str">
        <f aca="false">REPLACE(D559,1,1,H559)</f>
        <v/>
      </c>
      <c r="J559" s="96"/>
      <c r="K559" s="124" t="str">
        <f aca="false">IF(N559&gt;0,ROW(L559)-7,"")</f>
        <v/>
      </c>
      <c r="L559" s="130"/>
      <c r="M559" s="130"/>
      <c r="N559" s="131"/>
      <c r="O559" s="132"/>
      <c r="P559" s="128" t="str">
        <f aca="false">IFERROR(IF(OR(ISTEXT(N559),ISNUMBER(N559)),HLOOKUP(S559-23*INT(S559/23),[2]Hoja2!B$1:X$2,2),""),1)</f>
        <v/>
      </c>
      <c r="Q559" s="128" t="str">
        <f aca="false">LEFT(N559,1)</f>
        <v/>
      </c>
      <c r="R559" s="129" t="str">
        <f aca="false">IF(UPPER(Q559)="Z",2,IF(UPPER(Q559)="Y",1,IF(UPPER(Q559)="X",0,LEFT(N559))))</f>
        <v/>
      </c>
      <c r="S559" s="129" t="str">
        <f aca="false">REPLACE(N559,1,1,R559)</f>
        <v/>
      </c>
      <c r="T559" s="96"/>
      <c r="U559" s="133"/>
      <c r="V559" s="124" t="str">
        <f aca="false">IF(OR(ISTEXT(N559),ISNUMBER(N559)),IF($AD559=1,U559,0),"")</f>
        <v/>
      </c>
      <c r="W559" s="75" t="n">
        <v>36892</v>
      </c>
      <c r="X559" s="134"/>
      <c r="Y559" s="134"/>
      <c r="AA559" s="128" t="n">
        <f aca="false">IF(E559&lt;&gt;F559,0,1)</f>
        <v>1</v>
      </c>
      <c r="AB559" s="128" t="n">
        <f aca="false">IF(OR(T559="SI",T559="Si",T559="si",T559="sI",T559="s",T559="S"),1,0)</f>
        <v>0</v>
      </c>
      <c r="AC559" s="128" t="n">
        <f aca="false">IF(OR(J559="SI",J559="Si",J559="si",J559="sI",J559="s",J559="S"),1,0)</f>
        <v>0</v>
      </c>
      <c r="AD559" s="128" t="n">
        <f aca="false">AK559*AA559*AB559*AC559</f>
        <v>0</v>
      </c>
      <c r="AF559" s="136" t="n">
        <f aca="false">COUNTIF(D$8:D559,D559)</f>
        <v>0</v>
      </c>
      <c r="AG559" s="136" t="n">
        <f aca="false">COUNTIFS(D$8:D559,D559,A$8:A559,A559)</f>
        <v>0</v>
      </c>
      <c r="AH559" s="128" t="n">
        <f aca="false">AF559-AG559</f>
        <v>0</v>
      </c>
      <c r="AI559" s="128" t="n">
        <f aca="false">IF(OR(O559&lt;&gt;P559,P559=1,AA559=0),1,0)</f>
        <v>0</v>
      </c>
      <c r="AJ559" s="128" t="n">
        <f aca="false">IF(AR559&gt;0,1,0)+AH559</f>
        <v>0</v>
      </c>
      <c r="AK559" s="128" t="n">
        <f aca="false">IF(O559&lt;&gt;P559,0,1)</f>
        <v>1</v>
      </c>
      <c r="AL559" s="128" t="n">
        <f aca="false">IF(U559&gt;1,1,0)</f>
        <v>0</v>
      </c>
      <c r="AM559" s="136"/>
      <c r="AN559" s="137"/>
      <c r="AO559" s="139"/>
      <c r="AP559" s="128" t="str">
        <f aca="false">IF(SUMIF(AS$7:BU$7,"&gt;0",AS559:BU559)&gt;0,SUMIF(AS$7:BU$7,"&gt;0",AS559:BU559),"")</f>
        <v/>
      </c>
      <c r="AQ559" s="128"/>
      <c r="AR559" s="136" t="n">
        <f aca="false">COUNTIF(N$8:N559,N559)-1</f>
        <v>-1</v>
      </c>
      <c r="AS559" s="133"/>
      <c r="AT559" s="133"/>
      <c r="AU559" s="128" t="n">
        <f aca="false">IF($A559=$A558,AS559+AT559+AU558,AS559+AT559)</f>
        <v>0</v>
      </c>
      <c r="AV559" s="133"/>
      <c r="AW559" s="133"/>
      <c r="AX559" s="128" t="n">
        <f aca="false">IF($A559=$A558,AV559+AW559+AX558,AV559+AW559)</f>
        <v>0</v>
      </c>
      <c r="AY559" s="133"/>
      <c r="AZ559" s="133"/>
      <c r="BA559" s="128" t="n">
        <f aca="false">IF($A559=$A558,AY559+AZ559+BA558,AY559+AZ559)</f>
        <v>0</v>
      </c>
      <c r="BB559" s="133"/>
      <c r="BC559" s="133"/>
      <c r="BD559" s="128" t="n">
        <f aca="false">IF($A559=$A558,BB559+BC559+BD558,BB559+BC559)</f>
        <v>0</v>
      </c>
      <c r="BE559" s="133"/>
      <c r="BF559" s="133"/>
      <c r="BG559" s="128" t="n">
        <f aca="false">IF($A559=$A558,BE559+BF559+BG558,BE559+BF559)</f>
        <v>0</v>
      </c>
      <c r="BH559" s="133"/>
      <c r="BI559" s="133"/>
      <c r="BJ559" s="128" t="n">
        <f aca="false">IF($A559=$A558,BH559+BI559+BJ558,BH559+BI559)</f>
        <v>0</v>
      </c>
      <c r="BK559" s="133"/>
      <c r="BL559" s="133"/>
      <c r="BM559" s="128" t="n">
        <f aca="false">IF($A559=$A558,BK559+BL559+BM558,BK559+BL559)</f>
        <v>0</v>
      </c>
      <c r="BN559" s="133"/>
      <c r="BO559" s="133"/>
      <c r="BP559" s="128" t="n">
        <f aca="false">IF($A559=$A558,BN559+BO559+BP558,BN559+BO559)</f>
        <v>0</v>
      </c>
      <c r="BQ559" s="133"/>
      <c r="BR559" s="133"/>
      <c r="BS559" s="128" t="n">
        <f aca="false">IF($A559=$A558,BQ559+BR559+BS558,BQ559+BR559)</f>
        <v>0</v>
      </c>
      <c r="BT559" s="133"/>
      <c r="BU559" s="133"/>
      <c r="BV559" s="128" t="n">
        <f aca="false">IF($A559=$A558,BT559+BU559+BV558,BT559+BU559)</f>
        <v>0</v>
      </c>
      <c r="BW559" s="128" t="n">
        <f aca="false">IF(W559=0,0,IF(W559&gt;F$4,1,(IF(W559=BW$2,0,(IF(F$4-W559&gt;2,1,0))))))</f>
        <v>0</v>
      </c>
    </row>
    <row r="560" customFormat="false" ht="42.95" hidden="false" customHeight="true" outlineLevel="0" collapsed="false">
      <c r="A560" s="124" t="str">
        <f aca="false">IF(D560=D559,IF(A559=0,"",A559),IF(AND(D560&gt;0,D560&lt;&gt;D559),A559+1,""))</f>
        <v/>
      </c>
      <c r="B560" s="129"/>
      <c r="C560" s="129"/>
      <c r="D560" s="96"/>
      <c r="E560" s="138"/>
      <c r="F560" s="128" t="str">
        <f aca="false">IFERROR(IF(OR(ISTEXT(D560),ISNUMBER(D560)),HLOOKUP(I560-23*INT(I560/23),[2]Hoja2!B$1:X$2,2),""),1)</f>
        <v/>
      </c>
      <c r="G560" s="128" t="str">
        <f aca="false">LEFT(D560,1)</f>
        <v/>
      </c>
      <c r="H560" s="129" t="str">
        <f aca="false">IF(UPPER(G560)="Z",2,IF(UPPER(G560)="Y",1,IF(UPPER(G560)="X",0,LEFT(D560))))</f>
        <v/>
      </c>
      <c r="I560" s="129" t="str">
        <f aca="false">REPLACE(D560,1,1,H560)</f>
        <v/>
      </c>
      <c r="J560" s="96"/>
      <c r="K560" s="124" t="str">
        <f aca="false">IF(N560&gt;0,ROW(L560)-7,"")</f>
        <v/>
      </c>
      <c r="L560" s="130"/>
      <c r="M560" s="130"/>
      <c r="N560" s="131"/>
      <c r="O560" s="132"/>
      <c r="P560" s="128" t="str">
        <f aca="false">IFERROR(IF(OR(ISTEXT(N560),ISNUMBER(N560)),HLOOKUP(S560-23*INT(S560/23),[2]Hoja2!B$1:X$2,2),""),1)</f>
        <v/>
      </c>
      <c r="Q560" s="128" t="str">
        <f aca="false">LEFT(N560,1)</f>
        <v/>
      </c>
      <c r="R560" s="129" t="str">
        <f aca="false">IF(UPPER(Q560)="Z",2,IF(UPPER(Q560)="Y",1,IF(UPPER(Q560)="X",0,LEFT(N560))))</f>
        <v/>
      </c>
      <c r="S560" s="129" t="str">
        <f aca="false">REPLACE(N560,1,1,R560)</f>
        <v/>
      </c>
      <c r="T560" s="96"/>
      <c r="U560" s="133"/>
      <c r="V560" s="124" t="str">
        <f aca="false">IF(OR(ISTEXT(N560),ISNUMBER(N560)),IF($AD560=1,U560,0),"")</f>
        <v/>
      </c>
      <c r="W560" s="75" t="n">
        <v>36892</v>
      </c>
      <c r="X560" s="134"/>
      <c r="Y560" s="134"/>
      <c r="AA560" s="128" t="n">
        <f aca="false">IF(E560&lt;&gt;F560,0,1)</f>
        <v>1</v>
      </c>
      <c r="AB560" s="128" t="n">
        <f aca="false">IF(OR(T560="SI",T560="Si",T560="si",T560="sI",T560="s",T560="S"),1,0)</f>
        <v>0</v>
      </c>
      <c r="AC560" s="128" t="n">
        <f aca="false">IF(OR(J560="SI",J560="Si",J560="si",J560="sI",J560="s",J560="S"),1,0)</f>
        <v>0</v>
      </c>
      <c r="AD560" s="128" t="n">
        <f aca="false">AK560*AA560*AB560*AC560</f>
        <v>0</v>
      </c>
      <c r="AF560" s="136" t="n">
        <f aca="false">COUNTIF(D$8:D560,D560)</f>
        <v>0</v>
      </c>
      <c r="AG560" s="136" t="n">
        <f aca="false">COUNTIFS(D$8:D560,D560,A$8:A560,A560)</f>
        <v>0</v>
      </c>
      <c r="AH560" s="128" t="n">
        <f aca="false">AF560-AG560</f>
        <v>0</v>
      </c>
      <c r="AI560" s="128" t="n">
        <f aca="false">IF(OR(O560&lt;&gt;P560,P560=1,AA560=0),1,0)</f>
        <v>0</v>
      </c>
      <c r="AJ560" s="128" t="n">
        <f aca="false">IF(AR560&gt;0,1,0)+AH560</f>
        <v>0</v>
      </c>
      <c r="AK560" s="128" t="n">
        <f aca="false">IF(O560&lt;&gt;P560,0,1)</f>
        <v>1</v>
      </c>
      <c r="AL560" s="128" t="n">
        <f aca="false">IF(U560&gt;1,1,0)</f>
        <v>0</v>
      </c>
      <c r="AM560" s="136"/>
      <c r="AN560" s="137"/>
      <c r="AO560" s="139"/>
      <c r="AP560" s="128" t="str">
        <f aca="false">IF(SUMIF(AS$7:BU$7,"&gt;0",AS560:BU560)&gt;0,SUMIF(AS$7:BU$7,"&gt;0",AS560:BU560),"")</f>
        <v/>
      </c>
      <c r="AQ560" s="128"/>
      <c r="AR560" s="136" t="n">
        <f aca="false">COUNTIF(N$8:N560,N560)-1</f>
        <v>-1</v>
      </c>
      <c r="AS560" s="133"/>
      <c r="AT560" s="133"/>
      <c r="AU560" s="128" t="n">
        <f aca="false">IF($A560=$A559,AS560+AT560+AU559,AS560+AT560)</f>
        <v>0</v>
      </c>
      <c r="AV560" s="133"/>
      <c r="AW560" s="133"/>
      <c r="AX560" s="128" t="n">
        <f aca="false">IF($A560=$A559,AV560+AW560+AX559,AV560+AW560)</f>
        <v>0</v>
      </c>
      <c r="AY560" s="133"/>
      <c r="AZ560" s="133"/>
      <c r="BA560" s="128" t="n">
        <f aca="false">IF($A560=$A559,AY560+AZ560+BA559,AY560+AZ560)</f>
        <v>0</v>
      </c>
      <c r="BB560" s="133"/>
      <c r="BC560" s="133"/>
      <c r="BD560" s="128" t="n">
        <f aca="false">IF($A560=$A559,BB560+BC560+BD559,BB560+BC560)</f>
        <v>0</v>
      </c>
      <c r="BE560" s="133"/>
      <c r="BF560" s="133"/>
      <c r="BG560" s="128" t="n">
        <f aca="false">IF($A560=$A559,BE560+BF560+BG559,BE560+BF560)</f>
        <v>0</v>
      </c>
      <c r="BH560" s="133"/>
      <c r="BI560" s="133"/>
      <c r="BJ560" s="128" t="n">
        <f aca="false">IF($A560=$A559,BH560+BI560+BJ559,BH560+BI560)</f>
        <v>0</v>
      </c>
      <c r="BK560" s="133"/>
      <c r="BL560" s="133"/>
      <c r="BM560" s="128" t="n">
        <f aca="false">IF($A560=$A559,BK560+BL560+BM559,BK560+BL560)</f>
        <v>0</v>
      </c>
      <c r="BN560" s="133"/>
      <c r="BO560" s="133"/>
      <c r="BP560" s="128" t="n">
        <f aca="false">IF($A560=$A559,BN560+BO560+BP559,BN560+BO560)</f>
        <v>0</v>
      </c>
      <c r="BQ560" s="133"/>
      <c r="BR560" s="133"/>
      <c r="BS560" s="128" t="n">
        <f aca="false">IF($A560=$A559,BQ560+BR560+BS559,BQ560+BR560)</f>
        <v>0</v>
      </c>
      <c r="BT560" s="133"/>
      <c r="BU560" s="133"/>
      <c r="BV560" s="128" t="n">
        <f aca="false">IF($A560=$A559,BT560+BU560+BV559,BT560+BU560)</f>
        <v>0</v>
      </c>
      <c r="BW560" s="128" t="n">
        <f aca="false">IF(W560=0,0,IF(W560&gt;F$4,1,(IF(W560=BW$2,0,(IF(F$4-W560&gt;2,1,0))))))</f>
        <v>0</v>
      </c>
    </row>
    <row r="561" customFormat="false" ht="42.95" hidden="false" customHeight="true" outlineLevel="0" collapsed="false">
      <c r="A561" s="124" t="str">
        <f aca="false">IF(D561=D560,IF(A560=0,"",A560),IF(AND(D561&gt;0,D561&lt;&gt;D560),A560+1,""))</f>
        <v/>
      </c>
      <c r="B561" s="129"/>
      <c r="C561" s="129"/>
      <c r="D561" s="96"/>
      <c r="E561" s="138"/>
      <c r="F561" s="128" t="str">
        <f aca="false">IFERROR(IF(OR(ISTEXT(D561),ISNUMBER(D561)),HLOOKUP(I561-23*INT(I561/23),[2]Hoja2!B$1:X$2,2),""),1)</f>
        <v/>
      </c>
      <c r="G561" s="128" t="str">
        <f aca="false">LEFT(D561,1)</f>
        <v/>
      </c>
      <c r="H561" s="129" t="str">
        <f aca="false">IF(UPPER(G561)="Z",2,IF(UPPER(G561)="Y",1,IF(UPPER(G561)="X",0,LEFT(D561))))</f>
        <v/>
      </c>
      <c r="I561" s="129" t="str">
        <f aca="false">REPLACE(D561,1,1,H561)</f>
        <v/>
      </c>
      <c r="J561" s="96"/>
      <c r="K561" s="124" t="str">
        <f aca="false">IF(N561&gt;0,ROW(L561)-7,"")</f>
        <v/>
      </c>
      <c r="L561" s="130"/>
      <c r="M561" s="130"/>
      <c r="N561" s="131"/>
      <c r="O561" s="132"/>
      <c r="P561" s="128" t="str">
        <f aca="false">IFERROR(IF(OR(ISTEXT(N561),ISNUMBER(N561)),HLOOKUP(S561-23*INT(S561/23),[2]Hoja2!B$1:X$2,2),""),1)</f>
        <v/>
      </c>
      <c r="Q561" s="128" t="str">
        <f aca="false">LEFT(N561,1)</f>
        <v/>
      </c>
      <c r="R561" s="129" t="str">
        <f aca="false">IF(UPPER(Q561)="Z",2,IF(UPPER(Q561)="Y",1,IF(UPPER(Q561)="X",0,LEFT(N561))))</f>
        <v/>
      </c>
      <c r="S561" s="129" t="str">
        <f aca="false">REPLACE(N561,1,1,R561)</f>
        <v/>
      </c>
      <c r="T561" s="96"/>
      <c r="U561" s="133"/>
      <c r="V561" s="124" t="str">
        <f aca="false">IF(OR(ISTEXT(N561),ISNUMBER(N561)),IF($AD561=1,U561,0),"")</f>
        <v/>
      </c>
      <c r="W561" s="75" t="n">
        <v>36892</v>
      </c>
      <c r="X561" s="134"/>
      <c r="Y561" s="134"/>
      <c r="AA561" s="128" t="n">
        <f aca="false">IF(E561&lt;&gt;F561,0,1)</f>
        <v>1</v>
      </c>
      <c r="AB561" s="128" t="n">
        <f aca="false">IF(OR(T561="SI",T561="Si",T561="si",T561="sI",T561="s",T561="S"),1,0)</f>
        <v>0</v>
      </c>
      <c r="AC561" s="128" t="n">
        <f aca="false">IF(OR(J561="SI",J561="Si",J561="si",J561="sI",J561="s",J561="S"),1,0)</f>
        <v>0</v>
      </c>
      <c r="AD561" s="128" t="n">
        <f aca="false">AK561*AA561*AB561*AC561</f>
        <v>0</v>
      </c>
      <c r="AF561" s="136" t="n">
        <f aca="false">COUNTIF(D$8:D561,D561)</f>
        <v>0</v>
      </c>
      <c r="AG561" s="136" t="n">
        <f aca="false">COUNTIFS(D$8:D561,D561,A$8:A561,A561)</f>
        <v>0</v>
      </c>
      <c r="AH561" s="128" t="n">
        <f aca="false">AF561-AG561</f>
        <v>0</v>
      </c>
      <c r="AI561" s="128" t="n">
        <f aca="false">IF(OR(O561&lt;&gt;P561,P561=1,AA561=0),1,0)</f>
        <v>0</v>
      </c>
      <c r="AJ561" s="128" t="n">
        <f aca="false">IF(AR561&gt;0,1,0)+AH561</f>
        <v>0</v>
      </c>
      <c r="AK561" s="128" t="n">
        <f aca="false">IF(O561&lt;&gt;P561,0,1)</f>
        <v>1</v>
      </c>
      <c r="AL561" s="128" t="n">
        <f aca="false">IF(U561&gt;1,1,0)</f>
        <v>0</v>
      </c>
      <c r="AM561" s="136"/>
      <c r="AN561" s="137"/>
      <c r="AO561" s="139"/>
      <c r="AP561" s="128" t="str">
        <f aca="false">IF(SUMIF(AS$7:BU$7,"&gt;0",AS561:BU561)&gt;0,SUMIF(AS$7:BU$7,"&gt;0",AS561:BU561),"")</f>
        <v/>
      </c>
      <c r="AQ561" s="128"/>
      <c r="AR561" s="136" t="n">
        <f aca="false">COUNTIF(N$8:N561,N561)-1</f>
        <v>-1</v>
      </c>
      <c r="AS561" s="133"/>
      <c r="AT561" s="133"/>
      <c r="AU561" s="128" t="n">
        <f aca="false">IF($A561=$A560,AS561+AT561+AU560,AS561+AT561)</f>
        <v>0</v>
      </c>
      <c r="AV561" s="133"/>
      <c r="AW561" s="133"/>
      <c r="AX561" s="128" t="n">
        <f aca="false">IF($A561=$A560,AV561+AW561+AX560,AV561+AW561)</f>
        <v>0</v>
      </c>
      <c r="AY561" s="133"/>
      <c r="AZ561" s="133"/>
      <c r="BA561" s="128" t="n">
        <f aca="false">IF($A561=$A560,AY561+AZ561+BA560,AY561+AZ561)</f>
        <v>0</v>
      </c>
      <c r="BB561" s="133"/>
      <c r="BC561" s="133"/>
      <c r="BD561" s="128" t="n">
        <f aca="false">IF($A561=$A560,BB561+BC561+BD560,BB561+BC561)</f>
        <v>0</v>
      </c>
      <c r="BE561" s="133"/>
      <c r="BF561" s="133"/>
      <c r="BG561" s="128" t="n">
        <f aca="false">IF($A561=$A560,BE561+BF561+BG560,BE561+BF561)</f>
        <v>0</v>
      </c>
      <c r="BH561" s="133"/>
      <c r="BI561" s="133"/>
      <c r="BJ561" s="128" t="n">
        <f aca="false">IF($A561=$A560,BH561+BI561+BJ560,BH561+BI561)</f>
        <v>0</v>
      </c>
      <c r="BK561" s="133"/>
      <c r="BL561" s="133"/>
      <c r="BM561" s="128" t="n">
        <f aca="false">IF($A561=$A560,BK561+BL561+BM560,BK561+BL561)</f>
        <v>0</v>
      </c>
      <c r="BN561" s="133"/>
      <c r="BO561" s="133"/>
      <c r="BP561" s="128" t="n">
        <f aca="false">IF($A561=$A560,BN561+BO561+BP560,BN561+BO561)</f>
        <v>0</v>
      </c>
      <c r="BQ561" s="133"/>
      <c r="BR561" s="133"/>
      <c r="BS561" s="128" t="n">
        <f aca="false">IF($A561=$A560,BQ561+BR561+BS560,BQ561+BR561)</f>
        <v>0</v>
      </c>
      <c r="BT561" s="133"/>
      <c r="BU561" s="133"/>
      <c r="BV561" s="128" t="n">
        <f aca="false">IF($A561=$A560,BT561+BU561+BV560,BT561+BU561)</f>
        <v>0</v>
      </c>
      <c r="BW561" s="128" t="n">
        <f aca="false">IF(W561=0,0,IF(W561&gt;F$4,1,(IF(W561=BW$2,0,(IF(F$4-W561&gt;2,1,0))))))</f>
        <v>0</v>
      </c>
    </row>
    <row r="562" customFormat="false" ht="42.95" hidden="false" customHeight="true" outlineLevel="0" collapsed="false">
      <c r="A562" s="124" t="str">
        <f aca="false">IF(D562=D561,IF(A561=0,"",A561),IF(AND(D562&gt;0,D562&lt;&gt;D561),A561+1,""))</f>
        <v/>
      </c>
      <c r="B562" s="129"/>
      <c r="C562" s="129"/>
      <c r="D562" s="96"/>
      <c r="E562" s="138"/>
      <c r="F562" s="128" t="str">
        <f aca="false">IFERROR(IF(OR(ISTEXT(D562),ISNUMBER(D562)),HLOOKUP(I562-23*INT(I562/23),[2]Hoja2!B$1:X$2,2),""),1)</f>
        <v/>
      </c>
      <c r="G562" s="128" t="str">
        <f aca="false">LEFT(D562,1)</f>
        <v/>
      </c>
      <c r="H562" s="129" t="str">
        <f aca="false">IF(UPPER(G562)="Z",2,IF(UPPER(G562)="Y",1,IF(UPPER(G562)="X",0,LEFT(D562))))</f>
        <v/>
      </c>
      <c r="I562" s="129" t="str">
        <f aca="false">REPLACE(D562,1,1,H562)</f>
        <v/>
      </c>
      <c r="J562" s="96"/>
      <c r="K562" s="124" t="str">
        <f aca="false">IF(N562&gt;0,ROW(L562)-7,"")</f>
        <v/>
      </c>
      <c r="L562" s="130"/>
      <c r="M562" s="130"/>
      <c r="N562" s="131"/>
      <c r="O562" s="132"/>
      <c r="P562" s="128" t="str">
        <f aca="false">IFERROR(IF(OR(ISTEXT(N562),ISNUMBER(N562)),HLOOKUP(S562-23*INT(S562/23),[2]Hoja2!B$1:X$2,2),""),1)</f>
        <v/>
      </c>
      <c r="Q562" s="128" t="str">
        <f aca="false">LEFT(N562,1)</f>
        <v/>
      </c>
      <c r="R562" s="129" t="str">
        <f aca="false">IF(UPPER(Q562)="Z",2,IF(UPPER(Q562)="Y",1,IF(UPPER(Q562)="X",0,LEFT(N562))))</f>
        <v/>
      </c>
      <c r="S562" s="129" t="str">
        <f aca="false">REPLACE(N562,1,1,R562)</f>
        <v/>
      </c>
      <c r="T562" s="96"/>
      <c r="U562" s="133"/>
      <c r="V562" s="124" t="str">
        <f aca="false">IF(OR(ISTEXT(N562),ISNUMBER(N562)),IF($AD562=1,U562,0),"")</f>
        <v/>
      </c>
      <c r="W562" s="75" t="n">
        <v>36892</v>
      </c>
      <c r="X562" s="134"/>
      <c r="Y562" s="134"/>
      <c r="AA562" s="128" t="n">
        <f aca="false">IF(E562&lt;&gt;F562,0,1)</f>
        <v>1</v>
      </c>
      <c r="AB562" s="128" t="n">
        <f aca="false">IF(OR(T562="SI",T562="Si",T562="si",T562="sI",T562="s",T562="S"),1,0)</f>
        <v>0</v>
      </c>
      <c r="AC562" s="128" t="n">
        <f aca="false">IF(OR(J562="SI",J562="Si",J562="si",J562="sI",J562="s",J562="S"),1,0)</f>
        <v>0</v>
      </c>
      <c r="AD562" s="128" t="n">
        <f aca="false">AK562*AA562*AB562*AC562</f>
        <v>0</v>
      </c>
      <c r="AF562" s="136" t="n">
        <f aca="false">COUNTIF(D$8:D562,D562)</f>
        <v>0</v>
      </c>
      <c r="AG562" s="136" t="n">
        <f aca="false">COUNTIFS(D$8:D562,D562,A$8:A562,A562)</f>
        <v>0</v>
      </c>
      <c r="AH562" s="128" t="n">
        <f aca="false">AF562-AG562</f>
        <v>0</v>
      </c>
      <c r="AI562" s="128" t="n">
        <f aca="false">IF(OR(O562&lt;&gt;P562,P562=1,AA562=0),1,0)</f>
        <v>0</v>
      </c>
      <c r="AJ562" s="128" t="n">
        <f aca="false">IF(AR562&gt;0,1,0)+AH562</f>
        <v>0</v>
      </c>
      <c r="AK562" s="128" t="n">
        <f aca="false">IF(O562&lt;&gt;P562,0,1)</f>
        <v>1</v>
      </c>
      <c r="AL562" s="128" t="n">
        <f aca="false">IF(U562&gt;1,1,0)</f>
        <v>0</v>
      </c>
      <c r="AM562" s="136"/>
      <c r="AN562" s="137"/>
      <c r="AO562" s="139"/>
      <c r="AP562" s="128" t="str">
        <f aca="false">IF(SUMIF(AS$7:BU$7,"&gt;0",AS562:BU562)&gt;0,SUMIF(AS$7:BU$7,"&gt;0",AS562:BU562),"")</f>
        <v/>
      </c>
      <c r="AQ562" s="128"/>
      <c r="AR562" s="136" t="n">
        <f aca="false">COUNTIF(N$8:N562,N562)-1</f>
        <v>-1</v>
      </c>
      <c r="AS562" s="133"/>
      <c r="AT562" s="133"/>
      <c r="AU562" s="128" t="n">
        <f aca="false">IF($A562=$A561,AS562+AT562+AU561,AS562+AT562)</f>
        <v>0</v>
      </c>
      <c r="AV562" s="133"/>
      <c r="AW562" s="133"/>
      <c r="AX562" s="128" t="n">
        <f aca="false">IF($A562=$A561,AV562+AW562+AX561,AV562+AW562)</f>
        <v>0</v>
      </c>
      <c r="AY562" s="133"/>
      <c r="AZ562" s="133"/>
      <c r="BA562" s="128" t="n">
        <f aca="false">IF($A562=$A561,AY562+AZ562+BA561,AY562+AZ562)</f>
        <v>0</v>
      </c>
      <c r="BB562" s="133"/>
      <c r="BC562" s="133"/>
      <c r="BD562" s="128" t="n">
        <f aca="false">IF($A562=$A561,BB562+BC562+BD561,BB562+BC562)</f>
        <v>0</v>
      </c>
      <c r="BE562" s="133"/>
      <c r="BF562" s="133"/>
      <c r="BG562" s="128" t="n">
        <f aca="false">IF($A562=$A561,BE562+BF562+BG561,BE562+BF562)</f>
        <v>0</v>
      </c>
      <c r="BH562" s="133"/>
      <c r="BI562" s="133"/>
      <c r="BJ562" s="128" t="n">
        <f aca="false">IF($A562=$A561,BH562+BI562+BJ561,BH562+BI562)</f>
        <v>0</v>
      </c>
      <c r="BK562" s="133"/>
      <c r="BL562" s="133"/>
      <c r="BM562" s="128" t="n">
        <f aca="false">IF($A562=$A561,BK562+BL562+BM561,BK562+BL562)</f>
        <v>0</v>
      </c>
      <c r="BN562" s="133"/>
      <c r="BO562" s="133"/>
      <c r="BP562" s="128" t="n">
        <f aca="false">IF($A562=$A561,BN562+BO562+BP561,BN562+BO562)</f>
        <v>0</v>
      </c>
      <c r="BQ562" s="133"/>
      <c r="BR562" s="133"/>
      <c r="BS562" s="128" t="n">
        <f aca="false">IF($A562=$A561,BQ562+BR562+BS561,BQ562+BR562)</f>
        <v>0</v>
      </c>
      <c r="BT562" s="133"/>
      <c r="BU562" s="133"/>
      <c r="BV562" s="128" t="n">
        <f aca="false">IF($A562=$A561,BT562+BU562+BV561,BT562+BU562)</f>
        <v>0</v>
      </c>
      <c r="BW562" s="128" t="n">
        <f aca="false">IF(W562=0,0,IF(W562&gt;F$4,1,(IF(W562=BW$2,0,(IF(F$4-W562&gt;2,1,0))))))</f>
        <v>0</v>
      </c>
    </row>
    <row r="563" customFormat="false" ht="42.95" hidden="false" customHeight="true" outlineLevel="0" collapsed="false">
      <c r="A563" s="124" t="str">
        <f aca="false">IF(D563=D562,IF(A562=0,"",A562),IF(AND(D563&gt;0,D563&lt;&gt;D562),A562+1,""))</f>
        <v/>
      </c>
      <c r="B563" s="129"/>
      <c r="C563" s="129"/>
      <c r="D563" s="96"/>
      <c r="E563" s="138"/>
      <c r="F563" s="128" t="str">
        <f aca="false">IFERROR(IF(OR(ISTEXT(D563),ISNUMBER(D563)),HLOOKUP(I563-23*INT(I563/23),[2]Hoja2!B$1:X$2,2),""),1)</f>
        <v/>
      </c>
      <c r="G563" s="128" t="str">
        <f aca="false">LEFT(D563,1)</f>
        <v/>
      </c>
      <c r="H563" s="129" t="str">
        <f aca="false">IF(UPPER(G563)="Z",2,IF(UPPER(G563)="Y",1,IF(UPPER(G563)="X",0,LEFT(D563))))</f>
        <v/>
      </c>
      <c r="I563" s="129" t="str">
        <f aca="false">REPLACE(D563,1,1,H563)</f>
        <v/>
      </c>
      <c r="J563" s="96"/>
      <c r="K563" s="124" t="str">
        <f aca="false">IF(N563&gt;0,ROW(L563)-7,"")</f>
        <v/>
      </c>
      <c r="L563" s="130"/>
      <c r="M563" s="130"/>
      <c r="N563" s="131"/>
      <c r="O563" s="132"/>
      <c r="P563" s="128" t="str">
        <f aca="false">IFERROR(IF(OR(ISTEXT(N563),ISNUMBER(N563)),HLOOKUP(S563-23*INT(S563/23),[2]Hoja2!B$1:X$2,2),""),1)</f>
        <v/>
      </c>
      <c r="Q563" s="128" t="str">
        <f aca="false">LEFT(N563,1)</f>
        <v/>
      </c>
      <c r="R563" s="129" t="str">
        <f aca="false">IF(UPPER(Q563)="Z",2,IF(UPPER(Q563)="Y",1,IF(UPPER(Q563)="X",0,LEFT(N563))))</f>
        <v/>
      </c>
      <c r="S563" s="129" t="str">
        <f aca="false">REPLACE(N563,1,1,R563)</f>
        <v/>
      </c>
      <c r="T563" s="96"/>
      <c r="U563" s="133"/>
      <c r="V563" s="124" t="str">
        <f aca="false">IF(OR(ISTEXT(N563),ISNUMBER(N563)),IF($AD563=1,U563,0),"")</f>
        <v/>
      </c>
      <c r="W563" s="75" t="n">
        <v>36892</v>
      </c>
      <c r="X563" s="134"/>
      <c r="Y563" s="134"/>
      <c r="AA563" s="128" t="n">
        <f aca="false">IF(E563&lt;&gt;F563,0,1)</f>
        <v>1</v>
      </c>
      <c r="AB563" s="128" t="n">
        <f aca="false">IF(OR(T563="SI",T563="Si",T563="si",T563="sI",T563="s",T563="S"),1,0)</f>
        <v>0</v>
      </c>
      <c r="AC563" s="128" t="n">
        <f aca="false">IF(OR(J563="SI",J563="Si",J563="si",J563="sI",J563="s",J563="S"),1,0)</f>
        <v>0</v>
      </c>
      <c r="AD563" s="128" t="n">
        <f aca="false">AK563*AA563*AB563*AC563</f>
        <v>0</v>
      </c>
      <c r="AF563" s="136" t="n">
        <f aca="false">COUNTIF(D$8:D563,D563)</f>
        <v>0</v>
      </c>
      <c r="AG563" s="136" t="n">
        <f aca="false">COUNTIFS(D$8:D563,D563,A$8:A563,A563)</f>
        <v>0</v>
      </c>
      <c r="AH563" s="128" t="n">
        <f aca="false">AF563-AG563</f>
        <v>0</v>
      </c>
      <c r="AI563" s="128" t="n">
        <f aca="false">IF(OR(O563&lt;&gt;P563,P563=1,AA563=0),1,0)</f>
        <v>0</v>
      </c>
      <c r="AJ563" s="128" t="n">
        <f aca="false">IF(AR563&gt;0,1,0)+AH563</f>
        <v>0</v>
      </c>
      <c r="AK563" s="128" t="n">
        <f aca="false">IF(O563&lt;&gt;P563,0,1)</f>
        <v>1</v>
      </c>
      <c r="AL563" s="128" t="n">
        <f aca="false">IF(U563&gt;1,1,0)</f>
        <v>0</v>
      </c>
      <c r="AM563" s="136"/>
      <c r="AN563" s="137"/>
      <c r="AO563" s="139"/>
      <c r="AP563" s="128" t="str">
        <f aca="false">IF(SUMIF(AS$7:BU$7,"&gt;0",AS563:BU563)&gt;0,SUMIF(AS$7:BU$7,"&gt;0",AS563:BU563),"")</f>
        <v/>
      </c>
      <c r="AQ563" s="128"/>
      <c r="AR563" s="136" t="n">
        <f aca="false">COUNTIF(N$8:N563,N563)-1</f>
        <v>-1</v>
      </c>
      <c r="AS563" s="133"/>
      <c r="AT563" s="133"/>
      <c r="AU563" s="128" t="n">
        <f aca="false">IF($A563=$A562,AS563+AT563+AU562,AS563+AT563)</f>
        <v>0</v>
      </c>
      <c r="AV563" s="133"/>
      <c r="AW563" s="133"/>
      <c r="AX563" s="128" t="n">
        <f aca="false">IF($A563=$A562,AV563+AW563+AX562,AV563+AW563)</f>
        <v>0</v>
      </c>
      <c r="AY563" s="133"/>
      <c r="AZ563" s="133"/>
      <c r="BA563" s="128" t="n">
        <f aca="false">IF($A563=$A562,AY563+AZ563+BA562,AY563+AZ563)</f>
        <v>0</v>
      </c>
      <c r="BB563" s="133"/>
      <c r="BC563" s="133"/>
      <c r="BD563" s="128" t="n">
        <f aca="false">IF($A563=$A562,BB563+BC563+BD562,BB563+BC563)</f>
        <v>0</v>
      </c>
      <c r="BE563" s="133"/>
      <c r="BF563" s="133"/>
      <c r="BG563" s="128" t="n">
        <f aca="false">IF($A563=$A562,BE563+BF563+BG562,BE563+BF563)</f>
        <v>0</v>
      </c>
      <c r="BH563" s="133"/>
      <c r="BI563" s="133"/>
      <c r="BJ563" s="128" t="n">
        <f aca="false">IF($A563=$A562,BH563+BI563+BJ562,BH563+BI563)</f>
        <v>0</v>
      </c>
      <c r="BK563" s="133"/>
      <c r="BL563" s="133"/>
      <c r="BM563" s="128" t="n">
        <f aca="false">IF($A563=$A562,BK563+BL563+BM562,BK563+BL563)</f>
        <v>0</v>
      </c>
      <c r="BN563" s="133"/>
      <c r="BO563" s="133"/>
      <c r="BP563" s="128" t="n">
        <f aca="false">IF($A563=$A562,BN563+BO563+BP562,BN563+BO563)</f>
        <v>0</v>
      </c>
      <c r="BQ563" s="133"/>
      <c r="BR563" s="133"/>
      <c r="BS563" s="128" t="n">
        <f aca="false">IF($A563=$A562,BQ563+BR563+BS562,BQ563+BR563)</f>
        <v>0</v>
      </c>
      <c r="BT563" s="133"/>
      <c r="BU563" s="133"/>
      <c r="BV563" s="128" t="n">
        <f aca="false">IF($A563=$A562,BT563+BU563+BV562,BT563+BU563)</f>
        <v>0</v>
      </c>
      <c r="BW563" s="128" t="n">
        <f aca="false">IF(W563=0,0,IF(W563&gt;F$4,1,(IF(W563=BW$2,0,(IF(F$4-W563&gt;2,1,0))))))</f>
        <v>0</v>
      </c>
    </row>
    <row r="564" customFormat="false" ht="42.95" hidden="false" customHeight="true" outlineLevel="0" collapsed="false">
      <c r="A564" s="124" t="str">
        <f aca="false">IF(D564=D563,IF(A563=0,"",A563),IF(AND(D564&gt;0,D564&lt;&gt;D563),A563+1,""))</f>
        <v/>
      </c>
      <c r="B564" s="129"/>
      <c r="C564" s="129"/>
      <c r="D564" s="96"/>
      <c r="E564" s="138"/>
      <c r="F564" s="128" t="str">
        <f aca="false">IFERROR(IF(OR(ISTEXT(D564),ISNUMBER(D564)),HLOOKUP(I564-23*INT(I564/23),[2]Hoja2!B$1:X$2,2),""),1)</f>
        <v/>
      </c>
      <c r="G564" s="128" t="str">
        <f aca="false">LEFT(D564,1)</f>
        <v/>
      </c>
      <c r="H564" s="129" t="str">
        <f aca="false">IF(UPPER(G564)="Z",2,IF(UPPER(G564)="Y",1,IF(UPPER(G564)="X",0,LEFT(D564))))</f>
        <v/>
      </c>
      <c r="I564" s="129" t="str">
        <f aca="false">REPLACE(D564,1,1,H564)</f>
        <v/>
      </c>
      <c r="J564" s="96"/>
      <c r="K564" s="124" t="str">
        <f aca="false">IF(N564&gt;0,ROW(L564)-7,"")</f>
        <v/>
      </c>
      <c r="L564" s="130"/>
      <c r="M564" s="130"/>
      <c r="N564" s="131"/>
      <c r="O564" s="132"/>
      <c r="P564" s="128" t="str">
        <f aca="false">IFERROR(IF(OR(ISTEXT(N564),ISNUMBER(N564)),HLOOKUP(S564-23*INT(S564/23),[2]Hoja2!B$1:X$2,2),""),1)</f>
        <v/>
      </c>
      <c r="Q564" s="128" t="str">
        <f aca="false">LEFT(N564,1)</f>
        <v/>
      </c>
      <c r="R564" s="129" t="str">
        <f aca="false">IF(UPPER(Q564)="Z",2,IF(UPPER(Q564)="Y",1,IF(UPPER(Q564)="X",0,LEFT(N564))))</f>
        <v/>
      </c>
      <c r="S564" s="129" t="str">
        <f aca="false">REPLACE(N564,1,1,R564)</f>
        <v/>
      </c>
      <c r="T564" s="96"/>
      <c r="U564" s="133"/>
      <c r="V564" s="124" t="str">
        <f aca="false">IF(OR(ISTEXT(N564),ISNUMBER(N564)),IF($AD564=1,U564,0),"")</f>
        <v/>
      </c>
      <c r="W564" s="75" t="n">
        <v>36892</v>
      </c>
      <c r="X564" s="134"/>
      <c r="Y564" s="134"/>
      <c r="AA564" s="128" t="n">
        <f aca="false">IF(E564&lt;&gt;F564,0,1)</f>
        <v>1</v>
      </c>
      <c r="AB564" s="128" t="n">
        <f aca="false">IF(OR(T564="SI",T564="Si",T564="si",T564="sI",T564="s",T564="S"),1,0)</f>
        <v>0</v>
      </c>
      <c r="AC564" s="128" t="n">
        <f aca="false">IF(OR(J564="SI",J564="Si",J564="si",J564="sI",J564="s",J564="S"),1,0)</f>
        <v>0</v>
      </c>
      <c r="AD564" s="128" t="n">
        <f aca="false">AK564*AA564*AB564*AC564</f>
        <v>0</v>
      </c>
      <c r="AF564" s="136" t="n">
        <f aca="false">COUNTIF(D$8:D564,D564)</f>
        <v>0</v>
      </c>
      <c r="AG564" s="136" t="n">
        <f aca="false">COUNTIFS(D$8:D564,D564,A$8:A564,A564)</f>
        <v>0</v>
      </c>
      <c r="AH564" s="128" t="n">
        <f aca="false">AF564-AG564</f>
        <v>0</v>
      </c>
      <c r="AI564" s="128" t="n">
        <f aca="false">IF(OR(O564&lt;&gt;P564,P564=1,AA564=0),1,0)</f>
        <v>0</v>
      </c>
      <c r="AJ564" s="128" t="n">
        <f aca="false">IF(AR564&gt;0,1,0)+AH564</f>
        <v>0</v>
      </c>
      <c r="AK564" s="128" t="n">
        <f aca="false">IF(O564&lt;&gt;P564,0,1)</f>
        <v>1</v>
      </c>
      <c r="AL564" s="128" t="n">
        <f aca="false">IF(U564&gt;1,1,0)</f>
        <v>0</v>
      </c>
      <c r="AM564" s="136"/>
      <c r="AN564" s="137"/>
      <c r="AO564" s="139"/>
      <c r="AP564" s="128" t="str">
        <f aca="false">IF(SUMIF(AS$7:BU$7,"&gt;0",AS564:BU564)&gt;0,SUMIF(AS$7:BU$7,"&gt;0",AS564:BU564),"")</f>
        <v/>
      </c>
      <c r="AQ564" s="128"/>
      <c r="AR564" s="136" t="n">
        <f aca="false">COUNTIF(N$8:N564,N564)-1</f>
        <v>-1</v>
      </c>
      <c r="AS564" s="133"/>
      <c r="AT564" s="133"/>
      <c r="AU564" s="128" t="n">
        <f aca="false">IF($A564=$A563,AS564+AT564+AU563,AS564+AT564)</f>
        <v>0</v>
      </c>
      <c r="AV564" s="133"/>
      <c r="AW564" s="133"/>
      <c r="AX564" s="128" t="n">
        <f aca="false">IF($A564=$A563,AV564+AW564+AX563,AV564+AW564)</f>
        <v>0</v>
      </c>
      <c r="AY564" s="133"/>
      <c r="AZ564" s="133"/>
      <c r="BA564" s="128" t="n">
        <f aca="false">IF($A564=$A563,AY564+AZ564+BA563,AY564+AZ564)</f>
        <v>0</v>
      </c>
      <c r="BB564" s="133"/>
      <c r="BC564" s="133"/>
      <c r="BD564" s="128" t="n">
        <f aca="false">IF($A564=$A563,BB564+BC564+BD563,BB564+BC564)</f>
        <v>0</v>
      </c>
      <c r="BE564" s="133"/>
      <c r="BF564" s="133"/>
      <c r="BG564" s="128" t="n">
        <f aca="false">IF($A564=$A563,BE564+BF564+BG563,BE564+BF564)</f>
        <v>0</v>
      </c>
      <c r="BH564" s="133"/>
      <c r="BI564" s="133"/>
      <c r="BJ564" s="128" t="n">
        <f aca="false">IF($A564=$A563,BH564+BI564+BJ563,BH564+BI564)</f>
        <v>0</v>
      </c>
      <c r="BK564" s="133"/>
      <c r="BL564" s="133"/>
      <c r="BM564" s="128" t="n">
        <f aca="false">IF($A564=$A563,BK564+BL564+BM563,BK564+BL564)</f>
        <v>0</v>
      </c>
      <c r="BN564" s="133"/>
      <c r="BO564" s="133"/>
      <c r="BP564" s="128" t="n">
        <f aca="false">IF($A564=$A563,BN564+BO564+BP563,BN564+BO564)</f>
        <v>0</v>
      </c>
      <c r="BQ564" s="133"/>
      <c r="BR564" s="133"/>
      <c r="BS564" s="128" t="n">
        <f aca="false">IF($A564=$A563,BQ564+BR564+BS563,BQ564+BR564)</f>
        <v>0</v>
      </c>
      <c r="BT564" s="133"/>
      <c r="BU564" s="133"/>
      <c r="BV564" s="128" t="n">
        <f aca="false">IF($A564=$A563,BT564+BU564+BV563,BT564+BU564)</f>
        <v>0</v>
      </c>
      <c r="BW564" s="128" t="n">
        <f aca="false">IF(W564=0,0,IF(W564&gt;F$4,1,(IF(W564=BW$2,0,(IF(F$4-W564&gt;2,1,0))))))</f>
        <v>0</v>
      </c>
    </row>
    <row r="565" customFormat="false" ht="42.95" hidden="false" customHeight="true" outlineLevel="0" collapsed="false">
      <c r="A565" s="124" t="str">
        <f aca="false">IF(D565=D564,IF(A564=0,"",A564),IF(AND(D565&gt;0,D565&lt;&gt;D564),A564+1,""))</f>
        <v/>
      </c>
      <c r="B565" s="129"/>
      <c r="C565" s="129"/>
      <c r="D565" s="96"/>
      <c r="E565" s="138"/>
      <c r="F565" s="128" t="str">
        <f aca="false">IFERROR(IF(OR(ISTEXT(D565),ISNUMBER(D565)),HLOOKUP(I565-23*INT(I565/23),[2]Hoja2!B$1:X$2,2),""),1)</f>
        <v/>
      </c>
      <c r="G565" s="128" t="str">
        <f aca="false">LEFT(D565,1)</f>
        <v/>
      </c>
      <c r="H565" s="129" t="str">
        <f aca="false">IF(UPPER(G565)="Z",2,IF(UPPER(G565)="Y",1,IF(UPPER(G565)="X",0,LEFT(D565))))</f>
        <v/>
      </c>
      <c r="I565" s="129" t="str">
        <f aca="false">REPLACE(D565,1,1,H565)</f>
        <v/>
      </c>
      <c r="J565" s="96"/>
      <c r="K565" s="124" t="str">
        <f aca="false">IF(N565&gt;0,ROW(L565)-7,"")</f>
        <v/>
      </c>
      <c r="L565" s="130"/>
      <c r="M565" s="130"/>
      <c r="N565" s="131"/>
      <c r="O565" s="132"/>
      <c r="P565" s="128" t="str">
        <f aca="false">IFERROR(IF(OR(ISTEXT(N565),ISNUMBER(N565)),HLOOKUP(S565-23*INT(S565/23),[2]Hoja2!B$1:X$2,2),""),1)</f>
        <v/>
      </c>
      <c r="Q565" s="128" t="str">
        <f aca="false">LEFT(N565,1)</f>
        <v/>
      </c>
      <c r="R565" s="129" t="str">
        <f aca="false">IF(UPPER(Q565)="Z",2,IF(UPPER(Q565)="Y",1,IF(UPPER(Q565)="X",0,LEFT(N565))))</f>
        <v/>
      </c>
      <c r="S565" s="129" t="str">
        <f aca="false">REPLACE(N565,1,1,R565)</f>
        <v/>
      </c>
      <c r="T565" s="96"/>
      <c r="U565" s="133"/>
      <c r="V565" s="124" t="str">
        <f aca="false">IF(OR(ISTEXT(N565),ISNUMBER(N565)),IF($AD565=1,U565,0),"")</f>
        <v/>
      </c>
      <c r="W565" s="75" t="n">
        <v>36892</v>
      </c>
      <c r="X565" s="134"/>
      <c r="Y565" s="134"/>
      <c r="AA565" s="128" t="n">
        <f aca="false">IF(E565&lt;&gt;F565,0,1)</f>
        <v>1</v>
      </c>
      <c r="AB565" s="128" t="n">
        <f aca="false">IF(OR(T565="SI",T565="Si",T565="si",T565="sI",T565="s",T565="S"),1,0)</f>
        <v>0</v>
      </c>
      <c r="AC565" s="128" t="n">
        <f aca="false">IF(OR(J565="SI",J565="Si",J565="si",J565="sI",J565="s",J565="S"),1,0)</f>
        <v>0</v>
      </c>
      <c r="AD565" s="128" t="n">
        <f aca="false">AK565*AA565*AB565*AC565</f>
        <v>0</v>
      </c>
      <c r="AF565" s="136" t="n">
        <f aca="false">COUNTIF(D$8:D565,D565)</f>
        <v>0</v>
      </c>
      <c r="AG565" s="136" t="n">
        <f aca="false">COUNTIFS(D$8:D565,D565,A$8:A565,A565)</f>
        <v>0</v>
      </c>
      <c r="AH565" s="128" t="n">
        <f aca="false">AF565-AG565</f>
        <v>0</v>
      </c>
      <c r="AI565" s="128" t="n">
        <f aca="false">IF(OR(O565&lt;&gt;P565,P565=1,AA565=0),1,0)</f>
        <v>0</v>
      </c>
      <c r="AJ565" s="128" t="n">
        <f aca="false">IF(AR565&gt;0,1,0)+AH565</f>
        <v>0</v>
      </c>
      <c r="AK565" s="128" t="n">
        <f aca="false">IF(O565&lt;&gt;P565,0,1)</f>
        <v>1</v>
      </c>
      <c r="AL565" s="128" t="n">
        <f aca="false">IF(U565&gt;1,1,0)</f>
        <v>0</v>
      </c>
      <c r="AM565" s="136"/>
      <c r="AN565" s="137"/>
      <c r="AO565" s="139"/>
      <c r="AP565" s="128" t="str">
        <f aca="false">IF(SUMIF(AS$7:BU$7,"&gt;0",AS565:BU565)&gt;0,SUMIF(AS$7:BU$7,"&gt;0",AS565:BU565),"")</f>
        <v/>
      </c>
      <c r="AQ565" s="128"/>
      <c r="AR565" s="136" t="n">
        <f aca="false">COUNTIF(N$8:N565,N565)-1</f>
        <v>-1</v>
      </c>
      <c r="AS565" s="133"/>
      <c r="AT565" s="133"/>
      <c r="AU565" s="128" t="n">
        <f aca="false">IF($A565=$A564,AS565+AT565+AU564,AS565+AT565)</f>
        <v>0</v>
      </c>
      <c r="AV565" s="133"/>
      <c r="AW565" s="133"/>
      <c r="AX565" s="128" t="n">
        <f aca="false">IF($A565=$A564,AV565+AW565+AX564,AV565+AW565)</f>
        <v>0</v>
      </c>
      <c r="AY565" s="133"/>
      <c r="AZ565" s="133"/>
      <c r="BA565" s="128" t="n">
        <f aca="false">IF($A565=$A564,AY565+AZ565+BA564,AY565+AZ565)</f>
        <v>0</v>
      </c>
      <c r="BB565" s="133"/>
      <c r="BC565" s="133"/>
      <c r="BD565" s="128" t="n">
        <f aca="false">IF($A565=$A564,BB565+BC565+BD564,BB565+BC565)</f>
        <v>0</v>
      </c>
      <c r="BE565" s="133"/>
      <c r="BF565" s="133"/>
      <c r="BG565" s="128" t="n">
        <f aca="false">IF($A565=$A564,BE565+BF565+BG564,BE565+BF565)</f>
        <v>0</v>
      </c>
      <c r="BH565" s="133"/>
      <c r="BI565" s="133"/>
      <c r="BJ565" s="128" t="n">
        <f aca="false">IF($A565=$A564,BH565+BI565+BJ564,BH565+BI565)</f>
        <v>0</v>
      </c>
      <c r="BK565" s="133"/>
      <c r="BL565" s="133"/>
      <c r="BM565" s="128" t="n">
        <f aca="false">IF($A565=$A564,BK565+BL565+BM564,BK565+BL565)</f>
        <v>0</v>
      </c>
      <c r="BN565" s="133"/>
      <c r="BO565" s="133"/>
      <c r="BP565" s="128" t="n">
        <f aca="false">IF($A565=$A564,BN565+BO565+BP564,BN565+BO565)</f>
        <v>0</v>
      </c>
      <c r="BQ565" s="133"/>
      <c r="BR565" s="133"/>
      <c r="BS565" s="128" t="n">
        <f aca="false">IF($A565=$A564,BQ565+BR565+BS564,BQ565+BR565)</f>
        <v>0</v>
      </c>
      <c r="BT565" s="133"/>
      <c r="BU565" s="133"/>
      <c r="BV565" s="128" t="n">
        <f aca="false">IF($A565=$A564,BT565+BU565+BV564,BT565+BU565)</f>
        <v>0</v>
      </c>
      <c r="BW565" s="128" t="n">
        <f aca="false">IF(W565=0,0,IF(W565&gt;F$4,1,(IF(W565=BW$2,0,(IF(F$4-W565&gt;2,1,0))))))</f>
        <v>0</v>
      </c>
    </row>
    <row r="566" customFormat="false" ht="42.95" hidden="false" customHeight="true" outlineLevel="0" collapsed="false">
      <c r="A566" s="124" t="str">
        <f aca="false">IF(D566=D565,IF(A565=0,"",A565),IF(AND(D566&gt;0,D566&lt;&gt;D565),A565+1,""))</f>
        <v/>
      </c>
      <c r="B566" s="129"/>
      <c r="C566" s="129"/>
      <c r="D566" s="96"/>
      <c r="E566" s="138"/>
      <c r="F566" s="128" t="str">
        <f aca="false">IFERROR(IF(OR(ISTEXT(D566),ISNUMBER(D566)),HLOOKUP(I566-23*INT(I566/23),[2]Hoja2!B$1:X$2,2),""),1)</f>
        <v/>
      </c>
      <c r="G566" s="128" t="str">
        <f aca="false">LEFT(D566,1)</f>
        <v/>
      </c>
      <c r="H566" s="129" t="str">
        <f aca="false">IF(UPPER(G566)="Z",2,IF(UPPER(G566)="Y",1,IF(UPPER(G566)="X",0,LEFT(D566))))</f>
        <v/>
      </c>
      <c r="I566" s="129" t="str">
        <f aca="false">REPLACE(D566,1,1,H566)</f>
        <v/>
      </c>
      <c r="J566" s="96"/>
      <c r="K566" s="124" t="str">
        <f aca="false">IF(N566&gt;0,ROW(L566)-7,"")</f>
        <v/>
      </c>
      <c r="L566" s="130"/>
      <c r="M566" s="130"/>
      <c r="N566" s="131"/>
      <c r="O566" s="132"/>
      <c r="P566" s="128" t="str">
        <f aca="false">IFERROR(IF(OR(ISTEXT(N566),ISNUMBER(N566)),HLOOKUP(S566-23*INT(S566/23),[2]Hoja2!B$1:X$2,2),""),1)</f>
        <v/>
      </c>
      <c r="Q566" s="128" t="str">
        <f aca="false">LEFT(N566,1)</f>
        <v/>
      </c>
      <c r="R566" s="129" t="str">
        <f aca="false">IF(UPPER(Q566)="Z",2,IF(UPPER(Q566)="Y",1,IF(UPPER(Q566)="X",0,LEFT(N566))))</f>
        <v/>
      </c>
      <c r="S566" s="129" t="str">
        <f aca="false">REPLACE(N566,1,1,R566)</f>
        <v/>
      </c>
      <c r="T566" s="96"/>
      <c r="U566" s="133"/>
      <c r="V566" s="124" t="str">
        <f aca="false">IF(OR(ISTEXT(N566),ISNUMBER(N566)),IF($AD566=1,U566,0),"")</f>
        <v/>
      </c>
      <c r="W566" s="75" t="n">
        <v>36892</v>
      </c>
      <c r="X566" s="134"/>
      <c r="Y566" s="134"/>
      <c r="AA566" s="128" t="n">
        <f aca="false">IF(E566&lt;&gt;F566,0,1)</f>
        <v>1</v>
      </c>
      <c r="AB566" s="128" t="n">
        <f aca="false">IF(OR(T566="SI",T566="Si",T566="si",T566="sI",T566="s",T566="S"),1,0)</f>
        <v>0</v>
      </c>
      <c r="AC566" s="128" t="n">
        <f aca="false">IF(OR(J566="SI",J566="Si",J566="si",J566="sI",J566="s",J566="S"),1,0)</f>
        <v>0</v>
      </c>
      <c r="AD566" s="128" t="n">
        <f aca="false">AK566*AA566*AB566*AC566</f>
        <v>0</v>
      </c>
      <c r="AF566" s="136" t="n">
        <f aca="false">COUNTIF(D$8:D566,D566)</f>
        <v>0</v>
      </c>
      <c r="AG566" s="136" t="n">
        <f aca="false">COUNTIFS(D$8:D566,D566,A$8:A566,A566)</f>
        <v>0</v>
      </c>
      <c r="AH566" s="128" t="n">
        <f aca="false">AF566-AG566</f>
        <v>0</v>
      </c>
      <c r="AI566" s="128" t="n">
        <f aca="false">IF(OR(O566&lt;&gt;P566,P566=1,AA566=0),1,0)</f>
        <v>0</v>
      </c>
      <c r="AJ566" s="128" t="n">
        <f aca="false">IF(AR566&gt;0,1,0)+AH566</f>
        <v>0</v>
      </c>
      <c r="AK566" s="128" t="n">
        <f aca="false">IF(O566&lt;&gt;P566,0,1)</f>
        <v>1</v>
      </c>
      <c r="AL566" s="128" t="n">
        <f aca="false">IF(U566&gt;1,1,0)</f>
        <v>0</v>
      </c>
      <c r="AM566" s="136"/>
      <c r="AN566" s="137"/>
      <c r="AO566" s="139"/>
      <c r="AP566" s="128" t="str">
        <f aca="false">IF(SUMIF(AS$7:BU$7,"&gt;0",AS566:BU566)&gt;0,SUMIF(AS$7:BU$7,"&gt;0",AS566:BU566),"")</f>
        <v/>
      </c>
      <c r="AQ566" s="128"/>
      <c r="AR566" s="136" t="n">
        <f aca="false">COUNTIF(N$8:N566,N566)-1</f>
        <v>-1</v>
      </c>
      <c r="AS566" s="133"/>
      <c r="AT566" s="133"/>
      <c r="AU566" s="128" t="n">
        <f aca="false">IF($A566=$A565,AS566+AT566+AU565,AS566+AT566)</f>
        <v>0</v>
      </c>
      <c r="AV566" s="133"/>
      <c r="AW566" s="133"/>
      <c r="AX566" s="128" t="n">
        <f aca="false">IF($A566=$A565,AV566+AW566+AX565,AV566+AW566)</f>
        <v>0</v>
      </c>
      <c r="AY566" s="133"/>
      <c r="AZ566" s="133"/>
      <c r="BA566" s="128" t="n">
        <f aca="false">IF($A566=$A565,AY566+AZ566+BA565,AY566+AZ566)</f>
        <v>0</v>
      </c>
      <c r="BB566" s="133"/>
      <c r="BC566" s="133"/>
      <c r="BD566" s="128" t="n">
        <f aca="false">IF($A566=$A565,BB566+BC566+BD565,BB566+BC566)</f>
        <v>0</v>
      </c>
      <c r="BE566" s="133"/>
      <c r="BF566" s="133"/>
      <c r="BG566" s="128" t="n">
        <f aca="false">IF($A566=$A565,BE566+BF566+BG565,BE566+BF566)</f>
        <v>0</v>
      </c>
      <c r="BH566" s="133"/>
      <c r="BI566" s="133"/>
      <c r="BJ566" s="128" t="n">
        <f aca="false">IF($A566=$A565,BH566+BI566+BJ565,BH566+BI566)</f>
        <v>0</v>
      </c>
      <c r="BK566" s="133"/>
      <c r="BL566" s="133"/>
      <c r="BM566" s="128" t="n">
        <f aca="false">IF($A566=$A565,BK566+BL566+BM565,BK566+BL566)</f>
        <v>0</v>
      </c>
      <c r="BN566" s="133"/>
      <c r="BO566" s="133"/>
      <c r="BP566" s="128" t="n">
        <f aca="false">IF($A566=$A565,BN566+BO566+BP565,BN566+BO566)</f>
        <v>0</v>
      </c>
      <c r="BQ566" s="133"/>
      <c r="BR566" s="133"/>
      <c r="BS566" s="128" t="n">
        <f aca="false">IF($A566=$A565,BQ566+BR566+BS565,BQ566+BR566)</f>
        <v>0</v>
      </c>
      <c r="BT566" s="133"/>
      <c r="BU566" s="133"/>
      <c r="BV566" s="128" t="n">
        <f aca="false">IF($A566=$A565,BT566+BU566+BV565,BT566+BU566)</f>
        <v>0</v>
      </c>
      <c r="BW566" s="128" t="n">
        <f aca="false">IF(W566=0,0,IF(W566&gt;F$4,1,(IF(W566=BW$2,0,(IF(F$4-W566&gt;2,1,0))))))</f>
        <v>0</v>
      </c>
    </row>
    <row r="567" customFormat="false" ht="42.95" hidden="false" customHeight="true" outlineLevel="0" collapsed="false">
      <c r="A567" s="124" t="str">
        <f aca="false">IF(D567=D566,IF(A566=0,"",A566),IF(AND(D567&gt;0,D567&lt;&gt;D566),A566+1,""))</f>
        <v/>
      </c>
      <c r="B567" s="129"/>
      <c r="C567" s="129"/>
      <c r="D567" s="96"/>
      <c r="E567" s="138"/>
      <c r="F567" s="128" t="str">
        <f aca="false">IFERROR(IF(OR(ISTEXT(D567),ISNUMBER(D567)),HLOOKUP(I567-23*INT(I567/23),[2]Hoja2!B$1:X$2,2),""),1)</f>
        <v/>
      </c>
      <c r="G567" s="128" t="str">
        <f aca="false">LEFT(D567,1)</f>
        <v/>
      </c>
      <c r="H567" s="129" t="str">
        <f aca="false">IF(UPPER(G567)="Z",2,IF(UPPER(G567)="Y",1,IF(UPPER(G567)="X",0,LEFT(D567))))</f>
        <v/>
      </c>
      <c r="I567" s="129" t="str">
        <f aca="false">REPLACE(D567,1,1,H567)</f>
        <v/>
      </c>
      <c r="J567" s="96"/>
      <c r="K567" s="124" t="str">
        <f aca="false">IF(N567&gt;0,ROW(L567)-7,"")</f>
        <v/>
      </c>
      <c r="L567" s="130"/>
      <c r="M567" s="130"/>
      <c r="N567" s="131"/>
      <c r="O567" s="132"/>
      <c r="P567" s="128" t="str">
        <f aca="false">IFERROR(IF(OR(ISTEXT(N567),ISNUMBER(N567)),HLOOKUP(S567-23*INT(S567/23),[2]Hoja2!B$1:X$2,2),""),1)</f>
        <v/>
      </c>
      <c r="Q567" s="128" t="str">
        <f aca="false">LEFT(N567,1)</f>
        <v/>
      </c>
      <c r="R567" s="129" t="str">
        <f aca="false">IF(UPPER(Q567)="Z",2,IF(UPPER(Q567)="Y",1,IF(UPPER(Q567)="X",0,LEFT(N567))))</f>
        <v/>
      </c>
      <c r="S567" s="129" t="str">
        <f aca="false">REPLACE(N567,1,1,R567)</f>
        <v/>
      </c>
      <c r="T567" s="96"/>
      <c r="U567" s="133"/>
      <c r="V567" s="124" t="str">
        <f aca="false">IF(OR(ISTEXT(N567),ISNUMBER(N567)),IF($AD567=1,U567,0),"")</f>
        <v/>
      </c>
      <c r="W567" s="75" t="n">
        <v>36892</v>
      </c>
      <c r="X567" s="134"/>
      <c r="Y567" s="134"/>
      <c r="AA567" s="128" t="n">
        <f aca="false">IF(E567&lt;&gt;F567,0,1)</f>
        <v>1</v>
      </c>
      <c r="AB567" s="128" t="n">
        <f aca="false">IF(OR(T567="SI",T567="Si",T567="si",T567="sI",T567="s",T567="S"),1,0)</f>
        <v>0</v>
      </c>
      <c r="AC567" s="128" t="n">
        <f aca="false">IF(OR(J567="SI",J567="Si",J567="si",J567="sI",J567="s",J567="S"),1,0)</f>
        <v>0</v>
      </c>
      <c r="AD567" s="128" t="n">
        <f aca="false">AK567*AA567*AB567*AC567</f>
        <v>0</v>
      </c>
      <c r="AF567" s="136" t="n">
        <f aca="false">COUNTIF(D$8:D567,D567)</f>
        <v>0</v>
      </c>
      <c r="AG567" s="136" t="n">
        <f aca="false">COUNTIFS(D$8:D567,D567,A$8:A567,A567)</f>
        <v>0</v>
      </c>
      <c r="AH567" s="128" t="n">
        <f aca="false">AF567-AG567</f>
        <v>0</v>
      </c>
      <c r="AI567" s="128" t="n">
        <f aca="false">IF(OR(O567&lt;&gt;P567,P567=1,AA567=0),1,0)</f>
        <v>0</v>
      </c>
      <c r="AJ567" s="128" t="n">
        <f aca="false">IF(AR567&gt;0,1,0)+AH567</f>
        <v>0</v>
      </c>
      <c r="AK567" s="128" t="n">
        <f aca="false">IF(O567&lt;&gt;P567,0,1)</f>
        <v>1</v>
      </c>
      <c r="AL567" s="128" t="n">
        <f aca="false">IF(U567&gt;1,1,0)</f>
        <v>0</v>
      </c>
      <c r="AM567" s="136"/>
      <c r="AN567" s="137"/>
      <c r="AO567" s="139"/>
      <c r="AP567" s="128" t="str">
        <f aca="false">IF(SUMIF(AS$7:BU$7,"&gt;0",AS567:BU567)&gt;0,SUMIF(AS$7:BU$7,"&gt;0",AS567:BU567),"")</f>
        <v/>
      </c>
      <c r="AQ567" s="128"/>
      <c r="AR567" s="136" t="n">
        <f aca="false">COUNTIF(N$8:N567,N567)-1</f>
        <v>-1</v>
      </c>
      <c r="AS567" s="133"/>
      <c r="AT567" s="133"/>
      <c r="AU567" s="128" t="n">
        <f aca="false">IF($A567=$A566,AS567+AT567+AU566,AS567+AT567)</f>
        <v>0</v>
      </c>
      <c r="AV567" s="133"/>
      <c r="AW567" s="133"/>
      <c r="AX567" s="128" t="n">
        <f aca="false">IF($A567=$A566,AV567+AW567+AX566,AV567+AW567)</f>
        <v>0</v>
      </c>
      <c r="AY567" s="133"/>
      <c r="AZ567" s="133"/>
      <c r="BA567" s="128" t="n">
        <f aca="false">IF($A567=$A566,AY567+AZ567+BA566,AY567+AZ567)</f>
        <v>0</v>
      </c>
      <c r="BB567" s="133"/>
      <c r="BC567" s="133"/>
      <c r="BD567" s="128" t="n">
        <f aca="false">IF($A567=$A566,BB567+BC567+BD566,BB567+BC567)</f>
        <v>0</v>
      </c>
      <c r="BE567" s="133"/>
      <c r="BF567" s="133"/>
      <c r="BG567" s="128" t="n">
        <f aca="false">IF($A567=$A566,BE567+BF567+BG566,BE567+BF567)</f>
        <v>0</v>
      </c>
      <c r="BH567" s="133"/>
      <c r="BI567" s="133"/>
      <c r="BJ567" s="128" t="n">
        <f aca="false">IF($A567=$A566,BH567+BI567+BJ566,BH567+BI567)</f>
        <v>0</v>
      </c>
      <c r="BK567" s="133"/>
      <c r="BL567" s="133"/>
      <c r="BM567" s="128" t="n">
        <f aca="false">IF($A567=$A566,BK567+BL567+BM566,BK567+BL567)</f>
        <v>0</v>
      </c>
      <c r="BN567" s="133"/>
      <c r="BO567" s="133"/>
      <c r="BP567" s="128" t="n">
        <f aca="false">IF($A567=$A566,BN567+BO567+BP566,BN567+BO567)</f>
        <v>0</v>
      </c>
      <c r="BQ567" s="133"/>
      <c r="BR567" s="133"/>
      <c r="BS567" s="128" t="n">
        <f aca="false">IF($A567=$A566,BQ567+BR567+BS566,BQ567+BR567)</f>
        <v>0</v>
      </c>
      <c r="BT567" s="133"/>
      <c r="BU567" s="133"/>
      <c r="BV567" s="128" t="n">
        <f aca="false">IF($A567=$A566,BT567+BU567+BV566,BT567+BU567)</f>
        <v>0</v>
      </c>
      <c r="BW567" s="128" t="n">
        <f aca="false">IF(W567=0,0,IF(W567&gt;F$4,1,(IF(W567=BW$2,0,(IF(F$4-W567&gt;2,1,0))))))</f>
        <v>0</v>
      </c>
    </row>
    <row r="568" customFormat="false" ht="42.95" hidden="false" customHeight="true" outlineLevel="0" collapsed="false">
      <c r="A568" s="124" t="str">
        <f aca="false">IF(D568=D567,IF(A567=0,"",A567),IF(AND(D568&gt;0,D568&lt;&gt;D567),A567+1,""))</f>
        <v/>
      </c>
      <c r="B568" s="129"/>
      <c r="C568" s="129"/>
      <c r="D568" s="96"/>
      <c r="E568" s="138"/>
      <c r="F568" s="128" t="str">
        <f aca="false">IFERROR(IF(OR(ISTEXT(D568),ISNUMBER(D568)),HLOOKUP(I568-23*INT(I568/23),[2]Hoja2!B$1:X$2,2),""),1)</f>
        <v/>
      </c>
      <c r="G568" s="128" t="str">
        <f aca="false">LEFT(D568,1)</f>
        <v/>
      </c>
      <c r="H568" s="129" t="str">
        <f aca="false">IF(UPPER(G568)="Z",2,IF(UPPER(G568)="Y",1,IF(UPPER(G568)="X",0,LEFT(D568))))</f>
        <v/>
      </c>
      <c r="I568" s="129" t="str">
        <f aca="false">REPLACE(D568,1,1,H568)</f>
        <v/>
      </c>
      <c r="J568" s="96"/>
      <c r="K568" s="124" t="str">
        <f aca="false">IF(N568&gt;0,ROW(L568)-7,"")</f>
        <v/>
      </c>
      <c r="L568" s="130"/>
      <c r="M568" s="130"/>
      <c r="N568" s="131"/>
      <c r="O568" s="132"/>
      <c r="P568" s="128" t="str">
        <f aca="false">IFERROR(IF(OR(ISTEXT(N568),ISNUMBER(N568)),HLOOKUP(S568-23*INT(S568/23),[2]Hoja2!B$1:X$2,2),""),1)</f>
        <v/>
      </c>
      <c r="Q568" s="128" t="str">
        <f aca="false">LEFT(N568,1)</f>
        <v/>
      </c>
      <c r="R568" s="129" t="str">
        <f aca="false">IF(UPPER(Q568)="Z",2,IF(UPPER(Q568)="Y",1,IF(UPPER(Q568)="X",0,LEFT(N568))))</f>
        <v/>
      </c>
      <c r="S568" s="129" t="str">
        <f aca="false">REPLACE(N568,1,1,R568)</f>
        <v/>
      </c>
      <c r="T568" s="96"/>
      <c r="U568" s="133"/>
      <c r="V568" s="124" t="str">
        <f aca="false">IF(OR(ISTEXT(N568),ISNUMBER(N568)),IF($AD568=1,U568,0),"")</f>
        <v/>
      </c>
      <c r="W568" s="75" t="n">
        <v>36892</v>
      </c>
      <c r="X568" s="134"/>
      <c r="Y568" s="134"/>
      <c r="AA568" s="128" t="n">
        <f aca="false">IF(E568&lt;&gt;F568,0,1)</f>
        <v>1</v>
      </c>
      <c r="AB568" s="128" t="n">
        <f aca="false">IF(OR(T568="SI",T568="Si",T568="si",T568="sI",T568="s",T568="S"),1,0)</f>
        <v>0</v>
      </c>
      <c r="AC568" s="128" t="n">
        <f aca="false">IF(OR(J568="SI",J568="Si",J568="si",J568="sI",J568="s",J568="S"),1,0)</f>
        <v>0</v>
      </c>
      <c r="AD568" s="128" t="n">
        <f aca="false">AK568*AA568*AB568*AC568</f>
        <v>0</v>
      </c>
      <c r="AF568" s="136" t="n">
        <f aca="false">COUNTIF(D$8:D568,D568)</f>
        <v>0</v>
      </c>
      <c r="AG568" s="136" t="n">
        <f aca="false">COUNTIFS(D$8:D568,D568,A$8:A568,A568)</f>
        <v>0</v>
      </c>
      <c r="AH568" s="128" t="n">
        <f aca="false">AF568-AG568</f>
        <v>0</v>
      </c>
      <c r="AI568" s="128" t="n">
        <f aca="false">IF(OR(O568&lt;&gt;P568,P568=1,AA568=0),1,0)</f>
        <v>0</v>
      </c>
      <c r="AJ568" s="128" t="n">
        <f aca="false">IF(AR568&gt;0,1,0)+AH568</f>
        <v>0</v>
      </c>
      <c r="AK568" s="128" t="n">
        <f aca="false">IF(O568&lt;&gt;P568,0,1)</f>
        <v>1</v>
      </c>
      <c r="AL568" s="128" t="n">
        <f aca="false">IF(U568&gt;1,1,0)</f>
        <v>0</v>
      </c>
      <c r="AM568" s="136"/>
      <c r="AN568" s="137"/>
      <c r="AO568" s="139"/>
      <c r="AP568" s="128" t="str">
        <f aca="false">IF(SUMIF(AS$7:BU$7,"&gt;0",AS568:BU568)&gt;0,SUMIF(AS$7:BU$7,"&gt;0",AS568:BU568),"")</f>
        <v/>
      </c>
      <c r="AQ568" s="128"/>
      <c r="AR568" s="136" t="n">
        <f aca="false">COUNTIF(N$8:N568,N568)-1</f>
        <v>-1</v>
      </c>
      <c r="AS568" s="133"/>
      <c r="AT568" s="133"/>
      <c r="AU568" s="128" t="n">
        <f aca="false">IF($A568=$A567,AS568+AT568+AU567,AS568+AT568)</f>
        <v>0</v>
      </c>
      <c r="AV568" s="133"/>
      <c r="AW568" s="133"/>
      <c r="AX568" s="128" t="n">
        <f aca="false">IF($A568=$A567,AV568+AW568+AX567,AV568+AW568)</f>
        <v>0</v>
      </c>
      <c r="AY568" s="133"/>
      <c r="AZ568" s="133"/>
      <c r="BA568" s="128" t="n">
        <f aca="false">IF($A568=$A567,AY568+AZ568+BA567,AY568+AZ568)</f>
        <v>0</v>
      </c>
      <c r="BB568" s="133"/>
      <c r="BC568" s="133"/>
      <c r="BD568" s="128" t="n">
        <f aca="false">IF($A568=$A567,BB568+BC568+BD567,BB568+BC568)</f>
        <v>0</v>
      </c>
      <c r="BE568" s="133"/>
      <c r="BF568" s="133"/>
      <c r="BG568" s="128" t="n">
        <f aca="false">IF($A568=$A567,BE568+BF568+BG567,BE568+BF568)</f>
        <v>0</v>
      </c>
      <c r="BH568" s="133"/>
      <c r="BI568" s="133"/>
      <c r="BJ568" s="128" t="n">
        <f aca="false">IF($A568=$A567,BH568+BI568+BJ567,BH568+BI568)</f>
        <v>0</v>
      </c>
      <c r="BK568" s="133"/>
      <c r="BL568" s="133"/>
      <c r="BM568" s="128" t="n">
        <f aca="false">IF($A568=$A567,BK568+BL568+BM567,BK568+BL568)</f>
        <v>0</v>
      </c>
      <c r="BN568" s="133"/>
      <c r="BO568" s="133"/>
      <c r="BP568" s="128" t="n">
        <f aca="false">IF($A568=$A567,BN568+BO568+BP567,BN568+BO568)</f>
        <v>0</v>
      </c>
      <c r="BQ568" s="133"/>
      <c r="BR568" s="133"/>
      <c r="BS568" s="128" t="n">
        <f aca="false">IF($A568=$A567,BQ568+BR568+BS567,BQ568+BR568)</f>
        <v>0</v>
      </c>
      <c r="BT568" s="133"/>
      <c r="BU568" s="133"/>
      <c r="BV568" s="128" t="n">
        <f aca="false">IF($A568=$A567,BT568+BU568+BV567,BT568+BU568)</f>
        <v>0</v>
      </c>
      <c r="BW568" s="128" t="n">
        <f aca="false">IF(W568=0,0,IF(W568&gt;F$4,1,(IF(W568=BW$2,0,(IF(F$4-W568&gt;2,1,0))))))</f>
        <v>0</v>
      </c>
    </row>
    <row r="569" customFormat="false" ht="42.95" hidden="false" customHeight="true" outlineLevel="0" collapsed="false">
      <c r="A569" s="124" t="str">
        <f aca="false">IF(D569=D568,IF(A568=0,"",A568),IF(AND(D569&gt;0,D569&lt;&gt;D568),A568+1,""))</f>
        <v/>
      </c>
      <c r="B569" s="129"/>
      <c r="C569" s="129"/>
      <c r="D569" s="96"/>
      <c r="E569" s="138"/>
      <c r="F569" s="128" t="str">
        <f aca="false">IFERROR(IF(OR(ISTEXT(D569),ISNUMBER(D569)),HLOOKUP(I569-23*INT(I569/23),[2]Hoja2!B$1:X$2,2),""),1)</f>
        <v/>
      </c>
      <c r="G569" s="128" t="str">
        <f aca="false">LEFT(D569,1)</f>
        <v/>
      </c>
      <c r="H569" s="129" t="str">
        <f aca="false">IF(UPPER(G569)="Z",2,IF(UPPER(G569)="Y",1,IF(UPPER(G569)="X",0,LEFT(D569))))</f>
        <v/>
      </c>
      <c r="I569" s="129" t="str">
        <f aca="false">REPLACE(D569,1,1,H569)</f>
        <v/>
      </c>
      <c r="J569" s="96"/>
      <c r="K569" s="124" t="str">
        <f aca="false">IF(N569&gt;0,ROW(L569)-7,"")</f>
        <v/>
      </c>
      <c r="L569" s="130"/>
      <c r="M569" s="130"/>
      <c r="N569" s="131"/>
      <c r="O569" s="132"/>
      <c r="P569" s="128" t="str">
        <f aca="false">IFERROR(IF(OR(ISTEXT(N569),ISNUMBER(N569)),HLOOKUP(S569-23*INT(S569/23),[2]Hoja2!B$1:X$2,2),""),1)</f>
        <v/>
      </c>
      <c r="Q569" s="128" t="str">
        <f aca="false">LEFT(N569,1)</f>
        <v/>
      </c>
      <c r="R569" s="129" t="str">
        <f aca="false">IF(UPPER(Q569)="Z",2,IF(UPPER(Q569)="Y",1,IF(UPPER(Q569)="X",0,LEFT(N569))))</f>
        <v/>
      </c>
      <c r="S569" s="129" t="str">
        <f aca="false">REPLACE(N569,1,1,R569)</f>
        <v/>
      </c>
      <c r="T569" s="96"/>
      <c r="U569" s="133"/>
      <c r="V569" s="124" t="str">
        <f aca="false">IF(OR(ISTEXT(N569),ISNUMBER(N569)),IF($AD569=1,U569,0),"")</f>
        <v/>
      </c>
      <c r="W569" s="75" t="n">
        <v>36892</v>
      </c>
      <c r="X569" s="134"/>
      <c r="Y569" s="134"/>
      <c r="AA569" s="128" t="n">
        <f aca="false">IF(E569&lt;&gt;F569,0,1)</f>
        <v>1</v>
      </c>
      <c r="AB569" s="128" t="n">
        <f aca="false">IF(OR(T569="SI",T569="Si",T569="si",T569="sI",T569="s",T569="S"),1,0)</f>
        <v>0</v>
      </c>
      <c r="AC569" s="128" t="n">
        <f aca="false">IF(OR(J569="SI",J569="Si",J569="si",J569="sI",J569="s",J569="S"),1,0)</f>
        <v>0</v>
      </c>
      <c r="AD569" s="128" t="n">
        <f aca="false">AK569*AA569*AB569*AC569</f>
        <v>0</v>
      </c>
      <c r="AF569" s="136" t="n">
        <f aca="false">COUNTIF(D$8:D569,D569)</f>
        <v>0</v>
      </c>
      <c r="AG569" s="136" t="n">
        <f aca="false">COUNTIFS(D$8:D569,D569,A$8:A569,A569)</f>
        <v>0</v>
      </c>
      <c r="AH569" s="128" t="n">
        <f aca="false">AF569-AG569</f>
        <v>0</v>
      </c>
      <c r="AI569" s="128" t="n">
        <f aca="false">IF(OR(O569&lt;&gt;P569,P569=1,AA569=0),1,0)</f>
        <v>0</v>
      </c>
      <c r="AJ569" s="128" t="n">
        <f aca="false">IF(AR569&gt;0,1,0)+AH569</f>
        <v>0</v>
      </c>
      <c r="AK569" s="128" t="n">
        <f aca="false">IF(O569&lt;&gt;P569,0,1)</f>
        <v>1</v>
      </c>
      <c r="AL569" s="128" t="n">
        <f aca="false">IF(U569&gt;1,1,0)</f>
        <v>0</v>
      </c>
      <c r="AM569" s="136"/>
      <c r="AN569" s="137"/>
      <c r="AO569" s="139"/>
      <c r="AP569" s="128" t="str">
        <f aca="false">IF(SUMIF(AS$7:BU$7,"&gt;0",AS569:BU569)&gt;0,SUMIF(AS$7:BU$7,"&gt;0",AS569:BU569),"")</f>
        <v/>
      </c>
      <c r="AQ569" s="128"/>
      <c r="AR569" s="136" t="n">
        <f aca="false">COUNTIF(N$8:N569,N569)-1</f>
        <v>-1</v>
      </c>
      <c r="AS569" s="133"/>
      <c r="AT569" s="133"/>
      <c r="AU569" s="128" t="n">
        <f aca="false">IF($A569=$A568,AS569+AT569+AU568,AS569+AT569)</f>
        <v>0</v>
      </c>
      <c r="AV569" s="133"/>
      <c r="AW569" s="133"/>
      <c r="AX569" s="128" t="n">
        <f aca="false">IF($A569=$A568,AV569+AW569+AX568,AV569+AW569)</f>
        <v>0</v>
      </c>
      <c r="AY569" s="133"/>
      <c r="AZ569" s="133"/>
      <c r="BA569" s="128" t="n">
        <f aca="false">IF($A569=$A568,AY569+AZ569+BA568,AY569+AZ569)</f>
        <v>0</v>
      </c>
      <c r="BB569" s="133"/>
      <c r="BC569" s="133"/>
      <c r="BD569" s="128" t="n">
        <f aca="false">IF($A569=$A568,BB569+BC569+BD568,BB569+BC569)</f>
        <v>0</v>
      </c>
      <c r="BE569" s="133"/>
      <c r="BF569" s="133"/>
      <c r="BG569" s="128" t="n">
        <f aca="false">IF($A569=$A568,BE569+BF569+BG568,BE569+BF569)</f>
        <v>0</v>
      </c>
      <c r="BH569" s="133"/>
      <c r="BI569" s="133"/>
      <c r="BJ569" s="128" t="n">
        <f aca="false">IF($A569=$A568,BH569+BI569+BJ568,BH569+BI569)</f>
        <v>0</v>
      </c>
      <c r="BK569" s="133"/>
      <c r="BL569" s="133"/>
      <c r="BM569" s="128" t="n">
        <f aca="false">IF($A569=$A568,BK569+BL569+BM568,BK569+BL569)</f>
        <v>0</v>
      </c>
      <c r="BN569" s="133"/>
      <c r="BO569" s="133"/>
      <c r="BP569" s="128" t="n">
        <f aca="false">IF($A569=$A568,BN569+BO569+BP568,BN569+BO569)</f>
        <v>0</v>
      </c>
      <c r="BQ569" s="133"/>
      <c r="BR569" s="133"/>
      <c r="BS569" s="128" t="n">
        <f aca="false">IF($A569=$A568,BQ569+BR569+BS568,BQ569+BR569)</f>
        <v>0</v>
      </c>
      <c r="BT569" s="133"/>
      <c r="BU569" s="133"/>
      <c r="BV569" s="128" t="n">
        <f aca="false">IF($A569=$A568,BT569+BU569+BV568,BT569+BU569)</f>
        <v>0</v>
      </c>
      <c r="BW569" s="128" t="n">
        <f aca="false">IF(W569=0,0,IF(W569&gt;F$4,1,(IF(W569=BW$2,0,(IF(F$4-W569&gt;2,1,0))))))</f>
        <v>0</v>
      </c>
    </row>
    <row r="570" customFormat="false" ht="42.95" hidden="false" customHeight="true" outlineLevel="0" collapsed="false">
      <c r="A570" s="124" t="str">
        <f aca="false">IF(D570=D569,IF(A569=0,"",A569),IF(AND(D570&gt;0,D570&lt;&gt;D569),A569+1,""))</f>
        <v/>
      </c>
      <c r="B570" s="129"/>
      <c r="C570" s="129"/>
      <c r="D570" s="96"/>
      <c r="E570" s="138"/>
      <c r="F570" s="128" t="str">
        <f aca="false">IFERROR(IF(OR(ISTEXT(D570),ISNUMBER(D570)),HLOOKUP(I570-23*INT(I570/23),[2]Hoja2!B$1:X$2,2),""),1)</f>
        <v/>
      </c>
      <c r="G570" s="128" t="str">
        <f aca="false">LEFT(D570,1)</f>
        <v/>
      </c>
      <c r="H570" s="129" t="str">
        <f aca="false">IF(UPPER(G570)="Z",2,IF(UPPER(G570)="Y",1,IF(UPPER(G570)="X",0,LEFT(D570))))</f>
        <v/>
      </c>
      <c r="I570" s="129" t="str">
        <f aca="false">REPLACE(D570,1,1,H570)</f>
        <v/>
      </c>
      <c r="J570" s="96"/>
      <c r="K570" s="124" t="str">
        <f aca="false">IF(N570&gt;0,ROW(L570)-7,"")</f>
        <v/>
      </c>
      <c r="L570" s="130"/>
      <c r="M570" s="130"/>
      <c r="N570" s="131"/>
      <c r="O570" s="132"/>
      <c r="P570" s="128" t="str">
        <f aca="false">IFERROR(IF(OR(ISTEXT(N570),ISNUMBER(N570)),HLOOKUP(S570-23*INT(S570/23),[2]Hoja2!B$1:X$2,2),""),1)</f>
        <v/>
      </c>
      <c r="Q570" s="128" t="str">
        <f aca="false">LEFT(N570,1)</f>
        <v/>
      </c>
      <c r="R570" s="129" t="str">
        <f aca="false">IF(UPPER(Q570)="Z",2,IF(UPPER(Q570)="Y",1,IF(UPPER(Q570)="X",0,LEFT(N570))))</f>
        <v/>
      </c>
      <c r="S570" s="129" t="str">
        <f aca="false">REPLACE(N570,1,1,R570)</f>
        <v/>
      </c>
      <c r="T570" s="96"/>
      <c r="U570" s="133"/>
      <c r="V570" s="124" t="str">
        <f aca="false">IF(OR(ISTEXT(N570),ISNUMBER(N570)),IF($AD570=1,U570,0),"")</f>
        <v/>
      </c>
      <c r="W570" s="75" t="n">
        <v>36892</v>
      </c>
      <c r="X570" s="134"/>
      <c r="Y570" s="134"/>
      <c r="AA570" s="128" t="n">
        <f aca="false">IF(E570&lt;&gt;F570,0,1)</f>
        <v>1</v>
      </c>
      <c r="AB570" s="128" t="n">
        <f aca="false">IF(OR(T570="SI",T570="Si",T570="si",T570="sI",T570="s",T570="S"),1,0)</f>
        <v>0</v>
      </c>
      <c r="AC570" s="128" t="n">
        <f aca="false">IF(OR(J570="SI",J570="Si",J570="si",J570="sI",J570="s",J570="S"),1,0)</f>
        <v>0</v>
      </c>
      <c r="AD570" s="128" t="n">
        <f aca="false">AK570*AA570*AB570*AC570</f>
        <v>0</v>
      </c>
      <c r="AF570" s="136" t="n">
        <f aca="false">COUNTIF(D$8:D570,D570)</f>
        <v>0</v>
      </c>
      <c r="AG570" s="136" t="n">
        <f aca="false">COUNTIFS(D$8:D570,D570,A$8:A570,A570)</f>
        <v>0</v>
      </c>
      <c r="AH570" s="128" t="n">
        <f aca="false">AF570-AG570</f>
        <v>0</v>
      </c>
      <c r="AI570" s="128" t="n">
        <f aca="false">IF(OR(O570&lt;&gt;P570,P570=1,AA570=0),1,0)</f>
        <v>0</v>
      </c>
      <c r="AJ570" s="128" t="n">
        <f aca="false">IF(AR570&gt;0,1,0)+AH570</f>
        <v>0</v>
      </c>
      <c r="AK570" s="128" t="n">
        <f aca="false">IF(O570&lt;&gt;P570,0,1)</f>
        <v>1</v>
      </c>
      <c r="AL570" s="128" t="n">
        <f aca="false">IF(U570&gt;1,1,0)</f>
        <v>0</v>
      </c>
      <c r="AM570" s="136"/>
      <c r="AN570" s="137"/>
      <c r="AO570" s="139"/>
      <c r="AP570" s="128" t="str">
        <f aca="false">IF(SUMIF(AS$7:BU$7,"&gt;0",AS570:BU570)&gt;0,SUMIF(AS$7:BU$7,"&gt;0",AS570:BU570),"")</f>
        <v/>
      </c>
      <c r="AQ570" s="128"/>
      <c r="AR570" s="136" t="n">
        <f aca="false">COUNTIF(N$8:N570,N570)-1</f>
        <v>-1</v>
      </c>
      <c r="AS570" s="133"/>
      <c r="AT570" s="133"/>
      <c r="AU570" s="128" t="n">
        <f aca="false">IF($A570=$A569,AS570+AT570+AU569,AS570+AT570)</f>
        <v>0</v>
      </c>
      <c r="AV570" s="133"/>
      <c r="AW570" s="133"/>
      <c r="AX570" s="128" t="n">
        <f aca="false">IF($A570=$A569,AV570+AW570+AX569,AV570+AW570)</f>
        <v>0</v>
      </c>
      <c r="AY570" s="133"/>
      <c r="AZ570" s="133"/>
      <c r="BA570" s="128" t="n">
        <f aca="false">IF($A570=$A569,AY570+AZ570+BA569,AY570+AZ570)</f>
        <v>0</v>
      </c>
      <c r="BB570" s="133"/>
      <c r="BC570" s="133"/>
      <c r="BD570" s="128" t="n">
        <f aca="false">IF($A570=$A569,BB570+BC570+BD569,BB570+BC570)</f>
        <v>0</v>
      </c>
      <c r="BE570" s="133"/>
      <c r="BF570" s="133"/>
      <c r="BG570" s="128" t="n">
        <f aca="false">IF($A570=$A569,BE570+BF570+BG569,BE570+BF570)</f>
        <v>0</v>
      </c>
      <c r="BH570" s="133"/>
      <c r="BI570" s="133"/>
      <c r="BJ570" s="128" t="n">
        <f aca="false">IF($A570=$A569,BH570+BI570+BJ569,BH570+BI570)</f>
        <v>0</v>
      </c>
      <c r="BK570" s="133"/>
      <c r="BL570" s="133"/>
      <c r="BM570" s="128" t="n">
        <f aca="false">IF($A570=$A569,BK570+BL570+BM569,BK570+BL570)</f>
        <v>0</v>
      </c>
      <c r="BN570" s="133"/>
      <c r="BO570" s="133"/>
      <c r="BP570" s="128" t="n">
        <f aca="false">IF($A570=$A569,BN570+BO570+BP569,BN570+BO570)</f>
        <v>0</v>
      </c>
      <c r="BQ570" s="133"/>
      <c r="BR570" s="133"/>
      <c r="BS570" s="128" t="n">
        <f aca="false">IF($A570=$A569,BQ570+BR570+BS569,BQ570+BR570)</f>
        <v>0</v>
      </c>
      <c r="BT570" s="133"/>
      <c r="BU570" s="133"/>
      <c r="BV570" s="128" t="n">
        <f aca="false">IF($A570=$A569,BT570+BU570+BV569,BT570+BU570)</f>
        <v>0</v>
      </c>
      <c r="BW570" s="128" t="n">
        <f aca="false">IF(W570=0,0,IF(W570&gt;F$4,1,(IF(W570=BW$2,0,(IF(F$4-W570&gt;2,1,0))))))</f>
        <v>0</v>
      </c>
    </row>
    <row r="571" customFormat="false" ht="42.95" hidden="false" customHeight="true" outlineLevel="0" collapsed="false">
      <c r="A571" s="124" t="str">
        <f aca="false">IF(D571=D570,IF(A570=0,"",A570),IF(AND(D571&gt;0,D571&lt;&gt;D570),A570+1,""))</f>
        <v/>
      </c>
      <c r="B571" s="129"/>
      <c r="C571" s="129"/>
      <c r="D571" s="96"/>
      <c r="E571" s="138"/>
      <c r="F571" s="128" t="str">
        <f aca="false">IFERROR(IF(OR(ISTEXT(D571),ISNUMBER(D571)),HLOOKUP(I571-23*INT(I571/23),[2]Hoja2!B$1:X$2,2),""),1)</f>
        <v/>
      </c>
      <c r="G571" s="128" t="str">
        <f aca="false">LEFT(D571,1)</f>
        <v/>
      </c>
      <c r="H571" s="129" t="str">
        <f aca="false">IF(UPPER(G571)="Z",2,IF(UPPER(G571)="Y",1,IF(UPPER(G571)="X",0,LEFT(D571))))</f>
        <v/>
      </c>
      <c r="I571" s="129" t="str">
        <f aca="false">REPLACE(D571,1,1,H571)</f>
        <v/>
      </c>
      <c r="J571" s="96"/>
      <c r="K571" s="124" t="str">
        <f aca="false">IF(N571&gt;0,ROW(L571)-7,"")</f>
        <v/>
      </c>
      <c r="L571" s="130"/>
      <c r="M571" s="130"/>
      <c r="N571" s="131"/>
      <c r="O571" s="132"/>
      <c r="P571" s="128" t="str">
        <f aca="false">IFERROR(IF(OR(ISTEXT(N571),ISNUMBER(N571)),HLOOKUP(S571-23*INT(S571/23),[2]Hoja2!B$1:X$2,2),""),1)</f>
        <v/>
      </c>
      <c r="Q571" s="128" t="str">
        <f aca="false">LEFT(N571,1)</f>
        <v/>
      </c>
      <c r="R571" s="129" t="str">
        <f aca="false">IF(UPPER(Q571)="Z",2,IF(UPPER(Q571)="Y",1,IF(UPPER(Q571)="X",0,LEFT(N571))))</f>
        <v/>
      </c>
      <c r="S571" s="129" t="str">
        <f aca="false">REPLACE(N571,1,1,R571)</f>
        <v/>
      </c>
      <c r="T571" s="96"/>
      <c r="U571" s="133"/>
      <c r="V571" s="124" t="str">
        <f aca="false">IF(OR(ISTEXT(N571),ISNUMBER(N571)),IF($AD571=1,U571,0),"")</f>
        <v/>
      </c>
      <c r="W571" s="75" t="n">
        <v>36892</v>
      </c>
      <c r="X571" s="134"/>
      <c r="Y571" s="134"/>
      <c r="AA571" s="128" t="n">
        <f aca="false">IF(E571&lt;&gt;F571,0,1)</f>
        <v>1</v>
      </c>
      <c r="AB571" s="128" t="n">
        <f aca="false">IF(OR(T571="SI",T571="Si",T571="si",T571="sI",T571="s",T571="S"),1,0)</f>
        <v>0</v>
      </c>
      <c r="AC571" s="128" t="n">
        <f aca="false">IF(OR(J571="SI",J571="Si",J571="si",J571="sI",J571="s",J571="S"),1,0)</f>
        <v>0</v>
      </c>
      <c r="AD571" s="128" t="n">
        <f aca="false">AK571*AA571*AB571*AC571</f>
        <v>0</v>
      </c>
      <c r="AF571" s="136" t="n">
        <f aca="false">COUNTIF(D$8:D571,D571)</f>
        <v>0</v>
      </c>
      <c r="AG571" s="136" t="n">
        <f aca="false">COUNTIFS(D$8:D571,D571,A$8:A571,A571)</f>
        <v>0</v>
      </c>
      <c r="AH571" s="128" t="n">
        <f aca="false">AF571-AG571</f>
        <v>0</v>
      </c>
      <c r="AI571" s="128" t="n">
        <f aca="false">IF(OR(O571&lt;&gt;P571,P571=1,AA571=0),1,0)</f>
        <v>0</v>
      </c>
      <c r="AJ571" s="128" t="n">
        <f aca="false">IF(AR571&gt;0,1,0)+AH571</f>
        <v>0</v>
      </c>
      <c r="AK571" s="128" t="n">
        <f aca="false">IF(O571&lt;&gt;P571,0,1)</f>
        <v>1</v>
      </c>
      <c r="AL571" s="128" t="n">
        <f aca="false">IF(U571&gt;1,1,0)</f>
        <v>0</v>
      </c>
      <c r="AM571" s="136"/>
      <c r="AN571" s="137"/>
      <c r="AO571" s="139"/>
      <c r="AP571" s="128" t="str">
        <f aca="false">IF(SUMIF(AS$7:BU$7,"&gt;0",AS571:BU571)&gt;0,SUMIF(AS$7:BU$7,"&gt;0",AS571:BU571),"")</f>
        <v/>
      </c>
      <c r="AQ571" s="128"/>
      <c r="AR571" s="136" t="n">
        <f aca="false">COUNTIF(N$8:N571,N571)-1</f>
        <v>-1</v>
      </c>
      <c r="AS571" s="133"/>
      <c r="AT571" s="133"/>
      <c r="AU571" s="128" t="n">
        <f aca="false">IF($A571=$A570,AS571+AT571+AU570,AS571+AT571)</f>
        <v>0</v>
      </c>
      <c r="AV571" s="133"/>
      <c r="AW571" s="133"/>
      <c r="AX571" s="128" t="n">
        <f aca="false">IF($A571=$A570,AV571+AW571+AX570,AV571+AW571)</f>
        <v>0</v>
      </c>
      <c r="AY571" s="133"/>
      <c r="AZ571" s="133"/>
      <c r="BA571" s="128" t="n">
        <f aca="false">IF($A571=$A570,AY571+AZ571+BA570,AY571+AZ571)</f>
        <v>0</v>
      </c>
      <c r="BB571" s="133"/>
      <c r="BC571" s="133"/>
      <c r="BD571" s="128" t="n">
        <f aca="false">IF($A571=$A570,BB571+BC571+BD570,BB571+BC571)</f>
        <v>0</v>
      </c>
      <c r="BE571" s="133"/>
      <c r="BF571" s="133"/>
      <c r="BG571" s="128" t="n">
        <f aca="false">IF($A571=$A570,BE571+BF571+BG570,BE571+BF571)</f>
        <v>0</v>
      </c>
      <c r="BH571" s="133"/>
      <c r="BI571" s="133"/>
      <c r="BJ571" s="128" t="n">
        <f aca="false">IF($A571=$A570,BH571+BI571+BJ570,BH571+BI571)</f>
        <v>0</v>
      </c>
      <c r="BK571" s="133"/>
      <c r="BL571" s="133"/>
      <c r="BM571" s="128" t="n">
        <f aca="false">IF($A571=$A570,BK571+BL571+BM570,BK571+BL571)</f>
        <v>0</v>
      </c>
      <c r="BN571" s="133"/>
      <c r="BO571" s="133"/>
      <c r="BP571" s="128" t="n">
        <f aca="false">IF($A571=$A570,BN571+BO571+BP570,BN571+BO571)</f>
        <v>0</v>
      </c>
      <c r="BQ571" s="133"/>
      <c r="BR571" s="133"/>
      <c r="BS571" s="128" t="n">
        <f aca="false">IF($A571=$A570,BQ571+BR571+BS570,BQ571+BR571)</f>
        <v>0</v>
      </c>
      <c r="BT571" s="133"/>
      <c r="BU571" s="133"/>
      <c r="BV571" s="128" t="n">
        <f aca="false">IF($A571=$A570,BT571+BU571+BV570,BT571+BU571)</f>
        <v>0</v>
      </c>
      <c r="BW571" s="128" t="n">
        <f aca="false">IF(W571=0,0,IF(W571&gt;F$4,1,(IF(W571=BW$2,0,(IF(F$4-W571&gt;2,1,0))))))</f>
        <v>0</v>
      </c>
    </row>
    <row r="572" customFormat="false" ht="42.95" hidden="false" customHeight="true" outlineLevel="0" collapsed="false">
      <c r="A572" s="124" t="str">
        <f aca="false">IF(D572=D571,IF(A571=0,"",A571),IF(AND(D572&gt;0,D572&lt;&gt;D571),A571+1,""))</f>
        <v/>
      </c>
      <c r="B572" s="129"/>
      <c r="C572" s="129"/>
      <c r="D572" s="96"/>
      <c r="E572" s="138"/>
      <c r="F572" s="128" t="str">
        <f aca="false">IFERROR(IF(OR(ISTEXT(D572),ISNUMBER(D572)),HLOOKUP(I572-23*INT(I572/23),[2]Hoja2!B$1:X$2,2),""),1)</f>
        <v/>
      </c>
      <c r="G572" s="128" t="str">
        <f aca="false">LEFT(D572,1)</f>
        <v/>
      </c>
      <c r="H572" s="129" t="str">
        <f aca="false">IF(UPPER(G572)="Z",2,IF(UPPER(G572)="Y",1,IF(UPPER(G572)="X",0,LEFT(D572))))</f>
        <v/>
      </c>
      <c r="I572" s="129" t="str">
        <f aca="false">REPLACE(D572,1,1,H572)</f>
        <v/>
      </c>
      <c r="J572" s="96"/>
      <c r="K572" s="124" t="str">
        <f aca="false">IF(N572&gt;0,ROW(L572)-7,"")</f>
        <v/>
      </c>
      <c r="L572" s="130"/>
      <c r="M572" s="130"/>
      <c r="N572" s="131"/>
      <c r="O572" s="132"/>
      <c r="P572" s="128" t="str">
        <f aca="false">IFERROR(IF(OR(ISTEXT(N572),ISNUMBER(N572)),HLOOKUP(S572-23*INT(S572/23),[2]Hoja2!B$1:X$2,2),""),1)</f>
        <v/>
      </c>
      <c r="Q572" s="128" t="str">
        <f aca="false">LEFT(N572,1)</f>
        <v/>
      </c>
      <c r="R572" s="129" t="str">
        <f aca="false">IF(UPPER(Q572)="Z",2,IF(UPPER(Q572)="Y",1,IF(UPPER(Q572)="X",0,LEFT(N572))))</f>
        <v/>
      </c>
      <c r="S572" s="129" t="str">
        <f aca="false">REPLACE(N572,1,1,R572)</f>
        <v/>
      </c>
      <c r="T572" s="96"/>
      <c r="U572" s="133"/>
      <c r="V572" s="124" t="str">
        <f aca="false">IF(OR(ISTEXT(N572),ISNUMBER(N572)),IF($AD572=1,U572,0),"")</f>
        <v/>
      </c>
      <c r="W572" s="75" t="n">
        <v>36892</v>
      </c>
      <c r="X572" s="134"/>
      <c r="Y572" s="134"/>
      <c r="AA572" s="128" t="n">
        <f aca="false">IF(E572&lt;&gt;F572,0,1)</f>
        <v>1</v>
      </c>
      <c r="AB572" s="128" t="n">
        <f aca="false">IF(OR(T572="SI",T572="Si",T572="si",T572="sI",T572="s",T572="S"),1,0)</f>
        <v>0</v>
      </c>
      <c r="AC572" s="128" t="n">
        <f aca="false">IF(OR(J572="SI",J572="Si",J572="si",J572="sI",J572="s",J572="S"),1,0)</f>
        <v>0</v>
      </c>
      <c r="AD572" s="128" t="n">
        <f aca="false">AK572*AA572*AB572*AC572</f>
        <v>0</v>
      </c>
      <c r="AF572" s="136" t="n">
        <f aca="false">COUNTIF(D$8:D572,D572)</f>
        <v>0</v>
      </c>
      <c r="AG572" s="136" t="n">
        <f aca="false">COUNTIFS(D$8:D572,D572,A$8:A572,A572)</f>
        <v>0</v>
      </c>
      <c r="AH572" s="128" t="n">
        <f aca="false">AF572-AG572</f>
        <v>0</v>
      </c>
      <c r="AI572" s="128" t="n">
        <f aca="false">IF(OR(O572&lt;&gt;P572,P572=1,AA572=0),1,0)</f>
        <v>0</v>
      </c>
      <c r="AJ572" s="128" t="n">
        <f aca="false">IF(AR572&gt;0,1,0)+AH572</f>
        <v>0</v>
      </c>
      <c r="AK572" s="128" t="n">
        <f aca="false">IF(O572&lt;&gt;P572,0,1)</f>
        <v>1</v>
      </c>
      <c r="AL572" s="128" t="n">
        <f aca="false">IF(U572&gt;1,1,0)</f>
        <v>0</v>
      </c>
      <c r="AM572" s="136"/>
      <c r="AN572" s="137"/>
      <c r="AO572" s="139"/>
      <c r="AP572" s="128" t="str">
        <f aca="false">IF(SUMIF(AS$7:BU$7,"&gt;0",AS572:BU572)&gt;0,SUMIF(AS$7:BU$7,"&gt;0",AS572:BU572),"")</f>
        <v/>
      </c>
      <c r="AQ572" s="128"/>
      <c r="AR572" s="136" t="n">
        <f aca="false">COUNTIF(N$8:N572,N572)-1</f>
        <v>-1</v>
      </c>
      <c r="AS572" s="133"/>
      <c r="AT572" s="133"/>
      <c r="AU572" s="128" t="n">
        <f aca="false">IF($A572=$A571,AS572+AT572+AU571,AS572+AT572)</f>
        <v>0</v>
      </c>
      <c r="AV572" s="133"/>
      <c r="AW572" s="133"/>
      <c r="AX572" s="128" t="n">
        <f aca="false">IF($A572=$A571,AV572+AW572+AX571,AV572+AW572)</f>
        <v>0</v>
      </c>
      <c r="AY572" s="133"/>
      <c r="AZ572" s="133"/>
      <c r="BA572" s="128" t="n">
        <f aca="false">IF($A572=$A571,AY572+AZ572+BA571,AY572+AZ572)</f>
        <v>0</v>
      </c>
      <c r="BB572" s="133"/>
      <c r="BC572" s="133"/>
      <c r="BD572" s="128" t="n">
        <f aca="false">IF($A572=$A571,BB572+BC572+BD571,BB572+BC572)</f>
        <v>0</v>
      </c>
      <c r="BE572" s="133"/>
      <c r="BF572" s="133"/>
      <c r="BG572" s="128" t="n">
        <f aca="false">IF($A572=$A571,BE572+BF572+BG571,BE572+BF572)</f>
        <v>0</v>
      </c>
      <c r="BH572" s="133"/>
      <c r="BI572" s="133"/>
      <c r="BJ572" s="128" t="n">
        <f aca="false">IF($A572=$A571,BH572+BI572+BJ571,BH572+BI572)</f>
        <v>0</v>
      </c>
      <c r="BK572" s="133"/>
      <c r="BL572" s="133"/>
      <c r="BM572" s="128" t="n">
        <f aca="false">IF($A572=$A571,BK572+BL572+BM571,BK572+BL572)</f>
        <v>0</v>
      </c>
      <c r="BN572" s="133"/>
      <c r="BO572" s="133"/>
      <c r="BP572" s="128" t="n">
        <f aca="false">IF($A572=$A571,BN572+BO572+BP571,BN572+BO572)</f>
        <v>0</v>
      </c>
      <c r="BQ572" s="133"/>
      <c r="BR572" s="133"/>
      <c r="BS572" s="128" t="n">
        <f aca="false">IF($A572=$A571,BQ572+BR572+BS571,BQ572+BR572)</f>
        <v>0</v>
      </c>
      <c r="BT572" s="133"/>
      <c r="BU572" s="133"/>
      <c r="BV572" s="128" t="n">
        <f aca="false">IF($A572=$A571,BT572+BU572+BV571,BT572+BU572)</f>
        <v>0</v>
      </c>
      <c r="BW572" s="128" t="n">
        <f aca="false">IF(W572=0,0,IF(W572&gt;F$4,1,(IF(W572=BW$2,0,(IF(F$4-W572&gt;2,1,0))))))</f>
        <v>0</v>
      </c>
    </row>
    <row r="573" customFormat="false" ht="42.95" hidden="false" customHeight="true" outlineLevel="0" collapsed="false">
      <c r="A573" s="124" t="str">
        <f aca="false">IF(D573=D572,IF(A572=0,"",A572),IF(AND(D573&gt;0,D573&lt;&gt;D572),A572+1,""))</f>
        <v/>
      </c>
      <c r="B573" s="129"/>
      <c r="C573" s="129"/>
      <c r="D573" s="96"/>
      <c r="E573" s="138"/>
      <c r="F573" s="128" t="str">
        <f aca="false">IFERROR(IF(OR(ISTEXT(D573),ISNUMBER(D573)),HLOOKUP(I573-23*INT(I573/23),[2]Hoja2!B$1:X$2,2),""),1)</f>
        <v/>
      </c>
      <c r="G573" s="128" t="str">
        <f aca="false">LEFT(D573,1)</f>
        <v/>
      </c>
      <c r="H573" s="129" t="str">
        <f aca="false">IF(UPPER(G573)="Z",2,IF(UPPER(G573)="Y",1,IF(UPPER(G573)="X",0,LEFT(D573))))</f>
        <v/>
      </c>
      <c r="I573" s="129" t="str">
        <f aca="false">REPLACE(D573,1,1,H573)</f>
        <v/>
      </c>
      <c r="J573" s="96"/>
      <c r="K573" s="124" t="str">
        <f aca="false">IF(N573&gt;0,ROW(L573)-7,"")</f>
        <v/>
      </c>
      <c r="L573" s="130"/>
      <c r="M573" s="130"/>
      <c r="N573" s="131"/>
      <c r="O573" s="132"/>
      <c r="P573" s="128" t="str">
        <f aca="false">IFERROR(IF(OR(ISTEXT(N573),ISNUMBER(N573)),HLOOKUP(S573-23*INT(S573/23),[2]Hoja2!B$1:X$2,2),""),1)</f>
        <v/>
      </c>
      <c r="Q573" s="128" t="str">
        <f aca="false">LEFT(N573,1)</f>
        <v/>
      </c>
      <c r="R573" s="129" t="str">
        <f aca="false">IF(UPPER(Q573)="Z",2,IF(UPPER(Q573)="Y",1,IF(UPPER(Q573)="X",0,LEFT(N573))))</f>
        <v/>
      </c>
      <c r="S573" s="129" t="str">
        <f aca="false">REPLACE(N573,1,1,R573)</f>
        <v/>
      </c>
      <c r="T573" s="96"/>
      <c r="U573" s="133"/>
      <c r="V573" s="124" t="str">
        <f aca="false">IF(OR(ISTEXT(N573),ISNUMBER(N573)),IF($AD573=1,U573,0),"")</f>
        <v/>
      </c>
      <c r="W573" s="75" t="n">
        <v>36892</v>
      </c>
      <c r="X573" s="134"/>
      <c r="Y573" s="134"/>
      <c r="AA573" s="128" t="n">
        <f aca="false">IF(E573&lt;&gt;F573,0,1)</f>
        <v>1</v>
      </c>
      <c r="AB573" s="128" t="n">
        <f aca="false">IF(OR(T573="SI",T573="Si",T573="si",T573="sI",T573="s",T573="S"),1,0)</f>
        <v>0</v>
      </c>
      <c r="AC573" s="128" t="n">
        <f aca="false">IF(OR(J573="SI",J573="Si",J573="si",J573="sI",J573="s",J573="S"),1,0)</f>
        <v>0</v>
      </c>
      <c r="AD573" s="128" t="n">
        <f aca="false">AK573*AA573*AB573*AC573</f>
        <v>0</v>
      </c>
      <c r="AF573" s="136" t="n">
        <f aca="false">COUNTIF(D$8:D573,D573)</f>
        <v>0</v>
      </c>
      <c r="AG573" s="136" t="n">
        <f aca="false">COUNTIFS(D$8:D573,D573,A$8:A573,A573)</f>
        <v>0</v>
      </c>
      <c r="AH573" s="128" t="n">
        <f aca="false">AF573-AG573</f>
        <v>0</v>
      </c>
      <c r="AI573" s="128" t="n">
        <f aca="false">IF(OR(O573&lt;&gt;P573,P573=1,AA573=0),1,0)</f>
        <v>0</v>
      </c>
      <c r="AJ573" s="128" t="n">
        <f aca="false">IF(AR573&gt;0,1,0)+AH573</f>
        <v>0</v>
      </c>
      <c r="AK573" s="128" t="n">
        <f aca="false">IF(O573&lt;&gt;P573,0,1)</f>
        <v>1</v>
      </c>
      <c r="AL573" s="128" t="n">
        <f aca="false">IF(U573&gt;1,1,0)</f>
        <v>0</v>
      </c>
      <c r="AM573" s="136"/>
      <c r="AN573" s="137"/>
      <c r="AO573" s="139"/>
      <c r="AP573" s="128" t="str">
        <f aca="false">IF(SUMIF(AS$7:BU$7,"&gt;0",AS573:BU573)&gt;0,SUMIF(AS$7:BU$7,"&gt;0",AS573:BU573),"")</f>
        <v/>
      </c>
      <c r="AQ573" s="128"/>
      <c r="AR573" s="136" t="n">
        <f aca="false">COUNTIF(N$8:N573,N573)-1</f>
        <v>-1</v>
      </c>
      <c r="AS573" s="133"/>
      <c r="AT573" s="133"/>
      <c r="AU573" s="128" t="n">
        <f aca="false">IF($A573=$A572,AS573+AT573+AU572,AS573+AT573)</f>
        <v>0</v>
      </c>
      <c r="AV573" s="133"/>
      <c r="AW573" s="133"/>
      <c r="AX573" s="128" t="n">
        <f aca="false">IF($A573=$A572,AV573+AW573+AX572,AV573+AW573)</f>
        <v>0</v>
      </c>
      <c r="AY573" s="133"/>
      <c r="AZ573" s="133"/>
      <c r="BA573" s="128" t="n">
        <f aca="false">IF($A573=$A572,AY573+AZ573+BA572,AY573+AZ573)</f>
        <v>0</v>
      </c>
      <c r="BB573" s="133"/>
      <c r="BC573" s="133"/>
      <c r="BD573" s="128" t="n">
        <f aca="false">IF($A573=$A572,BB573+BC573+BD572,BB573+BC573)</f>
        <v>0</v>
      </c>
      <c r="BE573" s="133"/>
      <c r="BF573" s="133"/>
      <c r="BG573" s="128" t="n">
        <f aca="false">IF($A573=$A572,BE573+BF573+BG572,BE573+BF573)</f>
        <v>0</v>
      </c>
      <c r="BH573" s="133"/>
      <c r="BI573" s="133"/>
      <c r="BJ573" s="128" t="n">
        <f aca="false">IF($A573=$A572,BH573+BI573+BJ572,BH573+BI573)</f>
        <v>0</v>
      </c>
      <c r="BK573" s="133"/>
      <c r="BL573" s="133"/>
      <c r="BM573" s="128" t="n">
        <f aca="false">IF($A573=$A572,BK573+BL573+BM572,BK573+BL573)</f>
        <v>0</v>
      </c>
      <c r="BN573" s="133"/>
      <c r="BO573" s="133"/>
      <c r="BP573" s="128" t="n">
        <f aca="false">IF($A573=$A572,BN573+BO573+BP572,BN573+BO573)</f>
        <v>0</v>
      </c>
      <c r="BQ573" s="133"/>
      <c r="BR573" s="133"/>
      <c r="BS573" s="128" t="n">
        <f aca="false">IF($A573=$A572,BQ573+BR573+BS572,BQ573+BR573)</f>
        <v>0</v>
      </c>
      <c r="BT573" s="133"/>
      <c r="BU573" s="133"/>
      <c r="BV573" s="128" t="n">
        <f aca="false">IF($A573=$A572,BT573+BU573+BV572,BT573+BU573)</f>
        <v>0</v>
      </c>
      <c r="BW573" s="128" t="n">
        <f aca="false">IF(W573=0,0,IF(W573&gt;F$4,1,(IF(W573=BW$2,0,(IF(F$4-W573&gt;2,1,0))))))</f>
        <v>0</v>
      </c>
    </row>
    <row r="574" customFormat="false" ht="42.95" hidden="false" customHeight="true" outlineLevel="0" collapsed="false">
      <c r="A574" s="124" t="str">
        <f aca="false">IF(D574=D573,IF(A573=0,"",A573),IF(AND(D574&gt;0,D574&lt;&gt;D573),A573+1,""))</f>
        <v/>
      </c>
      <c r="B574" s="129"/>
      <c r="C574" s="129"/>
      <c r="D574" s="96"/>
      <c r="E574" s="138"/>
      <c r="F574" s="128" t="str">
        <f aca="false">IFERROR(IF(OR(ISTEXT(D574),ISNUMBER(D574)),HLOOKUP(I574-23*INT(I574/23),[2]Hoja2!B$1:X$2,2),""),1)</f>
        <v/>
      </c>
      <c r="G574" s="128" t="str">
        <f aca="false">LEFT(D574,1)</f>
        <v/>
      </c>
      <c r="H574" s="129" t="str">
        <f aca="false">IF(UPPER(G574)="Z",2,IF(UPPER(G574)="Y",1,IF(UPPER(G574)="X",0,LEFT(D574))))</f>
        <v/>
      </c>
      <c r="I574" s="129" t="str">
        <f aca="false">REPLACE(D574,1,1,H574)</f>
        <v/>
      </c>
      <c r="J574" s="96"/>
      <c r="K574" s="124" t="str">
        <f aca="false">IF(N574&gt;0,ROW(L574)-7,"")</f>
        <v/>
      </c>
      <c r="L574" s="130"/>
      <c r="M574" s="130"/>
      <c r="N574" s="131"/>
      <c r="O574" s="132"/>
      <c r="P574" s="128" t="str">
        <f aca="false">IFERROR(IF(OR(ISTEXT(N574),ISNUMBER(N574)),HLOOKUP(S574-23*INT(S574/23),[2]Hoja2!B$1:X$2,2),""),1)</f>
        <v/>
      </c>
      <c r="Q574" s="128" t="str">
        <f aca="false">LEFT(N574,1)</f>
        <v/>
      </c>
      <c r="R574" s="129" t="str">
        <f aca="false">IF(UPPER(Q574)="Z",2,IF(UPPER(Q574)="Y",1,IF(UPPER(Q574)="X",0,LEFT(N574))))</f>
        <v/>
      </c>
      <c r="S574" s="129" t="str">
        <f aca="false">REPLACE(N574,1,1,R574)</f>
        <v/>
      </c>
      <c r="T574" s="96"/>
      <c r="U574" s="133"/>
      <c r="V574" s="124" t="str">
        <f aca="false">IF(OR(ISTEXT(N574),ISNUMBER(N574)),IF($AD574=1,U574,0),"")</f>
        <v/>
      </c>
      <c r="W574" s="75" t="n">
        <v>36892</v>
      </c>
      <c r="X574" s="134"/>
      <c r="Y574" s="134"/>
      <c r="AA574" s="128" t="n">
        <f aca="false">IF(E574&lt;&gt;F574,0,1)</f>
        <v>1</v>
      </c>
      <c r="AB574" s="128" t="n">
        <f aca="false">IF(OR(T574="SI",T574="Si",T574="si",T574="sI",T574="s",T574="S"),1,0)</f>
        <v>0</v>
      </c>
      <c r="AC574" s="128" t="n">
        <f aca="false">IF(OR(J574="SI",J574="Si",J574="si",J574="sI",J574="s",J574="S"),1,0)</f>
        <v>0</v>
      </c>
      <c r="AD574" s="128" t="n">
        <f aca="false">AK574*AA574*AB574*AC574</f>
        <v>0</v>
      </c>
      <c r="AF574" s="136" t="n">
        <f aca="false">COUNTIF(D$8:D574,D574)</f>
        <v>0</v>
      </c>
      <c r="AG574" s="136" t="n">
        <f aca="false">COUNTIFS(D$8:D574,D574,A$8:A574,A574)</f>
        <v>0</v>
      </c>
      <c r="AH574" s="128" t="n">
        <f aca="false">AF574-AG574</f>
        <v>0</v>
      </c>
      <c r="AI574" s="128" t="n">
        <f aca="false">IF(OR(O574&lt;&gt;P574,P574=1,AA574=0),1,0)</f>
        <v>0</v>
      </c>
      <c r="AJ574" s="128" t="n">
        <f aca="false">IF(AR574&gt;0,1,0)+AH574</f>
        <v>0</v>
      </c>
      <c r="AK574" s="128" t="n">
        <f aca="false">IF(O574&lt;&gt;P574,0,1)</f>
        <v>1</v>
      </c>
      <c r="AL574" s="128" t="n">
        <f aca="false">IF(U574&gt;1,1,0)</f>
        <v>0</v>
      </c>
      <c r="AM574" s="136"/>
      <c r="AN574" s="137"/>
      <c r="AO574" s="139"/>
      <c r="AP574" s="128" t="str">
        <f aca="false">IF(SUMIF(AS$7:BU$7,"&gt;0",AS574:BU574)&gt;0,SUMIF(AS$7:BU$7,"&gt;0",AS574:BU574),"")</f>
        <v/>
      </c>
      <c r="AQ574" s="128"/>
      <c r="AR574" s="136" t="n">
        <f aca="false">COUNTIF(N$8:N574,N574)-1</f>
        <v>-1</v>
      </c>
      <c r="AS574" s="133"/>
      <c r="AT574" s="133"/>
      <c r="AU574" s="128" t="n">
        <f aca="false">IF($A574=$A573,AS574+AT574+AU573,AS574+AT574)</f>
        <v>0</v>
      </c>
      <c r="AV574" s="133"/>
      <c r="AW574" s="133"/>
      <c r="AX574" s="128" t="n">
        <f aca="false">IF($A574=$A573,AV574+AW574+AX573,AV574+AW574)</f>
        <v>0</v>
      </c>
      <c r="AY574" s="133"/>
      <c r="AZ574" s="133"/>
      <c r="BA574" s="128" t="n">
        <f aca="false">IF($A574=$A573,AY574+AZ574+BA573,AY574+AZ574)</f>
        <v>0</v>
      </c>
      <c r="BB574" s="133"/>
      <c r="BC574" s="133"/>
      <c r="BD574" s="128" t="n">
        <f aca="false">IF($A574=$A573,BB574+BC574+BD573,BB574+BC574)</f>
        <v>0</v>
      </c>
      <c r="BE574" s="133"/>
      <c r="BF574" s="133"/>
      <c r="BG574" s="128" t="n">
        <f aca="false">IF($A574=$A573,BE574+BF574+BG573,BE574+BF574)</f>
        <v>0</v>
      </c>
      <c r="BH574" s="133"/>
      <c r="BI574" s="133"/>
      <c r="BJ574" s="128" t="n">
        <f aca="false">IF($A574=$A573,BH574+BI574+BJ573,BH574+BI574)</f>
        <v>0</v>
      </c>
      <c r="BK574" s="133"/>
      <c r="BL574" s="133"/>
      <c r="BM574" s="128" t="n">
        <f aca="false">IF($A574=$A573,BK574+BL574+BM573,BK574+BL574)</f>
        <v>0</v>
      </c>
      <c r="BN574" s="133"/>
      <c r="BO574" s="133"/>
      <c r="BP574" s="128" t="n">
        <f aca="false">IF($A574=$A573,BN574+BO574+BP573,BN574+BO574)</f>
        <v>0</v>
      </c>
      <c r="BQ574" s="133"/>
      <c r="BR574" s="133"/>
      <c r="BS574" s="128" t="n">
        <f aca="false">IF($A574=$A573,BQ574+BR574+BS573,BQ574+BR574)</f>
        <v>0</v>
      </c>
      <c r="BT574" s="133"/>
      <c r="BU574" s="133"/>
      <c r="BV574" s="128" t="n">
        <f aca="false">IF($A574=$A573,BT574+BU574+BV573,BT574+BU574)</f>
        <v>0</v>
      </c>
      <c r="BW574" s="128" t="n">
        <f aca="false">IF(W574=0,0,IF(W574&gt;F$4,1,(IF(W574=BW$2,0,(IF(F$4-W574&gt;2,1,0))))))</f>
        <v>0</v>
      </c>
    </row>
    <row r="575" customFormat="false" ht="42.95" hidden="false" customHeight="true" outlineLevel="0" collapsed="false">
      <c r="A575" s="124" t="str">
        <f aca="false">IF(D575=D574,IF(A574=0,"",A574),IF(AND(D575&gt;0,D575&lt;&gt;D574),A574+1,""))</f>
        <v/>
      </c>
      <c r="B575" s="129"/>
      <c r="C575" s="129"/>
      <c r="D575" s="96"/>
      <c r="E575" s="138"/>
      <c r="F575" s="128" t="str">
        <f aca="false">IFERROR(IF(OR(ISTEXT(D575),ISNUMBER(D575)),HLOOKUP(I575-23*INT(I575/23),[2]Hoja2!B$1:X$2,2),""),1)</f>
        <v/>
      </c>
      <c r="G575" s="128" t="str">
        <f aca="false">LEFT(D575,1)</f>
        <v/>
      </c>
      <c r="H575" s="129" t="str">
        <f aca="false">IF(UPPER(G575)="Z",2,IF(UPPER(G575)="Y",1,IF(UPPER(G575)="X",0,LEFT(D575))))</f>
        <v/>
      </c>
      <c r="I575" s="129" t="str">
        <f aca="false">REPLACE(D575,1,1,H575)</f>
        <v/>
      </c>
      <c r="J575" s="96"/>
      <c r="K575" s="124" t="str">
        <f aca="false">IF(N575&gt;0,ROW(L575)-7,"")</f>
        <v/>
      </c>
      <c r="L575" s="130"/>
      <c r="M575" s="130"/>
      <c r="N575" s="131"/>
      <c r="O575" s="132"/>
      <c r="P575" s="128" t="str">
        <f aca="false">IFERROR(IF(OR(ISTEXT(N575),ISNUMBER(N575)),HLOOKUP(S575-23*INT(S575/23),[2]Hoja2!B$1:X$2,2),""),1)</f>
        <v/>
      </c>
      <c r="Q575" s="128" t="str">
        <f aca="false">LEFT(N575,1)</f>
        <v/>
      </c>
      <c r="R575" s="129" t="str">
        <f aca="false">IF(UPPER(Q575)="Z",2,IF(UPPER(Q575)="Y",1,IF(UPPER(Q575)="X",0,LEFT(N575))))</f>
        <v/>
      </c>
      <c r="S575" s="129" t="str">
        <f aca="false">REPLACE(N575,1,1,R575)</f>
        <v/>
      </c>
      <c r="T575" s="96"/>
      <c r="U575" s="133"/>
      <c r="V575" s="124" t="str">
        <f aca="false">IF(OR(ISTEXT(N575),ISNUMBER(N575)),IF($AD575=1,U575,0),"")</f>
        <v/>
      </c>
      <c r="W575" s="75" t="n">
        <v>36892</v>
      </c>
      <c r="X575" s="134"/>
      <c r="Y575" s="134"/>
      <c r="AA575" s="128" t="n">
        <f aca="false">IF(E575&lt;&gt;F575,0,1)</f>
        <v>1</v>
      </c>
      <c r="AB575" s="128" t="n">
        <f aca="false">IF(OR(T575="SI",T575="Si",T575="si",T575="sI",T575="s",T575="S"),1,0)</f>
        <v>0</v>
      </c>
      <c r="AC575" s="128" t="n">
        <f aca="false">IF(OR(J575="SI",J575="Si",J575="si",J575="sI",J575="s",J575="S"),1,0)</f>
        <v>0</v>
      </c>
      <c r="AD575" s="128" t="n">
        <f aca="false">AK575*AA575*AB575*AC575</f>
        <v>0</v>
      </c>
      <c r="AF575" s="136" t="n">
        <f aca="false">COUNTIF(D$8:D575,D575)</f>
        <v>0</v>
      </c>
      <c r="AG575" s="136" t="n">
        <f aca="false">COUNTIFS(D$8:D575,D575,A$8:A575,A575)</f>
        <v>0</v>
      </c>
      <c r="AH575" s="128" t="n">
        <f aca="false">AF575-AG575</f>
        <v>0</v>
      </c>
      <c r="AI575" s="128" t="n">
        <f aca="false">IF(OR(O575&lt;&gt;P575,P575=1,AA575=0),1,0)</f>
        <v>0</v>
      </c>
      <c r="AJ575" s="128" t="n">
        <f aca="false">IF(AR575&gt;0,1,0)+AH575</f>
        <v>0</v>
      </c>
      <c r="AK575" s="128" t="n">
        <f aca="false">IF(O575&lt;&gt;P575,0,1)</f>
        <v>1</v>
      </c>
      <c r="AL575" s="128" t="n">
        <f aca="false">IF(U575&gt;1,1,0)</f>
        <v>0</v>
      </c>
      <c r="AM575" s="136"/>
      <c r="AN575" s="137"/>
      <c r="AO575" s="139"/>
      <c r="AP575" s="128" t="str">
        <f aca="false">IF(SUMIF(AS$7:BU$7,"&gt;0",AS575:BU575)&gt;0,SUMIF(AS$7:BU$7,"&gt;0",AS575:BU575),"")</f>
        <v/>
      </c>
      <c r="AQ575" s="128"/>
      <c r="AR575" s="136" t="n">
        <f aca="false">COUNTIF(N$8:N575,N575)-1</f>
        <v>-1</v>
      </c>
      <c r="AS575" s="133"/>
      <c r="AT575" s="133"/>
      <c r="AU575" s="128" t="n">
        <f aca="false">IF($A575=$A574,AS575+AT575+AU574,AS575+AT575)</f>
        <v>0</v>
      </c>
      <c r="AV575" s="133"/>
      <c r="AW575" s="133"/>
      <c r="AX575" s="128" t="n">
        <f aca="false">IF($A575=$A574,AV575+AW575+AX574,AV575+AW575)</f>
        <v>0</v>
      </c>
      <c r="AY575" s="133"/>
      <c r="AZ575" s="133"/>
      <c r="BA575" s="128" t="n">
        <f aca="false">IF($A575=$A574,AY575+AZ575+BA574,AY575+AZ575)</f>
        <v>0</v>
      </c>
      <c r="BB575" s="133"/>
      <c r="BC575" s="133"/>
      <c r="BD575" s="128" t="n">
        <f aca="false">IF($A575=$A574,BB575+BC575+BD574,BB575+BC575)</f>
        <v>0</v>
      </c>
      <c r="BE575" s="133"/>
      <c r="BF575" s="133"/>
      <c r="BG575" s="128" t="n">
        <f aca="false">IF($A575=$A574,BE575+BF575+BG574,BE575+BF575)</f>
        <v>0</v>
      </c>
      <c r="BH575" s="133"/>
      <c r="BI575" s="133"/>
      <c r="BJ575" s="128" t="n">
        <f aca="false">IF($A575=$A574,BH575+BI575+BJ574,BH575+BI575)</f>
        <v>0</v>
      </c>
      <c r="BK575" s="133"/>
      <c r="BL575" s="133"/>
      <c r="BM575" s="128" t="n">
        <f aca="false">IF($A575=$A574,BK575+BL575+BM574,BK575+BL575)</f>
        <v>0</v>
      </c>
      <c r="BN575" s="133"/>
      <c r="BO575" s="133"/>
      <c r="BP575" s="128" t="n">
        <f aca="false">IF($A575=$A574,BN575+BO575+BP574,BN575+BO575)</f>
        <v>0</v>
      </c>
      <c r="BQ575" s="133"/>
      <c r="BR575" s="133"/>
      <c r="BS575" s="128" t="n">
        <f aca="false">IF($A575=$A574,BQ575+BR575+BS574,BQ575+BR575)</f>
        <v>0</v>
      </c>
      <c r="BT575" s="133"/>
      <c r="BU575" s="133"/>
      <c r="BV575" s="128" t="n">
        <f aca="false">IF($A575=$A574,BT575+BU575+BV574,BT575+BU575)</f>
        <v>0</v>
      </c>
      <c r="BW575" s="128" t="n">
        <f aca="false">IF(W575=0,0,IF(W575&gt;F$4,1,(IF(W575=BW$2,0,(IF(F$4-W575&gt;2,1,0))))))</f>
        <v>0</v>
      </c>
    </row>
    <row r="576" customFormat="false" ht="42.95" hidden="false" customHeight="true" outlineLevel="0" collapsed="false">
      <c r="A576" s="124" t="str">
        <f aca="false">IF(D576=D575,IF(A575=0,"",A575),IF(AND(D576&gt;0,D576&lt;&gt;D575),A575+1,""))</f>
        <v/>
      </c>
      <c r="B576" s="129"/>
      <c r="C576" s="129"/>
      <c r="D576" s="96"/>
      <c r="E576" s="138"/>
      <c r="F576" s="128" t="str">
        <f aca="false">IFERROR(IF(OR(ISTEXT(D576),ISNUMBER(D576)),HLOOKUP(I576-23*INT(I576/23),[2]Hoja2!B$1:X$2,2),""),1)</f>
        <v/>
      </c>
      <c r="G576" s="128" t="str">
        <f aca="false">LEFT(D576,1)</f>
        <v/>
      </c>
      <c r="H576" s="129" t="str">
        <f aca="false">IF(UPPER(G576)="Z",2,IF(UPPER(G576)="Y",1,IF(UPPER(G576)="X",0,LEFT(D576))))</f>
        <v/>
      </c>
      <c r="I576" s="129" t="str">
        <f aca="false">REPLACE(D576,1,1,H576)</f>
        <v/>
      </c>
      <c r="J576" s="96"/>
      <c r="K576" s="124" t="str">
        <f aca="false">IF(N576&gt;0,ROW(L576)-7,"")</f>
        <v/>
      </c>
      <c r="L576" s="130"/>
      <c r="M576" s="130"/>
      <c r="N576" s="131"/>
      <c r="O576" s="132"/>
      <c r="P576" s="128" t="str">
        <f aca="false">IFERROR(IF(OR(ISTEXT(N576),ISNUMBER(N576)),HLOOKUP(S576-23*INT(S576/23),[2]Hoja2!B$1:X$2,2),""),1)</f>
        <v/>
      </c>
      <c r="Q576" s="128" t="str">
        <f aca="false">LEFT(N576,1)</f>
        <v/>
      </c>
      <c r="R576" s="129" t="str">
        <f aca="false">IF(UPPER(Q576)="Z",2,IF(UPPER(Q576)="Y",1,IF(UPPER(Q576)="X",0,LEFT(N576))))</f>
        <v/>
      </c>
      <c r="S576" s="129" t="str">
        <f aca="false">REPLACE(N576,1,1,R576)</f>
        <v/>
      </c>
      <c r="T576" s="96"/>
      <c r="U576" s="133"/>
      <c r="V576" s="124" t="str">
        <f aca="false">IF(OR(ISTEXT(N576),ISNUMBER(N576)),IF($AD576=1,U576,0),"")</f>
        <v/>
      </c>
      <c r="W576" s="75" t="n">
        <v>36892</v>
      </c>
      <c r="X576" s="134"/>
      <c r="Y576" s="134"/>
      <c r="AA576" s="128" t="n">
        <f aca="false">IF(E576&lt;&gt;F576,0,1)</f>
        <v>1</v>
      </c>
      <c r="AB576" s="128" t="n">
        <f aca="false">IF(OR(T576="SI",T576="Si",T576="si",T576="sI",T576="s",T576="S"),1,0)</f>
        <v>0</v>
      </c>
      <c r="AC576" s="128" t="n">
        <f aca="false">IF(OR(J576="SI",J576="Si",J576="si",J576="sI",J576="s",J576="S"),1,0)</f>
        <v>0</v>
      </c>
      <c r="AD576" s="128" t="n">
        <f aca="false">AK576*AA576*AB576*AC576</f>
        <v>0</v>
      </c>
      <c r="AF576" s="136" t="n">
        <f aca="false">COUNTIF(D$8:D576,D576)</f>
        <v>0</v>
      </c>
      <c r="AG576" s="136" t="n">
        <f aca="false">COUNTIFS(D$8:D576,D576,A$8:A576,A576)</f>
        <v>0</v>
      </c>
      <c r="AH576" s="128" t="n">
        <f aca="false">AF576-AG576</f>
        <v>0</v>
      </c>
      <c r="AI576" s="128" t="n">
        <f aca="false">IF(OR(O576&lt;&gt;P576,P576=1,AA576=0),1,0)</f>
        <v>0</v>
      </c>
      <c r="AJ576" s="128" t="n">
        <f aca="false">IF(AR576&gt;0,1,0)+AH576</f>
        <v>0</v>
      </c>
      <c r="AK576" s="128" t="n">
        <f aca="false">IF(O576&lt;&gt;P576,0,1)</f>
        <v>1</v>
      </c>
      <c r="AL576" s="128" t="n">
        <f aca="false">IF(U576&gt;1,1,0)</f>
        <v>0</v>
      </c>
      <c r="AM576" s="136"/>
      <c r="AN576" s="137"/>
      <c r="AO576" s="139"/>
      <c r="AP576" s="128" t="str">
        <f aca="false">IF(SUMIF(AS$7:BU$7,"&gt;0",AS576:BU576)&gt;0,SUMIF(AS$7:BU$7,"&gt;0",AS576:BU576),"")</f>
        <v/>
      </c>
      <c r="AQ576" s="128"/>
      <c r="AR576" s="136" t="n">
        <f aca="false">COUNTIF(N$8:N576,N576)-1</f>
        <v>-1</v>
      </c>
      <c r="AS576" s="133"/>
      <c r="AT576" s="133"/>
      <c r="AU576" s="128" t="n">
        <f aca="false">IF($A576=$A575,AS576+AT576+AU575,AS576+AT576)</f>
        <v>0</v>
      </c>
      <c r="AV576" s="133"/>
      <c r="AW576" s="133"/>
      <c r="AX576" s="128" t="n">
        <f aca="false">IF($A576=$A575,AV576+AW576+AX575,AV576+AW576)</f>
        <v>0</v>
      </c>
      <c r="AY576" s="133"/>
      <c r="AZ576" s="133"/>
      <c r="BA576" s="128" t="n">
        <f aca="false">IF($A576=$A575,AY576+AZ576+BA575,AY576+AZ576)</f>
        <v>0</v>
      </c>
      <c r="BB576" s="133"/>
      <c r="BC576" s="133"/>
      <c r="BD576" s="128" t="n">
        <f aca="false">IF($A576=$A575,BB576+BC576+BD575,BB576+BC576)</f>
        <v>0</v>
      </c>
      <c r="BE576" s="133"/>
      <c r="BF576" s="133"/>
      <c r="BG576" s="128" t="n">
        <f aca="false">IF($A576=$A575,BE576+BF576+BG575,BE576+BF576)</f>
        <v>0</v>
      </c>
      <c r="BH576" s="133"/>
      <c r="BI576" s="133"/>
      <c r="BJ576" s="128" t="n">
        <f aca="false">IF($A576=$A575,BH576+BI576+BJ575,BH576+BI576)</f>
        <v>0</v>
      </c>
      <c r="BK576" s="133"/>
      <c r="BL576" s="133"/>
      <c r="BM576" s="128" t="n">
        <f aca="false">IF($A576=$A575,BK576+BL576+BM575,BK576+BL576)</f>
        <v>0</v>
      </c>
      <c r="BN576" s="133"/>
      <c r="BO576" s="133"/>
      <c r="BP576" s="128" t="n">
        <f aca="false">IF($A576=$A575,BN576+BO576+BP575,BN576+BO576)</f>
        <v>0</v>
      </c>
      <c r="BQ576" s="133"/>
      <c r="BR576" s="133"/>
      <c r="BS576" s="128" t="n">
        <f aca="false">IF($A576=$A575,BQ576+BR576+BS575,BQ576+BR576)</f>
        <v>0</v>
      </c>
      <c r="BT576" s="133"/>
      <c r="BU576" s="133"/>
      <c r="BV576" s="128" t="n">
        <f aca="false">IF($A576=$A575,BT576+BU576+BV575,BT576+BU576)</f>
        <v>0</v>
      </c>
      <c r="BW576" s="128" t="n">
        <f aca="false">IF(W576=0,0,IF(W576&gt;F$4,1,(IF(W576=BW$2,0,(IF(F$4-W576&gt;2,1,0))))))</f>
        <v>0</v>
      </c>
    </row>
    <row r="577" customFormat="false" ht="42.95" hidden="false" customHeight="true" outlineLevel="0" collapsed="false">
      <c r="A577" s="124" t="str">
        <f aca="false">IF(D577=D576,IF(A576=0,"",A576),IF(AND(D577&gt;0,D577&lt;&gt;D576),A576+1,""))</f>
        <v/>
      </c>
      <c r="B577" s="129"/>
      <c r="C577" s="129"/>
      <c r="D577" s="96"/>
      <c r="E577" s="138"/>
      <c r="F577" s="128" t="str">
        <f aca="false">IFERROR(IF(OR(ISTEXT(D577),ISNUMBER(D577)),HLOOKUP(I577-23*INT(I577/23),[2]Hoja2!B$1:X$2,2),""),1)</f>
        <v/>
      </c>
      <c r="G577" s="128" t="str">
        <f aca="false">LEFT(D577,1)</f>
        <v/>
      </c>
      <c r="H577" s="129" t="str">
        <f aca="false">IF(UPPER(G577)="Z",2,IF(UPPER(G577)="Y",1,IF(UPPER(G577)="X",0,LEFT(D577))))</f>
        <v/>
      </c>
      <c r="I577" s="129" t="str">
        <f aca="false">REPLACE(D577,1,1,H577)</f>
        <v/>
      </c>
      <c r="J577" s="96"/>
      <c r="K577" s="124" t="str">
        <f aca="false">IF(N577&gt;0,ROW(L577)-7,"")</f>
        <v/>
      </c>
      <c r="L577" s="130"/>
      <c r="M577" s="130"/>
      <c r="N577" s="131"/>
      <c r="O577" s="132"/>
      <c r="P577" s="128" t="str">
        <f aca="false">IFERROR(IF(OR(ISTEXT(N577),ISNUMBER(N577)),HLOOKUP(S577-23*INT(S577/23),[2]Hoja2!B$1:X$2,2),""),1)</f>
        <v/>
      </c>
      <c r="Q577" s="128" t="str">
        <f aca="false">LEFT(N577,1)</f>
        <v/>
      </c>
      <c r="R577" s="129" t="str">
        <f aca="false">IF(UPPER(Q577)="Z",2,IF(UPPER(Q577)="Y",1,IF(UPPER(Q577)="X",0,LEFT(N577))))</f>
        <v/>
      </c>
      <c r="S577" s="129" t="str">
        <f aca="false">REPLACE(N577,1,1,R577)</f>
        <v/>
      </c>
      <c r="T577" s="96"/>
      <c r="U577" s="133"/>
      <c r="V577" s="124" t="str">
        <f aca="false">IF(OR(ISTEXT(N577),ISNUMBER(N577)),IF($AD577=1,U577,0),"")</f>
        <v/>
      </c>
      <c r="W577" s="75" t="n">
        <v>36892</v>
      </c>
      <c r="X577" s="134"/>
      <c r="Y577" s="134"/>
      <c r="AA577" s="128" t="n">
        <f aca="false">IF(E577&lt;&gt;F577,0,1)</f>
        <v>1</v>
      </c>
      <c r="AB577" s="128" t="n">
        <f aca="false">IF(OR(T577="SI",T577="Si",T577="si",T577="sI",T577="s",T577="S"),1,0)</f>
        <v>0</v>
      </c>
      <c r="AC577" s="128" t="n">
        <f aca="false">IF(OR(J577="SI",J577="Si",J577="si",J577="sI",J577="s",J577="S"),1,0)</f>
        <v>0</v>
      </c>
      <c r="AD577" s="128" t="n">
        <f aca="false">AK577*AA577*AB577*AC577</f>
        <v>0</v>
      </c>
      <c r="AF577" s="136" t="n">
        <f aca="false">COUNTIF(D$8:D577,D577)</f>
        <v>0</v>
      </c>
      <c r="AG577" s="136" t="n">
        <f aca="false">COUNTIFS(D$8:D577,D577,A$8:A577,A577)</f>
        <v>0</v>
      </c>
      <c r="AH577" s="128" t="n">
        <f aca="false">AF577-AG577</f>
        <v>0</v>
      </c>
      <c r="AI577" s="128" t="n">
        <f aca="false">IF(OR(O577&lt;&gt;P577,P577=1,AA577=0),1,0)</f>
        <v>0</v>
      </c>
      <c r="AJ577" s="128" t="n">
        <f aca="false">IF(AR577&gt;0,1,0)+AH577</f>
        <v>0</v>
      </c>
      <c r="AK577" s="128" t="n">
        <f aca="false">IF(O577&lt;&gt;P577,0,1)</f>
        <v>1</v>
      </c>
      <c r="AL577" s="128" t="n">
        <f aca="false">IF(U577&gt;1,1,0)</f>
        <v>0</v>
      </c>
      <c r="AM577" s="136"/>
      <c r="AN577" s="137"/>
      <c r="AO577" s="139"/>
      <c r="AP577" s="128" t="str">
        <f aca="false">IF(SUMIF(AS$7:BU$7,"&gt;0",AS577:BU577)&gt;0,SUMIF(AS$7:BU$7,"&gt;0",AS577:BU577),"")</f>
        <v/>
      </c>
      <c r="AQ577" s="128"/>
      <c r="AR577" s="136" t="n">
        <f aca="false">COUNTIF(N$8:N577,N577)-1</f>
        <v>-1</v>
      </c>
      <c r="AS577" s="133"/>
      <c r="AT577" s="133"/>
      <c r="AU577" s="128" t="n">
        <f aca="false">IF($A577=$A576,AS577+AT577+AU576,AS577+AT577)</f>
        <v>0</v>
      </c>
      <c r="AV577" s="133"/>
      <c r="AW577" s="133"/>
      <c r="AX577" s="128" t="n">
        <f aca="false">IF($A577=$A576,AV577+AW577+AX576,AV577+AW577)</f>
        <v>0</v>
      </c>
      <c r="AY577" s="133"/>
      <c r="AZ577" s="133"/>
      <c r="BA577" s="128" t="n">
        <f aca="false">IF($A577=$A576,AY577+AZ577+BA576,AY577+AZ577)</f>
        <v>0</v>
      </c>
      <c r="BB577" s="133"/>
      <c r="BC577" s="133"/>
      <c r="BD577" s="128" t="n">
        <f aca="false">IF($A577=$A576,BB577+BC577+BD576,BB577+BC577)</f>
        <v>0</v>
      </c>
      <c r="BE577" s="133"/>
      <c r="BF577" s="133"/>
      <c r="BG577" s="128" t="n">
        <f aca="false">IF($A577=$A576,BE577+BF577+BG576,BE577+BF577)</f>
        <v>0</v>
      </c>
      <c r="BH577" s="133"/>
      <c r="BI577" s="133"/>
      <c r="BJ577" s="128" t="n">
        <f aca="false">IF($A577=$A576,BH577+BI577+BJ576,BH577+BI577)</f>
        <v>0</v>
      </c>
      <c r="BK577" s="133"/>
      <c r="BL577" s="133"/>
      <c r="BM577" s="128" t="n">
        <f aca="false">IF($A577=$A576,BK577+BL577+BM576,BK577+BL577)</f>
        <v>0</v>
      </c>
      <c r="BN577" s="133"/>
      <c r="BO577" s="133"/>
      <c r="BP577" s="128" t="n">
        <f aca="false">IF($A577=$A576,BN577+BO577+BP576,BN577+BO577)</f>
        <v>0</v>
      </c>
      <c r="BQ577" s="133"/>
      <c r="BR577" s="133"/>
      <c r="BS577" s="128" t="n">
        <f aca="false">IF($A577=$A576,BQ577+BR577+BS576,BQ577+BR577)</f>
        <v>0</v>
      </c>
      <c r="BT577" s="133"/>
      <c r="BU577" s="133"/>
      <c r="BV577" s="128" t="n">
        <f aca="false">IF($A577=$A576,BT577+BU577+BV576,BT577+BU577)</f>
        <v>0</v>
      </c>
      <c r="BW577" s="128" t="n">
        <f aca="false">IF(W577=0,0,IF(W577&gt;F$4,1,(IF(W577=BW$2,0,(IF(F$4-W577&gt;2,1,0))))))</f>
        <v>0</v>
      </c>
    </row>
    <row r="578" customFormat="false" ht="42.95" hidden="false" customHeight="true" outlineLevel="0" collapsed="false">
      <c r="A578" s="124" t="str">
        <f aca="false">IF(D578=D577,IF(A577=0,"",A577),IF(AND(D578&gt;0,D578&lt;&gt;D577),A577+1,""))</f>
        <v/>
      </c>
      <c r="B578" s="129"/>
      <c r="C578" s="129"/>
      <c r="D578" s="96"/>
      <c r="E578" s="138"/>
      <c r="F578" s="128" t="str">
        <f aca="false">IFERROR(IF(OR(ISTEXT(D578),ISNUMBER(D578)),HLOOKUP(I578-23*INT(I578/23),[2]Hoja2!B$1:X$2,2),""),1)</f>
        <v/>
      </c>
      <c r="G578" s="128" t="str">
        <f aca="false">LEFT(D578,1)</f>
        <v/>
      </c>
      <c r="H578" s="129" t="str">
        <f aca="false">IF(UPPER(G578)="Z",2,IF(UPPER(G578)="Y",1,IF(UPPER(G578)="X",0,LEFT(D578))))</f>
        <v/>
      </c>
      <c r="I578" s="129" t="str">
        <f aca="false">REPLACE(D578,1,1,H578)</f>
        <v/>
      </c>
      <c r="J578" s="96"/>
      <c r="K578" s="124" t="str">
        <f aca="false">IF(N578&gt;0,ROW(L578)-7,"")</f>
        <v/>
      </c>
      <c r="L578" s="130"/>
      <c r="M578" s="130"/>
      <c r="N578" s="131"/>
      <c r="O578" s="132"/>
      <c r="P578" s="128" t="str">
        <f aca="false">IFERROR(IF(OR(ISTEXT(N578),ISNUMBER(N578)),HLOOKUP(S578-23*INT(S578/23),[2]Hoja2!B$1:X$2,2),""),1)</f>
        <v/>
      </c>
      <c r="Q578" s="128" t="str">
        <f aca="false">LEFT(N578,1)</f>
        <v/>
      </c>
      <c r="R578" s="129" t="str">
        <f aca="false">IF(UPPER(Q578)="Z",2,IF(UPPER(Q578)="Y",1,IF(UPPER(Q578)="X",0,LEFT(N578))))</f>
        <v/>
      </c>
      <c r="S578" s="129" t="str">
        <f aca="false">REPLACE(N578,1,1,R578)</f>
        <v/>
      </c>
      <c r="T578" s="96"/>
      <c r="U578" s="133"/>
      <c r="V578" s="124" t="str">
        <f aca="false">IF(OR(ISTEXT(N578),ISNUMBER(N578)),IF($AD578=1,U578,0),"")</f>
        <v/>
      </c>
      <c r="W578" s="75" t="n">
        <v>36892</v>
      </c>
      <c r="X578" s="134"/>
      <c r="Y578" s="134"/>
      <c r="AA578" s="128" t="n">
        <f aca="false">IF(E578&lt;&gt;F578,0,1)</f>
        <v>1</v>
      </c>
      <c r="AB578" s="128" t="n">
        <f aca="false">IF(OR(T578="SI",T578="Si",T578="si",T578="sI",T578="s",T578="S"),1,0)</f>
        <v>0</v>
      </c>
      <c r="AC578" s="128" t="n">
        <f aca="false">IF(OR(J578="SI",J578="Si",J578="si",J578="sI",J578="s",J578="S"),1,0)</f>
        <v>0</v>
      </c>
      <c r="AD578" s="128" t="n">
        <f aca="false">AK578*AA578*AB578*AC578</f>
        <v>0</v>
      </c>
      <c r="AF578" s="136" t="n">
        <f aca="false">COUNTIF(D$8:D578,D578)</f>
        <v>0</v>
      </c>
      <c r="AG578" s="136" t="n">
        <f aca="false">COUNTIFS(D$8:D578,D578,A$8:A578,A578)</f>
        <v>0</v>
      </c>
      <c r="AH578" s="128" t="n">
        <f aca="false">AF578-AG578</f>
        <v>0</v>
      </c>
      <c r="AI578" s="128" t="n">
        <f aca="false">IF(OR(O578&lt;&gt;P578,P578=1,AA578=0),1,0)</f>
        <v>0</v>
      </c>
      <c r="AJ578" s="128" t="n">
        <f aca="false">IF(AR578&gt;0,1,0)+AH578</f>
        <v>0</v>
      </c>
      <c r="AK578" s="128" t="n">
        <f aca="false">IF(O578&lt;&gt;P578,0,1)</f>
        <v>1</v>
      </c>
      <c r="AL578" s="128" t="n">
        <f aca="false">IF(U578&gt;1,1,0)</f>
        <v>0</v>
      </c>
      <c r="AM578" s="136"/>
      <c r="AN578" s="137"/>
      <c r="AO578" s="139"/>
      <c r="AP578" s="128" t="str">
        <f aca="false">IF(SUMIF(AS$7:BU$7,"&gt;0",AS578:BU578)&gt;0,SUMIF(AS$7:BU$7,"&gt;0",AS578:BU578),"")</f>
        <v/>
      </c>
      <c r="AQ578" s="128"/>
      <c r="AR578" s="136" t="n">
        <f aca="false">COUNTIF(N$8:N578,N578)-1</f>
        <v>-1</v>
      </c>
      <c r="AS578" s="133"/>
      <c r="AT578" s="133"/>
      <c r="AU578" s="128" t="n">
        <f aca="false">IF($A578=$A577,AS578+AT578+AU577,AS578+AT578)</f>
        <v>0</v>
      </c>
      <c r="AV578" s="133"/>
      <c r="AW578" s="133"/>
      <c r="AX578" s="128" t="n">
        <f aca="false">IF($A578=$A577,AV578+AW578+AX577,AV578+AW578)</f>
        <v>0</v>
      </c>
      <c r="AY578" s="133"/>
      <c r="AZ578" s="133"/>
      <c r="BA578" s="128" t="n">
        <f aca="false">IF($A578=$A577,AY578+AZ578+BA577,AY578+AZ578)</f>
        <v>0</v>
      </c>
      <c r="BB578" s="133"/>
      <c r="BC578" s="133"/>
      <c r="BD578" s="128" t="n">
        <f aca="false">IF($A578=$A577,BB578+BC578+BD577,BB578+BC578)</f>
        <v>0</v>
      </c>
      <c r="BE578" s="133"/>
      <c r="BF578" s="133"/>
      <c r="BG578" s="128" t="n">
        <f aca="false">IF($A578=$A577,BE578+BF578+BG577,BE578+BF578)</f>
        <v>0</v>
      </c>
      <c r="BH578" s="133"/>
      <c r="BI578" s="133"/>
      <c r="BJ578" s="128" t="n">
        <f aca="false">IF($A578=$A577,BH578+BI578+BJ577,BH578+BI578)</f>
        <v>0</v>
      </c>
      <c r="BK578" s="133"/>
      <c r="BL578" s="133"/>
      <c r="BM578" s="128" t="n">
        <f aca="false">IF($A578=$A577,BK578+BL578+BM577,BK578+BL578)</f>
        <v>0</v>
      </c>
      <c r="BN578" s="133"/>
      <c r="BO578" s="133"/>
      <c r="BP578" s="128" t="n">
        <f aca="false">IF($A578=$A577,BN578+BO578+BP577,BN578+BO578)</f>
        <v>0</v>
      </c>
      <c r="BQ578" s="133"/>
      <c r="BR578" s="133"/>
      <c r="BS578" s="128" t="n">
        <f aca="false">IF($A578=$A577,BQ578+BR578+BS577,BQ578+BR578)</f>
        <v>0</v>
      </c>
      <c r="BT578" s="133"/>
      <c r="BU578" s="133"/>
      <c r="BV578" s="128" t="n">
        <f aca="false">IF($A578=$A577,BT578+BU578+BV577,BT578+BU578)</f>
        <v>0</v>
      </c>
      <c r="BW578" s="128" t="n">
        <f aca="false">IF(W578=0,0,IF(W578&gt;F$4,1,(IF(W578=BW$2,0,(IF(F$4-W578&gt;2,1,0))))))</f>
        <v>0</v>
      </c>
    </row>
    <row r="579" customFormat="false" ht="42.95" hidden="false" customHeight="true" outlineLevel="0" collapsed="false">
      <c r="A579" s="124" t="str">
        <f aca="false">IF(D579=D578,IF(A578=0,"",A578),IF(AND(D579&gt;0,D579&lt;&gt;D578),A578+1,""))</f>
        <v/>
      </c>
      <c r="B579" s="129"/>
      <c r="C579" s="129"/>
      <c r="D579" s="96"/>
      <c r="E579" s="138"/>
      <c r="F579" s="128" t="str">
        <f aca="false">IFERROR(IF(OR(ISTEXT(D579),ISNUMBER(D579)),HLOOKUP(I579-23*INT(I579/23),[2]Hoja2!B$1:X$2,2),""),1)</f>
        <v/>
      </c>
      <c r="G579" s="128" t="str">
        <f aca="false">LEFT(D579,1)</f>
        <v/>
      </c>
      <c r="H579" s="129" t="str">
        <f aca="false">IF(UPPER(G579)="Z",2,IF(UPPER(G579)="Y",1,IF(UPPER(G579)="X",0,LEFT(D579))))</f>
        <v/>
      </c>
      <c r="I579" s="129" t="str">
        <f aca="false">REPLACE(D579,1,1,H579)</f>
        <v/>
      </c>
      <c r="J579" s="96"/>
      <c r="K579" s="124" t="str">
        <f aca="false">IF(N579&gt;0,ROW(L579)-7,"")</f>
        <v/>
      </c>
      <c r="L579" s="130"/>
      <c r="M579" s="130"/>
      <c r="N579" s="131"/>
      <c r="O579" s="132"/>
      <c r="P579" s="128" t="str">
        <f aca="false">IFERROR(IF(OR(ISTEXT(N579),ISNUMBER(N579)),HLOOKUP(S579-23*INT(S579/23),[2]Hoja2!B$1:X$2,2),""),1)</f>
        <v/>
      </c>
      <c r="Q579" s="128" t="str">
        <f aca="false">LEFT(N579,1)</f>
        <v/>
      </c>
      <c r="R579" s="129" t="str">
        <f aca="false">IF(UPPER(Q579)="Z",2,IF(UPPER(Q579)="Y",1,IF(UPPER(Q579)="X",0,LEFT(N579))))</f>
        <v/>
      </c>
      <c r="S579" s="129" t="str">
        <f aca="false">REPLACE(N579,1,1,R579)</f>
        <v/>
      </c>
      <c r="T579" s="96"/>
      <c r="U579" s="133"/>
      <c r="V579" s="124" t="str">
        <f aca="false">IF(OR(ISTEXT(N579),ISNUMBER(N579)),IF($AD579=1,U579,0),"")</f>
        <v/>
      </c>
      <c r="W579" s="75" t="n">
        <v>36892</v>
      </c>
      <c r="X579" s="134"/>
      <c r="Y579" s="134"/>
      <c r="AA579" s="128" t="n">
        <f aca="false">IF(E579&lt;&gt;F579,0,1)</f>
        <v>1</v>
      </c>
      <c r="AB579" s="128" t="n">
        <f aca="false">IF(OR(T579="SI",T579="Si",T579="si",T579="sI",T579="s",T579="S"),1,0)</f>
        <v>0</v>
      </c>
      <c r="AC579" s="128" t="n">
        <f aca="false">IF(OR(J579="SI",J579="Si",J579="si",J579="sI",J579="s",J579="S"),1,0)</f>
        <v>0</v>
      </c>
      <c r="AD579" s="128" t="n">
        <f aca="false">AK579*AA579*AB579*AC579</f>
        <v>0</v>
      </c>
      <c r="AF579" s="136" t="n">
        <f aca="false">COUNTIF(D$8:D579,D579)</f>
        <v>0</v>
      </c>
      <c r="AG579" s="136" t="n">
        <f aca="false">COUNTIFS(D$8:D579,D579,A$8:A579,A579)</f>
        <v>0</v>
      </c>
      <c r="AH579" s="128" t="n">
        <f aca="false">AF579-AG579</f>
        <v>0</v>
      </c>
      <c r="AI579" s="128" t="n">
        <f aca="false">IF(OR(O579&lt;&gt;P579,P579=1,AA579=0),1,0)</f>
        <v>0</v>
      </c>
      <c r="AJ579" s="128" t="n">
        <f aca="false">IF(AR579&gt;0,1,0)+AH579</f>
        <v>0</v>
      </c>
      <c r="AK579" s="128" t="n">
        <f aca="false">IF(O579&lt;&gt;P579,0,1)</f>
        <v>1</v>
      </c>
      <c r="AL579" s="128" t="n">
        <f aca="false">IF(U579&gt;1,1,0)</f>
        <v>0</v>
      </c>
      <c r="AM579" s="136"/>
      <c r="AN579" s="137"/>
      <c r="AO579" s="139"/>
      <c r="AP579" s="128" t="str">
        <f aca="false">IF(SUMIF(AS$7:BU$7,"&gt;0",AS579:BU579)&gt;0,SUMIF(AS$7:BU$7,"&gt;0",AS579:BU579),"")</f>
        <v/>
      </c>
      <c r="AQ579" s="128"/>
      <c r="AR579" s="136" t="n">
        <f aca="false">COUNTIF(N$8:N579,N579)-1</f>
        <v>-1</v>
      </c>
      <c r="AS579" s="133"/>
      <c r="AT579" s="133"/>
      <c r="AU579" s="128" t="n">
        <f aca="false">IF($A579=$A578,AS579+AT579+AU578,AS579+AT579)</f>
        <v>0</v>
      </c>
      <c r="AV579" s="133"/>
      <c r="AW579" s="133"/>
      <c r="AX579" s="128" t="n">
        <f aca="false">IF($A579=$A578,AV579+AW579+AX578,AV579+AW579)</f>
        <v>0</v>
      </c>
      <c r="AY579" s="133"/>
      <c r="AZ579" s="133"/>
      <c r="BA579" s="128" t="n">
        <f aca="false">IF($A579=$A578,AY579+AZ579+BA578,AY579+AZ579)</f>
        <v>0</v>
      </c>
      <c r="BB579" s="133"/>
      <c r="BC579" s="133"/>
      <c r="BD579" s="128" t="n">
        <f aca="false">IF($A579=$A578,BB579+BC579+BD578,BB579+BC579)</f>
        <v>0</v>
      </c>
      <c r="BE579" s="133"/>
      <c r="BF579" s="133"/>
      <c r="BG579" s="128" t="n">
        <f aca="false">IF($A579=$A578,BE579+BF579+BG578,BE579+BF579)</f>
        <v>0</v>
      </c>
      <c r="BH579" s="133"/>
      <c r="BI579" s="133"/>
      <c r="BJ579" s="128" t="n">
        <f aca="false">IF($A579=$A578,BH579+BI579+BJ578,BH579+BI579)</f>
        <v>0</v>
      </c>
      <c r="BK579" s="133"/>
      <c r="BL579" s="133"/>
      <c r="BM579" s="128" t="n">
        <f aca="false">IF($A579=$A578,BK579+BL579+BM578,BK579+BL579)</f>
        <v>0</v>
      </c>
      <c r="BN579" s="133"/>
      <c r="BO579" s="133"/>
      <c r="BP579" s="128" t="n">
        <f aca="false">IF($A579=$A578,BN579+BO579+BP578,BN579+BO579)</f>
        <v>0</v>
      </c>
      <c r="BQ579" s="133"/>
      <c r="BR579" s="133"/>
      <c r="BS579" s="128" t="n">
        <f aca="false">IF($A579=$A578,BQ579+BR579+BS578,BQ579+BR579)</f>
        <v>0</v>
      </c>
      <c r="BT579" s="133"/>
      <c r="BU579" s="133"/>
      <c r="BV579" s="128" t="n">
        <f aca="false">IF($A579=$A578,BT579+BU579+BV578,BT579+BU579)</f>
        <v>0</v>
      </c>
      <c r="BW579" s="128" t="n">
        <f aca="false">IF(W579=0,0,IF(W579&gt;F$4,1,(IF(W579=BW$2,0,(IF(F$4-W579&gt;2,1,0))))))</f>
        <v>0</v>
      </c>
    </row>
    <row r="580" customFormat="false" ht="42.95" hidden="false" customHeight="true" outlineLevel="0" collapsed="false">
      <c r="A580" s="124" t="str">
        <f aca="false">IF(D580=D579,IF(A579=0,"",A579),IF(AND(D580&gt;0,D580&lt;&gt;D579),A579+1,""))</f>
        <v/>
      </c>
      <c r="B580" s="129"/>
      <c r="C580" s="129"/>
      <c r="D580" s="96"/>
      <c r="E580" s="138"/>
      <c r="F580" s="128" t="str">
        <f aca="false">IFERROR(IF(OR(ISTEXT(D580),ISNUMBER(D580)),HLOOKUP(I580-23*INT(I580/23),[2]Hoja2!B$1:X$2,2),""),1)</f>
        <v/>
      </c>
      <c r="G580" s="128" t="str">
        <f aca="false">LEFT(D580,1)</f>
        <v/>
      </c>
      <c r="H580" s="129" t="str">
        <f aca="false">IF(UPPER(G580)="Z",2,IF(UPPER(G580)="Y",1,IF(UPPER(G580)="X",0,LEFT(D580))))</f>
        <v/>
      </c>
      <c r="I580" s="129" t="str">
        <f aca="false">REPLACE(D580,1,1,H580)</f>
        <v/>
      </c>
      <c r="J580" s="96"/>
      <c r="K580" s="124" t="str">
        <f aca="false">IF(N580&gt;0,ROW(L580)-7,"")</f>
        <v/>
      </c>
      <c r="L580" s="130"/>
      <c r="M580" s="130"/>
      <c r="N580" s="131"/>
      <c r="O580" s="132"/>
      <c r="P580" s="128" t="str">
        <f aca="false">IFERROR(IF(OR(ISTEXT(N580),ISNUMBER(N580)),HLOOKUP(S580-23*INT(S580/23),[2]Hoja2!B$1:X$2,2),""),1)</f>
        <v/>
      </c>
      <c r="Q580" s="128" t="str">
        <f aca="false">LEFT(N580,1)</f>
        <v/>
      </c>
      <c r="R580" s="129" t="str">
        <f aca="false">IF(UPPER(Q580)="Z",2,IF(UPPER(Q580)="Y",1,IF(UPPER(Q580)="X",0,LEFT(N580))))</f>
        <v/>
      </c>
      <c r="S580" s="129" t="str">
        <f aca="false">REPLACE(N580,1,1,R580)</f>
        <v/>
      </c>
      <c r="T580" s="96"/>
      <c r="U580" s="133"/>
      <c r="V580" s="124" t="str">
        <f aca="false">IF(OR(ISTEXT(N580),ISNUMBER(N580)),IF($AD580=1,U580,0),"")</f>
        <v/>
      </c>
      <c r="W580" s="75" t="n">
        <v>36892</v>
      </c>
      <c r="X580" s="134"/>
      <c r="Y580" s="134"/>
      <c r="AA580" s="128" t="n">
        <f aca="false">IF(E580&lt;&gt;F580,0,1)</f>
        <v>1</v>
      </c>
      <c r="AB580" s="128" t="n">
        <f aca="false">IF(OR(T580="SI",T580="Si",T580="si",T580="sI",T580="s",T580="S"),1,0)</f>
        <v>0</v>
      </c>
      <c r="AC580" s="128" t="n">
        <f aca="false">IF(OR(J580="SI",J580="Si",J580="si",J580="sI",J580="s",J580="S"),1,0)</f>
        <v>0</v>
      </c>
      <c r="AD580" s="128" t="n">
        <f aca="false">AK580*AA580*AB580*AC580</f>
        <v>0</v>
      </c>
      <c r="AF580" s="136" t="n">
        <f aca="false">COUNTIF(D$8:D580,D580)</f>
        <v>0</v>
      </c>
      <c r="AG580" s="136" t="n">
        <f aca="false">COUNTIFS(D$8:D580,D580,A$8:A580,A580)</f>
        <v>0</v>
      </c>
      <c r="AH580" s="128" t="n">
        <f aca="false">AF580-AG580</f>
        <v>0</v>
      </c>
      <c r="AI580" s="128" t="n">
        <f aca="false">IF(OR(O580&lt;&gt;P580,P580=1,AA580=0),1,0)</f>
        <v>0</v>
      </c>
      <c r="AJ580" s="128" t="n">
        <f aca="false">IF(AR580&gt;0,1,0)+AH580</f>
        <v>0</v>
      </c>
      <c r="AK580" s="128" t="n">
        <f aca="false">IF(O580&lt;&gt;P580,0,1)</f>
        <v>1</v>
      </c>
      <c r="AL580" s="128" t="n">
        <f aca="false">IF(U580&gt;1,1,0)</f>
        <v>0</v>
      </c>
      <c r="AM580" s="136"/>
      <c r="AN580" s="137"/>
      <c r="AO580" s="139"/>
      <c r="AP580" s="128" t="str">
        <f aca="false">IF(SUMIF(AS$7:BU$7,"&gt;0",AS580:BU580)&gt;0,SUMIF(AS$7:BU$7,"&gt;0",AS580:BU580),"")</f>
        <v/>
      </c>
      <c r="AQ580" s="128"/>
      <c r="AR580" s="136" t="n">
        <f aca="false">COUNTIF(N$8:N580,N580)-1</f>
        <v>-1</v>
      </c>
      <c r="AS580" s="133"/>
      <c r="AT580" s="133"/>
      <c r="AU580" s="128" t="n">
        <f aca="false">IF($A580=$A579,AS580+AT580+AU579,AS580+AT580)</f>
        <v>0</v>
      </c>
      <c r="AV580" s="133"/>
      <c r="AW580" s="133"/>
      <c r="AX580" s="128" t="n">
        <f aca="false">IF($A580=$A579,AV580+AW580+AX579,AV580+AW580)</f>
        <v>0</v>
      </c>
      <c r="AY580" s="133"/>
      <c r="AZ580" s="133"/>
      <c r="BA580" s="128" t="n">
        <f aca="false">IF($A580=$A579,AY580+AZ580+BA579,AY580+AZ580)</f>
        <v>0</v>
      </c>
      <c r="BB580" s="133"/>
      <c r="BC580" s="133"/>
      <c r="BD580" s="128" t="n">
        <f aca="false">IF($A580=$A579,BB580+BC580+BD579,BB580+BC580)</f>
        <v>0</v>
      </c>
      <c r="BE580" s="133"/>
      <c r="BF580" s="133"/>
      <c r="BG580" s="128" t="n">
        <f aca="false">IF($A580=$A579,BE580+BF580+BG579,BE580+BF580)</f>
        <v>0</v>
      </c>
      <c r="BH580" s="133"/>
      <c r="BI580" s="133"/>
      <c r="BJ580" s="128" t="n">
        <f aca="false">IF($A580=$A579,BH580+BI580+BJ579,BH580+BI580)</f>
        <v>0</v>
      </c>
      <c r="BK580" s="133"/>
      <c r="BL580" s="133"/>
      <c r="BM580" s="128" t="n">
        <f aca="false">IF($A580=$A579,BK580+BL580+BM579,BK580+BL580)</f>
        <v>0</v>
      </c>
      <c r="BN580" s="133"/>
      <c r="BO580" s="133"/>
      <c r="BP580" s="128" t="n">
        <f aca="false">IF($A580=$A579,BN580+BO580+BP579,BN580+BO580)</f>
        <v>0</v>
      </c>
      <c r="BQ580" s="133"/>
      <c r="BR580" s="133"/>
      <c r="BS580" s="128" t="n">
        <f aca="false">IF($A580=$A579,BQ580+BR580+BS579,BQ580+BR580)</f>
        <v>0</v>
      </c>
      <c r="BT580" s="133"/>
      <c r="BU580" s="133"/>
      <c r="BV580" s="128" t="n">
        <f aca="false">IF($A580=$A579,BT580+BU580+BV579,BT580+BU580)</f>
        <v>0</v>
      </c>
      <c r="BW580" s="128" t="n">
        <f aca="false">IF(W580=0,0,IF(W580&gt;F$4,1,(IF(W580=BW$2,0,(IF(F$4-W580&gt;2,1,0))))))</f>
        <v>0</v>
      </c>
    </row>
    <row r="581" customFormat="false" ht="42.95" hidden="false" customHeight="true" outlineLevel="0" collapsed="false">
      <c r="A581" s="124" t="str">
        <f aca="false">IF(D581=D580,IF(A580=0,"",A580),IF(AND(D581&gt;0,D581&lt;&gt;D580),A580+1,""))</f>
        <v/>
      </c>
      <c r="B581" s="129"/>
      <c r="C581" s="129"/>
      <c r="D581" s="96"/>
      <c r="E581" s="138"/>
      <c r="F581" s="128" t="str">
        <f aca="false">IFERROR(IF(OR(ISTEXT(D581),ISNUMBER(D581)),HLOOKUP(I581-23*INT(I581/23),[2]Hoja2!B$1:X$2,2),""),1)</f>
        <v/>
      </c>
      <c r="G581" s="128" t="str">
        <f aca="false">LEFT(D581,1)</f>
        <v/>
      </c>
      <c r="H581" s="129" t="str">
        <f aca="false">IF(UPPER(G581)="Z",2,IF(UPPER(G581)="Y",1,IF(UPPER(G581)="X",0,LEFT(D581))))</f>
        <v/>
      </c>
      <c r="I581" s="129" t="str">
        <f aca="false">REPLACE(D581,1,1,H581)</f>
        <v/>
      </c>
      <c r="J581" s="96"/>
      <c r="K581" s="124" t="str">
        <f aca="false">IF(N581&gt;0,ROW(L581)-7,"")</f>
        <v/>
      </c>
      <c r="L581" s="130"/>
      <c r="M581" s="130"/>
      <c r="N581" s="131"/>
      <c r="O581" s="132"/>
      <c r="P581" s="128" t="str">
        <f aca="false">IFERROR(IF(OR(ISTEXT(N581),ISNUMBER(N581)),HLOOKUP(S581-23*INT(S581/23),[2]Hoja2!B$1:X$2,2),""),1)</f>
        <v/>
      </c>
      <c r="Q581" s="128" t="str">
        <f aca="false">LEFT(N581,1)</f>
        <v/>
      </c>
      <c r="R581" s="129" t="str">
        <f aca="false">IF(UPPER(Q581)="Z",2,IF(UPPER(Q581)="Y",1,IF(UPPER(Q581)="X",0,LEFT(N581))))</f>
        <v/>
      </c>
      <c r="S581" s="129" t="str">
        <f aca="false">REPLACE(N581,1,1,R581)</f>
        <v/>
      </c>
      <c r="T581" s="96"/>
      <c r="U581" s="133"/>
      <c r="V581" s="124" t="str">
        <f aca="false">IF(OR(ISTEXT(N581),ISNUMBER(N581)),IF($AD581=1,U581,0),"")</f>
        <v/>
      </c>
      <c r="W581" s="75" t="n">
        <v>36892</v>
      </c>
      <c r="X581" s="134"/>
      <c r="Y581" s="134"/>
      <c r="AA581" s="128" t="n">
        <f aca="false">IF(E581&lt;&gt;F581,0,1)</f>
        <v>1</v>
      </c>
      <c r="AB581" s="128" t="n">
        <f aca="false">IF(OR(T581="SI",T581="Si",T581="si",T581="sI",T581="s",T581="S"),1,0)</f>
        <v>0</v>
      </c>
      <c r="AC581" s="128" t="n">
        <f aca="false">IF(OR(J581="SI",J581="Si",J581="si",J581="sI",J581="s",J581="S"),1,0)</f>
        <v>0</v>
      </c>
      <c r="AD581" s="128" t="n">
        <f aca="false">AK581*AA581*AB581*AC581</f>
        <v>0</v>
      </c>
      <c r="AF581" s="136" t="n">
        <f aca="false">COUNTIF(D$8:D581,D581)</f>
        <v>0</v>
      </c>
      <c r="AG581" s="136" t="n">
        <f aca="false">COUNTIFS(D$8:D581,D581,A$8:A581,A581)</f>
        <v>0</v>
      </c>
      <c r="AH581" s="128" t="n">
        <f aca="false">AF581-AG581</f>
        <v>0</v>
      </c>
      <c r="AI581" s="128" t="n">
        <f aca="false">IF(OR(O581&lt;&gt;P581,P581=1,AA581=0),1,0)</f>
        <v>0</v>
      </c>
      <c r="AJ581" s="128" t="n">
        <f aca="false">IF(AR581&gt;0,1,0)+AH581</f>
        <v>0</v>
      </c>
      <c r="AK581" s="128" t="n">
        <f aca="false">IF(O581&lt;&gt;P581,0,1)</f>
        <v>1</v>
      </c>
      <c r="AL581" s="128" t="n">
        <f aca="false">IF(U581&gt;1,1,0)</f>
        <v>0</v>
      </c>
      <c r="AM581" s="136"/>
      <c r="AN581" s="137"/>
      <c r="AO581" s="139"/>
      <c r="AP581" s="128" t="str">
        <f aca="false">IF(SUMIF(AS$7:BU$7,"&gt;0",AS581:BU581)&gt;0,SUMIF(AS$7:BU$7,"&gt;0",AS581:BU581),"")</f>
        <v/>
      </c>
      <c r="AQ581" s="128"/>
      <c r="AR581" s="136" t="n">
        <f aca="false">COUNTIF(N$8:N581,N581)-1</f>
        <v>-1</v>
      </c>
      <c r="AS581" s="133"/>
      <c r="AT581" s="133"/>
      <c r="AU581" s="128" t="n">
        <f aca="false">IF($A581=$A580,AS581+AT581+AU580,AS581+AT581)</f>
        <v>0</v>
      </c>
      <c r="AV581" s="133"/>
      <c r="AW581" s="133"/>
      <c r="AX581" s="128" t="n">
        <f aca="false">IF($A581=$A580,AV581+AW581+AX580,AV581+AW581)</f>
        <v>0</v>
      </c>
      <c r="AY581" s="133"/>
      <c r="AZ581" s="133"/>
      <c r="BA581" s="128" t="n">
        <f aca="false">IF($A581=$A580,AY581+AZ581+BA580,AY581+AZ581)</f>
        <v>0</v>
      </c>
      <c r="BB581" s="133"/>
      <c r="BC581" s="133"/>
      <c r="BD581" s="128" t="n">
        <f aca="false">IF($A581=$A580,BB581+BC581+BD580,BB581+BC581)</f>
        <v>0</v>
      </c>
      <c r="BE581" s="133"/>
      <c r="BF581" s="133"/>
      <c r="BG581" s="128" t="n">
        <f aca="false">IF($A581=$A580,BE581+BF581+BG580,BE581+BF581)</f>
        <v>0</v>
      </c>
      <c r="BH581" s="133"/>
      <c r="BI581" s="133"/>
      <c r="BJ581" s="128" t="n">
        <f aca="false">IF($A581=$A580,BH581+BI581+BJ580,BH581+BI581)</f>
        <v>0</v>
      </c>
      <c r="BK581" s="133"/>
      <c r="BL581" s="133"/>
      <c r="BM581" s="128" t="n">
        <f aca="false">IF($A581=$A580,BK581+BL581+BM580,BK581+BL581)</f>
        <v>0</v>
      </c>
      <c r="BN581" s="133"/>
      <c r="BO581" s="133"/>
      <c r="BP581" s="128" t="n">
        <f aca="false">IF($A581=$A580,BN581+BO581+BP580,BN581+BO581)</f>
        <v>0</v>
      </c>
      <c r="BQ581" s="133"/>
      <c r="BR581" s="133"/>
      <c r="BS581" s="128" t="n">
        <f aca="false">IF($A581=$A580,BQ581+BR581+BS580,BQ581+BR581)</f>
        <v>0</v>
      </c>
      <c r="BT581" s="133"/>
      <c r="BU581" s="133"/>
      <c r="BV581" s="128" t="n">
        <f aca="false">IF($A581=$A580,BT581+BU581+BV580,BT581+BU581)</f>
        <v>0</v>
      </c>
      <c r="BW581" s="128" t="n">
        <f aca="false">IF(W581=0,0,IF(W581&gt;F$4,1,(IF(W581=BW$2,0,(IF(F$4-W581&gt;2,1,0))))))</f>
        <v>0</v>
      </c>
    </row>
    <row r="582" customFormat="false" ht="42.95" hidden="false" customHeight="true" outlineLevel="0" collapsed="false">
      <c r="A582" s="124" t="str">
        <f aca="false">IF(D582=D581,IF(A581=0,"",A581),IF(AND(D582&gt;0,D582&lt;&gt;D581),A581+1,""))</f>
        <v/>
      </c>
      <c r="B582" s="129"/>
      <c r="C582" s="129"/>
      <c r="D582" s="96"/>
      <c r="E582" s="138"/>
      <c r="F582" s="128" t="str">
        <f aca="false">IFERROR(IF(OR(ISTEXT(D582),ISNUMBER(D582)),HLOOKUP(I582-23*INT(I582/23),[2]Hoja2!B$1:X$2,2),""),1)</f>
        <v/>
      </c>
      <c r="G582" s="128" t="str">
        <f aca="false">LEFT(D582,1)</f>
        <v/>
      </c>
      <c r="H582" s="129" t="str">
        <f aca="false">IF(UPPER(G582)="Z",2,IF(UPPER(G582)="Y",1,IF(UPPER(G582)="X",0,LEFT(D582))))</f>
        <v/>
      </c>
      <c r="I582" s="129" t="str">
        <f aca="false">REPLACE(D582,1,1,H582)</f>
        <v/>
      </c>
      <c r="J582" s="96"/>
      <c r="K582" s="124" t="str">
        <f aca="false">IF(N582&gt;0,ROW(L582)-7,"")</f>
        <v/>
      </c>
      <c r="L582" s="130"/>
      <c r="M582" s="130"/>
      <c r="N582" s="131"/>
      <c r="O582" s="132"/>
      <c r="P582" s="128" t="str">
        <f aca="false">IFERROR(IF(OR(ISTEXT(N582),ISNUMBER(N582)),HLOOKUP(S582-23*INT(S582/23),[2]Hoja2!B$1:X$2,2),""),1)</f>
        <v/>
      </c>
      <c r="Q582" s="128" t="str">
        <f aca="false">LEFT(N582,1)</f>
        <v/>
      </c>
      <c r="R582" s="129" t="str">
        <f aca="false">IF(UPPER(Q582)="Z",2,IF(UPPER(Q582)="Y",1,IF(UPPER(Q582)="X",0,LEFT(N582))))</f>
        <v/>
      </c>
      <c r="S582" s="129" t="str">
        <f aca="false">REPLACE(N582,1,1,R582)</f>
        <v/>
      </c>
      <c r="T582" s="96"/>
      <c r="U582" s="133"/>
      <c r="V582" s="124" t="str">
        <f aca="false">IF(OR(ISTEXT(N582),ISNUMBER(N582)),IF($AD582=1,U582,0),"")</f>
        <v/>
      </c>
      <c r="W582" s="75" t="n">
        <v>36892</v>
      </c>
      <c r="X582" s="134"/>
      <c r="Y582" s="134"/>
      <c r="AA582" s="128" t="n">
        <f aca="false">IF(E582&lt;&gt;F582,0,1)</f>
        <v>1</v>
      </c>
      <c r="AB582" s="128" t="n">
        <f aca="false">IF(OR(T582="SI",T582="Si",T582="si",T582="sI",T582="s",T582="S"),1,0)</f>
        <v>0</v>
      </c>
      <c r="AC582" s="128" t="n">
        <f aca="false">IF(OR(J582="SI",J582="Si",J582="si",J582="sI",J582="s",J582="S"),1,0)</f>
        <v>0</v>
      </c>
      <c r="AD582" s="128" t="n">
        <f aca="false">AK582*AA582*AB582*AC582</f>
        <v>0</v>
      </c>
      <c r="AF582" s="136" t="n">
        <f aca="false">COUNTIF(D$8:D582,D582)</f>
        <v>0</v>
      </c>
      <c r="AG582" s="136" t="n">
        <f aca="false">COUNTIFS(D$8:D582,D582,A$8:A582,A582)</f>
        <v>0</v>
      </c>
      <c r="AH582" s="128" t="n">
        <f aca="false">AF582-AG582</f>
        <v>0</v>
      </c>
      <c r="AI582" s="128" t="n">
        <f aca="false">IF(OR(O582&lt;&gt;P582,P582=1,AA582=0),1,0)</f>
        <v>0</v>
      </c>
      <c r="AJ582" s="128" t="n">
        <f aca="false">IF(AR582&gt;0,1,0)+AH582</f>
        <v>0</v>
      </c>
      <c r="AK582" s="128" t="n">
        <f aca="false">IF(O582&lt;&gt;P582,0,1)</f>
        <v>1</v>
      </c>
      <c r="AL582" s="128" t="n">
        <f aca="false">IF(U582&gt;1,1,0)</f>
        <v>0</v>
      </c>
      <c r="AM582" s="136"/>
      <c r="AN582" s="137"/>
      <c r="AO582" s="139"/>
      <c r="AP582" s="128" t="str">
        <f aca="false">IF(SUMIF(AS$7:BU$7,"&gt;0",AS582:BU582)&gt;0,SUMIF(AS$7:BU$7,"&gt;0",AS582:BU582),"")</f>
        <v/>
      </c>
      <c r="AQ582" s="128"/>
      <c r="AR582" s="136" t="n">
        <f aca="false">COUNTIF(N$8:N582,N582)-1</f>
        <v>-1</v>
      </c>
      <c r="AS582" s="133"/>
      <c r="AT582" s="133"/>
      <c r="AU582" s="128" t="n">
        <f aca="false">IF($A582=$A581,AS582+AT582+AU581,AS582+AT582)</f>
        <v>0</v>
      </c>
      <c r="AV582" s="133"/>
      <c r="AW582" s="133"/>
      <c r="AX582" s="128" t="n">
        <f aca="false">IF($A582=$A581,AV582+AW582+AX581,AV582+AW582)</f>
        <v>0</v>
      </c>
      <c r="AY582" s="133"/>
      <c r="AZ582" s="133"/>
      <c r="BA582" s="128" t="n">
        <f aca="false">IF($A582=$A581,AY582+AZ582+BA581,AY582+AZ582)</f>
        <v>0</v>
      </c>
      <c r="BB582" s="133"/>
      <c r="BC582" s="133"/>
      <c r="BD582" s="128" t="n">
        <f aca="false">IF($A582=$A581,BB582+BC582+BD581,BB582+BC582)</f>
        <v>0</v>
      </c>
      <c r="BE582" s="133"/>
      <c r="BF582" s="133"/>
      <c r="BG582" s="128" t="n">
        <f aca="false">IF($A582=$A581,BE582+BF582+BG581,BE582+BF582)</f>
        <v>0</v>
      </c>
      <c r="BH582" s="133"/>
      <c r="BI582" s="133"/>
      <c r="BJ582" s="128" t="n">
        <f aca="false">IF($A582=$A581,BH582+BI582+BJ581,BH582+BI582)</f>
        <v>0</v>
      </c>
      <c r="BK582" s="133"/>
      <c r="BL582" s="133"/>
      <c r="BM582" s="128" t="n">
        <f aca="false">IF($A582=$A581,BK582+BL582+BM581,BK582+BL582)</f>
        <v>0</v>
      </c>
      <c r="BN582" s="133"/>
      <c r="BO582" s="133"/>
      <c r="BP582" s="128" t="n">
        <f aca="false">IF($A582=$A581,BN582+BO582+BP581,BN582+BO582)</f>
        <v>0</v>
      </c>
      <c r="BQ582" s="133"/>
      <c r="BR582" s="133"/>
      <c r="BS582" s="128" t="n">
        <f aca="false">IF($A582=$A581,BQ582+BR582+BS581,BQ582+BR582)</f>
        <v>0</v>
      </c>
      <c r="BT582" s="133"/>
      <c r="BU582" s="133"/>
      <c r="BV582" s="128" t="n">
        <f aca="false">IF($A582=$A581,BT582+BU582+BV581,BT582+BU582)</f>
        <v>0</v>
      </c>
      <c r="BW582" s="128" t="n">
        <f aca="false">IF(W582=0,0,IF(W582&gt;F$4,1,(IF(W582=BW$2,0,(IF(F$4-W582&gt;2,1,0))))))</f>
        <v>0</v>
      </c>
    </row>
    <row r="583" customFormat="false" ht="42.95" hidden="false" customHeight="true" outlineLevel="0" collapsed="false">
      <c r="A583" s="124" t="str">
        <f aca="false">IF(D583=D582,IF(A582=0,"",A582),IF(AND(D583&gt;0,D583&lt;&gt;D582),A582+1,""))</f>
        <v/>
      </c>
      <c r="B583" s="129"/>
      <c r="C583" s="129"/>
      <c r="D583" s="96"/>
      <c r="E583" s="138"/>
      <c r="F583" s="128" t="str">
        <f aca="false">IFERROR(IF(OR(ISTEXT(D583),ISNUMBER(D583)),HLOOKUP(I583-23*INT(I583/23),[2]Hoja2!B$1:X$2,2),""),1)</f>
        <v/>
      </c>
      <c r="G583" s="128" t="str">
        <f aca="false">LEFT(D583,1)</f>
        <v/>
      </c>
      <c r="H583" s="129" t="str">
        <f aca="false">IF(UPPER(G583)="Z",2,IF(UPPER(G583)="Y",1,IF(UPPER(G583)="X",0,LEFT(D583))))</f>
        <v/>
      </c>
      <c r="I583" s="129" t="str">
        <f aca="false">REPLACE(D583,1,1,H583)</f>
        <v/>
      </c>
      <c r="J583" s="96"/>
      <c r="K583" s="124" t="str">
        <f aca="false">IF(N583&gt;0,ROW(L583)-7,"")</f>
        <v/>
      </c>
      <c r="L583" s="130"/>
      <c r="M583" s="130"/>
      <c r="N583" s="131"/>
      <c r="O583" s="132"/>
      <c r="P583" s="128" t="str">
        <f aca="false">IFERROR(IF(OR(ISTEXT(N583),ISNUMBER(N583)),HLOOKUP(S583-23*INT(S583/23),[2]Hoja2!B$1:X$2,2),""),1)</f>
        <v/>
      </c>
      <c r="Q583" s="128" t="str">
        <f aca="false">LEFT(N583,1)</f>
        <v/>
      </c>
      <c r="R583" s="129" t="str">
        <f aca="false">IF(UPPER(Q583)="Z",2,IF(UPPER(Q583)="Y",1,IF(UPPER(Q583)="X",0,LEFT(N583))))</f>
        <v/>
      </c>
      <c r="S583" s="129" t="str">
        <f aca="false">REPLACE(N583,1,1,R583)</f>
        <v/>
      </c>
      <c r="T583" s="96"/>
      <c r="U583" s="133"/>
      <c r="V583" s="124" t="str">
        <f aca="false">IF(OR(ISTEXT(N583),ISNUMBER(N583)),IF($AD583=1,U583,0),"")</f>
        <v/>
      </c>
      <c r="W583" s="75" t="n">
        <v>36892</v>
      </c>
      <c r="X583" s="134"/>
      <c r="Y583" s="134"/>
      <c r="AA583" s="128" t="n">
        <f aca="false">IF(E583&lt;&gt;F583,0,1)</f>
        <v>1</v>
      </c>
      <c r="AB583" s="128" t="n">
        <f aca="false">IF(OR(T583="SI",T583="Si",T583="si",T583="sI",T583="s",T583="S"),1,0)</f>
        <v>0</v>
      </c>
      <c r="AC583" s="128" t="n">
        <f aca="false">IF(OR(J583="SI",J583="Si",J583="si",J583="sI",J583="s",J583="S"),1,0)</f>
        <v>0</v>
      </c>
      <c r="AD583" s="128" t="n">
        <f aca="false">AK583*AA583*AB583*AC583</f>
        <v>0</v>
      </c>
      <c r="AF583" s="136" t="n">
        <f aca="false">COUNTIF(D$8:D583,D583)</f>
        <v>0</v>
      </c>
      <c r="AG583" s="136" t="n">
        <f aca="false">COUNTIFS(D$8:D583,D583,A$8:A583,A583)</f>
        <v>0</v>
      </c>
      <c r="AH583" s="128" t="n">
        <f aca="false">AF583-AG583</f>
        <v>0</v>
      </c>
      <c r="AI583" s="128" t="n">
        <f aca="false">IF(OR(O583&lt;&gt;P583,P583=1,AA583=0),1,0)</f>
        <v>0</v>
      </c>
      <c r="AJ583" s="128" t="n">
        <f aca="false">IF(AR583&gt;0,1,0)+AH583</f>
        <v>0</v>
      </c>
      <c r="AK583" s="128" t="n">
        <f aca="false">IF(O583&lt;&gt;P583,0,1)</f>
        <v>1</v>
      </c>
      <c r="AL583" s="128" t="n">
        <f aca="false">IF(U583&gt;1,1,0)</f>
        <v>0</v>
      </c>
      <c r="AM583" s="136"/>
      <c r="AN583" s="137"/>
      <c r="AO583" s="139"/>
      <c r="AP583" s="128" t="str">
        <f aca="false">IF(SUMIF(AS$7:BU$7,"&gt;0",AS583:BU583)&gt;0,SUMIF(AS$7:BU$7,"&gt;0",AS583:BU583),"")</f>
        <v/>
      </c>
      <c r="AQ583" s="128"/>
      <c r="AR583" s="136" t="n">
        <f aca="false">COUNTIF(N$8:N583,N583)-1</f>
        <v>-1</v>
      </c>
      <c r="AS583" s="133"/>
      <c r="AT583" s="133"/>
      <c r="AU583" s="128" t="n">
        <f aca="false">IF($A583=$A582,AS583+AT583+AU582,AS583+AT583)</f>
        <v>0</v>
      </c>
      <c r="AV583" s="133"/>
      <c r="AW583" s="133"/>
      <c r="AX583" s="128" t="n">
        <f aca="false">IF($A583=$A582,AV583+AW583+AX582,AV583+AW583)</f>
        <v>0</v>
      </c>
      <c r="AY583" s="133"/>
      <c r="AZ583" s="133"/>
      <c r="BA583" s="128" t="n">
        <f aca="false">IF($A583=$A582,AY583+AZ583+BA582,AY583+AZ583)</f>
        <v>0</v>
      </c>
      <c r="BB583" s="133"/>
      <c r="BC583" s="133"/>
      <c r="BD583" s="128" t="n">
        <f aca="false">IF($A583=$A582,BB583+BC583+BD582,BB583+BC583)</f>
        <v>0</v>
      </c>
      <c r="BE583" s="133"/>
      <c r="BF583" s="133"/>
      <c r="BG583" s="128" t="n">
        <f aca="false">IF($A583=$A582,BE583+BF583+BG582,BE583+BF583)</f>
        <v>0</v>
      </c>
      <c r="BH583" s="133"/>
      <c r="BI583" s="133"/>
      <c r="BJ583" s="128" t="n">
        <f aca="false">IF($A583=$A582,BH583+BI583+BJ582,BH583+BI583)</f>
        <v>0</v>
      </c>
      <c r="BK583" s="133"/>
      <c r="BL583" s="133"/>
      <c r="BM583" s="128" t="n">
        <f aca="false">IF($A583=$A582,BK583+BL583+BM582,BK583+BL583)</f>
        <v>0</v>
      </c>
      <c r="BN583" s="133"/>
      <c r="BO583" s="133"/>
      <c r="BP583" s="128" t="n">
        <f aca="false">IF($A583=$A582,BN583+BO583+BP582,BN583+BO583)</f>
        <v>0</v>
      </c>
      <c r="BQ583" s="133"/>
      <c r="BR583" s="133"/>
      <c r="BS583" s="128" t="n">
        <f aca="false">IF($A583=$A582,BQ583+BR583+BS582,BQ583+BR583)</f>
        <v>0</v>
      </c>
      <c r="BT583" s="133"/>
      <c r="BU583" s="133"/>
      <c r="BV583" s="128" t="n">
        <f aca="false">IF($A583=$A582,BT583+BU583+BV582,BT583+BU583)</f>
        <v>0</v>
      </c>
      <c r="BW583" s="128" t="n">
        <f aca="false">IF(W583=0,0,IF(W583&gt;F$4,1,(IF(W583=BW$2,0,(IF(F$4-W583&gt;2,1,0))))))</f>
        <v>0</v>
      </c>
    </row>
    <row r="584" customFormat="false" ht="42.95" hidden="false" customHeight="true" outlineLevel="0" collapsed="false">
      <c r="A584" s="124" t="str">
        <f aca="false">IF(D584=D583,IF(A583=0,"",A583),IF(AND(D584&gt;0,D584&lt;&gt;D583),A583+1,""))</f>
        <v/>
      </c>
      <c r="B584" s="129"/>
      <c r="C584" s="129"/>
      <c r="D584" s="96"/>
      <c r="E584" s="138"/>
      <c r="F584" s="128" t="str">
        <f aca="false">IFERROR(IF(OR(ISTEXT(D584),ISNUMBER(D584)),HLOOKUP(I584-23*INT(I584/23),[2]Hoja2!B$1:X$2,2),""),1)</f>
        <v/>
      </c>
      <c r="G584" s="128" t="str">
        <f aca="false">LEFT(D584,1)</f>
        <v/>
      </c>
      <c r="H584" s="129" t="str">
        <f aca="false">IF(UPPER(G584)="Z",2,IF(UPPER(G584)="Y",1,IF(UPPER(G584)="X",0,LEFT(D584))))</f>
        <v/>
      </c>
      <c r="I584" s="129" t="str">
        <f aca="false">REPLACE(D584,1,1,H584)</f>
        <v/>
      </c>
      <c r="J584" s="96"/>
      <c r="K584" s="124" t="str">
        <f aca="false">IF(N584&gt;0,ROW(L584)-7,"")</f>
        <v/>
      </c>
      <c r="L584" s="130"/>
      <c r="M584" s="130"/>
      <c r="N584" s="131"/>
      <c r="O584" s="132"/>
      <c r="P584" s="128" t="str">
        <f aca="false">IFERROR(IF(OR(ISTEXT(N584),ISNUMBER(N584)),HLOOKUP(S584-23*INT(S584/23),[2]Hoja2!B$1:X$2,2),""),1)</f>
        <v/>
      </c>
      <c r="Q584" s="128" t="str">
        <f aca="false">LEFT(N584,1)</f>
        <v/>
      </c>
      <c r="R584" s="129" t="str">
        <f aca="false">IF(UPPER(Q584)="Z",2,IF(UPPER(Q584)="Y",1,IF(UPPER(Q584)="X",0,LEFT(N584))))</f>
        <v/>
      </c>
      <c r="S584" s="129" t="str">
        <f aca="false">REPLACE(N584,1,1,R584)</f>
        <v/>
      </c>
      <c r="T584" s="96"/>
      <c r="U584" s="133"/>
      <c r="V584" s="124" t="str">
        <f aca="false">IF(OR(ISTEXT(N584),ISNUMBER(N584)),IF($AD584=1,U584,0),"")</f>
        <v/>
      </c>
      <c r="W584" s="75" t="n">
        <v>36892</v>
      </c>
      <c r="X584" s="134"/>
      <c r="Y584" s="134"/>
      <c r="AA584" s="128" t="n">
        <f aca="false">IF(E584&lt;&gt;F584,0,1)</f>
        <v>1</v>
      </c>
      <c r="AB584" s="128" t="n">
        <f aca="false">IF(OR(T584="SI",T584="Si",T584="si",T584="sI",T584="s",T584="S"),1,0)</f>
        <v>0</v>
      </c>
      <c r="AC584" s="128" t="n">
        <f aca="false">IF(OR(J584="SI",J584="Si",J584="si",J584="sI",J584="s",J584="S"),1,0)</f>
        <v>0</v>
      </c>
      <c r="AD584" s="128" t="n">
        <f aca="false">AK584*AA584*AB584*AC584</f>
        <v>0</v>
      </c>
      <c r="AF584" s="136" t="n">
        <f aca="false">COUNTIF(D$8:D584,D584)</f>
        <v>0</v>
      </c>
      <c r="AG584" s="136" t="n">
        <f aca="false">COUNTIFS(D$8:D584,D584,A$8:A584,A584)</f>
        <v>0</v>
      </c>
      <c r="AH584" s="128" t="n">
        <f aca="false">AF584-AG584</f>
        <v>0</v>
      </c>
      <c r="AI584" s="128" t="n">
        <f aca="false">IF(OR(O584&lt;&gt;P584,P584=1,AA584=0),1,0)</f>
        <v>0</v>
      </c>
      <c r="AJ584" s="128" t="n">
        <f aca="false">IF(AR584&gt;0,1,0)+AH584</f>
        <v>0</v>
      </c>
      <c r="AK584" s="128" t="n">
        <f aca="false">IF(O584&lt;&gt;P584,0,1)</f>
        <v>1</v>
      </c>
      <c r="AL584" s="128" t="n">
        <f aca="false">IF(U584&gt;1,1,0)</f>
        <v>0</v>
      </c>
      <c r="AM584" s="136"/>
      <c r="AN584" s="137"/>
      <c r="AO584" s="139"/>
      <c r="AP584" s="128" t="str">
        <f aca="false">IF(SUMIF(AS$7:BU$7,"&gt;0",AS584:BU584)&gt;0,SUMIF(AS$7:BU$7,"&gt;0",AS584:BU584),"")</f>
        <v/>
      </c>
      <c r="AQ584" s="128"/>
      <c r="AR584" s="136" t="n">
        <f aca="false">COUNTIF(N$8:N584,N584)-1</f>
        <v>-1</v>
      </c>
      <c r="AS584" s="133"/>
      <c r="AT584" s="133"/>
      <c r="AU584" s="128" t="n">
        <f aca="false">IF($A584=$A583,AS584+AT584+AU583,AS584+AT584)</f>
        <v>0</v>
      </c>
      <c r="AV584" s="133"/>
      <c r="AW584" s="133"/>
      <c r="AX584" s="128" t="n">
        <f aca="false">IF($A584=$A583,AV584+AW584+AX583,AV584+AW584)</f>
        <v>0</v>
      </c>
      <c r="AY584" s="133"/>
      <c r="AZ584" s="133"/>
      <c r="BA584" s="128" t="n">
        <f aca="false">IF($A584=$A583,AY584+AZ584+BA583,AY584+AZ584)</f>
        <v>0</v>
      </c>
      <c r="BB584" s="133"/>
      <c r="BC584" s="133"/>
      <c r="BD584" s="128" t="n">
        <f aca="false">IF($A584=$A583,BB584+BC584+BD583,BB584+BC584)</f>
        <v>0</v>
      </c>
      <c r="BE584" s="133"/>
      <c r="BF584" s="133"/>
      <c r="BG584" s="128" t="n">
        <f aca="false">IF($A584=$A583,BE584+BF584+BG583,BE584+BF584)</f>
        <v>0</v>
      </c>
      <c r="BH584" s="133"/>
      <c r="BI584" s="133"/>
      <c r="BJ584" s="128" t="n">
        <f aca="false">IF($A584=$A583,BH584+BI584+BJ583,BH584+BI584)</f>
        <v>0</v>
      </c>
      <c r="BK584" s="133"/>
      <c r="BL584" s="133"/>
      <c r="BM584" s="128" t="n">
        <f aca="false">IF($A584=$A583,BK584+BL584+BM583,BK584+BL584)</f>
        <v>0</v>
      </c>
      <c r="BN584" s="133"/>
      <c r="BO584" s="133"/>
      <c r="BP584" s="128" t="n">
        <f aca="false">IF($A584=$A583,BN584+BO584+BP583,BN584+BO584)</f>
        <v>0</v>
      </c>
      <c r="BQ584" s="133"/>
      <c r="BR584" s="133"/>
      <c r="BS584" s="128" t="n">
        <f aca="false">IF($A584=$A583,BQ584+BR584+BS583,BQ584+BR584)</f>
        <v>0</v>
      </c>
      <c r="BT584" s="133"/>
      <c r="BU584" s="133"/>
      <c r="BV584" s="128" t="n">
        <f aca="false">IF($A584=$A583,BT584+BU584+BV583,BT584+BU584)</f>
        <v>0</v>
      </c>
      <c r="BW584" s="128" t="n">
        <f aca="false">IF(W584=0,0,IF(W584&gt;F$4,1,(IF(W584=BW$2,0,(IF(F$4-W584&gt;2,1,0))))))</f>
        <v>0</v>
      </c>
    </row>
    <row r="585" customFormat="false" ht="42.95" hidden="false" customHeight="true" outlineLevel="0" collapsed="false">
      <c r="A585" s="124" t="str">
        <f aca="false">IF(D585=D584,IF(A584=0,"",A584),IF(AND(D585&gt;0,D585&lt;&gt;D584),A584+1,""))</f>
        <v/>
      </c>
      <c r="B585" s="129"/>
      <c r="C585" s="129"/>
      <c r="D585" s="96"/>
      <c r="E585" s="138"/>
      <c r="F585" s="128" t="str">
        <f aca="false">IFERROR(IF(OR(ISTEXT(D585),ISNUMBER(D585)),HLOOKUP(I585-23*INT(I585/23),[2]Hoja2!B$1:X$2,2),""),1)</f>
        <v/>
      </c>
      <c r="G585" s="128" t="str">
        <f aca="false">LEFT(D585,1)</f>
        <v/>
      </c>
      <c r="H585" s="129" t="str">
        <f aca="false">IF(UPPER(G585)="Z",2,IF(UPPER(G585)="Y",1,IF(UPPER(G585)="X",0,LEFT(D585))))</f>
        <v/>
      </c>
      <c r="I585" s="129" t="str">
        <f aca="false">REPLACE(D585,1,1,H585)</f>
        <v/>
      </c>
      <c r="J585" s="96"/>
      <c r="K585" s="124" t="str">
        <f aca="false">IF(N585&gt;0,ROW(L585)-7,"")</f>
        <v/>
      </c>
      <c r="L585" s="130"/>
      <c r="M585" s="130"/>
      <c r="N585" s="131"/>
      <c r="O585" s="132"/>
      <c r="P585" s="128" t="str">
        <f aca="false">IFERROR(IF(OR(ISTEXT(N585),ISNUMBER(N585)),HLOOKUP(S585-23*INT(S585/23),[2]Hoja2!B$1:X$2,2),""),1)</f>
        <v/>
      </c>
      <c r="Q585" s="128" t="str">
        <f aca="false">LEFT(N585,1)</f>
        <v/>
      </c>
      <c r="R585" s="129" t="str">
        <f aca="false">IF(UPPER(Q585)="Z",2,IF(UPPER(Q585)="Y",1,IF(UPPER(Q585)="X",0,LEFT(N585))))</f>
        <v/>
      </c>
      <c r="S585" s="129" t="str">
        <f aca="false">REPLACE(N585,1,1,R585)</f>
        <v/>
      </c>
      <c r="T585" s="96"/>
      <c r="U585" s="133"/>
      <c r="V585" s="124" t="str">
        <f aca="false">IF(OR(ISTEXT(N585),ISNUMBER(N585)),IF($AD585=1,U585,0),"")</f>
        <v/>
      </c>
      <c r="W585" s="75" t="n">
        <v>36892</v>
      </c>
      <c r="X585" s="134"/>
      <c r="Y585" s="134"/>
      <c r="AA585" s="128" t="n">
        <f aca="false">IF(E585&lt;&gt;F585,0,1)</f>
        <v>1</v>
      </c>
      <c r="AB585" s="128" t="n">
        <f aca="false">IF(OR(T585="SI",T585="Si",T585="si",T585="sI",T585="s",T585="S"),1,0)</f>
        <v>0</v>
      </c>
      <c r="AC585" s="128" t="n">
        <f aca="false">IF(OR(J585="SI",J585="Si",J585="si",J585="sI",J585="s",J585="S"),1,0)</f>
        <v>0</v>
      </c>
      <c r="AD585" s="128" t="n">
        <f aca="false">AK585*AA585*AB585*AC585</f>
        <v>0</v>
      </c>
      <c r="AF585" s="136" t="n">
        <f aca="false">COUNTIF(D$8:D585,D585)</f>
        <v>0</v>
      </c>
      <c r="AG585" s="136" t="n">
        <f aca="false">COUNTIFS(D$8:D585,D585,A$8:A585,A585)</f>
        <v>0</v>
      </c>
      <c r="AH585" s="128" t="n">
        <f aca="false">AF585-AG585</f>
        <v>0</v>
      </c>
      <c r="AI585" s="128" t="n">
        <f aca="false">IF(OR(O585&lt;&gt;P585,P585=1,AA585=0),1,0)</f>
        <v>0</v>
      </c>
      <c r="AJ585" s="128" t="n">
        <f aca="false">IF(AR585&gt;0,1,0)+AH585</f>
        <v>0</v>
      </c>
      <c r="AK585" s="128" t="n">
        <f aca="false">IF(O585&lt;&gt;P585,0,1)</f>
        <v>1</v>
      </c>
      <c r="AL585" s="128" t="n">
        <f aca="false">IF(U585&gt;1,1,0)</f>
        <v>0</v>
      </c>
      <c r="AM585" s="136"/>
      <c r="AN585" s="137"/>
      <c r="AO585" s="139"/>
      <c r="AP585" s="128" t="str">
        <f aca="false">IF(SUMIF(AS$7:BU$7,"&gt;0",AS585:BU585)&gt;0,SUMIF(AS$7:BU$7,"&gt;0",AS585:BU585),"")</f>
        <v/>
      </c>
      <c r="AQ585" s="128"/>
      <c r="AR585" s="136" t="n">
        <f aca="false">COUNTIF(N$8:N585,N585)-1</f>
        <v>-1</v>
      </c>
      <c r="AS585" s="133"/>
      <c r="AT585" s="133"/>
      <c r="AU585" s="128" t="n">
        <f aca="false">IF($A585=$A584,AS585+AT585+AU584,AS585+AT585)</f>
        <v>0</v>
      </c>
      <c r="AV585" s="133"/>
      <c r="AW585" s="133"/>
      <c r="AX585" s="128" t="n">
        <f aca="false">IF($A585=$A584,AV585+AW585+AX584,AV585+AW585)</f>
        <v>0</v>
      </c>
      <c r="AY585" s="133"/>
      <c r="AZ585" s="133"/>
      <c r="BA585" s="128" t="n">
        <f aca="false">IF($A585=$A584,AY585+AZ585+BA584,AY585+AZ585)</f>
        <v>0</v>
      </c>
      <c r="BB585" s="133"/>
      <c r="BC585" s="133"/>
      <c r="BD585" s="128" t="n">
        <f aca="false">IF($A585=$A584,BB585+BC585+BD584,BB585+BC585)</f>
        <v>0</v>
      </c>
      <c r="BE585" s="133"/>
      <c r="BF585" s="133"/>
      <c r="BG585" s="128" t="n">
        <f aca="false">IF($A585=$A584,BE585+BF585+BG584,BE585+BF585)</f>
        <v>0</v>
      </c>
      <c r="BH585" s="133"/>
      <c r="BI585" s="133"/>
      <c r="BJ585" s="128" t="n">
        <f aca="false">IF($A585=$A584,BH585+BI585+BJ584,BH585+BI585)</f>
        <v>0</v>
      </c>
      <c r="BK585" s="133"/>
      <c r="BL585" s="133"/>
      <c r="BM585" s="128" t="n">
        <f aca="false">IF($A585=$A584,BK585+BL585+BM584,BK585+BL585)</f>
        <v>0</v>
      </c>
      <c r="BN585" s="133"/>
      <c r="BO585" s="133"/>
      <c r="BP585" s="128" t="n">
        <f aca="false">IF($A585=$A584,BN585+BO585+BP584,BN585+BO585)</f>
        <v>0</v>
      </c>
      <c r="BQ585" s="133"/>
      <c r="BR585" s="133"/>
      <c r="BS585" s="128" t="n">
        <f aca="false">IF($A585=$A584,BQ585+BR585+BS584,BQ585+BR585)</f>
        <v>0</v>
      </c>
      <c r="BT585" s="133"/>
      <c r="BU585" s="133"/>
      <c r="BV585" s="128" t="n">
        <f aca="false">IF($A585=$A584,BT585+BU585+BV584,BT585+BU585)</f>
        <v>0</v>
      </c>
      <c r="BW585" s="128" t="n">
        <f aca="false">IF(W585=0,0,IF(W585&gt;F$4,1,(IF(W585=BW$2,0,(IF(F$4-W585&gt;2,1,0))))))</f>
        <v>0</v>
      </c>
    </row>
    <row r="586" customFormat="false" ht="42.95" hidden="false" customHeight="true" outlineLevel="0" collapsed="false">
      <c r="A586" s="124" t="str">
        <f aca="false">IF(D586=D585,IF(A585=0,"",A585),IF(AND(D586&gt;0,D586&lt;&gt;D585),A585+1,""))</f>
        <v/>
      </c>
      <c r="B586" s="129"/>
      <c r="C586" s="129"/>
      <c r="D586" s="96"/>
      <c r="E586" s="138"/>
      <c r="F586" s="128" t="str">
        <f aca="false">IFERROR(IF(OR(ISTEXT(D586),ISNUMBER(D586)),HLOOKUP(I586-23*INT(I586/23),[2]Hoja2!B$1:X$2,2),""),1)</f>
        <v/>
      </c>
      <c r="G586" s="128" t="str">
        <f aca="false">LEFT(D586,1)</f>
        <v/>
      </c>
      <c r="H586" s="129" t="str">
        <f aca="false">IF(UPPER(G586)="Z",2,IF(UPPER(G586)="Y",1,IF(UPPER(G586)="X",0,LEFT(D586))))</f>
        <v/>
      </c>
      <c r="I586" s="129" t="str">
        <f aca="false">REPLACE(D586,1,1,H586)</f>
        <v/>
      </c>
      <c r="J586" s="96"/>
      <c r="K586" s="124" t="str">
        <f aca="false">IF(N586&gt;0,ROW(L586)-7,"")</f>
        <v/>
      </c>
      <c r="L586" s="130"/>
      <c r="M586" s="130"/>
      <c r="N586" s="131"/>
      <c r="O586" s="132"/>
      <c r="P586" s="128" t="str">
        <f aca="false">IFERROR(IF(OR(ISTEXT(N586),ISNUMBER(N586)),HLOOKUP(S586-23*INT(S586/23),[2]Hoja2!B$1:X$2,2),""),1)</f>
        <v/>
      </c>
      <c r="Q586" s="128" t="str">
        <f aca="false">LEFT(N586,1)</f>
        <v/>
      </c>
      <c r="R586" s="129" t="str">
        <f aca="false">IF(UPPER(Q586)="Z",2,IF(UPPER(Q586)="Y",1,IF(UPPER(Q586)="X",0,LEFT(N586))))</f>
        <v/>
      </c>
      <c r="S586" s="129" t="str">
        <f aca="false">REPLACE(N586,1,1,R586)</f>
        <v/>
      </c>
      <c r="T586" s="96"/>
      <c r="U586" s="133"/>
      <c r="V586" s="124" t="str">
        <f aca="false">IF(OR(ISTEXT(N586),ISNUMBER(N586)),IF($AD586=1,U586,0),"")</f>
        <v/>
      </c>
      <c r="W586" s="75" t="n">
        <v>36892</v>
      </c>
      <c r="X586" s="134"/>
      <c r="Y586" s="134"/>
      <c r="AA586" s="128" t="n">
        <f aca="false">IF(E586&lt;&gt;F586,0,1)</f>
        <v>1</v>
      </c>
      <c r="AB586" s="128" t="n">
        <f aca="false">IF(OR(T586="SI",T586="Si",T586="si",T586="sI",T586="s",T586="S"),1,0)</f>
        <v>0</v>
      </c>
      <c r="AC586" s="128" t="n">
        <f aca="false">IF(OR(J586="SI",J586="Si",J586="si",J586="sI",J586="s",J586="S"),1,0)</f>
        <v>0</v>
      </c>
      <c r="AD586" s="128" t="n">
        <f aca="false">AK586*AA586*AB586*AC586</f>
        <v>0</v>
      </c>
      <c r="AF586" s="136" t="n">
        <f aca="false">COUNTIF(D$8:D586,D586)</f>
        <v>0</v>
      </c>
      <c r="AG586" s="136" t="n">
        <f aca="false">COUNTIFS(D$8:D586,D586,A$8:A586,A586)</f>
        <v>0</v>
      </c>
      <c r="AH586" s="128" t="n">
        <f aca="false">AF586-AG586</f>
        <v>0</v>
      </c>
      <c r="AI586" s="128" t="n">
        <f aca="false">IF(OR(O586&lt;&gt;P586,P586=1,AA586=0),1,0)</f>
        <v>0</v>
      </c>
      <c r="AJ586" s="128" t="n">
        <f aca="false">IF(AR586&gt;0,1,0)+AH586</f>
        <v>0</v>
      </c>
      <c r="AK586" s="128" t="n">
        <f aca="false">IF(O586&lt;&gt;P586,0,1)</f>
        <v>1</v>
      </c>
      <c r="AL586" s="128" t="n">
        <f aca="false">IF(U586&gt;1,1,0)</f>
        <v>0</v>
      </c>
      <c r="AM586" s="136"/>
      <c r="AN586" s="137"/>
      <c r="AO586" s="139"/>
      <c r="AP586" s="128" t="str">
        <f aca="false">IF(SUMIF(AS$7:BU$7,"&gt;0",AS586:BU586)&gt;0,SUMIF(AS$7:BU$7,"&gt;0",AS586:BU586),"")</f>
        <v/>
      </c>
      <c r="AQ586" s="128"/>
      <c r="AR586" s="136" t="n">
        <f aca="false">COUNTIF(N$8:N586,N586)-1</f>
        <v>-1</v>
      </c>
      <c r="AS586" s="133"/>
      <c r="AT586" s="133"/>
      <c r="AU586" s="128" t="n">
        <f aca="false">IF($A586=$A585,AS586+AT586+AU585,AS586+AT586)</f>
        <v>0</v>
      </c>
      <c r="AV586" s="133"/>
      <c r="AW586" s="133"/>
      <c r="AX586" s="128" t="n">
        <f aca="false">IF($A586=$A585,AV586+AW586+AX585,AV586+AW586)</f>
        <v>0</v>
      </c>
      <c r="AY586" s="133"/>
      <c r="AZ586" s="133"/>
      <c r="BA586" s="128" t="n">
        <f aca="false">IF($A586=$A585,AY586+AZ586+BA585,AY586+AZ586)</f>
        <v>0</v>
      </c>
      <c r="BB586" s="133"/>
      <c r="BC586" s="133"/>
      <c r="BD586" s="128" t="n">
        <f aca="false">IF($A586=$A585,BB586+BC586+BD585,BB586+BC586)</f>
        <v>0</v>
      </c>
      <c r="BE586" s="133"/>
      <c r="BF586" s="133"/>
      <c r="BG586" s="128" t="n">
        <f aca="false">IF($A586=$A585,BE586+BF586+BG585,BE586+BF586)</f>
        <v>0</v>
      </c>
      <c r="BH586" s="133"/>
      <c r="BI586" s="133"/>
      <c r="BJ586" s="128" t="n">
        <f aca="false">IF($A586=$A585,BH586+BI586+BJ585,BH586+BI586)</f>
        <v>0</v>
      </c>
      <c r="BK586" s="133"/>
      <c r="BL586" s="133"/>
      <c r="BM586" s="128" t="n">
        <f aca="false">IF($A586=$A585,BK586+BL586+BM585,BK586+BL586)</f>
        <v>0</v>
      </c>
      <c r="BN586" s="133"/>
      <c r="BO586" s="133"/>
      <c r="BP586" s="128" t="n">
        <f aca="false">IF($A586=$A585,BN586+BO586+BP585,BN586+BO586)</f>
        <v>0</v>
      </c>
      <c r="BQ586" s="133"/>
      <c r="BR586" s="133"/>
      <c r="BS586" s="128" t="n">
        <f aca="false">IF($A586=$A585,BQ586+BR586+BS585,BQ586+BR586)</f>
        <v>0</v>
      </c>
      <c r="BT586" s="133"/>
      <c r="BU586" s="133"/>
      <c r="BV586" s="128" t="n">
        <f aca="false">IF($A586=$A585,BT586+BU586+BV585,BT586+BU586)</f>
        <v>0</v>
      </c>
      <c r="BW586" s="128" t="n">
        <f aca="false">IF(W586=0,0,IF(W586&gt;F$4,1,(IF(W586=BW$2,0,(IF(F$4-W586&gt;2,1,0))))))</f>
        <v>0</v>
      </c>
    </row>
    <row r="587" customFormat="false" ht="42.95" hidden="false" customHeight="true" outlineLevel="0" collapsed="false">
      <c r="A587" s="124" t="str">
        <f aca="false">IF(D587=D586,IF(A586=0,"",A586),IF(AND(D587&gt;0,D587&lt;&gt;D586),A586+1,""))</f>
        <v/>
      </c>
      <c r="B587" s="129"/>
      <c r="C587" s="129"/>
      <c r="D587" s="96"/>
      <c r="E587" s="138"/>
      <c r="F587" s="128" t="str">
        <f aca="false">IFERROR(IF(OR(ISTEXT(D587),ISNUMBER(D587)),HLOOKUP(I587-23*INT(I587/23),[2]Hoja2!B$1:X$2,2),""),1)</f>
        <v/>
      </c>
      <c r="G587" s="128" t="str">
        <f aca="false">LEFT(D587,1)</f>
        <v/>
      </c>
      <c r="H587" s="129" t="str">
        <f aca="false">IF(UPPER(G587)="Z",2,IF(UPPER(G587)="Y",1,IF(UPPER(G587)="X",0,LEFT(D587))))</f>
        <v/>
      </c>
      <c r="I587" s="129" t="str">
        <f aca="false">REPLACE(D587,1,1,H587)</f>
        <v/>
      </c>
      <c r="J587" s="96"/>
      <c r="K587" s="124" t="str">
        <f aca="false">IF(N587&gt;0,ROW(L587)-7,"")</f>
        <v/>
      </c>
      <c r="L587" s="130"/>
      <c r="M587" s="130"/>
      <c r="N587" s="131"/>
      <c r="O587" s="132"/>
      <c r="P587" s="128" t="str">
        <f aca="false">IFERROR(IF(OR(ISTEXT(N587),ISNUMBER(N587)),HLOOKUP(S587-23*INT(S587/23),[2]Hoja2!B$1:X$2,2),""),1)</f>
        <v/>
      </c>
      <c r="Q587" s="128" t="str">
        <f aca="false">LEFT(N587,1)</f>
        <v/>
      </c>
      <c r="R587" s="129" t="str">
        <f aca="false">IF(UPPER(Q587)="Z",2,IF(UPPER(Q587)="Y",1,IF(UPPER(Q587)="X",0,LEFT(N587))))</f>
        <v/>
      </c>
      <c r="S587" s="129" t="str">
        <f aca="false">REPLACE(N587,1,1,R587)</f>
        <v/>
      </c>
      <c r="T587" s="96"/>
      <c r="U587" s="133"/>
      <c r="V587" s="124" t="str">
        <f aca="false">IF(OR(ISTEXT(N587),ISNUMBER(N587)),IF($AD587=1,U587,0),"")</f>
        <v/>
      </c>
      <c r="W587" s="75" t="n">
        <v>36892</v>
      </c>
      <c r="X587" s="134"/>
      <c r="Y587" s="134"/>
      <c r="AA587" s="128" t="n">
        <f aca="false">IF(E587&lt;&gt;F587,0,1)</f>
        <v>1</v>
      </c>
      <c r="AB587" s="128" t="n">
        <f aca="false">IF(OR(T587="SI",T587="Si",T587="si",T587="sI",T587="s",T587="S"),1,0)</f>
        <v>0</v>
      </c>
      <c r="AC587" s="128" t="n">
        <f aca="false">IF(OR(J587="SI",J587="Si",J587="si",J587="sI",J587="s",J587="S"),1,0)</f>
        <v>0</v>
      </c>
      <c r="AD587" s="128" t="n">
        <f aca="false">AK587*AA587*AB587*AC587</f>
        <v>0</v>
      </c>
      <c r="AF587" s="136" t="n">
        <f aca="false">COUNTIF(D$8:D587,D587)</f>
        <v>0</v>
      </c>
      <c r="AG587" s="136" t="n">
        <f aca="false">COUNTIFS(D$8:D587,D587,A$8:A587,A587)</f>
        <v>0</v>
      </c>
      <c r="AH587" s="128" t="n">
        <f aca="false">AF587-AG587</f>
        <v>0</v>
      </c>
      <c r="AI587" s="128" t="n">
        <f aca="false">IF(OR(O587&lt;&gt;P587,P587=1,AA587=0),1,0)</f>
        <v>0</v>
      </c>
      <c r="AJ587" s="128" t="n">
        <f aca="false">IF(AR587&gt;0,1,0)+AH587</f>
        <v>0</v>
      </c>
      <c r="AK587" s="128" t="n">
        <f aca="false">IF(O587&lt;&gt;P587,0,1)</f>
        <v>1</v>
      </c>
      <c r="AL587" s="128" t="n">
        <f aca="false">IF(U587&gt;1,1,0)</f>
        <v>0</v>
      </c>
      <c r="AM587" s="136"/>
      <c r="AN587" s="137"/>
      <c r="AO587" s="139"/>
      <c r="AP587" s="128" t="str">
        <f aca="false">IF(SUMIF(AS$7:BU$7,"&gt;0",AS587:BU587)&gt;0,SUMIF(AS$7:BU$7,"&gt;0",AS587:BU587),"")</f>
        <v/>
      </c>
      <c r="AQ587" s="128"/>
      <c r="AR587" s="136" t="n">
        <f aca="false">COUNTIF(N$8:N587,N587)-1</f>
        <v>-1</v>
      </c>
      <c r="AS587" s="133"/>
      <c r="AT587" s="133"/>
      <c r="AU587" s="128" t="n">
        <f aca="false">IF($A587=$A586,AS587+AT587+AU586,AS587+AT587)</f>
        <v>0</v>
      </c>
      <c r="AV587" s="133"/>
      <c r="AW587" s="133"/>
      <c r="AX587" s="128" t="n">
        <f aca="false">IF($A587=$A586,AV587+AW587+AX586,AV587+AW587)</f>
        <v>0</v>
      </c>
      <c r="AY587" s="133"/>
      <c r="AZ587" s="133"/>
      <c r="BA587" s="128" t="n">
        <f aca="false">IF($A587=$A586,AY587+AZ587+BA586,AY587+AZ587)</f>
        <v>0</v>
      </c>
      <c r="BB587" s="133"/>
      <c r="BC587" s="133"/>
      <c r="BD587" s="128" t="n">
        <f aca="false">IF($A587=$A586,BB587+BC587+BD586,BB587+BC587)</f>
        <v>0</v>
      </c>
      <c r="BE587" s="133"/>
      <c r="BF587" s="133"/>
      <c r="BG587" s="128" t="n">
        <f aca="false">IF($A587=$A586,BE587+BF587+BG586,BE587+BF587)</f>
        <v>0</v>
      </c>
      <c r="BH587" s="133"/>
      <c r="BI587" s="133"/>
      <c r="BJ587" s="128" t="n">
        <f aca="false">IF($A587=$A586,BH587+BI587+BJ586,BH587+BI587)</f>
        <v>0</v>
      </c>
      <c r="BK587" s="133"/>
      <c r="BL587" s="133"/>
      <c r="BM587" s="128" t="n">
        <f aca="false">IF($A587=$A586,BK587+BL587+BM586,BK587+BL587)</f>
        <v>0</v>
      </c>
      <c r="BN587" s="133"/>
      <c r="BO587" s="133"/>
      <c r="BP587" s="128" t="n">
        <f aca="false">IF($A587=$A586,BN587+BO587+BP586,BN587+BO587)</f>
        <v>0</v>
      </c>
      <c r="BQ587" s="133"/>
      <c r="BR587" s="133"/>
      <c r="BS587" s="128" t="n">
        <f aca="false">IF($A587=$A586,BQ587+BR587+BS586,BQ587+BR587)</f>
        <v>0</v>
      </c>
      <c r="BT587" s="133"/>
      <c r="BU587" s="133"/>
      <c r="BV587" s="128" t="n">
        <f aca="false">IF($A587=$A586,BT587+BU587+BV586,BT587+BU587)</f>
        <v>0</v>
      </c>
      <c r="BW587" s="128" t="n">
        <f aca="false">IF(W587=0,0,IF(W587&gt;F$4,1,(IF(W587=BW$2,0,(IF(F$4-W587&gt;2,1,0))))))</f>
        <v>0</v>
      </c>
    </row>
    <row r="588" customFormat="false" ht="42.95" hidden="false" customHeight="true" outlineLevel="0" collapsed="false">
      <c r="A588" s="124" t="str">
        <f aca="false">IF(D588=D587,IF(A587=0,"",A587),IF(AND(D588&gt;0,D588&lt;&gt;D587),A587+1,""))</f>
        <v/>
      </c>
      <c r="B588" s="129"/>
      <c r="C588" s="129"/>
      <c r="D588" s="96"/>
      <c r="E588" s="138"/>
      <c r="F588" s="128" t="str">
        <f aca="false">IFERROR(IF(OR(ISTEXT(D588),ISNUMBER(D588)),HLOOKUP(I588-23*INT(I588/23),[2]Hoja2!B$1:X$2,2),""),1)</f>
        <v/>
      </c>
      <c r="G588" s="128" t="str">
        <f aca="false">LEFT(D588,1)</f>
        <v/>
      </c>
      <c r="H588" s="129" t="str">
        <f aca="false">IF(UPPER(G588)="Z",2,IF(UPPER(G588)="Y",1,IF(UPPER(G588)="X",0,LEFT(D588))))</f>
        <v/>
      </c>
      <c r="I588" s="129" t="str">
        <f aca="false">REPLACE(D588,1,1,H588)</f>
        <v/>
      </c>
      <c r="J588" s="96"/>
      <c r="K588" s="124" t="str">
        <f aca="false">IF(N588&gt;0,ROW(L588)-7,"")</f>
        <v/>
      </c>
      <c r="L588" s="130"/>
      <c r="M588" s="130"/>
      <c r="N588" s="131"/>
      <c r="O588" s="132"/>
      <c r="P588" s="128" t="str">
        <f aca="false">IFERROR(IF(OR(ISTEXT(N588),ISNUMBER(N588)),HLOOKUP(S588-23*INT(S588/23),[2]Hoja2!B$1:X$2,2),""),1)</f>
        <v/>
      </c>
      <c r="Q588" s="128" t="str">
        <f aca="false">LEFT(N588,1)</f>
        <v/>
      </c>
      <c r="R588" s="129" t="str">
        <f aca="false">IF(UPPER(Q588)="Z",2,IF(UPPER(Q588)="Y",1,IF(UPPER(Q588)="X",0,LEFT(N588))))</f>
        <v/>
      </c>
      <c r="S588" s="129" t="str">
        <f aca="false">REPLACE(N588,1,1,R588)</f>
        <v/>
      </c>
      <c r="T588" s="96"/>
      <c r="U588" s="133"/>
      <c r="V588" s="124" t="str">
        <f aca="false">IF(OR(ISTEXT(N588),ISNUMBER(N588)),IF($AD588=1,U588,0),"")</f>
        <v/>
      </c>
      <c r="W588" s="75" t="n">
        <v>36892</v>
      </c>
      <c r="X588" s="134"/>
      <c r="Y588" s="134"/>
      <c r="AA588" s="128" t="n">
        <f aca="false">IF(E588&lt;&gt;F588,0,1)</f>
        <v>1</v>
      </c>
      <c r="AB588" s="128" t="n">
        <f aca="false">IF(OR(T588="SI",T588="Si",T588="si",T588="sI",T588="s",T588="S"),1,0)</f>
        <v>0</v>
      </c>
      <c r="AC588" s="128" t="n">
        <f aca="false">IF(OR(J588="SI",J588="Si",J588="si",J588="sI",J588="s",J588="S"),1,0)</f>
        <v>0</v>
      </c>
      <c r="AD588" s="128" t="n">
        <f aca="false">AK588*AA588*AB588*AC588</f>
        <v>0</v>
      </c>
      <c r="AF588" s="136" t="n">
        <f aca="false">COUNTIF(D$8:D588,D588)</f>
        <v>0</v>
      </c>
      <c r="AG588" s="136" t="n">
        <f aca="false">COUNTIFS(D$8:D588,D588,A$8:A588,A588)</f>
        <v>0</v>
      </c>
      <c r="AH588" s="128" t="n">
        <f aca="false">AF588-AG588</f>
        <v>0</v>
      </c>
      <c r="AI588" s="128" t="n">
        <f aca="false">IF(OR(O588&lt;&gt;P588,P588=1,AA588=0),1,0)</f>
        <v>0</v>
      </c>
      <c r="AJ588" s="128" t="n">
        <f aca="false">IF(AR588&gt;0,1,0)+AH588</f>
        <v>0</v>
      </c>
      <c r="AK588" s="128" t="n">
        <f aca="false">IF(O588&lt;&gt;P588,0,1)</f>
        <v>1</v>
      </c>
      <c r="AL588" s="128" t="n">
        <f aca="false">IF(U588&gt;1,1,0)</f>
        <v>0</v>
      </c>
      <c r="AM588" s="136"/>
      <c r="AN588" s="137"/>
      <c r="AO588" s="139"/>
      <c r="AP588" s="128" t="str">
        <f aca="false">IF(SUMIF(AS$7:BU$7,"&gt;0",AS588:BU588)&gt;0,SUMIF(AS$7:BU$7,"&gt;0",AS588:BU588),"")</f>
        <v/>
      </c>
      <c r="AQ588" s="128"/>
      <c r="AR588" s="136" t="n">
        <f aca="false">COUNTIF(N$8:N588,N588)-1</f>
        <v>-1</v>
      </c>
      <c r="AS588" s="133"/>
      <c r="AT588" s="133"/>
      <c r="AU588" s="128" t="n">
        <f aca="false">IF($A588=$A587,AS588+AT588+AU587,AS588+AT588)</f>
        <v>0</v>
      </c>
      <c r="AV588" s="133"/>
      <c r="AW588" s="133"/>
      <c r="AX588" s="128" t="n">
        <f aca="false">IF($A588=$A587,AV588+AW588+AX587,AV588+AW588)</f>
        <v>0</v>
      </c>
      <c r="AY588" s="133"/>
      <c r="AZ588" s="133"/>
      <c r="BA588" s="128" t="n">
        <f aca="false">IF($A588=$A587,AY588+AZ588+BA587,AY588+AZ588)</f>
        <v>0</v>
      </c>
      <c r="BB588" s="133"/>
      <c r="BC588" s="133"/>
      <c r="BD588" s="128" t="n">
        <f aca="false">IF($A588=$A587,BB588+BC588+BD587,BB588+BC588)</f>
        <v>0</v>
      </c>
      <c r="BE588" s="133"/>
      <c r="BF588" s="133"/>
      <c r="BG588" s="128" t="n">
        <f aca="false">IF($A588=$A587,BE588+BF588+BG587,BE588+BF588)</f>
        <v>0</v>
      </c>
      <c r="BH588" s="133"/>
      <c r="BI588" s="133"/>
      <c r="BJ588" s="128" t="n">
        <f aca="false">IF($A588=$A587,BH588+BI588+BJ587,BH588+BI588)</f>
        <v>0</v>
      </c>
      <c r="BK588" s="133"/>
      <c r="BL588" s="133"/>
      <c r="BM588" s="128" t="n">
        <f aca="false">IF($A588=$A587,BK588+BL588+BM587,BK588+BL588)</f>
        <v>0</v>
      </c>
      <c r="BN588" s="133"/>
      <c r="BO588" s="133"/>
      <c r="BP588" s="128" t="n">
        <f aca="false">IF($A588=$A587,BN588+BO588+BP587,BN588+BO588)</f>
        <v>0</v>
      </c>
      <c r="BQ588" s="133"/>
      <c r="BR588" s="133"/>
      <c r="BS588" s="128" t="n">
        <f aca="false">IF($A588=$A587,BQ588+BR588+BS587,BQ588+BR588)</f>
        <v>0</v>
      </c>
      <c r="BT588" s="133"/>
      <c r="BU588" s="133"/>
      <c r="BV588" s="128" t="n">
        <f aca="false">IF($A588=$A587,BT588+BU588+BV587,BT588+BU588)</f>
        <v>0</v>
      </c>
      <c r="BW588" s="128" t="n">
        <f aca="false">IF(W588=0,0,IF(W588&gt;F$4,1,(IF(W588=BW$2,0,(IF(F$4-W588&gt;2,1,0))))))</f>
        <v>0</v>
      </c>
    </row>
    <row r="589" customFormat="false" ht="42.95" hidden="false" customHeight="true" outlineLevel="0" collapsed="false">
      <c r="A589" s="124" t="str">
        <f aca="false">IF(D589=D588,IF(A588=0,"",A588),IF(AND(D589&gt;0,D589&lt;&gt;D588),A588+1,""))</f>
        <v/>
      </c>
      <c r="B589" s="129"/>
      <c r="C589" s="129"/>
      <c r="D589" s="96"/>
      <c r="E589" s="138"/>
      <c r="F589" s="128" t="str">
        <f aca="false">IFERROR(IF(OR(ISTEXT(D589),ISNUMBER(D589)),HLOOKUP(I589-23*INT(I589/23),[2]Hoja2!B$1:X$2,2),""),1)</f>
        <v/>
      </c>
      <c r="G589" s="128" t="str">
        <f aca="false">LEFT(D589,1)</f>
        <v/>
      </c>
      <c r="H589" s="129" t="str">
        <f aca="false">IF(UPPER(G589)="Z",2,IF(UPPER(G589)="Y",1,IF(UPPER(G589)="X",0,LEFT(D589))))</f>
        <v/>
      </c>
      <c r="I589" s="129" t="str">
        <f aca="false">REPLACE(D589,1,1,H589)</f>
        <v/>
      </c>
      <c r="J589" s="96"/>
      <c r="K589" s="124" t="str">
        <f aca="false">IF(N589&gt;0,ROW(L589)-7,"")</f>
        <v/>
      </c>
      <c r="L589" s="130"/>
      <c r="M589" s="130"/>
      <c r="N589" s="131"/>
      <c r="O589" s="132"/>
      <c r="P589" s="128" t="str">
        <f aca="false">IFERROR(IF(OR(ISTEXT(N589),ISNUMBER(N589)),HLOOKUP(S589-23*INT(S589/23),[2]Hoja2!B$1:X$2,2),""),1)</f>
        <v/>
      </c>
      <c r="Q589" s="128" t="str">
        <f aca="false">LEFT(N589,1)</f>
        <v/>
      </c>
      <c r="R589" s="129" t="str">
        <f aca="false">IF(UPPER(Q589)="Z",2,IF(UPPER(Q589)="Y",1,IF(UPPER(Q589)="X",0,LEFT(N589))))</f>
        <v/>
      </c>
      <c r="S589" s="129" t="str">
        <f aca="false">REPLACE(N589,1,1,R589)</f>
        <v/>
      </c>
      <c r="T589" s="96"/>
      <c r="U589" s="133"/>
      <c r="V589" s="124" t="str">
        <f aca="false">IF(OR(ISTEXT(N589),ISNUMBER(N589)),IF($AD589=1,U589,0),"")</f>
        <v/>
      </c>
      <c r="W589" s="75" t="n">
        <v>36892</v>
      </c>
      <c r="X589" s="134"/>
      <c r="Y589" s="134"/>
      <c r="AA589" s="128" t="n">
        <f aca="false">IF(E589&lt;&gt;F589,0,1)</f>
        <v>1</v>
      </c>
      <c r="AB589" s="128" t="n">
        <f aca="false">IF(OR(T589="SI",T589="Si",T589="si",T589="sI",T589="s",T589="S"),1,0)</f>
        <v>0</v>
      </c>
      <c r="AC589" s="128" t="n">
        <f aca="false">IF(OR(J589="SI",J589="Si",J589="si",J589="sI",J589="s",J589="S"),1,0)</f>
        <v>0</v>
      </c>
      <c r="AD589" s="128" t="n">
        <f aca="false">AK589*AA589*AB589*AC589</f>
        <v>0</v>
      </c>
      <c r="AF589" s="136" t="n">
        <f aca="false">COUNTIF(D$8:D589,D589)</f>
        <v>0</v>
      </c>
      <c r="AG589" s="136" t="n">
        <f aca="false">COUNTIFS(D$8:D589,D589,A$8:A589,A589)</f>
        <v>0</v>
      </c>
      <c r="AH589" s="128" t="n">
        <f aca="false">AF589-AG589</f>
        <v>0</v>
      </c>
      <c r="AI589" s="128" t="n">
        <f aca="false">IF(OR(O589&lt;&gt;P589,P589=1,AA589=0),1,0)</f>
        <v>0</v>
      </c>
      <c r="AJ589" s="128" t="n">
        <f aca="false">IF(AR589&gt;0,1,0)+AH589</f>
        <v>0</v>
      </c>
      <c r="AK589" s="128" t="n">
        <f aca="false">IF(O589&lt;&gt;P589,0,1)</f>
        <v>1</v>
      </c>
      <c r="AL589" s="128" t="n">
        <f aca="false">IF(U589&gt;1,1,0)</f>
        <v>0</v>
      </c>
      <c r="AM589" s="136"/>
      <c r="AN589" s="137"/>
      <c r="AO589" s="139"/>
      <c r="AP589" s="128" t="str">
        <f aca="false">IF(SUMIF(AS$7:BU$7,"&gt;0",AS589:BU589)&gt;0,SUMIF(AS$7:BU$7,"&gt;0",AS589:BU589),"")</f>
        <v/>
      </c>
      <c r="AQ589" s="128"/>
      <c r="AR589" s="136" t="n">
        <f aca="false">COUNTIF(N$8:N589,N589)-1</f>
        <v>-1</v>
      </c>
      <c r="AS589" s="133"/>
      <c r="AT589" s="133"/>
      <c r="AU589" s="128" t="n">
        <f aca="false">IF($A589=$A588,AS589+AT589+AU588,AS589+AT589)</f>
        <v>0</v>
      </c>
      <c r="AV589" s="133"/>
      <c r="AW589" s="133"/>
      <c r="AX589" s="128" t="n">
        <f aca="false">IF($A589=$A588,AV589+AW589+AX588,AV589+AW589)</f>
        <v>0</v>
      </c>
      <c r="AY589" s="133"/>
      <c r="AZ589" s="133"/>
      <c r="BA589" s="128" t="n">
        <f aca="false">IF($A589=$A588,AY589+AZ589+BA588,AY589+AZ589)</f>
        <v>0</v>
      </c>
      <c r="BB589" s="133"/>
      <c r="BC589" s="133"/>
      <c r="BD589" s="128" t="n">
        <f aca="false">IF($A589=$A588,BB589+BC589+BD588,BB589+BC589)</f>
        <v>0</v>
      </c>
      <c r="BE589" s="133"/>
      <c r="BF589" s="133"/>
      <c r="BG589" s="128" t="n">
        <f aca="false">IF($A589=$A588,BE589+BF589+BG588,BE589+BF589)</f>
        <v>0</v>
      </c>
      <c r="BH589" s="133"/>
      <c r="BI589" s="133"/>
      <c r="BJ589" s="128" t="n">
        <f aca="false">IF($A589=$A588,BH589+BI589+BJ588,BH589+BI589)</f>
        <v>0</v>
      </c>
      <c r="BK589" s="133"/>
      <c r="BL589" s="133"/>
      <c r="BM589" s="128" t="n">
        <f aca="false">IF($A589=$A588,BK589+BL589+BM588,BK589+BL589)</f>
        <v>0</v>
      </c>
      <c r="BN589" s="133"/>
      <c r="BO589" s="133"/>
      <c r="BP589" s="128" t="n">
        <f aca="false">IF($A589=$A588,BN589+BO589+BP588,BN589+BO589)</f>
        <v>0</v>
      </c>
      <c r="BQ589" s="133"/>
      <c r="BR589" s="133"/>
      <c r="BS589" s="128" t="n">
        <f aca="false">IF($A589=$A588,BQ589+BR589+BS588,BQ589+BR589)</f>
        <v>0</v>
      </c>
      <c r="BT589" s="133"/>
      <c r="BU589" s="133"/>
      <c r="BV589" s="128" t="n">
        <f aca="false">IF($A589=$A588,BT589+BU589+BV588,BT589+BU589)</f>
        <v>0</v>
      </c>
      <c r="BW589" s="128" t="n">
        <f aca="false">IF(W589=0,0,IF(W589&gt;F$4,1,(IF(W589=BW$2,0,(IF(F$4-W589&gt;2,1,0))))))</f>
        <v>0</v>
      </c>
    </row>
    <row r="590" customFormat="false" ht="42.95" hidden="false" customHeight="true" outlineLevel="0" collapsed="false">
      <c r="A590" s="124" t="str">
        <f aca="false">IF(D590=D589,IF(A589=0,"",A589),IF(AND(D590&gt;0,D590&lt;&gt;D589),A589+1,""))</f>
        <v/>
      </c>
      <c r="B590" s="129"/>
      <c r="C590" s="129"/>
      <c r="D590" s="96"/>
      <c r="E590" s="138"/>
      <c r="F590" s="128" t="str">
        <f aca="false">IFERROR(IF(OR(ISTEXT(D590),ISNUMBER(D590)),HLOOKUP(I590-23*INT(I590/23),[2]Hoja2!B$1:X$2,2),""),1)</f>
        <v/>
      </c>
      <c r="G590" s="128" t="str">
        <f aca="false">LEFT(D590,1)</f>
        <v/>
      </c>
      <c r="H590" s="129" t="str">
        <f aca="false">IF(UPPER(G590)="Z",2,IF(UPPER(G590)="Y",1,IF(UPPER(G590)="X",0,LEFT(D590))))</f>
        <v/>
      </c>
      <c r="I590" s="129" t="str">
        <f aca="false">REPLACE(D590,1,1,H590)</f>
        <v/>
      </c>
      <c r="J590" s="96"/>
      <c r="K590" s="124" t="str">
        <f aca="false">IF(N590&gt;0,ROW(L590)-7,"")</f>
        <v/>
      </c>
      <c r="L590" s="130"/>
      <c r="M590" s="130"/>
      <c r="N590" s="131"/>
      <c r="O590" s="132"/>
      <c r="P590" s="128" t="str">
        <f aca="false">IFERROR(IF(OR(ISTEXT(N590),ISNUMBER(N590)),HLOOKUP(S590-23*INT(S590/23),[2]Hoja2!B$1:X$2,2),""),1)</f>
        <v/>
      </c>
      <c r="Q590" s="128" t="str">
        <f aca="false">LEFT(N590,1)</f>
        <v/>
      </c>
      <c r="R590" s="129" t="str">
        <f aca="false">IF(UPPER(Q590)="Z",2,IF(UPPER(Q590)="Y",1,IF(UPPER(Q590)="X",0,LEFT(N590))))</f>
        <v/>
      </c>
      <c r="S590" s="129" t="str">
        <f aca="false">REPLACE(N590,1,1,R590)</f>
        <v/>
      </c>
      <c r="T590" s="96"/>
      <c r="U590" s="133"/>
      <c r="V590" s="124" t="str">
        <f aca="false">IF(OR(ISTEXT(N590),ISNUMBER(N590)),IF($AD590=1,U590,0),"")</f>
        <v/>
      </c>
      <c r="W590" s="75" t="n">
        <v>36892</v>
      </c>
      <c r="X590" s="134"/>
      <c r="Y590" s="134"/>
      <c r="AA590" s="128" t="n">
        <f aca="false">IF(E590&lt;&gt;F590,0,1)</f>
        <v>1</v>
      </c>
      <c r="AB590" s="128" t="n">
        <f aca="false">IF(OR(T590="SI",T590="Si",T590="si",T590="sI",T590="s",T590="S"),1,0)</f>
        <v>0</v>
      </c>
      <c r="AC590" s="128" t="n">
        <f aca="false">IF(OR(J590="SI",J590="Si",J590="si",J590="sI",J590="s",J590="S"),1,0)</f>
        <v>0</v>
      </c>
      <c r="AD590" s="128" t="n">
        <f aca="false">AK590*AA590*AB590*AC590</f>
        <v>0</v>
      </c>
      <c r="AF590" s="136" t="n">
        <f aca="false">COUNTIF(D$8:D590,D590)</f>
        <v>0</v>
      </c>
      <c r="AG590" s="136" t="n">
        <f aca="false">COUNTIFS(D$8:D590,D590,A$8:A590,A590)</f>
        <v>0</v>
      </c>
      <c r="AH590" s="128" t="n">
        <f aca="false">AF590-AG590</f>
        <v>0</v>
      </c>
      <c r="AI590" s="128" t="n">
        <f aca="false">IF(OR(O590&lt;&gt;P590,P590=1,AA590=0),1,0)</f>
        <v>0</v>
      </c>
      <c r="AJ590" s="128" t="n">
        <f aca="false">IF(AR590&gt;0,1,0)+AH590</f>
        <v>0</v>
      </c>
      <c r="AK590" s="128" t="n">
        <f aca="false">IF(O590&lt;&gt;P590,0,1)</f>
        <v>1</v>
      </c>
      <c r="AL590" s="128" t="n">
        <f aca="false">IF(U590&gt;1,1,0)</f>
        <v>0</v>
      </c>
      <c r="AM590" s="136"/>
      <c r="AN590" s="137"/>
      <c r="AO590" s="139"/>
      <c r="AP590" s="128" t="str">
        <f aca="false">IF(SUMIF(AS$7:BU$7,"&gt;0",AS590:BU590)&gt;0,SUMIF(AS$7:BU$7,"&gt;0",AS590:BU590),"")</f>
        <v/>
      </c>
      <c r="AQ590" s="128"/>
      <c r="AR590" s="136" t="n">
        <f aca="false">COUNTIF(N$8:N590,N590)-1</f>
        <v>-1</v>
      </c>
      <c r="AS590" s="133"/>
      <c r="AT590" s="133"/>
      <c r="AU590" s="128" t="n">
        <f aca="false">IF($A590=$A589,AS590+AT590+AU589,AS590+AT590)</f>
        <v>0</v>
      </c>
      <c r="AV590" s="133"/>
      <c r="AW590" s="133"/>
      <c r="AX590" s="128" t="n">
        <f aca="false">IF($A590=$A589,AV590+AW590+AX589,AV590+AW590)</f>
        <v>0</v>
      </c>
      <c r="AY590" s="133"/>
      <c r="AZ590" s="133"/>
      <c r="BA590" s="128" t="n">
        <f aca="false">IF($A590=$A589,AY590+AZ590+BA589,AY590+AZ590)</f>
        <v>0</v>
      </c>
      <c r="BB590" s="133"/>
      <c r="BC590" s="133"/>
      <c r="BD590" s="128" t="n">
        <f aca="false">IF($A590=$A589,BB590+BC590+BD589,BB590+BC590)</f>
        <v>0</v>
      </c>
      <c r="BE590" s="133"/>
      <c r="BF590" s="133"/>
      <c r="BG590" s="128" t="n">
        <f aca="false">IF($A590=$A589,BE590+BF590+BG589,BE590+BF590)</f>
        <v>0</v>
      </c>
      <c r="BH590" s="133"/>
      <c r="BI590" s="133"/>
      <c r="BJ590" s="128" t="n">
        <f aca="false">IF($A590=$A589,BH590+BI590+BJ589,BH590+BI590)</f>
        <v>0</v>
      </c>
      <c r="BK590" s="133"/>
      <c r="BL590" s="133"/>
      <c r="BM590" s="128" t="n">
        <f aca="false">IF($A590=$A589,BK590+BL590+BM589,BK590+BL590)</f>
        <v>0</v>
      </c>
      <c r="BN590" s="133"/>
      <c r="BO590" s="133"/>
      <c r="BP590" s="128" t="n">
        <f aca="false">IF($A590=$A589,BN590+BO590+BP589,BN590+BO590)</f>
        <v>0</v>
      </c>
      <c r="BQ590" s="133"/>
      <c r="BR590" s="133"/>
      <c r="BS590" s="128" t="n">
        <f aca="false">IF($A590=$A589,BQ590+BR590+BS589,BQ590+BR590)</f>
        <v>0</v>
      </c>
      <c r="BT590" s="133"/>
      <c r="BU590" s="133"/>
      <c r="BV590" s="128" t="n">
        <f aca="false">IF($A590=$A589,BT590+BU590+BV589,BT590+BU590)</f>
        <v>0</v>
      </c>
      <c r="BW590" s="128" t="n">
        <f aca="false">IF(W590=0,0,IF(W590&gt;F$4,1,(IF(W590=BW$2,0,(IF(F$4-W590&gt;2,1,0))))))</f>
        <v>0</v>
      </c>
    </row>
    <row r="591" customFormat="false" ht="42.95" hidden="false" customHeight="true" outlineLevel="0" collapsed="false">
      <c r="A591" s="124" t="str">
        <f aca="false">IF(D591=D590,IF(A590=0,"",A590),IF(AND(D591&gt;0,D591&lt;&gt;D590),A590+1,""))</f>
        <v/>
      </c>
      <c r="B591" s="129"/>
      <c r="C591" s="129"/>
      <c r="D591" s="96"/>
      <c r="E591" s="138"/>
      <c r="F591" s="128" t="str">
        <f aca="false">IFERROR(IF(OR(ISTEXT(D591),ISNUMBER(D591)),HLOOKUP(I591-23*INT(I591/23),[2]Hoja2!B$1:X$2,2),""),1)</f>
        <v/>
      </c>
      <c r="G591" s="128" t="str">
        <f aca="false">LEFT(D591,1)</f>
        <v/>
      </c>
      <c r="H591" s="129" t="str">
        <f aca="false">IF(UPPER(G591)="Z",2,IF(UPPER(G591)="Y",1,IF(UPPER(G591)="X",0,LEFT(D591))))</f>
        <v/>
      </c>
      <c r="I591" s="129" t="str">
        <f aca="false">REPLACE(D591,1,1,H591)</f>
        <v/>
      </c>
      <c r="J591" s="96"/>
      <c r="K591" s="124" t="str">
        <f aca="false">IF(N591&gt;0,ROW(L591)-7,"")</f>
        <v/>
      </c>
      <c r="L591" s="130"/>
      <c r="M591" s="130"/>
      <c r="N591" s="131"/>
      <c r="O591" s="132"/>
      <c r="P591" s="128" t="str">
        <f aca="false">IFERROR(IF(OR(ISTEXT(N591),ISNUMBER(N591)),HLOOKUP(S591-23*INT(S591/23),[2]Hoja2!B$1:X$2,2),""),1)</f>
        <v/>
      </c>
      <c r="Q591" s="128" t="str">
        <f aca="false">LEFT(N591,1)</f>
        <v/>
      </c>
      <c r="R591" s="129" t="str">
        <f aca="false">IF(UPPER(Q591)="Z",2,IF(UPPER(Q591)="Y",1,IF(UPPER(Q591)="X",0,LEFT(N591))))</f>
        <v/>
      </c>
      <c r="S591" s="129" t="str">
        <f aca="false">REPLACE(N591,1,1,R591)</f>
        <v/>
      </c>
      <c r="T591" s="96"/>
      <c r="U591" s="133"/>
      <c r="V591" s="124" t="str">
        <f aca="false">IF(OR(ISTEXT(N591),ISNUMBER(N591)),IF($AD591=1,U591,0),"")</f>
        <v/>
      </c>
      <c r="W591" s="75" t="n">
        <v>36892</v>
      </c>
      <c r="X591" s="134"/>
      <c r="Y591" s="134"/>
      <c r="AA591" s="128" t="n">
        <f aca="false">IF(E591&lt;&gt;F591,0,1)</f>
        <v>1</v>
      </c>
      <c r="AB591" s="128" t="n">
        <f aca="false">IF(OR(T591="SI",T591="Si",T591="si",T591="sI",T591="s",T591="S"),1,0)</f>
        <v>0</v>
      </c>
      <c r="AC591" s="128" t="n">
        <f aca="false">IF(OR(J591="SI",J591="Si",J591="si",J591="sI",J591="s",J591="S"),1,0)</f>
        <v>0</v>
      </c>
      <c r="AD591" s="128" t="n">
        <f aca="false">AK591*AA591*AB591*AC591</f>
        <v>0</v>
      </c>
      <c r="AF591" s="136" t="n">
        <f aca="false">COUNTIF(D$8:D591,D591)</f>
        <v>0</v>
      </c>
      <c r="AG591" s="136" t="n">
        <f aca="false">COUNTIFS(D$8:D591,D591,A$8:A591,A591)</f>
        <v>0</v>
      </c>
      <c r="AH591" s="128" t="n">
        <f aca="false">AF591-AG591</f>
        <v>0</v>
      </c>
      <c r="AI591" s="128" t="n">
        <f aca="false">IF(OR(O591&lt;&gt;P591,P591=1,AA591=0),1,0)</f>
        <v>0</v>
      </c>
      <c r="AJ591" s="128" t="n">
        <f aca="false">IF(AR591&gt;0,1,0)+AH591</f>
        <v>0</v>
      </c>
      <c r="AK591" s="128" t="n">
        <f aca="false">IF(O591&lt;&gt;P591,0,1)</f>
        <v>1</v>
      </c>
      <c r="AL591" s="128" t="n">
        <f aca="false">IF(U591&gt;1,1,0)</f>
        <v>0</v>
      </c>
      <c r="AM591" s="136"/>
      <c r="AN591" s="137"/>
      <c r="AO591" s="139"/>
      <c r="AP591" s="128" t="str">
        <f aca="false">IF(SUMIF(AS$7:BU$7,"&gt;0",AS591:BU591)&gt;0,SUMIF(AS$7:BU$7,"&gt;0",AS591:BU591),"")</f>
        <v/>
      </c>
      <c r="AQ591" s="128"/>
      <c r="AR591" s="136" t="n">
        <f aca="false">COUNTIF(N$8:N591,N591)-1</f>
        <v>-1</v>
      </c>
      <c r="AS591" s="133"/>
      <c r="AT591" s="133"/>
      <c r="AU591" s="128" t="n">
        <f aca="false">IF($A591=$A590,AS591+AT591+AU590,AS591+AT591)</f>
        <v>0</v>
      </c>
      <c r="AV591" s="133"/>
      <c r="AW591" s="133"/>
      <c r="AX591" s="128" t="n">
        <f aca="false">IF($A591=$A590,AV591+AW591+AX590,AV591+AW591)</f>
        <v>0</v>
      </c>
      <c r="AY591" s="133"/>
      <c r="AZ591" s="133"/>
      <c r="BA591" s="128" t="n">
        <f aca="false">IF($A591=$A590,AY591+AZ591+BA590,AY591+AZ591)</f>
        <v>0</v>
      </c>
      <c r="BB591" s="133"/>
      <c r="BC591" s="133"/>
      <c r="BD591" s="128" t="n">
        <f aca="false">IF($A591=$A590,BB591+BC591+BD590,BB591+BC591)</f>
        <v>0</v>
      </c>
      <c r="BE591" s="133"/>
      <c r="BF591" s="133"/>
      <c r="BG591" s="128" t="n">
        <f aca="false">IF($A591=$A590,BE591+BF591+BG590,BE591+BF591)</f>
        <v>0</v>
      </c>
      <c r="BH591" s="133"/>
      <c r="BI591" s="133"/>
      <c r="BJ591" s="128" t="n">
        <f aca="false">IF($A591=$A590,BH591+BI591+BJ590,BH591+BI591)</f>
        <v>0</v>
      </c>
      <c r="BK591" s="133"/>
      <c r="BL591" s="133"/>
      <c r="BM591" s="128" t="n">
        <f aca="false">IF($A591=$A590,BK591+BL591+BM590,BK591+BL591)</f>
        <v>0</v>
      </c>
      <c r="BN591" s="133"/>
      <c r="BO591" s="133"/>
      <c r="BP591" s="128" t="n">
        <f aca="false">IF($A591=$A590,BN591+BO591+BP590,BN591+BO591)</f>
        <v>0</v>
      </c>
      <c r="BQ591" s="133"/>
      <c r="BR591" s="133"/>
      <c r="BS591" s="128" t="n">
        <f aca="false">IF($A591=$A590,BQ591+BR591+BS590,BQ591+BR591)</f>
        <v>0</v>
      </c>
      <c r="BT591" s="133"/>
      <c r="BU591" s="133"/>
      <c r="BV591" s="128" t="n">
        <f aca="false">IF($A591=$A590,BT591+BU591+BV590,BT591+BU591)</f>
        <v>0</v>
      </c>
      <c r="BW591" s="128" t="n">
        <f aca="false">IF(W591=0,0,IF(W591&gt;F$4,1,(IF(W591=BW$2,0,(IF(F$4-W591&gt;2,1,0))))))</f>
        <v>0</v>
      </c>
    </row>
    <row r="592" customFormat="false" ht="42.95" hidden="false" customHeight="true" outlineLevel="0" collapsed="false">
      <c r="A592" s="124" t="str">
        <f aca="false">IF(D592=D591,IF(A591=0,"",A591),IF(AND(D592&gt;0,D592&lt;&gt;D591),A591+1,""))</f>
        <v/>
      </c>
      <c r="B592" s="129"/>
      <c r="C592" s="129"/>
      <c r="D592" s="96"/>
      <c r="E592" s="138"/>
      <c r="F592" s="128" t="str">
        <f aca="false">IFERROR(IF(OR(ISTEXT(D592),ISNUMBER(D592)),HLOOKUP(I592-23*INT(I592/23),[2]Hoja2!B$1:X$2,2),""),1)</f>
        <v/>
      </c>
      <c r="G592" s="128" t="str">
        <f aca="false">LEFT(D592,1)</f>
        <v/>
      </c>
      <c r="H592" s="129" t="str">
        <f aca="false">IF(UPPER(G592)="Z",2,IF(UPPER(G592)="Y",1,IF(UPPER(G592)="X",0,LEFT(D592))))</f>
        <v/>
      </c>
      <c r="I592" s="129" t="str">
        <f aca="false">REPLACE(D592,1,1,H592)</f>
        <v/>
      </c>
      <c r="J592" s="96"/>
      <c r="K592" s="124" t="str">
        <f aca="false">IF(N592&gt;0,ROW(L592)-7,"")</f>
        <v/>
      </c>
      <c r="L592" s="130"/>
      <c r="M592" s="130"/>
      <c r="N592" s="131"/>
      <c r="O592" s="132"/>
      <c r="P592" s="128" t="str">
        <f aca="false">IFERROR(IF(OR(ISTEXT(N592),ISNUMBER(N592)),HLOOKUP(S592-23*INT(S592/23),[2]Hoja2!B$1:X$2,2),""),1)</f>
        <v/>
      </c>
      <c r="Q592" s="128" t="str">
        <f aca="false">LEFT(N592,1)</f>
        <v/>
      </c>
      <c r="R592" s="129" t="str">
        <f aca="false">IF(UPPER(Q592)="Z",2,IF(UPPER(Q592)="Y",1,IF(UPPER(Q592)="X",0,LEFT(N592))))</f>
        <v/>
      </c>
      <c r="S592" s="129" t="str">
        <f aca="false">REPLACE(N592,1,1,R592)</f>
        <v/>
      </c>
      <c r="T592" s="96"/>
      <c r="U592" s="133"/>
      <c r="V592" s="124" t="str">
        <f aca="false">IF(OR(ISTEXT(N592),ISNUMBER(N592)),IF($AD592=1,U592,0),"")</f>
        <v/>
      </c>
      <c r="W592" s="75" t="n">
        <v>36892</v>
      </c>
      <c r="X592" s="134"/>
      <c r="Y592" s="134"/>
      <c r="AA592" s="128" t="n">
        <f aca="false">IF(E592&lt;&gt;F592,0,1)</f>
        <v>1</v>
      </c>
      <c r="AB592" s="128" t="n">
        <f aca="false">IF(OR(T592="SI",T592="Si",T592="si",T592="sI",T592="s",T592="S"),1,0)</f>
        <v>0</v>
      </c>
      <c r="AC592" s="128" t="n">
        <f aca="false">IF(OR(J592="SI",J592="Si",J592="si",J592="sI",J592="s",J592="S"),1,0)</f>
        <v>0</v>
      </c>
      <c r="AD592" s="128" t="n">
        <f aca="false">AK592*AA592*AB592*AC592</f>
        <v>0</v>
      </c>
      <c r="AF592" s="136" t="n">
        <f aca="false">COUNTIF(D$8:D592,D592)</f>
        <v>0</v>
      </c>
      <c r="AG592" s="136" t="n">
        <f aca="false">COUNTIFS(D$8:D592,D592,A$8:A592,A592)</f>
        <v>0</v>
      </c>
      <c r="AH592" s="128" t="n">
        <f aca="false">AF592-AG592</f>
        <v>0</v>
      </c>
      <c r="AI592" s="128" t="n">
        <f aca="false">IF(OR(O592&lt;&gt;P592,P592=1,AA592=0),1,0)</f>
        <v>0</v>
      </c>
      <c r="AJ592" s="128" t="n">
        <f aca="false">IF(AR592&gt;0,1,0)+AH592</f>
        <v>0</v>
      </c>
      <c r="AK592" s="128" t="n">
        <f aca="false">IF(O592&lt;&gt;P592,0,1)</f>
        <v>1</v>
      </c>
      <c r="AL592" s="128" t="n">
        <f aca="false">IF(U592&gt;1,1,0)</f>
        <v>0</v>
      </c>
      <c r="AM592" s="136"/>
      <c r="AN592" s="137"/>
      <c r="AO592" s="139"/>
      <c r="AP592" s="128" t="str">
        <f aca="false">IF(SUMIF(AS$7:BU$7,"&gt;0",AS592:BU592)&gt;0,SUMIF(AS$7:BU$7,"&gt;0",AS592:BU592),"")</f>
        <v/>
      </c>
      <c r="AQ592" s="128"/>
      <c r="AR592" s="136" t="n">
        <f aca="false">COUNTIF(N$8:N592,N592)-1</f>
        <v>-1</v>
      </c>
      <c r="AS592" s="133"/>
      <c r="AT592" s="133"/>
      <c r="AU592" s="128" t="n">
        <f aca="false">IF($A592=$A591,AS592+AT592+AU591,AS592+AT592)</f>
        <v>0</v>
      </c>
      <c r="AV592" s="133"/>
      <c r="AW592" s="133"/>
      <c r="AX592" s="128" t="n">
        <f aca="false">IF($A592=$A591,AV592+AW592+AX591,AV592+AW592)</f>
        <v>0</v>
      </c>
      <c r="AY592" s="133"/>
      <c r="AZ592" s="133"/>
      <c r="BA592" s="128" t="n">
        <f aca="false">IF($A592=$A591,AY592+AZ592+BA591,AY592+AZ592)</f>
        <v>0</v>
      </c>
      <c r="BB592" s="133"/>
      <c r="BC592" s="133"/>
      <c r="BD592" s="128" t="n">
        <f aca="false">IF($A592=$A591,BB592+BC592+BD591,BB592+BC592)</f>
        <v>0</v>
      </c>
      <c r="BE592" s="133"/>
      <c r="BF592" s="133"/>
      <c r="BG592" s="128" t="n">
        <f aca="false">IF($A592=$A591,BE592+BF592+BG591,BE592+BF592)</f>
        <v>0</v>
      </c>
      <c r="BH592" s="133"/>
      <c r="BI592" s="133"/>
      <c r="BJ592" s="128" t="n">
        <f aca="false">IF($A592=$A591,BH592+BI592+BJ591,BH592+BI592)</f>
        <v>0</v>
      </c>
      <c r="BK592" s="133"/>
      <c r="BL592" s="133"/>
      <c r="BM592" s="128" t="n">
        <f aca="false">IF($A592=$A591,BK592+BL592+BM591,BK592+BL592)</f>
        <v>0</v>
      </c>
      <c r="BN592" s="133"/>
      <c r="BO592" s="133"/>
      <c r="BP592" s="128" t="n">
        <f aca="false">IF($A592=$A591,BN592+BO592+BP591,BN592+BO592)</f>
        <v>0</v>
      </c>
      <c r="BQ592" s="133"/>
      <c r="BR592" s="133"/>
      <c r="BS592" s="128" t="n">
        <f aca="false">IF($A592=$A591,BQ592+BR592+BS591,BQ592+BR592)</f>
        <v>0</v>
      </c>
      <c r="BT592" s="133"/>
      <c r="BU592" s="133"/>
      <c r="BV592" s="128" t="n">
        <f aca="false">IF($A592=$A591,BT592+BU592+BV591,BT592+BU592)</f>
        <v>0</v>
      </c>
      <c r="BW592" s="128" t="n">
        <f aca="false">IF(W592=0,0,IF(W592&gt;F$4,1,(IF(W592=BW$2,0,(IF(F$4-W592&gt;2,1,0))))))</f>
        <v>0</v>
      </c>
    </row>
    <row r="593" customFormat="false" ht="42.95" hidden="false" customHeight="true" outlineLevel="0" collapsed="false">
      <c r="A593" s="124" t="str">
        <f aca="false">IF(D593=D592,IF(A592=0,"",A592),IF(AND(D593&gt;0,D593&lt;&gt;D592),A592+1,""))</f>
        <v/>
      </c>
      <c r="B593" s="129"/>
      <c r="C593" s="129"/>
      <c r="D593" s="96"/>
      <c r="E593" s="138"/>
      <c r="F593" s="128" t="str">
        <f aca="false">IFERROR(IF(OR(ISTEXT(D593),ISNUMBER(D593)),HLOOKUP(I593-23*INT(I593/23),[2]Hoja2!B$1:X$2,2),""),1)</f>
        <v/>
      </c>
      <c r="G593" s="128" t="str">
        <f aca="false">LEFT(D593,1)</f>
        <v/>
      </c>
      <c r="H593" s="129" t="str">
        <f aca="false">IF(UPPER(G593)="Z",2,IF(UPPER(G593)="Y",1,IF(UPPER(G593)="X",0,LEFT(D593))))</f>
        <v/>
      </c>
      <c r="I593" s="129" t="str">
        <f aca="false">REPLACE(D593,1,1,H593)</f>
        <v/>
      </c>
      <c r="J593" s="96"/>
      <c r="K593" s="124" t="str">
        <f aca="false">IF(N593&gt;0,ROW(L593)-7,"")</f>
        <v/>
      </c>
      <c r="L593" s="130"/>
      <c r="M593" s="130"/>
      <c r="N593" s="131"/>
      <c r="O593" s="132"/>
      <c r="P593" s="128" t="str">
        <f aca="false">IFERROR(IF(OR(ISTEXT(N593),ISNUMBER(N593)),HLOOKUP(S593-23*INT(S593/23),[2]Hoja2!B$1:X$2,2),""),1)</f>
        <v/>
      </c>
      <c r="Q593" s="128" t="str">
        <f aca="false">LEFT(N593,1)</f>
        <v/>
      </c>
      <c r="R593" s="129" t="str">
        <f aca="false">IF(UPPER(Q593)="Z",2,IF(UPPER(Q593)="Y",1,IF(UPPER(Q593)="X",0,LEFT(N593))))</f>
        <v/>
      </c>
      <c r="S593" s="129" t="str">
        <f aca="false">REPLACE(N593,1,1,R593)</f>
        <v/>
      </c>
      <c r="T593" s="96"/>
      <c r="U593" s="133"/>
      <c r="V593" s="124" t="str">
        <f aca="false">IF(OR(ISTEXT(N593),ISNUMBER(N593)),IF($AD593=1,U593,0),"")</f>
        <v/>
      </c>
      <c r="W593" s="75" t="n">
        <v>36892</v>
      </c>
      <c r="X593" s="134"/>
      <c r="Y593" s="134"/>
      <c r="AA593" s="128" t="n">
        <f aca="false">IF(E593&lt;&gt;F593,0,1)</f>
        <v>1</v>
      </c>
      <c r="AB593" s="128" t="n">
        <f aca="false">IF(OR(T593="SI",T593="Si",T593="si",T593="sI",T593="s",T593="S"),1,0)</f>
        <v>0</v>
      </c>
      <c r="AC593" s="128" t="n">
        <f aca="false">IF(OR(J593="SI",J593="Si",J593="si",J593="sI",J593="s",J593="S"),1,0)</f>
        <v>0</v>
      </c>
      <c r="AD593" s="128" t="n">
        <f aca="false">AK593*AA593*AB593*AC593</f>
        <v>0</v>
      </c>
      <c r="AF593" s="136" t="n">
        <f aca="false">COUNTIF(D$8:D593,D593)</f>
        <v>0</v>
      </c>
      <c r="AG593" s="136" t="n">
        <f aca="false">COUNTIFS(D$8:D593,D593,A$8:A593,A593)</f>
        <v>0</v>
      </c>
      <c r="AH593" s="128" t="n">
        <f aca="false">AF593-AG593</f>
        <v>0</v>
      </c>
      <c r="AI593" s="128" t="n">
        <f aca="false">IF(OR(O593&lt;&gt;P593,P593=1,AA593=0),1,0)</f>
        <v>0</v>
      </c>
      <c r="AJ593" s="128" t="n">
        <f aca="false">IF(AR593&gt;0,1,0)+AH593</f>
        <v>0</v>
      </c>
      <c r="AK593" s="128" t="n">
        <f aca="false">IF(O593&lt;&gt;P593,0,1)</f>
        <v>1</v>
      </c>
      <c r="AL593" s="128" t="n">
        <f aca="false">IF(U593&gt;1,1,0)</f>
        <v>0</v>
      </c>
      <c r="AM593" s="136"/>
      <c r="AN593" s="137"/>
      <c r="AO593" s="139"/>
      <c r="AP593" s="128" t="str">
        <f aca="false">IF(SUMIF(AS$7:BU$7,"&gt;0",AS593:BU593)&gt;0,SUMIF(AS$7:BU$7,"&gt;0",AS593:BU593),"")</f>
        <v/>
      </c>
      <c r="AQ593" s="128"/>
      <c r="AR593" s="136" t="n">
        <f aca="false">COUNTIF(N$8:N593,N593)-1</f>
        <v>-1</v>
      </c>
      <c r="AS593" s="133"/>
      <c r="AT593" s="133"/>
      <c r="AU593" s="128" t="n">
        <f aca="false">IF($A593=$A592,AS593+AT593+AU592,AS593+AT593)</f>
        <v>0</v>
      </c>
      <c r="AV593" s="133"/>
      <c r="AW593" s="133"/>
      <c r="AX593" s="128" t="n">
        <f aca="false">IF($A593=$A592,AV593+AW593+AX592,AV593+AW593)</f>
        <v>0</v>
      </c>
      <c r="AY593" s="133"/>
      <c r="AZ593" s="133"/>
      <c r="BA593" s="128" t="n">
        <f aca="false">IF($A593=$A592,AY593+AZ593+BA592,AY593+AZ593)</f>
        <v>0</v>
      </c>
      <c r="BB593" s="133"/>
      <c r="BC593" s="133"/>
      <c r="BD593" s="128" t="n">
        <f aca="false">IF($A593=$A592,BB593+BC593+BD592,BB593+BC593)</f>
        <v>0</v>
      </c>
      <c r="BE593" s="133"/>
      <c r="BF593" s="133"/>
      <c r="BG593" s="128" t="n">
        <f aca="false">IF($A593=$A592,BE593+BF593+BG592,BE593+BF593)</f>
        <v>0</v>
      </c>
      <c r="BH593" s="133"/>
      <c r="BI593" s="133"/>
      <c r="BJ593" s="128" t="n">
        <f aca="false">IF($A593=$A592,BH593+BI593+BJ592,BH593+BI593)</f>
        <v>0</v>
      </c>
      <c r="BK593" s="133"/>
      <c r="BL593" s="133"/>
      <c r="BM593" s="128" t="n">
        <f aca="false">IF($A593=$A592,BK593+BL593+BM592,BK593+BL593)</f>
        <v>0</v>
      </c>
      <c r="BN593" s="133"/>
      <c r="BO593" s="133"/>
      <c r="BP593" s="128" t="n">
        <f aca="false">IF($A593=$A592,BN593+BO593+BP592,BN593+BO593)</f>
        <v>0</v>
      </c>
      <c r="BQ593" s="133"/>
      <c r="BR593" s="133"/>
      <c r="BS593" s="128" t="n">
        <f aca="false">IF($A593=$A592,BQ593+BR593+BS592,BQ593+BR593)</f>
        <v>0</v>
      </c>
      <c r="BT593" s="133"/>
      <c r="BU593" s="133"/>
      <c r="BV593" s="128" t="n">
        <f aca="false">IF($A593=$A592,BT593+BU593+BV592,BT593+BU593)</f>
        <v>0</v>
      </c>
      <c r="BW593" s="128" t="n">
        <f aca="false">IF(W593=0,0,IF(W593&gt;F$4,1,(IF(W593=BW$2,0,(IF(F$4-W593&gt;2,1,0))))))</f>
        <v>0</v>
      </c>
    </row>
    <row r="594" customFormat="false" ht="42.95" hidden="false" customHeight="true" outlineLevel="0" collapsed="false">
      <c r="A594" s="124" t="str">
        <f aca="false">IF(D594=D593,IF(A593=0,"",A593),IF(AND(D594&gt;0,D594&lt;&gt;D593),A593+1,""))</f>
        <v/>
      </c>
      <c r="B594" s="129"/>
      <c r="C594" s="129"/>
      <c r="D594" s="96"/>
      <c r="E594" s="138"/>
      <c r="F594" s="128" t="str">
        <f aca="false">IFERROR(IF(OR(ISTEXT(D594),ISNUMBER(D594)),HLOOKUP(I594-23*INT(I594/23),[2]Hoja2!B$1:X$2,2),""),1)</f>
        <v/>
      </c>
      <c r="G594" s="128" t="str">
        <f aca="false">LEFT(D594,1)</f>
        <v/>
      </c>
      <c r="H594" s="129" t="str">
        <f aca="false">IF(UPPER(G594)="Z",2,IF(UPPER(G594)="Y",1,IF(UPPER(G594)="X",0,LEFT(D594))))</f>
        <v/>
      </c>
      <c r="I594" s="129" t="str">
        <f aca="false">REPLACE(D594,1,1,H594)</f>
        <v/>
      </c>
      <c r="J594" s="96"/>
      <c r="K594" s="124" t="str">
        <f aca="false">IF(N594&gt;0,ROW(L594)-7,"")</f>
        <v/>
      </c>
      <c r="L594" s="130"/>
      <c r="M594" s="130"/>
      <c r="N594" s="131"/>
      <c r="O594" s="132"/>
      <c r="P594" s="128" t="str">
        <f aca="false">IFERROR(IF(OR(ISTEXT(N594),ISNUMBER(N594)),HLOOKUP(S594-23*INT(S594/23),[2]Hoja2!B$1:X$2,2),""),1)</f>
        <v/>
      </c>
      <c r="Q594" s="128" t="str">
        <f aca="false">LEFT(N594,1)</f>
        <v/>
      </c>
      <c r="R594" s="129" t="str">
        <f aca="false">IF(UPPER(Q594)="Z",2,IF(UPPER(Q594)="Y",1,IF(UPPER(Q594)="X",0,LEFT(N594))))</f>
        <v/>
      </c>
      <c r="S594" s="129" t="str">
        <f aca="false">REPLACE(N594,1,1,R594)</f>
        <v/>
      </c>
      <c r="T594" s="96"/>
      <c r="U594" s="133"/>
      <c r="V594" s="124" t="str">
        <f aca="false">IF(OR(ISTEXT(N594),ISNUMBER(N594)),IF($AD594=1,U594,0),"")</f>
        <v/>
      </c>
      <c r="W594" s="75" t="n">
        <v>36892</v>
      </c>
      <c r="X594" s="134"/>
      <c r="Y594" s="134"/>
      <c r="AA594" s="128" t="n">
        <f aca="false">IF(E594&lt;&gt;F594,0,1)</f>
        <v>1</v>
      </c>
      <c r="AB594" s="128" t="n">
        <f aca="false">IF(OR(T594="SI",T594="Si",T594="si",T594="sI",T594="s",T594="S"),1,0)</f>
        <v>0</v>
      </c>
      <c r="AC594" s="128" t="n">
        <f aca="false">IF(OR(J594="SI",J594="Si",J594="si",J594="sI",J594="s",J594="S"),1,0)</f>
        <v>0</v>
      </c>
      <c r="AD594" s="128" t="n">
        <f aca="false">AK594*AA594*AB594*AC594</f>
        <v>0</v>
      </c>
      <c r="AF594" s="136" t="n">
        <f aca="false">COUNTIF(D$8:D594,D594)</f>
        <v>0</v>
      </c>
      <c r="AG594" s="136" t="n">
        <f aca="false">COUNTIFS(D$8:D594,D594,A$8:A594,A594)</f>
        <v>0</v>
      </c>
      <c r="AH594" s="128" t="n">
        <f aca="false">AF594-AG594</f>
        <v>0</v>
      </c>
      <c r="AI594" s="128" t="n">
        <f aca="false">IF(OR(O594&lt;&gt;P594,P594=1,AA594=0),1,0)</f>
        <v>0</v>
      </c>
      <c r="AJ594" s="128" t="n">
        <f aca="false">IF(AR594&gt;0,1,0)+AH594</f>
        <v>0</v>
      </c>
      <c r="AK594" s="128" t="n">
        <f aca="false">IF(O594&lt;&gt;P594,0,1)</f>
        <v>1</v>
      </c>
      <c r="AL594" s="128" t="n">
        <f aca="false">IF(U594&gt;1,1,0)</f>
        <v>0</v>
      </c>
      <c r="AM594" s="136"/>
      <c r="AN594" s="137"/>
      <c r="AO594" s="139"/>
      <c r="AP594" s="128" t="str">
        <f aca="false">IF(SUMIF(AS$7:BU$7,"&gt;0",AS594:BU594)&gt;0,SUMIF(AS$7:BU$7,"&gt;0",AS594:BU594),"")</f>
        <v/>
      </c>
      <c r="AQ594" s="128"/>
      <c r="AR594" s="136" t="n">
        <f aca="false">COUNTIF(N$8:N594,N594)-1</f>
        <v>-1</v>
      </c>
      <c r="AS594" s="133"/>
      <c r="AT594" s="133"/>
      <c r="AU594" s="128" t="n">
        <f aca="false">IF($A594=$A593,AS594+AT594+AU593,AS594+AT594)</f>
        <v>0</v>
      </c>
      <c r="AV594" s="133"/>
      <c r="AW594" s="133"/>
      <c r="AX594" s="128" t="n">
        <f aca="false">IF($A594=$A593,AV594+AW594+AX593,AV594+AW594)</f>
        <v>0</v>
      </c>
      <c r="AY594" s="133"/>
      <c r="AZ594" s="133"/>
      <c r="BA594" s="128" t="n">
        <f aca="false">IF($A594=$A593,AY594+AZ594+BA593,AY594+AZ594)</f>
        <v>0</v>
      </c>
      <c r="BB594" s="133"/>
      <c r="BC594" s="133"/>
      <c r="BD594" s="128" t="n">
        <f aca="false">IF($A594=$A593,BB594+BC594+BD593,BB594+BC594)</f>
        <v>0</v>
      </c>
      <c r="BE594" s="133"/>
      <c r="BF594" s="133"/>
      <c r="BG594" s="128" t="n">
        <f aca="false">IF($A594=$A593,BE594+BF594+BG593,BE594+BF594)</f>
        <v>0</v>
      </c>
      <c r="BH594" s="133"/>
      <c r="BI594" s="133"/>
      <c r="BJ594" s="128" t="n">
        <f aca="false">IF($A594=$A593,BH594+BI594+BJ593,BH594+BI594)</f>
        <v>0</v>
      </c>
      <c r="BK594" s="133"/>
      <c r="BL594" s="133"/>
      <c r="BM594" s="128" t="n">
        <f aca="false">IF($A594=$A593,BK594+BL594+BM593,BK594+BL594)</f>
        <v>0</v>
      </c>
      <c r="BN594" s="133"/>
      <c r="BO594" s="133"/>
      <c r="BP594" s="128" t="n">
        <f aca="false">IF($A594=$A593,BN594+BO594+BP593,BN594+BO594)</f>
        <v>0</v>
      </c>
      <c r="BQ594" s="133"/>
      <c r="BR594" s="133"/>
      <c r="BS594" s="128" t="n">
        <f aca="false">IF($A594=$A593,BQ594+BR594+BS593,BQ594+BR594)</f>
        <v>0</v>
      </c>
      <c r="BT594" s="133"/>
      <c r="BU594" s="133"/>
      <c r="BV594" s="128" t="n">
        <f aca="false">IF($A594=$A593,BT594+BU594+BV593,BT594+BU594)</f>
        <v>0</v>
      </c>
      <c r="BW594" s="128" t="n">
        <f aca="false">IF(W594=0,0,IF(W594&gt;F$4,1,(IF(W594=BW$2,0,(IF(F$4-W594&gt;2,1,0))))))</f>
        <v>0</v>
      </c>
    </row>
    <row r="595" customFormat="false" ht="42.95" hidden="false" customHeight="true" outlineLevel="0" collapsed="false">
      <c r="A595" s="124" t="str">
        <f aca="false">IF(D595=D594,IF(A594=0,"",A594),IF(AND(D595&gt;0,D595&lt;&gt;D594),A594+1,""))</f>
        <v/>
      </c>
      <c r="B595" s="129"/>
      <c r="C595" s="129"/>
      <c r="D595" s="96"/>
      <c r="E595" s="138"/>
      <c r="F595" s="128" t="str">
        <f aca="false">IFERROR(IF(OR(ISTEXT(D595),ISNUMBER(D595)),HLOOKUP(I595-23*INT(I595/23),[2]Hoja2!B$1:X$2,2),""),1)</f>
        <v/>
      </c>
      <c r="G595" s="128" t="str">
        <f aca="false">LEFT(D595,1)</f>
        <v/>
      </c>
      <c r="H595" s="129" t="str">
        <f aca="false">IF(UPPER(G595)="Z",2,IF(UPPER(G595)="Y",1,IF(UPPER(G595)="X",0,LEFT(D595))))</f>
        <v/>
      </c>
      <c r="I595" s="129" t="str">
        <f aca="false">REPLACE(D595,1,1,H595)</f>
        <v/>
      </c>
      <c r="J595" s="96"/>
      <c r="K595" s="124" t="str">
        <f aca="false">IF(N595&gt;0,ROW(L595)-7,"")</f>
        <v/>
      </c>
      <c r="L595" s="130"/>
      <c r="M595" s="130"/>
      <c r="N595" s="131"/>
      <c r="O595" s="132"/>
      <c r="P595" s="128" t="str">
        <f aca="false">IFERROR(IF(OR(ISTEXT(N595),ISNUMBER(N595)),HLOOKUP(S595-23*INT(S595/23),[2]Hoja2!B$1:X$2,2),""),1)</f>
        <v/>
      </c>
      <c r="Q595" s="128" t="str">
        <f aca="false">LEFT(N595,1)</f>
        <v/>
      </c>
      <c r="R595" s="129" t="str">
        <f aca="false">IF(UPPER(Q595)="Z",2,IF(UPPER(Q595)="Y",1,IF(UPPER(Q595)="X",0,LEFT(N595))))</f>
        <v/>
      </c>
      <c r="S595" s="129" t="str">
        <f aca="false">REPLACE(N595,1,1,R595)</f>
        <v/>
      </c>
      <c r="T595" s="96"/>
      <c r="U595" s="133"/>
      <c r="V595" s="124" t="str">
        <f aca="false">IF(OR(ISTEXT(N595),ISNUMBER(N595)),IF($AD595=1,U595,0),"")</f>
        <v/>
      </c>
      <c r="W595" s="75" t="n">
        <v>36892</v>
      </c>
      <c r="X595" s="134"/>
      <c r="Y595" s="134"/>
      <c r="AA595" s="128" t="n">
        <f aca="false">IF(E595&lt;&gt;F595,0,1)</f>
        <v>1</v>
      </c>
      <c r="AB595" s="128" t="n">
        <f aca="false">IF(OR(T595="SI",T595="Si",T595="si",T595="sI",T595="s",T595="S"),1,0)</f>
        <v>0</v>
      </c>
      <c r="AC595" s="128" t="n">
        <f aca="false">IF(OR(J595="SI",J595="Si",J595="si",J595="sI",J595="s",J595="S"),1,0)</f>
        <v>0</v>
      </c>
      <c r="AD595" s="128" t="n">
        <f aca="false">AK595*AA595*AB595*AC595</f>
        <v>0</v>
      </c>
      <c r="AF595" s="136" t="n">
        <f aca="false">COUNTIF(D$8:D595,D595)</f>
        <v>0</v>
      </c>
      <c r="AG595" s="136" t="n">
        <f aca="false">COUNTIFS(D$8:D595,D595,A$8:A595,A595)</f>
        <v>0</v>
      </c>
      <c r="AH595" s="128" t="n">
        <f aca="false">AF595-AG595</f>
        <v>0</v>
      </c>
      <c r="AI595" s="128" t="n">
        <f aca="false">IF(OR(O595&lt;&gt;P595,P595=1,AA595=0),1,0)</f>
        <v>0</v>
      </c>
      <c r="AJ595" s="128" t="n">
        <f aca="false">IF(AR595&gt;0,1,0)+AH595</f>
        <v>0</v>
      </c>
      <c r="AK595" s="128" t="n">
        <f aca="false">IF(O595&lt;&gt;P595,0,1)</f>
        <v>1</v>
      </c>
      <c r="AL595" s="128" t="n">
        <f aca="false">IF(U595&gt;1,1,0)</f>
        <v>0</v>
      </c>
      <c r="AM595" s="136"/>
      <c r="AN595" s="137"/>
      <c r="AO595" s="139"/>
      <c r="AP595" s="128" t="str">
        <f aca="false">IF(SUMIF(AS$7:BU$7,"&gt;0",AS595:BU595)&gt;0,SUMIF(AS$7:BU$7,"&gt;0",AS595:BU595),"")</f>
        <v/>
      </c>
      <c r="AQ595" s="128"/>
      <c r="AR595" s="136" t="n">
        <f aca="false">COUNTIF(N$8:N595,N595)-1</f>
        <v>-1</v>
      </c>
      <c r="AS595" s="133"/>
      <c r="AT595" s="133"/>
      <c r="AU595" s="128" t="n">
        <f aca="false">IF($A595=$A594,AS595+AT595+AU594,AS595+AT595)</f>
        <v>0</v>
      </c>
      <c r="AV595" s="133"/>
      <c r="AW595" s="133"/>
      <c r="AX595" s="128" t="n">
        <f aca="false">IF($A595=$A594,AV595+AW595+AX594,AV595+AW595)</f>
        <v>0</v>
      </c>
      <c r="AY595" s="133"/>
      <c r="AZ595" s="133"/>
      <c r="BA595" s="128" t="n">
        <f aca="false">IF($A595=$A594,AY595+AZ595+BA594,AY595+AZ595)</f>
        <v>0</v>
      </c>
      <c r="BB595" s="133"/>
      <c r="BC595" s="133"/>
      <c r="BD595" s="128" t="n">
        <f aca="false">IF($A595=$A594,BB595+BC595+BD594,BB595+BC595)</f>
        <v>0</v>
      </c>
      <c r="BE595" s="133"/>
      <c r="BF595" s="133"/>
      <c r="BG595" s="128" t="n">
        <f aca="false">IF($A595=$A594,BE595+BF595+BG594,BE595+BF595)</f>
        <v>0</v>
      </c>
      <c r="BH595" s="133"/>
      <c r="BI595" s="133"/>
      <c r="BJ595" s="128" t="n">
        <f aca="false">IF($A595=$A594,BH595+BI595+BJ594,BH595+BI595)</f>
        <v>0</v>
      </c>
      <c r="BK595" s="133"/>
      <c r="BL595" s="133"/>
      <c r="BM595" s="128" t="n">
        <f aca="false">IF($A595=$A594,BK595+BL595+BM594,BK595+BL595)</f>
        <v>0</v>
      </c>
      <c r="BN595" s="133"/>
      <c r="BO595" s="133"/>
      <c r="BP595" s="128" t="n">
        <f aca="false">IF($A595=$A594,BN595+BO595+BP594,BN595+BO595)</f>
        <v>0</v>
      </c>
      <c r="BQ595" s="133"/>
      <c r="BR595" s="133"/>
      <c r="BS595" s="128" t="n">
        <f aca="false">IF($A595=$A594,BQ595+BR595+BS594,BQ595+BR595)</f>
        <v>0</v>
      </c>
      <c r="BT595" s="133"/>
      <c r="BU595" s="133"/>
      <c r="BV595" s="128" t="n">
        <f aca="false">IF($A595=$A594,BT595+BU595+BV594,BT595+BU595)</f>
        <v>0</v>
      </c>
      <c r="BW595" s="128" t="n">
        <f aca="false">IF(W595=0,0,IF(W595&gt;F$4,1,(IF(W595=BW$2,0,(IF(F$4-W595&gt;2,1,0))))))</f>
        <v>0</v>
      </c>
    </row>
    <row r="596" customFormat="false" ht="42.95" hidden="false" customHeight="true" outlineLevel="0" collapsed="false">
      <c r="A596" s="124" t="str">
        <f aca="false">IF(D596=D595,IF(A595=0,"",A595),IF(AND(D596&gt;0,D596&lt;&gt;D595),A595+1,""))</f>
        <v/>
      </c>
      <c r="B596" s="129"/>
      <c r="C596" s="129"/>
      <c r="D596" s="96"/>
      <c r="E596" s="138"/>
      <c r="F596" s="128" t="str">
        <f aca="false">IFERROR(IF(OR(ISTEXT(D596),ISNUMBER(D596)),HLOOKUP(I596-23*INT(I596/23),[2]Hoja2!B$1:X$2,2),""),1)</f>
        <v/>
      </c>
      <c r="G596" s="128" t="str">
        <f aca="false">LEFT(D596,1)</f>
        <v/>
      </c>
      <c r="H596" s="129" t="str">
        <f aca="false">IF(UPPER(G596)="Z",2,IF(UPPER(G596)="Y",1,IF(UPPER(G596)="X",0,LEFT(D596))))</f>
        <v/>
      </c>
      <c r="I596" s="129" t="str">
        <f aca="false">REPLACE(D596,1,1,H596)</f>
        <v/>
      </c>
      <c r="J596" s="96"/>
      <c r="K596" s="124" t="str">
        <f aca="false">IF(N596&gt;0,ROW(L596)-7,"")</f>
        <v/>
      </c>
      <c r="L596" s="130"/>
      <c r="M596" s="130"/>
      <c r="N596" s="131"/>
      <c r="O596" s="132"/>
      <c r="P596" s="128" t="str">
        <f aca="false">IFERROR(IF(OR(ISTEXT(N596),ISNUMBER(N596)),HLOOKUP(S596-23*INT(S596/23),[2]Hoja2!B$1:X$2,2),""),1)</f>
        <v/>
      </c>
      <c r="Q596" s="128" t="str">
        <f aca="false">LEFT(N596,1)</f>
        <v/>
      </c>
      <c r="R596" s="129" t="str">
        <f aca="false">IF(UPPER(Q596)="Z",2,IF(UPPER(Q596)="Y",1,IF(UPPER(Q596)="X",0,LEFT(N596))))</f>
        <v/>
      </c>
      <c r="S596" s="129" t="str">
        <f aca="false">REPLACE(N596,1,1,R596)</f>
        <v/>
      </c>
      <c r="T596" s="96"/>
      <c r="U596" s="133"/>
      <c r="V596" s="124" t="str">
        <f aca="false">IF(OR(ISTEXT(N596),ISNUMBER(N596)),IF($AD596=1,U596,0),"")</f>
        <v/>
      </c>
      <c r="W596" s="75" t="n">
        <v>36892</v>
      </c>
      <c r="X596" s="134"/>
      <c r="Y596" s="134"/>
      <c r="AA596" s="128" t="n">
        <f aca="false">IF(E596&lt;&gt;F596,0,1)</f>
        <v>1</v>
      </c>
      <c r="AB596" s="128" t="n">
        <f aca="false">IF(OR(T596="SI",T596="Si",T596="si",T596="sI",T596="s",T596="S"),1,0)</f>
        <v>0</v>
      </c>
      <c r="AC596" s="128" t="n">
        <f aca="false">IF(OR(J596="SI",J596="Si",J596="si",J596="sI",J596="s",J596="S"),1,0)</f>
        <v>0</v>
      </c>
      <c r="AD596" s="128" t="n">
        <f aca="false">AK596*AA596*AB596*AC596</f>
        <v>0</v>
      </c>
      <c r="AF596" s="136" t="n">
        <f aca="false">COUNTIF(D$8:D596,D596)</f>
        <v>0</v>
      </c>
      <c r="AG596" s="136" t="n">
        <f aca="false">COUNTIFS(D$8:D596,D596,A$8:A596,A596)</f>
        <v>0</v>
      </c>
      <c r="AH596" s="128" t="n">
        <f aca="false">AF596-AG596</f>
        <v>0</v>
      </c>
      <c r="AI596" s="128" t="n">
        <f aca="false">IF(OR(O596&lt;&gt;P596,P596=1,AA596=0),1,0)</f>
        <v>0</v>
      </c>
      <c r="AJ596" s="128" t="n">
        <f aca="false">IF(AR596&gt;0,1,0)+AH596</f>
        <v>0</v>
      </c>
      <c r="AK596" s="128" t="n">
        <f aca="false">IF(O596&lt;&gt;P596,0,1)</f>
        <v>1</v>
      </c>
      <c r="AL596" s="128" t="n">
        <f aca="false">IF(U596&gt;1,1,0)</f>
        <v>0</v>
      </c>
      <c r="AM596" s="136"/>
      <c r="AN596" s="137"/>
      <c r="AO596" s="139"/>
      <c r="AP596" s="128" t="str">
        <f aca="false">IF(SUMIF(AS$7:BU$7,"&gt;0",AS596:BU596)&gt;0,SUMIF(AS$7:BU$7,"&gt;0",AS596:BU596),"")</f>
        <v/>
      </c>
      <c r="AQ596" s="128"/>
      <c r="AR596" s="136" t="n">
        <f aca="false">COUNTIF(N$8:N596,N596)-1</f>
        <v>-1</v>
      </c>
      <c r="AS596" s="133"/>
      <c r="AT596" s="133"/>
      <c r="AU596" s="128" t="n">
        <f aca="false">IF($A596=$A595,AS596+AT596+AU595,AS596+AT596)</f>
        <v>0</v>
      </c>
      <c r="AV596" s="133"/>
      <c r="AW596" s="133"/>
      <c r="AX596" s="128" t="n">
        <f aca="false">IF($A596=$A595,AV596+AW596+AX595,AV596+AW596)</f>
        <v>0</v>
      </c>
      <c r="AY596" s="133"/>
      <c r="AZ596" s="133"/>
      <c r="BA596" s="128" t="n">
        <f aca="false">IF($A596=$A595,AY596+AZ596+BA595,AY596+AZ596)</f>
        <v>0</v>
      </c>
      <c r="BB596" s="133"/>
      <c r="BC596" s="133"/>
      <c r="BD596" s="128" t="n">
        <f aca="false">IF($A596=$A595,BB596+BC596+BD595,BB596+BC596)</f>
        <v>0</v>
      </c>
      <c r="BE596" s="133"/>
      <c r="BF596" s="133"/>
      <c r="BG596" s="128" t="n">
        <f aca="false">IF($A596=$A595,BE596+BF596+BG595,BE596+BF596)</f>
        <v>0</v>
      </c>
      <c r="BH596" s="133"/>
      <c r="BI596" s="133"/>
      <c r="BJ596" s="128" t="n">
        <f aca="false">IF($A596=$A595,BH596+BI596+BJ595,BH596+BI596)</f>
        <v>0</v>
      </c>
      <c r="BK596" s="133"/>
      <c r="BL596" s="133"/>
      <c r="BM596" s="128" t="n">
        <f aca="false">IF($A596=$A595,BK596+BL596+BM595,BK596+BL596)</f>
        <v>0</v>
      </c>
      <c r="BN596" s="133"/>
      <c r="BO596" s="133"/>
      <c r="BP596" s="128" t="n">
        <f aca="false">IF($A596=$A595,BN596+BO596+BP595,BN596+BO596)</f>
        <v>0</v>
      </c>
      <c r="BQ596" s="133"/>
      <c r="BR596" s="133"/>
      <c r="BS596" s="128" t="n">
        <f aca="false">IF($A596=$A595,BQ596+BR596+BS595,BQ596+BR596)</f>
        <v>0</v>
      </c>
      <c r="BT596" s="133"/>
      <c r="BU596" s="133"/>
      <c r="BV596" s="128" t="n">
        <f aca="false">IF($A596=$A595,BT596+BU596+BV595,BT596+BU596)</f>
        <v>0</v>
      </c>
      <c r="BW596" s="128" t="n">
        <f aca="false">IF(W596=0,0,IF(W596&gt;F$4,1,(IF(W596=BW$2,0,(IF(F$4-W596&gt;2,1,0))))))</f>
        <v>0</v>
      </c>
    </row>
    <row r="597" customFormat="false" ht="42.95" hidden="false" customHeight="true" outlineLevel="0" collapsed="false">
      <c r="A597" s="124" t="str">
        <f aca="false">IF(D597=D596,IF(A596=0,"",A596),IF(AND(D597&gt;0,D597&lt;&gt;D596),A596+1,""))</f>
        <v/>
      </c>
      <c r="B597" s="129"/>
      <c r="C597" s="129"/>
      <c r="D597" s="96"/>
      <c r="E597" s="138"/>
      <c r="F597" s="128" t="str">
        <f aca="false">IFERROR(IF(OR(ISTEXT(D597),ISNUMBER(D597)),HLOOKUP(I597-23*INT(I597/23),[2]Hoja2!B$1:X$2,2),""),1)</f>
        <v/>
      </c>
      <c r="G597" s="128" t="str">
        <f aca="false">LEFT(D597,1)</f>
        <v/>
      </c>
      <c r="H597" s="129" t="str">
        <f aca="false">IF(UPPER(G597)="Z",2,IF(UPPER(G597)="Y",1,IF(UPPER(G597)="X",0,LEFT(D597))))</f>
        <v/>
      </c>
      <c r="I597" s="129" t="str">
        <f aca="false">REPLACE(D597,1,1,H597)</f>
        <v/>
      </c>
      <c r="J597" s="96"/>
      <c r="K597" s="124" t="str">
        <f aca="false">IF(N597&gt;0,ROW(L597)-7,"")</f>
        <v/>
      </c>
      <c r="L597" s="130"/>
      <c r="M597" s="130"/>
      <c r="N597" s="131"/>
      <c r="O597" s="132"/>
      <c r="P597" s="128" t="str">
        <f aca="false">IFERROR(IF(OR(ISTEXT(N597),ISNUMBER(N597)),HLOOKUP(S597-23*INT(S597/23),[2]Hoja2!B$1:X$2,2),""),1)</f>
        <v/>
      </c>
      <c r="Q597" s="128" t="str">
        <f aca="false">LEFT(N597,1)</f>
        <v/>
      </c>
      <c r="R597" s="129" t="str">
        <f aca="false">IF(UPPER(Q597)="Z",2,IF(UPPER(Q597)="Y",1,IF(UPPER(Q597)="X",0,LEFT(N597))))</f>
        <v/>
      </c>
      <c r="S597" s="129" t="str">
        <f aca="false">REPLACE(N597,1,1,R597)</f>
        <v/>
      </c>
      <c r="T597" s="96"/>
      <c r="U597" s="133"/>
      <c r="V597" s="124" t="str">
        <f aca="false">IF(OR(ISTEXT(N597),ISNUMBER(N597)),IF($AD597=1,U597,0),"")</f>
        <v/>
      </c>
      <c r="W597" s="75" t="n">
        <v>36892</v>
      </c>
      <c r="X597" s="134"/>
      <c r="Y597" s="134"/>
      <c r="AA597" s="128" t="n">
        <f aca="false">IF(E597&lt;&gt;F597,0,1)</f>
        <v>1</v>
      </c>
      <c r="AB597" s="128" t="n">
        <f aca="false">IF(OR(T597="SI",T597="Si",T597="si",T597="sI",T597="s",T597="S"),1,0)</f>
        <v>0</v>
      </c>
      <c r="AC597" s="128" t="n">
        <f aca="false">IF(OR(J597="SI",J597="Si",J597="si",J597="sI",J597="s",J597="S"),1,0)</f>
        <v>0</v>
      </c>
      <c r="AD597" s="128" t="n">
        <f aca="false">AK597*AA597*AB597*AC597</f>
        <v>0</v>
      </c>
      <c r="AF597" s="136" t="n">
        <f aca="false">COUNTIF(D$8:D597,D597)</f>
        <v>0</v>
      </c>
      <c r="AG597" s="136" t="n">
        <f aca="false">COUNTIFS(D$8:D597,D597,A$8:A597,A597)</f>
        <v>0</v>
      </c>
      <c r="AH597" s="128" t="n">
        <f aca="false">AF597-AG597</f>
        <v>0</v>
      </c>
      <c r="AI597" s="128" t="n">
        <f aca="false">IF(OR(O597&lt;&gt;P597,P597=1,AA597=0),1,0)</f>
        <v>0</v>
      </c>
      <c r="AJ597" s="128" t="n">
        <f aca="false">IF(AR597&gt;0,1,0)+AH597</f>
        <v>0</v>
      </c>
      <c r="AK597" s="128" t="n">
        <f aca="false">IF(O597&lt;&gt;P597,0,1)</f>
        <v>1</v>
      </c>
      <c r="AL597" s="128" t="n">
        <f aca="false">IF(U597&gt;1,1,0)</f>
        <v>0</v>
      </c>
      <c r="AM597" s="136"/>
      <c r="AN597" s="137"/>
      <c r="AO597" s="139"/>
      <c r="AP597" s="128" t="str">
        <f aca="false">IF(SUMIF(AS$7:BU$7,"&gt;0",AS597:BU597)&gt;0,SUMIF(AS$7:BU$7,"&gt;0",AS597:BU597),"")</f>
        <v/>
      </c>
      <c r="AQ597" s="128"/>
      <c r="AR597" s="136" t="n">
        <f aca="false">COUNTIF(N$8:N597,N597)-1</f>
        <v>-1</v>
      </c>
      <c r="AS597" s="133"/>
      <c r="AT597" s="133"/>
      <c r="AU597" s="128" t="n">
        <f aca="false">IF($A597=$A596,AS597+AT597+AU596,AS597+AT597)</f>
        <v>0</v>
      </c>
      <c r="AV597" s="133"/>
      <c r="AW597" s="133"/>
      <c r="AX597" s="128" t="n">
        <f aca="false">IF($A597=$A596,AV597+AW597+AX596,AV597+AW597)</f>
        <v>0</v>
      </c>
      <c r="AY597" s="133"/>
      <c r="AZ597" s="133"/>
      <c r="BA597" s="128" t="n">
        <f aca="false">IF($A597=$A596,AY597+AZ597+BA596,AY597+AZ597)</f>
        <v>0</v>
      </c>
      <c r="BB597" s="133"/>
      <c r="BC597" s="133"/>
      <c r="BD597" s="128" t="n">
        <f aca="false">IF($A597=$A596,BB597+BC597+BD596,BB597+BC597)</f>
        <v>0</v>
      </c>
      <c r="BE597" s="133"/>
      <c r="BF597" s="133"/>
      <c r="BG597" s="128" t="n">
        <f aca="false">IF($A597=$A596,BE597+BF597+BG596,BE597+BF597)</f>
        <v>0</v>
      </c>
      <c r="BH597" s="133"/>
      <c r="BI597" s="133"/>
      <c r="BJ597" s="128" t="n">
        <f aca="false">IF($A597=$A596,BH597+BI597+BJ596,BH597+BI597)</f>
        <v>0</v>
      </c>
      <c r="BK597" s="133"/>
      <c r="BL597" s="133"/>
      <c r="BM597" s="128" t="n">
        <f aca="false">IF($A597=$A596,BK597+BL597+BM596,BK597+BL597)</f>
        <v>0</v>
      </c>
      <c r="BN597" s="133"/>
      <c r="BO597" s="133"/>
      <c r="BP597" s="128" t="n">
        <f aca="false">IF($A597=$A596,BN597+BO597+BP596,BN597+BO597)</f>
        <v>0</v>
      </c>
      <c r="BQ597" s="133"/>
      <c r="BR597" s="133"/>
      <c r="BS597" s="128" t="n">
        <f aca="false">IF($A597=$A596,BQ597+BR597+BS596,BQ597+BR597)</f>
        <v>0</v>
      </c>
      <c r="BT597" s="133"/>
      <c r="BU597" s="133"/>
      <c r="BV597" s="128" t="n">
        <f aca="false">IF($A597=$A596,BT597+BU597+BV596,BT597+BU597)</f>
        <v>0</v>
      </c>
      <c r="BW597" s="128" t="n">
        <f aca="false">IF(W597=0,0,IF(W597&gt;F$4,1,(IF(W597=BW$2,0,(IF(F$4-W597&gt;2,1,0))))))</f>
        <v>0</v>
      </c>
    </row>
    <row r="598" customFormat="false" ht="42.95" hidden="false" customHeight="true" outlineLevel="0" collapsed="false">
      <c r="A598" s="124" t="str">
        <f aca="false">IF(D598=D597,IF(A597=0,"",A597),IF(AND(D598&gt;0,D598&lt;&gt;D597),A597+1,""))</f>
        <v/>
      </c>
      <c r="B598" s="129"/>
      <c r="C598" s="129"/>
      <c r="D598" s="96"/>
      <c r="E598" s="138"/>
      <c r="F598" s="128" t="str">
        <f aca="false">IFERROR(IF(OR(ISTEXT(D598),ISNUMBER(D598)),HLOOKUP(I598-23*INT(I598/23),[2]Hoja2!B$1:X$2,2),""),1)</f>
        <v/>
      </c>
      <c r="G598" s="128" t="str">
        <f aca="false">LEFT(D598,1)</f>
        <v/>
      </c>
      <c r="H598" s="129" t="str">
        <f aca="false">IF(UPPER(G598)="Z",2,IF(UPPER(G598)="Y",1,IF(UPPER(G598)="X",0,LEFT(D598))))</f>
        <v/>
      </c>
      <c r="I598" s="129" t="str">
        <f aca="false">REPLACE(D598,1,1,H598)</f>
        <v/>
      </c>
      <c r="J598" s="96"/>
      <c r="K598" s="124" t="str">
        <f aca="false">IF(N598&gt;0,ROW(L598)-7,"")</f>
        <v/>
      </c>
      <c r="L598" s="130"/>
      <c r="M598" s="130"/>
      <c r="N598" s="131"/>
      <c r="O598" s="132"/>
      <c r="P598" s="128" t="str">
        <f aca="false">IFERROR(IF(OR(ISTEXT(N598),ISNUMBER(N598)),HLOOKUP(S598-23*INT(S598/23),[2]Hoja2!B$1:X$2,2),""),1)</f>
        <v/>
      </c>
      <c r="Q598" s="128" t="str">
        <f aca="false">LEFT(N598,1)</f>
        <v/>
      </c>
      <c r="R598" s="129" t="str">
        <f aca="false">IF(UPPER(Q598)="Z",2,IF(UPPER(Q598)="Y",1,IF(UPPER(Q598)="X",0,LEFT(N598))))</f>
        <v/>
      </c>
      <c r="S598" s="129" t="str">
        <f aca="false">REPLACE(N598,1,1,R598)</f>
        <v/>
      </c>
      <c r="T598" s="96"/>
      <c r="U598" s="133"/>
      <c r="V598" s="124" t="str">
        <f aca="false">IF(OR(ISTEXT(N598),ISNUMBER(N598)),IF($AD598=1,U598,0),"")</f>
        <v/>
      </c>
      <c r="W598" s="75" t="n">
        <v>36892</v>
      </c>
      <c r="X598" s="134"/>
      <c r="Y598" s="134"/>
      <c r="AA598" s="128" t="n">
        <f aca="false">IF(E598&lt;&gt;F598,0,1)</f>
        <v>1</v>
      </c>
      <c r="AB598" s="128" t="n">
        <f aca="false">IF(OR(T598="SI",T598="Si",T598="si",T598="sI",T598="s",T598="S"),1,0)</f>
        <v>0</v>
      </c>
      <c r="AC598" s="128" t="n">
        <f aca="false">IF(OR(J598="SI",J598="Si",J598="si",J598="sI",J598="s",J598="S"),1,0)</f>
        <v>0</v>
      </c>
      <c r="AD598" s="128" t="n">
        <f aca="false">AK598*AA598*AB598*AC598</f>
        <v>0</v>
      </c>
      <c r="AF598" s="136" t="n">
        <f aca="false">COUNTIF(D$8:D598,D598)</f>
        <v>0</v>
      </c>
      <c r="AG598" s="136" t="n">
        <f aca="false">COUNTIFS(D$8:D598,D598,A$8:A598,A598)</f>
        <v>0</v>
      </c>
      <c r="AH598" s="128" t="n">
        <f aca="false">AF598-AG598</f>
        <v>0</v>
      </c>
      <c r="AI598" s="128" t="n">
        <f aca="false">IF(OR(O598&lt;&gt;P598,P598=1,AA598=0),1,0)</f>
        <v>0</v>
      </c>
      <c r="AJ598" s="128" t="n">
        <f aca="false">IF(AR598&gt;0,1,0)+AH598</f>
        <v>0</v>
      </c>
      <c r="AK598" s="128" t="n">
        <f aca="false">IF(O598&lt;&gt;P598,0,1)</f>
        <v>1</v>
      </c>
      <c r="AL598" s="128" t="n">
        <f aca="false">IF(U598&gt;1,1,0)</f>
        <v>0</v>
      </c>
      <c r="AM598" s="136"/>
      <c r="AN598" s="137"/>
      <c r="AO598" s="139"/>
      <c r="AP598" s="128" t="str">
        <f aca="false">IF(SUMIF(AS$7:BU$7,"&gt;0",AS598:BU598)&gt;0,SUMIF(AS$7:BU$7,"&gt;0",AS598:BU598),"")</f>
        <v/>
      </c>
      <c r="AQ598" s="128"/>
      <c r="AR598" s="136" t="n">
        <f aca="false">COUNTIF(N$8:N598,N598)-1</f>
        <v>-1</v>
      </c>
      <c r="AS598" s="133"/>
      <c r="AT598" s="133"/>
      <c r="AU598" s="128" t="n">
        <f aca="false">IF($A598=$A597,AS598+AT598+AU597,AS598+AT598)</f>
        <v>0</v>
      </c>
      <c r="AV598" s="133"/>
      <c r="AW598" s="133"/>
      <c r="AX598" s="128" t="n">
        <f aca="false">IF($A598=$A597,AV598+AW598+AX597,AV598+AW598)</f>
        <v>0</v>
      </c>
      <c r="AY598" s="133"/>
      <c r="AZ598" s="133"/>
      <c r="BA598" s="128" t="n">
        <f aca="false">IF($A598=$A597,AY598+AZ598+BA597,AY598+AZ598)</f>
        <v>0</v>
      </c>
      <c r="BB598" s="133"/>
      <c r="BC598" s="133"/>
      <c r="BD598" s="128" t="n">
        <f aca="false">IF($A598=$A597,BB598+BC598+BD597,BB598+BC598)</f>
        <v>0</v>
      </c>
      <c r="BE598" s="133"/>
      <c r="BF598" s="133"/>
      <c r="BG598" s="128" t="n">
        <f aca="false">IF($A598=$A597,BE598+BF598+BG597,BE598+BF598)</f>
        <v>0</v>
      </c>
      <c r="BH598" s="133"/>
      <c r="BI598" s="133"/>
      <c r="BJ598" s="128" t="n">
        <f aca="false">IF($A598=$A597,BH598+BI598+BJ597,BH598+BI598)</f>
        <v>0</v>
      </c>
      <c r="BK598" s="133"/>
      <c r="BL598" s="133"/>
      <c r="BM598" s="128" t="n">
        <f aca="false">IF($A598=$A597,BK598+BL598+BM597,BK598+BL598)</f>
        <v>0</v>
      </c>
      <c r="BN598" s="133"/>
      <c r="BO598" s="133"/>
      <c r="BP598" s="128" t="n">
        <f aca="false">IF($A598=$A597,BN598+BO598+BP597,BN598+BO598)</f>
        <v>0</v>
      </c>
      <c r="BQ598" s="133"/>
      <c r="BR598" s="133"/>
      <c r="BS598" s="128" t="n">
        <f aca="false">IF($A598=$A597,BQ598+BR598+BS597,BQ598+BR598)</f>
        <v>0</v>
      </c>
      <c r="BT598" s="133"/>
      <c r="BU598" s="133"/>
      <c r="BV598" s="128" t="n">
        <f aca="false">IF($A598=$A597,BT598+BU598+BV597,BT598+BU598)</f>
        <v>0</v>
      </c>
      <c r="BW598" s="128" t="n">
        <f aca="false">IF(W598=0,0,IF(W598&gt;F$4,1,(IF(W598=BW$2,0,(IF(F$4-W598&gt;2,1,0))))))</f>
        <v>0</v>
      </c>
    </row>
    <row r="599" customFormat="false" ht="42.95" hidden="false" customHeight="true" outlineLevel="0" collapsed="false">
      <c r="A599" s="124" t="str">
        <f aca="false">IF(D599=D598,IF(A598=0,"",A598),IF(AND(D599&gt;0,D599&lt;&gt;D598),A598+1,""))</f>
        <v/>
      </c>
      <c r="B599" s="129"/>
      <c r="C599" s="129"/>
      <c r="D599" s="96"/>
      <c r="E599" s="138"/>
      <c r="F599" s="128" t="str">
        <f aca="false">IFERROR(IF(OR(ISTEXT(D599),ISNUMBER(D599)),HLOOKUP(I599-23*INT(I599/23),[2]Hoja2!B$1:X$2,2),""),1)</f>
        <v/>
      </c>
      <c r="G599" s="128" t="str">
        <f aca="false">LEFT(D599,1)</f>
        <v/>
      </c>
      <c r="H599" s="129" t="str">
        <f aca="false">IF(UPPER(G599)="Z",2,IF(UPPER(G599)="Y",1,IF(UPPER(G599)="X",0,LEFT(D599))))</f>
        <v/>
      </c>
      <c r="I599" s="129" t="str">
        <f aca="false">REPLACE(D599,1,1,H599)</f>
        <v/>
      </c>
      <c r="J599" s="96"/>
      <c r="K599" s="124" t="str">
        <f aca="false">IF(N599&gt;0,ROW(L599)-7,"")</f>
        <v/>
      </c>
      <c r="L599" s="130"/>
      <c r="M599" s="130"/>
      <c r="N599" s="131"/>
      <c r="O599" s="132"/>
      <c r="P599" s="128" t="str">
        <f aca="false">IFERROR(IF(OR(ISTEXT(N599),ISNUMBER(N599)),HLOOKUP(S599-23*INT(S599/23),[2]Hoja2!B$1:X$2,2),""),1)</f>
        <v/>
      </c>
      <c r="Q599" s="128" t="str">
        <f aca="false">LEFT(N599,1)</f>
        <v/>
      </c>
      <c r="R599" s="129" t="str">
        <f aca="false">IF(UPPER(Q599)="Z",2,IF(UPPER(Q599)="Y",1,IF(UPPER(Q599)="X",0,LEFT(N599))))</f>
        <v/>
      </c>
      <c r="S599" s="129" t="str">
        <f aca="false">REPLACE(N599,1,1,R599)</f>
        <v/>
      </c>
      <c r="T599" s="96"/>
      <c r="U599" s="133"/>
      <c r="V599" s="124" t="str">
        <f aca="false">IF(OR(ISTEXT(N599),ISNUMBER(N599)),IF($AD599=1,U599,0),"")</f>
        <v/>
      </c>
      <c r="W599" s="75" t="n">
        <v>36892</v>
      </c>
      <c r="X599" s="134"/>
      <c r="Y599" s="134"/>
      <c r="AA599" s="128" t="n">
        <f aca="false">IF(E599&lt;&gt;F599,0,1)</f>
        <v>1</v>
      </c>
      <c r="AB599" s="128" t="n">
        <f aca="false">IF(OR(T599="SI",T599="Si",T599="si",T599="sI",T599="s",T599="S"),1,0)</f>
        <v>0</v>
      </c>
      <c r="AC599" s="128" t="n">
        <f aca="false">IF(OR(J599="SI",J599="Si",J599="si",J599="sI",J599="s",J599="S"),1,0)</f>
        <v>0</v>
      </c>
      <c r="AD599" s="128" t="n">
        <f aca="false">AK599*AA599*AB599*AC599</f>
        <v>0</v>
      </c>
      <c r="AF599" s="136" t="n">
        <f aca="false">COUNTIF(D$8:D599,D599)</f>
        <v>0</v>
      </c>
      <c r="AG599" s="136" t="n">
        <f aca="false">COUNTIFS(D$8:D599,D599,A$8:A599,A599)</f>
        <v>0</v>
      </c>
      <c r="AH599" s="128" t="n">
        <f aca="false">AF599-AG599</f>
        <v>0</v>
      </c>
      <c r="AI599" s="128" t="n">
        <f aca="false">IF(OR(O599&lt;&gt;P599,P599=1,AA599=0),1,0)</f>
        <v>0</v>
      </c>
      <c r="AJ599" s="128" t="n">
        <f aca="false">IF(AR599&gt;0,1,0)+AH599</f>
        <v>0</v>
      </c>
      <c r="AK599" s="128" t="n">
        <f aca="false">IF(O599&lt;&gt;P599,0,1)</f>
        <v>1</v>
      </c>
      <c r="AL599" s="128" t="n">
        <f aca="false">IF(U599&gt;1,1,0)</f>
        <v>0</v>
      </c>
      <c r="AM599" s="136"/>
      <c r="AN599" s="137"/>
      <c r="AO599" s="139"/>
      <c r="AP599" s="128" t="str">
        <f aca="false">IF(SUMIF(AS$7:BU$7,"&gt;0",AS599:BU599)&gt;0,SUMIF(AS$7:BU$7,"&gt;0",AS599:BU599),"")</f>
        <v/>
      </c>
      <c r="AQ599" s="128"/>
      <c r="AR599" s="136" t="n">
        <f aca="false">COUNTIF(N$8:N599,N599)-1</f>
        <v>-1</v>
      </c>
      <c r="AS599" s="133"/>
      <c r="AT599" s="133"/>
      <c r="AU599" s="128" t="n">
        <f aca="false">IF($A599=$A598,AS599+AT599+AU598,AS599+AT599)</f>
        <v>0</v>
      </c>
      <c r="AV599" s="133"/>
      <c r="AW599" s="133"/>
      <c r="AX599" s="128" t="n">
        <f aca="false">IF($A599=$A598,AV599+AW599+AX598,AV599+AW599)</f>
        <v>0</v>
      </c>
      <c r="AY599" s="133"/>
      <c r="AZ599" s="133"/>
      <c r="BA599" s="128" t="n">
        <f aca="false">IF($A599=$A598,AY599+AZ599+BA598,AY599+AZ599)</f>
        <v>0</v>
      </c>
      <c r="BB599" s="133"/>
      <c r="BC599" s="133"/>
      <c r="BD599" s="128" t="n">
        <f aca="false">IF($A599=$A598,BB599+BC599+BD598,BB599+BC599)</f>
        <v>0</v>
      </c>
      <c r="BE599" s="133"/>
      <c r="BF599" s="133"/>
      <c r="BG599" s="128" t="n">
        <f aca="false">IF($A599=$A598,BE599+BF599+BG598,BE599+BF599)</f>
        <v>0</v>
      </c>
      <c r="BH599" s="133"/>
      <c r="BI599" s="133"/>
      <c r="BJ599" s="128" t="n">
        <f aca="false">IF($A599=$A598,BH599+BI599+BJ598,BH599+BI599)</f>
        <v>0</v>
      </c>
      <c r="BK599" s="133"/>
      <c r="BL599" s="133"/>
      <c r="BM599" s="128" t="n">
        <f aca="false">IF($A599=$A598,BK599+BL599+BM598,BK599+BL599)</f>
        <v>0</v>
      </c>
      <c r="BN599" s="133"/>
      <c r="BO599" s="133"/>
      <c r="BP599" s="128" t="n">
        <f aca="false">IF($A599=$A598,BN599+BO599+BP598,BN599+BO599)</f>
        <v>0</v>
      </c>
      <c r="BQ599" s="133"/>
      <c r="BR599" s="133"/>
      <c r="BS599" s="128" t="n">
        <f aca="false">IF($A599=$A598,BQ599+BR599+BS598,BQ599+BR599)</f>
        <v>0</v>
      </c>
      <c r="BT599" s="133"/>
      <c r="BU599" s="133"/>
      <c r="BV599" s="128" t="n">
        <f aca="false">IF($A599=$A598,BT599+BU599+BV598,BT599+BU599)</f>
        <v>0</v>
      </c>
      <c r="BW599" s="128" t="n">
        <f aca="false">IF(W599=0,0,IF(W599&gt;F$4,1,(IF(W599=BW$2,0,(IF(F$4-W599&gt;2,1,0))))))</f>
        <v>0</v>
      </c>
    </row>
    <row r="600" customFormat="false" ht="42.95" hidden="false" customHeight="true" outlineLevel="0" collapsed="false">
      <c r="A600" s="124" t="str">
        <f aca="false">IF(D600=D599,IF(A599=0,"",A599),IF(AND(D600&gt;0,D600&lt;&gt;D599),A599+1,""))</f>
        <v/>
      </c>
      <c r="B600" s="129"/>
      <c r="C600" s="129"/>
      <c r="D600" s="96"/>
      <c r="E600" s="138"/>
      <c r="F600" s="128" t="str">
        <f aca="false">IFERROR(IF(OR(ISTEXT(D600),ISNUMBER(D600)),HLOOKUP(I600-23*INT(I600/23),[2]Hoja2!B$1:X$2,2),""),1)</f>
        <v/>
      </c>
      <c r="G600" s="128" t="str">
        <f aca="false">LEFT(D600,1)</f>
        <v/>
      </c>
      <c r="H600" s="129" t="str">
        <f aca="false">IF(UPPER(G600)="Z",2,IF(UPPER(G600)="Y",1,IF(UPPER(G600)="X",0,LEFT(D600))))</f>
        <v/>
      </c>
      <c r="I600" s="129" t="str">
        <f aca="false">REPLACE(D600,1,1,H600)</f>
        <v/>
      </c>
      <c r="J600" s="96"/>
      <c r="K600" s="124" t="str">
        <f aca="false">IF(N600&gt;0,ROW(L600)-7,"")</f>
        <v/>
      </c>
      <c r="L600" s="130"/>
      <c r="M600" s="130"/>
      <c r="N600" s="131"/>
      <c r="O600" s="132"/>
      <c r="P600" s="128" t="str">
        <f aca="false">IFERROR(IF(OR(ISTEXT(N600),ISNUMBER(N600)),HLOOKUP(S600-23*INT(S600/23),[2]Hoja2!B$1:X$2,2),""),1)</f>
        <v/>
      </c>
      <c r="Q600" s="128" t="str">
        <f aca="false">LEFT(N600,1)</f>
        <v/>
      </c>
      <c r="R600" s="129" t="str">
        <f aca="false">IF(UPPER(Q600)="Z",2,IF(UPPER(Q600)="Y",1,IF(UPPER(Q600)="X",0,LEFT(N600))))</f>
        <v/>
      </c>
      <c r="S600" s="129" t="str">
        <f aca="false">REPLACE(N600,1,1,R600)</f>
        <v/>
      </c>
      <c r="T600" s="96"/>
      <c r="U600" s="133"/>
      <c r="V600" s="124" t="str">
        <f aca="false">IF(OR(ISTEXT(N600),ISNUMBER(N600)),IF($AD600=1,U600,0),"")</f>
        <v/>
      </c>
      <c r="W600" s="75" t="n">
        <v>36892</v>
      </c>
      <c r="X600" s="134"/>
      <c r="Y600" s="134"/>
      <c r="AA600" s="128" t="n">
        <f aca="false">IF(E600&lt;&gt;F600,0,1)</f>
        <v>1</v>
      </c>
      <c r="AB600" s="128" t="n">
        <f aca="false">IF(OR(T600="SI",T600="Si",T600="si",T600="sI",T600="s",T600="S"),1,0)</f>
        <v>0</v>
      </c>
      <c r="AC600" s="128" t="n">
        <f aca="false">IF(OR(J600="SI",J600="Si",J600="si",J600="sI",J600="s",J600="S"),1,0)</f>
        <v>0</v>
      </c>
      <c r="AD600" s="128" t="n">
        <f aca="false">AK600*AA600*AB600*AC600</f>
        <v>0</v>
      </c>
      <c r="AF600" s="136" t="n">
        <f aca="false">COUNTIF(D$8:D600,D600)</f>
        <v>0</v>
      </c>
      <c r="AG600" s="136" t="n">
        <f aca="false">COUNTIFS(D$8:D600,D600,A$8:A600,A600)</f>
        <v>0</v>
      </c>
      <c r="AH600" s="128" t="n">
        <f aca="false">AF600-AG600</f>
        <v>0</v>
      </c>
      <c r="AI600" s="128" t="n">
        <f aca="false">IF(OR(O600&lt;&gt;P600,P600=1,AA600=0),1,0)</f>
        <v>0</v>
      </c>
      <c r="AJ600" s="128" t="n">
        <f aca="false">IF(AR600&gt;0,1,0)+AH600</f>
        <v>0</v>
      </c>
      <c r="AK600" s="128" t="n">
        <f aca="false">IF(O600&lt;&gt;P600,0,1)</f>
        <v>1</v>
      </c>
      <c r="AL600" s="128" t="n">
        <f aca="false">IF(U600&gt;1,1,0)</f>
        <v>0</v>
      </c>
      <c r="AM600" s="136"/>
      <c r="AN600" s="137"/>
      <c r="AO600" s="139"/>
      <c r="AP600" s="128" t="str">
        <f aca="false">IF(SUMIF(AS$7:BU$7,"&gt;0",AS600:BU600)&gt;0,SUMIF(AS$7:BU$7,"&gt;0",AS600:BU600),"")</f>
        <v/>
      </c>
      <c r="AQ600" s="128"/>
      <c r="AR600" s="136" t="n">
        <f aca="false">COUNTIF(N$8:N600,N600)-1</f>
        <v>-1</v>
      </c>
      <c r="AS600" s="133"/>
      <c r="AT600" s="133"/>
      <c r="AU600" s="128" t="n">
        <f aca="false">IF($A600=$A599,AS600+AT600+AU599,AS600+AT600)</f>
        <v>0</v>
      </c>
      <c r="AV600" s="133"/>
      <c r="AW600" s="133"/>
      <c r="AX600" s="128" t="n">
        <f aca="false">IF($A600=$A599,AV600+AW600+AX599,AV600+AW600)</f>
        <v>0</v>
      </c>
      <c r="AY600" s="133"/>
      <c r="AZ600" s="133"/>
      <c r="BA600" s="128" t="n">
        <f aca="false">IF($A600=$A599,AY600+AZ600+BA599,AY600+AZ600)</f>
        <v>0</v>
      </c>
      <c r="BB600" s="133"/>
      <c r="BC600" s="133"/>
      <c r="BD600" s="128" t="n">
        <f aca="false">IF($A600=$A599,BB600+BC600+BD599,BB600+BC600)</f>
        <v>0</v>
      </c>
      <c r="BE600" s="133"/>
      <c r="BF600" s="133"/>
      <c r="BG600" s="128" t="n">
        <f aca="false">IF($A600=$A599,BE600+BF600+BG599,BE600+BF600)</f>
        <v>0</v>
      </c>
      <c r="BH600" s="133"/>
      <c r="BI600" s="133"/>
      <c r="BJ600" s="128" t="n">
        <f aca="false">IF($A600=$A599,BH600+BI600+BJ599,BH600+BI600)</f>
        <v>0</v>
      </c>
      <c r="BK600" s="133"/>
      <c r="BL600" s="133"/>
      <c r="BM600" s="128" t="n">
        <f aca="false">IF($A600=$A599,BK600+BL600+BM599,BK600+BL600)</f>
        <v>0</v>
      </c>
      <c r="BN600" s="133"/>
      <c r="BO600" s="133"/>
      <c r="BP600" s="128" t="n">
        <f aca="false">IF($A600=$A599,BN600+BO600+BP599,BN600+BO600)</f>
        <v>0</v>
      </c>
      <c r="BQ600" s="133"/>
      <c r="BR600" s="133"/>
      <c r="BS600" s="128" t="n">
        <f aca="false">IF($A600=$A599,BQ600+BR600+BS599,BQ600+BR600)</f>
        <v>0</v>
      </c>
      <c r="BT600" s="133"/>
      <c r="BU600" s="133"/>
      <c r="BV600" s="128" t="n">
        <f aca="false">IF($A600=$A599,BT600+BU600+BV599,BT600+BU600)</f>
        <v>0</v>
      </c>
      <c r="BW600" s="128" t="n">
        <f aca="false">IF(W600=0,0,IF(W600&gt;F$4,1,(IF(W600=BW$2,0,(IF(F$4-W600&gt;2,1,0))))))</f>
        <v>0</v>
      </c>
    </row>
    <row r="601" customFormat="false" ht="42.95" hidden="false" customHeight="true" outlineLevel="0" collapsed="false">
      <c r="A601" s="124" t="str">
        <f aca="false">IF(D601=D600,IF(A600=0,"",A600),IF(AND(D601&gt;0,D601&lt;&gt;D600),A600+1,""))</f>
        <v/>
      </c>
      <c r="B601" s="129"/>
      <c r="C601" s="129"/>
      <c r="D601" s="96"/>
      <c r="E601" s="138"/>
      <c r="F601" s="128" t="str">
        <f aca="false">IFERROR(IF(OR(ISTEXT(D601),ISNUMBER(D601)),HLOOKUP(I601-23*INT(I601/23),[2]Hoja2!B$1:X$2,2),""),1)</f>
        <v/>
      </c>
      <c r="G601" s="128" t="str">
        <f aca="false">LEFT(D601,1)</f>
        <v/>
      </c>
      <c r="H601" s="129" t="str">
        <f aca="false">IF(UPPER(G601)="Z",2,IF(UPPER(G601)="Y",1,IF(UPPER(G601)="X",0,LEFT(D601))))</f>
        <v/>
      </c>
      <c r="I601" s="129" t="str">
        <f aca="false">REPLACE(D601,1,1,H601)</f>
        <v/>
      </c>
      <c r="J601" s="96"/>
      <c r="K601" s="124" t="str">
        <f aca="false">IF(N601&gt;0,ROW(L601)-7,"")</f>
        <v/>
      </c>
      <c r="L601" s="130"/>
      <c r="M601" s="130"/>
      <c r="N601" s="131"/>
      <c r="O601" s="132"/>
      <c r="P601" s="128" t="str">
        <f aca="false">IFERROR(IF(OR(ISTEXT(N601),ISNUMBER(N601)),HLOOKUP(S601-23*INT(S601/23),[2]Hoja2!B$1:X$2,2),""),1)</f>
        <v/>
      </c>
      <c r="Q601" s="128" t="str">
        <f aca="false">LEFT(N601,1)</f>
        <v/>
      </c>
      <c r="R601" s="129" t="str">
        <f aca="false">IF(UPPER(Q601)="Z",2,IF(UPPER(Q601)="Y",1,IF(UPPER(Q601)="X",0,LEFT(N601))))</f>
        <v/>
      </c>
      <c r="S601" s="129" t="str">
        <f aca="false">REPLACE(N601,1,1,R601)</f>
        <v/>
      </c>
      <c r="T601" s="96"/>
      <c r="U601" s="133"/>
      <c r="V601" s="124" t="str">
        <f aca="false">IF(OR(ISTEXT(N601),ISNUMBER(N601)),IF($AD601=1,U601,0),"")</f>
        <v/>
      </c>
      <c r="W601" s="75" t="n">
        <v>36892</v>
      </c>
      <c r="X601" s="134"/>
      <c r="Y601" s="134"/>
      <c r="AA601" s="128" t="n">
        <f aca="false">IF(E601&lt;&gt;F601,0,1)</f>
        <v>1</v>
      </c>
      <c r="AB601" s="128" t="n">
        <f aca="false">IF(OR(T601="SI",T601="Si",T601="si",T601="sI",T601="s",T601="S"),1,0)</f>
        <v>0</v>
      </c>
      <c r="AC601" s="128" t="n">
        <f aca="false">IF(OR(J601="SI",J601="Si",J601="si",J601="sI",J601="s",J601="S"),1,0)</f>
        <v>0</v>
      </c>
      <c r="AD601" s="128" t="n">
        <f aca="false">AK601*AA601*AB601*AC601</f>
        <v>0</v>
      </c>
      <c r="AF601" s="136" t="n">
        <f aca="false">COUNTIF(D$8:D601,D601)</f>
        <v>0</v>
      </c>
      <c r="AG601" s="136" t="n">
        <f aca="false">COUNTIFS(D$8:D601,D601,A$8:A601,A601)</f>
        <v>0</v>
      </c>
      <c r="AH601" s="128" t="n">
        <f aca="false">AF601-AG601</f>
        <v>0</v>
      </c>
      <c r="AI601" s="128" t="n">
        <f aca="false">IF(OR(O601&lt;&gt;P601,P601=1,AA601=0),1,0)</f>
        <v>0</v>
      </c>
      <c r="AJ601" s="128" t="n">
        <f aca="false">IF(AR601&gt;0,1,0)+AH601</f>
        <v>0</v>
      </c>
      <c r="AK601" s="128" t="n">
        <f aca="false">IF(O601&lt;&gt;P601,0,1)</f>
        <v>1</v>
      </c>
      <c r="AL601" s="128" t="n">
        <f aca="false">IF(U601&gt;1,1,0)</f>
        <v>0</v>
      </c>
      <c r="AM601" s="136"/>
      <c r="AN601" s="137"/>
      <c r="AO601" s="139"/>
      <c r="AP601" s="128" t="str">
        <f aca="false">IF(SUMIF(AS$7:BU$7,"&gt;0",AS601:BU601)&gt;0,SUMIF(AS$7:BU$7,"&gt;0",AS601:BU601),"")</f>
        <v/>
      </c>
      <c r="AQ601" s="128"/>
      <c r="AR601" s="136" t="n">
        <f aca="false">COUNTIF(N$8:N601,N601)-1</f>
        <v>-1</v>
      </c>
      <c r="AS601" s="133"/>
      <c r="AT601" s="133"/>
      <c r="AU601" s="128" t="n">
        <f aca="false">IF($A601=$A600,AS601+AT601+AU600,AS601+AT601)</f>
        <v>0</v>
      </c>
      <c r="AV601" s="133"/>
      <c r="AW601" s="133"/>
      <c r="AX601" s="128" t="n">
        <f aca="false">IF($A601=$A600,AV601+AW601+AX600,AV601+AW601)</f>
        <v>0</v>
      </c>
      <c r="AY601" s="133"/>
      <c r="AZ601" s="133"/>
      <c r="BA601" s="128" t="n">
        <f aca="false">IF($A601=$A600,AY601+AZ601+BA600,AY601+AZ601)</f>
        <v>0</v>
      </c>
      <c r="BB601" s="133"/>
      <c r="BC601" s="133"/>
      <c r="BD601" s="128" t="n">
        <f aca="false">IF($A601=$A600,BB601+BC601+BD600,BB601+BC601)</f>
        <v>0</v>
      </c>
      <c r="BE601" s="133"/>
      <c r="BF601" s="133"/>
      <c r="BG601" s="128" t="n">
        <f aca="false">IF($A601=$A600,BE601+BF601+BG600,BE601+BF601)</f>
        <v>0</v>
      </c>
      <c r="BH601" s="133"/>
      <c r="BI601" s="133"/>
      <c r="BJ601" s="128" t="n">
        <f aca="false">IF($A601=$A600,BH601+BI601+BJ600,BH601+BI601)</f>
        <v>0</v>
      </c>
      <c r="BK601" s="133"/>
      <c r="BL601" s="133"/>
      <c r="BM601" s="128" t="n">
        <f aca="false">IF($A601=$A600,BK601+BL601+BM600,BK601+BL601)</f>
        <v>0</v>
      </c>
      <c r="BN601" s="133"/>
      <c r="BO601" s="133"/>
      <c r="BP601" s="128" t="n">
        <f aca="false">IF($A601=$A600,BN601+BO601+BP600,BN601+BO601)</f>
        <v>0</v>
      </c>
      <c r="BQ601" s="133"/>
      <c r="BR601" s="133"/>
      <c r="BS601" s="128" t="n">
        <f aca="false">IF($A601=$A600,BQ601+BR601+BS600,BQ601+BR601)</f>
        <v>0</v>
      </c>
      <c r="BT601" s="133"/>
      <c r="BU601" s="133"/>
      <c r="BV601" s="128" t="n">
        <f aca="false">IF($A601=$A600,BT601+BU601+BV600,BT601+BU601)</f>
        <v>0</v>
      </c>
      <c r="BW601" s="128" t="n">
        <f aca="false">IF(W601=0,0,IF(W601&gt;F$4,1,(IF(W601=BW$2,0,(IF(F$4-W601&gt;2,1,0))))))</f>
        <v>0</v>
      </c>
    </row>
    <row r="602" customFormat="false" ht="42.95" hidden="false" customHeight="true" outlineLevel="0" collapsed="false">
      <c r="A602" s="124" t="str">
        <f aca="false">IF(D602=D601,IF(A601=0,"",A601),IF(AND(D602&gt;0,D602&lt;&gt;D601),A601+1,""))</f>
        <v/>
      </c>
      <c r="B602" s="129"/>
      <c r="C602" s="129"/>
      <c r="D602" s="96"/>
      <c r="E602" s="138"/>
      <c r="F602" s="128" t="str">
        <f aca="false">IFERROR(IF(OR(ISTEXT(D602),ISNUMBER(D602)),HLOOKUP(I602-23*INT(I602/23),[2]Hoja2!B$1:X$2,2),""),1)</f>
        <v/>
      </c>
      <c r="G602" s="128" t="str">
        <f aca="false">LEFT(D602,1)</f>
        <v/>
      </c>
      <c r="H602" s="129" t="str">
        <f aca="false">IF(UPPER(G602)="Z",2,IF(UPPER(G602)="Y",1,IF(UPPER(G602)="X",0,LEFT(D602))))</f>
        <v/>
      </c>
      <c r="I602" s="129" t="str">
        <f aca="false">REPLACE(D602,1,1,H602)</f>
        <v/>
      </c>
      <c r="J602" s="96"/>
      <c r="K602" s="124" t="str">
        <f aca="false">IF(N602&gt;0,ROW(L602)-7,"")</f>
        <v/>
      </c>
      <c r="L602" s="130"/>
      <c r="M602" s="130"/>
      <c r="N602" s="131"/>
      <c r="O602" s="132"/>
      <c r="P602" s="128" t="str">
        <f aca="false">IFERROR(IF(OR(ISTEXT(N602),ISNUMBER(N602)),HLOOKUP(S602-23*INT(S602/23),[2]Hoja2!B$1:X$2,2),""),1)</f>
        <v/>
      </c>
      <c r="Q602" s="128" t="str">
        <f aca="false">LEFT(N602,1)</f>
        <v/>
      </c>
      <c r="R602" s="129" t="str">
        <f aca="false">IF(UPPER(Q602)="Z",2,IF(UPPER(Q602)="Y",1,IF(UPPER(Q602)="X",0,LEFT(N602))))</f>
        <v/>
      </c>
      <c r="S602" s="129" t="str">
        <f aca="false">REPLACE(N602,1,1,R602)</f>
        <v/>
      </c>
      <c r="T602" s="96"/>
      <c r="U602" s="133"/>
      <c r="V602" s="124" t="str">
        <f aca="false">IF(OR(ISTEXT(N602),ISNUMBER(N602)),IF($AD602=1,U602,0),"")</f>
        <v/>
      </c>
      <c r="W602" s="75" t="n">
        <v>36892</v>
      </c>
      <c r="X602" s="134"/>
      <c r="Y602" s="134"/>
      <c r="AA602" s="128" t="n">
        <f aca="false">IF(E602&lt;&gt;F602,0,1)</f>
        <v>1</v>
      </c>
      <c r="AB602" s="128" t="n">
        <f aca="false">IF(OR(T602="SI",T602="Si",T602="si",T602="sI",T602="s",T602="S"),1,0)</f>
        <v>0</v>
      </c>
      <c r="AC602" s="128" t="n">
        <f aca="false">IF(OR(J602="SI",J602="Si",J602="si",J602="sI",J602="s",J602="S"),1,0)</f>
        <v>0</v>
      </c>
      <c r="AD602" s="128" t="n">
        <f aca="false">AK602*AA602*AB602*AC602</f>
        <v>0</v>
      </c>
      <c r="AF602" s="136" t="n">
        <f aca="false">COUNTIF(D$8:D602,D602)</f>
        <v>0</v>
      </c>
      <c r="AG602" s="136" t="n">
        <f aca="false">COUNTIFS(D$8:D602,D602,A$8:A602,A602)</f>
        <v>0</v>
      </c>
      <c r="AH602" s="128" t="n">
        <f aca="false">AF602-AG602</f>
        <v>0</v>
      </c>
      <c r="AI602" s="128" t="n">
        <f aca="false">IF(OR(O602&lt;&gt;P602,P602=1,AA602=0),1,0)</f>
        <v>0</v>
      </c>
      <c r="AJ602" s="128" t="n">
        <f aca="false">IF(AR602&gt;0,1,0)+AH602</f>
        <v>0</v>
      </c>
      <c r="AK602" s="128" t="n">
        <f aca="false">IF(O602&lt;&gt;P602,0,1)</f>
        <v>1</v>
      </c>
      <c r="AL602" s="128" t="n">
        <f aca="false">IF(U602&gt;1,1,0)</f>
        <v>0</v>
      </c>
      <c r="AM602" s="136"/>
      <c r="AN602" s="137"/>
      <c r="AO602" s="139"/>
      <c r="AP602" s="128" t="str">
        <f aca="false">IF(SUMIF(AS$7:BU$7,"&gt;0",AS602:BU602)&gt;0,SUMIF(AS$7:BU$7,"&gt;0",AS602:BU602),"")</f>
        <v/>
      </c>
      <c r="AQ602" s="128"/>
      <c r="AR602" s="136" t="n">
        <f aca="false">COUNTIF(N$8:N602,N602)-1</f>
        <v>-1</v>
      </c>
      <c r="AS602" s="133"/>
      <c r="AT602" s="133"/>
      <c r="AU602" s="128" t="n">
        <f aca="false">IF($A602=$A601,AS602+AT602+AU601,AS602+AT602)</f>
        <v>0</v>
      </c>
      <c r="AV602" s="133"/>
      <c r="AW602" s="133"/>
      <c r="AX602" s="128" t="n">
        <f aca="false">IF($A602=$A601,AV602+AW602+AX601,AV602+AW602)</f>
        <v>0</v>
      </c>
      <c r="AY602" s="133"/>
      <c r="AZ602" s="133"/>
      <c r="BA602" s="128" t="n">
        <f aca="false">IF($A602=$A601,AY602+AZ602+BA601,AY602+AZ602)</f>
        <v>0</v>
      </c>
      <c r="BB602" s="133"/>
      <c r="BC602" s="133"/>
      <c r="BD602" s="128" t="n">
        <f aca="false">IF($A602=$A601,BB602+BC602+BD601,BB602+BC602)</f>
        <v>0</v>
      </c>
      <c r="BE602" s="133"/>
      <c r="BF602" s="133"/>
      <c r="BG602" s="128" t="n">
        <f aca="false">IF($A602=$A601,BE602+BF602+BG601,BE602+BF602)</f>
        <v>0</v>
      </c>
      <c r="BH602" s="133"/>
      <c r="BI602" s="133"/>
      <c r="BJ602" s="128" t="n">
        <f aca="false">IF($A602=$A601,BH602+BI602+BJ601,BH602+BI602)</f>
        <v>0</v>
      </c>
      <c r="BK602" s="133"/>
      <c r="BL602" s="133"/>
      <c r="BM602" s="128" t="n">
        <f aca="false">IF($A602=$A601,BK602+BL602+BM601,BK602+BL602)</f>
        <v>0</v>
      </c>
      <c r="BN602" s="133"/>
      <c r="BO602" s="133"/>
      <c r="BP602" s="128" t="n">
        <f aca="false">IF($A602=$A601,BN602+BO602+BP601,BN602+BO602)</f>
        <v>0</v>
      </c>
      <c r="BQ602" s="133"/>
      <c r="BR602" s="133"/>
      <c r="BS602" s="128" t="n">
        <f aca="false">IF($A602=$A601,BQ602+BR602+BS601,BQ602+BR602)</f>
        <v>0</v>
      </c>
      <c r="BT602" s="133"/>
      <c r="BU602" s="133"/>
      <c r="BV602" s="128" t="n">
        <f aca="false">IF($A602=$A601,BT602+BU602+BV601,BT602+BU602)</f>
        <v>0</v>
      </c>
      <c r="BW602" s="128" t="n">
        <f aca="false">IF(W602=0,0,IF(W602&gt;F$4,1,(IF(W602=BW$2,0,(IF(F$4-W602&gt;2,1,0))))))</f>
        <v>0</v>
      </c>
    </row>
    <row r="603" customFormat="false" ht="42.95" hidden="false" customHeight="true" outlineLevel="0" collapsed="false">
      <c r="A603" s="124" t="str">
        <f aca="false">IF(D603=D602,IF(A602=0,"",A602),IF(AND(D603&gt;0,D603&lt;&gt;D602),A602+1,""))</f>
        <v/>
      </c>
      <c r="B603" s="129"/>
      <c r="C603" s="129"/>
      <c r="D603" s="96"/>
      <c r="E603" s="138"/>
      <c r="F603" s="128" t="str">
        <f aca="false">IFERROR(IF(OR(ISTEXT(D603),ISNUMBER(D603)),HLOOKUP(I603-23*INT(I603/23),[2]Hoja2!B$1:X$2,2),""),1)</f>
        <v/>
      </c>
      <c r="G603" s="128" t="str">
        <f aca="false">LEFT(D603,1)</f>
        <v/>
      </c>
      <c r="H603" s="129" t="str">
        <f aca="false">IF(UPPER(G603)="Z",2,IF(UPPER(G603)="Y",1,IF(UPPER(G603)="X",0,LEFT(D603))))</f>
        <v/>
      </c>
      <c r="I603" s="129" t="str">
        <f aca="false">REPLACE(D603,1,1,H603)</f>
        <v/>
      </c>
      <c r="J603" s="96"/>
      <c r="K603" s="124" t="str">
        <f aca="false">IF(N603&gt;0,ROW(L603)-7,"")</f>
        <v/>
      </c>
      <c r="L603" s="130"/>
      <c r="M603" s="130"/>
      <c r="N603" s="131"/>
      <c r="O603" s="132"/>
      <c r="P603" s="128" t="str">
        <f aca="false">IFERROR(IF(OR(ISTEXT(N603),ISNUMBER(N603)),HLOOKUP(S603-23*INT(S603/23),[2]Hoja2!B$1:X$2,2),""),1)</f>
        <v/>
      </c>
      <c r="Q603" s="128" t="str">
        <f aca="false">LEFT(N603,1)</f>
        <v/>
      </c>
      <c r="R603" s="129" t="str">
        <f aca="false">IF(UPPER(Q603)="Z",2,IF(UPPER(Q603)="Y",1,IF(UPPER(Q603)="X",0,LEFT(N603))))</f>
        <v/>
      </c>
      <c r="S603" s="129" t="str">
        <f aca="false">REPLACE(N603,1,1,R603)</f>
        <v/>
      </c>
      <c r="T603" s="96"/>
      <c r="U603" s="133"/>
      <c r="V603" s="124" t="str">
        <f aca="false">IF(OR(ISTEXT(N603),ISNUMBER(N603)),IF($AD603=1,U603,0),"")</f>
        <v/>
      </c>
      <c r="W603" s="75" t="n">
        <v>36892</v>
      </c>
      <c r="X603" s="134"/>
      <c r="Y603" s="134"/>
      <c r="AA603" s="128" t="n">
        <f aca="false">IF(E603&lt;&gt;F603,0,1)</f>
        <v>1</v>
      </c>
      <c r="AB603" s="128" t="n">
        <f aca="false">IF(OR(T603="SI",T603="Si",T603="si",T603="sI",T603="s",T603="S"),1,0)</f>
        <v>0</v>
      </c>
      <c r="AC603" s="128" t="n">
        <f aca="false">IF(OR(J603="SI",J603="Si",J603="si",J603="sI",J603="s",J603="S"),1,0)</f>
        <v>0</v>
      </c>
      <c r="AD603" s="128" t="n">
        <f aca="false">AK603*AA603*AB603*AC603</f>
        <v>0</v>
      </c>
      <c r="AF603" s="136" t="n">
        <f aca="false">COUNTIF(D$8:D603,D603)</f>
        <v>0</v>
      </c>
      <c r="AG603" s="136" t="n">
        <f aca="false">COUNTIFS(D$8:D603,D603,A$8:A603,A603)</f>
        <v>0</v>
      </c>
      <c r="AH603" s="128" t="n">
        <f aca="false">AF603-AG603</f>
        <v>0</v>
      </c>
      <c r="AI603" s="128" t="n">
        <f aca="false">IF(OR(O603&lt;&gt;P603,P603=1,AA603=0),1,0)</f>
        <v>0</v>
      </c>
      <c r="AJ603" s="128" t="n">
        <f aca="false">IF(AR603&gt;0,1,0)+AH603</f>
        <v>0</v>
      </c>
      <c r="AK603" s="128" t="n">
        <f aca="false">IF(O603&lt;&gt;P603,0,1)</f>
        <v>1</v>
      </c>
      <c r="AL603" s="128" t="n">
        <f aca="false">IF(U603&gt;1,1,0)</f>
        <v>0</v>
      </c>
      <c r="AM603" s="136"/>
      <c r="AN603" s="137"/>
      <c r="AO603" s="139"/>
      <c r="AP603" s="128" t="str">
        <f aca="false">IF(SUMIF(AS$7:BU$7,"&gt;0",AS603:BU603)&gt;0,SUMIF(AS$7:BU$7,"&gt;0",AS603:BU603),"")</f>
        <v/>
      </c>
      <c r="AQ603" s="128"/>
      <c r="AR603" s="136" t="n">
        <f aca="false">COUNTIF(N$8:N603,N603)-1</f>
        <v>-1</v>
      </c>
      <c r="AS603" s="133"/>
      <c r="AT603" s="133"/>
      <c r="AU603" s="128" t="n">
        <f aca="false">IF($A603=$A602,AS603+AT603+AU602,AS603+AT603)</f>
        <v>0</v>
      </c>
      <c r="AV603" s="133"/>
      <c r="AW603" s="133"/>
      <c r="AX603" s="128" t="n">
        <f aca="false">IF($A603=$A602,AV603+AW603+AX602,AV603+AW603)</f>
        <v>0</v>
      </c>
      <c r="AY603" s="133"/>
      <c r="AZ603" s="133"/>
      <c r="BA603" s="128" t="n">
        <f aca="false">IF($A603=$A602,AY603+AZ603+BA602,AY603+AZ603)</f>
        <v>0</v>
      </c>
      <c r="BB603" s="133"/>
      <c r="BC603" s="133"/>
      <c r="BD603" s="128" t="n">
        <f aca="false">IF($A603=$A602,BB603+BC603+BD602,BB603+BC603)</f>
        <v>0</v>
      </c>
      <c r="BE603" s="133"/>
      <c r="BF603" s="133"/>
      <c r="BG603" s="128" t="n">
        <f aca="false">IF($A603=$A602,BE603+BF603+BG602,BE603+BF603)</f>
        <v>0</v>
      </c>
      <c r="BH603" s="133"/>
      <c r="BI603" s="133"/>
      <c r="BJ603" s="128" t="n">
        <f aca="false">IF($A603=$A602,BH603+BI603+BJ602,BH603+BI603)</f>
        <v>0</v>
      </c>
      <c r="BK603" s="133"/>
      <c r="BL603" s="133"/>
      <c r="BM603" s="128" t="n">
        <f aca="false">IF($A603=$A602,BK603+BL603+BM602,BK603+BL603)</f>
        <v>0</v>
      </c>
      <c r="BN603" s="133"/>
      <c r="BO603" s="133"/>
      <c r="BP603" s="128" t="n">
        <f aca="false">IF($A603=$A602,BN603+BO603+BP602,BN603+BO603)</f>
        <v>0</v>
      </c>
      <c r="BQ603" s="133"/>
      <c r="BR603" s="133"/>
      <c r="BS603" s="128" t="n">
        <f aca="false">IF($A603=$A602,BQ603+BR603+BS602,BQ603+BR603)</f>
        <v>0</v>
      </c>
      <c r="BT603" s="133"/>
      <c r="BU603" s="133"/>
      <c r="BV603" s="128" t="n">
        <f aca="false">IF($A603=$A602,BT603+BU603+BV602,BT603+BU603)</f>
        <v>0</v>
      </c>
      <c r="BW603" s="128" t="n">
        <f aca="false">IF(W603=0,0,IF(W603&gt;F$4,1,(IF(W603=BW$2,0,(IF(F$4-W603&gt;2,1,0))))))</f>
        <v>0</v>
      </c>
    </row>
    <row r="604" customFormat="false" ht="42.95" hidden="false" customHeight="true" outlineLevel="0" collapsed="false">
      <c r="A604" s="124" t="str">
        <f aca="false">IF(D604=D603,IF(A603=0,"",A603),IF(AND(D604&gt;0,D604&lt;&gt;D603),A603+1,""))</f>
        <v/>
      </c>
      <c r="B604" s="129"/>
      <c r="C604" s="129"/>
      <c r="D604" s="96"/>
      <c r="E604" s="138"/>
      <c r="F604" s="128" t="str">
        <f aca="false">IFERROR(IF(OR(ISTEXT(D604),ISNUMBER(D604)),HLOOKUP(I604-23*INT(I604/23),[2]Hoja2!B$1:X$2,2),""),1)</f>
        <v/>
      </c>
      <c r="G604" s="128" t="str">
        <f aca="false">LEFT(D604,1)</f>
        <v/>
      </c>
      <c r="H604" s="129" t="str">
        <f aca="false">IF(UPPER(G604)="Z",2,IF(UPPER(G604)="Y",1,IF(UPPER(G604)="X",0,LEFT(D604))))</f>
        <v/>
      </c>
      <c r="I604" s="129" t="str">
        <f aca="false">REPLACE(D604,1,1,H604)</f>
        <v/>
      </c>
      <c r="J604" s="96"/>
      <c r="K604" s="124" t="str">
        <f aca="false">IF(N604&gt;0,ROW(L604)-7,"")</f>
        <v/>
      </c>
      <c r="L604" s="130"/>
      <c r="M604" s="130"/>
      <c r="N604" s="131"/>
      <c r="O604" s="132"/>
      <c r="P604" s="128" t="str">
        <f aca="false">IFERROR(IF(OR(ISTEXT(N604),ISNUMBER(N604)),HLOOKUP(S604-23*INT(S604/23),[2]Hoja2!B$1:X$2,2),""),1)</f>
        <v/>
      </c>
      <c r="Q604" s="128" t="str">
        <f aca="false">LEFT(N604,1)</f>
        <v/>
      </c>
      <c r="R604" s="129" t="str">
        <f aca="false">IF(UPPER(Q604)="Z",2,IF(UPPER(Q604)="Y",1,IF(UPPER(Q604)="X",0,LEFT(N604))))</f>
        <v/>
      </c>
      <c r="S604" s="129" t="str">
        <f aca="false">REPLACE(N604,1,1,R604)</f>
        <v/>
      </c>
      <c r="T604" s="96"/>
      <c r="U604" s="133"/>
      <c r="V604" s="124" t="str">
        <f aca="false">IF(OR(ISTEXT(N604),ISNUMBER(N604)),IF($AD604=1,U604,0),"")</f>
        <v/>
      </c>
      <c r="W604" s="75" t="n">
        <v>36892</v>
      </c>
      <c r="X604" s="134"/>
      <c r="Y604" s="134"/>
      <c r="AA604" s="128" t="n">
        <f aca="false">IF(E604&lt;&gt;F604,0,1)</f>
        <v>1</v>
      </c>
      <c r="AB604" s="128" t="n">
        <f aca="false">IF(OR(T604="SI",T604="Si",T604="si",T604="sI",T604="s",T604="S"),1,0)</f>
        <v>0</v>
      </c>
      <c r="AC604" s="128" t="n">
        <f aca="false">IF(OR(J604="SI",J604="Si",J604="si",J604="sI",J604="s",J604="S"),1,0)</f>
        <v>0</v>
      </c>
      <c r="AD604" s="128" t="n">
        <f aca="false">AK604*AA604*AB604*AC604</f>
        <v>0</v>
      </c>
      <c r="AF604" s="136" t="n">
        <f aca="false">COUNTIF(D$8:D604,D604)</f>
        <v>0</v>
      </c>
      <c r="AG604" s="136" t="n">
        <f aca="false">COUNTIFS(D$8:D604,D604,A$8:A604,A604)</f>
        <v>0</v>
      </c>
      <c r="AH604" s="128" t="n">
        <f aca="false">AF604-AG604</f>
        <v>0</v>
      </c>
      <c r="AI604" s="128" t="n">
        <f aca="false">IF(OR(O604&lt;&gt;P604,P604=1,AA604=0),1,0)</f>
        <v>0</v>
      </c>
      <c r="AJ604" s="128" t="n">
        <f aca="false">IF(AR604&gt;0,1,0)+AH604</f>
        <v>0</v>
      </c>
      <c r="AK604" s="128" t="n">
        <f aca="false">IF(O604&lt;&gt;P604,0,1)</f>
        <v>1</v>
      </c>
      <c r="AL604" s="128" t="n">
        <f aca="false">IF(U604&gt;1,1,0)</f>
        <v>0</v>
      </c>
      <c r="AM604" s="136"/>
      <c r="AN604" s="137"/>
      <c r="AO604" s="139"/>
      <c r="AP604" s="128" t="str">
        <f aca="false">IF(SUMIF(AS$7:BU$7,"&gt;0",AS604:BU604)&gt;0,SUMIF(AS$7:BU$7,"&gt;0",AS604:BU604),"")</f>
        <v/>
      </c>
      <c r="AQ604" s="128"/>
      <c r="AR604" s="136" t="n">
        <f aca="false">COUNTIF(N$8:N604,N604)-1</f>
        <v>-1</v>
      </c>
      <c r="AS604" s="133"/>
      <c r="AT604" s="133"/>
      <c r="AU604" s="128" t="n">
        <f aca="false">IF($A604=$A603,AS604+AT604+AU603,AS604+AT604)</f>
        <v>0</v>
      </c>
      <c r="AV604" s="133"/>
      <c r="AW604" s="133"/>
      <c r="AX604" s="128" t="n">
        <f aca="false">IF($A604=$A603,AV604+AW604+AX603,AV604+AW604)</f>
        <v>0</v>
      </c>
      <c r="AY604" s="133"/>
      <c r="AZ604" s="133"/>
      <c r="BA604" s="128" t="n">
        <f aca="false">IF($A604=$A603,AY604+AZ604+BA603,AY604+AZ604)</f>
        <v>0</v>
      </c>
      <c r="BB604" s="133"/>
      <c r="BC604" s="133"/>
      <c r="BD604" s="128" t="n">
        <f aca="false">IF($A604=$A603,BB604+BC604+BD603,BB604+BC604)</f>
        <v>0</v>
      </c>
      <c r="BE604" s="133"/>
      <c r="BF604" s="133"/>
      <c r="BG604" s="128" t="n">
        <f aca="false">IF($A604=$A603,BE604+BF604+BG603,BE604+BF604)</f>
        <v>0</v>
      </c>
      <c r="BH604" s="133"/>
      <c r="BI604" s="133"/>
      <c r="BJ604" s="128" t="n">
        <f aca="false">IF($A604=$A603,BH604+BI604+BJ603,BH604+BI604)</f>
        <v>0</v>
      </c>
      <c r="BK604" s="133"/>
      <c r="BL604" s="133"/>
      <c r="BM604" s="128" t="n">
        <f aca="false">IF($A604=$A603,BK604+BL604+BM603,BK604+BL604)</f>
        <v>0</v>
      </c>
      <c r="BN604" s="133"/>
      <c r="BO604" s="133"/>
      <c r="BP604" s="128" t="n">
        <f aca="false">IF($A604=$A603,BN604+BO604+BP603,BN604+BO604)</f>
        <v>0</v>
      </c>
      <c r="BQ604" s="133"/>
      <c r="BR604" s="133"/>
      <c r="BS604" s="128" t="n">
        <f aca="false">IF($A604=$A603,BQ604+BR604+BS603,BQ604+BR604)</f>
        <v>0</v>
      </c>
      <c r="BT604" s="133"/>
      <c r="BU604" s="133"/>
      <c r="BV604" s="128" t="n">
        <f aca="false">IF($A604=$A603,BT604+BU604+BV603,BT604+BU604)</f>
        <v>0</v>
      </c>
      <c r="BW604" s="128" t="n">
        <f aca="false">IF(W604=0,0,IF(W604&gt;F$4,1,(IF(W604=BW$2,0,(IF(F$4-W604&gt;2,1,0))))))</f>
        <v>0</v>
      </c>
    </row>
    <row r="605" customFormat="false" ht="42.95" hidden="false" customHeight="true" outlineLevel="0" collapsed="false">
      <c r="A605" s="124" t="str">
        <f aca="false">IF(D605=D604,IF(A604=0,"",A604),IF(AND(D605&gt;0,D605&lt;&gt;D604),A604+1,""))</f>
        <v/>
      </c>
      <c r="B605" s="129"/>
      <c r="C605" s="129"/>
      <c r="D605" s="96"/>
      <c r="E605" s="138"/>
      <c r="F605" s="128" t="str">
        <f aca="false">IFERROR(IF(OR(ISTEXT(D605),ISNUMBER(D605)),HLOOKUP(I605-23*INT(I605/23),[2]Hoja2!B$1:X$2,2),""),1)</f>
        <v/>
      </c>
      <c r="G605" s="128" t="str">
        <f aca="false">LEFT(D605,1)</f>
        <v/>
      </c>
      <c r="H605" s="129" t="str">
        <f aca="false">IF(UPPER(G605)="Z",2,IF(UPPER(G605)="Y",1,IF(UPPER(G605)="X",0,LEFT(D605))))</f>
        <v/>
      </c>
      <c r="I605" s="129" t="str">
        <f aca="false">REPLACE(D605,1,1,H605)</f>
        <v/>
      </c>
      <c r="J605" s="96"/>
      <c r="K605" s="124" t="str">
        <f aca="false">IF(N605&gt;0,ROW(L605)-7,"")</f>
        <v/>
      </c>
      <c r="L605" s="130"/>
      <c r="M605" s="130"/>
      <c r="N605" s="131"/>
      <c r="O605" s="132"/>
      <c r="P605" s="128" t="str">
        <f aca="false">IFERROR(IF(OR(ISTEXT(N605),ISNUMBER(N605)),HLOOKUP(S605-23*INT(S605/23),[2]Hoja2!B$1:X$2,2),""),1)</f>
        <v/>
      </c>
      <c r="Q605" s="128" t="str">
        <f aca="false">LEFT(N605,1)</f>
        <v/>
      </c>
      <c r="R605" s="129" t="str">
        <f aca="false">IF(UPPER(Q605)="Z",2,IF(UPPER(Q605)="Y",1,IF(UPPER(Q605)="X",0,LEFT(N605))))</f>
        <v/>
      </c>
      <c r="S605" s="129" t="str">
        <f aca="false">REPLACE(N605,1,1,R605)</f>
        <v/>
      </c>
      <c r="T605" s="96"/>
      <c r="U605" s="133"/>
      <c r="V605" s="124" t="str">
        <f aca="false">IF(OR(ISTEXT(N605),ISNUMBER(N605)),IF($AD605=1,U605,0),"")</f>
        <v/>
      </c>
      <c r="W605" s="75" t="n">
        <v>36892</v>
      </c>
      <c r="X605" s="134"/>
      <c r="Y605" s="134"/>
      <c r="AA605" s="128" t="n">
        <f aca="false">IF(E605&lt;&gt;F605,0,1)</f>
        <v>1</v>
      </c>
      <c r="AB605" s="128" t="n">
        <f aca="false">IF(OR(T605="SI",T605="Si",T605="si",T605="sI",T605="s",T605="S"),1,0)</f>
        <v>0</v>
      </c>
      <c r="AC605" s="128" t="n">
        <f aca="false">IF(OR(J605="SI",J605="Si",J605="si",J605="sI",J605="s",J605="S"),1,0)</f>
        <v>0</v>
      </c>
      <c r="AD605" s="128" t="n">
        <f aca="false">AK605*AA605*AB605*AC605</f>
        <v>0</v>
      </c>
      <c r="AF605" s="136" t="n">
        <f aca="false">COUNTIF(D$8:D605,D605)</f>
        <v>0</v>
      </c>
      <c r="AG605" s="136" t="n">
        <f aca="false">COUNTIFS(D$8:D605,D605,A$8:A605,A605)</f>
        <v>0</v>
      </c>
      <c r="AH605" s="128" t="n">
        <f aca="false">AF605-AG605</f>
        <v>0</v>
      </c>
      <c r="AI605" s="128" t="n">
        <f aca="false">IF(OR(O605&lt;&gt;P605,P605=1,AA605=0),1,0)</f>
        <v>0</v>
      </c>
      <c r="AJ605" s="128" t="n">
        <f aca="false">IF(AR605&gt;0,1,0)+AH605</f>
        <v>0</v>
      </c>
      <c r="AK605" s="128" t="n">
        <f aca="false">IF(O605&lt;&gt;P605,0,1)</f>
        <v>1</v>
      </c>
      <c r="AL605" s="128" t="n">
        <f aca="false">IF(U605&gt;1,1,0)</f>
        <v>0</v>
      </c>
      <c r="AM605" s="136"/>
      <c r="AN605" s="137"/>
      <c r="AO605" s="139"/>
      <c r="AP605" s="128" t="str">
        <f aca="false">IF(SUMIF(AS$7:BU$7,"&gt;0",AS605:BU605)&gt;0,SUMIF(AS$7:BU$7,"&gt;0",AS605:BU605),"")</f>
        <v/>
      </c>
      <c r="AQ605" s="128"/>
      <c r="AR605" s="136" t="n">
        <f aca="false">COUNTIF(N$8:N605,N605)-1</f>
        <v>-1</v>
      </c>
      <c r="AS605" s="133"/>
      <c r="AT605" s="133"/>
      <c r="AU605" s="128" t="n">
        <f aca="false">IF($A605=$A604,AS605+AT605+AU604,AS605+AT605)</f>
        <v>0</v>
      </c>
      <c r="AV605" s="133"/>
      <c r="AW605" s="133"/>
      <c r="AX605" s="128" t="n">
        <f aca="false">IF($A605=$A604,AV605+AW605+AX604,AV605+AW605)</f>
        <v>0</v>
      </c>
      <c r="AY605" s="133"/>
      <c r="AZ605" s="133"/>
      <c r="BA605" s="128" t="n">
        <f aca="false">IF($A605=$A604,AY605+AZ605+BA604,AY605+AZ605)</f>
        <v>0</v>
      </c>
      <c r="BB605" s="133"/>
      <c r="BC605" s="133"/>
      <c r="BD605" s="128" t="n">
        <f aca="false">IF($A605=$A604,BB605+BC605+BD604,BB605+BC605)</f>
        <v>0</v>
      </c>
      <c r="BE605" s="133"/>
      <c r="BF605" s="133"/>
      <c r="BG605" s="128" t="n">
        <f aca="false">IF($A605=$A604,BE605+BF605+BG604,BE605+BF605)</f>
        <v>0</v>
      </c>
      <c r="BH605" s="133"/>
      <c r="BI605" s="133"/>
      <c r="BJ605" s="128" t="n">
        <f aca="false">IF($A605=$A604,BH605+BI605+BJ604,BH605+BI605)</f>
        <v>0</v>
      </c>
      <c r="BK605" s="133"/>
      <c r="BL605" s="133"/>
      <c r="BM605" s="128" t="n">
        <f aca="false">IF($A605=$A604,BK605+BL605+BM604,BK605+BL605)</f>
        <v>0</v>
      </c>
      <c r="BN605" s="133"/>
      <c r="BO605" s="133"/>
      <c r="BP605" s="128" t="n">
        <f aca="false">IF($A605=$A604,BN605+BO605+BP604,BN605+BO605)</f>
        <v>0</v>
      </c>
      <c r="BQ605" s="133"/>
      <c r="BR605" s="133"/>
      <c r="BS605" s="128" t="n">
        <f aca="false">IF($A605=$A604,BQ605+BR605+BS604,BQ605+BR605)</f>
        <v>0</v>
      </c>
      <c r="BT605" s="133"/>
      <c r="BU605" s="133"/>
      <c r="BV605" s="128" t="n">
        <f aca="false">IF($A605=$A604,BT605+BU605+BV604,BT605+BU605)</f>
        <v>0</v>
      </c>
      <c r="BW605" s="128" t="n">
        <f aca="false">IF(W605=0,0,IF(W605&gt;F$4,1,(IF(W605=BW$2,0,(IF(F$4-W605&gt;2,1,0))))))</f>
        <v>0</v>
      </c>
    </row>
    <row r="606" customFormat="false" ht="42.95" hidden="false" customHeight="true" outlineLevel="0" collapsed="false">
      <c r="A606" s="124" t="str">
        <f aca="false">IF(D606=D605,IF(A605=0,"",A605),IF(AND(D606&gt;0,D606&lt;&gt;D605),A605+1,""))</f>
        <v/>
      </c>
      <c r="B606" s="129"/>
      <c r="C606" s="129"/>
      <c r="D606" s="96"/>
      <c r="E606" s="138"/>
      <c r="F606" s="128" t="str">
        <f aca="false">IFERROR(IF(OR(ISTEXT(D606),ISNUMBER(D606)),HLOOKUP(I606-23*INT(I606/23),[2]Hoja2!B$1:X$2,2),""),1)</f>
        <v/>
      </c>
      <c r="G606" s="128" t="str">
        <f aca="false">LEFT(D606,1)</f>
        <v/>
      </c>
      <c r="H606" s="129" t="str">
        <f aca="false">IF(UPPER(G606)="Z",2,IF(UPPER(G606)="Y",1,IF(UPPER(G606)="X",0,LEFT(D606))))</f>
        <v/>
      </c>
      <c r="I606" s="129" t="str">
        <f aca="false">REPLACE(D606,1,1,H606)</f>
        <v/>
      </c>
      <c r="J606" s="96"/>
      <c r="K606" s="124" t="str">
        <f aca="false">IF(N606&gt;0,ROW(L606)-7,"")</f>
        <v/>
      </c>
      <c r="L606" s="130"/>
      <c r="M606" s="130"/>
      <c r="N606" s="131"/>
      <c r="O606" s="132"/>
      <c r="P606" s="128" t="str">
        <f aca="false">IFERROR(IF(OR(ISTEXT(N606),ISNUMBER(N606)),HLOOKUP(S606-23*INT(S606/23),[2]Hoja2!B$1:X$2,2),""),1)</f>
        <v/>
      </c>
      <c r="Q606" s="128" t="str">
        <f aca="false">LEFT(N606,1)</f>
        <v/>
      </c>
      <c r="R606" s="129" t="str">
        <f aca="false">IF(UPPER(Q606)="Z",2,IF(UPPER(Q606)="Y",1,IF(UPPER(Q606)="X",0,LEFT(N606))))</f>
        <v/>
      </c>
      <c r="S606" s="129" t="str">
        <f aca="false">REPLACE(N606,1,1,R606)</f>
        <v/>
      </c>
      <c r="T606" s="96"/>
      <c r="U606" s="133"/>
      <c r="V606" s="124" t="str">
        <f aca="false">IF(OR(ISTEXT(N606),ISNUMBER(N606)),IF($AD606=1,U606,0),"")</f>
        <v/>
      </c>
      <c r="W606" s="75" t="n">
        <v>36892</v>
      </c>
      <c r="X606" s="134"/>
      <c r="Y606" s="134"/>
      <c r="AA606" s="128" t="n">
        <f aca="false">IF(E606&lt;&gt;F606,0,1)</f>
        <v>1</v>
      </c>
      <c r="AB606" s="128" t="n">
        <f aca="false">IF(OR(T606="SI",T606="Si",T606="si",T606="sI",T606="s",T606="S"),1,0)</f>
        <v>0</v>
      </c>
      <c r="AC606" s="128" t="n">
        <f aca="false">IF(OR(J606="SI",J606="Si",J606="si",J606="sI",J606="s",J606="S"),1,0)</f>
        <v>0</v>
      </c>
      <c r="AD606" s="128" t="n">
        <f aca="false">AK606*AA606*AB606*AC606</f>
        <v>0</v>
      </c>
      <c r="AF606" s="136" t="n">
        <f aca="false">COUNTIF(D$8:D606,D606)</f>
        <v>0</v>
      </c>
      <c r="AG606" s="136" t="n">
        <f aca="false">COUNTIFS(D$8:D606,D606,A$8:A606,A606)</f>
        <v>0</v>
      </c>
      <c r="AH606" s="128" t="n">
        <f aca="false">AF606-AG606</f>
        <v>0</v>
      </c>
      <c r="AI606" s="128" t="n">
        <f aca="false">IF(OR(O606&lt;&gt;P606,P606=1,AA606=0),1,0)</f>
        <v>0</v>
      </c>
      <c r="AJ606" s="128" t="n">
        <f aca="false">IF(AR606&gt;0,1,0)+AH606</f>
        <v>0</v>
      </c>
      <c r="AK606" s="128" t="n">
        <f aca="false">IF(O606&lt;&gt;P606,0,1)</f>
        <v>1</v>
      </c>
      <c r="AL606" s="128" t="n">
        <f aca="false">IF(U606&gt;1,1,0)</f>
        <v>0</v>
      </c>
      <c r="AM606" s="136"/>
      <c r="AN606" s="137"/>
      <c r="AO606" s="139"/>
      <c r="AP606" s="128" t="str">
        <f aca="false">IF(SUMIF(AS$7:BU$7,"&gt;0",AS606:BU606)&gt;0,SUMIF(AS$7:BU$7,"&gt;0",AS606:BU606),"")</f>
        <v/>
      </c>
      <c r="AQ606" s="128"/>
      <c r="AR606" s="136" t="n">
        <f aca="false">COUNTIF(N$8:N606,N606)-1</f>
        <v>-1</v>
      </c>
      <c r="AS606" s="133"/>
      <c r="AT606" s="133"/>
      <c r="AU606" s="128" t="n">
        <f aca="false">IF($A606=$A605,AS606+AT606+AU605,AS606+AT606)</f>
        <v>0</v>
      </c>
      <c r="AV606" s="133"/>
      <c r="AW606" s="133"/>
      <c r="AX606" s="128" t="n">
        <f aca="false">IF($A606=$A605,AV606+AW606+AX605,AV606+AW606)</f>
        <v>0</v>
      </c>
      <c r="AY606" s="133"/>
      <c r="AZ606" s="133"/>
      <c r="BA606" s="128" t="n">
        <f aca="false">IF($A606=$A605,AY606+AZ606+BA605,AY606+AZ606)</f>
        <v>0</v>
      </c>
      <c r="BB606" s="133"/>
      <c r="BC606" s="133"/>
      <c r="BD606" s="128" t="n">
        <f aca="false">IF($A606=$A605,BB606+BC606+BD605,BB606+BC606)</f>
        <v>0</v>
      </c>
      <c r="BE606" s="133"/>
      <c r="BF606" s="133"/>
      <c r="BG606" s="128" t="n">
        <f aca="false">IF($A606=$A605,BE606+BF606+BG605,BE606+BF606)</f>
        <v>0</v>
      </c>
      <c r="BH606" s="133"/>
      <c r="BI606" s="133"/>
      <c r="BJ606" s="128" t="n">
        <f aca="false">IF($A606=$A605,BH606+BI606+BJ605,BH606+BI606)</f>
        <v>0</v>
      </c>
      <c r="BK606" s="133"/>
      <c r="BL606" s="133"/>
      <c r="BM606" s="128" t="n">
        <f aca="false">IF($A606=$A605,BK606+BL606+BM605,BK606+BL606)</f>
        <v>0</v>
      </c>
      <c r="BN606" s="133"/>
      <c r="BO606" s="133"/>
      <c r="BP606" s="128" t="n">
        <f aca="false">IF($A606=$A605,BN606+BO606+BP605,BN606+BO606)</f>
        <v>0</v>
      </c>
      <c r="BQ606" s="133"/>
      <c r="BR606" s="133"/>
      <c r="BS606" s="128" t="n">
        <f aca="false">IF($A606=$A605,BQ606+BR606+BS605,BQ606+BR606)</f>
        <v>0</v>
      </c>
      <c r="BT606" s="133"/>
      <c r="BU606" s="133"/>
      <c r="BV606" s="128" t="n">
        <f aca="false">IF($A606=$A605,BT606+BU606+BV605,BT606+BU606)</f>
        <v>0</v>
      </c>
      <c r="BW606" s="128" t="n">
        <f aca="false">IF(W606=0,0,IF(W606&gt;F$4,1,(IF(W606=BW$2,0,(IF(F$4-W606&gt;2,1,0))))))</f>
        <v>0</v>
      </c>
    </row>
    <row r="607" customFormat="false" ht="42.95" hidden="false" customHeight="true" outlineLevel="0" collapsed="false">
      <c r="A607" s="124" t="str">
        <f aca="false">IF(D607=D606,IF(A606=0,"",A606),IF(AND(D607&gt;0,D607&lt;&gt;D606),A606+1,""))</f>
        <v/>
      </c>
      <c r="B607" s="129"/>
      <c r="C607" s="129"/>
      <c r="D607" s="96"/>
      <c r="E607" s="138"/>
      <c r="F607" s="128" t="str">
        <f aca="false">IFERROR(IF(OR(ISTEXT(D607),ISNUMBER(D607)),HLOOKUP(I607-23*INT(I607/23),[2]Hoja2!B$1:X$2,2),""),1)</f>
        <v/>
      </c>
      <c r="G607" s="128" t="str">
        <f aca="false">LEFT(D607,1)</f>
        <v/>
      </c>
      <c r="H607" s="129" t="str">
        <f aca="false">IF(UPPER(G607)="Z",2,IF(UPPER(G607)="Y",1,IF(UPPER(G607)="X",0,LEFT(D607))))</f>
        <v/>
      </c>
      <c r="I607" s="129" t="str">
        <f aca="false">REPLACE(D607,1,1,H607)</f>
        <v/>
      </c>
      <c r="J607" s="96"/>
      <c r="K607" s="124" t="str">
        <f aca="false">IF(N607&gt;0,ROW(L607)-7,"")</f>
        <v/>
      </c>
      <c r="L607" s="130"/>
      <c r="M607" s="130"/>
      <c r="N607" s="131"/>
      <c r="O607" s="132"/>
      <c r="P607" s="128" t="str">
        <f aca="false">IFERROR(IF(OR(ISTEXT(N607),ISNUMBER(N607)),HLOOKUP(S607-23*INT(S607/23),[2]Hoja2!B$1:X$2,2),""),1)</f>
        <v/>
      </c>
      <c r="Q607" s="128" t="str">
        <f aca="false">LEFT(N607,1)</f>
        <v/>
      </c>
      <c r="R607" s="129" t="str">
        <f aca="false">IF(UPPER(Q607)="Z",2,IF(UPPER(Q607)="Y",1,IF(UPPER(Q607)="X",0,LEFT(N607))))</f>
        <v/>
      </c>
      <c r="S607" s="129" t="str">
        <f aca="false">REPLACE(N607,1,1,R607)</f>
        <v/>
      </c>
      <c r="T607" s="96"/>
      <c r="U607" s="133"/>
      <c r="V607" s="124" t="str">
        <f aca="false">IF(OR(ISTEXT(N607),ISNUMBER(N607)),IF($AD607=1,U607,0),"")</f>
        <v/>
      </c>
      <c r="W607" s="75" t="n">
        <v>36892</v>
      </c>
      <c r="X607" s="134"/>
      <c r="Y607" s="134"/>
      <c r="AA607" s="128" t="n">
        <f aca="false">IF(E607&lt;&gt;F607,0,1)</f>
        <v>1</v>
      </c>
      <c r="AB607" s="128" t="n">
        <f aca="false">IF(OR(T607="SI",T607="Si",T607="si",T607="sI",T607="s",T607="S"),1,0)</f>
        <v>0</v>
      </c>
      <c r="AC607" s="128" t="n">
        <f aca="false">IF(OR(J607="SI",J607="Si",J607="si",J607="sI",J607="s",J607="S"),1,0)</f>
        <v>0</v>
      </c>
      <c r="AD607" s="128" t="n">
        <f aca="false">AK607*AA607*AB607*AC607</f>
        <v>0</v>
      </c>
      <c r="AF607" s="136" t="n">
        <f aca="false">COUNTIF(D$8:D607,D607)</f>
        <v>0</v>
      </c>
      <c r="AG607" s="136" t="n">
        <f aca="false">COUNTIFS(D$8:D607,D607,A$8:A607,A607)</f>
        <v>0</v>
      </c>
      <c r="AH607" s="128" t="n">
        <f aca="false">AF607-AG607</f>
        <v>0</v>
      </c>
      <c r="AI607" s="128" t="n">
        <f aca="false">IF(OR(O607&lt;&gt;P607,P607=1,AA607=0),1,0)</f>
        <v>0</v>
      </c>
      <c r="AJ607" s="128" t="n">
        <f aca="false">IF(AR607&gt;0,1,0)+AH607</f>
        <v>0</v>
      </c>
      <c r="AK607" s="128" t="n">
        <f aca="false">IF(O607&lt;&gt;P607,0,1)</f>
        <v>1</v>
      </c>
      <c r="AL607" s="128" t="n">
        <f aca="false">IF(U607&gt;1,1,0)</f>
        <v>0</v>
      </c>
      <c r="AM607" s="136"/>
      <c r="AN607" s="137"/>
      <c r="AO607" s="139"/>
      <c r="AP607" s="128" t="str">
        <f aca="false">IF(SUMIF(AS$7:BU$7,"&gt;0",AS607:BU607)&gt;0,SUMIF(AS$7:BU$7,"&gt;0",AS607:BU607),"")</f>
        <v/>
      </c>
      <c r="AQ607" s="128"/>
      <c r="AR607" s="136" t="n">
        <f aca="false">COUNTIF(N$8:N607,N607)-1</f>
        <v>-1</v>
      </c>
      <c r="AS607" s="133"/>
      <c r="AT607" s="133"/>
      <c r="AU607" s="128" t="n">
        <f aca="false">IF($A607=$A606,AS607+AT607+AU606,AS607+AT607)</f>
        <v>0</v>
      </c>
      <c r="AV607" s="133"/>
      <c r="AW607" s="133"/>
      <c r="AX607" s="128" t="n">
        <f aca="false">IF($A607=$A606,AV607+AW607+AX606,AV607+AW607)</f>
        <v>0</v>
      </c>
      <c r="AY607" s="133"/>
      <c r="AZ607" s="133"/>
      <c r="BA607" s="128" t="n">
        <f aca="false">IF($A607=$A606,AY607+AZ607+BA606,AY607+AZ607)</f>
        <v>0</v>
      </c>
      <c r="BB607" s="133"/>
      <c r="BC607" s="133"/>
      <c r="BD607" s="128" t="n">
        <f aca="false">IF($A607=$A606,BB607+BC607+BD606,BB607+BC607)</f>
        <v>0</v>
      </c>
      <c r="BE607" s="133"/>
      <c r="BF607" s="133"/>
      <c r="BG607" s="128" t="n">
        <f aca="false">IF($A607=$A606,BE607+BF607+BG606,BE607+BF607)</f>
        <v>0</v>
      </c>
      <c r="BH607" s="133"/>
      <c r="BI607" s="133"/>
      <c r="BJ607" s="128" t="n">
        <f aca="false">IF($A607=$A606,BH607+BI607+BJ606,BH607+BI607)</f>
        <v>0</v>
      </c>
      <c r="BK607" s="133"/>
      <c r="BL607" s="133"/>
      <c r="BM607" s="128" t="n">
        <f aca="false">IF($A607=$A606,BK607+BL607+BM606,BK607+BL607)</f>
        <v>0</v>
      </c>
      <c r="BN607" s="133"/>
      <c r="BO607" s="133"/>
      <c r="BP607" s="128" t="n">
        <f aca="false">IF($A607=$A606,BN607+BO607+BP606,BN607+BO607)</f>
        <v>0</v>
      </c>
      <c r="BQ607" s="133"/>
      <c r="BR607" s="133"/>
      <c r="BS607" s="128" t="n">
        <f aca="false">IF($A607=$A606,BQ607+BR607+BS606,BQ607+BR607)</f>
        <v>0</v>
      </c>
      <c r="BT607" s="133"/>
      <c r="BU607" s="133"/>
      <c r="BV607" s="128" t="n">
        <f aca="false">IF($A607=$A606,BT607+BU607+BV606,BT607+BU607)</f>
        <v>0</v>
      </c>
      <c r="BW607" s="128" t="n">
        <f aca="false">IF(W607=0,0,IF(W607&gt;F$4,1,(IF(W607=BW$2,0,(IF(F$4-W607&gt;2,1,0))))))</f>
        <v>0</v>
      </c>
    </row>
    <row r="608" customFormat="false" ht="42.95" hidden="false" customHeight="true" outlineLevel="0" collapsed="false">
      <c r="A608" s="124" t="str">
        <f aca="false">IF(D608=D607,IF(A607=0,"",A607),IF(AND(D608&gt;0,D608&lt;&gt;D607),A607+1,""))</f>
        <v/>
      </c>
      <c r="B608" s="129"/>
      <c r="C608" s="129"/>
      <c r="D608" s="96"/>
      <c r="E608" s="138"/>
      <c r="F608" s="128" t="str">
        <f aca="false">IFERROR(IF(OR(ISTEXT(D608),ISNUMBER(D608)),HLOOKUP(I608-23*INT(I608/23),[2]Hoja2!B$1:X$2,2),""),1)</f>
        <v/>
      </c>
      <c r="G608" s="128" t="str">
        <f aca="false">LEFT(D608,1)</f>
        <v/>
      </c>
      <c r="H608" s="129" t="str">
        <f aca="false">IF(UPPER(G608)="Z",2,IF(UPPER(G608)="Y",1,IF(UPPER(G608)="X",0,LEFT(D608))))</f>
        <v/>
      </c>
      <c r="I608" s="129" t="str">
        <f aca="false">REPLACE(D608,1,1,H608)</f>
        <v/>
      </c>
      <c r="J608" s="96"/>
      <c r="K608" s="124" t="str">
        <f aca="false">IF(N608&gt;0,ROW(L608)-7,"")</f>
        <v/>
      </c>
      <c r="L608" s="130"/>
      <c r="M608" s="130"/>
      <c r="N608" s="131"/>
      <c r="O608" s="132"/>
      <c r="P608" s="128" t="str">
        <f aca="false">IFERROR(IF(OR(ISTEXT(N608),ISNUMBER(N608)),HLOOKUP(S608-23*INT(S608/23),[2]Hoja2!B$1:X$2,2),""),1)</f>
        <v/>
      </c>
      <c r="Q608" s="128" t="str">
        <f aca="false">LEFT(N608,1)</f>
        <v/>
      </c>
      <c r="R608" s="129" t="str">
        <f aca="false">IF(UPPER(Q608)="Z",2,IF(UPPER(Q608)="Y",1,IF(UPPER(Q608)="X",0,LEFT(N608))))</f>
        <v/>
      </c>
      <c r="S608" s="129" t="str">
        <f aca="false">REPLACE(N608,1,1,R608)</f>
        <v/>
      </c>
      <c r="T608" s="96"/>
      <c r="U608" s="133"/>
      <c r="V608" s="124" t="str">
        <f aca="false">IF(OR(ISTEXT(N608),ISNUMBER(N608)),IF($AD608=1,U608,0),"")</f>
        <v/>
      </c>
      <c r="W608" s="75" t="n">
        <v>36892</v>
      </c>
      <c r="X608" s="134"/>
      <c r="Y608" s="134"/>
      <c r="AA608" s="128" t="n">
        <f aca="false">IF(E608&lt;&gt;F608,0,1)</f>
        <v>1</v>
      </c>
      <c r="AB608" s="128" t="n">
        <f aca="false">IF(OR(T608="SI",T608="Si",T608="si",T608="sI",T608="s",T608="S"),1,0)</f>
        <v>0</v>
      </c>
      <c r="AC608" s="128" t="n">
        <f aca="false">IF(OR(J608="SI",J608="Si",J608="si",J608="sI",J608="s",J608="S"),1,0)</f>
        <v>0</v>
      </c>
      <c r="AD608" s="128" t="n">
        <f aca="false">AK608*AA608*AB608*AC608</f>
        <v>0</v>
      </c>
      <c r="AF608" s="136" t="n">
        <f aca="false">COUNTIF(D$8:D608,D608)</f>
        <v>0</v>
      </c>
      <c r="AG608" s="136" t="n">
        <f aca="false">COUNTIFS(D$8:D608,D608,A$8:A608,A608)</f>
        <v>0</v>
      </c>
      <c r="AH608" s="128" t="n">
        <f aca="false">AF608-AG608</f>
        <v>0</v>
      </c>
      <c r="AI608" s="128" t="n">
        <f aca="false">IF(OR(O608&lt;&gt;P608,P608=1,AA608=0),1,0)</f>
        <v>0</v>
      </c>
      <c r="AJ608" s="128" t="n">
        <f aca="false">IF(AR608&gt;0,1,0)+AH608</f>
        <v>0</v>
      </c>
      <c r="AK608" s="128" t="n">
        <f aca="false">IF(O608&lt;&gt;P608,0,1)</f>
        <v>1</v>
      </c>
      <c r="AL608" s="128" t="n">
        <f aca="false">IF(U608&gt;1,1,0)</f>
        <v>0</v>
      </c>
      <c r="AM608" s="136"/>
      <c r="AN608" s="137"/>
      <c r="AO608" s="139"/>
      <c r="AP608" s="128" t="str">
        <f aca="false">IF(SUMIF(AS$7:BU$7,"&gt;0",AS608:BU608)&gt;0,SUMIF(AS$7:BU$7,"&gt;0",AS608:BU608),"")</f>
        <v/>
      </c>
      <c r="AQ608" s="128"/>
      <c r="AR608" s="136" t="n">
        <f aca="false">COUNTIF(N$8:N608,N608)-1</f>
        <v>-1</v>
      </c>
      <c r="AS608" s="133"/>
      <c r="AT608" s="133"/>
      <c r="AU608" s="128" t="n">
        <f aca="false">IF($A608=$A607,AS608+AT608+AU607,AS608+AT608)</f>
        <v>0</v>
      </c>
      <c r="AV608" s="133"/>
      <c r="AW608" s="133"/>
      <c r="AX608" s="128" t="n">
        <f aca="false">IF($A608=$A607,AV608+AW608+AX607,AV608+AW608)</f>
        <v>0</v>
      </c>
      <c r="AY608" s="133"/>
      <c r="AZ608" s="133"/>
      <c r="BA608" s="128" t="n">
        <f aca="false">IF($A608=$A607,AY608+AZ608+BA607,AY608+AZ608)</f>
        <v>0</v>
      </c>
      <c r="BB608" s="133"/>
      <c r="BC608" s="133"/>
      <c r="BD608" s="128" t="n">
        <f aca="false">IF($A608=$A607,BB608+BC608+BD607,BB608+BC608)</f>
        <v>0</v>
      </c>
      <c r="BE608" s="133"/>
      <c r="BF608" s="133"/>
      <c r="BG608" s="128" t="n">
        <f aca="false">IF($A608=$A607,BE608+BF608+BG607,BE608+BF608)</f>
        <v>0</v>
      </c>
      <c r="BH608" s="133"/>
      <c r="BI608" s="133"/>
      <c r="BJ608" s="128" t="n">
        <f aca="false">IF($A608=$A607,BH608+BI608+BJ607,BH608+BI608)</f>
        <v>0</v>
      </c>
      <c r="BK608" s="133"/>
      <c r="BL608" s="133"/>
      <c r="BM608" s="128" t="n">
        <f aca="false">IF($A608=$A607,BK608+BL608+BM607,BK608+BL608)</f>
        <v>0</v>
      </c>
      <c r="BN608" s="133"/>
      <c r="BO608" s="133"/>
      <c r="BP608" s="128" t="n">
        <f aca="false">IF($A608=$A607,BN608+BO608+BP607,BN608+BO608)</f>
        <v>0</v>
      </c>
      <c r="BQ608" s="133"/>
      <c r="BR608" s="133"/>
      <c r="BS608" s="128" t="n">
        <f aca="false">IF($A608=$A607,BQ608+BR608+BS607,BQ608+BR608)</f>
        <v>0</v>
      </c>
      <c r="BT608" s="133"/>
      <c r="BU608" s="133"/>
      <c r="BV608" s="128" t="n">
        <f aca="false">IF($A608=$A607,BT608+BU608+BV607,BT608+BU608)</f>
        <v>0</v>
      </c>
      <c r="BW608" s="128" t="n">
        <f aca="false">IF(W608=0,0,IF(W608&gt;F$4,1,(IF(W608=BW$2,0,(IF(F$4-W608&gt;2,1,0))))))</f>
        <v>0</v>
      </c>
    </row>
    <row r="609" customFormat="false" ht="42.95" hidden="false" customHeight="true" outlineLevel="0" collapsed="false">
      <c r="A609" s="124" t="str">
        <f aca="false">IF(D609=D608,IF(A608=0,"",A608),IF(AND(D609&gt;0,D609&lt;&gt;D608),A608+1,""))</f>
        <v/>
      </c>
      <c r="B609" s="129"/>
      <c r="C609" s="129"/>
      <c r="D609" s="96"/>
      <c r="E609" s="138"/>
      <c r="F609" s="128" t="str">
        <f aca="false">IFERROR(IF(OR(ISTEXT(D609),ISNUMBER(D609)),HLOOKUP(I609-23*INT(I609/23),[2]Hoja2!B$1:X$2,2),""),1)</f>
        <v/>
      </c>
      <c r="G609" s="128" t="str">
        <f aca="false">LEFT(D609,1)</f>
        <v/>
      </c>
      <c r="H609" s="129" t="str">
        <f aca="false">IF(UPPER(G609)="Z",2,IF(UPPER(G609)="Y",1,IF(UPPER(G609)="X",0,LEFT(D609))))</f>
        <v/>
      </c>
      <c r="I609" s="129" t="str">
        <f aca="false">REPLACE(D609,1,1,H609)</f>
        <v/>
      </c>
      <c r="J609" s="96"/>
      <c r="K609" s="124" t="str">
        <f aca="false">IF(N609&gt;0,ROW(L609)-7,"")</f>
        <v/>
      </c>
      <c r="L609" s="130"/>
      <c r="M609" s="130"/>
      <c r="N609" s="131"/>
      <c r="O609" s="132"/>
      <c r="P609" s="128" t="str">
        <f aca="false">IFERROR(IF(OR(ISTEXT(N609),ISNUMBER(N609)),HLOOKUP(S609-23*INT(S609/23),[2]Hoja2!B$1:X$2,2),""),1)</f>
        <v/>
      </c>
      <c r="Q609" s="128" t="str">
        <f aca="false">LEFT(N609,1)</f>
        <v/>
      </c>
      <c r="R609" s="129" t="str">
        <f aca="false">IF(UPPER(Q609)="Z",2,IF(UPPER(Q609)="Y",1,IF(UPPER(Q609)="X",0,LEFT(N609))))</f>
        <v/>
      </c>
      <c r="S609" s="129" t="str">
        <f aca="false">REPLACE(N609,1,1,R609)</f>
        <v/>
      </c>
      <c r="T609" s="96"/>
      <c r="U609" s="133"/>
      <c r="V609" s="124" t="str">
        <f aca="false">IF(OR(ISTEXT(N609),ISNUMBER(N609)),IF($AD609=1,U609,0),"")</f>
        <v/>
      </c>
      <c r="W609" s="75" t="n">
        <v>36892</v>
      </c>
      <c r="X609" s="134"/>
      <c r="Y609" s="134"/>
      <c r="AA609" s="128" t="n">
        <f aca="false">IF(E609&lt;&gt;F609,0,1)</f>
        <v>1</v>
      </c>
      <c r="AB609" s="128" t="n">
        <f aca="false">IF(OR(T609="SI",T609="Si",T609="si",T609="sI",T609="s",T609="S"),1,0)</f>
        <v>0</v>
      </c>
      <c r="AC609" s="128" t="n">
        <f aca="false">IF(OR(J609="SI",J609="Si",J609="si",J609="sI",J609="s",J609="S"),1,0)</f>
        <v>0</v>
      </c>
      <c r="AD609" s="128" t="n">
        <f aca="false">AK609*AA609*AB609*AC609</f>
        <v>0</v>
      </c>
      <c r="AF609" s="136" t="n">
        <f aca="false">COUNTIF(D$8:D609,D609)</f>
        <v>0</v>
      </c>
      <c r="AG609" s="136" t="n">
        <f aca="false">COUNTIFS(D$8:D609,D609,A$8:A609,A609)</f>
        <v>0</v>
      </c>
      <c r="AH609" s="128" t="n">
        <f aca="false">AF609-AG609</f>
        <v>0</v>
      </c>
      <c r="AI609" s="128" t="n">
        <f aca="false">IF(OR(O609&lt;&gt;P609,P609=1,AA609=0),1,0)</f>
        <v>0</v>
      </c>
      <c r="AJ609" s="128" t="n">
        <f aca="false">IF(AR609&gt;0,1,0)+AH609</f>
        <v>0</v>
      </c>
      <c r="AK609" s="128" t="n">
        <f aca="false">IF(O609&lt;&gt;P609,0,1)</f>
        <v>1</v>
      </c>
      <c r="AL609" s="128" t="n">
        <f aca="false">IF(U609&gt;1,1,0)</f>
        <v>0</v>
      </c>
      <c r="AM609" s="136"/>
      <c r="AN609" s="137"/>
      <c r="AO609" s="139"/>
      <c r="AP609" s="128" t="str">
        <f aca="false">IF(SUMIF(AS$7:BU$7,"&gt;0",AS609:BU609)&gt;0,SUMIF(AS$7:BU$7,"&gt;0",AS609:BU609),"")</f>
        <v/>
      </c>
      <c r="AQ609" s="128"/>
      <c r="AR609" s="136" t="n">
        <f aca="false">COUNTIF(N$8:N609,N609)-1</f>
        <v>-1</v>
      </c>
      <c r="AS609" s="133"/>
      <c r="AT609" s="133"/>
      <c r="AU609" s="128" t="n">
        <f aca="false">IF($A609=$A608,AS609+AT609+AU608,AS609+AT609)</f>
        <v>0</v>
      </c>
      <c r="AV609" s="133"/>
      <c r="AW609" s="133"/>
      <c r="AX609" s="128" t="n">
        <f aca="false">IF($A609=$A608,AV609+AW609+AX608,AV609+AW609)</f>
        <v>0</v>
      </c>
      <c r="AY609" s="133"/>
      <c r="AZ609" s="133"/>
      <c r="BA609" s="128" t="n">
        <f aca="false">IF($A609=$A608,AY609+AZ609+BA608,AY609+AZ609)</f>
        <v>0</v>
      </c>
      <c r="BB609" s="133"/>
      <c r="BC609" s="133"/>
      <c r="BD609" s="128" t="n">
        <f aca="false">IF($A609=$A608,BB609+BC609+BD608,BB609+BC609)</f>
        <v>0</v>
      </c>
      <c r="BE609" s="133"/>
      <c r="BF609" s="133"/>
      <c r="BG609" s="128" t="n">
        <f aca="false">IF($A609=$A608,BE609+BF609+BG608,BE609+BF609)</f>
        <v>0</v>
      </c>
      <c r="BH609" s="133"/>
      <c r="BI609" s="133"/>
      <c r="BJ609" s="128" t="n">
        <f aca="false">IF($A609=$A608,BH609+BI609+BJ608,BH609+BI609)</f>
        <v>0</v>
      </c>
      <c r="BK609" s="133"/>
      <c r="BL609" s="133"/>
      <c r="BM609" s="128" t="n">
        <f aca="false">IF($A609=$A608,BK609+BL609+BM608,BK609+BL609)</f>
        <v>0</v>
      </c>
      <c r="BN609" s="133"/>
      <c r="BO609" s="133"/>
      <c r="BP609" s="128" t="n">
        <f aca="false">IF($A609=$A608,BN609+BO609+BP608,BN609+BO609)</f>
        <v>0</v>
      </c>
      <c r="BQ609" s="133"/>
      <c r="BR609" s="133"/>
      <c r="BS609" s="128" t="n">
        <f aca="false">IF($A609=$A608,BQ609+BR609+BS608,BQ609+BR609)</f>
        <v>0</v>
      </c>
      <c r="BT609" s="133"/>
      <c r="BU609" s="133"/>
      <c r="BV609" s="128" t="n">
        <f aca="false">IF($A609=$A608,BT609+BU609+BV608,BT609+BU609)</f>
        <v>0</v>
      </c>
      <c r="BW609" s="128" t="n">
        <f aca="false">IF(W609=0,0,IF(W609&gt;F$4,1,(IF(W609=BW$2,0,(IF(F$4-W609&gt;2,1,0))))))</f>
        <v>0</v>
      </c>
    </row>
    <row r="610" customFormat="false" ht="42.95" hidden="false" customHeight="true" outlineLevel="0" collapsed="false">
      <c r="A610" s="124" t="str">
        <f aca="false">IF(D610=D609,IF(A609=0,"",A609),IF(AND(D610&gt;0,D610&lt;&gt;D609),A609+1,""))</f>
        <v/>
      </c>
      <c r="B610" s="129"/>
      <c r="C610" s="129"/>
      <c r="D610" s="96"/>
      <c r="E610" s="138"/>
      <c r="F610" s="128" t="str">
        <f aca="false">IFERROR(IF(OR(ISTEXT(D610),ISNUMBER(D610)),HLOOKUP(I610-23*INT(I610/23),[2]Hoja2!B$1:X$2,2),""),1)</f>
        <v/>
      </c>
      <c r="G610" s="128" t="str">
        <f aca="false">LEFT(D610,1)</f>
        <v/>
      </c>
      <c r="H610" s="129" t="str">
        <f aca="false">IF(UPPER(G610)="Z",2,IF(UPPER(G610)="Y",1,IF(UPPER(G610)="X",0,LEFT(D610))))</f>
        <v/>
      </c>
      <c r="I610" s="129" t="str">
        <f aca="false">REPLACE(D610,1,1,H610)</f>
        <v/>
      </c>
      <c r="J610" s="96"/>
      <c r="K610" s="124" t="str">
        <f aca="false">IF(N610&gt;0,ROW(L610)-7,"")</f>
        <v/>
      </c>
      <c r="L610" s="130"/>
      <c r="M610" s="130"/>
      <c r="N610" s="131"/>
      <c r="O610" s="132"/>
      <c r="P610" s="128" t="str">
        <f aca="false">IFERROR(IF(OR(ISTEXT(N610),ISNUMBER(N610)),HLOOKUP(S610-23*INT(S610/23),[2]Hoja2!B$1:X$2,2),""),1)</f>
        <v/>
      </c>
      <c r="Q610" s="128" t="str">
        <f aca="false">LEFT(N610,1)</f>
        <v/>
      </c>
      <c r="R610" s="129" t="str">
        <f aca="false">IF(UPPER(Q610)="Z",2,IF(UPPER(Q610)="Y",1,IF(UPPER(Q610)="X",0,LEFT(N610))))</f>
        <v/>
      </c>
      <c r="S610" s="129" t="str">
        <f aca="false">REPLACE(N610,1,1,R610)</f>
        <v/>
      </c>
      <c r="T610" s="96"/>
      <c r="U610" s="133"/>
      <c r="V610" s="124" t="str">
        <f aca="false">IF(OR(ISTEXT(N610),ISNUMBER(N610)),IF($AD610=1,U610,0),"")</f>
        <v/>
      </c>
      <c r="W610" s="75" t="n">
        <v>36892</v>
      </c>
      <c r="X610" s="134"/>
      <c r="Y610" s="134"/>
      <c r="AA610" s="128" t="n">
        <f aca="false">IF(E610&lt;&gt;F610,0,1)</f>
        <v>1</v>
      </c>
      <c r="AB610" s="128" t="n">
        <f aca="false">IF(OR(T610="SI",T610="Si",T610="si",T610="sI",T610="s",T610="S"),1,0)</f>
        <v>0</v>
      </c>
      <c r="AC610" s="128" t="n">
        <f aca="false">IF(OR(J610="SI",J610="Si",J610="si",J610="sI",J610="s",J610="S"),1,0)</f>
        <v>0</v>
      </c>
      <c r="AD610" s="128" t="n">
        <f aca="false">AK610*AA610*AB610*AC610</f>
        <v>0</v>
      </c>
      <c r="AF610" s="136" t="n">
        <f aca="false">COUNTIF(D$8:D610,D610)</f>
        <v>0</v>
      </c>
      <c r="AG610" s="136" t="n">
        <f aca="false">COUNTIFS(D$8:D610,D610,A$8:A610,A610)</f>
        <v>0</v>
      </c>
      <c r="AH610" s="128" t="n">
        <f aca="false">AF610-AG610</f>
        <v>0</v>
      </c>
      <c r="AI610" s="128" t="n">
        <f aca="false">IF(OR(O610&lt;&gt;P610,P610=1,AA610=0),1,0)</f>
        <v>0</v>
      </c>
      <c r="AJ610" s="128" t="n">
        <f aca="false">IF(AR610&gt;0,1,0)+AH610</f>
        <v>0</v>
      </c>
      <c r="AK610" s="128" t="n">
        <f aca="false">IF(O610&lt;&gt;P610,0,1)</f>
        <v>1</v>
      </c>
      <c r="AL610" s="128" t="n">
        <f aca="false">IF(U610&gt;1,1,0)</f>
        <v>0</v>
      </c>
      <c r="AM610" s="136"/>
      <c r="AN610" s="137"/>
      <c r="AO610" s="139"/>
      <c r="AP610" s="128" t="str">
        <f aca="false">IF(SUMIF(AS$7:BU$7,"&gt;0",AS610:BU610)&gt;0,SUMIF(AS$7:BU$7,"&gt;0",AS610:BU610),"")</f>
        <v/>
      </c>
      <c r="AQ610" s="128"/>
      <c r="AR610" s="136" t="n">
        <f aca="false">COUNTIF(N$8:N610,N610)-1</f>
        <v>-1</v>
      </c>
      <c r="AS610" s="133"/>
      <c r="AT610" s="133"/>
      <c r="AU610" s="128" t="n">
        <f aca="false">IF($A610=$A609,AS610+AT610+AU609,AS610+AT610)</f>
        <v>0</v>
      </c>
      <c r="AV610" s="133"/>
      <c r="AW610" s="133"/>
      <c r="AX610" s="128" t="n">
        <f aca="false">IF($A610=$A609,AV610+AW610+AX609,AV610+AW610)</f>
        <v>0</v>
      </c>
      <c r="AY610" s="133"/>
      <c r="AZ610" s="133"/>
      <c r="BA610" s="128" t="n">
        <f aca="false">IF($A610=$A609,AY610+AZ610+BA609,AY610+AZ610)</f>
        <v>0</v>
      </c>
      <c r="BB610" s="133"/>
      <c r="BC610" s="133"/>
      <c r="BD610" s="128" t="n">
        <f aca="false">IF($A610=$A609,BB610+BC610+BD609,BB610+BC610)</f>
        <v>0</v>
      </c>
      <c r="BE610" s="133"/>
      <c r="BF610" s="133"/>
      <c r="BG610" s="128" t="n">
        <f aca="false">IF($A610=$A609,BE610+BF610+BG609,BE610+BF610)</f>
        <v>0</v>
      </c>
      <c r="BH610" s="133"/>
      <c r="BI610" s="133"/>
      <c r="BJ610" s="128" t="n">
        <f aca="false">IF($A610=$A609,BH610+BI610+BJ609,BH610+BI610)</f>
        <v>0</v>
      </c>
      <c r="BK610" s="133"/>
      <c r="BL610" s="133"/>
      <c r="BM610" s="128" t="n">
        <f aca="false">IF($A610=$A609,BK610+BL610+BM609,BK610+BL610)</f>
        <v>0</v>
      </c>
      <c r="BN610" s="133"/>
      <c r="BO610" s="133"/>
      <c r="BP610" s="128" t="n">
        <f aca="false">IF($A610=$A609,BN610+BO610+BP609,BN610+BO610)</f>
        <v>0</v>
      </c>
      <c r="BQ610" s="133"/>
      <c r="BR610" s="133"/>
      <c r="BS610" s="128" t="n">
        <f aca="false">IF($A610=$A609,BQ610+BR610+BS609,BQ610+BR610)</f>
        <v>0</v>
      </c>
      <c r="BT610" s="133"/>
      <c r="BU610" s="133"/>
      <c r="BV610" s="128" t="n">
        <f aca="false">IF($A610=$A609,BT610+BU610+BV609,BT610+BU610)</f>
        <v>0</v>
      </c>
      <c r="BW610" s="128" t="n">
        <f aca="false">IF(W610=0,0,IF(W610&gt;F$4,1,(IF(W610=BW$2,0,(IF(F$4-W610&gt;2,1,0))))))</f>
        <v>0</v>
      </c>
    </row>
    <row r="611" customFormat="false" ht="42.95" hidden="false" customHeight="true" outlineLevel="0" collapsed="false">
      <c r="A611" s="124" t="str">
        <f aca="false">IF(D611=D610,IF(A610=0,"",A610),IF(AND(D611&gt;0,D611&lt;&gt;D610),A610+1,""))</f>
        <v/>
      </c>
      <c r="B611" s="129"/>
      <c r="C611" s="129"/>
      <c r="D611" s="96"/>
      <c r="E611" s="138"/>
      <c r="F611" s="128" t="str">
        <f aca="false">IFERROR(IF(OR(ISTEXT(D611),ISNUMBER(D611)),HLOOKUP(I611-23*INT(I611/23),[2]Hoja2!B$1:X$2,2),""),1)</f>
        <v/>
      </c>
      <c r="G611" s="128" t="str">
        <f aca="false">LEFT(D611,1)</f>
        <v/>
      </c>
      <c r="H611" s="129" t="str">
        <f aca="false">IF(UPPER(G611)="Z",2,IF(UPPER(G611)="Y",1,IF(UPPER(G611)="X",0,LEFT(D611))))</f>
        <v/>
      </c>
      <c r="I611" s="129" t="str">
        <f aca="false">REPLACE(D611,1,1,H611)</f>
        <v/>
      </c>
      <c r="J611" s="96"/>
      <c r="K611" s="124" t="str">
        <f aca="false">IF(N611&gt;0,ROW(L611)-7,"")</f>
        <v/>
      </c>
      <c r="L611" s="130"/>
      <c r="M611" s="130"/>
      <c r="N611" s="131"/>
      <c r="O611" s="132"/>
      <c r="P611" s="128" t="str">
        <f aca="false">IFERROR(IF(OR(ISTEXT(N611),ISNUMBER(N611)),HLOOKUP(S611-23*INT(S611/23),[2]Hoja2!B$1:X$2,2),""),1)</f>
        <v/>
      </c>
      <c r="Q611" s="128" t="str">
        <f aca="false">LEFT(N611,1)</f>
        <v/>
      </c>
      <c r="R611" s="129" t="str">
        <f aca="false">IF(UPPER(Q611)="Z",2,IF(UPPER(Q611)="Y",1,IF(UPPER(Q611)="X",0,LEFT(N611))))</f>
        <v/>
      </c>
      <c r="S611" s="129" t="str">
        <f aca="false">REPLACE(N611,1,1,R611)</f>
        <v/>
      </c>
      <c r="T611" s="96"/>
      <c r="U611" s="133"/>
      <c r="V611" s="124" t="str">
        <f aca="false">IF(OR(ISTEXT(N611),ISNUMBER(N611)),IF($AD611=1,U611,0),"")</f>
        <v/>
      </c>
      <c r="W611" s="75" t="n">
        <v>36892</v>
      </c>
      <c r="X611" s="134"/>
      <c r="Y611" s="134"/>
      <c r="AA611" s="128" t="n">
        <f aca="false">IF(E611&lt;&gt;F611,0,1)</f>
        <v>1</v>
      </c>
      <c r="AB611" s="128" t="n">
        <f aca="false">IF(OR(T611="SI",T611="Si",T611="si",T611="sI",T611="s",T611="S"),1,0)</f>
        <v>0</v>
      </c>
      <c r="AC611" s="128" t="n">
        <f aca="false">IF(OR(J611="SI",J611="Si",J611="si",J611="sI",J611="s",J611="S"),1,0)</f>
        <v>0</v>
      </c>
      <c r="AD611" s="128" t="n">
        <f aca="false">AK611*AA611*AB611*AC611</f>
        <v>0</v>
      </c>
      <c r="AF611" s="136" t="n">
        <f aca="false">COUNTIF(D$8:D611,D611)</f>
        <v>0</v>
      </c>
      <c r="AG611" s="136" t="n">
        <f aca="false">COUNTIFS(D$8:D611,D611,A$8:A611,A611)</f>
        <v>0</v>
      </c>
      <c r="AH611" s="128" t="n">
        <f aca="false">AF611-AG611</f>
        <v>0</v>
      </c>
      <c r="AI611" s="128" t="n">
        <f aca="false">IF(OR(O611&lt;&gt;P611,P611=1,AA611=0),1,0)</f>
        <v>0</v>
      </c>
      <c r="AJ611" s="128" t="n">
        <f aca="false">IF(AR611&gt;0,1,0)+AH611</f>
        <v>0</v>
      </c>
      <c r="AK611" s="128" t="n">
        <f aca="false">IF(O611&lt;&gt;P611,0,1)</f>
        <v>1</v>
      </c>
      <c r="AL611" s="128" t="n">
        <f aca="false">IF(U611&gt;1,1,0)</f>
        <v>0</v>
      </c>
      <c r="AM611" s="136"/>
      <c r="AN611" s="137"/>
      <c r="AO611" s="139"/>
      <c r="AP611" s="128" t="str">
        <f aca="false">IF(SUMIF(AS$7:BU$7,"&gt;0",AS611:BU611)&gt;0,SUMIF(AS$7:BU$7,"&gt;0",AS611:BU611),"")</f>
        <v/>
      </c>
      <c r="AQ611" s="128"/>
      <c r="AR611" s="136" t="n">
        <f aca="false">COUNTIF(N$8:N611,N611)-1</f>
        <v>-1</v>
      </c>
      <c r="AS611" s="133"/>
      <c r="AT611" s="133"/>
      <c r="AU611" s="128" t="n">
        <f aca="false">IF($A611=$A610,AS611+AT611+AU610,AS611+AT611)</f>
        <v>0</v>
      </c>
      <c r="AV611" s="133"/>
      <c r="AW611" s="133"/>
      <c r="AX611" s="128" t="n">
        <f aca="false">IF($A611=$A610,AV611+AW611+AX610,AV611+AW611)</f>
        <v>0</v>
      </c>
      <c r="AY611" s="133"/>
      <c r="AZ611" s="133"/>
      <c r="BA611" s="128" t="n">
        <f aca="false">IF($A611=$A610,AY611+AZ611+BA610,AY611+AZ611)</f>
        <v>0</v>
      </c>
      <c r="BB611" s="133"/>
      <c r="BC611" s="133"/>
      <c r="BD611" s="128" t="n">
        <f aca="false">IF($A611=$A610,BB611+BC611+BD610,BB611+BC611)</f>
        <v>0</v>
      </c>
      <c r="BE611" s="133"/>
      <c r="BF611" s="133"/>
      <c r="BG611" s="128" t="n">
        <f aca="false">IF($A611=$A610,BE611+BF611+BG610,BE611+BF611)</f>
        <v>0</v>
      </c>
      <c r="BH611" s="133"/>
      <c r="BI611" s="133"/>
      <c r="BJ611" s="128" t="n">
        <f aca="false">IF($A611=$A610,BH611+BI611+BJ610,BH611+BI611)</f>
        <v>0</v>
      </c>
      <c r="BK611" s="133"/>
      <c r="BL611" s="133"/>
      <c r="BM611" s="128" t="n">
        <f aca="false">IF($A611=$A610,BK611+BL611+BM610,BK611+BL611)</f>
        <v>0</v>
      </c>
      <c r="BN611" s="133"/>
      <c r="BO611" s="133"/>
      <c r="BP611" s="128" t="n">
        <f aca="false">IF($A611=$A610,BN611+BO611+BP610,BN611+BO611)</f>
        <v>0</v>
      </c>
      <c r="BQ611" s="133"/>
      <c r="BR611" s="133"/>
      <c r="BS611" s="128" t="n">
        <f aca="false">IF($A611=$A610,BQ611+BR611+BS610,BQ611+BR611)</f>
        <v>0</v>
      </c>
      <c r="BT611" s="133"/>
      <c r="BU611" s="133"/>
      <c r="BV611" s="128" t="n">
        <f aca="false">IF($A611=$A610,BT611+BU611+BV610,BT611+BU611)</f>
        <v>0</v>
      </c>
      <c r="BW611" s="128" t="n">
        <f aca="false">IF(W611=0,0,IF(W611&gt;F$4,1,(IF(W611=BW$2,0,(IF(F$4-W611&gt;2,1,0))))))</f>
        <v>0</v>
      </c>
    </row>
    <row r="612" customFormat="false" ht="42.95" hidden="false" customHeight="true" outlineLevel="0" collapsed="false">
      <c r="A612" s="124" t="str">
        <f aca="false">IF(D612=D611,IF(A611=0,"",A611),IF(AND(D612&gt;0,D612&lt;&gt;D611),A611+1,""))</f>
        <v/>
      </c>
      <c r="B612" s="129"/>
      <c r="C612" s="129"/>
      <c r="D612" s="96"/>
      <c r="E612" s="138"/>
      <c r="F612" s="128" t="str">
        <f aca="false">IFERROR(IF(OR(ISTEXT(D612),ISNUMBER(D612)),HLOOKUP(I612-23*INT(I612/23),[2]Hoja2!B$1:X$2,2),""),1)</f>
        <v/>
      </c>
      <c r="G612" s="128" t="str">
        <f aca="false">LEFT(D612,1)</f>
        <v/>
      </c>
      <c r="H612" s="129" t="str">
        <f aca="false">IF(UPPER(G612)="Z",2,IF(UPPER(G612)="Y",1,IF(UPPER(G612)="X",0,LEFT(D612))))</f>
        <v/>
      </c>
      <c r="I612" s="129" t="str">
        <f aca="false">REPLACE(D612,1,1,H612)</f>
        <v/>
      </c>
      <c r="J612" s="96"/>
      <c r="K612" s="124" t="str">
        <f aca="false">IF(N612&gt;0,ROW(L612)-7,"")</f>
        <v/>
      </c>
      <c r="L612" s="130"/>
      <c r="M612" s="130"/>
      <c r="N612" s="131"/>
      <c r="O612" s="132"/>
      <c r="P612" s="128" t="str">
        <f aca="false">IFERROR(IF(OR(ISTEXT(N612),ISNUMBER(N612)),HLOOKUP(S612-23*INT(S612/23),[2]Hoja2!B$1:X$2,2),""),1)</f>
        <v/>
      </c>
      <c r="Q612" s="128" t="str">
        <f aca="false">LEFT(N612,1)</f>
        <v/>
      </c>
      <c r="R612" s="129" t="str">
        <f aca="false">IF(UPPER(Q612)="Z",2,IF(UPPER(Q612)="Y",1,IF(UPPER(Q612)="X",0,LEFT(N612))))</f>
        <v/>
      </c>
      <c r="S612" s="129" t="str">
        <f aca="false">REPLACE(N612,1,1,R612)</f>
        <v/>
      </c>
      <c r="T612" s="96"/>
      <c r="U612" s="133"/>
      <c r="V612" s="124" t="str">
        <f aca="false">IF(OR(ISTEXT(N612),ISNUMBER(N612)),IF($AD612=1,U612,0),"")</f>
        <v/>
      </c>
      <c r="W612" s="75" t="n">
        <v>36892</v>
      </c>
      <c r="X612" s="134"/>
      <c r="Y612" s="134"/>
      <c r="AA612" s="128" t="n">
        <f aca="false">IF(E612&lt;&gt;F612,0,1)</f>
        <v>1</v>
      </c>
      <c r="AB612" s="128" t="n">
        <f aca="false">IF(OR(T612="SI",T612="Si",T612="si",T612="sI",T612="s",T612="S"),1,0)</f>
        <v>0</v>
      </c>
      <c r="AC612" s="128" t="n">
        <f aca="false">IF(OR(J612="SI",J612="Si",J612="si",J612="sI",J612="s",J612="S"),1,0)</f>
        <v>0</v>
      </c>
      <c r="AD612" s="128" t="n">
        <f aca="false">AK612*AA612*AB612*AC612</f>
        <v>0</v>
      </c>
      <c r="AF612" s="136" t="n">
        <f aca="false">COUNTIF(D$8:D612,D612)</f>
        <v>0</v>
      </c>
      <c r="AG612" s="136" t="n">
        <f aca="false">COUNTIFS(D$8:D612,D612,A$8:A612,A612)</f>
        <v>0</v>
      </c>
      <c r="AH612" s="128" t="n">
        <f aca="false">AF612-AG612</f>
        <v>0</v>
      </c>
      <c r="AI612" s="128" t="n">
        <f aca="false">IF(OR(O612&lt;&gt;P612,P612=1,AA612=0),1,0)</f>
        <v>0</v>
      </c>
      <c r="AJ612" s="128" t="n">
        <f aca="false">IF(AR612&gt;0,1,0)+AH612</f>
        <v>0</v>
      </c>
      <c r="AK612" s="128" t="n">
        <f aca="false">IF(O612&lt;&gt;P612,0,1)</f>
        <v>1</v>
      </c>
      <c r="AL612" s="128" t="n">
        <f aca="false">IF(U612&gt;1,1,0)</f>
        <v>0</v>
      </c>
      <c r="AM612" s="136"/>
      <c r="AN612" s="137"/>
      <c r="AO612" s="139"/>
      <c r="AP612" s="128" t="str">
        <f aca="false">IF(SUMIF(AS$7:BU$7,"&gt;0",AS612:BU612)&gt;0,SUMIF(AS$7:BU$7,"&gt;0",AS612:BU612),"")</f>
        <v/>
      </c>
      <c r="AQ612" s="128"/>
      <c r="AR612" s="136" t="n">
        <f aca="false">COUNTIF(N$8:N612,N612)-1</f>
        <v>-1</v>
      </c>
      <c r="AS612" s="133"/>
      <c r="AT612" s="133"/>
      <c r="AU612" s="128" t="n">
        <f aca="false">IF($A612=$A611,AS612+AT612+AU611,AS612+AT612)</f>
        <v>0</v>
      </c>
      <c r="AV612" s="133"/>
      <c r="AW612" s="133"/>
      <c r="AX612" s="128" t="n">
        <f aca="false">IF($A612=$A611,AV612+AW612+AX611,AV612+AW612)</f>
        <v>0</v>
      </c>
      <c r="AY612" s="133"/>
      <c r="AZ612" s="133"/>
      <c r="BA612" s="128" t="n">
        <f aca="false">IF($A612=$A611,AY612+AZ612+BA611,AY612+AZ612)</f>
        <v>0</v>
      </c>
      <c r="BB612" s="133"/>
      <c r="BC612" s="133"/>
      <c r="BD612" s="128" t="n">
        <f aca="false">IF($A612=$A611,BB612+BC612+BD611,BB612+BC612)</f>
        <v>0</v>
      </c>
      <c r="BE612" s="133"/>
      <c r="BF612" s="133"/>
      <c r="BG612" s="128" t="n">
        <f aca="false">IF($A612=$A611,BE612+BF612+BG611,BE612+BF612)</f>
        <v>0</v>
      </c>
      <c r="BH612" s="133"/>
      <c r="BI612" s="133"/>
      <c r="BJ612" s="128" t="n">
        <f aca="false">IF($A612=$A611,BH612+BI612+BJ611,BH612+BI612)</f>
        <v>0</v>
      </c>
      <c r="BK612" s="133"/>
      <c r="BL612" s="133"/>
      <c r="BM612" s="128" t="n">
        <f aca="false">IF($A612=$A611,BK612+BL612+BM611,BK612+BL612)</f>
        <v>0</v>
      </c>
      <c r="BN612" s="133"/>
      <c r="BO612" s="133"/>
      <c r="BP612" s="128" t="n">
        <f aca="false">IF($A612=$A611,BN612+BO612+BP611,BN612+BO612)</f>
        <v>0</v>
      </c>
      <c r="BQ612" s="133"/>
      <c r="BR612" s="133"/>
      <c r="BS612" s="128" t="n">
        <f aca="false">IF($A612=$A611,BQ612+BR612+BS611,BQ612+BR612)</f>
        <v>0</v>
      </c>
      <c r="BT612" s="133"/>
      <c r="BU612" s="133"/>
      <c r="BV612" s="128" t="n">
        <f aca="false">IF($A612=$A611,BT612+BU612+BV611,BT612+BU612)</f>
        <v>0</v>
      </c>
      <c r="BW612" s="128" t="n">
        <f aca="false">IF(W612=0,0,IF(W612&gt;F$4,1,(IF(W612=BW$2,0,(IF(F$4-W612&gt;2,1,0))))))</f>
        <v>0</v>
      </c>
    </row>
    <row r="613" customFormat="false" ht="42.95" hidden="false" customHeight="true" outlineLevel="0" collapsed="false">
      <c r="A613" s="124" t="str">
        <f aca="false">IF(D613=D612,IF(A612=0,"",A612),IF(AND(D613&gt;0,D613&lt;&gt;D612),A612+1,""))</f>
        <v/>
      </c>
      <c r="B613" s="129"/>
      <c r="C613" s="129"/>
      <c r="D613" s="96"/>
      <c r="E613" s="138"/>
      <c r="F613" s="128" t="str">
        <f aca="false">IFERROR(IF(OR(ISTEXT(D613),ISNUMBER(D613)),HLOOKUP(I613-23*INT(I613/23),[2]Hoja2!B$1:X$2,2),""),1)</f>
        <v/>
      </c>
      <c r="G613" s="128" t="str">
        <f aca="false">LEFT(D613,1)</f>
        <v/>
      </c>
      <c r="H613" s="129" t="str">
        <f aca="false">IF(UPPER(G613)="Z",2,IF(UPPER(G613)="Y",1,IF(UPPER(G613)="X",0,LEFT(D613))))</f>
        <v/>
      </c>
      <c r="I613" s="129" t="str">
        <f aca="false">REPLACE(D613,1,1,H613)</f>
        <v/>
      </c>
      <c r="J613" s="96"/>
      <c r="K613" s="124" t="str">
        <f aca="false">IF(N613&gt;0,ROW(L613)-7,"")</f>
        <v/>
      </c>
      <c r="L613" s="130"/>
      <c r="M613" s="130"/>
      <c r="N613" s="131"/>
      <c r="O613" s="132"/>
      <c r="P613" s="128" t="str">
        <f aca="false">IFERROR(IF(OR(ISTEXT(N613),ISNUMBER(N613)),HLOOKUP(S613-23*INT(S613/23),[2]Hoja2!B$1:X$2,2),""),1)</f>
        <v/>
      </c>
      <c r="Q613" s="128" t="str">
        <f aca="false">LEFT(N613,1)</f>
        <v/>
      </c>
      <c r="R613" s="129" t="str">
        <f aca="false">IF(UPPER(Q613)="Z",2,IF(UPPER(Q613)="Y",1,IF(UPPER(Q613)="X",0,LEFT(N613))))</f>
        <v/>
      </c>
      <c r="S613" s="129" t="str">
        <f aca="false">REPLACE(N613,1,1,R613)</f>
        <v/>
      </c>
      <c r="T613" s="96"/>
      <c r="U613" s="133"/>
      <c r="V613" s="124" t="str">
        <f aca="false">IF(OR(ISTEXT(N613),ISNUMBER(N613)),IF($AD613=1,U613,0),"")</f>
        <v/>
      </c>
      <c r="W613" s="75" t="n">
        <v>36892</v>
      </c>
      <c r="X613" s="134"/>
      <c r="Y613" s="134"/>
      <c r="AA613" s="128" t="n">
        <f aca="false">IF(E613&lt;&gt;F613,0,1)</f>
        <v>1</v>
      </c>
      <c r="AB613" s="128" t="n">
        <f aca="false">IF(OR(T613="SI",T613="Si",T613="si",T613="sI",T613="s",T613="S"),1,0)</f>
        <v>0</v>
      </c>
      <c r="AC613" s="128" t="n">
        <f aca="false">IF(OR(J613="SI",J613="Si",J613="si",J613="sI",J613="s",J613="S"),1,0)</f>
        <v>0</v>
      </c>
      <c r="AD613" s="128" t="n">
        <f aca="false">AK613*AA613*AB613*AC613</f>
        <v>0</v>
      </c>
      <c r="AF613" s="136" t="n">
        <f aca="false">COUNTIF(D$8:D613,D613)</f>
        <v>0</v>
      </c>
      <c r="AG613" s="136" t="n">
        <f aca="false">COUNTIFS(D$8:D613,D613,A$8:A613,A613)</f>
        <v>0</v>
      </c>
      <c r="AH613" s="128" t="n">
        <f aca="false">AF613-AG613</f>
        <v>0</v>
      </c>
      <c r="AI613" s="128" t="n">
        <f aca="false">IF(OR(O613&lt;&gt;P613,P613=1,AA613=0),1,0)</f>
        <v>0</v>
      </c>
      <c r="AJ613" s="128" t="n">
        <f aca="false">IF(AR613&gt;0,1,0)+AH613</f>
        <v>0</v>
      </c>
      <c r="AK613" s="128" t="n">
        <f aca="false">IF(O613&lt;&gt;P613,0,1)</f>
        <v>1</v>
      </c>
      <c r="AL613" s="128" t="n">
        <f aca="false">IF(U613&gt;1,1,0)</f>
        <v>0</v>
      </c>
      <c r="AM613" s="136"/>
      <c r="AN613" s="137"/>
      <c r="AO613" s="139"/>
      <c r="AP613" s="128" t="str">
        <f aca="false">IF(SUMIF(AS$7:BU$7,"&gt;0",AS613:BU613)&gt;0,SUMIF(AS$7:BU$7,"&gt;0",AS613:BU613),"")</f>
        <v/>
      </c>
      <c r="AQ613" s="128"/>
      <c r="AR613" s="136" t="n">
        <f aca="false">COUNTIF(N$8:N613,N613)-1</f>
        <v>-1</v>
      </c>
      <c r="AS613" s="133"/>
      <c r="AT613" s="133"/>
      <c r="AU613" s="128" t="n">
        <f aca="false">IF($A613=$A612,AS613+AT613+AU612,AS613+AT613)</f>
        <v>0</v>
      </c>
      <c r="AV613" s="133"/>
      <c r="AW613" s="133"/>
      <c r="AX613" s="128" t="n">
        <f aca="false">IF($A613=$A612,AV613+AW613+AX612,AV613+AW613)</f>
        <v>0</v>
      </c>
      <c r="AY613" s="133"/>
      <c r="AZ613" s="133"/>
      <c r="BA613" s="128" t="n">
        <f aca="false">IF($A613=$A612,AY613+AZ613+BA612,AY613+AZ613)</f>
        <v>0</v>
      </c>
      <c r="BB613" s="133"/>
      <c r="BC613" s="133"/>
      <c r="BD613" s="128" t="n">
        <f aca="false">IF($A613=$A612,BB613+BC613+BD612,BB613+BC613)</f>
        <v>0</v>
      </c>
      <c r="BE613" s="133"/>
      <c r="BF613" s="133"/>
      <c r="BG613" s="128" t="n">
        <f aca="false">IF($A613=$A612,BE613+BF613+BG612,BE613+BF613)</f>
        <v>0</v>
      </c>
      <c r="BH613" s="133"/>
      <c r="BI613" s="133"/>
      <c r="BJ613" s="128" t="n">
        <f aca="false">IF($A613=$A612,BH613+BI613+BJ612,BH613+BI613)</f>
        <v>0</v>
      </c>
      <c r="BK613" s="133"/>
      <c r="BL613" s="133"/>
      <c r="BM613" s="128" t="n">
        <f aca="false">IF($A613=$A612,BK613+BL613+BM612,BK613+BL613)</f>
        <v>0</v>
      </c>
      <c r="BN613" s="133"/>
      <c r="BO613" s="133"/>
      <c r="BP613" s="128" t="n">
        <f aca="false">IF($A613=$A612,BN613+BO613+BP612,BN613+BO613)</f>
        <v>0</v>
      </c>
      <c r="BQ613" s="133"/>
      <c r="BR613" s="133"/>
      <c r="BS613" s="128" t="n">
        <f aca="false">IF($A613=$A612,BQ613+BR613+BS612,BQ613+BR613)</f>
        <v>0</v>
      </c>
      <c r="BT613" s="133"/>
      <c r="BU613" s="133"/>
      <c r="BV613" s="128" t="n">
        <f aca="false">IF($A613=$A612,BT613+BU613+BV612,BT613+BU613)</f>
        <v>0</v>
      </c>
      <c r="BW613" s="128" t="n">
        <f aca="false">IF(W613=0,0,IF(W613&gt;F$4,1,(IF(W613=BW$2,0,(IF(F$4-W613&gt;2,1,0))))))</f>
        <v>0</v>
      </c>
    </row>
    <row r="614" customFormat="false" ht="42.95" hidden="false" customHeight="true" outlineLevel="0" collapsed="false">
      <c r="A614" s="124" t="str">
        <f aca="false">IF(D614=D613,IF(A613=0,"",A613),IF(AND(D614&gt;0,D614&lt;&gt;D613),A613+1,""))</f>
        <v/>
      </c>
      <c r="B614" s="129"/>
      <c r="C614" s="129"/>
      <c r="D614" s="96"/>
      <c r="E614" s="138"/>
      <c r="F614" s="128" t="str">
        <f aca="false">IFERROR(IF(OR(ISTEXT(D614),ISNUMBER(D614)),HLOOKUP(I614-23*INT(I614/23),[2]Hoja2!B$1:X$2,2),""),1)</f>
        <v/>
      </c>
      <c r="G614" s="128" t="str">
        <f aca="false">LEFT(D614,1)</f>
        <v/>
      </c>
      <c r="H614" s="129" t="str">
        <f aca="false">IF(UPPER(G614)="Z",2,IF(UPPER(G614)="Y",1,IF(UPPER(G614)="X",0,LEFT(D614))))</f>
        <v/>
      </c>
      <c r="I614" s="129" t="str">
        <f aca="false">REPLACE(D614,1,1,H614)</f>
        <v/>
      </c>
      <c r="J614" s="96"/>
      <c r="K614" s="124" t="str">
        <f aca="false">IF(N614&gt;0,ROW(L614)-7,"")</f>
        <v/>
      </c>
      <c r="L614" s="130"/>
      <c r="M614" s="130"/>
      <c r="N614" s="131"/>
      <c r="O614" s="132"/>
      <c r="P614" s="128" t="str">
        <f aca="false">IFERROR(IF(OR(ISTEXT(N614),ISNUMBER(N614)),HLOOKUP(S614-23*INT(S614/23),[2]Hoja2!B$1:X$2,2),""),1)</f>
        <v/>
      </c>
      <c r="Q614" s="128" t="str">
        <f aca="false">LEFT(N614,1)</f>
        <v/>
      </c>
      <c r="R614" s="129" t="str">
        <f aca="false">IF(UPPER(Q614)="Z",2,IF(UPPER(Q614)="Y",1,IF(UPPER(Q614)="X",0,LEFT(N614))))</f>
        <v/>
      </c>
      <c r="S614" s="129" t="str">
        <f aca="false">REPLACE(N614,1,1,R614)</f>
        <v/>
      </c>
      <c r="T614" s="96"/>
      <c r="U614" s="133"/>
      <c r="V614" s="124" t="str">
        <f aca="false">IF(OR(ISTEXT(N614),ISNUMBER(N614)),IF($AD614=1,U614,0),"")</f>
        <v/>
      </c>
      <c r="W614" s="75" t="n">
        <v>36892</v>
      </c>
      <c r="X614" s="134"/>
      <c r="Y614" s="134"/>
      <c r="AA614" s="128" t="n">
        <f aca="false">IF(E614&lt;&gt;F614,0,1)</f>
        <v>1</v>
      </c>
      <c r="AB614" s="128" t="n">
        <f aca="false">IF(OR(T614="SI",T614="Si",T614="si",T614="sI",T614="s",T614="S"),1,0)</f>
        <v>0</v>
      </c>
      <c r="AC614" s="128" t="n">
        <f aca="false">IF(OR(J614="SI",J614="Si",J614="si",J614="sI",J614="s",J614="S"),1,0)</f>
        <v>0</v>
      </c>
      <c r="AD614" s="128" t="n">
        <f aca="false">AK614*AA614*AB614*AC614</f>
        <v>0</v>
      </c>
      <c r="AF614" s="136" t="n">
        <f aca="false">COUNTIF(D$8:D614,D614)</f>
        <v>0</v>
      </c>
      <c r="AG614" s="136" t="n">
        <f aca="false">COUNTIFS(D$8:D614,D614,A$8:A614,A614)</f>
        <v>0</v>
      </c>
      <c r="AH614" s="128" t="n">
        <f aca="false">AF614-AG614</f>
        <v>0</v>
      </c>
      <c r="AI614" s="128" t="n">
        <f aca="false">IF(OR(O614&lt;&gt;P614,P614=1,AA614=0),1,0)</f>
        <v>0</v>
      </c>
      <c r="AJ614" s="128" t="n">
        <f aca="false">IF(AR614&gt;0,1,0)+AH614</f>
        <v>0</v>
      </c>
      <c r="AK614" s="128" t="n">
        <f aca="false">IF(O614&lt;&gt;P614,0,1)</f>
        <v>1</v>
      </c>
      <c r="AL614" s="128" t="n">
        <f aca="false">IF(U614&gt;1,1,0)</f>
        <v>0</v>
      </c>
      <c r="AM614" s="136"/>
      <c r="AN614" s="137"/>
      <c r="AO614" s="139"/>
      <c r="AP614" s="128" t="str">
        <f aca="false">IF(SUMIF(AS$7:BU$7,"&gt;0",AS614:BU614)&gt;0,SUMIF(AS$7:BU$7,"&gt;0",AS614:BU614),"")</f>
        <v/>
      </c>
      <c r="AQ614" s="128"/>
      <c r="AR614" s="136" t="n">
        <f aca="false">COUNTIF(N$8:N614,N614)-1</f>
        <v>-1</v>
      </c>
      <c r="AS614" s="133"/>
      <c r="AT614" s="133"/>
      <c r="AU614" s="128" t="n">
        <f aca="false">IF($A614=$A613,AS614+AT614+AU613,AS614+AT614)</f>
        <v>0</v>
      </c>
      <c r="AV614" s="133"/>
      <c r="AW614" s="133"/>
      <c r="AX614" s="128" t="n">
        <f aca="false">IF($A614=$A613,AV614+AW614+AX613,AV614+AW614)</f>
        <v>0</v>
      </c>
      <c r="AY614" s="133"/>
      <c r="AZ614" s="133"/>
      <c r="BA614" s="128" t="n">
        <f aca="false">IF($A614=$A613,AY614+AZ614+BA613,AY614+AZ614)</f>
        <v>0</v>
      </c>
      <c r="BB614" s="133"/>
      <c r="BC614" s="133"/>
      <c r="BD614" s="128" t="n">
        <f aca="false">IF($A614=$A613,BB614+BC614+BD613,BB614+BC614)</f>
        <v>0</v>
      </c>
      <c r="BE614" s="133"/>
      <c r="BF614" s="133"/>
      <c r="BG614" s="128" t="n">
        <f aca="false">IF($A614=$A613,BE614+BF614+BG613,BE614+BF614)</f>
        <v>0</v>
      </c>
      <c r="BH614" s="133"/>
      <c r="BI614" s="133"/>
      <c r="BJ614" s="128" t="n">
        <f aca="false">IF($A614=$A613,BH614+BI614+BJ613,BH614+BI614)</f>
        <v>0</v>
      </c>
      <c r="BK614" s="133"/>
      <c r="BL614" s="133"/>
      <c r="BM614" s="128" t="n">
        <f aca="false">IF($A614=$A613,BK614+BL614+BM613,BK614+BL614)</f>
        <v>0</v>
      </c>
      <c r="BN614" s="133"/>
      <c r="BO614" s="133"/>
      <c r="BP614" s="128" t="n">
        <f aca="false">IF($A614=$A613,BN614+BO614+BP613,BN614+BO614)</f>
        <v>0</v>
      </c>
      <c r="BQ614" s="133"/>
      <c r="BR614" s="133"/>
      <c r="BS614" s="128" t="n">
        <f aca="false">IF($A614=$A613,BQ614+BR614+BS613,BQ614+BR614)</f>
        <v>0</v>
      </c>
      <c r="BT614" s="133"/>
      <c r="BU614" s="133"/>
      <c r="BV614" s="128" t="n">
        <f aca="false">IF($A614=$A613,BT614+BU614+BV613,BT614+BU614)</f>
        <v>0</v>
      </c>
      <c r="BW614" s="128" t="n">
        <f aca="false">IF(W614=0,0,IF(W614&gt;F$4,1,(IF(W614=BW$2,0,(IF(F$4-W614&gt;2,1,0))))))</f>
        <v>0</v>
      </c>
    </row>
    <row r="615" customFormat="false" ht="42.95" hidden="false" customHeight="true" outlineLevel="0" collapsed="false">
      <c r="A615" s="124" t="str">
        <f aca="false">IF(D615=D614,IF(A614=0,"",A614),IF(AND(D615&gt;0,D615&lt;&gt;D614),A614+1,""))</f>
        <v/>
      </c>
      <c r="B615" s="129"/>
      <c r="C615" s="129"/>
      <c r="D615" s="96"/>
      <c r="E615" s="138"/>
      <c r="F615" s="128" t="str">
        <f aca="false">IFERROR(IF(OR(ISTEXT(D615),ISNUMBER(D615)),HLOOKUP(I615-23*INT(I615/23),[2]Hoja2!B$1:X$2,2),""),1)</f>
        <v/>
      </c>
      <c r="G615" s="128" t="str">
        <f aca="false">LEFT(D615,1)</f>
        <v/>
      </c>
      <c r="H615" s="129" t="str">
        <f aca="false">IF(UPPER(G615)="Z",2,IF(UPPER(G615)="Y",1,IF(UPPER(G615)="X",0,LEFT(D615))))</f>
        <v/>
      </c>
      <c r="I615" s="129" t="str">
        <f aca="false">REPLACE(D615,1,1,H615)</f>
        <v/>
      </c>
      <c r="J615" s="96"/>
      <c r="K615" s="124" t="str">
        <f aca="false">IF(N615&gt;0,ROW(L615)-7,"")</f>
        <v/>
      </c>
      <c r="L615" s="130"/>
      <c r="M615" s="130"/>
      <c r="N615" s="131"/>
      <c r="O615" s="132"/>
      <c r="P615" s="128" t="str">
        <f aca="false">IFERROR(IF(OR(ISTEXT(N615),ISNUMBER(N615)),HLOOKUP(S615-23*INT(S615/23),[2]Hoja2!B$1:X$2,2),""),1)</f>
        <v/>
      </c>
      <c r="Q615" s="128" t="str">
        <f aca="false">LEFT(N615,1)</f>
        <v/>
      </c>
      <c r="R615" s="129" t="str">
        <f aca="false">IF(UPPER(Q615)="Z",2,IF(UPPER(Q615)="Y",1,IF(UPPER(Q615)="X",0,LEFT(N615))))</f>
        <v/>
      </c>
      <c r="S615" s="129" t="str">
        <f aca="false">REPLACE(N615,1,1,R615)</f>
        <v/>
      </c>
      <c r="T615" s="96"/>
      <c r="U615" s="133"/>
      <c r="V615" s="124" t="str">
        <f aca="false">IF(OR(ISTEXT(N615),ISNUMBER(N615)),IF($AD615=1,U615,0),"")</f>
        <v/>
      </c>
      <c r="W615" s="75" t="n">
        <v>36892</v>
      </c>
      <c r="X615" s="134"/>
      <c r="Y615" s="134"/>
      <c r="AA615" s="128" t="n">
        <f aca="false">IF(E615&lt;&gt;F615,0,1)</f>
        <v>1</v>
      </c>
      <c r="AB615" s="128" t="n">
        <f aca="false">IF(OR(T615="SI",T615="Si",T615="si",T615="sI",T615="s",T615="S"),1,0)</f>
        <v>0</v>
      </c>
      <c r="AC615" s="128" t="n">
        <f aca="false">IF(OR(J615="SI",J615="Si",J615="si",J615="sI",J615="s",J615="S"),1,0)</f>
        <v>0</v>
      </c>
      <c r="AD615" s="128" t="n">
        <f aca="false">AK615*AA615*AB615*AC615</f>
        <v>0</v>
      </c>
      <c r="AF615" s="136" t="n">
        <f aca="false">COUNTIF(D$8:D615,D615)</f>
        <v>0</v>
      </c>
      <c r="AG615" s="136" t="n">
        <f aca="false">COUNTIFS(D$8:D615,D615,A$8:A615,A615)</f>
        <v>0</v>
      </c>
      <c r="AH615" s="128" t="n">
        <f aca="false">AF615-AG615</f>
        <v>0</v>
      </c>
      <c r="AI615" s="128" t="n">
        <f aca="false">IF(OR(O615&lt;&gt;P615,P615=1,AA615=0),1,0)</f>
        <v>0</v>
      </c>
      <c r="AJ615" s="128" t="n">
        <f aca="false">IF(AR615&gt;0,1,0)+AH615</f>
        <v>0</v>
      </c>
      <c r="AK615" s="128" t="n">
        <f aca="false">IF(O615&lt;&gt;P615,0,1)</f>
        <v>1</v>
      </c>
      <c r="AL615" s="128" t="n">
        <f aca="false">IF(U615&gt;1,1,0)</f>
        <v>0</v>
      </c>
      <c r="AM615" s="136"/>
      <c r="AN615" s="137"/>
      <c r="AO615" s="139"/>
      <c r="AP615" s="128" t="str">
        <f aca="false">IF(SUMIF(AS$7:BU$7,"&gt;0",AS615:BU615)&gt;0,SUMIF(AS$7:BU$7,"&gt;0",AS615:BU615),"")</f>
        <v/>
      </c>
      <c r="AQ615" s="128"/>
      <c r="AR615" s="136" t="n">
        <f aca="false">COUNTIF(N$8:N615,N615)-1</f>
        <v>-1</v>
      </c>
      <c r="AS615" s="133"/>
      <c r="AT615" s="133"/>
      <c r="AU615" s="128" t="n">
        <f aca="false">IF($A615=$A614,AS615+AT615+AU614,AS615+AT615)</f>
        <v>0</v>
      </c>
      <c r="AV615" s="133"/>
      <c r="AW615" s="133"/>
      <c r="AX615" s="128" t="n">
        <f aca="false">IF($A615=$A614,AV615+AW615+AX614,AV615+AW615)</f>
        <v>0</v>
      </c>
      <c r="AY615" s="133"/>
      <c r="AZ615" s="133"/>
      <c r="BA615" s="128" t="n">
        <f aca="false">IF($A615=$A614,AY615+AZ615+BA614,AY615+AZ615)</f>
        <v>0</v>
      </c>
      <c r="BB615" s="133"/>
      <c r="BC615" s="133"/>
      <c r="BD615" s="128" t="n">
        <f aca="false">IF($A615=$A614,BB615+BC615+BD614,BB615+BC615)</f>
        <v>0</v>
      </c>
      <c r="BE615" s="133"/>
      <c r="BF615" s="133"/>
      <c r="BG615" s="128" t="n">
        <f aca="false">IF($A615=$A614,BE615+BF615+BG614,BE615+BF615)</f>
        <v>0</v>
      </c>
      <c r="BH615" s="133"/>
      <c r="BI615" s="133"/>
      <c r="BJ615" s="128" t="n">
        <f aca="false">IF($A615=$A614,BH615+BI615+BJ614,BH615+BI615)</f>
        <v>0</v>
      </c>
      <c r="BK615" s="133"/>
      <c r="BL615" s="133"/>
      <c r="BM615" s="128" t="n">
        <f aca="false">IF($A615=$A614,BK615+BL615+BM614,BK615+BL615)</f>
        <v>0</v>
      </c>
      <c r="BN615" s="133"/>
      <c r="BO615" s="133"/>
      <c r="BP615" s="128" t="n">
        <f aca="false">IF($A615=$A614,BN615+BO615+BP614,BN615+BO615)</f>
        <v>0</v>
      </c>
      <c r="BQ615" s="133"/>
      <c r="BR615" s="133"/>
      <c r="BS615" s="128" t="n">
        <f aca="false">IF($A615=$A614,BQ615+BR615+BS614,BQ615+BR615)</f>
        <v>0</v>
      </c>
      <c r="BT615" s="133"/>
      <c r="BU615" s="133"/>
      <c r="BV615" s="128" t="n">
        <f aca="false">IF($A615=$A614,BT615+BU615+BV614,BT615+BU615)</f>
        <v>0</v>
      </c>
      <c r="BW615" s="128" t="n">
        <f aca="false">IF(W615=0,0,IF(W615&gt;F$4,1,(IF(W615=BW$2,0,(IF(F$4-W615&gt;2,1,0))))))</f>
        <v>0</v>
      </c>
    </row>
    <row r="616" customFormat="false" ht="42.95" hidden="false" customHeight="true" outlineLevel="0" collapsed="false">
      <c r="A616" s="124" t="str">
        <f aca="false">IF(D616=D615,IF(A615=0,"",A615),IF(AND(D616&gt;0,D616&lt;&gt;D615),A615+1,""))</f>
        <v/>
      </c>
      <c r="B616" s="129"/>
      <c r="C616" s="129"/>
      <c r="D616" s="96"/>
      <c r="E616" s="138"/>
      <c r="F616" s="128" t="str">
        <f aca="false">IFERROR(IF(OR(ISTEXT(D616),ISNUMBER(D616)),HLOOKUP(I616-23*INT(I616/23),[2]Hoja2!B$1:X$2,2),""),1)</f>
        <v/>
      </c>
      <c r="G616" s="128" t="str">
        <f aca="false">LEFT(D616,1)</f>
        <v/>
      </c>
      <c r="H616" s="129" t="str">
        <f aca="false">IF(UPPER(G616)="Z",2,IF(UPPER(G616)="Y",1,IF(UPPER(G616)="X",0,LEFT(D616))))</f>
        <v/>
      </c>
      <c r="I616" s="129" t="str">
        <f aca="false">REPLACE(D616,1,1,H616)</f>
        <v/>
      </c>
      <c r="J616" s="96"/>
      <c r="K616" s="124" t="str">
        <f aca="false">IF(N616&gt;0,ROW(L616)-7,"")</f>
        <v/>
      </c>
      <c r="L616" s="130"/>
      <c r="M616" s="130"/>
      <c r="N616" s="131"/>
      <c r="O616" s="132"/>
      <c r="P616" s="128" t="str">
        <f aca="false">IFERROR(IF(OR(ISTEXT(N616),ISNUMBER(N616)),HLOOKUP(S616-23*INT(S616/23),[2]Hoja2!B$1:X$2,2),""),1)</f>
        <v/>
      </c>
      <c r="Q616" s="128" t="str">
        <f aca="false">LEFT(N616,1)</f>
        <v/>
      </c>
      <c r="R616" s="129" t="str">
        <f aca="false">IF(UPPER(Q616)="Z",2,IF(UPPER(Q616)="Y",1,IF(UPPER(Q616)="X",0,LEFT(N616))))</f>
        <v/>
      </c>
      <c r="S616" s="129" t="str">
        <f aca="false">REPLACE(N616,1,1,R616)</f>
        <v/>
      </c>
      <c r="T616" s="96"/>
      <c r="U616" s="133"/>
      <c r="V616" s="124" t="str">
        <f aca="false">IF(OR(ISTEXT(N616),ISNUMBER(N616)),IF($AD616=1,U616,0),"")</f>
        <v/>
      </c>
      <c r="W616" s="75" t="n">
        <v>36892</v>
      </c>
      <c r="X616" s="134"/>
      <c r="Y616" s="134"/>
      <c r="AA616" s="128" t="n">
        <f aca="false">IF(E616&lt;&gt;F616,0,1)</f>
        <v>1</v>
      </c>
      <c r="AB616" s="128" t="n">
        <f aca="false">IF(OR(T616="SI",T616="Si",T616="si",T616="sI",T616="s",T616="S"),1,0)</f>
        <v>0</v>
      </c>
      <c r="AC616" s="128" t="n">
        <f aca="false">IF(OR(J616="SI",J616="Si",J616="si",J616="sI",J616="s",J616="S"),1,0)</f>
        <v>0</v>
      </c>
      <c r="AD616" s="128" t="n">
        <f aca="false">AK616*AA616*AB616*AC616</f>
        <v>0</v>
      </c>
      <c r="AF616" s="136" t="n">
        <f aca="false">COUNTIF(D$8:D616,D616)</f>
        <v>0</v>
      </c>
      <c r="AG616" s="136" t="n">
        <f aca="false">COUNTIFS(D$8:D616,D616,A$8:A616,A616)</f>
        <v>0</v>
      </c>
      <c r="AH616" s="128" t="n">
        <f aca="false">AF616-AG616</f>
        <v>0</v>
      </c>
      <c r="AI616" s="128" t="n">
        <f aca="false">IF(OR(O616&lt;&gt;P616,P616=1,AA616=0),1,0)</f>
        <v>0</v>
      </c>
      <c r="AJ616" s="128" t="n">
        <f aca="false">IF(AR616&gt;0,1,0)+AH616</f>
        <v>0</v>
      </c>
      <c r="AK616" s="128" t="n">
        <f aca="false">IF(O616&lt;&gt;P616,0,1)</f>
        <v>1</v>
      </c>
      <c r="AL616" s="128" t="n">
        <f aca="false">IF(U616&gt;1,1,0)</f>
        <v>0</v>
      </c>
      <c r="AM616" s="136"/>
      <c r="AN616" s="137"/>
      <c r="AO616" s="139"/>
      <c r="AP616" s="128" t="str">
        <f aca="false">IF(SUMIF(AS$7:BU$7,"&gt;0",AS616:BU616)&gt;0,SUMIF(AS$7:BU$7,"&gt;0",AS616:BU616),"")</f>
        <v/>
      </c>
      <c r="AQ616" s="128"/>
      <c r="AR616" s="136" t="n">
        <f aca="false">COUNTIF(N$8:N616,N616)-1</f>
        <v>-1</v>
      </c>
      <c r="AS616" s="133"/>
      <c r="AT616" s="133"/>
      <c r="AU616" s="128" t="n">
        <f aca="false">IF($A616=$A615,AS616+AT616+AU615,AS616+AT616)</f>
        <v>0</v>
      </c>
      <c r="AV616" s="133"/>
      <c r="AW616" s="133"/>
      <c r="AX616" s="128" t="n">
        <f aca="false">IF($A616=$A615,AV616+AW616+AX615,AV616+AW616)</f>
        <v>0</v>
      </c>
      <c r="AY616" s="133"/>
      <c r="AZ616" s="133"/>
      <c r="BA616" s="128" t="n">
        <f aca="false">IF($A616=$A615,AY616+AZ616+BA615,AY616+AZ616)</f>
        <v>0</v>
      </c>
      <c r="BB616" s="133"/>
      <c r="BC616" s="133"/>
      <c r="BD616" s="128" t="n">
        <f aca="false">IF($A616=$A615,BB616+BC616+BD615,BB616+BC616)</f>
        <v>0</v>
      </c>
      <c r="BE616" s="133"/>
      <c r="BF616" s="133"/>
      <c r="BG616" s="128" t="n">
        <f aca="false">IF($A616=$A615,BE616+BF616+BG615,BE616+BF616)</f>
        <v>0</v>
      </c>
      <c r="BH616" s="133"/>
      <c r="BI616" s="133"/>
      <c r="BJ616" s="128" t="n">
        <f aca="false">IF($A616=$A615,BH616+BI616+BJ615,BH616+BI616)</f>
        <v>0</v>
      </c>
      <c r="BK616" s="133"/>
      <c r="BL616" s="133"/>
      <c r="BM616" s="128" t="n">
        <f aca="false">IF($A616=$A615,BK616+BL616+BM615,BK616+BL616)</f>
        <v>0</v>
      </c>
      <c r="BN616" s="133"/>
      <c r="BO616" s="133"/>
      <c r="BP616" s="128" t="n">
        <f aca="false">IF($A616=$A615,BN616+BO616+BP615,BN616+BO616)</f>
        <v>0</v>
      </c>
      <c r="BQ616" s="133"/>
      <c r="BR616" s="133"/>
      <c r="BS616" s="128" t="n">
        <f aca="false">IF($A616=$A615,BQ616+BR616+BS615,BQ616+BR616)</f>
        <v>0</v>
      </c>
      <c r="BT616" s="133"/>
      <c r="BU616" s="133"/>
      <c r="BV616" s="128" t="n">
        <f aca="false">IF($A616=$A615,BT616+BU616+BV615,BT616+BU616)</f>
        <v>0</v>
      </c>
      <c r="BW616" s="128" t="n">
        <f aca="false">IF(W616=0,0,IF(W616&gt;F$4,1,(IF(W616=BW$2,0,(IF(F$4-W616&gt;2,1,0))))))</f>
        <v>0</v>
      </c>
    </row>
    <row r="617" customFormat="false" ht="42.95" hidden="false" customHeight="true" outlineLevel="0" collapsed="false">
      <c r="A617" s="124" t="str">
        <f aca="false">IF(D617=D616,IF(A616=0,"",A616),IF(AND(D617&gt;0,D617&lt;&gt;D616),A616+1,""))</f>
        <v/>
      </c>
      <c r="B617" s="129"/>
      <c r="C617" s="129"/>
      <c r="D617" s="96"/>
      <c r="E617" s="138"/>
      <c r="F617" s="128" t="str">
        <f aca="false">IFERROR(IF(OR(ISTEXT(D617),ISNUMBER(D617)),HLOOKUP(I617-23*INT(I617/23),[2]Hoja2!B$1:X$2,2),""),1)</f>
        <v/>
      </c>
      <c r="G617" s="128" t="str">
        <f aca="false">LEFT(D617,1)</f>
        <v/>
      </c>
      <c r="H617" s="129" t="str">
        <f aca="false">IF(UPPER(G617)="Z",2,IF(UPPER(G617)="Y",1,IF(UPPER(G617)="X",0,LEFT(D617))))</f>
        <v/>
      </c>
      <c r="I617" s="129" t="str">
        <f aca="false">REPLACE(D617,1,1,H617)</f>
        <v/>
      </c>
      <c r="J617" s="96"/>
      <c r="K617" s="124" t="str">
        <f aca="false">IF(N617&gt;0,ROW(L617)-7,"")</f>
        <v/>
      </c>
      <c r="L617" s="130"/>
      <c r="M617" s="130"/>
      <c r="N617" s="131"/>
      <c r="O617" s="132"/>
      <c r="P617" s="128" t="str">
        <f aca="false">IFERROR(IF(OR(ISTEXT(N617),ISNUMBER(N617)),HLOOKUP(S617-23*INT(S617/23),[2]Hoja2!B$1:X$2,2),""),1)</f>
        <v/>
      </c>
      <c r="Q617" s="128" t="str">
        <f aca="false">LEFT(N617,1)</f>
        <v/>
      </c>
      <c r="R617" s="129" t="str">
        <f aca="false">IF(UPPER(Q617)="Z",2,IF(UPPER(Q617)="Y",1,IF(UPPER(Q617)="X",0,LEFT(N617))))</f>
        <v/>
      </c>
      <c r="S617" s="129" t="str">
        <f aca="false">REPLACE(N617,1,1,R617)</f>
        <v/>
      </c>
      <c r="T617" s="96"/>
      <c r="U617" s="133"/>
      <c r="V617" s="124" t="str">
        <f aca="false">IF(OR(ISTEXT(N617),ISNUMBER(N617)),IF($AD617=1,U617,0),"")</f>
        <v/>
      </c>
      <c r="W617" s="75" t="n">
        <v>36892</v>
      </c>
      <c r="X617" s="134"/>
      <c r="Y617" s="134"/>
      <c r="AA617" s="128" t="n">
        <f aca="false">IF(E617&lt;&gt;F617,0,1)</f>
        <v>1</v>
      </c>
      <c r="AB617" s="128" t="n">
        <f aca="false">IF(OR(T617="SI",T617="Si",T617="si",T617="sI",T617="s",T617="S"),1,0)</f>
        <v>0</v>
      </c>
      <c r="AC617" s="128" t="n">
        <f aca="false">IF(OR(J617="SI",J617="Si",J617="si",J617="sI",J617="s",J617="S"),1,0)</f>
        <v>0</v>
      </c>
      <c r="AD617" s="128" t="n">
        <f aca="false">AK617*AA617*AB617*AC617</f>
        <v>0</v>
      </c>
      <c r="AF617" s="136" t="n">
        <f aca="false">COUNTIF(D$8:D617,D617)</f>
        <v>0</v>
      </c>
      <c r="AG617" s="136" t="n">
        <f aca="false">COUNTIFS(D$8:D617,D617,A$8:A617,A617)</f>
        <v>0</v>
      </c>
      <c r="AH617" s="128" t="n">
        <f aca="false">AF617-AG617</f>
        <v>0</v>
      </c>
      <c r="AI617" s="128" t="n">
        <f aca="false">IF(OR(O617&lt;&gt;P617,P617=1,AA617=0),1,0)</f>
        <v>0</v>
      </c>
      <c r="AJ617" s="128" t="n">
        <f aca="false">IF(AR617&gt;0,1,0)+AH617</f>
        <v>0</v>
      </c>
      <c r="AK617" s="128" t="n">
        <f aca="false">IF(O617&lt;&gt;P617,0,1)</f>
        <v>1</v>
      </c>
      <c r="AL617" s="128" t="n">
        <f aca="false">IF(U617&gt;1,1,0)</f>
        <v>0</v>
      </c>
      <c r="AM617" s="136"/>
      <c r="AN617" s="137"/>
      <c r="AO617" s="139"/>
      <c r="AP617" s="128" t="str">
        <f aca="false">IF(SUMIF(AS$7:BU$7,"&gt;0",AS617:BU617)&gt;0,SUMIF(AS$7:BU$7,"&gt;0",AS617:BU617),"")</f>
        <v/>
      </c>
      <c r="AQ617" s="128"/>
      <c r="AR617" s="136" t="n">
        <f aca="false">COUNTIF(N$8:N617,N617)-1</f>
        <v>-1</v>
      </c>
      <c r="AS617" s="133"/>
      <c r="AT617" s="133"/>
      <c r="AU617" s="128" t="n">
        <f aca="false">IF($A617=$A616,AS617+AT617+AU616,AS617+AT617)</f>
        <v>0</v>
      </c>
      <c r="AV617" s="133"/>
      <c r="AW617" s="133"/>
      <c r="AX617" s="128" t="n">
        <f aca="false">IF($A617=$A616,AV617+AW617+AX616,AV617+AW617)</f>
        <v>0</v>
      </c>
      <c r="AY617" s="133"/>
      <c r="AZ617" s="133"/>
      <c r="BA617" s="128" t="n">
        <f aca="false">IF($A617=$A616,AY617+AZ617+BA616,AY617+AZ617)</f>
        <v>0</v>
      </c>
      <c r="BB617" s="133"/>
      <c r="BC617" s="133"/>
      <c r="BD617" s="128" t="n">
        <f aca="false">IF($A617=$A616,BB617+BC617+BD616,BB617+BC617)</f>
        <v>0</v>
      </c>
      <c r="BE617" s="133"/>
      <c r="BF617" s="133"/>
      <c r="BG617" s="128" t="n">
        <f aca="false">IF($A617=$A616,BE617+BF617+BG616,BE617+BF617)</f>
        <v>0</v>
      </c>
      <c r="BH617" s="133"/>
      <c r="BI617" s="133"/>
      <c r="BJ617" s="128" t="n">
        <f aca="false">IF($A617=$A616,BH617+BI617+BJ616,BH617+BI617)</f>
        <v>0</v>
      </c>
      <c r="BK617" s="133"/>
      <c r="BL617" s="133"/>
      <c r="BM617" s="128" t="n">
        <f aca="false">IF($A617=$A616,BK617+BL617+BM616,BK617+BL617)</f>
        <v>0</v>
      </c>
      <c r="BN617" s="133"/>
      <c r="BO617" s="133"/>
      <c r="BP617" s="128" t="n">
        <f aca="false">IF($A617=$A616,BN617+BO617+BP616,BN617+BO617)</f>
        <v>0</v>
      </c>
      <c r="BQ617" s="133"/>
      <c r="BR617" s="133"/>
      <c r="BS617" s="128" t="n">
        <f aca="false">IF($A617=$A616,BQ617+BR617+BS616,BQ617+BR617)</f>
        <v>0</v>
      </c>
      <c r="BT617" s="133"/>
      <c r="BU617" s="133"/>
      <c r="BV617" s="128" t="n">
        <f aca="false">IF($A617=$A616,BT617+BU617+BV616,BT617+BU617)</f>
        <v>0</v>
      </c>
      <c r="BW617" s="128" t="n">
        <f aca="false">IF(W617=0,0,IF(W617&gt;F$4,1,(IF(W617=BW$2,0,(IF(F$4-W617&gt;2,1,0))))))</f>
        <v>0</v>
      </c>
    </row>
    <row r="618" customFormat="false" ht="42.95" hidden="false" customHeight="true" outlineLevel="0" collapsed="false">
      <c r="A618" s="124" t="str">
        <f aca="false">IF(D618=D617,IF(A617=0,"",A617),IF(AND(D618&gt;0,D618&lt;&gt;D617),A617+1,""))</f>
        <v/>
      </c>
      <c r="B618" s="129"/>
      <c r="C618" s="129"/>
      <c r="D618" s="96"/>
      <c r="E618" s="138"/>
      <c r="F618" s="128" t="str">
        <f aca="false">IFERROR(IF(OR(ISTEXT(D618),ISNUMBER(D618)),HLOOKUP(I618-23*INT(I618/23),[2]Hoja2!B$1:X$2,2),""),1)</f>
        <v/>
      </c>
      <c r="G618" s="128" t="str">
        <f aca="false">LEFT(D618,1)</f>
        <v/>
      </c>
      <c r="H618" s="129" t="str">
        <f aca="false">IF(UPPER(G618)="Z",2,IF(UPPER(G618)="Y",1,IF(UPPER(G618)="X",0,LEFT(D618))))</f>
        <v/>
      </c>
      <c r="I618" s="129" t="str">
        <f aca="false">REPLACE(D618,1,1,H618)</f>
        <v/>
      </c>
      <c r="J618" s="96"/>
      <c r="K618" s="124" t="str">
        <f aca="false">IF(N618&gt;0,ROW(L618)-7,"")</f>
        <v/>
      </c>
      <c r="L618" s="130"/>
      <c r="M618" s="130"/>
      <c r="N618" s="131"/>
      <c r="O618" s="132"/>
      <c r="P618" s="128" t="str">
        <f aca="false">IFERROR(IF(OR(ISTEXT(N618),ISNUMBER(N618)),HLOOKUP(S618-23*INT(S618/23),[2]Hoja2!B$1:X$2,2),""),1)</f>
        <v/>
      </c>
      <c r="Q618" s="128" t="str">
        <f aca="false">LEFT(N618,1)</f>
        <v/>
      </c>
      <c r="R618" s="129" t="str">
        <f aca="false">IF(UPPER(Q618)="Z",2,IF(UPPER(Q618)="Y",1,IF(UPPER(Q618)="X",0,LEFT(N618))))</f>
        <v/>
      </c>
      <c r="S618" s="129" t="str">
        <f aca="false">REPLACE(N618,1,1,R618)</f>
        <v/>
      </c>
      <c r="T618" s="96"/>
      <c r="U618" s="133"/>
      <c r="V618" s="124" t="str">
        <f aca="false">IF(OR(ISTEXT(N618),ISNUMBER(N618)),IF($AD618=1,U618,0),"")</f>
        <v/>
      </c>
      <c r="W618" s="75" t="n">
        <v>36892</v>
      </c>
      <c r="X618" s="134"/>
      <c r="Y618" s="134"/>
      <c r="AA618" s="128" t="n">
        <f aca="false">IF(E618&lt;&gt;F618,0,1)</f>
        <v>1</v>
      </c>
      <c r="AB618" s="128" t="n">
        <f aca="false">IF(OR(T618="SI",T618="Si",T618="si",T618="sI",T618="s",T618="S"),1,0)</f>
        <v>0</v>
      </c>
      <c r="AC618" s="128" t="n">
        <f aca="false">IF(OR(J618="SI",J618="Si",J618="si",J618="sI",J618="s",J618="S"),1,0)</f>
        <v>0</v>
      </c>
      <c r="AD618" s="128" t="n">
        <f aca="false">AK618*AA618*AB618*AC618</f>
        <v>0</v>
      </c>
      <c r="AF618" s="136" t="n">
        <f aca="false">COUNTIF(D$8:D618,D618)</f>
        <v>0</v>
      </c>
      <c r="AG618" s="136" t="n">
        <f aca="false">COUNTIFS(D$8:D618,D618,A$8:A618,A618)</f>
        <v>0</v>
      </c>
      <c r="AH618" s="128" t="n">
        <f aca="false">AF618-AG618</f>
        <v>0</v>
      </c>
      <c r="AI618" s="128" t="n">
        <f aca="false">IF(OR(O618&lt;&gt;P618,P618=1,AA618=0),1,0)</f>
        <v>0</v>
      </c>
      <c r="AJ618" s="128" t="n">
        <f aca="false">IF(AR618&gt;0,1,0)+AH618</f>
        <v>0</v>
      </c>
      <c r="AK618" s="128" t="n">
        <f aca="false">IF(O618&lt;&gt;P618,0,1)</f>
        <v>1</v>
      </c>
      <c r="AL618" s="128" t="n">
        <f aca="false">IF(U618&gt;1,1,0)</f>
        <v>0</v>
      </c>
      <c r="AM618" s="136"/>
      <c r="AN618" s="137"/>
      <c r="AO618" s="139"/>
      <c r="AP618" s="128" t="str">
        <f aca="false">IF(SUMIF(AS$7:BU$7,"&gt;0",AS618:BU618)&gt;0,SUMIF(AS$7:BU$7,"&gt;0",AS618:BU618),"")</f>
        <v/>
      </c>
      <c r="AQ618" s="128"/>
      <c r="AR618" s="136" t="n">
        <f aca="false">COUNTIF(N$8:N618,N618)-1</f>
        <v>-1</v>
      </c>
      <c r="AS618" s="133"/>
      <c r="AT618" s="133"/>
      <c r="AU618" s="128" t="n">
        <f aca="false">IF($A618=$A617,AS618+AT618+AU617,AS618+AT618)</f>
        <v>0</v>
      </c>
      <c r="AV618" s="133"/>
      <c r="AW618" s="133"/>
      <c r="AX618" s="128" t="n">
        <f aca="false">IF($A618=$A617,AV618+AW618+AX617,AV618+AW618)</f>
        <v>0</v>
      </c>
      <c r="AY618" s="133"/>
      <c r="AZ618" s="133"/>
      <c r="BA618" s="128" t="n">
        <f aca="false">IF($A618=$A617,AY618+AZ618+BA617,AY618+AZ618)</f>
        <v>0</v>
      </c>
      <c r="BB618" s="133"/>
      <c r="BC618" s="133"/>
      <c r="BD618" s="128" t="n">
        <f aca="false">IF($A618=$A617,BB618+BC618+BD617,BB618+BC618)</f>
        <v>0</v>
      </c>
      <c r="BE618" s="133"/>
      <c r="BF618" s="133"/>
      <c r="BG618" s="128" t="n">
        <f aca="false">IF($A618=$A617,BE618+BF618+BG617,BE618+BF618)</f>
        <v>0</v>
      </c>
      <c r="BH618" s="133"/>
      <c r="BI618" s="133"/>
      <c r="BJ618" s="128" t="n">
        <f aca="false">IF($A618=$A617,BH618+BI618+BJ617,BH618+BI618)</f>
        <v>0</v>
      </c>
      <c r="BK618" s="133"/>
      <c r="BL618" s="133"/>
      <c r="BM618" s="128" t="n">
        <f aca="false">IF($A618=$A617,BK618+BL618+BM617,BK618+BL618)</f>
        <v>0</v>
      </c>
      <c r="BN618" s="133"/>
      <c r="BO618" s="133"/>
      <c r="BP618" s="128" t="n">
        <f aca="false">IF($A618=$A617,BN618+BO618+BP617,BN618+BO618)</f>
        <v>0</v>
      </c>
      <c r="BQ618" s="133"/>
      <c r="BR618" s="133"/>
      <c r="BS618" s="128" t="n">
        <f aca="false">IF($A618=$A617,BQ618+BR618+BS617,BQ618+BR618)</f>
        <v>0</v>
      </c>
      <c r="BT618" s="133"/>
      <c r="BU618" s="133"/>
      <c r="BV618" s="128" t="n">
        <f aca="false">IF($A618=$A617,BT618+BU618+BV617,BT618+BU618)</f>
        <v>0</v>
      </c>
      <c r="BW618" s="128" t="n">
        <f aca="false">IF(W618=0,0,IF(W618&gt;F$4,1,(IF(W618=BW$2,0,(IF(F$4-W618&gt;2,1,0))))))</f>
        <v>0</v>
      </c>
    </row>
    <row r="619" customFormat="false" ht="42.95" hidden="false" customHeight="true" outlineLevel="0" collapsed="false">
      <c r="A619" s="124" t="str">
        <f aca="false">IF(D619=D618,IF(A618=0,"",A618),IF(AND(D619&gt;0,D619&lt;&gt;D618),A618+1,""))</f>
        <v/>
      </c>
      <c r="B619" s="129"/>
      <c r="C619" s="129"/>
      <c r="D619" s="96"/>
      <c r="E619" s="138"/>
      <c r="F619" s="128" t="str">
        <f aca="false">IFERROR(IF(OR(ISTEXT(D619),ISNUMBER(D619)),HLOOKUP(I619-23*INT(I619/23),[2]Hoja2!B$1:X$2,2),""),1)</f>
        <v/>
      </c>
      <c r="G619" s="128" t="str">
        <f aca="false">LEFT(D619,1)</f>
        <v/>
      </c>
      <c r="H619" s="129" t="str">
        <f aca="false">IF(UPPER(G619)="Z",2,IF(UPPER(G619)="Y",1,IF(UPPER(G619)="X",0,LEFT(D619))))</f>
        <v/>
      </c>
      <c r="I619" s="129" t="str">
        <f aca="false">REPLACE(D619,1,1,H619)</f>
        <v/>
      </c>
      <c r="J619" s="96"/>
      <c r="K619" s="124" t="str">
        <f aca="false">IF(N619&gt;0,ROW(L619)-7,"")</f>
        <v/>
      </c>
      <c r="L619" s="130"/>
      <c r="M619" s="130"/>
      <c r="N619" s="131"/>
      <c r="O619" s="132"/>
      <c r="P619" s="128" t="str">
        <f aca="false">IFERROR(IF(OR(ISTEXT(N619),ISNUMBER(N619)),HLOOKUP(S619-23*INT(S619/23),[2]Hoja2!B$1:X$2,2),""),1)</f>
        <v/>
      </c>
      <c r="Q619" s="128" t="str">
        <f aca="false">LEFT(N619,1)</f>
        <v/>
      </c>
      <c r="R619" s="129" t="str">
        <f aca="false">IF(UPPER(Q619)="Z",2,IF(UPPER(Q619)="Y",1,IF(UPPER(Q619)="X",0,LEFT(N619))))</f>
        <v/>
      </c>
      <c r="S619" s="129" t="str">
        <f aca="false">REPLACE(N619,1,1,R619)</f>
        <v/>
      </c>
      <c r="T619" s="96"/>
      <c r="U619" s="133"/>
      <c r="V619" s="124" t="str">
        <f aca="false">IF(OR(ISTEXT(N619),ISNUMBER(N619)),IF($AD619=1,U619,0),"")</f>
        <v/>
      </c>
      <c r="W619" s="75" t="n">
        <v>36892</v>
      </c>
      <c r="X619" s="134"/>
      <c r="Y619" s="134"/>
      <c r="AA619" s="128" t="n">
        <f aca="false">IF(E619&lt;&gt;F619,0,1)</f>
        <v>1</v>
      </c>
      <c r="AB619" s="128" t="n">
        <f aca="false">IF(OR(T619="SI",T619="Si",T619="si",T619="sI",T619="s",T619="S"),1,0)</f>
        <v>0</v>
      </c>
      <c r="AC619" s="128" t="n">
        <f aca="false">IF(OR(J619="SI",J619="Si",J619="si",J619="sI",J619="s",J619="S"),1,0)</f>
        <v>0</v>
      </c>
      <c r="AD619" s="128" t="n">
        <f aca="false">AK619*AA619*AB619*AC619</f>
        <v>0</v>
      </c>
      <c r="AF619" s="136" t="n">
        <f aca="false">COUNTIF(D$8:D619,D619)</f>
        <v>0</v>
      </c>
      <c r="AG619" s="136" t="n">
        <f aca="false">COUNTIFS(D$8:D619,D619,A$8:A619,A619)</f>
        <v>0</v>
      </c>
      <c r="AH619" s="128" t="n">
        <f aca="false">AF619-AG619</f>
        <v>0</v>
      </c>
      <c r="AI619" s="128" t="n">
        <f aca="false">IF(OR(O619&lt;&gt;P619,P619=1,AA619=0),1,0)</f>
        <v>0</v>
      </c>
      <c r="AJ619" s="128" t="n">
        <f aca="false">IF(AR619&gt;0,1,0)+AH619</f>
        <v>0</v>
      </c>
      <c r="AK619" s="128" t="n">
        <f aca="false">IF(O619&lt;&gt;P619,0,1)</f>
        <v>1</v>
      </c>
      <c r="AL619" s="128" t="n">
        <f aca="false">IF(U619&gt;1,1,0)</f>
        <v>0</v>
      </c>
      <c r="AM619" s="136"/>
      <c r="AN619" s="137"/>
      <c r="AO619" s="139"/>
      <c r="AP619" s="128" t="str">
        <f aca="false">IF(SUMIF(AS$7:BU$7,"&gt;0",AS619:BU619)&gt;0,SUMIF(AS$7:BU$7,"&gt;0",AS619:BU619),"")</f>
        <v/>
      </c>
      <c r="AQ619" s="128"/>
      <c r="AR619" s="136" t="n">
        <f aca="false">COUNTIF(N$8:N619,N619)-1</f>
        <v>-1</v>
      </c>
      <c r="AS619" s="133"/>
      <c r="AT619" s="133"/>
      <c r="AU619" s="128" t="n">
        <f aca="false">IF($A619=$A618,AS619+AT619+AU618,AS619+AT619)</f>
        <v>0</v>
      </c>
      <c r="AV619" s="133"/>
      <c r="AW619" s="133"/>
      <c r="AX619" s="128" t="n">
        <f aca="false">IF($A619=$A618,AV619+AW619+AX618,AV619+AW619)</f>
        <v>0</v>
      </c>
      <c r="AY619" s="133"/>
      <c r="AZ619" s="133"/>
      <c r="BA619" s="128" t="n">
        <f aca="false">IF($A619=$A618,AY619+AZ619+BA618,AY619+AZ619)</f>
        <v>0</v>
      </c>
      <c r="BB619" s="133"/>
      <c r="BC619" s="133"/>
      <c r="BD619" s="128" t="n">
        <f aca="false">IF($A619=$A618,BB619+BC619+BD618,BB619+BC619)</f>
        <v>0</v>
      </c>
      <c r="BE619" s="133"/>
      <c r="BF619" s="133"/>
      <c r="BG619" s="128" t="n">
        <f aca="false">IF($A619=$A618,BE619+BF619+BG618,BE619+BF619)</f>
        <v>0</v>
      </c>
      <c r="BH619" s="133"/>
      <c r="BI619" s="133"/>
      <c r="BJ619" s="128" t="n">
        <f aca="false">IF($A619=$A618,BH619+BI619+BJ618,BH619+BI619)</f>
        <v>0</v>
      </c>
      <c r="BK619" s="133"/>
      <c r="BL619" s="133"/>
      <c r="BM619" s="128" t="n">
        <f aca="false">IF($A619=$A618,BK619+BL619+BM618,BK619+BL619)</f>
        <v>0</v>
      </c>
      <c r="BN619" s="133"/>
      <c r="BO619" s="133"/>
      <c r="BP619" s="128" t="n">
        <f aca="false">IF($A619=$A618,BN619+BO619+BP618,BN619+BO619)</f>
        <v>0</v>
      </c>
      <c r="BQ619" s="133"/>
      <c r="BR619" s="133"/>
      <c r="BS619" s="128" t="n">
        <f aca="false">IF($A619=$A618,BQ619+BR619+BS618,BQ619+BR619)</f>
        <v>0</v>
      </c>
      <c r="BT619" s="133"/>
      <c r="BU619" s="133"/>
      <c r="BV619" s="128" t="n">
        <f aca="false">IF($A619=$A618,BT619+BU619+BV618,BT619+BU619)</f>
        <v>0</v>
      </c>
      <c r="BW619" s="128" t="n">
        <f aca="false">IF(W619=0,0,IF(W619&gt;F$4,1,(IF(W619=BW$2,0,(IF(F$4-W619&gt;2,1,0))))))</f>
        <v>0</v>
      </c>
    </row>
    <row r="620" customFormat="false" ht="42.95" hidden="false" customHeight="true" outlineLevel="0" collapsed="false">
      <c r="A620" s="124" t="str">
        <f aca="false">IF(D620=D619,IF(A619=0,"",A619),IF(AND(D620&gt;0,D620&lt;&gt;D619),A619+1,""))</f>
        <v/>
      </c>
      <c r="B620" s="129"/>
      <c r="C620" s="129"/>
      <c r="D620" s="96"/>
      <c r="E620" s="138"/>
      <c r="F620" s="128" t="str">
        <f aca="false">IFERROR(IF(OR(ISTEXT(D620),ISNUMBER(D620)),HLOOKUP(I620-23*INT(I620/23),[2]Hoja2!B$1:X$2,2),""),1)</f>
        <v/>
      </c>
      <c r="G620" s="128" t="str">
        <f aca="false">LEFT(D620,1)</f>
        <v/>
      </c>
      <c r="H620" s="129" t="str">
        <f aca="false">IF(UPPER(G620)="Z",2,IF(UPPER(G620)="Y",1,IF(UPPER(G620)="X",0,LEFT(D620))))</f>
        <v/>
      </c>
      <c r="I620" s="129" t="str">
        <f aca="false">REPLACE(D620,1,1,H620)</f>
        <v/>
      </c>
      <c r="J620" s="96"/>
      <c r="K620" s="124" t="str">
        <f aca="false">IF(N620&gt;0,ROW(L620)-7,"")</f>
        <v/>
      </c>
      <c r="L620" s="130"/>
      <c r="M620" s="130"/>
      <c r="N620" s="131"/>
      <c r="O620" s="132"/>
      <c r="P620" s="128" t="str">
        <f aca="false">IFERROR(IF(OR(ISTEXT(N620),ISNUMBER(N620)),HLOOKUP(S620-23*INT(S620/23),[2]Hoja2!B$1:X$2,2),""),1)</f>
        <v/>
      </c>
      <c r="Q620" s="128" t="str">
        <f aca="false">LEFT(N620,1)</f>
        <v/>
      </c>
      <c r="R620" s="129" t="str">
        <f aca="false">IF(UPPER(Q620)="Z",2,IF(UPPER(Q620)="Y",1,IF(UPPER(Q620)="X",0,LEFT(N620))))</f>
        <v/>
      </c>
      <c r="S620" s="129" t="str">
        <f aca="false">REPLACE(N620,1,1,R620)</f>
        <v/>
      </c>
      <c r="T620" s="96"/>
      <c r="U620" s="133"/>
      <c r="V620" s="124" t="str">
        <f aca="false">IF(OR(ISTEXT(N620),ISNUMBER(N620)),IF($AD620=1,U620,0),"")</f>
        <v/>
      </c>
      <c r="W620" s="75" t="n">
        <v>36892</v>
      </c>
      <c r="X620" s="134"/>
      <c r="Y620" s="134"/>
      <c r="AA620" s="128" t="n">
        <f aca="false">IF(E620&lt;&gt;F620,0,1)</f>
        <v>1</v>
      </c>
      <c r="AB620" s="128" t="n">
        <f aca="false">IF(OR(T620="SI",T620="Si",T620="si",T620="sI",T620="s",T620="S"),1,0)</f>
        <v>0</v>
      </c>
      <c r="AC620" s="128" t="n">
        <f aca="false">IF(OR(J620="SI",J620="Si",J620="si",J620="sI",J620="s",J620="S"),1,0)</f>
        <v>0</v>
      </c>
      <c r="AD620" s="128" t="n">
        <f aca="false">AK620*AA620*AB620*AC620</f>
        <v>0</v>
      </c>
      <c r="AF620" s="136" t="n">
        <f aca="false">COUNTIF(D$8:D620,D620)</f>
        <v>0</v>
      </c>
      <c r="AG620" s="136" t="n">
        <f aca="false">COUNTIFS(D$8:D620,D620,A$8:A620,A620)</f>
        <v>0</v>
      </c>
      <c r="AH620" s="128" t="n">
        <f aca="false">AF620-AG620</f>
        <v>0</v>
      </c>
      <c r="AI620" s="128" t="n">
        <f aca="false">IF(OR(O620&lt;&gt;P620,P620=1,AA620=0),1,0)</f>
        <v>0</v>
      </c>
      <c r="AJ620" s="128" t="n">
        <f aca="false">IF(AR620&gt;0,1,0)+AH620</f>
        <v>0</v>
      </c>
      <c r="AK620" s="128" t="n">
        <f aca="false">IF(O620&lt;&gt;P620,0,1)</f>
        <v>1</v>
      </c>
      <c r="AL620" s="128" t="n">
        <f aca="false">IF(U620&gt;1,1,0)</f>
        <v>0</v>
      </c>
      <c r="AM620" s="136"/>
      <c r="AN620" s="137"/>
      <c r="AO620" s="139"/>
      <c r="AP620" s="128" t="str">
        <f aca="false">IF(SUMIF(AS$7:BU$7,"&gt;0",AS620:BU620)&gt;0,SUMIF(AS$7:BU$7,"&gt;0",AS620:BU620),"")</f>
        <v/>
      </c>
      <c r="AQ620" s="128"/>
      <c r="AR620" s="136" t="n">
        <f aca="false">COUNTIF(N$8:N620,N620)-1</f>
        <v>-1</v>
      </c>
      <c r="AS620" s="133"/>
      <c r="AT620" s="133"/>
      <c r="AU620" s="128" t="n">
        <f aca="false">IF($A620=$A619,AS620+AT620+AU619,AS620+AT620)</f>
        <v>0</v>
      </c>
      <c r="AV620" s="133"/>
      <c r="AW620" s="133"/>
      <c r="AX620" s="128" t="n">
        <f aca="false">IF($A620=$A619,AV620+AW620+AX619,AV620+AW620)</f>
        <v>0</v>
      </c>
      <c r="AY620" s="133"/>
      <c r="AZ620" s="133"/>
      <c r="BA620" s="128" t="n">
        <f aca="false">IF($A620=$A619,AY620+AZ620+BA619,AY620+AZ620)</f>
        <v>0</v>
      </c>
      <c r="BB620" s="133"/>
      <c r="BC620" s="133"/>
      <c r="BD620" s="128" t="n">
        <f aca="false">IF($A620=$A619,BB620+BC620+BD619,BB620+BC620)</f>
        <v>0</v>
      </c>
      <c r="BE620" s="133"/>
      <c r="BF620" s="133"/>
      <c r="BG620" s="128" t="n">
        <f aca="false">IF($A620=$A619,BE620+BF620+BG619,BE620+BF620)</f>
        <v>0</v>
      </c>
      <c r="BH620" s="133"/>
      <c r="BI620" s="133"/>
      <c r="BJ620" s="128" t="n">
        <f aca="false">IF($A620=$A619,BH620+BI620+BJ619,BH620+BI620)</f>
        <v>0</v>
      </c>
      <c r="BK620" s="133"/>
      <c r="BL620" s="133"/>
      <c r="BM620" s="128" t="n">
        <f aca="false">IF($A620=$A619,BK620+BL620+BM619,BK620+BL620)</f>
        <v>0</v>
      </c>
      <c r="BN620" s="133"/>
      <c r="BO620" s="133"/>
      <c r="BP620" s="128" t="n">
        <f aca="false">IF($A620=$A619,BN620+BO620+BP619,BN620+BO620)</f>
        <v>0</v>
      </c>
      <c r="BQ620" s="133"/>
      <c r="BR620" s="133"/>
      <c r="BS620" s="128" t="n">
        <f aca="false">IF($A620=$A619,BQ620+BR620+BS619,BQ620+BR620)</f>
        <v>0</v>
      </c>
      <c r="BT620" s="133"/>
      <c r="BU620" s="133"/>
      <c r="BV620" s="128" t="n">
        <f aca="false">IF($A620=$A619,BT620+BU620+BV619,BT620+BU620)</f>
        <v>0</v>
      </c>
      <c r="BW620" s="128" t="n">
        <f aca="false">IF(W620=0,0,IF(W620&gt;F$4,1,(IF(W620=BW$2,0,(IF(F$4-W620&gt;2,1,0))))))</f>
        <v>0</v>
      </c>
    </row>
    <row r="621" customFormat="false" ht="42.95" hidden="false" customHeight="true" outlineLevel="0" collapsed="false">
      <c r="A621" s="124" t="str">
        <f aca="false">IF(D621=D620,IF(A620=0,"",A620),IF(AND(D621&gt;0,D621&lt;&gt;D620),A620+1,""))</f>
        <v/>
      </c>
      <c r="B621" s="129"/>
      <c r="C621" s="129"/>
      <c r="D621" s="96"/>
      <c r="E621" s="138"/>
      <c r="F621" s="128" t="str">
        <f aca="false">IFERROR(IF(OR(ISTEXT(D621),ISNUMBER(D621)),HLOOKUP(I621-23*INT(I621/23),[2]Hoja2!B$1:X$2,2),""),1)</f>
        <v/>
      </c>
      <c r="G621" s="128" t="str">
        <f aca="false">LEFT(D621,1)</f>
        <v/>
      </c>
      <c r="H621" s="129" t="str">
        <f aca="false">IF(UPPER(G621)="Z",2,IF(UPPER(G621)="Y",1,IF(UPPER(G621)="X",0,LEFT(D621))))</f>
        <v/>
      </c>
      <c r="I621" s="129" t="str">
        <f aca="false">REPLACE(D621,1,1,H621)</f>
        <v/>
      </c>
      <c r="J621" s="96"/>
      <c r="K621" s="124" t="str">
        <f aca="false">IF(N621&gt;0,ROW(L621)-7,"")</f>
        <v/>
      </c>
      <c r="L621" s="130"/>
      <c r="M621" s="130"/>
      <c r="N621" s="131"/>
      <c r="O621" s="132"/>
      <c r="P621" s="128" t="str">
        <f aca="false">IFERROR(IF(OR(ISTEXT(N621),ISNUMBER(N621)),HLOOKUP(S621-23*INT(S621/23),[2]Hoja2!B$1:X$2,2),""),1)</f>
        <v/>
      </c>
      <c r="Q621" s="128" t="str">
        <f aca="false">LEFT(N621,1)</f>
        <v/>
      </c>
      <c r="R621" s="129" t="str">
        <f aca="false">IF(UPPER(Q621)="Z",2,IF(UPPER(Q621)="Y",1,IF(UPPER(Q621)="X",0,LEFT(N621))))</f>
        <v/>
      </c>
      <c r="S621" s="129" t="str">
        <f aca="false">REPLACE(N621,1,1,R621)</f>
        <v/>
      </c>
      <c r="T621" s="96"/>
      <c r="U621" s="133"/>
      <c r="V621" s="124" t="str">
        <f aca="false">IF(OR(ISTEXT(N621),ISNUMBER(N621)),IF($AD621=1,U621,0),"")</f>
        <v/>
      </c>
      <c r="W621" s="75" t="n">
        <v>36892</v>
      </c>
      <c r="X621" s="134"/>
      <c r="Y621" s="134"/>
      <c r="AA621" s="128" t="n">
        <f aca="false">IF(E621&lt;&gt;F621,0,1)</f>
        <v>1</v>
      </c>
      <c r="AB621" s="128" t="n">
        <f aca="false">IF(OR(T621="SI",T621="Si",T621="si",T621="sI",T621="s",T621="S"),1,0)</f>
        <v>0</v>
      </c>
      <c r="AC621" s="128" t="n">
        <f aca="false">IF(OR(J621="SI",J621="Si",J621="si",J621="sI",J621="s",J621="S"),1,0)</f>
        <v>0</v>
      </c>
      <c r="AD621" s="128" t="n">
        <f aca="false">AK621*AA621*AB621*AC621</f>
        <v>0</v>
      </c>
      <c r="AF621" s="136" t="n">
        <f aca="false">COUNTIF(D$8:D621,D621)</f>
        <v>0</v>
      </c>
      <c r="AG621" s="136" t="n">
        <f aca="false">COUNTIFS(D$8:D621,D621,A$8:A621,A621)</f>
        <v>0</v>
      </c>
      <c r="AH621" s="128" t="n">
        <f aca="false">AF621-AG621</f>
        <v>0</v>
      </c>
      <c r="AI621" s="128" t="n">
        <f aca="false">IF(OR(O621&lt;&gt;P621,P621=1,AA621=0),1,0)</f>
        <v>0</v>
      </c>
      <c r="AJ621" s="128" t="n">
        <f aca="false">IF(AR621&gt;0,1,0)+AH621</f>
        <v>0</v>
      </c>
      <c r="AK621" s="128" t="n">
        <f aca="false">IF(O621&lt;&gt;P621,0,1)</f>
        <v>1</v>
      </c>
      <c r="AL621" s="128" t="n">
        <f aca="false">IF(U621&gt;1,1,0)</f>
        <v>0</v>
      </c>
      <c r="AM621" s="136"/>
      <c r="AN621" s="137"/>
      <c r="AO621" s="139"/>
      <c r="AP621" s="128" t="str">
        <f aca="false">IF(SUMIF(AS$7:BU$7,"&gt;0",AS621:BU621)&gt;0,SUMIF(AS$7:BU$7,"&gt;0",AS621:BU621),"")</f>
        <v/>
      </c>
      <c r="AQ621" s="128"/>
      <c r="AR621" s="136" t="n">
        <f aca="false">COUNTIF(N$8:N621,N621)-1</f>
        <v>-1</v>
      </c>
      <c r="AS621" s="133"/>
      <c r="AT621" s="133"/>
      <c r="AU621" s="128" t="n">
        <f aca="false">IF($A621=$A620,AS621+AT621+AU620,AS621+AT621)</f>
        <v>0</v>
      </c>
      <c r="AV621" s="133"/>
      <c r="AW621" s="133"/>
      <c r="AX621" s="128" t="n">
        <f aca="false">IF($A621=$A620,AV621+AW621+AX620,AV621+AW621)</f>
        <v>0</v>
      </c>
      <c r="AY621" s="133"/>
      <c r="AZ621" s="133"/>
      <c r="BA621" s="128" t="n">
        <f aca="false">IF($A621=$A620,AY621+AZ621+BA620,AY621+AZ621)</f>
        <v>0</v>
      </c>
      <c r="BB621" s="133"/>
      <c r="BC621" s="133"/>
      <c r="BD621" s="128" t="n">
        <f aca="false">IF($A621=$A620,BB621+BC621+BD620,BB621+BC621)</f>
        <v>0</v>
      </c>
      <c r="BE621" s="133"/>
      <c r="BF621" s="133"/>
      <c r="BG621" s="128" t="n">
        <f aca="false">IF($A621=$A620,BE621+BF621+BG620,BE621+BF621)</f>
        <v>0</v>
      </c>
      <c r="BH621" s="133"/>
      <c r="BI621" s="133"/>
      <c r="BJ621" s="128" t="n">
        <f aca="false">IF($A621=$A620,BH621+BI621+BJ620,BH621+BI621)</f>
        <v>0</v>
      </c>
      <c r="BK621" s="133"/>
      <c r="BL621" s="133"/>
      <c r="BM621" s="128" t="n">
        <f aca="false">IF($A621=$A620,BK621+BL621+BM620,BK621+BL621)</f>
        <v>0</v>
      </c>
      <c r="BN621" s="133"/>
      <c r="BO621" s="133"/>
      <c r="BP621" s="128" t="n">
        <f aca="false">IF($A621=$A620,BN621+BO621+BP620,BN621+BO621)</f>
        <v>0</v>
      </c>
      <c r="BQ621" s="133"/>
      <c r="BR621" s="133"/>
      <c r="BS621" s="128" t="n">
        <f aca="false">IF($A621=$A620,BQ621+BR621+BS620,BQ621+BR621)</f>
        <v>0</v>
      </c>
      <c r="BT621" s="133"/>
      <c r="BU621" s="133"/>
      <c r="BV621" s="128" t="n">
        <f aca="false">IF($A621=$A620,BT621+BU621+BV620,BT621+BU621)</f>
        <v>0</v>
      </c>
      <c r="BW621" s="128" t="n">
        <f aca="false">IF(W621=0,0,IF(W621&gt;F$4,1,(IF(W621=BW$2,0,(IF(F$4-W621&gt;2,1,0))))))</f>
        <v>0</v>
      </c>
    </row>
    <row r="622" customFormat="false" ht="42.95" hidden="false" customHeight="true" outlineLevel="0" collapsed="false">
      <c r="A622" s="124" t="str">
        <f aca="false">IF(D622=D621,IF(A621=0,"",A621),IF(AND(D622&gt;0,D622&lt;&gt;D621),A621+1,""))</f>
        <v/>
      </c>
      <c r="B622" s="129"/>
      <c r="C622" s="129"/>
      <c r="D622" s="96"/>
      <c r="E622" s="138"/>
      <c r="F622" s="128" t="str">
        <f aca="false">IFERROR(IF(OR(ISTEXT(D622),ISNUMBER(D622)),HLOOKUP(I622-23*INT(I622/23),[2]Hoja2!B$1:X$2,2),""),1)</f>
        <v/>
      </c>
      <c r="G622" s="128" t="str">
        <f aca="false">LEFT(D622,1)</f>
        <v/>
      </c>
      <c r="H622" s="129" t="str">
        <f aca="false">IF(UPPER(G622)="Z",2,IF(UPPER(G622)="Y",1,IF(UPPER(G622)="X",0,LEFT(D622))))</f>
        <v/>
      </c>
      <c r="I622" s="129" t="str">
        <f aca="false">REPLACE(D622,1,1,H622)</f>
        <v/>
      </c>
      <c r="J622" s="96"/>
      <c r="K622" s="124" t="str">
        <f aca="false">IF(N622&gt;0,ROW(L622)-7,"")</f>
        <v/>
      </c>
      <c r="L622" s="130"/>
      <c r="M622" s="130"/>
      <c r="N622" s="131"/>
      <c r="O622" s="132"/>
      <c r="P622" s="128" t="str">
        <f aca="false">IFERROR(IF(OR(ISTEXT(N622),ISNUMBER(N622)),HLOOKUP(S622-23*INT(S622/23),[2]Hoja2!B$1:X$2,2),""),1)</f>
        <v/>
      </c>
      <c r="Q622" s="128" t="str">
        <f aca="false">LEFT(N622,1)</f>
        <v/>
      </c>
      <c r="R622" s="129" t="str">
        <f aca="false">IF(UPPER(Q622)="Z",2,IF(UPPER(Q622)="Y",1,IF(UPPER(Q622)="X",0,LEFT(N622))))</f>
        <v/>
      </c>
      <c r="S622" s="129" t="str">
        <f aca="false">REPLACE(N622,1,1,R622)</f>
        <v/>
      </c>
      <c r="T622" s="96"/>
      <c r="U622" s="133"/>
      <c r="V622" s="124" t="str">
        <f aca="false">IF(OR(ISTEXT(N622),ISNUMBER(N622)),IF($AD622=1,U622,0),"")</f>
        <v/>
      </c>
      <c r="W622" s="75" t="n">
        <v>36892</v>
      </c>
      <c r="X622" s="134"/>
      <c r="Y622" s="134"/>
      <c r="AA622" s="128" t="n">
        <f aca="false">IF(E622&lt;&gt;F622,0,1)</f>
        <v>1</v>
      </c>
      <c r="AB622" s="128" t="n">
        <f aca="false">IF(OR(T622="SI",T622="Si",T622="si",T622="sI",T622="s",T622="S"),1,0)</f>
        <v>0</v>
      </c>
      <c r="AC622" s="128" t="n">
        <f aca="false">IF(OR(J622="SI",J622="Si",J622="si",J622="sI",J622="s",J622="S"),1,0)</f>
        <v>0</v>
      </c>
      <c r="AD622" s="128" t="n">
        <f aca="false">AK622*AA622*AB622*AC622</f>
        <v>0</v>
      </c>
      <c r="AF622" s="136" t="n">
        <f aca="false">COUNTIF(D$8:D622,D622)</f>
        <v>0</v>
      </c>
      <c r="AG622" s="136" t="n">
        <f aca="false">COUNTIFS(D$8:D622,D622,A$8:A622,A622)</f>
        <v>0</v>
      </c>
      <c r="AH622" s="128" t="n">
        <f aca="false">AF622-AG622</f>
        <v>0</v>
      </c>
      <c r="AI622" s="128" t="n">
        <f aca="false">IF(OR(O622&lt;&gt;P622,P622=1,AA622=0),1,0)</f>
        <v>0</v>
      </c>
      <c r="AJ622" s="128" t="n">
        <f aca="false">IF(AR622&gt;0,1,0)+AH622</f>
        <v>0</v>
      </c>
      <c r="AK622" s="128" t="n">
        <f aca="false">IF(O622&lt;&gt;P622,0,1)</f>
        <v>1</v>
      </c>
      <c r="AL622" s="128" t="n">
        <f aca="false">IF(U622&gt;1,1,0)</f>
        <v>0</v>
      </c>
      <c r="AM622" s="136"/>
      <c r="AN622" s="137"/>
      <c r="AO622" s="139"/>
      <c r="AP622" s="128" t="str">
        <f aca="false">IF(SUMIF(AS$7:BU$7,"&gt;0",AS622:BU622)&gt;0,SUMIF(AS$7:BU$7,"&gt;0",AS622:BU622),"")</f>
        <v/>
      </c>
      <c r="AQ622" s="128"/>
      <c r="AR622" s="136" t="n">
        <f aca="false">COUNTIF(N$8:N622,N622)-1</f>
        <v>-1</v>
      </c>
      <c r="AS622" s="133"/>
      <c r="AT622" s="133"/>
      <c r="AU622" s="128" t="n">
        <f aca="false">IF($A622=$A621,AS622+AT622+AU621,AS622+AT622)</f>
        <v>0</v>
      </c>
      <c r="AV622" s="133"/>
      <c r="AW622" s="133"/>
      <c r="AX622" s="128" t="n">
        <f aca="false">IF($A622=$A621,AV622+AW622+AX621,AV622+AW622)</f>
        <v>0</v>
      </c>
      <c r="AY622" s="133"/>
      <c r="AZ622" s="133"/>
      <c r="BA622" s="128" t="n">
        <f aca="false">IF($A622=$A621,AY622+AZ622+BA621,AY622+AZ622)</f>
        <v>0</v>
      </c>
      <c r="BB622" s="133"/>
      <c r="BC622" s="133"/>
      <c r="BD622" s="128" t="n">
        <f aca="false">IF($A622=$A621,BB622+BC622+BD621,BB622+BC622)</f>
        <v>0</v>
      </c>
      <c r="BE622" s="133"/>
      <c r="BF622" s="133"/>
      <c r="BG622" s="128" t="n">
        <f aca="false">IF($A622=$A621,BE622+BF622+BG621,BE622+BF622)</f>
        <v>0</v>
      </c>
      <c r="BH622" s="133"/>
      <c r="BI622" s="133"/>
      <c r="BJ622" s="128" t="n">
        <f aca="false">IF($A622=$A621,BH622+BI622+BJ621,BH622+BI622)</f>
        <v>0</v>
      </c>
      <c r="BK622" s="133"/>
      <c r="BL622" s="133"/>
      <c r="BM622" s="128" t="n">
        <f aca="false">IF($A622=$A621,BK622+BL622+BM621,BK622+BL622)</f>
        <v>0</v>
      </c>
      <c r="BN622" s="133"/>
      <c r="BO622" s="133"/>
      <c r="BP622" s="128" t="n">
        <f aca="false">IF($A622=$A621,BN622+BO622+BP621,BN622+BO622)</f>
        <v>0</v>
      </c>
      <c r="BQ622" s="133"/>
      <c r="BR622" s="133"/>
      <c r="BS622" s="128" t="n">
        <f aca="false">IF($A622=$A621,BQ622+BR622+BS621,BQ622+BR622)</f>
        <v>0</v>
      </c>
      <c r="BT622" s="133"/>
      <c r="BU622" s="133"/>
      <c r="BV622" s="128" t="n">
        <f aca="false">IF($A622=$A621,BT622+BU622+BV621,BT622+BU622)</f>
        <v>0</v>
      </c>
      <c r="BW622" s="128" t="n">
        <f aca="false">IF(W622=0,0,IF(W622&gt;F$4,1,(IF(W622=BW$2,0,(IF(F$4-W622&gt;2,1,0))))))</f>
        <v>0</v>
      </c>
    </row>
    <row r="623" customFormat="false" ht="42.95" hidden="false" customHeight="true" outlineLevel="0" collapsed="false">
      <c r="A623" s="124" t="str">
        <f aca="false">IF(D623=D622,IF(A622=0,"",A622),IF(AND(D623&gt;0,D623&lt;&gt;D622),A622+1,""))</f>
        <v/>
      </c>
      <c r="B623" s="129"/>
      <c r="C623" s="129"/>
      <c r="D623" s="96"/>
      <c r="E623" s="138"/>
      <c r="F623" s="128" t="str">
        <f aca="false">IFERROR(IF(OR(ISTEXT(D623),ISNUMBER(D623)),HLOOKUP(I623-23*INT(I623/23),[2]Hoja2!B$1:X$2,2),""),1)</f>
        <v/>
      </c>
      <c r="G623" s="128" t="str">
        <f aca="false">LEFT(D623,1)</f>
        <v/>
      </c>
      <c r="H623" s="129" t="str">
        <f aca="false">IF(UPPER(G623)="Z",2,IF(UPPER(G623)="Y",1,IF(UPPER(G623)="X",0,LEFT(D623))))</f>
        <v/>
      </c>
      <c r="I623" s="129" t="str">
        <f aca="false">REPLACE(D623,1,1,H623)</f>
        <v/>
      </c>
      <c r="J623" s="96"/>
      <c r="K623" s="124" t="str">
        <f aca="false">IF(N623&gt;0,ROW(L623)-7,"")</f>
        <v/>
      </c>
      <c r="L623" s="130"/>
      <c r="M623" s="130"/>
      <c r="N623" s="131"/>
      <c r="O623" s="132"/>
      <c r="P623" s="128" t="str">
        <f aca="false">IFERROR(IF(OR(ISTEXT(N623),ISNUMBER(N623)),HLOOKUP(S623-23*INT(S623/23),[2]Hoja2!B$1:X$2,2),""),1)</f>
        <v/>
      </c>
      <c r="Q623" s="128" t="str">
        <f aca="false">LEFT(N623,1)</f>
        <v/>
      </c>
      <c r="R623" s="129" t="str">
        <f aca="false">IF(UPPER(Q623)="Z",2,IF(UPPER(Q623)="Y",1,IF(UPPER(Q623)="X",0,LEFT(N623))))</f>
        <v/>
      </c>
      <c r="S623" s="129" t="str">
        <f aca="false">REPLACE(N623,1,1,R623)</f>
        <v/>
      </c>
      <c r="T623" s="96"/>
      <c r="U623" s="133"/>
      <c r="V623" s="124" t="str">
        <f aca="false">IF(OR(ISTEXT(N623),ISNUMBER(N623)),IF($AD623=1,U623,0),"")</f>
        <v/>
      </c>
      <c r="W623" s="75" t="n">
        <v>36892</v>
      </c>
      <c r="X623" s="134"/>
      <c r="Y623" s="134"/>
      <c r="AA623" s="128" t="n">
        <f aca="false">IF(E623&lt;&gt;F623,0,1)</f>
        <v>1</v>
      </c>
      <c r="AB623" s="128" t="n">
        <f aca="false">IF(OR(T623="SI",T623="Si",T623="si",T623="sI",T623="s",T623="S"),1,0)</f>
        <v>0</v>
      </c>
      <c r="AC623" s="128" t="n">
        <f aca="false">IF(OR(J623="SI",J623="Si",J623="si",J623="sI",J623="s",J623="S"),1,0)</f>
        <v>0</v>
      </c>
      <c r="AD623" s="128" t="n">
        <f aca="false">AK623*AA623*AB623*AC623</f>
        <v>0</v>
      </c>
      <c r="AF623" s="136" t="n">
        <f aca="false">COUNTIF(D$8:D623,D623)</f>
        <v>0</v>
      </c>
      <c r="AG623" s="136" t="n">
        <f aca="false">COUNTIFS(D$8:D623,D623,A$8:A623,A623)</f>
        <v>0</v>
      </c>
      <c r="AH623" s="128" t="n">
        <f aca="false">AF623-AG623</f>
        <v>0</v>
      </c>
      <c r="AI623" s="128" t="n">
        <f aca="false">IF(OR(O623&lt;&gt;P623,P623=1,AA623=0),1,0)</f>
        <v>0</v>
      </c>
      <c r="AJ623" s="128" t="n">
        <f aca="false">IF(AR623&gt;0,1,0)+AH623</f>
        <v>0</v>
      </c>
      <c r="AK623" s="128" t="n">
        <f aca="false">IF(O623&lt;&gt;P623,0,1)</f>
        <v>1</v>
      </c>
      <c r="AL623" s="128" t="n">
        <f aca="false">IF(U623&gt;1,1,0)</f>
        <v>0</v>
      </c>
      <c r="AM623" s="136"/>
      <c r="AN623" s="137"/>
      <c r="AO623" s="139"/>
      <c r="AP623" s="128" t="str">
        <f aca="false">IF(SUMIF(AS$7:BU$7,"&gt;0",AS623:BU623)&gt;0,SUMIF(AS$7:BU$7,"&gt;0",AS623:BU623),"")</f>
        <v/>
      </c>
      <c r="AQ623" s="128"/>
      <c r="AR623" s="136" t="n">
        <f aca="false">COUNTIF(N$8:N623,N623)-1</f>
        <v>-1</v>
      </c>
      <c r="AS623" s="133"/>
      <c r="AT623" s="133"/>
      <c r="AU623" s="128" t="n">
        <f aca="false">IF($A623=$A622,AS623+AT623+AU622,AS623+AT623)</f>
        <v>0</v>
      </c>
      <c r="AV623" s="133"/>
      <c r="AW623" s="133"/>
      <c r="AX623" s="128" t="n">
        <f aca="false">IF($A623=$A622,AV623+AW623+AX622,AV623+AW623)</f>
        <v>0</v>
      </c>
      <c r="AY623" s="133"/>
      <c r="AZ623" s="133"/>
      <c r="BA623" s="128" t="n">
        <f aca="false">IF($A623=$A622,AY623+AZ623+BA622,AY623+AZ623)</f>
        <v>0</v>
      </c>
      <c r="BB623" s="133"/>
      <c r="BC623" s="133"/>
      <c r="BD623" s="128" t="n">
        <f aca="false">IF($A623=$A622,BB623+BC623+BD622,BB623+BC623)</f>
        <v>0</v>
      </c>
      <c r="BE623" s="133"/>
      <c r="BF623" s="133"/>
      <c r="BG623" s="128" t="n">
        <f aca="false">IF($A623=$A622,BE623+BF623+BG622,BE623+BF623)</f>
        <v>0</v>
      </c>
      <c r="BH623" s="133"/>
      <c r="BI623" s="133"/>
      <c r="BJ623" s="128" t="n">
        <f aca="false">IF($A623=$A622,BH623+BI623+BJ622,BH623+BI623)</f>
        <v>0</v>
      </c>
      <c r="BK623" s="133"/>
      <c r="BL623" s="133"/>
      <c r="BM623" s="128" t="n">
        <f aca="false">IF($A623=$A622,BK623+BL623+BM622,BK623+BL623)</f>
        <v>0</v>
      </c>
      <c r="BN623" s="133"/>
      <c r="BO623" s="133"/>
      <c r="BP623" s="128" t="n">
        <f aca="false">IF($A623=$A622,BN623+BO623+BP622,BN623+BO623)</f>
        <v>0</v>
      </c>
      <c r="BQ623" s="133"/>
      <c r="BR623" s="133"/>
      <c r="BS623" s="128" t="n">
        <f aca="false">IF($A623=$A622,BQ623+BR623+BS622,BQ623+BR623)</f>
        <v>0</v>
      </c>
      <c r="BT623" s="133"/>
      <c r="BU623" s="133"/>
      <c r="BV623" s="128" t="n">
        <f aca="false">IF($A623=$A622,BT623+BU623+BV622,BT623+BU623)</f>
        <v>0</v>
      </c>
      <c r="BW623" s="128" t="n">
        <f aca="false">IF(W623=0,0,IF(W623&gt;F$4,1,(IF(W623=BW$2,0,(IF(F$4-W623&gt;2,1,0))))))</f>
        <v>0</v>
      </c>
    </row>
    <row r="624" customFormat="false" ht="42.95" hidden="false" customHeight="true" outlineLevel="0" collapsed="false">
      <c r="A624" s="124" t="str">
        <f aca="false">IF(D624=D623,IF(A623=0,"",A623),IF(AND(D624&gt;0,D624&lt;&gt;D623),A623+1,""))</f>
        <v/>
      </c>
      <c r="B624" s="129"/>
      <c r="C624" s="129"/>
      <c r="D624" s="96"/>
      <c r="E624" s="138"/>
      <c r="F624" s="128" t="str">
        <f aca="false">IFERROR(IF(OR(ISTEXT(D624),ISNUMBER(D624)),HLOOKUP(I624-23*INT(I624/23),[2]Hoja2!B$1:X$2,2),""),1)</f>
        <v/>
      </c>
      <c r="G624" s="128" t="str">
        <f aca="false">LEFT(D624,1)</f>
        <v/>
      </c>
      <c r="H624" s="129" t="str">
        <f aca="false">IF(UPPER(G624)="Z",2,IF(UPPER(G624)="Y",1,IF(UPPER(G624)="X",0,LEFT(D624))))</f>
        <v/>
      </c>
      <c r="I624" s="129" t="str">
        <f aca="false">REPLACE(D624,1,1,H624)</f>
        <v/>
      </c>
      <c r="J624" s="96"/>
      <c r="K624" s="124" t="str">
        <f aca="false">IF(N624&gt;0,ROW(L624)-7,"")</f>
        <v/>
      </c>
      <c r="L624" s="130"/>
      <c r="M624" s="130"/>
      <c r="N624" s="131"/>
      <c r="O624" s="132"/>
      <c r="P624" s="128" t="str">
        <f aca="false">IFERROR(IF(OR(ISTEXT(N624),ISNUMBER(N624)),HLOOKUP(S624-23*INT(S624/23),[2]Hoja2!B$1:X$2,2),""),1)</f>
        <v/>
      </c>
      <c r="Q624" s="128" t="str">
        <f aca="false">LEFT(N624,1)</f>
        <v/>
      </c>
      <c r="R624" s="129" t="str">
        <f aca="false">IF(UPPER(Q624)="Z",2,IF(UPPER(Q624)="Y",1,IF(UPPER(Q624)="X",0,LEFT(N624))))</f>
        <v/>
      </c>
      <c r="S624" s="129" t="str">
        <f aca="false">REPLACE(N624,1,1,R624)</f>
        <v/>
      </c>
      <c r="T624" s="96"/>
      <c r="U624" s="133"/>
      <c r="V624" s="124" t="str">
        <f aca="false">IF(OR(ISTEXT(N624),ISNUMBER(N624)),IF($AD624=1,U624,0),"")</f>
        <v/>
      </c>
      <c r="W624" s="75" t="n">
        <v>36892</v>
      </c>
      <c r="X624" s="134"/>
      <c r="Y624" s="134"/>
      <c r="AA624" s="128" t="n">
        <f aca="false">IF(E624&lt;&gt;F624,0,1)</f>
        <v>1</v>
      </c>
      <c r="AB624" s="128" t="n">
        <f aca="false">IF(OR(T624="SI",T624="Si",T624="si",T624="sI",T624="s",T624="S"),1,0)</f>
        <v>0</v>
      </c>
      <c r="AC624" s="128" t="n">
        <f aca="false">IF(OR(J624="SI",J624="Si",J624="si",J624="sI",J624="s",J624="S"),1,0)</f>
        <v>0</v>
      </c>
      <c r="AD624" s="128" t="n">
        <f aca="false">AK624*AA624*AB624*AC624</f>
        <v>0</v>
      </c>
      <c r="AF624" s="136" t="n">
        <f aca="false">COUNTIF(D$8:D624,D624)</f>
        <v>0</v>
      </c>
      <c r="AG624" s="136" t="n">
        <f aca="false">COUNTIFS(D$8:D624,D624,A$8:A624,A624)</f>
        <v>0</v>
      </c>
      <c r="AH624" s="128" t="n">
        <f aca="false">AF624-AG624</f>
        <v>0</v>
      </c>
      <c r="AI624" s="128" t="n">
        <f aca="false">IF(OR(O624&lt;&gt;P624,P624=1,AA624=0),1,0)</f>
        <v>0</v>
      </c>
      <c r="AJ624" s="128" t="n">
        <f aca="false">IF(AR624&gt;0,1,0)+AH624</f>
        <v>0</v>
      </c>
      <c r="AK624" s="128" t="n">
        <f aca="false">IF(O624&lt;&gt;P624,0,1)</f>
        <v>1</v>
      </c>
      <c r="AL624" s="128" t="n">
        <f aca="false">IF(U624&gt;1,1,0)</f>
        <v>0</v>
      </c>
      <c r="AM624" s="136"/>
      <c r="AN624" s="137"/>
      <c r="AO624" s="139"/>
      <c r="AP624" s="128" t="str">
        <f aca="false">IF(SUMIF(AS$7:BU$7,"&gt;0",AS624:BU624)&gt;0,SUMIF(AS$7:BU$7,"&gt;0",AS624:BU624),"")</f>
        <v/>
      </c>
      <c r="AQ624" s="128"/>
      <c r="AR624" s="136" t="n">
        <f aca="false">COUNTIF(N$8:N624,N624)-1</f>
        <v>-1</v>
      </c>
      <c r="AS624" s="133"/>
      <c r="AT624" s="133"/>
      <c r="AU624" s="128" t="n">
        <f aca="false">IF($A624=$A623,AS624+AT624+AU623,AS624+AT624)</f>
        <v>0</v>
      </c>
      <c r="AV624" s="133"/>
      <c r="AW624" s="133"/>
      <c r="AX624" s="128" t="n">
        <f aca="false">IF($A624=$A623,AV624+AW624+AX623,AV624+AW624)</f>
        <v>0</v>
      </c>
      <c r="AY624" s="133"/>
      <c r="AZ624" s="133"/>
      <c r="BA624" s="128" t="n">
        <f aca="false">IF($A624=$A623,AY624+AZ624+BA623,AY624+AZ624)</f>
        <v>0</v>
      </c>
      <c r="BB624" s="133"/>
      <c r="BC624" s="133"/>
      <c r="BD624" s="128" t="n">
        <f aca="false">IF($A624=$A623,BB624+BC624+BD623,BB624+BC624)</f>
        <v>0</v>
      </c>
      <c r="BE624" s="133"/>
      <c r="BF624" s="133"/>
      <c r="BG624" s="128" t="n">
        <f aca="false">IF($A624=$A623,BE624+BF624+BG623,BE624+BF624)</f>
        <v>0</v>
      </c>
      <c r="BH624" s="133"/>
      <c r="BI624" s="133"/>
      <c r="BJ624" s="128" t="n">
        <f aca="false">IF($A624=$A623,BH624+BI624+BJ623,BH624+BI624)</f>
        <v>0</v>
      </c>
      <c r="BK624" s="133"/>
      <c r="BL624" s="133"/>
      <c r="BM624" s="128" t="n">
        <f aca="false">IF($A624=$A623,BK624+BL624+BM623,BK624+BL624)</f>
        <v>0</v>
      </c>
      <c r="BN624" s="133"/>
      <c r="BO624" s="133"/>
      <c r="BP624" s="128" t="n">
        <f aca="false">IF($A624=$A623,BN624+BO624+BP623,BN624+BO624)</f>
        <v>0</v>
      </c>
      <c r="BQ624" s="133"/>
      <c r="BR624" s="133"/>
      <c r="BS624" s="128" t="n">
        <f aca="false">IF($A624=$A623,BQ624+BR624+BS623,BQ624+BR624)</f>
        <v>0</v>
      </c>
      <c r="BT624" s="133"/>
      <c r="BU624" s="133"/>
      <c r="BV624" s="128" t="n">
        <f aca="false">IF($A624=$A623,BT624+BU624+BV623,BT624+BU624)</f>
        <v>0</v>
      </c>
      <c r="BW624" s="128" t="n">
        <f aca="false">IF(W624=0,0,IF(W624&gt;F$4,1,(IF(W624=BW$2,0,(IF(F$4-W624&gt;2,1,0))))))</f>
        <v>0</v>
      </c>
    </row>
    <row r="625" customFormat="false" ht="42.95" hidden="false" customHeight="true" outlineLevel="0" collapsed="false">
      <c r="A625" s="124" t="str">
        <f aca="false">IF(D625=D624,IF(A624=0,"",A624),IF(AND(D625&gt;0,D625&lt;&gt;D624),A624+1,""))</f>
        <v/>
      </c>
      <c r="B625" s="129"/>
      <c r="C625" s="129"/>
      <c r="D625" s="96"/>
      <c r="E625" s="138"/>
      <c r="F625" s="128" t="str">
        <f aca="false">IFERROR(IF(OR(ISTEXT(D625),ISNUMBER(D625)),HLOOKUP(I625-23*INT(I625/23),[2]Hoja2!B$1:X$2,2),""),1)</f>
        <v/>
      </c>
      <c r="G625" s="128" t="str">
        <f aca="false">LEFT(D625,1)</f>
        <v/>
      </c>
      <c r="H625" s="129" t="str">
        <f aca="false">IF(UPPER(G625)="Z",2,IF(UPPER(G625)="Y",1,IF(UPPER(G625)="X",0,LEFT(D625))))</f>
        <v/>
      </c>
      <c r="I625" s="129" t="str">
        <f aca="false">REPLACE(D625,1,1,H625)</f>
        <v/>
      </c>
      <c r="J625" s="96"/>
      <c r="K625" s="124" t="str">
        <f aca="false">IF(N625&gt;0,ROW(L625)-7,"")</f>
        <v/>
      </c>
      <c r="L625" s="130"/>
      <c r="M625" s="130"/>
      <c r="N625" s="131"/>
      <c r="O625" s="132"/>
      <c r="P625" s="128" t="str">
        <f aca="false">IFERROR(IF(OR(ISTEXT(N625),ISNUMBER(N625)),HLOOKUP(S625-23*INT(S625/23),[2]Hoja2!B$1:X$2,2),""),1)</f>
        <v/>
      </c>
      <c r="Q625" s="128" t="str">
        <f aca="false">LEFT(N625,1)</f>
        <v/>
      </c>
      <c r="R625" s="129" t="str">
        <f aca="false">IF(UPPER(Q625)="Z",2,IF(UPPER(Q625)="Y",1,IF(UPPER(Q625)="X",0,LEFT(N625))))</f>
        <v/>
      </c>
      <c r="S625" s="129" t="str">
        <f aca="false">REPLACE(N625,1,1,R625)</f>
        <v/>
      </c>
      <c r="T625" s="96"/>
      <c r="U625" s="133"/>
      <c r="V625" s="124" t="str">
        <f aca="false">IF(OR(ISTEXT(N625),ISNUMBER(N625)),IF($AD625=1,U625,0),"")</f>
        <v/>
      </c>
      <c r="W625" s="75" t="n">
        <v>36892</v>
      </c>
      <c r="X625" s="134"/>
      <c r="Y625" s="134"/>
      <c r="AA625" s="128" t="n">
        <f aca="false">IF(E625&lt;&gt;F625,0,1)</f>
        <v>1</v>
      </c>
      <c r="AB625" s="128" t="n">
        <f aca="false">IF(OR(T625="SI",T625="Si",T625="si",T625="sI",T625="s",T625="S"),1,0)</f>
        <v>0</v>
      </c>
      <c r="AC625" s="128" t="n">
        <f aca="false">IF(OR(J625="SI",J625="Si",J625="si",J625="sI",J625="s",J625="S"),1,0)</f>
        <v>0</v>
      </c>
      <c r="AD625" s="128" t="n">
        <f aca="false">AK625*AA625*AB625*AC625</f>
        <v>0</v>
      </c>
      <c r="AF625" s="136" t="n">
        <f aca="false">COUNTIF(D$8:D625,D625)</f>
        <v>0</v>
      </c>
      <c r="AG625" s="136" t="n">
        <f aca="false">COUNTIFS(D$8:D625,D625,A$8:A625,A625)</f>
        <v>0</v>
      </c>
      <c r="AH625" s="128" t="n">
        <f aca="false">AF625-AG625</f>
        <v>0</v>
      </c>
      <c r="AI625" s="128" t="n">
        <f aca="false">IF(OR(O625&lt;&gt;P625,P625=1,AA625=0),1,0)</f>
        <v>0</v>
      </c>
      <c r="AJ625" s="128" t="n">
        <f aca="false">IF(AR625&gt;0,1,0)+AH625</f>
        <v>0</v>
      </c>
      <c r="AK625" s="128" t="n">
        <f aca="false">IF(O625&lt;&gt;P625,0,1)</f>
        <v>1</v>
      </c>
      <c r="AL625" s="128" t="n">
        <f aca="false">IF(U625&gt;1,1,0)</f>
        <v>0</v>
      </c>
      <c r="AM625" s="136"/>
      <c r="AN625" s="137"/>
      <c r="AO625" s="139"/>
      <c r="AP625" s="128" t="str">
        <f aca="false">IF(SUMIF(AS$7:BU$7,"&gt;0",AS625:BU625)&gt;0,SUMIF(AS$7:BU$7,"&gt;0",AS625:BU625),"")</f>
        <v/>
      </c>
      <c r="AQ625" s="128"/>
      <c r="AR625" s="136" t="n">
        <f aca="false">COUNTIF(N$8:N625,N625)-1</f>
        <v>-1</v>
      </c>
      <c r="AS625" s="133"/>
      <c r="AT625" s="133"/>
      <c r="AU625" s="128" t="n">
        <f aca="false">IF($A625=$A624,AS625+AT625+AU624,AS625+AT625)</f>
        <v>0</v>
      </c>
      <c r="AV625" s="133"/>
      <c r="AW625" s="133"/>
      <c r="AX625" s="128" t="n">
        <f aca="false">IF($A625=$A624,AV625+AW625+AX624,AV625+AW625)</f>
        <v>0</v>
      </c>
      <c r="AY625" s="133"/>
      <c r="AZ625" s="133"/>
      <c r="BA625" s="128" t="n">
        <f aca="false">IF($A625=$A624,AY625+AZ625+BA624,AY625+AZ625)</f>
        <v>0</v>
      </c>
      <c r="BB625" s="133"/>
      <c r="BC625" s="133"/>
      <c r="BD625" s="128" t="n">
        <f aca="false">IF($A625=$A624,BB625+BC625+BD624,BB625+BC625)</f>
        <v>0</v>
      </c>
      <c r="BE625" s="133"/>
      <c r="BF625" s="133"/>
      <c r="BG625" s="128" t="n">
        <f aca="false">IF($A625=$A624,BE625+BF625+BG624,BE625+BF625)</f>
        <v>0</v>
      </c>
      <c r="BH625" s="133"/>
      <c r="BI625" s="133"/>
      <c r="BJ625" s="128" t="n">
        <f aca="false">IF($A625=$A624,BH625+BI625+BJ624,BH625+BI625)</f>
        <v>0</v>
      </c>
      <c r="BK625" s="133"/>
      <c r="BL625" s="133"/>
      <c r="BM625" s="128" t="n">
        <f aca="false">IF($A625=$A624,BK625+BL625+BM624,BK625+BL625)</f>
        <v>0</v>
      </c>
      <c r="BN625" s="133"/>
      <c r="BO625" s="133"/>
      <c r="BP625" s="128" t="n">
        <f aca="false">IF($A625=$A624,BN625+BO625+BP624,BN625+BO625)</f>
        <v>0</v>
      </c>
      <c r="BQ625" s="133"/>
      <c r="BR625" s="133"/>
      <c r="BS625" s="128" t="n">
        <f aca="false">IF($A625=$A624,BQ625+BR625+BS624,BQ625+BR625)</f>
        <v>0</v>
      </c>
      <c r="BT625" s="133"/>
      <c r="BU625" s="133"/>
      <c r="BV625" s="128" t="n">
        <f aca="false">IF($A625=$A624,BT625+BU625+BV624,BT625+BU625)</f>
        <v>0</v>
      </c>
      <c r="BW625" s="128" t="n">
        <f aca="false">IF(W625=0,0,IF(W625&gt;F$4,1,(IF(W625=BW$2,0,(IF(F$4-W625&gt;2,1,0))))))</f>
        <v>0</v>
      </c>
    </row>
    <row r="626" customFormat="false" ht="42.95" hidden="false" customHeight="true" outlineLevel="0" collapsed="false">
      <c r="A626" s="124" t="str">
        <f aca="false">IF(D626=D625,IF(A625=0,"",A625),IF(AND(D626&gt;0,D626&lt;&gt;D625),A625+1,""))</f>
        <v/>
      </c>
      <c r="B626" s="129"/>
      <c r="C626" s="129"/>
      <c r="D626" s="96"/>
      <c r="E626" s="138"/>
      <c r="F626" s="128" t="str">
        <f aca="false">IFERROR(IF(OR(ISTEXT(D626),ISNUMBER(D626)),HLOOKUP(I626-23*INT(I626/23),[2]Hoja2!B$1:X$2,2),""),1)</f>
        <v/>
      </c>
      <c r="G626" s="128" t="str">
        <f aca="false">LEFT(D626,1)</f>
        <v/>
      </c>
      <c r="H626" s="129" t="str">
        <f aca="false">IF(UPPER(G626)="Z",2,IF(UPPER(G626)="Y",1,IF(UPPER(G626)="X",0,LEFT(D626))))</f>
        <v/>
      </c>
      <c r="I626" s="129" t="str">
        <f aca="false">REPLACE(D626,1,1,H626)</f>
        <v/>
      </c>
      <c r="J626" s="96"/>
      <c r="K626" s="124" t="str">
        <f aca="false">IF(N626&gt;0,ROW(L626)-7,"")</f>
        <v/>
      </c>
      <c r="L626" s="130"/>
      <c r="M626" s="130"/>
      <c r="N626" s="131"/>
      <c r="O626" s="132"/>
      <c r="P626" s="128" t="str">
        <f aca="false">IFERROR(IF(OR(ISTEXT(N626),ISNUMBER(N626)),HLOOKUP(S626-23*INT(S626/23),[2]Hoja2!B$1:X$2,2),""),1)</f>
        <v/>
      </c>
      <c r="Q626" s="128" t="str">
        <f aca="false">LEFT(N626,1)</f>
        <v/>
      </c>
      <c r="R626" s="129" t="str">
        <f aca="false">IF(UPPER(Q626)="Z",2,IF(UPPER(Q626)="Y",1,IF(UPPER(Q626)="X",0,LEFT(N626))))</f>
        <v/>
      </c>
      <c r="S626" s="129" t="str">
        <f aca="false">REPLACE(N626,1,1,R626)</f>
        <v/>
      </c>
      <c r="T626" s="96"/>
      <c r="U626" s="133"/>
      <c r="V626" s="124" t="str">
        <f aca="false">IF(OR(ISTEXT(N626),ISNUMBER(N626)),IF($AD626=1,U626,0),"")</f>
        <v/>
      </c>
      <c r="W626" s="75" t="n">
        <v>36892</v>
      </c>
      <c r="X626" s="134"/>
      <c r="Y626" s="134"/>
      <c r="AA626" s="128" t="n">
        <f aca="false">IF(E626&lt;&gt;F626,0,1)</f>
        <v>1</v>
      </c>
      <c r="AB626" s="128" t="n">
        <f aca="false">IF(OR(T626="SI",T626="Si",T626="si",T626="sI",T626="s",T626="S"),1,0)</f>
        <v>0</v>
      </c>
      <c r="AC626" s="128" t="n">
        <f aca="false">IF(OR(J626="SI",J626="Si",J626="si",J626="sI",J626="s",J626="S"),1,0)</f>
        <v>0</v>
      </c>
      <c r="AD626" s="128" t="n">
        <f aca="false">AK626*AA626*AB626*AC626</f>
        <v>0</v>
      </c>
      <c r="AF626" s="136" t="n">
        <f aca="false">COUNTIF(D$8:D626,D626)</f>
        <v>0</v>
      </c>
      <c r="AG626" s="136" t="n">
        <f aca="false">COUNTIFS(D$8:D626,D626,A$8:A626,A626)</f>
        <v>0</v>
      </c>
      <c r="AH626" s="128" t="n">
        <f aca="false">AF626-AG626</f>
        <v>0</v>
      </c>
      <c r="AI626" s="128" t="n">
        <f aca="false">IF(OR(O626&lt;&gt;P626,P626=1,AA626=0),1,0)</f>
        <v>0</v>
      </c>
      <c r="AJ626" s="128" t="n">
        <f aca="false">IF(AR626&gt;0,1,0)+AH626</f>
        <v>0</v>
      </c>
      <c r="AK626" s="128" t="n">
        <f aca="false">IF(O626&lt;&gt;P626,0,1)</f>
        <v>1</v>
      </c>
      <c r="AL626" s="128" t="n">
        <f aca="false">IF(U626&gt;1,1,0)</f>
        <v>0</v>
      </c>
      <c r="AM626" s="136"/>
      <c r="AN626" s="137"/>
      <c r="AO626" s="139"/>
      <c r="AP626" s="128" t="str">
        <f aca="false">IF(SUMIF(AS$7:BU$7,"&gt;0",AS626:BU626)&gt;0,SUMIF(AS$7:BU$7,"&gt;0",AS626:BU626),"")</f>
        <v/>
      </c>
      <c r="AQ626" s="128"/>
      <c r="AR626" s="136" t="n">
        <f aca="false">COUNTIF(N$8:N626,N626)-1</f>
        <v>-1</v>
      </c>
      <c r="AS626" s="133"/>
      <c r="AT626" s="133"/>
      <c r="AU626" s="128" t="n">
        <f aca="false">IF($A626=$A625,AS626+AT626+AU625,AS626+AT626)</f>
        <v>0</v>
      </c>
      <c r="AV626" s="133"/>
      <c r="AW626" s="133"/>
      <c r="AX626" s="128" t="n">
        <f aca="false">IF($A626=$A625,AV626+AW626+AX625,AV626+AW626)</f>
        <v>0</v>
      </c>
      <c r="AY626" s="133"/>
      <c r="AZ626" s="133"/>
      <c r="BA626" s="128" t="n">
        <f aca="false">IF($A626=$A625,AY626+AZ626+BA625,AY626+AZ626)</f>
        <v>0</v>
      </c>
      <c r="BB626" s="133"/>
      <c r="BC626" s="133"/>
      <c r="BD626" s="128" t="n">
        <f aca="false">IF($A626=$A625,BB626+BC626+BD625,BB626+BC626)</f>
        <v>0</v>
      </c>
      <c r="BE626" s="133"/>
      <c r="BF626" s="133"/>
      <c r="BG626" s="128" t="n">
        <f aca="false">IF($A626=$A625,BE626+BF626+BG625,BE626+BF626)</f>
        <v>0</v>
      </c>
      <c r="BH626" s="133"/>
      <c r="BI626" s="133"/>
      <c r="BJ626" s="128" t="n">
        <f aca="false">IF($A626=$A625,BH626+BI626+BJ625,BH626+BI626)</f>
        <v>0</v>
      </c>
      <c r="BK626" s="133"/>
      <c r="BL626" s="133"/>
      <c r="BM626" s="128" t="n">
        <f aca="false">IF($A626=$A625,BK626+BL626+BM625,BK626+BL626)</f>
        <v>0</v>
      </c>
      <c r="BN626" s="133"/>
      <c r="BO626" s="133"/>
      <c r="BP626" s="128" t="n">
        <f aca="false">IF($A626=$A625,BN626+BO626+BP625,BN626+BO626)</f>
        <v>0</v>
      </c>
      <c r="BQ626" s="133"/>
      <c r="BR626" s="133"/>
      <c r="BS626" s="128" t="n">
        <f aca="false">IF($A626=$A625,BQ626+BR626+BS625,BQ626+BR626)</f>
        <v>0</v>
      </c>
      <c r="BT626" s="133"/>
      <c r="BU626" s="133"/>
      <c r="BV626" s="128" t="n">
        <f aca="false">IF($A626=$A625,BT626+BU626+BV625,BT626+BU626)</f>
        <v>0</v>
      </c>
      <c r="BW626" s="128" t="n">
        <f aca="false">IF(W626=0,0,IF(W626&gt;F$4,1,(IF(W626=BW$2,0,(IF(F$4-W626&gt;2,1,0))))))</f>
        <v>0</v>
      </c>
    </row>
    <row r="627" customFormat="false" ht="42.95" hidden="false" customHeight="true" outlineLevel="0" collapsed="false">
      <c r="A627" s="124" t="str">
        <f aca="false">IF(D627=D626,IF(A626=0,"",A626),IF(AND(D627&gt;0,D627&lt;&gt;D626),A626+1,""))</f>
        <v/>
      </c>
      <c r="B627" s="129"/>
      <c r="C627" s="129"/>
      <c r="D627" s="96"/>
      <c r="E627" s="138"/>
      <c r="F627" s="128" t="str">
        <f aca="false">IFERROR(IF(OR(ISTEXT(D627),ISNUMBER(D627)),HLOOKUP(I627-23*INT(I627/23),[2]Hoja2!B$1:X$2,2),""),1)</f>
        <v/>
      </c>
      <c r="G627" s="128" t="str">
        <f aca="false">LEFT(D627,1)</f>
        <v/>
      </c>
      <c r="H627" s="129" t="str">
        <f aca="false">IF(UPPER(G627)="Z",2,IF(UPPER(G627)="Y",1,IF(UPPER(G627)="X",0,LEFT(D627))))</f>
        <v/>
      </c>
      <c r="I627" s="129" t="str">
        <f aca="false">REPLACE(D627,1,1,H627)</f>
        <v/>
      </c>
      <c r="J627" s="96"/>
      <c r="K627" s="124" t="str">
        <f aca="false">IF(N627&gt;0,ROW(L627)-7,"")</f>
        <v/>
      </c>
      <c r="L627" s="130"/>
      <c r="M627" s="130"/>
      <c r="N627" s="131"/>
      <c r="O627" s="132"/>
      <c r="P627" s="128" t="str">
        <f aca="false">IFERROR(IF(OR(ISTEXT(N627),ISNUMBER(N627)),HLOOKUP(S627-23*INT(S627/23),[2]Hoja2!B$1:X$2,2),""),1)</f>
        <v/>
      </c>
      <c r="Q627" s="128" t="str">
        <f aca="false">LEFT(N627,1)</f>
        <v/>
      </c>
      <c r="R627" s="129" t="str">
        <f aca="false">IF(UPPER(Q627)="Z",2,IF(UPPER(Q627)="Y",1,IF(UPPER(Q627)="X",0,LEFT(N627))))</f>
        <v/>
      </c>
      <c r="S627" s="129" t="str">
        <f aca="false">REPLACE(N627,1,1,R627)</f>
        <v/>
      </c>
      <c r="T627" s="96"/>
      <c r="U627" s="133"/>
      <c r="V627" s="124" t="str">
        <f aca="false">IF(OR(ISTEXT(N627),ISNUMBER(N627)),IF($AD627=1,U627,0),"")</f>
        <v/>
      </c>
      <c r="W627" s="75" t="n">
        <v>36892</v>
      </c>
      <c r="X627" s="134"/>
      <c r="Y627" s="134"/>
      <c r="AA627" s="128" t="n">
        <f aca="false">IF(E627&lt;&gt;F627,0,1)</f>
        <v>1</v>
      </c>
      <c r="AB627" s="128" t="n">
        <f aca="false">IF(OR(T627="SI",T627="Si",T627="si",T627="sI",T627="s",T627="S"),1,0)</f>
        <v>0</v>
      </c>
      <c r="AC627" s="128" t="n">
        <f aca="false">IF(OR(J627="SI",J627="Si",J627="si",J627="sI",J627="s",J627="S"),1,0)</f>
        <v>0</v>
      </c>
      <c r="AD627" s="128" t="n">
        <f aca="false">AK627*AA627*AB627*AC627</f>
        <v>0</v>
      </c>
      <c r="AF627" s="136" t="n">
        <f aca="false">COUNTIF(D$8:D627,D627)</f>
        <v>0</v>
      </c>
      <c r="AG627" s="136" t="n">
        <f aca="false">COUNTIFS(D$8:D627,D627,A$8:A627,A627)</f>
        <v>0</v>
      </c>
      <c r="AH627" s="128" t="n">
        <f aca="false">AF627-AG627</f>
        <v>0</v>
      </c>
      <c r="AI627" s="128" t="n">
        <f aca="false">IF(OR(O627&lt;&gt;P627,P627=1,AA627=0),1,0)</f>
        <v>0</v>
      </c>
      <c r="AJ627" s="128" t="n">
        <f aca="false">IF(AR627&gt;0,1,0)+AH627</f>
        <v>0</v>
      </c>
      <c r="AK627" s="128" t="n">
        <f aca="false">IF(O627&lt;&gt;P627,0,1)</f>
        <v>1</v>
      </c>
      <c r="AL627" s="128" t="n">
        <f aca="false">IF(U627&gt;1,1,0)</f>
        <v>0</v>
      </c>
      <c r="AM627" s="136"/>
      <c r="AN627" s="137"/>
      <c r="AO627" s="139"/>
      <c r="AP627" s="128" t="str">
        <f aca="false">IF(SUMIF(AS$7:BU$7,"&gt;0",AS627:BU627)&gt;0,SUMIF(AS$7:BU$7,"&gt;0",AS627:BU627),"")</f>
        <v/>
      </c>
      <c r="AQ627" s="128"/>
      <c r="AR627" s="136" t="n">
        <f aca="false">COUNTIF(N$8:N627,N627)-1</f>
        <v>-1</v>
      </c>
      <c r="AS627" s="133"/>
      <c r="AT627" s="133"/>
      <c r="AU627" s="128" t="n">
        <f aca="false">IF($A627=$A626,AS627+AT627+AU626,AS627+AT627)</f>
        <v>0</v>
      </c>
      <c r="AV627" s="133"/>
      <c r="AW627" s="133"/>
      <c r="AX627" s="128" t="n">
        <f aca="false">IF($A627=$A626,AV627+AW627+AX626,AV627+AW627)</f>
        <v>0</v>
      </c>
      <c r="AY627" s="133"/>
      <c r="AZ627" s="133"/>
      <c r="BA627" s="128" t="n">
        <f aca="false">IF($A627=$A626,AY627+AZ627+BA626,AY627+AZ627)</f>
        <v>0</v>
      </c>
      <c r="BB627" s="133"/>
      <c r="BC627" s="133"/>
      <c r="BD627" s="128" t="n">
        <f aca="false">IF($A627=$A626,BB627+BC627+BD626,BB627+BC627)</f>
        <v>0</v>
      </c>
      <c r="BE627" s="133"/>
      <c r="BF627" s="133"/>
      <c r="BG627" s="128" t="n">
        <f aca="false">IF($A627=$A626,BE627+BF627+BG626,BE627+BF627)</f>
        <v>0</v>
      </c>
      <c r="BH627" s="133"/>
      <c r="BI627" s="133"/>
      <c r="BJ627" s="128" t="n">
        <f aca="false">IF($A627=$A626,BH627+BI627+BJ626,BH627+BI627)</f>
        <v>0</v>
      </c>
      <c r="BK627" s="133"/>
      <c r="BL627" s="133"/>
      <c r="BM627" s="128" t="n">
        <f aca="false">IF($A627=$A626,BK627+BL627+BM626,BK627+BL627)</f>
        <v>0</v>
      </c>
      <c r="BN627" s="133"/>
      <c r="BO627" s="133"/>
      <c r="BP627" s="128" t="n">
        <f aca="false">IF($A627=$A626,BN627+BO627+BP626,BN627+BO627)</f>
        <v>0</v>
      </c>
      <c r="BQ627" s="133"/>
      <c r="BR627" s="133"/>
      <c r="BS627" s="128" t="n">
        <f aca="false">IF($A627=$A626,BQ627+BR627+BS626,BQ627+BR627)</f>
        <v>0</v>
      </c>
      <c r="BT627" s="133"/>
      <c r="BU627" s="133"/>
      <c r="BV627" s="128" t="n">
        <f aca="false">IF($A627=$A626,BT627+BU627+BV626,BT627+BU627)</f>
        <v>0</v>
      </c>
      <c r="BW627" s="128" t="n">
        <f aca="false">IF(W627=0,0,IF(W627&gt;F$4,1,(IF(W627=BW$2,0,(IF(F$4-W627&gt;2,1,0))))))</f>
        <v>0</v>
      </c>
    </row>
    <row r="628" customFormat="false" ht="42.95" hidden="false" customHeight="true" outlineLevel="0" collapsed="false">
      <c r="A628" s="124" t="str">
        <f aca="false">IF(D628=D627,IF(A627=0,"",A627),IF(AND(D628&gt;0,D628&lt;&gt;D627),A627+1,""))</f>
        <v/>
      </c>
      <c r="B628" s="129"/>
      <c r="C628" s="129"/>
      <c r="D628" s="96"/>
      <c r="E628" s="138"/>
      <c r="F628" s="128" t="str">
        <f aca="false">IFERROR(IF(OR(ISTEXT(D628),ISNUMBER(D628)),HLOOKUP(I628-23*INT(I628/23),[2]Hoja2!B$1:X$2,2),""),1)</f>
        <v/>
      </c>
      <c r="G628" s="128" t="str">
        <f aca="false">LEFT(D628,1)</f>
        <v/>
      </c>
      <c r="H628" s="129" t="str">
        <f aca="false">IF(UPPER(G628)="Z",2,IF(UPPER(G628)="Y",1,IF(UPPER(G628)="X",0,LEFT(D628))))</f>
        <v/>
      </c>
      <c r="I628" s="129" t="str">
        <f aca="false">REPLACE(D628,1,1,H628)</f>
        <v/>
      </c>
      <c r="J628" s="96"/>
      <c r="K628" s="124" t="str">
        <f aca="false">IF(N628&gt;0,ROW(L628)-7,"")</f>
        <v/>
      </c>
      <c r="L628" s="130"/>
      <c r="M628" s="130"/>
      <c r="N628" s="131"/>
      <c r="O628" s="132"/>
      <c r="P628" s="128" t="str">
        <f aca="false">IFERROR(IF(OR(ISTEXT(N628),ISNUMBER(N628)),HLOOKUP(S628-23*INT(S628/23),[2]Hoja2!B$1:X$2,2),""),1)</f>
        <v/>
      </c>
      <c r="Q628" s="128" t="str">
        <f aca="false">LEFT(N628,1)</f>
        <v/>
      </c>
      <c r="R628" s="129" t="str">
        <f aca="false">IF(UPPER(Q628)="Z",2,IF(UPPER(Q628)="Y",1,IF(UPPER(Q628)="X",0,LEFT(N628))))</f>
        <v/>
      </c>
      <c r="S628" s="129" t="str">
        <f aca="false">REPLACE(N628,1,1,R628)</f>
        <v/>
      </c>
      <c r="T628" s="96"/>
      <c r="U628" s="133"/>
      <c r="V628" s="124" t="str">
        <f aca="false">IF(OR(ISTEXT(N628),ISNUMBER(N628)),IF($AD628=1,U628,0),"")</f>
        <v/>
      </c>
      <c r="W628" s="75" t="n">
        <v>36892</v>
      </c>
      <c r="X628" s="134"/>
      <c r="Y628" s="134"/>
      <c r="AA628" s="128" t="n">
        <f aca="false">IF(E628&lt;&gt;F628,0,1)</f>
        <v>1</v>
      </c>
      <c r="AB628" s="128" t="n">
        <f aca="false">IF(OR(T628="SI",T628="Si",T628="si",T628="sI",T628="s",T628="S"),1,0)</f>
        <v>0</v>
      </c>
      <c r="AC628" s="128" t="n">
        <f aca="false">IF(OR(J628="SI",J628="Si",J628="si",J628="sI",J628="s",J628="S"),1,0)</f>
        <v>0</v>
      </c>
      <c r="AD628" s="128" t="n">
        <f aca="false">AK628*AA628*AB628*AC628</f>
        <v>0</v>
      </c>
      <c r="AF628" s="136" t="n">
        <f aca="false">COUNTIF(D$8:D628,D628)</f>
        <v>0</v>
      </c>
      <c r="AG628" s="136" t="n">
        <f aca="false">COUNTIFS(D$8:D628,D628,A$8:A628,A628)</f>
        <v>0</v>
      </c>
      <c r="AH628" s="128" t="n">
        <f aca="false">AF628-AG628</f>
        <v>0</v>
      </c>
      <c r="AI628" s="128" t="n">
        <f aca="false">IF(OR(O628&lt;&gt;P628,P628=1,AA628=0),1,0)</f>
        <v>0</v>
      </c>
      <c r="AJ628" s="128" t="n">
        <f aca="false">IF(AR628&gt;0,1,0)+AH628</f>
        <v>0</v>
      </c>
      <c r="AK628" s="128" t="n">
        <f aca="false">IF(O628&lt;&gt;P628,0,1)</f>
        <v>1</v>
      </c>
      <c r="AL628" s="128" t="n">
        <f aca="false">IF(U628&gt;1,1,0)</f>
        <v>0</v>
      </c>
      <c r="AM628" s="136"/>
      <c r="AN628" s="137"/>
      <c r="AO628" s="139"/>
      <c r="AP628" s="128" t="str">
        <f aca="false">IF(SUMIF(AS$7:BU$7,"&gt;0",AS628:BU628)&gt;0,SUMIF(AS$7:BU$7,"&gt;0",AS628:BU628),"")</f>
        <v/>
      </c>
      <c r="AQ628" s="128"/>
      <c r="AR628" s="136" t="n">
        <f aca="false">COUNTIF(N$8:N628,N628)-1</f>
        <v>-1</v>
      </c>
      <c r="AS628" s="133"/>
      <c r="AT628" s="133"/>
      <c r="AU628" s="128" t="n">
        <f aca="false">IF($A628=$A627,AS628+AT628+AU627,AS628+AT628)</f>
        <v>0</v>
      </c>
      <c r="AV628" s="133"/>
      <c r="AW628" s="133"/>
      <c r="AX628" s="128" t="n">
        <f aca="false">IF($A628=$A627,AV628+AW628+AX627,AV628+AW628)</f>
        <v>0</v>
      </c>
      <c r="AY628" s="133"/>
      <c r="AZ628" s="133"/>
      <c r="BA628" s="128" t="n">
        <f aca="false">IF($A628=$A627,AY628+AZ628+BA627,AY628+AZ628)</f>
        <v>0</v>
      </c>
      <c r="BB628" s="133"/>
      <c r="BC628" s="133"/>
      <c r="BD628" s="128" t="n">
        <f aca="false">IF($A628=$A627,BB628+BC628+BD627,BB628+BC628)</f>
        <v>0</v>
      </c>
      <c r="BE628" s="133"/>
      <c r="BF628" s="133"/>
      <c r="BG628" s="128" t="n">
        <f aca="false">IF($A628=$A627,BE628+BF628+BG627,BE628+BF628)</f>
        <v>0</v>
      </c>
      <c r="BH628" s="133"/>
      <c r="BI628" s="133"/>
      <c r="BJ628" s="128" t="n">
        <f aca="false">IF($A628=$A627,BH628+BI628+BJ627,BH628+BI628)</f>
        <v>0</v>
      </c>
      <c r="BK628" s="133"/>
      <c r="BL628" s="133"/>
      <c r="BM628" s="128" t="n">
        <f aca="false">IF($A628=$A627,BK628+BL628+BM627,BK628+BL628)</f>
        <v>0</v>
      </c>
      <c r="BN628" s="133"/>
      <c r="BO628" s="133"/>
      <c r="BP628" s="128" t="n">
        <f aca="false">IF($A628=$A627,BN628+BO628+BP627,BN628+BO628)</f>
        <v>0</v>
      </c>
      <c r="BQ628" s="133"/>
      <c r="BR628" s="133"/>
      <c r="BS628" s="128" t="n">
        <f aca="false">IF($A628=$A627,BQ628+BR628+BS627,BQ628+BR628)</f>
        <v>0</v>
      </c>
      <c r="BT628" s="133"/>
      <c r="BU628" s="133"/>
      <c r="BV628" s="128" t="n">
        <f aca="false">IF($A628=$A627,BT628+BU628+BV627,BT628+BU628)</f>
        <v>0</v>
      </c>
      <c r="BW628" s="128" t="n">
        <f aca="false">IF(W628=0,0,IF(W628&gt;F$4,1,(IF(W628=BW$2,0,(IF(F$4-W628&gt;2,1,0))))))</f>
        <v>0</v>
      </c>
    </row>
    <row r="629" customFormat="false" ht="42.95" hidden="false" customHeight="true" outlineLevel="0" collapsed="false">
      <c r="A629" s="124" t="str">
        <f aca="false">IF(D629=D628,IF(A628=0,"",A628),IF(AND(D629&gt;0,D629&lt;&gt;D628),A628+1,""))</f>
        <v/>
      </c>
      <c r="B629" s="129"/>
      <c r="C629" s="129"/>
      <c r="D629" s="96"/>
      <c r="E629" s="138"/>
      <c r="F629" s="128" t="str">
        <f aca="false">IFERROR(IF(OR(ISTEXT(D629),ISNUMBER(D629)),HLOOKUP(I629-23*INT(I629/23),[2]Hoja2!B$1:X$2,2),""),1)</f>
        <v/>
      </c>
      <c r="G629" s="128" t="str">
        <f aca="false">LEFT(D629,1)</f>
        <v/>
      </c>
      <c r="H629" s="129" t="str">
        <f aca="false">IF(UPPER(G629)="Z",2,IF(UPPER(G629)="Y",1,IF(UPPER(G629)="X",0,LEFT(D629))))</f>
        <v/>
      </c>
      <c r="I629" s="129" t="str">
        <f aca="false">REPLACE(D629,1,1,H629)</f>
        <v/>
      </c>
      <c r="J629" s="96"/>
      <c r="K629" s="124" t="str">
        <f aca="false">IF(N629&gt;0,ROW(L629)-7,"")</f>
        <v/>
      </c>
      <c r="L629" s="130"/>
      <c r="M629" s="130"/>
      <c r="N629" s="131"/>
      <c r="O629" s="132"/>
      <c r="P629" s="128" t="str">
        <f aca="false">IFERROR(IF(OR(ISTEXT(N629),ISNUMBER(N629)),HLOOKUP(S629-23*INT(S629/23),[2]Hoja2!B$1:X$2,2),""),1)</f>
        <v/>
      </c>
      <c r="Q629" s="128" t="str">
        <f aca="false">LEFT(N629,1)</f>
        <v/>
      </c>
      <c r="R629" s="129" t="str">
        <f aca="false">IF(UPPER(Q629)="Z",2,IF(UPPER(Q629)="Y",1,IF(UPPER(Q629)="X",0,LEFT(N629))))</f>
        <v/>
      </c>
      <c r="S629" s="129" t="str">
        <f aca="false">REPLACE(N629,1,1,R629)</f>
        <v/>
      </c>
      <c r="T629" s="96"/>
      <c r="U629" s="133"/>
      <c r="V629" s="124" t="str">
        <f aca="false">IF(OR(ISTEXT(N629),ISNUMBER(N629)),IF($AD629=1,U629,0),"")</f>
        <v/>
      </c>
      <c r="W629" s="75" t="n">
        <v>36892</v>
      </c>
      <c r="X629" s="134"/>
      <c r="Y629" s="134"/>
      <c r="AA629" s="128" t="n">
        <f aca="false">IF(E629&lt;&gt;F629,0,1)</f>
        <v>1</v>
      </c>
      <c r="AB629" s="128" t="n">
        <f aca="false">IF(OR(T629="SI",T629="Si",T629="si",T629="sI",T629="s",T629="S"),1,0)</f>
        <v>0</v>
      </c>
      <c r="AC629" s="128" t="n">
        <f aca="false">IF(OR(J629="SI",J629="Si",J629="si",J629="sI",J629="s",J629="S"),1,0)</f>
        <v>0</v>
      </c>
      <c r="AD629" s="128" t="n">
        <f aca="false">AK629*AA629*AB629*AC629</f>
        <v>0</v>
      </c>
      <c r="AF629" s="136" t="n">
        <f aca="false">COUNTIF(D$8:D629,D629)</f>
        <v>0</v>
      </c>
      <c r="AG629" s="136" t="n">
        <f aca="false">COUNTIFS(D$8:D629,D629,A$8:A629,A629)</f>
        <v>0</v>
      </c>
      <c r="AH629" s="128" t="n">
        <f aca="false">AF629-AG629</f>
        <v>0</v>
      </c>
      <c r="AI629" s="128" t="n">
        <f aca="false">IF(OR(O629&lt;&gt;P629,P629=1,AA629=0),1,0)</f>
        <v>0</v>
      </c>
      <c r="AJ629" s="128" t="n">
        <f aca="false">IF(AR629&gt;0,1,0)+AH629</f>
        <v>0</v>
      </c>
      <c r="AK629" s="128" t="n">
        <f aca="false">IF(O629&lt;&gt;P629,0,1)</f>
        <v>1</v>
      </c>
      <c r="AL629" s="128" t="n">
        <f aca="false">IF(U629&gt;1,1,0)</f>
        <v>0</v>
      </c>
      <c r="AM629" s="136"/>
      <c r="AN629" s="137"/>
      <c r="AO629" s="139"/>
      <c r="AP629" s="128" t="str">
        <f aca="false">IF(SUMIF(AS$7:BU$7,"&gt;0",AS629:BU629)&gt;0,SUMIF(AS$7:BU$7,"&gt;0",AS629:BU629),"")</f>
        <v/>
      </c>
      <c r="AQ629" s="128"/>
      <c r="AR629" s="136" t="n">
        <f aca="false">COUNTIF(N$8:N629,N629)-1</f>
        <v>-1</v>
      </c>
      <c r="AS629" s="133"/>
      <c r="AT629" s="133"/>
      <c r="AU629" s="128" t="n">
        <f aca="false">IF($A629=$A628,AS629+AT629+AU628,AS629+AT629)</f>
        <v>0</v>
      </c>
      <c r="AV629" s="133"/>
      <c r="AW629" s="133"/>
      <c r="AX629" s="128" t="n">
        <f aca="false">IF($A629=$A628,AV629+AW629+AX628,AV629+AW629)</f>
        <v>0</v>
      </c>
      <c r="AY629" s="133"/>
      <c r="AZ629" s="133"/>
      <c r="BA629" s="128" t="n">
        <f aca="false">IF($A629=$A628,AY629+AZ629+BA628,AY629+AZ629)</f>
        <v>0</v>
      </c>
      <c r="BB629" s="133"/>
      <c r="BC629" s="133"/>
      <c r="BD629" s="128" t="n">
        <f aca="false">IF($A629=$A628,BB629+BC629+BD628,BB629+BC629)</f>
        <v>0</v>
      </c>
      <c r="BE629" s="133"/>
      <c r="BF629" s="133"/>
      <c r="BG629" s="128" t="n">
        <f aca="false">IF($A629=$A628,BE629+BF629+BG628,BE629+BF629)</f>
        <v>0</v>
      </c>
      <c r="BH629" s="133"/>
      <c r="BI629" s="133"/>
      <c r="BJ629" s="128" t="n">
        <f aca="false">IF($A629=$A628,BH629+BI629+BJ628,BH629+BI629)</f>
        <v>0</v>
      </c>
      <c r="BK629" s="133"/>
      <c r="BL629" s="133"/>
      <c r="BM629" s="128" t="n">
        <f aca="false">IF($A629=$A628,BK629+BL629+BM628,BK629+BL629)</f>
        <v>0</v>
      </c>
      <c r="BN629" s="133"/>
      <c r="BO629" s="133"/>
      <c r="BP629" s="128" t="n">
        <f aca="false">IF($A629=$A628,BN629+BO629+BP628,BN629+BO629)</f>
        <v>0</v>
      </c>
      <c r="BQ629" s="133"/>
      <c r="BR629" s="133"/>
      <c r="BS629" s="128" t="n">
        <f aca="false">IF($A629=$A628,BQ629+BR629+BS628,BQ629+BR629)</f>
        <v>0</v>
      </c>
      <c r="BT629" s="133"/>
      <c r="BU629" s="133"/>
      <c r="BV629" s="128" t="n">
        <f aca="false">IF($A629=$A628,BT629+BU629+BV628,BT629+BU629)</f>
        <v>0</v>
      </c>
      <c r="BW629" s="128" t="n">
        <f aca="false">IF(W629=0,0,IF(W629&gt;F$4,1,(IF(W629=BW$2,0,(IF(F$4-W629&gt;2,1,0))))))</f>
        <v>0</v>
      </c>
    </row>
    <row r="630" customFormat="false" ht="42.95" hidden="false" customHeight="true" outlineLevel="0" collapsed="false">
      <c r="A630" s="124" t="str">
        <f aca="false">IF(D630=D629,IF(A629=0,"",A629),IF(AND(D630&gt;0,D630&lt;&gt;D629),A629+1,""))</f>
        <v/>
      </c>
      <c r="B630" s="129"/>
      <c r="C630" s="129"/>
      <c r="D630" s="96"/>
      <c r="E630" s="138"/>
      <c r="F630" s="128" t="str">
        <f aca="false">IFERROR(IF(OR(ISTEXT(D630),ISNUMBER(D630)),HLOOKUP(I630-23*INT(I630/23),[2]Hoja2!B$1:X$2,2),""),1)</f>
        <v/>
      </c>
      <c r="G630" s="128" t="str">
        <f aca="false">LEFT(D630,1)</f>
        <v/>
      </c>
      <c r="H630" s="129" t="str">
        <f aca="false">IF(UPPER(G630)="Z",2,IF(UPPER(G630)="Y",1,IF(UPPER(G630)="X",0,LEFT(D630))))</f>
        <v/>
      </c>
      <c r="I630" s="129" t="str">
        <f aca="false">REPLACE(D630,1,1,H630)</f>
        <v/>
      </c>
      <c r="J630" s="96"/>
      <c r="K630" s="124" t="str">
        <f aca="false">IF(N630&gt;0,ROW(L630)-7,"")</f>
        <v/>
      </c>
      <c r="L630" s="130"/>
      <c r="M630" s="130"/>
      <c r="N630" s="131"/>
      <c r="O630" s="132"/>
      <c r="P630" s="128" t="str">
        <f aca="false">IFERROR(IF(OR(ISTEXT(N630),ISNUMBER(N630)),HLOOKUP(S630-23*INT(S630/23),[2]Hoja2!B$1:X$2,2),""),1)</f>
        <v/>
      </c>
      <c r="Q630" s="128" t="str">
        <f aca="false">LEFT(N630,1)</f>
        <v/>
      </c>
      <c r="R630" s="129" t="str">
        <f aca="false">IF(UPPER(Q630)="Z",2,IF(UPPER(Q630)="Y",1,IF(UPPER(Q630)="X",0,LEFT(N630))))</f>
        <v/>
      </c>
      <c r="S630" s="129" t="str">
        <f aca="false">REPLACE(N630,1,1,R630)</f>
        <v/>
      </c>
      <c r="T630" s="96"/>
      <c r="U630" s="133"/>
      <c r="V630" s="124" t="str">
        <f aca="false">IF(OR(ISTEXT(N630),ISNUMBER(N630)),IF($AD630=1,U630,0),"")</f>
        <v/>
      </c>
      <c r="W630" s="75" t="n">
        <v>36892</v>
      </c>
      <c r="X630" s="134"/>
      <c r="Y630" s="134"/>
      <c r="AA630" s="128" t="n">
        <f aca="false">IF(E630&lt;&gt;F630,0,1)</f>
        <v>1</v>
      </c>
      <c r="AB630" s="128" t="n">
        <f aca="false">IF(OR(T630="SI",T630="Si",T630="si",T630="sI",T630="s",T630="S"),1,0)</f>
        <v>0</v>
      </c>
      <c r="AC630" s="128" t="n">
        <f aca="false">IF(OR(J630="SI",J630="Si",J630="si",J630="sI",J630="s",J630="S"),1,0)</f>
        <v>0</v>
      </c>
      <c r="AD630" s="128" t="n">
        <f aca="false">AK630*AA630*AB630*AC630</f>
        <v>0</v>
      </c>
      <c r="AF630" s="136" t="n">
        <f aca="false">COUNTIF(D$8:D630,D630)</f>
        <v>0</v>
      </c>
      <c r="AG630" s="136" t="n">
        <f aca="false">COUNTIFS(D$8:D630,D630,A$8:A630,A630)</f>
        <v>0</v>
      </c>
      <c r="AH630" s="128" t="n">
        <f aca="false">AF630-AG630</f>
        <v>0</v>
      </c>
      <c r="AI630" s="128" t="n">
        <f aca="false">IF(OR(O630&lt;&gt;P630,P630=1,AA630=0),1,0)</f>
        <v>0</v>
      </c>
      <c r="AJ630" s="128" t="n">
        <f aca="false">IF(AR630&gt;0,1,0)+AH630</f>
        <v>0</v>
      </c>
      <c r="AK630" s="128" t="n">
        <f aca="false">IF(O630&lt;&gt;P630,0,1)</f>
        <v>1</v>
      </c>
      <c r="AL630" s="128" t="n">
        <f aca="false">IF(U630&gt;1,1,0)</f>
        <v>0</v>
      </c>
      <c r="AM630" s="136"/>
      <c r="AN630" s="137"/>
      <c r="AO630" s="139"/>
      <c r="AP630" s="128" t="str">
        <f aca="false">IF(SUMIF(AS$7:BU$7,"&gt;0",AS630:BU630)&gt;0,SUMIF(AS$7:BU$7,"&gt;0",AS630:BU630),"")</f>
        <v/>
      </c>
      <c r="AQ630" s="128"/>
      <c r="AR630" s="136" t="n">
        <f aca="false">COUNTIF(N$8:N630,N630)-1</f>
        <v>-1</v>
      </c>
      <c r="AS630" s="133"/>
      <c r="AT630" s="133"/>
      <c r="AU630" s="128" t="n">
        <f aca="false">IF($A630=$A629,AS630+AT630+AU629,AS630+AT630)</f>
        <v>0</v>
      </c>
      <c r="AV630" s="133"/>
      <c r="AW630" s="133"/>
      <c r="AX630" s="128" t="n">
        <f aca="false">IF($A630=$A629,AV630+AW630+AX629,AV630+AW630)</f>
        <v>0</v>
      </c>
      <c r="AY630" s="133"/>
      <c r="AZ630" s="133"/>
      <c r="BA630" s="128" t="n">
        <f aca="false">IF($A630=$A629,AY630+AZ630+BA629,AY630+AZ630)</f>
        <v>0</v>
      </c>
      <c r="BB630" s="133"/>
      <c r="BC630" s="133"/>
      <c r="BD630" s="128" t="n">
        <f aca="false">IF($A630=$A629,BB630+BC630+BD629,BB630+BC630)</f>
        <v>0</v>
      </c>
      <c r="BE630" s="133"/>
      <c r="BF630" s="133"/>
      <c r="BG630" s="128" t="n">
        <f aca="false">IF($A630=$A629,BE630+BF630+BG629,BE630+BF630)</f>
        <v>0</v>
      </c>
      <c r="BH630" s="133"/>
      <c r="BI630" s="133"/>
      <c r="BJ630" s="128" t="n">
        <f aca="false">IF($A630=$A629,BH630+BI630+BJ629,BH630+BI630)</f>
        <v>0</v>
      </c>
      <c r="BK630" s="133"/>
      <c r="BL630" s="133"/>
      <c r="BM630" s="128" t="n">
        <f aca="false">IF($A630=$A629,BK630+BL630+BM629,BK630+BL630)</f>
        <v>0</v>
      </c>
      <c r="BN630" s="133"/>
      <c r="BO630" s="133"/>
      <c r="BP630" s="128" t="n">
        <f aca="false">IF($A630=$A629,BN630+BO630+BP629,BN630+BO630)</f>
        <v>0</v>
      </c>
      <c r="BQ630" s="133"/>
      <c r="BR630" s="133"/>
      <c r="BS630" s="128" t="n">
        <f aca="false">IF($A630=$A629,BQ630+BR630+BS629,BQ630+BR630)</f>
        <v>0</v>
      </c>
      <c r="BT630" s="133"/>
      <c r="BU630" s="133"/>
      <c r="BV630" s="128" t="n">
        <f aca="false">IF($A630=$A629,BT630+BU630+BV629,BT630+BU630)</f>
        <v>0</v>
      </c>
      <c r="BW630" s="128" t="n">
        <f aca="false">IF(W630=0,0,IF(W630&gt;F$4,1,(IF(W630=BW$2,0,(IF(F$4-W630&gt;2,1,0))))))</f>
        <v>0</v>
      </c>
    </row>
    <row r="631" customFormat="false" ht="42.95" hidden="false" customHeight="true" outlineLevel="0" collapsed="false">
      <c r="A631" s="124" t="str">
        <f aca="false">IF(D631=D630,IF(A630=0,"",A630),IF(AND(D631&gt;0,D631&lt;&gt;D630),A630+1,""))</f>
        <v/>
      </c>
      <c r="B631" s="129"/>
      <c r="C631" s="129"/>
      <c r="D631" s="96"/>
      <c r="E631" s="138"/>
      <c r="F631" s="128" t="str">
        <f aca="false">IFERROR(IF(OR(ISTEXT(D631),ISNUMBER(D631)),HLOOKUP(I631-23*INT(I631/23),[2]Hoja2!B$1:X$2,2),""),1)</f>
        <v/>
      </c>
      <c r="G631" s="128" t="str">
        <f aca="false">LEFT(D631,1)</f>
        <v/>
      </c>
      <c r="H631" s="129" t="str">
        <f aca="false">IF(UPPER(G631)="Z",2,IF(UPPER(G631)="Y",1,IF(UPPER(G631)="X",0,LEFT(D631))))</f>
        <v/>
      </c>
      <c r="I631" s="129" t="str">
        <f aca="false">REPLACE(D631,1,1,H631)</f>
        <v/>
      </c>
      <c r="J631" s="96"/>
      <c r="K631" s="124" t="str">
        <f aca="false">IF(N631&gt;0,ROW(L631)-7,"")</f>
        <v/>
      </c>
      <c r="L631" s="130"/>
      <c r="M631" s="130"/>
      <c r="N631" s="131"/>
      <c r="O631" s="132"/>
      <c r="P631" s="128" t="str">
        <f aca="false">IFERROR(IF(OR(ISTEXT(N631),ISNUMBER(N631)),HLOOKUP(S631-23*INT(S631/23),[2]Hoja2!B$1:X$2,2),""),1)</f>
        <v/>
      </c>
      <c r="Q631" s="128" t="str">
        <f aca="false">LEFT(N631,1)</f>
        <v/>
      </c>
      <c r="R631" s="129" t="str">
        <f aca="false">IF(UPPER(Q631)="Z",2,IF(UPPER(Q631)="Y",1,IF(UPPER(Q631)="X",0,LEFT(N631))))</f>
        <v/>
      </c>
      <c r="S631" s="129" t="str">
        <f aca="false">REPLACE(N631,1,1,R631)</f>
        <v/>
      </c>
      <c r="T631" s="96"/>
      <c r="U631" s="133"/>
      <c r="V631" s="124" t="str">
        <f aca="false">IF(OR(ISTEXT(N631),ISNUMBER(N631)),IF($AD631=1,U631,0),"")</f>
        <v/>
      </c>
      <c r="W631" s="75" t="n">
        <v>36892</v>
      </c>
      <c r="X631" s="134"/>
      <c r="Y631" s="134"/>
      <c r="AA631" s="128" t="n">
        <f aca="false">IF(E631&lt;&gt;F631,0,1)</f>
        <v>1</v>
      </c>
      <c r="AB631" s="128" t="n">
        <f aca="false">IF(OR(T631="SI",T631="Si",T631="si",T631="sI",T631="s",T631="S"),1,0)</f>
        <v>0</v>
      </c>
      <c r="AC631" s="128" t="n">
        <f aca="false">IF(OR(J631="SI",J631="Si",J631="si",J631="sI",J631="s",J631="S"),1,0)</f>
        <v>0</v>
      </c>
      <c r="AD631" s="128" t="n">
        <f aca="false">AK631*AA631*AB631*AC631</f>
        <v>0</v>
      </c>
      <c r="AF631" s="136" t="n">
        <f aca="false">COUNTIF(D$8:D631,D631)</f>
        <v>0</v>
      </c>
      <c r="AG631" s="136" t="n">
        <f aca="false">COUNTIFS(D$8:D631,D631,A$8:A631,A631)</f>
        <v>0</v>
      </c>
      <c r="AH631" s="128" t="n">
        <f aca="false">AF631-AG631</f>
        <v>0</v>
      </c>
      <c r="AI631" s="128" t="n">
        <f aca="false">IF(OR(O631&lt;&gt;P631,P631=1,AA631=0),1,0)</f>
        <v>0</v>
      </c>
      <c r="AJ631" s="128" t="n">
        <f aca="false">IF(AR631&gt;0,1,0)+AH631</f>
        <v>0</v>
      </c>
      <c r="AK631" s="128" t="n">
        <f aca="false">IF(O631&lt;&gt;P631,0,1)</f>
        <v>1</v>
      </c>
      <c r="AL631" s="128" t="n">
        <f aca="false">IF(U631&gt;1,1,0)</f>
        <v>0</v>
      </c>
      <c r="AM631" s="136"/>
      <c r="AN631" s="137"/>
      <c r="AO631" s="139"/>
      <c r="AP631" s="128" t="str">
        <f aca="false">IF(SUMIF(AS$7:BU$7,"&gt;0",AS631:BU631)&gt;0,SUMIF(AS$7:BU$7,"&gt;0",AS631:BU631),"")</f>
        <v/>
      </c>
      <c r="AQ631" s="128"/>
      <c r="AR631" s="136" t="n">
        <f aca="false">COUNTIF(N$8:N631,N631)-1</f>
        <v>-1</v>
      </c>
      <c r="AS631" s="133"/>
      <c r="AT631" s="133"/>
      <c r="AU631" s="128" t="n">
        <f aca="false">IF($A631=$A630,AS631+AT631+AU630,AS631+AT631)</f>
        <v>0</v>
      </c>
      <c r="AV631" s="133"/>
      <c r="AW631" s="133"/>
      <c r="AX631" s="128" t="n">
        <f aca="false">IF($A631=$A630,AV631+AW631+AX630,AV631+AW631)</f>
        <v>0</v>
      </c>
      <c r="AY631" s="133"/>
      <c r="AZ631" s="133"/>
      <c r="BA631" s="128" t="n">
        <f aca="false">IF($A631=$A630,AY631+AZ631+BA630,AY631+AZ631)</f>
        <v>0</v>
      </c>
      <c r="BB631" s="133"/>
      <c r="BC631" s="133"/>
      <c r="BD631" s="128" t="n">
        <f aca="false">IF($A631=$A630,BB631+BC631+BD630,BB631+BC631)</f>
        <v>0</v>
      </c>
      <c r="BE631" s="133"/>
      <c r="BF631" s="133"/>
      <c r="BG631" s="128" t="n">
        <f aca="false">IF($A631=$A630,BE631+BF631+BG630,BE631+BF631)</f>
        <v>0</v>
      </c>
      <c r="BH631" s="133"/>
      <c r="BI631" s="133"/>
      <c r="BJ631" s="128" t="n">
        <f aca="false">IF($A631=$A630,BH631+BI631+BJ630,BH631+BI631)</f>
        <v>0</v>
      </c>
      <c r="BK631" s="133"/>
      <c r="BL631" s="133"/>
      <c r="BM631" s="128" t="n">
        <f aca="false">IF($A631=$A630,BK631+BL631+BM630,BK631+BL631)</f>
        <v>0</v>
      </c>
      <c r="BN631" s="133"/>
      <c r="BO631" s="133"/>
      <c r="BP631" s="128" t="n">
        <f aca="false">IF($A631=$A630,BN631+BO631+BP630,BN631+BO631)</f>
        <v>0</v>
      </c>
      <c r="BQ631" s="133"/>
      <c r="BR631" s="133"/>
      <c r="BS631" s="128" t="n">
        <f aca="false">IF($A631=$A630,BQ631+BR631+BS630,BQ631+BR631)</f>
        <v>0</v>
      </c>
      <c r="BT631" s="133"/>
      <c r="BU631" s="133"/>
      <c r="BV631" s="128" t="n">
        <f aca="false">IF($A631=$A630,BT631+BU631+BV630,BT631+BU631)</f>
        <v>0</v>
      </c>
      <c r="BW631" s="128" t="n">
        <f aca="false">IF(W631=0,0,IF(W631&gt;F$4,1,(IF(W631=BW$2,0,(IF(F$4-W631&gt;2,1,0))))))</f>
        <v>0</v>
      </c>
    </row>
    <row r="632" customFormat="false" ht="42.95" hidden="false" customHeight="true" outlineLevel="0" collapsed="false">
      <c r="A632" s="124" t="str">
        <f aca="false">IF(D632=D631,IF(A631=0,"",A631),IF(AND(D632&gt;0,D632&lt;&gt;D631),A631+1,""))</f>
        <v/>
      </c>
      <c r="B632" s="129"/>
      <c r="C632" s="129"/>
      <c r="D632" s="96"/>
      <c r="E632" s="138"/>
      <c r="F632" s="128" t="str">
        <f aca="false">IFERROR(IF(OR(ISTEXT(D632),ISNUMBER(D632)),HLOOKUP(I632-23*INT(I632/23),[2]Hoja2!B$1:X$2,2),""),1)</f>
        <v/>
      </c>
      <c r="G632" s="128" t="str">
        <f aca="false">LEFT(D632,1)</f>
        <v/>
      </c>
      <c r="H632" s="129" t="str">
        <f aca="false">IF(UPPER(G632)="Z",2,IF(UPPER(G632)="Y",1,IF(UPPER(G632)="X",0,LEFT(D632))))</f>
        <v/>
      </c>
      <c r="I632" s="129" t="str">
        <f aca="false">REPLACE(D632,1,1,H632)</f>
        <v/>
      </c>
      <c r="J632" s="96"/>
      <c r="K632" s="124" t="str">
        <f aca="false">IF(N632&gt;0,ROW(L632)-7,"")</f>
        <v/>
      </c>
      <c r="L632" s="130"/>
      <c r="M632" s="130"/>
      <c r="N632" s="131"/>
      <c r="O632" s="132"/>
      <c r="P632" s="128" t="str">
        <f aca="false">IFERROR(IF(OR(ISTEXT(N632),ISNUMBER(N632)),HLOOKUP(S632-23*INT(S632/23),[2]Hoja2!B$1:X$2,2),""),1)</f>
        <v/>
      </c>
      <c r="Q632" s="128" t="str">
        <f aca="false">LEFT(N632,1)</f>
        <v/>
      </c>
      <c r="R632" s="129" t="str">
        <f aca="false">IF(UPPER(Q632)="Z",2,IF(UPPER(Q632)="Y",1,IF(UPPER(Q632)="X",0,LEFT(N632))))</f>
        <v/>
      </c>
      <c r="S632" s="129" t="str">
        <f aca="false">REPLACE(N632,1,1,R632)</f>
        <v/>
      </c>
      <c r="T632" s="96"/>
      <c r="U632" s="133"/>
      <c r="V632" s="124" t="str">
        <f aca="false">IF(OR(ISTEXT(N632),ISNUMBER(N632)),IF($AD632=1,U632,0),"")</f>
        <v/>
      </c>
      <c r="W632" s="75" t="n">
        <v>36892</v>
      </c>
      <c r="X632" s="134"/>
      <c r="Y632" s="134"/>
      <c r="AA632" s="128" t="n">
        <f aca="false">IF(E632&lt;&gt;F632,0,1)</f>
        <v>1</v>
      </c>
      <c r="AB632" s="128" t="n">
        <f aca="false">IF(OR(T632="SI",T632="Si",T632="si",T632="sI",T632="s",T632="S"),1,0)</f>
        <v>0</v>
      </c>
      <c r="AC632" s="128" t="n">
        <f aca="false">IF(OR(J632="SI",J632="Si",J632="si",J632="sI",J632="s",J632="S"),1,0)</f>
        <v>0</v>
      </c>
      <c r="AD632" s="128" t="n">
        <f aca="false">AK632*AA632*AB632*AC632</f>
        <v>0</v>
      </c>
      <c r="AF632" s="136" t="n">
        <f aca="false">COUNTIF(D$8:D632,D632)</f>
        <v>0</v>
      </c>
      <c r="AG632" s="136" t="n">
        <f aca="false">COUNTIFS(D$8:D632,D632,A$8:A632,A632)</f>
        <v>0</v>
      </c>
      <c r="AH632" s="128" t="n">
        <f aca="false">AF632-AG632</f>
        <v>0</v>
      </c>
      <c r="AI632" s="128" t="n">
        <f aca="false">IF(OR(O632&lt;&gt;P632,P632=1,AA632=0),1,0)</f>
        <v>0</v>
      </c>
      <c r="AJ632" s="128" t="n">
        <f aca="false">IF(AR632&gt;0,1,0)+AH632</f>
        <v>0</v>
      </c>
      <c r="AK632" s="128" t="n">
        <f aca="false">IF(O632&lt;&gt;P632,0,1)</f>
        <v>1</v>
      </c>
      <c r="AL632" s="128" t="n">
        <f aca="false">IF(U632&gt;1,1,0)</f>
        <v>0</v>
      </c>
      <c r="AM632" s="136"/>
      <c r="AN632" s="137"/>
      <c r="AO632" s="139"/>
      <c r="AP632" s="128" t="str">
        <f aca="false">IF(SUMIF(AS$7:BU$7,"&gt;0",AS632:BU632)&gt;0,SUMIF(AS$7:BU$7,"&gt;0",AS632:BU632),"")</f>
        <v/>
      </c>
      <c r="AQ632" s="128"/>
      <c r="AR632" s="136" t="n">
        <f aca="false">COUNTIF(N$8:N632,N632)-1</f>
        <v>-1</v>
      </c>
      <c r="AS632" s="133"/>
      <c r="AT632" s="133"/>
      <c r="AU632" s="128" t="n">
        <f aca="false">IF($A632=$A631,AS632+AT632+AU631,AS632+AT632)</f>
        <v>0</v>
      </c>
      <c r="AV632" s="133"/>
      <c r="AW632" s="133"/>
      <c r="AX632" s="128" t="n">
        <f aca="false">IF($A632=$A631,AV632+AW632+AX631,AV632+AW632)</f>
        <v>0</v>
      </c>
      <c r="AY632" s="133"/>
      <c r="AZ632" s="133"/>
      <c r="BA632" s="128" t="n">
        <f aca="false">IF($A632=$A631,AY632+AZ632+BA631,AY632+AZ632)</f>
        <v>0</v>
      </c>
      <c r="BB632" s="133"/>
      <c r="BC632" s="133"/>
      <c r="BD632" s="128" t="n">
        <f aca="false">IF($A632=$A631,BB632+BC632+BD631,BB632+BC632)</f>
        <v>0</v>
      </c>
      <c r="BE632" s="133"/>
      <c r="BF632" s="133"/>
      <c r="BG632" s="128" t="n">
        <f aca="false">IF($A632=$A631,BE632+BF632+BG631,BE632+BF632)</f>
        <v>0</v>
      </c>
      <c r="BH632" s="133"/>
      <c r="BI632" s="133"/>
      <c r="BJ632" s="128" t="n">
        <f aca="false">IF($A632=$A631,BH632+BI632+BJ631,BH632+BI632)</f>
        <v>0</v>
      </c>
      <c r="BK632" s="133"/>
      <c r="BL632" s="133"/>
      <c r="BM632" s="128" t="n">
        <f aca="false">IF($A632=$A631,BK632+BL632+BM631,BK632+BL632)</f>
        <v>0</v>
      </c>
      <c r="BN632" s="133"/>
      <c r="BO632" s="133"/>
      <c r="BP632" s="128" t="n">
        <f aca="false">IF($A632=$A631,BN632+BO632+BP631,BN632+BO632)</f>
        <v>0</v>
      </c>
      <c r="BQ632" s="133"/>
      <c r="BR632" s="133"/>
      <c r="BS632" s="128" t="n">
        <f aca="false">IF($A632=$A631,BQ632+BR632+BS631,BQ632+BR632)</f>
        <v>0</v>
      </c>
      <c r="BT632" s="133"/>
      <c r="BU632" s="133"/>
      <c r="BV632" s="128" t="n">
        <f aca="false">IF($A632=$A631,BT632+BU632+BV631,BT632+BU632)</f>
        <v>0</v>
      </c>
      <c r="BW632" s="128" t="n">
        <f aca="false">IF(W632=0,0,IF(W632&gt;F$4,1,(IF(W632=BW$2,0,(IF(F$4-W632&gt;2,1,0))))))</f>
        <v>0</v>
      </c>
    </row>
    <row r="633" customFormat="false" ht="42.95" hidden="false" customHeight="true" outlineLevel="0" collapsed="false">
      <c r="A633" s="124" t="str">
        <f aca="false">IF(D633=D632,IF(A632=0,"",A632),IF(AND(D633&gt;0,D633&lt;&gt;D632),A632+1,""))</f>
        <v/>
      </c>
      <c r="B633" s="129"/>
      <c r="C633" s="129"/>
      <c r="D633" s="96"/>
      <c r="E633" s="138"/>
      <c r="F633" s="128" t="str">
        <f aca="false">IFERROR(IF(OR(ISTEXT(D633),ISNUMBER(D633)),HLOOKUP(I633-23*INT(I633/23),[2]Hoja2!B$1:X$2,2),""),1)</f>
        <v/>
      </c>
      <c r="G633" s="128" t="str">
        <f aca="false">LEFT(D633,1)</f>
        <v/>
      </c>
      <c r="H633" s="129" t="str">
        <f aca="false">IF(UPPER(G633)="Z",2,IF(UPPER(G633)="Y",1,IF(UPPER(G633)="X",0,LEFT(D633))))</f>
        <v/>
      </c>
      <c r="I633" s="129" t="str">
        <f aca="false">REPLACE(D633,1,1,H633)</f>
        <v/>
      </c>
      <c r="J633" s="96"/>
      <c r="K633" s="124" t="str">
        <f aca="false">IF(N633&gt;0,ROW(L633)-7,"")</f>
        <v/>
      </c>
      <c r="L633" s="130"/>
      <c r="M633" s="130"/>
      <c r="N633" s="131"/>
      <c r="O633" s="132"/>
      <c r="P633" s="128" t="str">
        <f aca="false">IFERROR(IF(OR(ISTEXT(N633),ISNUMBER(N633)),HLOOKUP(S633-23*INT(S633/23),[2]Hoja2!B$1:X$2,2),""),1)</f>
        <v/>
      </c>
      <c r="Q633" s="128" t="str">
        <f aca="false">LEFT(N633,1)</f>
        <v/>
      </c>
      <c r="R633" s="129" t="str">
        <f aca="false">IF(UPPER(Q633)="Z",2,IF(UPPER(Q633)="Y",1,IF(UPPER(Q633)="X",0,LEFT(N633))))</f>
        <v/>
      </c>
      <c r="S633" s="129" t="str">
        <f aca="false">REPLACE(N633,1,1,R633)</f>
        <v/>
      </c>
      <c r="T633" s="96"/>
      <c r="U633" s="133"/>
      <c r="V633" s="124" t="str">
        <f aca="false">IF(OR(ISTEXT(N633),ISNUMBER(N633)),IF($AD633=1,U633,0),"")</f>
        <v/>
      </c>
      <c r="W633" s="75" t="n">
        <v>36892</v>
      </c>
      <c r="X633" s="134"/>
      <c r="Y633" s="134"/>
      <c r="AA633" s="128" t="n">
        <f aca="false">IF(E633&lt;&gt;F633,0,1)</f>
        <v>1</v>
      </c>
      <c r="AB633" s="128" t="n">
        <f aca="false">IF(OR(T633="SI",T633="Si",T633="si",T633="sI",T633="s",T633="S"),1,0)</f>
        <v>0</v>
      </c>
      <c r="AC633" s="128" t="n">
        <f aca="false">IF(OR(J633="SI",J633="Si",J633="si",J633="sI",J633="s",J633="S"),1,0)</f>
        <v>0</v>
      </c>
      <c r="AD633" s="128" t="n">
        <f aca="false">AK633*AA633*AB633*AC633</f>
        <v>0</v>
      </c>
      <c r="AF633" s="136" t="n">
        <f aca="false">COUNTIF(D$8:D633,D633)</f>
        <v>0</v>
      </c>
      <c r="AG633" s="136" t="n">
        <f aca="false">COUNTIFS(D$8:D633,D633,A$8:A633,A633)</f>
        <v>0</v>
      </c>
      <c r="AH633" s="128" t="n">
        <f aca="false">AF633-AG633</f>
        <v>0</v>
      </c>
      <c r="AI633" s="128" t="n">
        <f aca="false">IF(OR(O633&lt;&gt;P633,P633=1,AA633=0),1,0)</f>
        <v>0</v>
      </c>
      <c r="AJ633" s="128" t="n">
        <f aca="false">IF(AR633&gt;0,1,0)+AH633</f>
        <v>0</v>
      </c>
      <c r="AK633" s="128" t="n">
        <f aca="false">IF(O633&lt;&gt;P633,0,1)</f>
        <v>1</v>
      </c>
      <c r="AL633" s="128" t="n">
        <f aca="false">IF(U633&gt;1,1,0)</f>
        <v>0</v>
      </c>
      <c r="AM633" s="136"/>
      <c r="AN633" s="137"/>
      <c r="AO633" s="139"/>
      <c r="AP633" s="128" t="str">
        <f aca="false">IF(SUMIF(AS$7:BU$7,"&gt;0",AS633:BU633)&gt;0,SUMIF(AS$7:BU$7,"&gt;0",AS633:BU633),"")</f>
        <v/>
      </c>
      <c r="AQ633" s="128"/>
      <c r="AR633" s="136" t="n">
        <f aca="false">COUNTIF(N$8:N633,N633)-1</f>
        <v>-1</v>
      </c>
      <c r="AS633" s="133"/>
      <c r="AT633" s="133"/>
      <c r="AU633" s="128" t="n">
        <f aca="false">IF($A633=$A632,AS633+AT633+AU632,AS633+AT633)</f>
        <v>0</v>
      </c>
      <c r="AV633" s="133"/>
      <c r="AW633" s="133"/>
      <c r="AX633" s="128" t="n">
        <f aca="false">IF($A633=$A632,AV633+AW633+AX632,AV633+AW633)</f>
        <v>0</v>
      </c>
      <c r="AY633" s="133"/>
      <c r="AZ633" s="133"/>
      <c r="BA633" s="128" t="n">
        <f aca="false">IF($A633=$A632,AY633+AZ633+BA632,AY633+AZ633)</f>
        <v>0</v>
      </c>
      <c r="BB633" s="133"/>
      <c r="BC633" s="133"/>
      <c r="BD633" s="128" t="n">
        <f aca="false">IF($A633=$A632,BB633+BC633+BD632,BB633+BC633)</f>
        <v>0</v>
      </c>
      <c r="BE633" s="133"/>
      <c r="BF633" s="133"/>
      <c r="BG633" s="128" t="n">
        <f aca="false">IF($A633=$A632,BE633+BF633+BG632,BE633+BF633)</f>
        <v>0</v>
      </c>
      <c r="BH633" s="133"/>
      <c r="BI633" s="133"/>
      <c r="BJ633" s="128" t="n">
        <f aca="false">IF($A633=$A632,BH633+BI633+BJ632,BH633+BI633)</f>
        <v>0</v>
      </c>
      <c r="BK633" s="133"/>
      <c r="BL633" s="133"/>
      <c r="BM633" s="128" t="n">
        <f aca="false">IF($A633=$A632,BK633+BL633+BM632,BK633+BL633)</f>
        <v>0</v>
      </c>
      <c r="BN633" s="133"/>
      <c r="BO633" s="133"/>
      <c r="BP633" s="128" t="n">
        <f aca="false">IF($A633=$A632,BN633+BO633+BP632,BN633+BO633)</f>
        <v>0</v>
      </c>
      <c r="BQ633" s="133"/>
      <c r="BR633" s="133"/>
      <c r="BS633" s="128" t="n">
        <f aca="false">IF($A633=$A632,BQ633+BR633+BS632,BQ633+BR633)</f>
        <v>0</v>
      </c>
      <c r="BT633" s="133"/>
      <c r="BU633" s="133"/>
      <c r="BV633" s="128" t="n">
        <f aca="false">IF($A633=$A632,BT633+BU633+BV632,BT633+BU633)</f>
        <v>0</v>
      </c>
      <c r="BW633" s="128" t="n">
        <f aca="false">IF(W633=0,0,IF(W633&gt;F$4,1,(IF(W633=BW$2,0,(IF(F$4-W633&gt;2,1,0))))))</f>
        <v>0</v>
      </c>
    </row>
    <row r="634" customFormat="false" ht="42.95" hidden="false" customHeight="true" outlineLevel="0" collapsed="false">
      <c r="A634" s="124" t="str">
        <f aca="false">IF(D634=D633,IF(A633=0,"",A633),IF(AND(D634&gt;0,D634&lt;&gt;D633),A633+1,""))</f>
        <v/>
      </c>
      <c r="B634" s="129"/>
      <c r="C634" s="129"/>
      <c r="D634" s="96"/>
      <c r="E634" s="138"/>
      <c r="F634" s="128" t="str">
        <f aca="false">IFERROR(IF(OR(ISTEXT(D634),ISNUMBER(D634)),HLOOKUP(I634-23*INT(I634/23),[2]Hoja2!B$1:X$2,2),""),1)</f>
        <v/>
      </c>
      <c r="G634" s="128" t="str">
        <f aca="false">LEFT(D634,1)</f>
        <v/>
      </c>
      <c r="H634" s="129" t="str">
        <f aca="false">IF(UPPER(G634)="Z",2,IF(UPPER(G634)="Y",1,IF(UPPER(G634)="X",0,LEFT(D634))))</f>
        <v/>
      </c>
      <c r="I634" s="129" t="str">
        <f aca="false">REPLACE(D634,1,1,H634)</f>
        <v/>
      </c>
      <c r="J634" s="96"/>
      <c r="K634" s="124" t="str">
        <f aca="false">IF(N634&gt;0,ROW(L634)-7,"")</f>
        <v/>
      </c>
      <c r="L634" s="130"/>
      <c r="M634" s="130"/>
      <c r="N634" s="131"/>
      <c r="O634" s="132"/>
      <c r="P634" s="128" t="str">
        <f aca="false">IFERROR(IF(OR(ISTEXT(N634),ISNUMBER(N634)),HLOOKUP(S634-23*INT(S634/23),[2]Hoja2!B$1:X$2,2),""),1)</f>
        <v/>
      </c>
      <c r="Q634" s="128" t="str">
        <f aca="false">LEFT(N634,1)</f>
        <v/>
      </c>
      <c r="R634" s="129" t="str">
        <f aca="false">IF(UPPER(Q634)="Z",2,IF(UPPER(Q634)="Y",1,IF(UPPER(Q634)="X",0,LEFT(N634))))</f>
        <v/>
      </c>
      <c r="S634" s="129" t="str">
        <f aca="false">REPLACE(N634,1,1,R634)</f>
        <v/>
      </c>
      <c r="T634" s="96"/>
      <c r="U634" s="133"/>
      <c r="V634" s="124" t="str">
        <f aca="false">IF(OR(ISTEXT(N634),ISNUMBER(N634)),IF($AD634=1,U634,0),"")</f>
        <v/>
      </c>
      <c r="W634" s="75" t="n">
        <v>36892</v>
      </c>
      <c r="X634" s="134"/>
      <c r="Y634" s="134"/>
      <c r="AA634" s="128" t="n">
        <f aca="false">IF(E634&lt;&gt;F634,0,1)</f>
        <v>1</v>
      </c>
      <c r="AB634" s="128" t="n">
        <f aca="false">IF(OR(T634="SI",T634="Si",T634="si",T634="sI",T634="s",T634="S"),1,0)</f>
        <v>0</v>
      </c>
      <c r="AC634" s="128" t="n">
        <f aca="false">IF(OR(J634="SI",J634="Si",J634="si",J634="sI",J634="s",J634="S"),1,0)</f>
        <v>0</v>
      </c>
      <c r="AD634" s="128" t="n">
        <f aca="false">AK634*AA634*AB634*AC634</f>
        <v>0</v>
      </c>
      <c r="AF634" s="136" t="n">
        <f aca="false">COUNTIF(D$8:D634,D634)</f>
        <v>0</v>
      </c>
      <c r="AG634" s="136" t="n">
        <f aca="false">COUNTIFS(D$8:D634,D634,A$8:A634,A634)</f>
        <v>0</v>
      </c>
      <c r="AH634" s="128" t="n">
        <f aca="false">AF634-AG634</f>
        <v>0</v>
      </c>
      <c r="AI634" s="128" t="n">
        <f aca="false">IF(OR(O634&lt;&gt;P634,P634=1,AA634=0),1,0)</f>
        <v>0</v>
      </c>
      <c r="AJ634" s="128" t="n">
        <f aca="false">IF(AR634&gt;0,1,0)+AH634</f>
        <v>0</v>
      </c>
      <c r="AK634" s="128" t="n">
        <f aca="false">IF(O634&lt;&gt;P634,0,1)</f>
        <v>1</v>
      </c>
      <c r="AL634" s="128" t="n">
        <f aca="false">IF(U634&gt;1,1,0)</f>
        <v>0</v>
      </c>
      <c r="AM634" s="136"/>
      <c r="AN634" s="137"/>
      <c r="AO634" s="139"/>
      <c r="AP634" s="128" t="str">
        <f aca="false">IF(SUMIF(AS$7:BU$7,"&gt;0",AS634:BU634)&gt;0,SUMIF(AS$7:BU$7,"&gt;0",AS634:BU634),"")</f>
        <v/>
      </c>
      <c r="AQ634" s="128"/>
      <c r="AR634" s="136" t="n">
        <f aca="false">COUNTIF(N$8:N634,N634)-1</f>
        <v>-1</v>
      </c>
      <c r="AS634" s="133"/>
      <c r="AT634" s="133"/>
      <c r="AU634" s="128" t="n">
        <f aca="false">IF($A634=$A633,AS634+AT634+AU633,AS634+AT634)</f>
        <v>0</v>
      </c>
      <c r="AV634" s="133"/>
      <c r="AW634" s="133"/>
      <c r="AX634" s="128" t="n">
        <f aca="false">IF($A634=$A633,AV634+AW634+AX633,AV634+AW634)</f>
        <v>0</v>
      </c>
      <c r="AY634" s="133"/>
      <c r="AZ634" s="133"/>
      <c r="BA634" s="128" t="n">
        <f aca="false">IF($A634=$A633,AY634+AZ634+BA633,AY634+AZ634)</f>
        <v>0</v>
      </c>
      <c r="BB634" s="133"/>
      <c r="BC634" s="133"/>
      <c r="BD634" s="128" t="n">
        <f aca="false">IF($A634=$A633,BB634+BC634+BD633,BB634+BC634)</f>
        <v>0</v>
      </c>
      <c r="BE634" s="133"/>
      <c r="BF634" s="133"/>
      <c r="BG634" s="128" t="n">
        <f aca="false">IF($A634=$A633,BE634+BF634+BG633,BE634+BF634)</f>
        <v>0</v>
      </c>
      <c r="BH634" s="133"/>
      <c r="BI634" s="133"/>
      <c r="BJ634" s="128" t="n">
        <f aca="false">IF($A634=$A633,BH634+BI634+BJ633,BH634+BI634)</f>
        <v>0</v>
      </c>
      <c r="BK634" s="133"/>
      <c r="BL634" s="133"/>
      <c r="BM634" s="128" t="n">
        <f aca="false">IF($A634=$A633,BK634+BL634+BM633,BK634+BL634)</f>
        <v>0</v>
      </c>
      <c r="BN634" s="133"/>
      <c r="BO634" s="133"/>
      <c r="BP634" s="128" t="n">
        <f aca="false">IF($A634=$A633,BN634+BO634+BP633,BN634+BO634)</f>
        <v>0</v>
      </c>
      <c r="BQ634" s="133"/>
      <c r="BR634" s="133"/>
      <c r="BS634" s="128" t="n">
        <f aca="false">IF($A634=$A633,BQ634+BR634+BS633,BQ634+BR634)</f>
        <v>0</v>
      </c>
      <c r="BT634" s="133"/>
      <c r="BU634" s="133"/>
      <c r="BV634" s="128" t="n">
        <f aca="false">IF($A634=$A633,BT634+BU634+BV633,BT634+BU634)</f>
        <v>0</v>
      </c>
      <c r="BW634" s="128" t="n">
        <f aca="false">IF(W634=0,0,IF(W634&gt;F$4,1,(IF(W634=BW$2,0,(IF(F$4-W634&gt;2,1,0))))))</f>
        <v>0</v>
      </c>
    </row>
    <row r="635" customFormat="false" ht="42.95" hidden="false" customHeight="true" outlineLevel="0" collapsed="false">
      <c r="A635" s="124" t="str">
        <f aca="false">IF(D635=D634,IF(A634=0,"",A634),IF(AND(D635&gt;0,D635&lt;&gt;D634),A634+1,""))</f>
        <v/>
      </c>
      <c r="B635" s="129"/>
      <c r="C635" s="129"/>
      <c r="D635" s="96"/>
      <c r="E635" s="138"/>
      <c r="F635" s="128" t="str">
        <f aca="false">IFERROR(IF(OR(ISTEXT(D635),ISNUMBER(D635)),HLOOKUP(I635-23*INT(I635/23),[2]Hoja2!B$1:X$2,2),""),1)</f>
        <v/>
      </c>
      <c r="G635" s="128" t="str">
        <f aca="false">LEFT(D635,1)</f>
        <v/>
      </c>
      <c r="H635" s="129" t="str">
        <f aca="false">IF(UPPER(G635)="Z",2,IF(UPPER(G635)="Y",1,IF(UPPER(G635)="X",0,LEFT(D635))))</f>
        <v/>
      </c>
      <c r="I635" s="129" t="str">
        <f aca="false">REPLACE(D635,1,1,H635)</f>
        <v/>
      </c>
      <c r="J635" s="96"/>
      <c r="K635" s="124" t="str">
        <f aca="false">IF(N635&gt;0,ROW(L635)-7,"")</f>
        <v/>
      </c>
      <c r="L635" s="130"/>
      <c r="M635" s="130"/>
      <c r="N635" s="131"/>
      <c r="O635" s="132"/>
      <c r="P635" s="128" t="str">
        <f aca="false">IFERROR(IF(OR(ISTEXT(N635),ISNUMBER(N635)),HLOOKUP(S635-23*INT(S635/23),[2]Hoja2!B$1:X$2,2),""),1)</f>
        <v/>
      </c>
      <c r="Q635" s="128" t="str">
        <f aca="false">LEFT(N635,1)</f>
        <v/>
      </c>
      <c r="R635" s="129" t="str">
        <f aca="false">IF(UPPER(Q635)="Z",2,IF(UPPER(Q635)="Y",1,IF(UPPER(Q635)="X",0,LEFT(N635))))</f>
        <v/>
      </c>
      <c r="S635" s="129" t="str">
        <f aca="false">REPLACE(N635,1,1,R635)</f>
        <v/>
      </c>
      <c r="T635" s="96"/>
      <c r="U635" s="133"/>
      <c r="V635" s="124" t="str">
        <f aca="false">IF(OR(ISTEXT(N635),ISNUMBER(N635)),IF($AD635=1,U635,0),"")</f>
        <v/>
      </c>
      <c r="W635" s="75" t="n">
        <v>36892</v>
      </c>
      <c r="X635" s="134"/>
      <c r="Y635" s="134"/>
      <c r="AA635" s="128" t="n">
        <f aca="false">IF(E635&lt;&gt;F635,0,1)</f>
        <v>1</v>
      </c>
      <c r="AB635" s="128" t="n">
        <f aca="false">IF(OR(T635="SI",T635="Si",T635="si",T635="sI",T635="s",T635="S"),1,0)</f>
        <v>0</v>
      </c>
      <c r="AC635" s="128" t="n">
        <f aca="false">IF(OR(J635="SI",J635="Si",J635="si",J635="sI",J635="s",J635="S"),1,0)</f>
        <v>0</v>
      </c>
      <c r="AD635" s="128" t="n">
        <f aca="false">AK635*AA635*AB635*AC635</f>
        <v>0</v>
      </c>
      <c r="AF635" s="136" t="n">
        <f aca="false">COUNTIF(D$8:D635,D635)</f>
        <v>0</v>
      </c>
      <c r="AG635" s="136" t="n">
        <f aca="false">COUNTIFS(D$8:D635,D635,A$8:A635,A635)</f>
        <v>0</v>
      </c>
      <c r="AH635" s="128" t="n">
        <f aca="false">AF635-AG635</f>
        <v>0</v>
      </c>
      <c r="AI635" s="128" t="n">
        <f aca="false">IF(OR(O635&lt;&gt;P635,P635=1,AA635=0),1,0)</f>
        <v>0</v>
      </c>
      <c r="AJ635" s="128" t="n">
        <f aca="false">IF(AR635&gt;0,1,0)+AH635</f>
        <v>0</v>
      </c>
      <c r="AK635" s="128" t="n">
        <f aca="false">IF(O635&lt;&gt;P635,0,1)</f>
        <v>1</v>
      </c>
      <c r="AL635" s="128" t="n">
        <f aca="false">IF(U635&gt;1,1,0)</f>
        <v>0</v>
      </c>
      <c r="AM635" s="136"/>
      <c r="AN635" s="137"/>
      <c r="AO635" s="139"/>
      <c r="AP635" s="128" t="str">
        <f aca="false">IF(SUMIF(AS$7:BU$7,"&gt;0",AS635:BU635)&gt;0,SUMIF(AS$7:BU$7,"&gt;0",AS635:BU635),"")</f>
        <v/>
      </c>
      <c r="AQ635" s="128"/>
      <c r="AR635" s="136" t="n">
        <f aca="false">COUNTIF(N$8:N635,N635)-1</f>
        <v>-1</v>
      </c>
      <c r="AS635" s="133"/>
      <c r="AT635" s="133"/>
      <c r="AU635" s="128" t="n">
        <f aca="false">IF($A635=$A634,AS635+AT635+AU634,AS635+AT635)</f>
        <v>0</v>
      </c>
      <c r="AV635" s="133"/>
      <c r="AW635" s="133"/>
      <c r="AX635" s="128" t="n">
        <f aca="false">IF($A635=$A634,AV635+AW635+AX634,AV635+AW635)</f>
        <v>0</v>
      </c>
      <c r="AY635" s="133"/>
      <c r="AZ635" s="133"/>
      <c r="BA635" s="128" t="n">
        <f aca="false">IF($A635=$A634,AY635+AZ635+BA634,AY635+AZ635)</f>
        <v>0</v>
      </c>
      <c r="BB635" s="133"/>
      <c r="BC635" s="133"/>
      <c r="BD635" s="128" t="n">
        <f aca="false">IF($A635=$A634,BB635+BC635+BD634,BB635+BC635)</f>
        <v>0</v>
      </c>
      <c r="BE635" s="133"/>
      <c r="BF635" s="133"/>
      <c r="BG635" s="128" t="n">
        <f aca="false">IF($A635=$A634,BE635+BF635+BG634,BE635+BF635)</f>
        <v>0</v>
      </c>
      <c r="BH635" s="133"/>
      <c r="BI635" s="133"/>
      <c r="BJ635" s="128" t="n">
        <f aca="false">IF($A635=$A634,BH635+BI635+BJ634,BH635+BI635)</f>
        <v>0</v>
      </c>
      <c r="BK635" s="133"/>
      <c r="BL635" s="133"/>
      <c r="BM635" s="128" t="n">
        <f aca="false">IF($A635=$A634,BK635+BL635+BM634,BK635+BL635)</f>
        <v>0</v>
      </c>
      <c r="BN635" s="133"/>
      <c r="BO635" s="133"/>
      <c r="BP635" s="128" t="n">
        <f aca="false">IF($A635=$A634,BN635+BO635+BP634,BN635+BO635)</f>
        <v>0</v>
      </c>
      <c r="BQ635" s="133"/>
      <c r="BR635" s="133"/>
      <c r="BS635" s="128" t="n">
        <f aca="false">IF($A635=$A634,BQ635+BR635+BS634,BQ635+BR635)</f>
        <v>0</v>
      </c>
      <c r="BT635" s="133"/>
      <c r="BU635" s="133"/>
      <c r="BV635" s="128" t="n">
        <f aca="false">IF($A635=$A634,BT635+BU635+BV634,BT635+BU635)</f>
        <v>0</v>
      </c>
      <c r="BW635" s="128" t="n">
        <f aca="false">IF(W635=0,0,IF(W635&gt;F$4,1,(IF(W635=BW$2,0,(IF(F$4-W635&gt;2,1,0))))))</f>
        <v>0</v>
      </c>
    </row>
    <row r="636" customFormat="false" ht="42.95" hidden="false" customHeight="true" outlineLevel="0" collapsed="false">
      <c r="A636" s="124" t="str">
        <f aca="false">IF(D636=D635,IF(A635=0,"",A635),IF(AND(D636&gt;0,D636&lt;&gt;D635),A635+1,""))</f>
        <v/>
      </c>
      <c r="B636" s="129"/>
      <c r="C636" s="129"/>
      <c r="D636" s="96"/>
      <c r="E636" s="138"/>
      <c r="F636" s="128" t="str">
        <f aca="false">IFERROR(IF(OR(ISTEXT(D636),ISNUMBER(D636)),HLOOKUP(I636-23*INT(I636/23),[2]Hoja2!B$1:X$2,2),""),1)</f>
        <v/>
      </c>
      <c r="G636" s="128" t="str">
        <f aca="false">LEFT(D636,1)</f>
        <v/>
      </c>
      <c r="H636" s="129" t="str">
        <f aca="false">IF(UPPER(G636)="Z",2,IF(UPPER(G636)="Y",1,IF(UPPER(G636)="X",0,LEFT(D636))))</f>
        <v/>
      </c>
      <c r="I636" s="129" t="str">
        <f aca="false">REPLACE(D636,1,1,H636)</f>
        <v/>
      </c>
      <c r="J636" s="96"/>
      <c r="K636" s="124" t="str">
        <f aca="false">IF(N636&gt;0,ROW(L636)-7,"")</f>
        <v/>
      </c>
      <c r="L636" s="130"/>
      <c r="M636" s="130"/>
      <c r="N636" s="131"/>
      <c r="O636" s="132"/>
      <c r="P636" s="128" t="str">
        <f aca="false">IFERROR(IF(OR(ISTEXT(N636),ISNUMBER(N636)),HLOOKUP(S636-23*INT(S636/23),[2]Hoja2!B$1:X$2,2),""),1)</f>
        <v/>
      </c>
      <c r="Q636" s="128" t="str">
        <f aca="false">LEFT(N636,1)</f>
        <v/>
      </c>
      <c r="R636" s="129" t="str">
        <f aca="false">IF(UPPER(Q636)="Z",2,IF(UPPER(Q636)="Y",1,IF(UPPER(Q636)="X",0,LEFT(N636))))</f>
        <v/>
      </c>
      <c r="S636" s="129" t="str">
        <f aca="false">REPLACE(N636,1,1,R636)</f>
        <v/>
      </c>
      <c r="T636" s="96"/>
      <c r="U636" s="133"/>
      <c r="V636" s="124" t="str">
        <f aca="false">IF(OR(ISTEXT(N636),ISNUMBER(N636)),IF($AD636=1,U636,0),"")</f>
        <v/>
      </c>
      <c r="W636" s="75" t="n">
        <v>36892</v>
      </c>
      <c r="X636" s="134"/>
      <c r="Y636" s="134"/>
      <c r="AA636" s="128" t="n">
        <f aca="false">IF(E636&lt;&gt;F636,0,1)</f>
        <v>1</v>
      </c>
      <c r="AB636" s="128" t="n">
        <f aca="false">IF(OR(T636="SI",T636="Si",T636="si",T636="sI",T636="s",T636="S"),1,0)</f>
        <v>0</v>
      </c>
      <c r="AC636" s="128" t="n">
        <f aca="false">IF(OR(J636="SI",J636="Si",J636="si",J636="sI",J636="s",J636="S"),1,0)</f>
        <v>0</v>
      </c>
      <c r="AD636" s="128" t="n">
        <f aca="false">AK636*AA636*AB636*AC636</f>
        <v>0</v>
      </c>
      <c r="AF636" s="136" t="n">
        <f aca="false">COUNTIF(D$8:D636,D636)</f>
        <v>0</v>
      </c>
      <c r="AG636" s="136" t="n">
        <f aca="false">COUNTIFS(D$8:D636,D636,A$8:A636,A636)</f>
        <v>0</v>
      </c>
      <c r="AH636" s="128" t="n">
        <f aca="false">AF636-AG636</f>
        <v>0</v>
      </c>
      <c r="AI636" s="128" t="n">
        <f aca="false">IF(OR(O636&lt;&gt;P636,P636=1,AA636=0),1,0)</f>
        <v>0</v>
      </c>
      <c r="AJ636" s="128" t="n">
        <f aca="false">IF(AR636&gt;0,1,0)+AH636</f>
        <v>0</v>
      </c>
      <c r="AK636" s="128" t="n">
        <f aca="false">IF(O636&lt;&gt;P636,0,1)</f>
        <v>1</v>
      </c>
      <c r="AL636" s="128" t="n">
        <f aca="false">IF(U636&gt;1,1,0)</f>
        <v>0</v>
      </c>
      <c r="AM636" s="136"/>
      <c r="AN636" s="137"/>
      <c r="AO636" s="139"/>
      <c r="AP636" s="128" t="str">
        <f aca="false">IF(SUMIF(AS$7:BU$7,"&gt;0",AS636:BU636)&gt;0,SUMIF(AS$7:BU$7,"&gt;0",AS636:BU636),"")</f>
        <v/>
      </c>
      <c r="AQ636" s="128"/>
      <c r="AR636" s="136" t="n">
        <f aca="false">COUNTIF(N$8:N636,N636)-1</f>
        <v>-1</v>
      </c>
      <c r="AS636" s="133"/>
      <c r="AT636" s="133"/>
      <c r="AU636" s="128" t="n">
        <f aca="false">IF($A636=$A635,AS636+AT636+AU635,AS636+AT636)</f>
        <v>0</v>
      </c>
      <c r="AV636" s="133"/>
      <c r="AW636" s="133"/>
      <c r="AX636" s="128" t="n">
        <f aca="false">IF($A636=$A635,AV636+AW636+AX635,AV636+AW636)</f>
        <v>0</v>
      </c>
      <c r="AY636" s="133"/>
      <c r="AZ636" s="133"/>
      <c r="BA636" s="128" t="n">
        <f aca="false">IF($A636=$A635,AY636+AZ636+BA635,AY636+AZ636)</f>
        <v>0</v>
      </c>
      <c r="BB636" s="133"/>
      <c r="BC636" s="133"/>
      <c r="BD636" s="128" t="n">
        <f aca="false">IF($A636=$A635,BB636+BC636+BD635,BB636+BC636)</f>
        <v>0</v>
      </c>
      <c r="BE636" s="133"/>
      <c r="BF636" s="133"/>
      <c r="BG636" s="128" t="n">
        <f aca="false">IF($A636=$A635,BE636+BF636+BG635,BE636+BF636)</f>
        <v>0</v>
      </c>
      <c r="BH636" s="133"/>
      <c r="BI636" s="133"/>
      <c r="BJ636" s="128" t="n">
        <f aca="false">IF($A636=$A635,BH636+BI636+BJ635,BH636+BI636)</f>
        <v>0</v>
      </c>
      <c r="BK636" s="133"/>
      <c r="BL636" s="133"/>
      <c r="BM636" s="128" t="n">
        <f aca="false">IF($A636=$A635,BK636+BL636+BM635,BK636+BL636)</f>
        <v>0</v>
      </c>
      <c r="BN636" s="133"/>
      <c r="BO636" s="133"/>
      <c r="BP636" s="128" t="n">
        <f aca="false">IF($A636=$A635,BN636+BO636+BP635,BN636+BO636)</f>
        <v>0</v>
      </c>
      <c r="BQ636" s="133"/>
      <c r="BR636" s="133"/>
      <c r="BS636" s="128" t="n">
        <f aca="false">IF($A636=$A635,BQ636+BR636+BS635,BQ636+BR636)</f>
        <v>0</v>
      </c>
      <c r="BT636" s="133"/>
      <c r="BU636" s="133"/>
      <c r="BV636" s="128" t="n">
        <f aca="false">IF($A636=$A635,BT636+BU636+BV635,BT636+BU636)</f>
        <v>0</v>
      </c>
      <c r="BW636" s="128" t="n">
        <f aca="false">IF(W636=0,0,IF(W636&gt;F$4,1,(IF(W636=BW$2,0,(IF(F$4-W636&gt;2,1,0))))))</f>
        <v>0</v>
      </c>
    </row>
    <row r="637" customFormat="false" ht="42.95" hidden="false" customHeight="true" outlineLevel="0" collapsed="false">
      <c r="A637" s="124" t="str">
        <f aca="false">IF(D637=D636,IF(A636=0,"",A636),IF(AND(D637&gt;0,D637&lt;&gt;D636),A636+1,""))</f>
        <v/>
      </c>
      <c r="B637" s="129"/>
      <c r="C637" s="129"/>
      <c r="D637" s="96"/>
      <c r="E637" s="138"/>
      <c r="F637" s="128" t="str">
        <f aca="false">IFERROR(IF(OR(ISTEXT(D637),ISNUMBER(D637)),HLOOKUP(I637-23*INT(I637/23),[2]Hoja2!B$1:X$2,2),""),1)</f>
        <v/>
      </c>
      <c r="G637" s="128" t="str">
        <f aca="false">LEFT(D637,1)</f>
        <v/>
      </c>
      <c r="H637" s="129" t="str">
        <f aca="false">IF(UPPER(G637)="Z",2,IF(UPPER(G637)="Y",1,IF(UPPER(G637)="X",0,LEFT(D637))))</f>
        <v/>
      </c>
      <c r="I637" s="129" t="str">
        <f aca="false">REPLACE(D637,1,1,H637)</f>
        <v/>
      </c>
      <c r="J637" s="96"/>
      <c r="K637" s="124" t="str">
        <f aca="false">IF(N637&gt;0,ROW(L637)-7,"")</f>
        <v/>
      </c>
      <c r="L637" s="130"/>
      <c r="M637" s="130"/>
      <c r="N637" s="131"/>
      <c r="O637" s="132"/>
      <c r="P637" s="128" t="str">
        <f aca="false">IFERROR(IF(OR(ISTEXT(N637),ISNUMBER(N637)),HLOOKUP(S637-23*INT(S637/23),[2]Hoja2!B$1:X$2,2),""),1)</f>
        <v/>
      </c>
      <c r="Q637" s="128" t="str">
        <f aca="false">LEFT(N637,1)</f>
        <v/>
      </c>
      <c r="R637" s="129" t="str">
        <f aca="false">IF(UPPER(Q637)="Z",2,IF(UPPER(Q637)="Y",1,IF(UPPER(Q637)="X",0,LEFT(N637))))</f>
        <v/>
      </c>
      <c r="S637" s="129" t="str">
        <f aca="false">REPLACE(N637,1,1,R637)</f>
        <v/>
      </c>
      <c r="T637" s="96"/>
      <c r="U637" s="133"/>
      <c r="V637" s="124" t="str">
        <f aca="false">IF(OR(ISTEXT(N637),ISNUMBER(N637)),IF($AD637=1,U637,0),"")</f>
        <v/>
      </c>
      <c r="W637" s="75" t="n">
        <v>36892</v>
      </c>
      <c r="X637" s="134"/>
      <c r="Y637" s="134"/>
      <c r="AA637" s="128" t="n">
        <f aca="false">IF(E637&lt;&gt;F637,0,1)</f>
        <v>1</v>
      </c>
      <c r="AB637" s="128" t="n">
        <f aca="false">IF(OR(T637="SI",T637="Si",T637="si",T637="sI",T637="s",T637="S"),1,0)</f>
        <v>0</v>
      </c>
      <c r="AC637" s="128" t="n">
        <f aca="false">IF(OR(J637="SI",J637="Si",J637="si",J637="sI",J637="s",J637="S"),1,0)</f>
        <v>0</v>
      </c>
      <c r="AD637" s="128" t="n">
        <f aca="false">AK637*AA637*AB637*AC637</f>
        <v>0</v>
      </c>
      <c r="AF637" s="136" t="n">
        <f aca="false">COUNTIF(D$8:D637,D637)</f>
        <v>0</v>
      </c>
      <c r="AG637" s="136" t="n">
        <f aca="false">COUNTIFS(D$8:D637,D637,A$8:A637,A637)</f>
        <v>0</v>
      </c>
      <c r="AH637" s="128" t="n">
        <f aca="false">AF637-AG637</f>
        <v>0</v>
      </c>
      <c r="AI637" s="128" t="n">
        <f aca="false">IF(OR(O637&lt;&gt;P637,P637=1,AA637=0),1,0)</f>
        <v>0</v>
      </c>
      <c r="AJ637" s="128" t="n">
        <f aca="false">IF(AR637&gt;0,1,0)+AH637</f>
        <v>0</v>
      </c>
      <c r="AK637" s="128" t="n">
        <f aca="false">IF(O637&lt;&gt;P637,0,1)</f>
        <v>1</v>
      </c>
      <c r="AL637" s="128" t="n">
        <f aca="false">IF(U637&gt;1,1,0)</f>
        <v>0</v>
      </c>
      <c r="AM637" s="136"/>
      <c r="AN637" s="137"/>
      <c r="AO637" s="139"/>
      <c r="AP637" s="128" t="str">
        <f aca="false">IF(SUMIF(AS$7:BU$7,"&gt;0",AS637:BU637)&gt;0,SUMIF(AS$7:BU$7,"&gt;0",AS637:BU637),"")</f>
        <v/>
      </c>
      <c r="AQ637" s="128"/>
      <c r="AR637" s="136" t="n">
        <f aca="false">COUNTIF(N$8:N637,N637)-1</f>
        <v>-1</v>
      </c>
      <c r="AS637" s="133"/>
      <c r="AT637" s="133"/>
      <c r="AU637" s="128" t="n">
        <f aca="false">IF($A637=$A636,AS637+AT637+AU636,AS637+AT637)</f>
        <v>0</v>
      </c>
      <c r="AV637" s="133"/>
      <c r="AW637" s="133"/>
      <c r="AX637" s="128" t="n">
        <f aca="false">IF($A637=$A636,AV637+AW637+AX636,AV637+AW637)</f>
        <v>0</v>
      </c>
      <c r="AY637" s="133"/>
      <c r="AZ637" s="133"/>
      <c r="BA637" s="128" t="n">
        <f aca="false">IF($A637=$A636,AY637+AZ637+BA636,AY637+AZ637)</f>
        <v>0</v>
      </c>
      <c r="BB637" s="133"/>
      <c r="BC637" s="133"/>
      <c r="BD637" s="128" t="n">
        <f aca="false">IF($A637=$A636,BB637+BC637+BD636,BB637+BC637)</f>
        <v>0</v>
      </c>
      <c r="BE637" s="133"/>
      <c r="BF637" s="133"/>
      <c r="BG637" s="128" t="n">
        <f aca="false">IF($A637=$A636,BE637+BF637+BG636,BE637+BF637)</f>
        <v>0</v>
      </c>
      <c r="BH637" s="133"/>
      <c r="BI637" s="133"/>
      <c r="BJ637" s="128" t="n">
        <f aca="false">IF($A637=$A636,BH637+BI637+BJ636,BH637+BI637)</f>
        <v>0</v>
      </c>
      <c r="BK637" s="133"/>
      <c r="BL637" s="133"/>
      <c r="BM637" s="128" t="n">
        <f aca="false">IF($A637=$A636,BK637+BL637+BM636,BK637+BL637)</f>
        <v>0</v>
      </c>
      <c r="BN637" s="133"/>
      <c r="BO637" s="133"/>
      <c r="BP637" s="128" t="n">
        <f aca="false">IF($A637=$A636,BN637+BO637+BP636,BN637+BO637)</f>
        <v>0</v>
      </c>
      <c r="BQ637" s="133"/>
      <c r="BR637" s="133"/>
      <c r="BS637" s="128" t="n">
        <f aca="false">IF($A637=$A636,BQ637+BR637+BS636,BQ637+BR637)</f>
        <v>0</v>
      </c>
      <c r="BT637" s="133"/>
      <c r="BU637" s="133"/>
      <c r="BV637" s="128" t="n">
        <f aca="false">IF($A637=$A636,BT637+BU637+BV636,BT637+BU637)</f>
        <v>0</v>
      </c>
      <c r="BW637" s="128" t="n">
        <f aca="false">IF(W637=0,0,IF(W637&gt;F$4,1,(IF(W637=BW$2,0,(IF(F$4-W637&gt;2,1,0))))))</f>
        <v>0</v>
      </c>
    </row>
    <row r="638" customFormat="false" ht="42.95" hidden="false" customHeight="true" outlineLevel="0" collapsed="false">
      <c r="A638" s="124" t="str">
        <f aca="false">IF(D638=D637,IF(A637=0,"",A637),IF(AND(D638&gt;0,D638&lt;&gt;D637),A637+1,""))</f>
        <v/>
      </c>
      <c r="B638" s="129"/>
      <c r="C638" s="129"/>
      <c r="D638" s="96"/>
      <c r="E638" s="138"/>
      <c r="F638" s="128" t="str">
        <f aca="false">IFERROR(IF(OR(ISTEXT(D638),ISNUMBER(D638)),HLOOKUP(I638-23*INT(I638/23),[2]Hoja2!B$1:X$2,2),""),1)</f>
        <v/>
      </c>
      <c r="G638" s="128" t="str">
        <f aca="false">LEFT(D638,1)</f>
        <v/>
      </c>
      <c r="H638" s="129" t="str">
        <f aca="false">IF(UPPER(G638)="Z",2,IF(UPPER(G638)="Y",1,IF(UPPER(G638)="X",0,LEFT(D638))))</f>
        <v/>
      </c>
      <c r="I638" s="129" t="str">
        <f aca="false">REPLACE(D638,1,1,H638)</f>
        <v/>
      </c>
      <c r="J638" s="96"/>
      <c r="K638" s="124" t="str">
        <f aca="false">IF(N638&gt;0,ROW(L638)-7,"")</f>
        <v/>
      </c>
      <c r="L638" s="130"/>
      <c r="M638" s="130"/>
      <c r="N638" s="131"/>
      <c r="O638" s="132"/>
      <c r="P638" s="128" t="str">
        <f aca="false">IFERROR(IF(OR(ISTEXT(N638),ISNUMBER(N638)),HLOOKUP(S638-23*INT(S638/23),[2]Hoja2!B$1:X$2,2),""),1)</f>
        <v/>
      </c>
      <c r="Q638" s="128" t="str">
        <f aca="false">LEFT(N638,1)</f>
        <v/>
      </c>
      <c r="R638" s="129" t="str">
        <f aca="false">IF(UPPER(Q638)="Z",2,IF(UPPER(Q638)="Y",1,IF(UPPER(Q638)="X",0,LEFT(N638))))</f>
        <v/>
      </c>
      <c r="S638" s="129" t="str">
        <f aca="false">REPLACE(N638,1,1,R638)</f>
        <v/>
      </c>
      <c r="T638" s="96"/>
      <c r="U638" s="133"/>
      <c r="V638" s="124" t="str">
        <f aca="false">IF(OR(ISTEXT(N638),ISNUMBER(N638)),IF($AD638=1,U638,0),"")</f>
        <v/>
      </c>
      <c r="W638" s="75" t="n">
        <v>36892</v>
      </c>
      <c r="X638" s="134"/>
      <c r="Y638" s="134"/>
      <c r="AA638" s="128" t="n">
        <f aca="false">IF(E638&lt;&gt;F638,0,1)</f>
        <v>1</v>
      </c>
      <c r="AB638" s="128" t="n">
        <f aca="false">IF(OR(T638="SI",T638="Si",T638="si",T638="sI",T638="s",T638="S"),1,0)</f>
        <v>0</v>
      </c>
      <c r="AC638" s="128" t="n">
        <f aca="false">IF(OR(J638="SI",J638="Si",J638="si",J638="sI",J638="s",J638="S"),1,0)</f>
        <v>0</v>
      </c>
      <c r="AD638" s="128" t="n">
        <f aca="false">AK638*AA638*AB638*AC638</f>
        <v>0</v>
      </c>
      <c r="AF638" s="136" t="n">
        <f aca="false">COUNTIF(D$8:D638,D638)</f>
        <v>0</v>
      </c>
      <c r="AG638" s="136" t="n">
        <f aca="false">COUNTIFS(D$8:D638,D638,A$8:A638,A638)</f>
        <v>0</v>
      </c>
      <c r="AH638" s="128" t="n">
        <f aca="false">AF638-AG638</f>
        <v>0</v>
      </c>
      <c r="AI638" s="128" t="n">
        <f aca="false">IF(OR(O638&lt;&gt;P638,P638=1,AA638=0),1,0)</f>
        <v>0</v>
      </c>
      <c r="AJ638" s="128" t="n">
        <f aca="false">IF(AR638&gt;0,1,0)+AH638</f>
        <v>0</v>
      </c>
      <c r="AK638" s="128" t="n">
        <f aca="false">IF(O638&lt;&gt;P638,0,1)</f>
        <v>1</v>
      </c>
      <c r="AL638" s="128" t="n">
        <f aca="false">IF(U638&gt;1,1,0)</f>
        <v>0</v>
      </c>
      <c r="AM638" s="136"/>
      <c r="AN638" s="137"/>
      <c r="AO638" s="139"/>
      <c r="AP638" s="128" t="str">
        <f aca="false">IF(SUMIF(AS$7:BU$7,"&gt;0",AS638:BU638)&gt;0,SUMIF(AS$7:BU$7,"&gt;0",AS638:BU638),"")</f>
        <v/>
      </c>
      <c r="AQ638" s="128"/>
      <c r="AR638" s="136" t="n">
        <f aca="false">COUNTIF(N$8:N638,N638)-1</f>
        <v>-1</v>
      </c>
      <c r="AS638" s="133"/>
      <c r="AT638" s="133"/>
      <c r="AU638" s="128" t="n">
        <f aca="false">IF($A638=$A637,AS638+AT638+AU637,AS638+AT638)</f>
        <v>0</v>
      </c>
      <c r="AV638" s="133"/>
      <c r="AW638" s="133"/>
      <c r="AX638" s="128" t="n">
        <f aca="false">IF($A638=$A637,AV638+AW638+AX637,AV638+AW638)</f>
        <v>0</v>
      </c>
      <c r="AY638" s="133"/>
      <c r="AZ638" s="133"/>
      <c r="BA638" s="128" t="n">
        <f aca="false">IF($A638=$A637,AY638+AZ638+BA637,AY638+AZ638)</f>
        <v>0</v>
      </c>
      <c r="BB638" s="133"/>
      <c r="BC638" s="133"/>
      <c r="BD638" s="128" t="n">
        <f aca="false">IF($A638=$A637,BB638+BC638+BD637,BB638+BC638)</f>
        <v>0</v>
      </c>
      <c r="BE638" s="133"/>
      <c r="BF638" s="133"/>
      <c r="BG638" s="128" t="n">
        <f aca="false">IF($A638=$A637,BE638+BF638+BG637,BE638+BF638)</f>
        <v>0</v>
      </c>
      <c r="BH638" s="133"/>
      <c r="BI638" s="133"/>
      <c r="BJ638" s="128" t="n">
        <f aca="false">IF($A638=$A637,BH638+BI638+BJ637,BH638+BI638)</f>
        <v>0</v>
      </c>
      <c r="BK638" s="133"/>
      <c r="BL638" s="133"/>
      <c r="BM638" s="128" t="n">
        <f aca="false">IF($A638=$A637,BK638+BL638+BM637,BK638+BL638)</f>
        <v>0</v>
      </c>
      <c r="BN638" s="133"/>
      <c r="BO638" s="133"/>
      <c r="BP638" s="128" t="n">
        <f aca="false">IF($A638=$A637,BN638+BO638+BP637,BN638+BO638)</f>
        <v>0</v>
      </c>
      <c r="BQ638" s="133"/>
      <c r="BR638" s="133"/>
      <c r="BS638" s="128" t="n">
        <f aca="false">IF($A638=$A637,BQ638+BR638+BS637,BQ638+BR638)</f>
        <v>0</v>
      </c>
      <c r="BT638" s="133"/>
      <c r="BU638" s="133"/>
      <c r="BV638" s="128" t="n">
        <f aca="false">IF($A638=$A637,BT638+BU638+BV637,BT638+BU638)</f>
        <v>0</v>
      </c>
      <c r="BW638" s="128" t="n">
        <f aca="false">IF(W638=0,0,IF(W638&gt;F$4,1,(IF(W638=BW$2,0,(IF(F$4-W638&gt;2,1,0))))))</f>
        <v>0</v>
      </c>
    </row>
    <row r="639" customFormat="false" ht="42.95" hidden="false" customHeight="true" outlineLevel="0" collapsed="false">
      <c r="A639" s="124" t="str">
        <f aca="false">IF(D639=D638,IF(A638=0,"",A638),IF(AND(D639&gt;0,D639&lt;&gt;D638),A638+1,""))</f>
        <v/>
      </c>
      <c r="B639" s="129"/>
      <c r="C639" s="129"/>
      <c r="D639" s="96"/>
      <c r="E639" s="138"/>
      <c r="F639" s="128" t="str">
        <f aca="false">IFERROR(IF(OR(ISTEXT(D639),ISNUMBER(D639)),HLOOKUP(I639-23*INT(I639/23),[2]Hoja2!B$1:X$2,2),""),1)</f>
        <v/>
      </c>
      <c r="G639" s="128" t="str">
        <f aca="false">LEFT(D639,1)</f>
        <v/>
      </c>
      <c r="H639" s="129" t="str">
        <f aca="false">IF(UPPER(G639)="Z",2,IF(UPPER(G639)="Y",1,IF(UPPER(G639)="X",0,LEFT(D639))))</f>
        <v/>
      </c>
      <c r="I639" s="129" t="str">
        <f aca="false">REPLACE(D639,1,1,H639)</f>
        <v/>
      </c>
      <c r="J639" s="96"/>
      <c r="K639" s="124" t="str">
        <f aca="false">IF(N639&gt;0,ROW(L639)-7,"")</f>
        <v/>
      </c>
      <c r="L639" s="130"/>
      <c r="M639" s="130"/>
      <c r="N639" s="131"/>
      <c r="O639" s="132"/>
      <c r="P639" s="128" t="str">
        <f aca="false">IFERROR(IF(OR(ISTEXT(N639),ISNUMBER(N639)),HLOOKUP(S639-23*INT(S639/23),[2]Hoja2!B$1:X$2,2),""),1)</f>
        <v/>
      </c>
      <c r="Q639" s="128" t="str">
        <f aca="false">LEFT(N639,1)</f>
        <v/>
      </c>
      <c r="R639" s="129" t="str">
        <f aca="false">IF(UPPER(Q639)="Z",2,IF(UPPER(Q639)="Y",1,IF(UPPER(Q639)="X",0,LEFT(N639))))</f>
        <v/>
      </c>
      <c r="S639" s="129" t="str">
        <f aca="false">REPLACE(N639,1,1,R639)</f>
        <v/>
      </c>
      <c r="T639" s="96"/>
      <c r="U639" s="133"/>
      <c r="V639" s="124" t="str">
        <f aca="false">IF(OR(ISTEXT(N639),ISNUMBER(N639)),IF($AD639=1,U639,0),"")</f>
        <v/>
      </c>
      <c r="W639" s="75" t="n">
        <v>36892</v>
      </c>
      <c r="X639" s="134"/>
      <c r="Y639" s="134"/>
      <c r="AA639" s="128" t="n">
        <f aca="false">IF(E639&lt;&gt;F639,0,1)</f>
        <v>1</v>
      </c>
      <c r="AB639" s="128" t="n">
        <f aca="false">IF(OR(T639="SI",T639="Si",T639="si",T639="sI",T639="s",T639="S"),1,0)</f>
        <v>0</v>
      </c>
      <c r="AC639" s="128" t="n">
        <f aca="false">IF(OR(J639="SI",J639="Si",J639="si",J639="sI",J639="s",J639="S"),1,0)</f>
        <v>0</v>
      </c>
      <c r="AD639" s="128" t="n">
        <f aca="false">AK639*AA639*AB639*AC639</f>
        <v>0</v>
      </c>
      <c r="AF639" s="136" t="n">
        <f aca="false">COUNTIF(D$8:D639,D639)</f>
        <v>0</v>
      </c>
      <c r="AG639" s="136" t="n">
        <f aca="false">COUNTIFS(D$8:D639,D639,A$8:A639,A639)</f>
        <v>0</v>
      </c>
      <c r="AH639" s="128" t="n">
        <f aca="false">AF639-AG639</f>
        <v>0</v>
      </c>
      <c r="AI639" s="128" t="n">
        <f aca="false">IF(OR(O639&lt;&gt;P639,P639=1,AA639=0),1,0)</f>
        <v>0</v>
      </c>
      <c r="AJ639" s="128" t="n">
        <f aca="false">IF(AR639&gt;0,1,0)+AH639</f>
        <v>0</v>
      </c>
      <c r="AK639" s="128" t="n">
        <f aca="false">IF(O639&lt;&gt;P639,0,1)</f>
        <v>1</v>
      </c>
      <c r="AL639" s="128" t="n">
        <f aca="false">IF(U639&gt;1,1,0)</f>
        <v>0</v>
      </c>
      <c r="AM639" s="136"/>
      <c r="AN639" s="137"/>
      <c r="AO639" s="139"/>
      <c r="AP639" s="128" t="str">
        <f aca="false">IF(SUMIF(AS$7:BU$7,"&gt;0",AS639:BU639)&gt;0,SUMIF(AS$7:BU$7,"&gt;0",AS639:BU639),"")</f>
        <v/>
      </c>
      <c r="AQ639" s="128"/>
      <c r="AR639" s="136" t="n">
        <f aca="false">COUNTIF(N$8:N639,N639)-1</f>
        <v>-1</v>
      </c>
      <c r="AS639" s="133"/>
      <c r="AT639" s="133"/>
      <c r="AU639" s="128" t="n">
        <f aca="false">IF($A639=$A638,AS639+AT639+AU638,AS639+AT639)</f>
        <v>0</v>
      </c>
      <c r="AV639" s="133"/>
      <c r="AW639" s="133"/>
      <c r="AX639" s="128" t="n">
        <f aca="false">IF($A639=$A638,AV639+AW639+AX638,AV639+AW639)</f>
        <v>0</v>
      </c>
      <c r="AY639" s="133"/>
      <c r="AZ639" s="133"/>
      <c r="BA639" s="128" t="n">
        <f aca="false">IF($A639=$A638,AY639+AZ639+BA638,AY639+AZ639)</f>
        <v>0</v>
      </c>
      <c r="BB639" s="133"/>
      <c r="BC639" s="133"/>
      <c r="BD639" s="128" t="n">
        <f aca="false">IF($A639=$A638,BB639+BC639+BD638,BB639+BC639)</f>
        <v>0</v>
      </c>
      <c r="BE639" s="133"/>
      <c r="BF639" s="133"/>
      <c r="BG639" s="128" t="n">
        <f aca="false">IF($A639=$A638,BE639+BF639+BG638,BE639+BF639)</f>
        <v>0</v>
      </c>
      <c r="BH639" s="133"/>
      <c r="BI639" s="133"/>
      <c r="BJ639" s="128" t="n">
        <f aca="false">IF($A639=$A638,BH639+BI639+BJ638,BH639+BI639)</f>
        <v>0</v>
      </c>
      <c r="BK639" s="133"/>
      <c r="BL639" s="133"/>
      <c r="BM639" s="128" t="n">
        <f aca="false">IF($A639=$A638,BK639+BL639+BM638,BK639+BL639)</f>
        <v>0</v>
      </c>
      <c r="BN639" s="133"/>
      <c r="BO639" s="133"/>
      <c r="BP639" s="128" t="n">
        <f aca="false">IF($A639=$A638,BN639+BO639+BP638,BN639+BO639)</f>
        <v>0</v>
      </c>
      <c r="BQ639" s="133"/>
      <c r="BR639" s="133"/>
      <c r="BS639" s="128" t="n">
        <f aca="false">IF($A639=$A638,BQ639+BR639+BS638,BQ639+BR639)</f>
        <v>0</v>
      </c>
      <c r="BT639" s="133"/>
      <c r="BU639" s="133"/>
      <c r="BV639" s="128" t="n">
        <f aca="false">IF($A639=$A638,BT639+BU639+BV638,BT639+BU639)</f>
        <v>0</v>
      </c>
      <c r="BW639" s="128" t="n">
        <f aca="false">IF(W639=0,0,IF(W639&gt;F$4,1,(IF(W639=BW$2,0,(IF(F$4-W639&gt;2,1,0))))))</f>
        <v>0</v>
      </c>
    </row>
    <row r="640" customFormat="false" ht="42.95" hidden="false" customHeight="true" outlineLevel="0" collapsed="false">
      <c r="A640" s="124" t="str">
        <f aca="false">IF(D640=D639,IF(A639=0,"",A639),IF(AND(D640&gt;0,D640&lt;&gt;D639),A639+1,""))</f>
        <v/>
      </c>
      <c r="B640" s="129"/>
      <c r="C640" s="129"/>
      <c r="D640" s="96"/>
      <c r="E640" s="138"/>
      <c r="F640" s="128" t="str">
        <f aca="false">IFERROR(IF(OR(ISTEXT(D640),ISNUMBER(D640)),HLOOKUP(I640-23*INT(I640/23),[2]Hoja2!B$1:X$2,2),""),1)</f>
        <v/>
      </c>
      <c r="G640" s="128" t="str">
        <f aca="false">LEFT(D640,1)</f>
        <v/>
      </c>
      <c r="H640" s="129" t="str">
        <f aca="false">IF(UPPER(G640)="Z",2,IF(UPPER(G640)="Y",1,IF(UPPER(G640)="X",0,LEFT(D640))))</f>
        <v/>
      </c>
      <c r="I640" s="129" t="str">
        <f aca="false">REPLACE(D640,1,1,H640)</f>
        <v/>
      </c>
      <c r="J640" s="96"/>
      <c r="K640" s="124" t="str">
        <f aca="false">IF(N640&gt;0,ROW(L640)-7,"")</f>
        <v/>
      </c>
      <c r="L640" s="130"/>
      <c r="M640" s="130"/>
      <c r="N640" s="131"/>
      <c r="O640" s="132"/>
      <c r="P640" s="128" t="str">
        <f aca="false">IFERROR(IF(OR(ISTEXT(N640),ISNUMBER(N640)),HLOOKUP(S640-23*INT(S640/23),[2]Hoja2!B$1:X$2,2),""),1)</f>
        <v/>
      </c>
      <c r="Q640" s="128" t="str">
        <f aca="false">LEFT(N640,1)</f>
        <v/>
      </c>
      <c r="R640" s="129" t="str">
        <f aca="false">IF(UPPER(Q640)="Z",2,IF(UPPER(Q640)="Y",1,IF(UPPER(Q640)="X",0,LEFT(N640))))</f>
        <v/>
      </c>
      <c r="S640" s="129" t="str">
        <f aca="false">REPLACE(N640,1,1,R640)</f>
        <v/>
      </c>
      <c r="T640" s="96"/>
      <c r="U640" s="133"/>
      <c r="V640" s="124" t="str">
        <f aca="false">IF(OR(ISTEXT(N640),ISNUMBER(N640)),IF($AD640=1,U640,0),"")</f>
        <v/>
      </c>
      <c r="W640" s="75" t="n">
        <v>36892</v>
      </c>
      <c r="X640" s="134"/>
      <c r="Y640" s="134"/>
      <c r="AA640" s="128" t="n">
        <f aca="false">IF(E640&lt;&gt;F640,0,1)</f>
        <v>1</v>
      </c>
      <c r="AB640" s="128" t="n">
        <f aca="false">IF(OR(T640="SI",T640="Si",T640="si",T640="sI",T640="s",T640="S"),1,0)</f>
        <v>0</v>
      </c>
      <c r="AC640" s="128" t="n">
        <f aca="false">IF(OR(J640="SI",J640="Si",J640="si",J640="sI",J640="s",J640="S"),1,0)</f>
        <v>0</v>
      </c>
      <c r="AD640" s="128" t="n">
        <f aca="false">AK640*AA640*AB640*AC640</f>
        <v>0</v>
      </c>
      <c r="AF640" s="136" t="n">
        <f aca="false">COUNTIF(D$8:D640,D640)</f>
        <v>0</v>
      </c>
      <c r="AG640" s="136" t="n">
        <f aca="false">COUNTIFS(D$8:D640,D640,A$8:A640,A640)</f>
        <v>0</v>
      </c>
      <c r="AH640" s="128" t="n">
        <f aca="false">AF640-AG640</f>
        <v>0</v>
      </c>
      <c r="AI640" s="128" t="n">
        <f aca="false">IF(OR(O640&lt;&gt;P640,P640=1,AA640=0),1,0)</f>
        <v>0</v>
      </c>
      <c r="AJ640" s="128" t="n">
        <f aca="false">IF(AR640&gt;0,1,0)+AH640</f>
        <v>0</v>
      </c>
      <c r="AK640" s="128" t="n">
        <f aca="false">IF(O640&lt;&gt;P640,0,1)</f>
        <v>1</v>
      </c>
      <c r="AL640" s="128" t="n">
        <f aca="false">IF(U640&gt;1,1,0)</f>
        <v>0</v>
      </c>
      <c r="AM640" s="136"/>
      <c r="AN640" s="137"/>
      <c r="AO640" s="139"/>
      <c r="AP640" s="128" t="str">
        <f aca="false">IF(SUMIF(AS$7:BU$7,"&gt;0",AS640:BU640)&gt;0,SUMIF(AS$7:BU$7,"&gt;0",AS640:BU640),"")</f>
        <v/>
      </c>
      <c r="AQ640" s="128"/>
      <c r="AR640" s="136" t="n">
        <f aca="false">COUNTIF(N$8:N640,N640)-1</f>
        <v>-1</v>
      </c>
      <c r="AS640" s="133"/>
      <c r="AT640" s="133"/>
      <c r="AU640" s="128" t="n">
        <f aca="false">IF($A640=$A639,AS640+AT640+AU639,AS640+AT640)</f>
        <v>0</v>
      </c>
      <c r="AV640" s="133"/>
      <c r="AW640" s="133"/>
      <c r="AX640" s="128" t="n">
        <f aca="false">IF($A640=$A639,AV640+AW640+AX639,AV640+AW640)</f>
        <v>0</v>
      </c>
      <c r="AY640" s="133"/>
      <c r="AZ640" s="133"/>
      <c r="BA640" s="128" t="n">
        <f aca="false">IF($A640=$A639,AY640+AZ640+BA639,AY640+AZ640)</f>
        <v>0</v>
      </c>
      <c r="BB640" s="133"/>
      <c r="BC640" s="133"/>
      <c r="BD640" s="128" t="n">
        <f aca="false">IF($A640=$A639,BB640+BC640+BD639,BB640+BC640)</f>
        <v>0</v>
      </c>
      <c r="BE640" s="133"/>
      <c r="BF640" s="133"/>
      <c r="BG640" s="128" t="n">
        <f aca="false">IF($A640=$A639,BE640+BF640+BG639,BE640+BF640)</f>
        <v>0</v>
      </c>
      <c r="BH640" s="133"/>
      <c r="BI640" s="133"/>
      <c r="BJ640" s="128" t="n">
        <f aca="false">IF($A640=$A639,BH640+BI640+BJ639,BH640+BI640)</f>
        <v>0</v>
      </c>
      <c r="BK640" s="133"/>
      <c r="BL640" s="133"/>
      <c r="BM640" s="128" t="n">
        <f aca="false">IF($A640=$A639,BK640+BL640+BM639,BK640+BL640)</f>
        <v>0</v>
      </c>
      <c r="BN640" s="133"/>
      <c r="BO640" s="133"/>
      <c r="BP640" s="128" t="n">
        <f aca="false">IF($A640=$A639,BN640+BO640+BP639,BN640+BO640)</f>
        <v>0</v>
      </c>
      <c r="BQ640" s="133"/>
      <c r="BR640" s="133"/>
      <c r="BS640" s="128" t="n">
        <f aca="false">IF($A640=$A639,BQ640+BR640+BS639,BQ640+BR640)</f>
        <v>0</v>
      </c>
      <c r="BT640" s="133"/>
      <c r="BU640" s="133"/>
      <c r="BV640" s="128" t="n">
        <f aca="false">IF($A640=$A639,BT640+BU640+BV639,BT640+BU640)</f>
        <v>0</v>
      </c>
      <c r="BW640" s="128" t="n">
        <f aca="false">IF(W640=0,0,IF(W640&gt;F$4,1,(IF(W640=BW$2,0,(IF(F$4-W640&gt;2,1,0))))))</f>
        <v>0</v>
      </c>
    </row>
    <row r="641" customFormat="false" ht="42.95" hidden="false" customHeight="true" outlineLevel="0" collapsed="false">
      <c r="A641" s="124" t="str">
        <f aca="false">IF(D641=D640,IF(A640=0,"",A640),IF(AND(D641&gt;0,D641&lt;&gt;D640),A640+1,""))</f>
        <v/>
      </c>
      <c r="B641" s="129"/>
      <c r="C641" s="129"/>
      <c r="D641" s="96"/>
      <c r="E641" s="138"/>
      <c r="F641" s="128" t="str">
        <f aca="false">IFERROR(IF(OR(ISTEXT(D641),ISNUMBER(D641)),HLOOKUP(I641-23*INT(I641/23),[2]Hoja2!B$1:X$2,2),""),1)</f>
        <v/>
      </c>
      <c r="G641" s="128" t="str">
        <f aca="false">LEFT(D641,1)</f>
        <v/>
      </c>
      <c r="H641" s="129" t="str">
        <f aca="false">IF(UPPER(G641)="Z",2,IF(UPPER(G641)="Y",1,IF(UPPER(G641)="X",0,LEFT(D641))))</f>
        <v/>
      </c>
      <c r="I641" s="129" t="str">
        <f aca="false">REPLACE(D641,1,1,H641)</f>
        <v/>
      </c>
      <c r="J641" s="96"/>
      <c r="K641" s="124" t="str">
        <f aca="false">IF(N641&gt;0,ROW(L641)-7,"")</f>
        <v/>
      </c>
      <c r="L641" s="130"/>
      <c r="M641" s="130"/>
      <c r="N641" s="131"/>
      <c r="O641" s="132"/>
      <c r="P641" s="128" t="str">
        <f aca="false">IFERROR(IF(OR(ISTEXT(N641),ISNUMBER(N641)),HLOOKUP(S641-23*INT(S641/23),[2]Hoja2!B$1:X$2,2),""),1)</f>
        <v/>
      </c>
      <c r="Q641" s="128" t="str">
        <f aca="false">LEFT(N641,1)</f>
        <v/>
      </c>
      <c r="R641" s="129" t="str">
        <f aca="false">IF(UPPER(Q641)="Z",2,IF(UPPER(Q641)="Y",1,IF(UPPER(Q641)="X",0,LEFT(N641))))</f>
        <v/>
      </c>
      <c r="S641" s="129" t="str">
        <f aca="false">REPLACE(N641,1,1,R641)</f>
        <v/>
      </c>
      <c r="T641" s="96"/>
      <c r="U641" s="133"/>
      <c r="V641" s="124" t="str">
        <f aca="false">IF(OR(ISTEXT(N641),ISNUMBER(N641)),IF($AD641=1,U641,0),"")</f>
        <v/>
      </c>
      <c r="W641" s="75" t="n">
        <v>36892</v>
      </c>
      <c r="X641" s="134"/>
      <c r="Y641" s="134"/>
      <c r="AA641" s="128" t="n">
        <f aca="false">IF(E641&lt;&gt;F641,0,1)</f>
        <v>1</v>
      </c>
      <c r="AB641" s="128" t="n">
        <f aca="false">IF(OR(T641="SI",T641="Si",T641="si",T641="sI",T641="s",T641="S"),1,0)</f>
        <v>0</v>
      </c>
      <c r="AC641" s="128" t="n">
        <f aca="false">IF(OR(J641="SI",J641="Si",J641="si",J641="sI",J641="s",J641="S"),1,0)</f>
        <v>0</v>
      </c>
      <c r="AD641" s="128" t="n">
        <f aca="false">AK641*AA641*AB641*AC641</f>
        <v>0</v>
      </c>
      <c r="AF641" s="136" t="n">
        <f aca="false">COUNTIF(D$8:D641,D641)</f>
        <v>0</v>
      </c>
      <c r="AG641" s="136" t="n">
        <f aca="false">COUNTIFS(D$8:D641,D641,A$8:A641,A641)</f>
        <v>0</v>
      </c>
      <c r="AH641" s="128" t="n">
        <f aca="false">AF641-AG641</f>
        <v>0</v>
      </c>
      <c r="AI641" s="128" t="n">
        <f aca="false">IF(OR(O641&lt;&gt;P641,P641=1,AA641=0),1,0)</f>
        <v>0</v>
      </c>
      <c r="AJ641" s="128" t="n">
        <f aca="false">IF(AR641&gt;0,1,0)+AH641</f>
        <v>0</v>
      </c>
      <c r="AK641" s="128" t="n">
        <f aca="false">IF(O641&lt;&gt;P641,0,1)</f>
        <v>1</v>
      </c>
      <c r="AL641" s="128" t="n">
        <f aca="false">IF(U641&gt;1,1,0)</f>
        <v>0</v>
      </c>
      <c r="AM641" s="136"/>
      <c r="AN641" s="137"/>
      <c r="AO641" s="139"/>
      <c r="AP641" s="128" t="str">
        <f aca="false">IF(SUMIF(AS$7:BU$7,"&gt;0",AS641:BU641)&gt;0,SUMIF(AS$7:BU$7,"&gt;0",AS641:BU641),"")</f>
        <v/>
      </c>
      <c r="AQ641" s="128"/>
      <c r="AR641" s="136" t="n">
        <f aca="false">COUNTIF(N$8:N641,N641)-1</f>
        <v>-1</v>
      </c>
      <c r="AS641" s="133"/>
      <c r="AT641" s="133"/>
      <c r="AU641" s="128" t="n">
        <f aca="false">IF($A641=$A640,AS641+AT641+AU640,AS641+AT641)</f>
        <v>0</v>
      </c>
      <c r="AV641" s="133"/>
      <c r="AW641" s="133"/>
      <c r="AX641" s="128" t="n">
        <f aca="false">IF($A641=$A640,AV641+AW641+AX640,AV641+AW641)</f>
        <v>0</v>
      </c>
      <c r="AY641" s="133"/>
      <c r="AZ641" s="133"/>
      <c r="BA641" s="128" t="n">
        <f aca="false">IF($A641=$A640,AY641+AZ641+BA640,AY641+AZ641)</f>
        <v>0</v>
      </c>
      <c r="BB641" s="133"/>
      <c r="BC641" s="133"/>
      <c r="BD641" s="128" t="n">
        <f aca="false">IF($A641=$A640,BB641+BC641+BD640,BB641+BC641)</f>
        <v>0</v>
      </c>
      <c r="BE641" s="133"/>
      <c r="BF641" s="133"/>
      <c r="BG641" s="128" t="n">
        <f aca="false">IF($A641=$A640,BE641+BF641+BG640,BE641+BF641)</f>
        <v>0</v>
      </c>
      <c r="BH641" s="133"/>
      <c r="BI641" s="133"/>
      <c r="BJ641" s="128" t="n">
        <f aca="false">IF($A641=$A640,BH641+BI641+BJ640,BH641+BI641)</f>
        <v>0</v>
      </c>
      <c r="BK641" s="133"/>
      <c r="BL641" s="133"/>
      <c r="BM641" s="128" t="n">
        <f aca="false">IF($A641=$A640,BK641+BL641+BM640,BK641+BL641)</f>
        <v>0</v>
      </c>
      <c r="BN641" s="133"/>
      <c r="BO641" s="133"/>
      <c r="BP641" s="128" t="n">
        <f aca="false">IF($A641=$A640,BN641+BO641+BP640,BN641+BO641)</f>
        <v>0</v>
      </c>
      <c r="BQ641" s="133"/>
      <c r="BR641" s="133"/>
      <c r="BS641" s="128" t="n">
        <f aca="false">IF($A641=$A640,BQ641+BR641+BS640,BQ641+BR641)</f>
        <v>0</v>
      </c>
      <c r="BT641" s="133"/>
      <c r="BU641" s="133"/>
      <c r="BV641" s="128" t="n">
        <f aca="false">IF($A641=$A640,BT641+BU641+BV640,BT641+BU641)</f>
        <v>0</v>
      </c>
      <c r="BW641" s="128" t="n">
        <f aca="false">IF(W641=0,0,IF(W641&gt;F$4,1,(IF(W641=BW$2,0,(IF(F$4-W641&gt;2,1,0))))))</f>
        <v>0</v>
      </c>
    </row>
    <row r="642" customFormat="false" ht="42.95" hidden="false" customHeight="true" outlineLevel="0" collapsed="false">
      <c r="A642" s="124" t="str">
        <f aca="false">IF(D642=D641,IF(A641=0,"",A641),IF(AND(D642&gt;0,D642&lt;&gt;D641),A641+1,""))</f>
        <v/>
      </c>
      <c r="B642" s="129"/>
      <c r="C642" s="129"/>
      <c r="D642" s="96"/>
      <c r="E642" s="138"/>
      <c r="F642" s="128" t="str">
        <f aca="false">IFERROR(IF(OR(ISTEXT(D642),ISNUMBER(D642)),HLOOKUP(I642-23*INT(I642/23),[2]Hoja2!B$1:X$2,2),""),1)</f>
        <v/>
      </c>
      <c r="G642" s="128" t="str">
        <f aca="false">LEFT(D642,1)</f>
        <v/>
      </c>
      <c r="H642" s="129" t="str">
        <f aca="false">IF(UPPER(G642)="Z",2,IF(UPPER(G642)="Y",1,IF(UPPER(G642)="X",0,LEFT(D642))))</f>
        <v/>
      </c>
      <c r="I642" s="129" t="str">
        <f aca="false">REPLACE(D642,1,1,H642)</f>
        <v/>
      </c>
      <c r="J642" s="96"/>
      <c r="K642" s="124" t="str">
        <f aca="false">IF(N642&gt;0,ROW(L642)-7,"")</f>
        <v/>
      </c>
      <c r="L642" s="130"/>
      <c r="M642" s="130"/>
      <c r="N642" s="131"/>
      <c r="O642" s="132"/>
      <c r="P642" s="128" t="str">
        <f aca="false">IFERROR(IF(OR(ISTEXT(N642),ISNUMBER(N642)),HLOOKUP(S642-23*INT(S642/23),[2]Hoja2!B$1:X$2,2),""),1)</f>
        <v/>
      </c>
      <c r="Q642" s="128" t="str">
        <f aca="false">LEFT(N642,1)</f>
        <v/>
      </c>
      <c r="R642" s="129" t="str">
        <f aca="false">IF(UPPER(Q642)="Z",2,IF(UPPER(Q642)="Y",1,IF(UPPER(Q642)="X",0,LEFT(N642))))</f>
        <v/>
      </c>
      <c r="S642" s="129" t="str">
        <f aca="false">REPLACE(N642,1,1,R642)</f>
        <v/>
      </c>
      <c r="T642" s="96"/>
      <c r="U642" s="133"/>
      <c r="V642" s="124" t="str">
        <f aca="false">IF(OR(ISTEXT(N642),ISNUMBER(N642)),IF($AD642=1,U642,0),"")</f>
        <v/>
      </c>
      <c r="W642" s="75" t="n">
        <v>36892</v>
      </c>
      <c r="X642" s="134"/>
      <c r="Y642" s="134"/>
      <c r="AA642" s="128" t="n">
        <f aca="false">IF(E642&lt;&gt;F642,0,1)</f>
        <v>1</v>
      </c>
      <c r="AB642" s="128" t="n">
        <f aca="false">IF(OR(T642="SI",T642="Si",T642="si",T642="sI",T642="s",T642="S"),1,0)</f>
        <v>0</v>
      </c>
      <c r="AC642" s="128" t="n">
        <f aca="false">IF(OR(J642="SI",J642="Si",J642="si",J642="sI",J642="s",J642="S"),1,0)</f>
        <v>0</v>
      </c>
      <c r="AD642" s="128" t="n">
        <f aca="false">AK642*AA642*AB642*AC642</f>
        <v>0</v>
      </c>
      <c r="AF642" s="136" t="n">
        <f aca="false">COUNTIF(D$8:D642,D642)</f>
        <v>0</v>
      </c>
      <c r="AG642" s="136" t="n">
        <f aca="false">COUNTIFS(D$8:D642,D642,A$8:A642,A642)</f>
        <v>0</v>
      </c>
      <c r="AH642" s="128" t="n">
        <f aca="false">AF642-AG642</f>
        <v>0</v>
      </c>
      <c r="AI642" s="128" t="n">
        <f aca="false">IF(OR(O642&lt;&gt;P642,P642=1,AA642=0),1,0)</f>
        <v>0</v>
      </c>
      <c r="AJ642" s="128" t="n">
        <f aca="false">IF(AR642&gt;0,1,0)+AH642</f>
        <v>0</v>
      </c>
      <c r="AK642" s="128" t="n">
        <f aca="false">IF(O642&lt;&gt;P642,0,1)</f>
        <v>1</v>
      </c>
      <c r="AL642" s="128" t="n">
        <f aca="false">IF(U642&gt;1,1,0)</f>
        <v>0</v>
      </c>
      <c r="AM642" s="136"/>
      <c r="AN642" s="137"/>
      <c r="AO642" s="139"/>
      <c r="AP642" s="128" t="str">
        <f aca="false">IF(SUMIF(AS$7:BU$7,"&gt;0",AS642:BU642)&gt;0,SUMIF(AS$7:BU$7,"&gt;0",AS642:BU642),"")</f>
        <v/>
      </c>
      <c r="AQ642" s="128"/>
      <c r="AR642" s="136" t="n">
        <f aca="false">COUNTIF(N$8:N642,N642)-1</f>
        <v>-1</v>
      </c>
      <c r="AS642" s="133"/>
      <c r="AT642" s="133"/>
      <c r="AU642" s="128" t="n">
        <f aca="false">IF($A642=$A641,AS642+AT642+AU641,AS642+AT642)</f>
        <v>0</v>
      </c>
      <c r="AV642" s="133"/>
      <c r="AW642" s="133"/>
      <c r="AX642" s="128" t="n">
        <f aca="false">IF($A642=$A641,AV642+AW642+AX641,AV642+AW642)</f>
        <v>0</v>
      </c>
      <c r="AY642" s="133"/>
      <c r="AZ642" s="133"/>
      <c r="BA642" s="128" t="n">
        <f aca="false">IF($A642=$A641,AY642+AZ642+BA641,AY642+AZ642)</f>
        <v>0</v>
      </c>
      <c r="BB642" s="133"/>
      <c r="BC642" s="133"/>
      <c r="BD642" s="128" t="n">
        <f aca="false">IF($A642=$A641,BB642+BC642+BD641,BB642+BC642)</f>
        <v>0</v>
      </c>
      <c r="BE642" s="133"/>
      <c r="BF642" s="133"/>
      <c r="BG642" s="128" t="n">
        <f aca="false">IF($A642=$A641,BE642+BF642+BG641,BE642+BF642)</f>
        <v>0</v>
      </c>
      <c r="BH642" s="133"/>
      <c r="BI642" s="133"/>
      <c r="BJ642" s="128" t="n">
        <f aca="false">IF($A642=$A641,BH642+BI642+BJ641,BH642+BI642)</f>
        <v>0</v>
      </c>
      <c r="BK642" s="133"/>
      <c r="BL642" s="133"/>
      <c r="BM642" s="128" t="n">
        <f aca="false">IF($A642=$A641,BK642+BL642+BM641,BK642+BL642)</f>
        <v>0</v>
      </c>
      <c r="BN642" s="133"/>
      <c r="BO642" s="133"/>
      <c r="BP642" s="128" t="n">
        <f aca="false">IF($A642=$A641,BN642+BO642+BP641,BN642+BO642)</f>
        <v>0</v>
      </c>
      <c r="BQ642" s="133"/>
      <c r="BR642" s="133"/>
      <c r="BS642" s="128" t="n">
        <f aca="false">IF($A642=$A641,BQ642+BR642+BS641,BQ642+BR642)</f>
        <v>0</v>
      </c>
      <c r="BT642" s="133"/>
      <c r="BU642" s="133"/>
      <c r="BV642" s="128" t="n">
        <f aca="false">IF($A642=$A641,BT642+BU642+BV641,BT642+BU642)</f>
        <v>0</v>
      </c>
      <c r="BW642" s="128" t="n">
        <f aca="false">IF(W642=0,0,IF(W642&gt;F$4,1,(IF(W642=BW$2,0,(IF(F$4-W642&gt;2,1,0))))))</f>
        <v>0</v>
      </c>
    </row>
    <row r="643" customFormat="false" ht="42.95" hidden="false" customHeight="true" outlineLevel="0" collapsed="false">
      <c r="A643" s="124" t="str">
        <f aca="false">IF(D643=D642,IF(A642=0,"",A642),IF(AND(D643&gt;0,D643&lt;&gt;D642),A642+1,""))</f>
        <v/>
      </c>
      <c r="B643" s="129"/>
      <c r="C643" s="129"/>
      <c r="D643" s="96"/>
      <c r="E643" s="138"/>
      <c r="F643" s="128" t="str">
        <f aca="false">IFERROR(IF(OR(ISTEXT(D643),ISNUMBER(D643)),HLOOKUP(I643-23*INT(I643/23),[2]Hoja2!B$1:X$2,2),""),1)</f>
        <v/>
      </c>
      <c r="G643" s="128" t="str">
        <f aca="false">LEFT(D643,1)</f>
        <v/>
      </c>
      <c r="H643" s="129" t="str">
        <f aca="false">IF(UPPER(G643)="Z",2,IF(UPPER(G643)="Y",1,IF(UPPER(G643)="X",0,LEFT(D643))))</f>
        <v/>
      </c>
      <c r="I643" s="129" t="str">
        <f aca="false">REPLACE(D643,1,1,H643)</f>
        <v/>
      </c>
      <c r="J643" s="96"/>
      <c r="K643" s="124" t="str">
        <f aca="false">IF(N643&gt;0,ROW(L643)-7,"")</f>
        <v/>
      </c>
      <c r="L643" s="130"/>
      <c r="M643" s="130"/>
      <c r="N643" s="131"/>
      <c r="O643" s="132"/>
      <c r="P643" s="128" t="str">
        <f aca="false">IFERROR(IF(OR(ISTEXT(N643),ISNUMBER(N643)),HLOOKUP(S643-23*INT(S643/23),[2]Hoja2!B$1:X$2,2),""),1)</f>
        <v/>
      </c>
      <c r="Q643" s="128" t="str">
        <f aca="false">LEFT(N643,1)</f>
        <v/>
      </c>
      <c r="R643" s="129" t="str">
        <f aca="false">IF(UPPER(Q643)="Z",2,IF(UPPER(Q643)="Y",1,IF(UPPER(Q643)="X",0,LEFT(N643))))</f>
        <v/>
      </c>
      <c r="S643" s="129" t="str">
        <f aca="false">REPLACE(N643,1,1,R643)</f>
        <v/>
      </c>
      <c r="T643" s="96"/>
      <c r="U643" s="133"/>
      <c r="V643" s="124" t="str">
        <f aca="false">IF(OR(ISTEXT(N643),ISNUMBER(N643)),IF($AD643=1,U643,0),"")</f>
        <v/>
      </c>
      <c r="W643" s="75" t="n">
        <v>36892</v>
      </c>
      <c r="X643" s="134"/>
      <c r="Y643" s="134"/>
      <c r="AA643" s="128" t="n">
        <f aca="false">IF(E643&lt;&gt;F643,0,1)</f>
        <v>1</v>
      </c>
      <c r="AB643" s="128" t="n">
        <f aca="false">IF(OR(T643="SI",T643="Si",T643="si",T643="sI",T643="s",T643="S"),1,0)</f>
        <v>0</v>
      </c>
      <c r="AC643" s="128" t="n">
        <f aca="false">IF(OR(J643="SI",J643="Si",J643="si",J643="sI",J643="s",J643="S"),1,0)</f>
        <v>0</v>
      </c>
      <c r="AD643" s="128" t="n">
        <f aca="false">AK643*AA643*AB643*AC643</f>
        <v>0</v>
      </c>
      <c r="AF643" s="136" t="n">
        <f aca="false">COUNTIF(D$8:D643,D643)</f>
        <v>0</v>
      </c>
      <c r="AG643" s="136" t="n">
        <f aca="false">COUNTIFS(D$8:D643,D643,A$8:A643,A643)</f>
        <v>0</v>
      </c>
      <c r="AH643" s="128" t="n">
        <f aca="false">AF643-AG643</f>
        <v>0</v>
      </c>
      <c r="AI643" s="128" t="n">
        <f aca="false">IF(OR(O643&lt;&gt;P643,P643=1,AA643=0),1,0)</f>
        <v>0</v>
      </c>
      <c r="AJ643" s="128" t="n">
        <f aca="false">IF(AR643&gt;0,1,0)+AH643</f>
        <v>0</v>
      </c>
      <c r="AK643" s="128" t="n">
        <f aca="false">IF(O643&lt;&gt;P643,0,1)</f>
        <v>1</v>
      </c>
      <c r="AL643" s="128" t="n">
        <f aca="false">IF(U643&gt;1,1,0)</f>
        <v>0</v>
      </c>
      <c r="AM643" s="136"/>
      <c r="AN643" s="137"/>
      <c r="AO643" s="139"/>
      <c r="AP643" s="128" t="str">
        <f aca="false">IF(SUMIF(AS$7:BU$7,"&gt;0",AS643:BU643)&gt;0,SUMIF(AS$7:BU$7,"&gt;0",AS643:BU643),"")</f>
        <v/>
      </c>
      <c r="AQ643" s="128"/>
      <c r="AR643" s="136" t="n">
        <f aca="false">COUNTIF(N$8:N643,N643)-1</f>
        <v>-1</v>
      </c>
      <c r="AS643" s="133"/>
      <c r="AT643" s="133"/>
      <c r="AU643" s="128" t="n">
        <f aca="false">IF($A643=$A642,AS643+AT643+AU642,AS643+AT643)</f>
        <v>0</v>
      </c>
      <c r="AV643" s="133"/>
      <c r="AW643" s="133"/>
      <c r="AX643" s="128" t="n">
        <f aca="false">IF($A643=$A642,AV643+AW643+AX642,AV643+AW643)</f>
        <v>0</v>
      </c>
      <c r="AY643" s="133"/>
      <c r="AZ643" s="133"/>
      <c r="BA643" s="128" t="n">
        <f aca="false">IF($A643=$A642,AY643+AZ643+BA642,AY643+AZ643)</f>
        <v>0</v>
      </c>
      <c r="BB643" s="133"/>
      <c r="BC643" s="133"/>
      <c r="BD643" s="128" t="n">
        <f aca="false">IF($A643=$A642,BB643+BC643+BD642,BB643+BC643)</f>
        <v>0</v>
      </c>
      <c r="BE643" s="133"/>
      <c r="BF643" s="133"/>
      <c r="BG643" s="128" t="n">
        <f aca="false">IF($A643=$A642,BE643+BF643+BG642,BE643+BF643)</f>
        <v>0</v>
      </c>
      <c r="BH643" s="133"/>
      <c r="BI643" s="133"/>
      <c r="BJ643" s="128" t="n">
        <f aca="false">IF($A643=$A642,BH643+BI643+BJ642,BH643+BI643)</f>
        <v>0</v>
      </c>
      <c r="BK643" s="133"/>
      <c r="BL643" s="133"/>
      <c r="BM643" s="128" t="n">
        <f aca="false">IF($A643=$A642,BK643+BL643+BM642,BK643+BL643)</f>
        <v>0</v>
      </c>
      <c r="BN643" s="133"/>
      <c r="BO643" s="133"/>
      <c r="BP643" s="128" t="n">
        <f aca="false">IF($A643=$A642,BN643+BO643+BP642,BN643+BO643)</f>
        <v>0</v>
      </c>
      <c r="BQ643" s="133"/>
      <c r="BR643" s="133"/>
      <c r="BS643" s="128" t="n">
        <f aca="false">IF($A643=$A642,BQ643+BR643+BS642,BQ643+BR643)</f>
        <v>0</v>
      </c>
      <c r="BT643" s="133"/>
      <c r="BU643" s="133"/>
      <c r="BV643" s="128" t="n">
        <f aca="false">IF($A643=$A642,BT643+BU643+BV642,BT643+BU643)</f>
        <v>0</v>
      </c>
      <c r="BW643" s="128" t="n">
        <f aca="false">IF(W643=0,0,IF(W643&gt;F$4,1,(IF(W643=BW$2,0,(IF(F$4-W643&gt;2,1,0))))))</f>
        <v>0</v>
      </c>
    </row>
    <row r="644" customFormat="false" ht="42.95" hidden="false" customHeight="true" outlineLevel="0" collapsed="false">
      <c r="A644" s="124" t="str">
        <f aca="false">IF(D644=D643,IF(A643=0,"",A643),IF(AND(D644&gt;0,D644&lt;&gt;D643),A643+1,""))</f>
        <v/>
      </c>
      <c r="B644" s="129"/>
      <c r="C644" s="129"/>
      <c r="D644" s="96"/>
      <c r="E644" s="138"/>
      <c r="F644" s="128" t="str">
        <f aca="false">IFERROR(IF(OR(ISTEXT(D644),ISNUMBER(D644)),HLOOKUP(I644-23*INT(I644/23),[2]Hoja2!B$1:X$2,2),""),1)</f>
        <v/>
      </c>
      <c r="G644" s="128" t="str">
        <f aca="false">LEFT(D644,1)</f>
        <v/>
      </c>
      <c r="H644" s="129" t="str">
        <f aca="false">IF(UPPER(G644)="Z",2,IF(UPPER(G644)="Y",1,IF(UPPER(G644)="X",0,LEFT(D644))))</f>
        <v/>
      </c>
      <c r="I644" s="129" t="str">
        <f aca="false">REPLACE(D644,1,1,H644)</f>
        <v/>
      </c>
      <c r="J644" s="96"/>
      <c r="K644" s="124" t="str">
        <f aca="false">IF(N644&gt;0,ROW(L644)-7,"")</f>
        <v/>
      </c>
      <c r="L644" s="130"/>
      <c r="M644" s="130"/>
      <c r="N644" s="131"/>
      <c r="O644" s="132"/>
      <c r="P644" s="128" t="str">
        <f aca="false">IFERROR(IF(OR(ISTEXT(N644),ISNUMBER(N644)),HLOOKUP(S644-23*INT(S644/23),[2]Hoja2!B$1:X$2,2),""),1)</f>
        <v/>
      </c>
      <c r="Q644" s="128" t="str">
        <f aca="false">LEFT(N644,1)</f>
        <v/>
      </c>
      <c r="R644" s="129" t="str">
        <f aca="false">IF(UPPER(Q644)="Z",2,IF(UPPER(Q644)="Y",1,IF(UPPER(Q644)="X",0,LEFT(N644))))</f>
        <v/>
      </c>
      <c r="S644" s="129" t="str">
        <f aca="false">REPLACE(N644,1,1,R644)</f>
        <v/>
      </c>
      <c r="T644" s="96"/>
      <c r="U644" s="133"/>
      <c r="V644" s="124" t="str">
        <f aca="false">IF(OR(ISTEXT(N644),ISNUMBER(N644)),IF($AD644=1,U644,0),"")</f>
        <v/>
      </c>
      <c r="W644" s="75" t="n">
        <v>36892</v>
      </c>
      <c r="X644" s="134"/>
      <c r="Y644" s="134"/>
      <c r="AA644" s="128" t="n">
        <f aca="false">IF(E644&lt;&gt;F644,0,1)</f>
        <v>1</v>
      </c>
      <c r="AB644" s="128" t="n">
        <f aca="false">IF(OR(T644="SI",T644="Si",T644="si",T644="sI",T644="s",T644="S"),1,0)</f>
        <v>0</v>
      </c>
      <c r="AC644" s="128" t="n">
        <f aca="false">IF(OR(J644="SI",J644="Si",J644="si",J644="sI",J644="s",J644="S"),1,0)</f>
        <v>0</v>
      </c>
      <c r="AD644" s="128" t="n">
        <f aca="false">AK644*AA644*AB644*AC644</f>
        <v>0</v>
      </c>
      <c r="AF644" s="136" t="n">
        <f aca="false">COUNTIF(D$8:D644,D644)</f>
        <v>0</v>
      </c>
      <c r="AG644" s="136" t="n">
        <f aca="false">COUNTIFS(D$8:D644,D644,A$8:A644,A644)</f>
        <v>0</v>
      </c>
      <c r="AH644" s="128" t="n">
        <f aca="false">AF644-AG644</f>
        <v>0</v>
      </c>
      <c r="AI644" s="128" t="n">
        <f aca="false">IF(OR(O644&lt;&gt;P644,P644=1,AA644=0),1,0)</f>
        <v>0</v>
      </c>
      <c r="AJ644" s="128" t="n">
        <f aca="false">IF(AR644&gt;0,1,0)+AH644</f>
        <v>0</v>
      </c>
      <c r="AK644" s="128" t="n">
        <f aca="false">IF(O644&lt;&gt;P644,0,1)</f>
        <v>1</v>
      </c>
      <c r="AL644" s="128" t="n">
        <f aca="false">IF(U644&gt;1,1,0)</f>
        <v>0</v>
      </c>
      <c r="AM644" s="136"/>
      <c r="AN644" s="137"/>
      <c r="AO644" s="139"/>
      <c r="AP644" s="128" t="str">
        <f aca="false">IF(SUMIF(AS$7:BU$7,"&gt;0",AS644:BU644)&gt;0,SUMIF(AS$7:BU$7,"&gt;0",AS644:BU644),"")</f>
        <v/>
      </c>
      <c r="AQ644" s="128"/>
      <c r="AR644" s="136" t="n">
        <f aca="false">COUNTIF(N$8:N644,N644)-1</f>
        <v>-1</v>
      </c>
      <c r="AS644" s="133"/>
      <c r="AT644" s="133"/>
      <c r="AU644" s="128" t="n">
        <f aca="false">IF($A644=$A643,AS644+AT644+AU643,AS644+AT644)</f>
        <v>0</v>
      </c>
      <c r="AV644" s="133"/>
      <c r="AW644" s="133"/>
      <c r="AX644" s="128" t="n">
        <f aca="false">IF($A644=$A643,AV644+AW644+AX643,AV644+AW644)</f>
        <v>0</v>
      </c>
      <c r="AY644" s="133"/>
      <c r="AZ644" s="133"/>
      <c r="BA644" s="128" t="n">
        <f aca="false">IF($A644=$A643,AY644+AZ644+BA643,AY644+AZ644)</f>
        <v>0</v>
      </c>
      <c r="BB644" s="133"/>
      <c r="BC644" s="133"/>
      <c r="BD644" s="128" t="n">
        <f aca="false">IF($A644=$A643,BB644+BC644+BD643,BB644+BC644)</f>
        <v>0</v>
      </c>
      <c r="BE644" s="133"/>
      <c r="BF644" s="133"/>
      <c r="BG644" s="128" t="n">
        <f aca="false">IF($A644=$A643,BE644+BF644+BG643,BE644+BF644)</f>
        <v>0</v>
      </c>
      <c r="BH644" s="133"/>
      <c r="BI644" s="133"/>
      <c r="BJ644" s="128" t="n">
        <f aca="false">IF($A644=$A643,BH644+BI644+BJ643,BH644+BI644)</f>
        <v>0</v>
      </c>
      <c r="BK644" s="133"/>
      <c r="BL644" s="133"/>
      <c r="BM644" s="128" t="n">
        <f aca="false">IF($A644=$A643,BK644+BL644+BM643,BK644+BL644)</f>
        <v>0</v>
      </c>
      <c r="BN644" s="133"/>
      <c r="BO644" s="133"/>
      <c r="BP644" s="128" t="n">
        <f aca="false">IF($A644=$A643,BN644+BO644+BP643,BN644+BO644)</f>
        <v>0</v>
      </c>
      <c r="BQ644" s="133"/>
      <c r="BR644" s="133"/>
      <c r="BS644" s="128" t="n">
        <f aca="false">IF($A644=$A643,BQ644+BR644+BS643,BQ644+BR644)</f>
        <v>0</v>
      </c>
      <c r="BT644" s="133"/>
      <c r="BU644" s="133"/>
      <c r="BV644" s="128" t="n">
        <f aca="false">IF($A644=$A643,BT644+BU644+BV643,BT644+BU644)</f>
        <v>0</v>
      </c>
      <c r="BW644" s="128" t="n">
        <f aca="false">IF(W644=0,0,IF(W644&gt;F$4,1,(IF(W644=BW$2,0,(IF(F$4-W644&gt;2,1,0))))))</f>
        <v>0</v>
      </c>
    </row>
    <row r="645" customFormat="false" ht="42.95" hidden="false" customHeight="true" outlineLevel="0" collapsed="false">
      <c r="A645" s="124" t="str">
        <f aca="false">IF(D645=D644,IF(A644=0,"",A644),IF(AND(D645&gt;0,D645&lt;&gt;D644),A644+1,""))</f>
        <v/>
      </c>
      <c r="B645" s="129"/>
      <c r="C645" s="129"/>
      <c r="D645" s="96"/>
      <c r="E645" s="138"/>
      <c r="F645" s="128" t="str">
        <f aca="false">IFERROR(IF(OR(ISTEXT(D645),ISNUMBER(D645)),HLOOKUP(I645-23*INT(I645/23),[2]Hoja2!B$1:X$2,2),""),1)</f>
        <v/>
      </c>
      <c r="G645" s="128" t="str">
        <f aca="false">LEFT(D645,1)</f>
        <v/>
      </c>
      <c r="H645" s="129" t="str">
        <f aca="false">IF(UPPER(G645)="Z",2,IF(UPPER(G645)="Y",1,IF(UPPER(G645)="X",0,LEFT(D645))))</f>
        <v/>
      </c>
      <c r="I645" s="129" t="str">
        <f aca="false">REPLACE(D645,1,1,H645)</f>
        <v/>
      </c>
      <c r="J645" s="96"/>
      <c r="K645" s="124" t="str">
        <f aca="false">IF(N645&gt;0,ROW(L645)-7,"")</f>
        <v/>
      </c>
      <c r="L645" s="130"/>
      <c r="M645" s="130"/>
      <c r="N645" s="131"/>
      <c r="O645" s="132"/>
      <c r="P645" s="128" t="str">
        <f aca="false">IFERROR(IF(OR(ISTEXT(N645),ISNUMBER(N645)),HLOOKUP(S645-23*INT(S645/23),[2]Hoja2!B$1:X$2,2),""),1)</f>
        <v/>
      </c>
      <c r="Q645" s="128" t="str">
        <f aca="false">LEFT(N645,1)</f>
        <v/>
      </c>
      <c r="R645" s="129" t="str">
        <f aca="false">IF(UPPER(Q645)="Z",2,IF(UPPER(Q645)="Y",1,IF(UPPER(Q645)="X",0,LEFT(N645))))</f>
        <v/>
      </c>
      <c r="S645" s="129" t="str">
        <f aca="false">REPLACE(N645,1,1,R645)</f>
        <v/>
      </c>
      <c r="T645" s="96"/>
      <c r="U645" s="133"/>
      <c r="V645" s="124" t="str">
        <f aca="false">IF(OR(ISTEXT(N645),ISNUMBER(N645)),IF($AD645=1,U645,0),"")</f>
        <v/>
      </c>
      <c r="W645" s="75" t="n">
        <v>36892</v>
      </c>
      <c r="X645" s="134"/>
      <c r="Y645" s="134"/>
      <c r="AA645" s="128" t="n">
        <f aca="false">IF(E645&lt;&gt;F645,0,1)</f>
        <v>1</v>
      </c>
      <c r="AB645" s="128" t="n">
        <f aca="false">IF(OR(T645="SI",T645="Si",T645="si",T645="sI",T645="s",T645="S"),1,0)</f>
        <v>0</v>
      </c>
      <c r="AC645" s="128" t="n">
        <f aca="false">IF(OR(J645="SI",J645="Si",J645="si",J645="sI",J645="s",J645="S"),1,0)</f>
        <v>0</v>
      </c>
      <c r="AD645" s="128" t="n">
        <f aca="false">AK645*AA645*AB645*AC645</f>
        <v>0</v>
      </c>
      <c r="AF645" s="136" t="n">
        <f aca="false">COUNTIF(D$8:D645,D645)</f>
        <v>0</v>
      </c>
      <c r="AG645" s="136" t="n">
        <f aca="false">COUNTIFS(D$8:D645,D645,A$8:A645,A645)</f>
        <v>0</v>
      </c>
      <c r="AH645" s="128" t="n">
        <f aca="false">AF645-AG645</f>
        <v>0</v>
      </c>
      <c r="AI645" s="128" t="n">
        <f aca="false">IF(OR(O645&lt;&gt;P645,P645=1,AA645=0),1,0)</f>
        <v>0</v>
      </c>
      <c r="AJ645" s="128" t="n">
        <f aca="false">IF(AR645&gt;0,1,0)+AH645</f>
        <v>0</v>
      </c>
      <c r="AK645" s="128" t="n">
        <f aca="false">IF(O645&lt;&gt;P645,0,1)</f>
        <v>1</v>
      </c>
      <c r="AL645" s="128" t="n">
        <f aca="false">IF(U645&gt;1,1,0)</f>
        <v>0</v>
      </c>
      <c r="AM645" s="136"/>
      <c r="AN645" s="137"/>
      <c r="AO645" s="139"/>
      <c r="AP645" s="128" t="str">
        <f aca="false">IF(SUMIF(AS$7:BU$7,"&gt;0",AS645:BU645)&gt;0,SUMIF(AS$7:BU$7,"&gt;0",AS645:BU645),"")</f>
        <v/>
      </c>
      <c r="AQ645" s="128"/>
      <c r="AR645" s="136" t="n">
        <f aca="false">COUNTIF(N$8:N645,N645)-1</f>
        <v>-1</v>
      </c>
      <c r="AS645" s="133"/>
      <c r="AT645" s="133"/>
      <c r="AU645" s="128" t="n">
        <f aca="false">IF($A645=$A644,AS645+AT645+AU644,AS645+AT645)</f>
        <v>0</v>
      </c>
      <c r="AV645" s="133"/>
      <c r="AW645" s="133"/>
      <c r="AX645" s="128" t="n">
        <f aca="false">IF($A645=$A644,AV645+AW645+AX644,AV645+AW645)</f>
        <v>0</v>
      </c>
      <c r="AY645" s="133"/>
      <c r="AZ645" s="133"/>
      <c r="BA645" s="128" t="n">
        <f aca="false">IF($A645=$A644,AY645+AZ645+BA644,AY645+AZ645)</f>
        <v>0</v>
      </c>
      <c r="BB645" s="133"/>
      <c r="BC645" s="133"/>
      <c r="BD645" s="128" t="n">
        <f aca="false">IF($A645=$A644,BB645+BC645+BD644,BB645+BC645)</f>
        <v>0</v>
      </c>
      <c r="BE645" s="133"/>
      <c r="BF645" s="133"/>
      <c r="BG645" s="128" t="n">
        <f aca="false">IF($A645=$A644,BE645+BF645+BG644,BE645+BF645)</f>
        <v>0</v>
      </c>
      <c r="BH645" s="133"/>
      <c r="BI645" s="133"/>
      <c r="BJ645" s="128" t="n">
        <f aca="false">IF($A645=$A644,BH645+BI645+BJ644,BH645+BI645)</f>
        <v>0</v>
      </c>
      <c r="BK645" s="133"/>
      <c r="BL645" s="133"/>
      <c r="BM645" s="128" t="n">
        <f aca="false">IF($A645=$A644,BK645+BL645+BM644,BK645+BL645)</f>
        <v>0</v>
      </c>
      <c r="BN645" s="133"/>
      <c r="BO645" s="133"/>
      <c r="BP645" s="128" t="n">
        <f aca="false">IF($A645=$A644,BN645+BO645+BP644,BN645+BO645)</f>
        <v>0</v>
      </c>
      <c r="BQ645" s="133"/>
      <c r="BR645" s="133"/>
      <c r="BS645" s="128" t="n">
        <f aca="false">IF($A645=$A644,BQ645+BR645+BS644,BQ645+BR645)</f>
        <v>0</v>
      </c>
      <c r="BT645" s="133"/>
      <c r="BU645" s="133"/>
      <c r="BV645" s="128" t="n">
        <f aca="false">IF($A645=$A644,BT645+BU645+BV644,BT645+BU645)</f>
        <v>0</v>
      </c>
      <c r="BW645" s="128" t="n">
        <f aca="false">IF(W645=0,0,IF(W645&gt;F$4,1,(IF(W645=BW$2,0,(IF(F$4-W645&gt;2,1,0))))))</f>
        <v>0</v>
      </c>
    </row>
    <row r="646" customFormat="false" ht="42.95" hidden="false" customHeight="true" outlineLevel="0" collapsed="false">
      <c r="A646" s="124" t="str">
        <f aca="false">IF(D646=D645,IF(A645=0,"",A645),IF(AND(D646&gt;0,D646&lt;&gt;D645),A645+1,""))</f>
        <v/>
      </c>
      <c r="B646" s="129"/>
      <c r="C646" s="129"/>
      <c r="D646" s="96"/>
      <c r="E646" s="138"/>
      <c r="F646" s="128" t="str">
        <f aca="false">IFERROR(IF(OR(ISTEXT(D646),ISNUMBER(D646)),HLOOKUP(I646-23*INT(I646/23),[2]Hoja2!B$1:X$2,2),""),1)</f>
        <v/>
      </c>
      <c r="G646" s="128" t="str">
        <f aca="false">LEFT(D646,1)</f>
        <v/>
      </c>
      <c r="H646" s="129" t="str">
        <f aca="false">IF(UPPER(G646)="Z",2,IF(UPPER(G646)="Y",1,IF(UPPER(G646)="X",0,LEFT(D646))))</f>
        <v/>
      </c>
      <c r="I646" s="129" t="str">
        <f aca="false">REPLACE(D646,1,1,H646)</f>
        <v/>
      </c>
      <c r="J646" s="96"/>
      <c r="K646" s="124" t="str">
        <f aca="false">IF(N646&gt;0,ROW(L646)-7,"")</f>
        <v/>
      </c>
      <c r="L646" s="130"/>
      <c r="M646" s="130"/>
      <c r="N646" s="131"/>
      <c r="O646" s="132"/>
      <c r="P646" s="128" t="str">
        <f aca="false">IFERROR(IF(OR(ISTEXT(N646),ISNUMBER(N646)),HLOOKUP(S646-23*INT(S646/23),[2]Hoja2!B$1:X$2,2),""),1)</f>
        <v/>
      </c>
      <c r="Q646" s="128" t="str">
        <f aca="false">LEFT(N646,1)</f>
        <v/>
      </c>
      <c r="R646" s="129" t="str">
        <f aca="false">IF(UPPER(Q646)="Z",2,IF(UPPER(Q646)="Y",1,IF(UPPER(Q646)="X",0,LEFT(N646))))</f>
        <v/>
      </c>
      <c r="S646" s="129" t="str">
        <f aca="false">REPLACE(N646,1,1,R646)</f>
        <v/>
      </c>
      <c r="T646" s="96"/>
      <c r="U646" s="133"/>
      <c r="V646" s="124" t="str">
        <f aca="false">IF(OR(ISTEXT(N646),ISNUMBER(N646)),IF($AD646=1,U646,0),"")</f>
        <v/>
      </c>
      <c r="W646" s="75" t="n">
        <v>36892</v>
      </c>
      <c r="X646" s="134"/>
      <c r="Y646" s="134"/>
      <c r="AA646" s="128" t="n">
        <f aca="false">IF(E646&lt;&gt;F646,0,1)</f>
        <v>1</v>
      </c>
      <c r="AB646" s="128" t="n">
        <f aca="false">IF(OR(T646="SI",T646="Si",T646="si",T646="sI",T646="s",T646="S"),1,0)</f>
        <v>0</v>
      </c>
      <c r="AC646" s="128" t="n">
        <f aca="false">IF(OR(J646="SI",J646="Si",J646="si",J646="sI",J646="s",J646="S"),1,0)</f>
        <v>0</v>
      </c>
      <c r="AD646" s="128" t="n">
        <f aca="false">AK646*AA646*AB646*AC646</f>
        <v>0</v>
      </c>
      <c r="AF646" s="136" t="n">
        <f aca="false">COUNTIF(D$8:D646,D646)</f>
        <v>0</v>
      </c>
      <c r="AG646" s="136" t="n">
        <f aca="false">COUNTIFS(D$8:D646,D646,A$8:A646,A646)</f>
        <v>0</v>
      </c>
      <c r="AH646" s="128" t="n">
        <f aca="false">AF646-AG646</f>
        <v>0</v>
      </c>
      <c r="AI646" s="128" t="n">
        <f aca="false">IF(OR(O646&lt;&gt;P646,P646=1,AA646=0),1,0)</f>
        <v>0</v>
      </c>
      <c r="AJ646" s="128" t="n">
        <f aca="false">IF(AR646&gt;0,1,0)+AH646</f>
        <v>0</v>
      </c>
      <c r="AK646" s="128" t="n">
        <f aca="false">IF(O646&lt;&gt;P646,0,1)</f>
        <v>1</v>
      </c>
      <c r="AL646" s="128" t="n">
        <f aca="false">IF(U646&gt;1,1,0)</f>
        <v>0</v>
      </c>
      <c r="AM646" s="136"/>
      <c r="AN646" s="137"/>
      <c r="AO646" s="139"/>
      <c r="AP646" s="128" t="str">
        <f aca="false">IF(SUMIF(AS$7:BU$7,"&gt;0",AS646:BU646)&gt;0,SUMIF(AS$7:BU$7,"&gt;0",AS646:BU646),"")</f>
        <v/>
      </c>
      <c r="AQ646" s="128"/>
      <c r="AR646" s="136" t="n">
        <f aca="false">COUNTIF(N$8:N646,N646)-1</f>
        <v>-1</v>
      </c>
      <c r="AS646" s="133"/>
      <c r="AT646" s="133"/>
      <c r="AU646" s="128" t="n">
        <f aca="false">IF($A646=$A645,AS646+AT646+AU645,AS646+AT646)</f>
        <v>0</v>
      </c>
      <c r="AV646" s="133"/>
      <c r="AW646" s="133"/>
      <c r="AX646" s="128" t="n">
        <f aca="false">IF($A646=$A645,AV646+AW646+AX645,AV646+AW646)</f>
        <v>0</v>
      </c>
      <c r="AY646" s="133"/>
      <c r="AZ646" s="133"/>
      <c r="BA646" s="128" t="n">
        <f aca="false">IF($A646=$A645,AY646+AZ646+BA645,AY646+AZ646)</f>
        <v>0</v>
      </c>
      <c r="BB646" s="133"/>
      <c r="BC646" s="133"/>
      <c r="BD646" s="128" t="n">
        <f aca="false">IF($A646=$A645,BB646+BC646+BD645,BB646+BC646)</f>
        <v>0</v>
      </c>
      <c r="BE646" s="133"/>
      <c r="BF646" s="133"/>
      <c r="BG646" s="128" t="n">
        <f aca="false">IF($A646=$A645,BE646+BF646+BG645,BE646+BF646)</f>
        <v>0</v>
      </c>
      <c r="BH646" s="133"/>
      <c r="BI646" s="133"/>
      <c r="BJ646" s="128" t="n">
        <f aca="false">IF($A646=$A645,BH646+BI646+BJ645,BH646+BI646)</f>
        <v>0</v>
      </c>
      <c r="BK646" s="133"/>
      <c r="BL646" s="133"/>
      <c r="BM646" s="128" t="n">
        <f aca="false">IF($A646=$A645,BK646+BL646+BM645,BK646+BL646)</f>
        <v>0</v>
      </c>
      <c r="BN646" s="133"/>
      <c r="BO646" s="133"/>
      <c r="BP646" s="128" t="n">
        <f aca="false">IF($A646=$A645,BN646+BO646+BP645,BN646+BO646)</f>
        <v>0</v>
      </c>
      <c r="BQ646" s="133"/>
      <c r="BR646" s="133"/>
      <c r="BS646" s="128" t="n">
        <f aca="false">IF($A646=$A645,BQ646+BR646+BS645,BQ646+BR646)</f>
        <v>0</v>
      </c>
      <c r="BT646" s="133"/>
      <c r="BU646" s="133"/>
      <c r="BV646" s="128" t="n">
        <f aca="false">IF($A646=$A645,BT646+BU646+BV645,BT646+BU646)</f>
        <v>0</v>
      </c>
      <c r="BW646" s="128" t="n">
        <f aca="false">IF(W646=0,0,IF(W646&gt;F$4,1,(IF(W646=BW$2,0,(IF(F$4-W646&gt;2,1,0))))))</f>
        <v>0</v>
      </c>
    </row>
    <row r="647" customFormat="false" ht="42.95" hidden="false" customHeight="true" outlineLevel="0" collapsed="false">
      <c r="A647" s="124" t="str">
        <f aca="false">IF(D647=D646,IF(A646=0,"",A646),IF(AND(D647&gt;0,D647&lt;&gt;D646),A646+1,""))</f>
        <v/>
      </c>
      <c r="B647" s="129"/>
      <c r="C647" s="129"/>
      <c r="D647" s="96"/>
      <c r="E647" s="138"/>
      <c r="F647" s="128" t="str">
        <f aca="false">IFERROR(IF(OR(ISTEXT(D647),ISNUMBER(D647)),HLOOKUP(I647-23*INT(I647/23),[2]Hoja2!B$1:X$2,2),""),1)</f>
        <v/>
      </c>
      <c r="G647" s="128" t="str">
        <f aca="false">LEFT(D647,1)</f>
        <v/>
      </c>
      <c r="H647" s="129" t="str">
        <f aca="false">IF(UPPER(G647)="Z",2,IF(UPPER(G647)="Y",1,IF(UPPER(G647)="X",0,LEFT(D647))))</f>
        <v/>
      </c>
      <c r="I647" s="129" t="str">
        <f aca="false">REPLACE(D647,1,1,H647)</f>
        <v/>
      </c>
      <c r="J647" s="96"/>
      <c r="K647" s="124" t="str">
        <f aca="false">IF(N647&gt;0,ROW(L647)-7,"")</f>
        <v/>
      </c>
      <c r="L647" s="130"/>
      <c r="M647" s="130"/>
      <c r="N647" s="131"/>
      <c r="O647" s="132"/>
      <c r="P647" s="128" t="str">
        <f aca="false">IFERROR(IF(OR(ISTEXT(N647),ISNUMBER(N647)),HLOOKUP(S647-23*INT(S647/23),[2]Hoja2!B$1:X$2,2),""),1)</f>
        <v/>
      </c>
      <c r="Q647" s="128" t="str">
        <f aca="false">LEFT(N647,1)</f>
        <v/>
      </c>
      <c r="R647" s="129" t="str">
        <f aca="false">IF(UPPER(Q647)="Z",2,IF(UPPER(Q647)="Y",1,IF(UPPER(Q647)="X",0,LEFT(N647))))</f>
        <v/>
      </c>
      <c r="S647" s="129" t="str">
        <f aca="false">REPLACE(N647,1,1,R647)</f>
        <v/>
      </c>
      <c r="T647" s="96"/>
      <c r="U647" s="133"/>
      <c r="V647" s="124" t="str">
        <f aca="false">IF(OR(ISTEXT(N647),ISNUMBER(N647)),IF($AD647=1,U647,0),"")</f>
        <v/>
      </c>
      <c r="W647" s="75" t="n">
        <v>36892</v>
      </c>
      <c r="X647" s="134"/>
      <c r="Y647" s="134"/>
      <c r="AA647" s="128" t="n">
        <f aca="false">IF(E647&lt;&gt;F647,0,1)</f>
        <v>1</v>
      </c>
      <c r="AB647" s="128" t="n">
        <f aca="false">IF(OR(T647="SI",T647="Si",T647="si",T647="sI",T647="s",T647="S"),1,0)</f>
        <v>0</v>
      </c>
      <c r="AC647" s="128" t="n">
        <f aca="false">IF(OR(J647="SI",J647="Si",J647="si",J647="sI",J647="s",J647="S"),1,0)</f>
        <v>0</v>
      </c>
      <c r="AD647" s="128" t="n">
        <f aca="false">AK647*AA647*AB647*AC647</f>
        <v>0</v>
      </c>
      <c r="AF647" s="136" t="n">
        <f aca="false">COUNTIF(D$8:D647,D647)</f>
        <v>0</v>
      </c>
      <c r="AG647" s="136" t="n">
        <f aca="false">COUNTIFS(D$8:D647,D647,A$8:A647,A647)</f>
        <v>0</v>
      </c>
      <c r="AH647" s="128" t="n">
        <f aca="false">AF647-AG647</f>
        <v>0</v>
      </c>
      <c r="AI647" s="128" t="n">
        <f aca="false">IF(OR(O647&lt;&gt;P647,P647=1,AA647=0),1,0)</f>
        <v>0</v>
      </c>
      <c r="AJ647" s="128" t="n">
        <f aca="false">IF(AR647&gt;0,1,0)+AH647</f>
        <v>0</v>
      </c>
      <c r="AK647" s="128" t="n">
        <f aca="false">IF(O647&lt;&gt;P647,0,1)</f>
        <v>1</v>
      </c>
      <c r="AL647" s="128" t="n">
        <f aca="false">IF(U647&gt;1,1,0)</f>
        <v>0</v>
      </c>
      <c r="AM647" s="136"/>
      <c r="AN647" s="137"/>
      <c r="AO647" s="139"/>
      <c r="AP647" s="128" t="str">
        <f aca="false">IF(SUMIF(AS$7:BU$7,"&gt;0",AS647:BU647)&gt;0,SUMIF(AS$7:BU$7,"&gt;0",AS647:BU647),"")</f>
        <v/>
      </c>
      <c r="AQ647" s="128"/>
      <c r="AR647" s="136" t="n">
        <f aca="false">COUNTIF(N$8:N647,N647)-1</f>
        <v>-1</v>
      </c>
      <c r="AS647" s="133"/>
      <c r="AT647" s="133"/>
      <c r="AU647" s="128" t="n">
        <f aca="false">IF($A647=$A646,AS647+AT647+AU646,AS647+AT647)</f>
        <v>0</v>
      </c>
      <c r="AV647" s="133"/>
      <c r="AW647" s="133"/>
      <c r="AX647" s="128" t="n">
        <f aca="false">IF($A647=$A646,AV647+AW647+AX646,AV647+AW647)</f>
        <v>0</v>
      </c>
      <c r="AY647" s="133"/>
      <c r="AZ647" s="133"/>
      <c r="BA647" s="128" t="n">
        <f aca="false">IF($A647=$A646,AY647+AZ647+BA646,AY647+AZ647)</f>
        <v>0</v>
      </c>
      <c r="BB647" s="133"/>
      <c r="BC647" s="133"/>
      <c r="BD647" s="128" t="n">
        <f aca="false">IF($A647=$A646,BB647+BC647+BD646,BB647+BC647)</f>
        <v>0</v>
      </c>
      <c r="BE647" s="133"/>
      <c r="BF647" s="133"/>
      <c r="BG647" s="128" t="n">
        <f aca="false">IF($A647=$A646,BE647+BF647+BG646,BE647+BF647)</f>
        <v>0</v>
      </c>
      <c r="BH647" s="133"/>
      <c r="BI647" s="133"/>
      <c r="BJ647" s="128" t="n">
        <f aca="false">IF($A647=$A646,BH647+BI647+BJ646,BH647+BI647)</f>
        <v>0</v>
      </c>
      <c r="BK647" s="133"/>
      <c r="BL647" s="133"/>
      <c r="BM647" s="128" t="n">
        <f aca="false">IF($A647=$A646,BK647+BL647+BM646,BK647+BL647)</f>
        <v>0</v>
      </c>
      <c r="BN647" s="133"/>
      <c r="BO647" s="133"/>
      <c r="BP647" s="128" t="n">
        <f aca="false">IF($A647=$A646,BN647+BO647+BP646,BN647+BO647)</f>
        <v>0</v>
      </c>
      <c r="BQ647" s="133"/>
      <c r="BR647" s="133"/>
      <c r="BS647" s="128" t="n">
        <f aca="false">IF($A647=$A646,BQ647+BR647+BS646,BQ647+BR647)</f>
        <v>0</v>
      </c>
      <c r="BT647" s="133"/>
      <c r="BU647" s="133"/>
      <c r="BV647" s="128" t="n">
        <f aca="false">IF($A647=$A646,BT647+BU647+BV646,BT647+BU647)</f>
        <v>0</v>
      </c>
      <c r="BW647" s="128" t="n">
        <f aca="false">IF(W647=0,0,IF(W647&gt;F$4,1,(IF(W647=BW$2,0,(IF(F$4-W647&gt;2,1,0))))))</f>
        <v>0</v>
      </c>
    </row>
    <row r="648" customFormat="false" ht="42.95" hidden="false" customHeight="true" outlineLevel="0" collapsed="false">
      <c r="A648" s="124" t="str">
        <f aca="false">IF(D648=D647,IF(A647=0,"",A647),IF(AND(D648&gt;0,D648&lt;&gt;D647),A647+1,""))</f>
        <v/>
      </c>
      <c r="B648" s="129"/>
      <c r="C648" s="129"/>
      <c r="D648" s="96"/>
      <c r="E648" s="138"/>
      <c r="F648" s="128" t="str">
        <f aca="false">IFERROR(IF(OR(ISTEXT(D648),ISNUMBER(D648)),HLOOKUP(I648-23*INT(I648/23),[2]Hoja2!B$1:X$2,2),""),1)</f>
        <v/>
      </c>
      <c r="G648" s="128" t="str">
        <f aca="false">LEFT(D648,1)</f>
        <v/>
      </c>
      <c r="H648" s="129" t="str">
        <f aca="false">IF(UPPER(G648)="Z",2,IF(UPPER(G648)="Y",1,IF(UPPER(G648)="X",0,LEFT(D648))))</f>
        <v/>
      </c>
      <c r="I648" s="129" t="str">
        <f aca="false">REPLACE(D648,1,1,H648)</f>
        <v/>
      </c>
      <c r="J648" s="96"/>
      <c r="K648" s="124" t="str">
        <f aca="false">IF(N648&gt;0,ROW(L648)-7,"")</f>
        <v/>
      </c>
      <c r="L648" s="130"/>
      <c r="M648" s="130"/>
      <c r="N648" s="131"/>
      <c r="O648" s="132"/>
      <c r="P648" s="128" t="str">
        <f aca="false">IFERROR(IF(OR(ISTEXT(N648),ISNUMBER(N648)),HLOOKUP(S648-23*INT(S648/23),[2]Hoja2!B$1:X$2,2),""),1)</f>
        <v/>
      </c>
      <c r="Q648" s="128" t="str">
        <f aca="false">LEFT(N648,1)</f>
        <v/>
      </c>
      <c r="R648" s="129" t="str">
        <f aca="false">IF(UPPER(Q648)="Z",2,IF(UPPER(Q648)="Y",1,IF(UPPER(Q648)="X",0,LEFT(N648))))</f>
        <v/>
      </c>
      <c r="S648" s="129" t="str">
        <f aca="false">REPLACE(N648,1,1,R648)</f>
        <v/>
      </c>
      <c r="T648" s="96"/>
      <c r="U648" s="133"/>
      <c r="V648" s="124" t="str">
        <f aca="false">IF(OR(ISTEXT(N648),ISNUMBER(N648)),IF($AD648=1,U648,0),"")</f>
        <v/>
      </c>
      <c r="W648" s="75" t="n">
        <v>36892</v>
      </c>
      <c r="X648" s="134"/>
      <c r="Y648" s="134"/>
      <c r="AA648" s="128" t="n">
        <f aca="false">IF(E648&lt;&gt;F648,0,1)</f>
        <v>1</v>
      </c>
      <c r="AB648" s="128" t="n">
        <f aca="false">IF(OR(T648="SI",T648="Si",T648="si",T648="sI",T648="s",T648="S"),1,0)</f>
        <v>0</v>
      </c>
      <c r="AC648" s="128" t="n">
        <f aca="false">IF(OR(J648="SI",J648="Si",J648="si",J648="sI",J648="s",J648="S"),1,0)</f>
        <v>0</v>
      </c>
      <c r="AD648" s="128" t="n">
        <f aca="false">AK648*AA648*AB648*AC648</f>
        <v>0</v>
      </c>
      <c r="AF648" s="136" t="n">
        <f aca="false">COUNTIF(D$8:D648,D648)</f>
        <v>0</v>
      </c>
      <c r="AG648" s="136" t="n">
        <f aca="false">COUNTIFS(D$8:D648,D648,A$8:A648,A648)</f>
        <v>0</v>
      </c>
      <c r="AH648" s="128" t="n">
        <f aca="false">AF648-AG648</f>
        <v>0</v>
      </c>
      <c r="AI648" s="128" t="n">
        <f aca="false">IF(OR(O648&lt;&gt;P648,P648=1,AA648=0),1,0)</f>
        <v>0</v>
      </c>
      <c r="AJ648" s="128" t="n">
        <f aca="false">IF(AR648&gt;0,1,0)+AH648</f>
        <v>0</v>
      </c>
      <c r="AK648" s="128" t="n">
        <f aca="false">IF(O648&lt;&gt;P648,0,1)</f>
        <v>1</v>
      </c>
      <c r="AL648" s="128" t="n">
        <f aca="false">IF(U648&gt;1,1,0)</f>
        <v>0</v>
      </c>
      <c r="AM648" s="136"/>
      <c r="AN648" s="137"/>
      <c r="AO648" s="139"/>
      <c r="AP648" s="128" t="str">
        <f aca="false">IF(SUMIF(AS$7:BU$7,"&gt;0",AS648:BU648)&gt;0,SUMIF(AS$7:BU$7,"&gt;0",AS648:BU648),"")</f>
        <v/>
      </c>
      <c r="AQ648" s="128"/>
      <c r="AR648" s="136" t="n">
        <f aca="false">COUNTIF(N$8:N648,N648)-1</f>
        <v>-1</v>
      </c>
      <c r="AS648" s="133"/>
      <c r="AT648" s="133"/>
      <c r="AU648" s="128" t="n">
        <f aca="false">IF($A648=$A647,AS648+AT648+AU647,AS648+AT648)</f>
        <v>0</v>
      </c>
      <c r="AV648" s="133"/>
      <c r="AW648" s="133"/>
      <c r="AX648" s="128" t="n">
        <f aca="false">IF($A648=$A647,AV648+AW648+AX647,AV648+AW648)</f>
        <v>0</v>
      </c>
      <c r="AY648" s="133"/>
      <c r="AZ648" s="133"/>
      <c r="BA648" s="128" t="n">
        <f aca="false">IF($A648=$A647,AY648+AZ648+BA647,AY648+AZ648)</f>
        <v>0</v>
      </c>
      <c r="BB648" s="133"/>
      <c r="BC648" s="133"/>
      <c r="BD648" s="128" t="n">
        <f aca="false">IF($A648=$A647,BB648+BC648+BD647,BB648+BC648)</f>
        <v>0</v>
      </c>
      <c r="BE648" s="133"/>
      <c r="BF648" s="133"/>
      <c r="BG648" s="128" t="n">
        <f aca="false">IF($A648=$A647,BE648+BF648+BG647,BE648+BF648)</f>
        <v>0</v>
      </c>
      <c r="BH648" s="133"/>
      <c r="BI648" s="133"/>
      <c r="BJ648" s="128" t="n">
        <f aca="false">IF($A648=$A647,BH648+BI648+BJ647,BH648+BI648)</f>
        <v>0</v>
      </c>
      <c r="BK648" s="133"/>
      <c r="BL648" s="133"/>
      <c r="BM648" s="128" t="n">
        <f aca="false">IF($A648=$A647,BK648+BL648+BM647,BK648+BL648)</f>
        <v>0</v>
      </c>
      <c r="BN648" s="133"/>
      <c r="BO648" s="133"/>
      <c r="BP648" s="128" t="n">
        <f aca="false">IF($A648=$A647,BN648+BO648+BP647,BN648+BO648)</f>
        <v>0</v>
      </c>
      <c r="BQ648" s="133"/>
      <c r="BR648" s="133"/>
      <c r="BS648" s="128" t="n">
        <f aca="false">IF($A648=$A647,BQ648+BR648+BS647,BQ648+BR648)</f>
        <v>0</v>
      </c>
      <c r="BT648" s="133"/>
      <c r="BU648" s="133"/>
      <c r="BV648" s="128" t="n">
        <f aca="false">IF($A648=$A647,BT648+BU648+BV647,BT648+BU648)</f>
        <v>0</v>
      </c>
      <c r="BW648" s="128" t="n">
        <f aca="false">IF(W648=0,0,IF(W648&gt;F$4,1,(IF(W648=BW$2,0,(IF(F$4-W648&gt;2,1,0))))))</f>
        <v>0</v>
      </c>
    </row>
    <row r="649" customFormat="false" ht="42.95" hidden="false" customHeight="true" outlineLevel="0" collapsed="false">
      <c r="A649" s="124" t="str">
        <f aca="false">IF(D649=D648,IF(A648=0,"",A648),IF(AND(D649&gt;0,D649&lt;&gt;D648),A648+1,""))</f>
        <v/>
      </c>
      <c r="B649" s="129"/>
      <c r="C649" s="129"/>
      <c r="D649" s="96"/>
      <c r="E649" s="138"/>
      <c r="F649" s="128" t="str">
        <f aca="false">IFERROR(IF(OR(ISTEXT(D649),ISNUMBER(D649)),HLOOKUP(I649-23*INT(I649/23),[2]Hoja2!B$1:X$2,2),""),1)</f>
        <v/>
      </c>
      <c r="G649" s="128" t="str">
        <f aca="false">LEFT(D649,1)</f>
        <v/>
      </c>
      <c r="H649" s="129" t="str">
        <f aca="false">IF(UPPER(G649)="Z",2,IF(UPPER(G649)="Y",1,IF(UPPER(G649)="X",0,LEFT(D649))))</f>
        <v/>
      </c>
      <c r="I649" s="129" t="str">
        <f aca="false">REPLACE(D649,1,1,H649)</f>
        <v/>
      </c>
      <c r="J649" s="96"/>
      <c r="K649" s="124" t="str">
        <f aca="false">IF(N649&gt;0,ROW(L649)-7,"")</f>
        <v/>
      </c>
      <c r="L649" s="130"/>
      <c r="M649" s="130"/>
      <c r="N649" s="131"/>
      <c r="O649" s="132"/>
      <c r="P649" s="128" t="str">
        <f aca="false">IFERROR(IF(OR(ISTEXT(N649),ISNUMBER(N649)),HLOOKUP(S649-23*INT(S649/23),[2]Hoja2!B$1:X$2,2),""),1)</f>
        <v/>
      </c>
      <c r="Q649" s="128" t="str">
        <f aca="false">LEFT(N649,1)</f>
        <v/>
      </c>
      <c r="R649" s="129" t="str">
        <f aca="false">IF(UPPER(Q649)="Z",2,IF(UPPER(Q649)="Y",1,IF(UPPER(Q649)="X",0,LEFT(N649))))</f>
        <v/>
      </c>
      <c r="S649" s="129" t="str">
        <f aca="false">REPLACE(N649,1,1,R649)</f>
        <v/>
      </c>
      <c r="T649" s="96"/>
      <c r="U649" s="133"/>
      <c r="V649" s="124" t="str">
        <f aca="false">IF(OR(ISTEXT(N649),ISNUMBER(N649)),IF($AD649=1,U649,0),"")</f>
        <v/>
      </c>
      <c r="W649" s="75" t="n">
        <v>36892</v>
      </c>
      <c r="X649" s="134"/>
      <c r="Y649" s="134"/>
      <c r="AA649" s="128" t="n">
        <f aca="false">IF(E649&lt;&gt;F649,0,1)</f>
        <v>1</v>
      </c>
      <c r="AB649" s="128" t="n">
        <f aca="false">IF(OR(T649="SI",T649="Si",T649="si",T649="sI",T649="s",T649="S"),1,0)</f>
        <v>0</v>
      </c>
      <c r="AC649" s="128" t="n">
        <f aca="false">IF(OR(J649="SI",J649="Si",J649="si",J649="sI",J649="s",J649="S"),1,0)</f>
        <v>0</v>
      </c>
      <c r="AD649" s="128" t="n">
        <f aca="false">AK649*AA649*AB649*AC649</f>
        <v>0</v>
      </c>
      <c r="AF649" s="136" t="n">
        <f aca="false">COUNTIF(D$8:D649,D649)</f>
        <v>0</v>
      </c>
      <c r="AG649" s="136" t="n">
        <f aca="false">COUNTIFS(D$8:D649,D649,A$8:A649,A649)</f>
        <v>0</v>
      </c>
      <c r="AH649" s="128" t="n">
        <f aca="false">AF649-AG649</f>
        <v>0</v>
      </c>
      <c r="AI649" s="128" t="n">
        <f aca="false">IF(OR(O649&lt;&gt;P649,P649=1,AA649=0),1,0)</f>
        <v>0</v>
      </c>
      <c r="AJ649" s="128" t="n">
        <f aca="false">IF(AR649&gt;0,1,0)+AH649</f>
        <v>0</v>
      </c>
      <c r="AK649" s="128" t="n">
        <f aca="false">IF(O649&lt;&gt;P649,0,1)</f>
        <v>1</v>
      </c>
      <c r="AL649" s="128" t="n">
        <f aca="false">IF(U649&gt;1,1,0)</f>
        <v>0</v>
      </c>
      <c r="AM649" s="136"/>
      <c r="AN649" s="137"/>
      <c r="AO649" s="139"/>
      <c r="AP649" s="128" t="str">
        <f aca="false">IF(SUMIF(AS$7:BU$7,"&gt;0",AS649:BU649)&gt;0,SUMIF(AS$7:BU$7,"&gt;0",AS649:BU649),"")</f>
        <v/>
      </c>
      <c r="AQ649" s="128"/>
      <c r="AR649" s="136" t="n">
        <f aca="false">COUNTIF(N$8:N649,N649)-1</f>
        <v>-1</v>
      </c>
      <c r="AS649" s="133"/>
      <c r="AT649" s="133"/>
      <c r="AU649" s="128" t="n">
        <f aca="false">IF($A649=$A648,AS649+AT649+AU648,AS649+AT649)</f>
        <v>0</v>
      </c>
      <c r="AV649" s="133"/>
      <c r="AW649" s="133"/>
      <c r="AX649" s="128" t="n">
        <f aca="false">IF($A649=$A648,AV649+AW649+AX648,AV649+AW649)</f>
        <v>0</v>
      </c>
      <c r="AY649" s="133"/>
      <c r="AZ649" s="133"/>
      <c r="BA649" s="128" t="n">
        <f aca="false">IF($A649=$A648,AY649+AZ649+BA648,AY649+AZ649)</f>
        <v>0</v>
      </c>
      <c r="BB649" s="133"/>
      <c r="BC649" s="133"/>
      <c r="BD649" s="128" t="n">
        <f aca="false">IF($A649=$A648,BB649+BC649+BD648,BB649+BC649)</f>
        <v>0</v>
      </c>
      <c r="BE649" s="133"/>
      <c r="BF649" s="133"/>
      <c r="BG649" s="128" t="n">
        <f aca="false">IF($A649=$A648,BE649+BF649+BG648,BE649+BF649)</f>
        <v>0</v>
      </c>
      <c r="BH649" s="133"/>
      <c r="BI649" s="133"/>
      <c r="BJ649" s="128" t="n">
        <f aca="false">IF($A649=$A648,BH649+BI649+BJ648,BH649+BI649)</f>
        <v>0</v>
      </c>
      <c r="BK649" s="133"/>
      <c r="BL649" s="133"/>
      <c r="BM649" s="128" t="n">
        <f aca="false">IF($A649=$A648,BK649+BL649+BM648,BK649+BL649)</f>
        <v>0</v>
      </c>
      <c r="BN649" s="133"/>
      <c r="BO649" s="133"/>
      <c r="BP649" s="128" t="n">
        <f aca="false">IF($A649=$A648,BN649+BO649+BP648,BN649+BO649)</f>
        <v>0</v>
      </c>
      <c r="BQ649" s="133"/>
      <c r="BR649" s="133"/>
      <c r="BS649" s="128" t="n">
        <f aca="false">IF($A649=$A648,BQ649+BR649+BS648,BQ649+BR649)</f>
        <v>0</v>
      </c>
      <c r="BT649" s="133"/>
      <c r="BU649" s="133"/>
      <c r="BV649" s="128" t="n">
        <f aca="false">IF($A649=$A648,BT649+BU649+BV648,BT649+BU649)</f>
        <v>0</v>
      </c>
      <c r="BW649" s="128" t="n">
        <f aca="false">IF(W649=0,0,IF(W649&gt;F$4,1,(IF(W649=BW$2,0,(IF(F$4-W649&gt;2,1,0))))))</f>
        <v>0</v>
      </c>
    </row>
    <row r="650" customFormat="false" ht="42.95" hidden="false" customHeight="true" outlineLevel="0" collapsed="false">
      <c r="A650" s="124" t="str">
        <f aca="false">IF(D650=D649,IF(A649=0,"",A649),IF(AND(D650&gt;0,D650&lt;&gt;D649),A649+1,""))</f>
        <v/>
      </c>
      <c r="B650" s="129"/>
      <c r="C650" s="129"/>
      <c r="D650" s="96"/>
      <c r="E650" s="138"/>
      <c r="F650" s="128" t="str">
        <f aca="false">IFERROR(IF(OR(ISTEXT(D650),ISNUMBER(D650)),HLOOKUP(I650-23*INT(I650/23),[2]Hoja2!B$1:X$2,2),""),1)</f>
        <v/>
      </c>
      <c r="G650" s="128" t="str">
        <f aca="false">LEFT(D650,1)</f>
        <v/>
      </c>
      <c r="H650" s="129" t="str">
        <f aca="false">IF(UPPER(G650)="Z",2,IF(UPPER(G650)="Y",1,IF(UPPER(G650)="X",0,LEFT(D650))))</f>
        <v/>
      </c>
      <c r="I650" s="129" t="str">
        <f aca="false">REPLACE(D650,1,1,H650)</f>
        <v/>
      </c>
      <c r="J650" s="96"/>
      <c r="K650" s="124" t="str">
        <f aca="false">IF(N650&gt;0,ROW(L650)-7,"")</f>
        <v/>
      </c>
      <c r="L650" s="130"/>
      <c r="M650" s="130"/>
      <c r="N650" s="131"/>
      <c r="O650" s="132"/>
      <c r="P650" s="128" t="str">
        <f aca="false">IFERROR(IF(OR(ISTEXT(N650),ISNUMBER(N650)),HLOOKUP(S650-23*INT(S650/23),[2]Hoja2!B$1:X$2,2),""),1)</f>
        <v/>
      </c>
      <c r="Q650" s="128" t="str">
        <f aca="false">LEFT(N650,1)</f>
        <v/>
      </c>
      <c r="R650" s="129" t="str">
        <f aca="false">IF(UPPER(Q650)="Z",2,IF(UPPER(Q650)="Y",1,IF(UPPER(Q650)="X",0,LEFT(N650))))</f>
        <v/>
      </c>
      <c r="S650" s="129" t="str">
        <f aca="false">REPLACE(N650,1,1,R650)</f>
        <v/>
      </c>
      <c r="T650" s="96"/>
      <c r="U650" s="133"/>
      <c r="V650" s="124" t="str">
        <f aca="false">IF(OR(ISTEXT(N650),ISNUMBER(N650)),IF($AD650=1,U650,0),"")</f>
        <v/>
      </c>
      <c r="W650" s="75" t="n">
        <v>36892</v>
      </c>
      <c r="X650" s="134"/>
      <c r="Y650" s="134"/>
      <c r="AA650" s="128" t="n">
        <f aca="false">IF(E650&lt;&gt;F650,0,1)</f>
        <v>1</v>
      </c>
      <c r="AB650" s="128" t="n">
        <f aca="false">IF(OR(T650="SI",T650="Si",T650="si",T650="sI",T650="s",T650="S"),1,0)</f>
        <v>0</v>
      </c>
      <c r="AC650" s="128" t="n">
        <f aca="false">IF(OR(J650="SI",J650="Si",J650="si",J650="sI",J650="s",J650="S"),1,0)</f>
        <v>0</v>
      </c>
      <c r="AD650" s="128" t="n">
        <f aca="false">AK650*AA650*AB650*AC650</f>
        <v>0</v>
      </c>
      <c r="AF650" s="136" t="n">
        <f aca="false">COUNTIF(D$8:D650,D650)</f>
        <v>0</v>
      </c>
      <c r="AG650" s="136" t="n">
        <f aca="false">COUNTIFS(D$8:D650,D650,A$8:A650,A650)</f>
        <v>0</v>
      </c>
      <c r="AH650" s="128" t="n">
        <f aca="false">AF650-AG650</f>
        <v>0</v>
      </c>
      <c r="AI650" s="128" t="n">
        <f aca="false">IF(OR(O650&lt;&gt;P650,P650=1,AA650=0),1,0)</f>
        <v>0</v>
      </c>
      <c r="AJ650" s="128" t="n">
        <f aca="false">IF(AR650&gt;0,1,0)+AH650</f>
        <v>0</v>
      </c>
      <c r="AK650" s="128" t="n">
        <f aca="false">IF(O650&lt;&gt;P650,0,1)</f>
        <v>1</v>
      </c>
      <c r="AL650" s="128" t="n">
        <f aca="false">IF(U650&gt;1,1,0)</f>
        <v>0</v>
      </c>
      <c r="AM650" s="136"/>
      <c r="AN650" s="137"/>
      <c r="AO650" s="139"/>
      <c r="AP650" s="128" t="str">
        <f aca="false">IF(SUMIF(AS$7:BU$7,"&gt;0",AS650:BU650)&gt;0,SUMIF(AS$7:BU$7,"&gt;0",AS650:BU650),"")</f>
        <v/>
      </c>
      <c r="AQ650" s="128"/>
      <c r="AR650" s="136" t="n">
        <f aca="false">COUNTIF(N$8:N650,N650)-1</f>
        <v>-1</v>
      </c>
      <c r="AS650" s="133"/>
      <c r="AT650" s="133"/>
      <c r="AU650" s="128" t="n">
        <f aca="false">IF($A650=$A649,AS650+AT650+AU649,AS650+AT650)</f>
        <v>0</v>
      </c>
      <c r="AV650" s="133"/>
      <c r="AW650" s="133"/>
      <c r="AX650" s="128" t="n">
        <f aca="false">IF($A650=$A649,AV650+AW650+AX649,AV650+AW650)</f>
        <v>0</v>
      </c>
      <c r="AY650" s="133"/>
      <c r="AZ650" s="133"/>
      <c r="BA650" s="128" t="n">
        <f aca="false">IF($A650=$A649,AY650+AZ650+BA649,AY650+AZ650)</f>
        <v>0</v>
      </c>
      <c r="BB650" s="133"/>
      <c r="BC650" s="133"/>
      <c r="BD650" s="128" t="n">
        <f aca="false">IF($A650=$A649,BB650+BC650+BD649,BB650+BC650)</f>
        <v>0</v>
      </c>
      <c r="BE650" s="133"/>
      <c r="BF650" s="133"/>
      <c r="BG650" s="128" t="n">
        <f aca="false">IF($A650=$A649,BE650+BF650+BG649,BE650+BF650)</f>
        <v>0</v>
      </c>
      <c r="BH650" s="133"/>
      <c r="BI650" s="133"/>
      <c r="BJ650" s="128" t="n">
        <f aca="false">IF($A650=$A649,BH650+BI650+BJ649,BH650+BI650)</f>
        <v>0</v>
      </c>
      <c r="BK650" s="133"/>
      <c r="BL650" s="133"/>
      <c r="BM650" s="128" t="n">
        <f aca="false">IF($A650=$A649,BK650+BL650+BM649,BK650+BL650)</f>
        <v>0</v>
      </c>
      <c r="BN650" s="133"/>
      <c r="BO650" s="133"/>
      <c r="BP650" s="128" t="n">
        <f aca="false">IF($A650=$A649,BN650+BO650+BP649,BN650+BO650)</f>
        <v>0</v>
      </c>
      <c r="BQ650" s="133"/>
      <c r="BR650" s="133"/>
      <c r="BS650" s="128" t="n">
        <f aca="false">IF($A650=$A649,BQ650+BR650+BS649,BQ650+BR650)</f>
        <v>0</v>
      </c>
      <c r="BT650" s="133"/>
      <c r="BU650" s="133"/>
      <c r="BV650" s="128" t="n">
        <f aca="false">IF($A650=$A649,BT650+BU650+BV649,BT650+BU650)</f>
        <v>0</v>
      </c>
      <c r="BW650" s="128" t="n">
        <f aca="false">IF(W650=0,0,IF(W650&gt;F$4,1,(IF(W650=BW$2,0,(IF(F$4-W650&gt;2,1,0))))))</f>
        <v>0</v>
      </c>
    </row>
    <row r="651" customFormat="false" ht="42.95" hidden="false" customHeight="true" outlineLevel="0" collapsed="false">
      <c r="A651" s="124" t="str">
        <f aca="false">IF(D651=D650,IF(A650=0,"",A650),IF(AND(D651&gt;0,D651&lt;&gt;D650),A650+1,""))</f>
        <v/>
      </c>
      <c r="B651" s="129"/>
      <c r="C651" s="129"/>
      <c r="D651" s="96"/>
      <c r="E651" s="138"/>
      <c r="F651" s="128" t="str">
        <f aca="false">IFERROR(IF(OR(ISTEXT(D651),ISNUMBER(D651)),HLOOKUP(I651-23*INT(I651/23),[2]Hoja2!B$1:X$2,2),""),1)</f>
        <v/>
      </c>
      <c r="G651" s="128" t="str">
        <f aca="false">LEFT(D651,1)</f>
        <v/>
      </c>
      <c r="H651" s="129" t="str">
        <f aca="false">IF(UPPER(G651)="Z",2,IF(UPPER(G651)="Y",1,IF(UPPER(G651)="X",0,LEFT(D651))))</f>
        <v/>
      </c>
      <c r="I651" s="129" t="str">
        <f aca="false">REPLACE(D651,1,1,H651)</f>
        <v/>
      </c>
      <c r="J651" s="96"/>
      <c r="K651" s="124" t="str">
        <f aca="false">IF(N651&gt;0,ROW(L651)-7,"")</f>
        <v/>
      </c>
      <c r="L651" s="130"/>
      <c r="M651" s="130"/>
      <c r="N651" s="131"/>
      <c r="O651" s="132"/>
      <c r="P651" s="128" t="str">
        <f aca="false">IFERROR(IF(OR(ISTEXT(N651),ISNUMBER(N651)),HLOOKUP(S651-23*INT(S651/23),[2]Hoja2!B$1:X$2,2),""),1)</f>
        <v/>
      </c>
      <c r="Q651" s="128" t="str">
        <f aca="false">LEFT(N651,1)</f>
        <v/>
      </c>
      <c r="R651" s="129" t="str">
        <f aca="false">IF(UPPER(Q651)="Z",2,IF(UPPER(Q651)="Y",1,IF(UPPER(Q651)="X",0,LEFT(N651))))</f>
        <v/>
      </c>
      <c r="S651" s="129" t="str">
        <f aca="false">REPLACE(N651,1,1,R651)</f>
        <v/>
      </c>
      <c r="T651" s="96"/>
      <c r="U651" s="133"/>
      <c r="V651" s="124" t="str">
        <f aca="false">IF(OR(ISTEXT(N651),ISNUMBER(N651)),IF($AD651=1,U651,0),"")</f>
        <v/>
      </c>
      <c r="W651" s="75" t="n">
        <v>36892</v>
      </c>
      <c r="X651" s="134"/>
      <c r="Y651" s="134"/>
      <c r="AA651" s="128" t="n">
        <f aca="false">IF(E651&lt;&gt;F651,0,1)</f>
        <v>1</v>
      </c>
      <c r="AB651" s="128" t="n">
        <f aca="false">IF(OR(T651="SI",T651="Si",T651="si",T651="sI",T651="s",T651="S"),1,0)</f>
        <v>0</v>
      </c>
      <c r="AC651" s="128" t="n">
        <f aca="false">IF(OR(J651="SI",J651="Si",J651="si",J651="sI",J651="s",J651="S"),1,0)</f>
        <v>0</v>
      </c>
      <c r="AD651" s="128" t="n">
        <f aca="false">AK651*AA651*AB651*AC651</f>
        <v>0</v>
      </c>
      <c r="AF651" s="136" t="n">
        <f aca="false">COUNTIF(D$8:D651,D651)</f>
        <v>0</v>
      </c>
      <c r="AG651" s="136" t="n">
        <f aca="false">COUNTIFS(D$8:D651,D651,A$8:A651,A651)</f>
        <v>0</v>
      </c>
      <c r="AH651" s="128" t="n">
        <f aca="false">AF651-AG651</f>
        <v>0</v>
      </c>
      <c r="AI651" s="128" t="n">
        <f aca="false">IF(OR(O651&lt;&gt;P651,P651=1,AA651=0),1,0)</f>
        <v>0</v>
      </c>
      <c r="AJ651" s="128" t="n">
        <f aca="false">IF(AR651&gt;0,1,0)+AH651</f>
        <v>0</v>
      </c>
      <c r="AK651" s="128" t="n">
        <f aca="false">IF(O651&lt;&gt;P651,0,1)</f>
        <v>1</v>
      </c>
      <c r="AL651" s="128" t="n">
        <f aca="false">IF(U651&gt;1,1,0)</f>
        <v>0</v>
      </c>
      <c r="AM651" s="136"/>
      <c r="AN651" s="137"/>
      <c r="AO651" s="139"/>
      <c r="AP651" s="128" t="str">
        <f aca="false">IF(SUMIF(AS$7:BU$7,"&gt;0",AS651:BU651)&gt;0,SUMIF(AS$7:BU$7,"&gt;0",AS651:BU651),"")</f>
        <v/>
      </c>
      <c r="AQ651" s="128"/>
      <c r="AR651" s="136" t="n">
        <f aca="false">COUNTIF(N$8:N651,N651)-1</f>
        <v>-1</v>
      </c>
      <c r="AS651" s="133"/>
      <c r="AT651" s="133"/>
      <c r="AU651" s="128" t="n">
        <f aca="false">IF($A651=$A650,AS651+AT651+AU650,AS651+AT651)</f>
        <v>0</v>
      </c>
      <c r="AV651" s="133"/>
      <c r="AW651" s="133"/>
      <c r="AX651" s="128" t="n">
        <f aca="false">IF($A651=$A650,AV651+AW651+AX650,AV651+AW651)</f>
        <v>0</v>
      </c>
      <c r="AY651" s="133"/>
      <c r="AZ651" s="133"/>
      <c r="BA651" s="128" t="n">
        <f aca="false">IF($A651=$A650,AY651+AZ651+BA650,AY651+AZ651)</f>
        <v>0</v>
      </c>
      <c r="BB651" s="133"/>
      <c r="BC651" s="133"/>
      <c r="BD651" s="128" t="n">
        <f aca="false">IF($A651=$A650,BB651+BC651+BD650,BB651+BC651)</f>
        <v>0</v>
      </c>
      <c r="BE651" s="133"/>
      <c r="BF651" s="133"/>
      <c r="BG651" s="128" t="n">
        <f aca="false">IF($A651=$A650,BE651+BF651+BG650,BE651+BF651)</f>
        <v>0</v>
      </c>
      <c r="BH651" s="133"/>
      <c r="BI651" s="133"/>
      <c r="BJ651" s="128" t="n">
        <f aca="false">IF($A651=$A650,BH651+BI651+BJ650,BH651+BI651)</f>
        <v>0</v>
      </c>
      <c r="BK651" s="133"/>
      <c r="BL651" s="133"/>
      <c r="BM651" s="128" t="n">
        <f aca="false">IF($A651=$A650,BK651+BL651+BM650,BK651+BL651)</f>
        <v>0</v>
      </c>
      <c r="BN651" s="133"/>
      <c r="BO651" s="133"/>
      <c r="BP651" s="128" t="n">
        <f aca="false">IF($A651=$A650,BN651+BO651+BP650,BN651+BO651)</f>
        <v>0</v>
      </c>
      <c r="BQ651" s="133"/>
      <c r="BR651" s="133"/>
      <c r="BS651" s="128" t="n">
        <f aca="false">IF($A651=$A650,BQ651+BR651+BS650,BQ651+BR651)</f>
        <v>0</v>
      </c>
      <c r="BT651" s="133"/>
      <c r="BU651" s="133"/>
      <c r="BV651" s="128" t="n">
        <f aca="false">IF($A651=$A650,BT651+BU651+BV650,BT651+BU651)</f>
        <v>0</v>
      </c>
      <c r="BW651" s="128" t="n">
        <f aca="false">IF(W651=0,0,IF(W651&gt;F$4,1,(IF(W651=BW$2,0,(IF(F$4-W651&gt;2,1,0))))))</f>
        <v>0</v>
      </c>
    </row>
    <row r="652" customFormat="false" ht="42.95" hidden="false" customHeight="true" outlineLevel="0" collapsed="false">
      <c r="A652" s="124" t="str">
        <f aca="false">IF(D652=D651,IF(A651=0,"",A651),IF(AND(D652&gt;0,D652&lt;&gt;D651),A651+1,""))</f>
        <v/>
      </c>
      <c r="B652" s="129"/>
      <c r="C652" s="129"/>
      <c r="D652" s="96"/>
      <c r="E652" s="138"/>
      <c r="F652" s="128" t="str">
        <f aca="false">IFERROR(IF(OR(ISTEXT(D652),ISNUMBER(D652)),HLOOKUP(I652-23*INT(I652/23),[2]Hoja2!B$1:X$2,2),""),1)</f>
        <v/>
      </c>
      <c r="G652" s="128" t="str">
        <f aca="false">LEFT(D652,1)</f>
        <v/>
      </c>
      <c r="H652" s="129" t="str">
        <f aca="false">IF(UPPER(G652)="Z",2,IF(UPPER(G652)="Y",1,IF(UPPER(G652)="X",0,LEFT(D652))))</f>
        <v/>
      </c>
      <c r="I652" s="129" t="str">
        <f aca="false">REPLACE(D652,1,1,H652)</f>
        <v/>
      </c>
      <c r="J652" s="96"/>
      <c r="K652" s="124" t="str">
        <f aca="false">IF(N652&gt;0,ROW(L652)-7,"")</f>
        <v/>
      </c>
      <c r="L652" s="130"/>
      <c r="M652" s="130"/>
      <c r="N652" s="131"/>
      <c r="O652" s="132"/>
      <c r="P652" s="128" t="str">
        <f aca="false">IFERROR(IF(OR(ISTEXT(N652),ISNUMBER(N652)),HLOOKUP(S652-23*INT(S652/23),[2]Hoja2!B$1:X$2,2),""),1)</f>
        <v/>
      </c>
      <c r="Q652" s="128" t="str">
        <f aca="false">LEFT(N652,1)</f>
        <v/>
      </c>
      <c r="R652" s="129" t="str">
        <f aca="false">IF(UPPER(Q652)="Z",2,IF(UPPER(Q652)="Y",1,IF(UPPER(Q652)="X",0,LEFT(N652))))</f>
        <v/>
      </c>
      <c r="S652" s="129" t="str">
        <f aca="false">REPLACE(N652,1,1,R652)</f>
        <v/>
      </c>
      <c r="T652" s="96"/>
      <c r="U652" s="133"/>
      <c r="V652" s="124" t="str">
        <f aca="false">IF(OR(ISTEXT(N652),ISNUMBER(N652)),IF($AD652=1,U652,0),"")</f>
        <v/>
      </c>
      <c r="W652" s="75" t="n">
        <v>36892</v>
      </c>
      <c r="X652" s="134"/>
      <c r="Y652" s="134"/>
      <c r="AA652" s="128" t="n">
        <f aca="false">IF(E652&lt;&gt;F652,0,1)</f>
        <v>1</v>
      </c>
      <c r="AB652" s="128" t="n">
        <f aca="false">IF(OR(T652="SI",T652="Si",T652="si",T652="sI",T652="s",T652="S"),1,0)</f>
        <v>0</v>
      </c>
      <c r="AC652" s="128" t="n">
        <f aca="false">IF(OR(J652="SI",J652="Si",J652="si",J652="sI",J652="s",J652="S"),1,0)</f>
        <v>0</v>
      </c>
      <c r="AD652" s="128" t="n">
        <f aca="false">AK652*AA652*AB652*AC652</f>
        <v>0</v>
      </c>
      <c r="AF652" s="136" t="n">
        <f aca="false">COUNTIF(D$8:D652,D652)</f>
        <v>0</v>
      </c>
      <c r="AG652" s="136" t="n">
        <f aca="false">COUNTIFS(D$8:D652,D652,A$8:A652,A652)</f>
        <v>0</v>
      </c>
      <c r="AH652" s="128" t="n">
        <f aca="false">AF652-AG652</f>
        <v>0</v>
      </c>
      <c r="AI652" s="128" t="n">
        <f aca="false">IF(OR(O652&lt;&gt;P652,P652=1,AA652=0),1,0)</f>
        <v>0</v>
      </c>
      <c r="AJ652" s="128" t="n">
        <f aca="false">IF(AR652&gt;0,1,0)+AH652</f>
        <v>0</v>
      </c>
      <c r="AK652" s="128" t="n">
        <f aca="false">IF(O652&lt;&gt;P652,0,1)</f>
        <v>1</v>
      </c>
      <c r="AL652" s="128" t="n">
        <f aca="false">IF(U652&gt;1,1,0)</f>
        <v>0</v>
      </c>
      <c r="AM652" s="136"/>
      <c r="AN652" s="137"/>
      <c r="AO652" s="139"/>
      <c r="AP652" s="128" t="str">
        <f aca="false">IF(SUMIF(AS$7:BU$7,"&gt;0",AS652:BU652)&gt;0,SUMIF(AS$7:BU$7,"&gt;0",AS652:BU652),"")</f>
        <v/>
      </c>
      <c r="AQ652" s="128"/>
      <c r="AR652" s="136" t="n">
        <f aca="false">COUNTIF(N$8:N652,N652)-1</f>
        <v>-1</v>
      </c>
      <c r="AS652" s="133"/>
      <c r="AT652" s="133"/>
      <c r="AU652" s="128" t="n">
        <f aca="false">IF($A652=$A651,AS652+AT652+AU651,AS652+AT652)</f>
        <v>0</v>
      </c>
      <c r="AV652" s="133"/>
      <c r="AW652" s="133"/>
      <c r="AX652" s="128" t="n">
        <f aca="false">IF($A652=$A651,AV652+AW652+AX651,AV652+AW652)</f>
        <v>0</v>
      </c>
      <c r="AY652" s="133"/>
      <c r="AZ652" s="133"/>
      <c r="BA652" s="128" t="n">
        <f aca="false">IF($A652=$A651,AY652+AZ652+BA651,AY652+AZ652)</f>
        <v>0</v>
      </c>
      <c r="BB652" s="133"/>
      <c r="BC652" s="133"/>
      <c r="BD652" s="128" t="n">
        <f aca="false">IF($A652=$A651,BB652+BC652+BD651,BB652+BC652)</f>
        <v>0</v>
      </c>
      <c r="BE652" s="133"/>
      <c r="BF652" s="133"/>
      <c r="BG652" s="128" t="n">
        <f aca="false">IF($A652=$A651,BE652+BF652+BG651,BE652+BF652)</f>
        <v>0</v>
      </c>
      <c r="BH652" s="133"/>
      <c r="BI652" s="133"/>
      <c r="BJ652" s="128" t="n">
        <f aca="false">IF($A652=$A651,BH652+BI652+BJ651,BH652+BI652)</f>
        <v>0</v>
      </c>
      <c r="BK652" s="133"/>
      <c r="BL652" s="133"/>
      <c r="BM652" s="128" t="n">
        <f aca="false">IF($A652=$A651,BK652+BL652+BM651,BK652+BL652)</f>
        <v>0</v>
      </c>
      <c r="BN652" s="133"/>
      <c r="BO652" s="133"/>
      <c r="BP652" s="128" t="n">
        <f aca="false">IF($A652=$A651,BN652+BO652+BP651,BN652+BO652)</f>
        <v>0</v>
      </c>
      <c r="BQ652" s="133"/>
      <c r="BR652" s="133"/>
      <c r="BS652" s="128" t="n">
        <f aca="false">IF($A652=$A651,BQ652+BR652+BS651,BQ652+BR652)</f>
        <v>0</v>
      </c>
      <c r="BT652" s="133"/>
      <c r="BU652" s="133"/>
      <c r="BV652" s="128" t="n">
        <f aca="false">IF($A652=$A651,BT652+BU652+BV651,BT652+BU652)</f>
        <v>0</v>
      </c>
      <c r="BW652" s="128" t="n">
        <f aca="false">IF(W652=0,0,IF(W652&gt;F$4,1,(IF(W652=BW$2,0,(IF(F$4-W652&gt;2,1,0))))))</f>
        <v>0</v>
      </c>
    </row>
    <row r="653" customFormat="false" ht="42.95" hidden="false" customHeight="true" outlineLevel="0" collapsed="false">
      <c r="A653" s="124" t="str">
        <f aca="false">IF(D653=D652,IF(A652=0,"",A652),IF(AND(D653&gt;0,D653&lt;&gt;D652),A652+1,""))</f>
        <v/>
      </c>
      <c r="B653" s="129"/>
      <c r="C653" s="129"/>
      <c r="D653" s="96"/>
      <c r="E653" s="138"/>
      <c r="F653" s="128" t="str">
        <f aca="false">IFERROR(IF(OR(ISTEXT(D653),ISNUMBER(D653)),HLOOKUP(I653-23*INT(I653/23),[2]Hoja2!B$1:X$2,2),""),1)</f>
        <v/>
      </c>
      <c r="G653" s="128" t="str">
        <f aca="false">LEFT(D653,1)</f>
        <v/>
      </c>
      <c r="H653" s="129" t="str">
        <f aca="false">IF(UPPER(G653)="Z",2,IF(UPPER(G653)="Y",1,IF(UPPER(G653)="X",0,LEFT(D653))))</f>
        <v/>
      </c>
      <c r="I653" s="129" t="str">
        <f aca="false">REPLACE(D653,1,1,H653)</f>
        <v/>
      </c>
      <c r="J653" s="96"/>
      <c r="K653" s="124" t="str">
        <f aca="false">IF(N653&gt;0,ROW(L653)-7,"")</f>
        <v/>
      </c>
      <c r="L653" s="130"/>
      <c r="M653" s="130"/>
      <c r="N653" s="131"/>
      <c r="O653" s="132"/>
      <c r="P653" s="128" t="str">
        <f aca="false">IFERROR(IF(OR(ISTEXT(N653),ISNUMBER(N653)),HLOOKUP(S653-23*INT(S653/23),[2]Hoja2!B$1:X$2,2),""),1)</f>
        <v/>
      </c>
      <c r="Q653" s="128" t="str">
        <f aca="false">LEFT(N653,1)</f>
        <v/>
      </c>
      <c r="R653" s="129" t="str">
        <f aca="false">IF(UPPER(Q653)="Z",2,IF(UPPER(Q653)="Y",1,IF(UPPER(Q653)="X",0,LEFT(N653))))</f>
        <v/>
      </c>
      <c r="S653" s="129" t="str">
        <f aca="false">REPLACE(N653,1,1,R653)</f>
        <v/>
      </c>
      <c r="T653" s="96"/>
      <c r="U653" s="133"/>
      <c r="V653" s="124" t="str">
        <f aca="false">IF(OR(ISTEXT(N653),ISNUMBER(N653)),IF($AD653=1,U653,0),"")</f>
        <v/>
      </c>
      <c r="W653" s="75" t="n">
        <v>36892</v>
      </c>
      <c r="X653" s="134"/>
      <c r="Y653" s="134"/>
      <c r="AA653" s="128" t="n">
        <f aca="false">IF(E653&lt;&gt;F653,0,1)</f>
        <v>1</v>
      </c>
      <c r="AB653" s="128" t="n">
        <f aca="false">IF(OR(T653="SI",T653="Si",T653="si",T653="sI",T653="s",T653="S"),1,0)</f>
        <v>0</v>
      </c>
      <c r="AC653" s="128" t="n">
        <f aca="false">IF(OR(J653="SI",J653="Si",J653="si",J653="sI",J653="s",J653="S"),1,0)</f>
        <v>0</v>
      </c>
      <c r="AD653" s="128" t="n">
        <f aca="false">AK653*AA653*AB653*AC653</f>
        <v>0</v>
      </c>
      <c r="AF653" s="136" t="n">
        <f aca="false">COUNTIF(D$8:D653,D653)</f>
        <v>0</v>
      </c>
      <c r="AG653" s="136" t="n">
        <f aca="false">COUNTIFS(D$8:D653,D653,A$8:A653,A653)</f>
        <v>0</v>
      </c>
      <c r="AH653" s="128" t="n">
        <f aca="false">AF653-AG653</f>
        <v>0</v>
      </c>
      <c r="AI653" s="128" t="n">
        <f aca="false">IF(OR(O653&lt;&gt;P653,P653=1,AA653=0),1,0)</f>
        <v>0</v>
      </c>
      <c r="AJ653" s="128" t="n">
        <f aca="false">IF(AR653&gt;0,1,0)+AH653</f>
        <v>0</v>
      </c>
      <c r="AK653" s="128" t="n">
        <f aca="false">IF(O653&lt;&gt;P653,0,1)</f>
        <v>1</v>
      </c>
      <c r="AL653" s="128" t="n">
        <f aca="false">IF(U653&gt;1,1,0)</f>
        <v>0</v>
      </c>
      <c r="AM653" s="136"/>
      <c r="AN653" s="137"/>
      <c r="AO653" s="139"/>
      <c r="AP653" s="128" t="str">
        <f aca="false">IF(SUMIF(AS$7:BU$7,"&gt;0",AS653:BU653)&gt;0,SUMIF(AS$7:BU$7,"&gt;0",AS653:BU653),"")</f>
        <v/>
      </c>
      <c r="AQ653" s="128"/>
      <c r="AR653" s="136" t="n">
        <f aca="false">COUNTIF(N$8:N653,N653)-1</f>
        <v>-1</v>
      </c>
      <c r="AS653" s="133"/>
      <c r="AT653" s="133"/>
      <c r="AU653" s="128" t="n">
        <f aca="false">IF($A653=$A652,AS653+AT653+AU652,AS653+AT653)</f>
        <v>0</v>
      </c>
      <c r="AV653" s="133"/>
      <c r="AW653" s="133"/>
      <c r="AX653" s="128" t="n">
        <f aca="false">IF($A653=$A652,AV653+AW653+AX652,AV653+AW653)</f>
        <v>0</v>
      </c>
      <c r="AY653" s="133"/>
      <c r="AZ653" s="133"/>
      <c r="BA653" s="128" t="n">
        <f aca="false">IF($A653=$A652,AY653+AZ653+BA652,AY653+AZ653)</f>
        <v>0</v>
      </c>
      <c r="BB653" s="133"/>
      <c r="BC653" s="133"/>
      <c r="BD653" s="128" t="n">
        <f aca="false">IF($A653=$A652,BB653+BC653+BD652,BB653+BC653)</f>
        <v>0</v>
      </c>
      <c r="BE653" s="133"/>
      <c r="BF653" s="133"/>
      <c r="BG653" s="128" t="n">
        <f aca="false">IF($A653=$A652,BE653+BF653+BG652,BE653+BF653)</f>
        <v>0</v>
      </c>
      <c r="BH653" s="133"/>
      <c r="BI653" s="133"/>
      <c r="BJ653" s="128" t="n">
        <f aca="false">IF($A653=$A652,BH653+BI653+BJ652,BH653+BI653)</f>
        <v>0</v>
      </c>
      <c r="BK653" s="133"/>
      <c r="BL653" s="133"/>
      <c r="BM653" s="128" t="n">
        <f aca="false">IF($A653=$A652,BK653+BL653+BM652,BK653+BL653)</f>
        <v>0</v>
      </c>
      <c r="BN653" s="133"/>
      <c r="BO653" s="133"/>
      <c r="BP653" s="128" t="n">
        <f aca="false">IF($A653=$A652,BN653+BO653+BP652,BN653+BO653)</f>
        <v>0</v>
      </c>
      <c r="BQ653" s="133"/>
      <c r="BR653" s="133"/>
      <c r="BS653" s="128" t="n">
        <f aca="false">IF($A653=$A652,BQ653+BR653+BS652,BQ653+BR653)</f>
        <v>0</v>
      </c>
      <c r="BT653" s="133"/>
      <c r="BU653" s="133"/>
      <c r="BV653" s="128" t="n">
        <f aca="false">IF($A653=$A652,BT653+BU653+BV652,BT653+BU653)</f>
        <v>0</v>
      </c>
      <c r="BW653" s="128" t="n">
        <f aca="false">IF(W653=0,0,IF(W653&gt;F$4,1,(IF(W653=BW$2,0,(IF(F$4-W653&gt;2,1,0))))))</f>
        <v>0</v>
      </c>
    </row>
    <row r="654" customFormat="false" ht="42.95" hidden="false" customHeight="true" outlineLevel="0" collapsed="false">
      <c r="A654" s="124" t="str">
        <f aca="false">IF(D654=D653,IF(A653=0,"",A653),IF(AND(D654&gt;0,D654&lt;&gt;D653),A653+1,""))</f>
        <v/>
      </c>
      <c r="B654" s="129"/>
      <c r="C654" s="129"/>
      <c r="D654" s="96"/>
      <c r="E654" s="138"/>
      <c r="F654" s="128" t="str">
        <f aca="false">IFERROR(IF(OR(ISTEXT(D654),ISNUMBER(D654)),HLOOKUP(I654-23*INT(I654/23),[2]Hoja2!B$1:X$2,2),""),1)</f>
        <v/>
      </c>
      <c r="G654" s="128" t="str">
        <f aca="false">LEFT(D654,1)</f>
        <v/>
      </c>
      <c r="H654" s="129" t="str">
        <f aca="false">IF(UPPER(G654)="Z",2,IF(UPPER(G654)="Y",1,IF(UPPER(G654)="X",0,LEFT(D654))))</f>
        <v/>
      </c>
      <c r="I654" s="129" t="str">
        <f aca="false">REPLACE(D654,1,1,H654)</f>
        <v/>
      </c>
      <c r="J654" s="96"/>
      <c r="K654" s="124" t="str">
        <f aca="false">IF(N654&gt;0,ROW(L654)-7,"")</f>
        <v/>
      </c>
      <c r="L654" s="130"/>
      <c r="M654" s="130"/>
      <c r="N654" s="131"/>
      <c r="O654" s="132"/>
      <c r="P654" s="128" t="str">
        <f aca="false">IFERROR(IF(OR(ISTEXT(N654),ISNUMBER(N654)),HLOOKUP(S654-23*INT(S654/23),[2]Hoja2!B$1:X$2,2),""),1)</f>
        <v/>
      </c>
      <c r="Q654" s="128" t="str">
        <f aca="false">LEFT(N654,1)</f>
        <v/>
      </c>
      <c r="R654" s="129" t="str">
        <f aca="false">IF(UPPER(Q654)="Z",2,IF(UPPER(Q654)="Y",1,IF(UPPER(Q654)="X",0,LEFT(N654))))</f>
        <v/>
      </c>
      <c r="S654" s="129" t="str">
        <f aca="false">REPLACE(N654,1,1,R654)</f>
        <v/>
      </c>
      <c r="T654" s="96"/>
      <c r="U654" s="133"/>
      <c r="V654" s="124" t="str">
        <f aca="false">IF(OR(ISTEXT(N654),ISNUMBER(N654)),IF($AD654=1,U654,0),"")</f>
        <v/>
      </c>
      <c r="W654" s="75" t="n">
        <v>36892</v>
      </c>
      <c r="X654" s="134"/>
      <c r="Y654" s="134"/>
      <c r="AA654" s="128" t="n">
        <f aca="false">IF(E654&lt;&gt;F654,0,1)</f>
        <v>1</v>
      </c>
      <c r="AB654" s="128" t="n">
        <f aca="false">IF(OR(T654="SI",T654="Si",T654="si",T654="sI",T654="s",T654="S"),1,0)</f>
        <v>0</v>
      </c>
      <c r="AC654" s="128" t="n">
        <f aca="false">IF(OR(J654="SI",J654="Si",J654="si",J654="sI",J654="s",J654="S"),1,0)</f>
        <v>0</v>
      </c>
      <c r="AD654" s="128" t="n">
        <f aca="false">AK654*AA654*AB654*AC654</f>
        <v>0</v>
      </c>
      <c r="AF654" s="136" t="n">
        <f aca="false">COUNTIF(D$8:D654,D654)</f>
        <v>0</v>
      </c>
      <c r="AG654" s="136" t="n">
        <f aca="false">COUNTIFS(D$8:D654,D654,A$8:A654,A654)</f>
        <v>0</v>
      </c>
      <c r="AH654" s="128" t="n">
        <f aca="false">AF654-AG654</f>
        <v>0</v>
      </c>
      <c r="AI654" s="128" t="n">
        <f aca="false">IF(OR(O654&lt;&gt;P654,P654=1,AA654=0),1,0)</f>
        <v>0</v>
      </c>
      <c r="AJ654" s="128" t="n">
        <f aca="false">IF(AR654&gt;0,1,0)+AH654</f>
        <v>0</v>
      </c>
      <c r="AK654" s="128" t="n">
        <f aca="false">IF(O654&lt;&gt;P654,0,1)</f>
        <v>1</v>
      </c>
      <c r="AL654" s="128" t="n">
        <f aca="false">IF(U654&gt;1,1,0)</f>
        <v>0</v>
      </c>
      <c r="AM654" s="136"/>
      <c r="AN654" s="137"/>
      <c r="AO654" s="139"/>
      <c r="AP654" s="128" t="str">
        <f aca="false">IF(SUMIF(AS$7:BU$7,"&gt;0",AS654:BU654)&gt;0,SUMIF(AS$7:BU$7,"&gt;0",AS654:BU654),"")</f>
        <v/>
      </c>
      <c r="AQ654" s="128"/>
      <c r="AR654" s="136" t="n">
        <f aca="false">COUNTIF(N$8:N654,N654)-1</f>
        <v>-1</v>
      </c>
      <c r="AS654" s="133"/>
      <c r="AT654" s="133"/>
      <c r="AU654" s="128" t="n">
        <f aca="false">IF($A654=$A653,AS654+AT654+AU653,AS654+AT654)</f>
        <v>0</v>
      </c>
      <c r="AV654" s="133"/>
      <c r="AW654" s="133"/>
      <c r="AX654" s="128" t="n">
        <f aca="false">IF($A654=$A653,AV654+AW654+AX653,AV654+AW654)</f>
        <v>0</v>
      </c>
      <c r="AY654" s="133"/>
      <c r="AZ654" s="133"/>
      <c r="BA654" s="128" t="n">
        <f aca="false">IF($A654=$A653,AY654+AZ654+BA653,AY654+AZ654)</f>
        <v>0</v>
      </c>
      <c r="BB654" s="133"/>
      <c r="BC654" s="133"/>
      <c r="BD654" s="128" t="n">
        <f aca="false">IF($A654=$A653,BB654+BC654+BD653,BB654+BC654)</f>
        <v>0</v>
      </c>
      <c r="BE654" s="133"/>
      <c r="BF654" s="133"/>
      <c r="BG654" s="128" t="n">
        <f aca="false">IF($A654=$A653,BE654+BF654+BG653,BE654+BF654)</f>
        <v>0</v>
      </c>
      <c r="BH654" s="133"/>
      <c r="BI654" s="133"/>
      <c r="BJ654" s="128" t="n">
        <f aca="false">IF($A654=$A653,BH654+BI654+BJ653,BH654+BI654)</f>
        <v>0</v>
      </c>
      <c r="BK654" s="133"/>
      <c r="BL654" s="133"/>
      <c r="BM654" s="128" t="n">
        <f aca="false">IF($A654=$A653,BK654+BL654+BM653,BK654+BL654)</f>
        <v>0</v>
      </c>
      <c r="BN654" s="133"/>
      <c r="BO654" s="133"/>
      <c r="BP654" s="128" t="n">
        <f aca="false">IF($A654=$A653,BN654+BO654+BP653,BN654+BO654)</f>
        <v>0</v>
      </c>
      <c r="BQ654" s="133"/>
      <c r="BR654" s="133"/>
      <c r="BS654" s="128" t="n">
        <f aca="false">IF($A654=$A653,BQ654+BR654+BS653,BQ654+BR654)</f>
        <v>0</v>
      </c>
      <c r="BT654" s="133"/>
      <c r="BU654" s="133"/>
      <c r="BV654" s="128" t="n">
        <f aca="false">IF($A654=$A653,BT654+BU654+BV653,BT654+BU654)</f>
        <v>0</v>
      </c>
      <c r="BW654" s="128" t="n">
        <f aca="false">IF(W654=0,0,IF(W654&gt;F$4,1,(IF(W654=BW$2,0,(IF(F$4-W654&gt;2,1,0))))))</f>
        <v>0</v>
      </c>
    </row>
    <row r="655" customFormat="false" ht="42.95" hidden="false" customHeight="true" outlineLevel="0" collapsed="false">
      <c r="A655" s="124" t="str">
        <f aca="false">IF(D655=D654,IF(A654=0,"",A654),IF(AND(D655&gt;0,D655&lt;&gt;D654),A654+1,""))</f>
        <v/>
      </c>
      <c r="B655" s="129"/>
      <c r="C655" s="129"/>
      <c r="D655" s="96"/>
      <c r="E655" s="138"/>
      <c r="F655" s="128" t="str">
        <f aca="false">IFERROR(IF(OR(ISTEXT(D655),ISNUMBER(D655)),HLOOKUP(I655-23*INT(I655/23),[2]Hoja2!B$1:X$2,2),""),1)</f>
        <v/>
      </c>
      <c r="G655" s="128" t="str">
        <f aca="false">LEFT(D655,1)</f>
        <v/>
      </c>
      <c r="H655" s="129" t="str">
        <f aca="false">IF(UPPER(G655)="Z",2,IF(UPPER(G655)="Y",1,IF(UPPER(G655)="X",0,LEFT(D655))))</f>
        <v/>
      </c>
      <c r="I655" s="129" t="str">
        <f aca="false">REPLACE(D655,1,1,H655)</f>
        <v/>
      </c>
      <c r="J655" s="96"/>
      <c r="K655" s="124" t="str">
        <f aca="false">IF(N655&gt;0,ROW(L655)-7,"")</f>
        <v/>
      </c>
      <c r="L655" s="130"/>
      <c r="M655" s="130"/>
      <c r="N655" s="131"/>
      <c r="O655" s="132"/>
      <c r="P655" s="128" t="str">
        <f aca="false">IFERROR(IF(OR(ISTEXT(N655),ISNUMBER(N655)),HLOOKUP(S655-23*INT(S655/23),[2]Hoja2!B$1:X$2,2),""),1)</f>
        <v/>
      </c>
      <c r="Q655" s="128" t="str">
        <f aca="false">LEFT(N655,1)</f>
        <v/>
      </c>
      <c r="R655" s="129" t="str">
        <f aca="false">IF(UPPER(Q655)="Z",2,IF(UPPER(Q655)="Y",1,IF(UPPER(Q655)="X",0,LEFT(N655))))</f>
        <v/>
      </c>
      <c r="S655" s="129" t="str">
        <f aca="false">REPLACE(N655,1,1,R655)</f>
        <v/>
      </c>
      <c r="T655" s="96"/>
      <c r="U655" s="133"/>
      <c r="V655" s="124" t="str">
        <f aca="false">IF(OR(ISTEXT(N655),ISNUMBER(N655)),IF($AD655=1,U655,0),"")</f>
        <v/>
      </c>
      <c r="W655" s="75" t="n">
        <v>36892</v>
      </c>
      <c r="X655" s="134"/>
      <c r="Y655" s="134"/>
      <c r="AA655" s="128" t="n">
        <f aca="false">IF(E655&lt;&gt;F655,0,1)</f>
        <v>1</v>
      </c>
      <c r="AB655" s="128" t="n">
        <f aca="false">IF(OR(T655="SI",T655="Si",T655="si",T655="sI",T655="s",T655="S"),1,0)</f>
        <v>0</v>
      </c>
      <c r="AC655" s="128" t="n">
        <f aca="false">IF(OR(J655="SI",J655="Si",J655="si",J655="sI",J655="s",J655="S"),1,0)</f>
        <v>0</v>
      </c>
      <c r="AD655" s="128" t="n">
        <f aca="false">AK655*AA655*AB655*AC655</f>
        <v>0</v>
      </c>
      <c r="AF655" s="136" t="n">
        <f aca="false">COUNTIF(D$8:D655,D655)</f>
        <v>0</v>
      </c>
      <c r="AG655" s="136" t="n">
        <f aca="false">COUNTIFS(D$8:D655,D655,A$8:A655,A655)</f>
        <v>0</v>
      </c>
      <c r="AH655" s="128" t="n">
        <f aca="false">AF655-AG655</f>
        <v>0</v>
      </c>
      <c r="AI655" s="128" t="n">
        <f aca="false">IF(OR(O655&lt;&gt;P655,P655=1,AA655=0),1,0)</f>
        <v>0</v>
      </c>
      <c r="AJ655" s="128" t="n">
        <f aca="false">IF(AR655&gt;0,1,0)+AH655</f>
        <v>0</v>
      </c>
      <c r="AK655" s="128" t="n">
        <f aca="false">IF(O655&lt;&gt;P655,0,1)</f>
        <v>1</v>
      </c>
      <c r="AL655" s="128" t="n">
        <f aca="false">IF(U655&gt;1,1,0)</f>
        <v>0</v>
      </c>
      <c r="AM655" s="136"/>
      <c r="AN655" s="137"/>
      <c r="AO655" s="139"/>
      <c r="AP655" s="128" t="str">
        <f aca="false">IF(SUMIF(AS$7:BU$7,"&gt;0",AS655:BU655)&gt;0,SUMIF(AS$7:BU$7,"&gt;0",AS655:BU655),"")</f>
        <v/>
      </c>
      <c r="AQ655" s="128"/>
      <c r="AR655" s="136" t="n">
        <f aca="false">COUNTIF(N$8:N655,N655)-1</f>
        <v>-1</v>
      </c>
      <c r="AS655" s="133"/>
      <c r="AT655" s="133"/>
      <c r="AU655" s="128" t="n">
        <f aca="false">IF($A655=$A654,AS655+AT655+AU654,AS655+AT655)</f>
        <v>0</v>
      </c>
      <c r="AV655" s="133"/>
      <c r="AW655" s="133"/>
      <c r="AX655" s="128" t="n">
        <f aca="false">IF($A655=$A654,AV655+AW655+AX654,AV655+AW655)</f>
        <v>0</v>
      </c>
      <c r="AY655" s="133"/>
      <c r="AZ655" s="133"/>
      <c r="BA655" s="128" t="n">
        <f aca="false">IF($A655=$A654,AY655+AZ655+BA654,AY655+AZ655)</f>
        <v>0</v>
      </c>
      <c r="BB655" s="133"/>
      <c r="BC655" s="133"/>
      <c r="BD655" s="128" t="n">
        <f aca="false">IF($A655=$A654,BB655+BC655+BD654,BB655+BC655)</f>
        <v>0</v>
      </c>
      <c r="BE655" s="133"/>
      <c r="BF655" s="133"/>
      <c r="BG655" s="128" t="n">
        <f aca="false">IF($A655=$A654,BE655+BF655+BG654,BE655+BF655)</f>
        <v>0</v>
      </c>
      <c r="BH655" s="133"/>
      <c r="BI655" s="133"/>
      <c r="BJ655" s="128" t="n">
        <f aca="false">IF($A655=$A654,BH655+BI655+BJ654,BH655+BI655)</f>
        <v>0</v>
      </c>
      <c r="BK655" s="133"/>
      <c r="BL655" s="133"/>
      <c r="BM655" s="128" t="n">
        <f aca="false">IF($A655=$A654,BK655+BL655+BM654,BK655+BL655)</f>
        <v>0</v>
      </c>
      <c r="BN655" s="133"/>
      <c r="BO655" s="133"/>
      <c r="BP655" s="128" t="n">
        <f aca="false">IF($A655=$A654,BN655+BO655+BP654,BN655+BO655)</f>
        <v>0</v>
      </c>
      <c r="BQ655" s="133"/>
      <c r="BR655" s="133"/>
      <c r="BS655" s="128" t="n">
        <f aca="false">IF($A655=$A654,BQ655+BR655+BS654,BQ655+BR655)</f>
        <v>0</v>
      </c>
      <c r="BT655" s="133"/>
      <c r="BU655" s="133"/>
      <c r="BV655" s="128" t="n">
        <f aca="false">IF($A655=$A654,BT655+BU655+BV654,BT655+BU655)</f>
        <v>0</v>
      </c>
      <c r="BW655" s="128" t="n">
        <f aca="false">IF(W655=0,0,IF(W655&gt;F$4,1,(IF(W655=BW$2,0,(IF(F$4-W655&gt;2,1,0))))))</f>
        <v>0</v>
      </c>
    </row>
    <row r="656" customFormat="false" ht="42.95" hidden="false" customHeight="true" outlineLevel="0" collapsed="false">
      <c r="A656" s="124" t="str">
        <f aca="false">IF(D656=D655,IF(A655=0,"",A655),IF(AND(D656&gt;0,D656&lt;&gt;D655),A655+1,""))</f>
        <v/>
      </c>
      <c r="B656" s="129"/>
      <c r="C656" s="129"/>
      <c r="D656" s="96"/>
      <c r="E656" s="138"/>
      <c r="F656" s="128" t="str">
        <f aca="false">IFERROR(IF(OR(ISTEXT(D656),ISNUMBER(D656)),HLOOKUP(I656-23*INT(I656/23),[2]Hoja2!B$1:X$2,2),""),1)</f>
        <v/>
      </c>
      <c r="G656" s="128" t="str">
        <f aca="false">LEFT(D656,1)</f>
        <v/>
      </c>
      <c r="H656" s="129" t="str">
        <f aca="false">IF(UPPER(G656)="Z",2,IF(UPPER(G656)="Y",1,IF(UPPER(G656)="X",0,LEFT(D656))))</f>
        <v/>
      </c>
      <c r="I656" s="129" t="str">
        <f aca="false">REPLACE(D656,1,1,H656)</f>
        <v/>
      </c>
      <c r="J656" s="96"/>
      <c r="K656" s="124" t="str">
        <f aca="false">IF(N656&gt;0,ROW(L656)-7,"")</f>
        <v/>
      </c>
      <c r="L656" s="130"/>
      <c r="M656" s="130"/>
      <c r="N656" s="131"/>
      <c r="O656" s="132"/>
      <c r="P656" s="128" t="str">
        <f aca="false">IFERROR(IF(OR(ISTEXT(N656),ISNUMBER(N656)),HLOOKUP(S656-23*INT(S656/23),[2]Hoja2!B$1:X$2,2),""),1)</f>
        <v/>
      </c>
      <c r="Q656" s="128" t="str">
        <f aca="false">LEFT(N656,1)</f>
        <v/>
      </c>
      <c r="R656" s="129" t="str">
        <f aca="false">IF(UPPER(Q656)="Z",2,IF(UPPER(Q656)="Y",1,IF(UPPER(Q656)="X",0,LEFT(N656))))</f>
        <v/>
      </c>
      <c r="S656" s="129" t="str">
        <f aca="false">REPLACE(N656,1,1,R656)</f>
        <v/>
      </c>
      <c r="T656" s="96"/>
      <c r="U656" s="133"/>
      <c r="V656" s="124" t="str">
        <f aca="false">IF(OR(ISTEXT(N656),ISNUMBER(N656)),IF($AD656=1,U656,0),"")</f>
        <v/>
      </c>
      <c r="W656" s="75" t="n">
        <v>36892</v>
      </c>
      <c r="X656" s="134"/>
      <c r="Y656" s="134"/>
      <c r="AA656" s="128" t="n">
        <f aca="false">IF(E656&lt;&gt;F656,0,1)</f>
        <v>1</v>
      </c>
      <c r="AB656" s="128" t="n">
        <f aca="false">IF(OR(T656="SI",T656="Si",T656="si",T656="sI",T656="s",T656="S"),1,0)</f>
        <v>0</v>
      </c>
      <c r="AC656" s="128" t="n">
        <f aca="false">IF(OR(J656="SI",J656="Si",J656="si",J656="sI",J656="s",J656="S"),1,0)</f>
        <v>0</v>
      </c>
      <c r="AD656" s="128" t="n">
        <f aca="false">AK656*AA656*AB656*AC656</f>
        <v>0</v>
      </c>
      <c r="AF656" s="136" t="n">
        <f aca="false">COUNTIF(D$8:D656,D656)</f>
        <v>0</v>
      </c>
      <c r="AG656" s="136" t="n">
        <f aca="false">COUNTIFS(D$8:D656,D656,A$8:A656,A656)</f>
        <v>0</v>
      </c>
      <c r="AH656" s="128" t="n">
        <f aca="false">AF656-AG656</f>
        <v>0</v>
      </c>
      <c r="AI656" s="128" t="n">
        <f aca="false">IF(OR(O656&lt;&gt;P656,P656=1,AA656=0),1,0)</f>
        <v>0</v>
      </c>
      <c r="AJ656" s="128" t="n">
        <f aca="false">IF(AR656&gt;0,1,0)+AH656</f>
        <v>0</v>
      </c>
      <c r="AK656" s="128" t="n">
        <f aca="false">IF(O656&lt;&gt;P656,0,1)</f>
        <v>1</v>
      </c>
      <c r="AL656" s="128" t="n">
        <f aca="false">IF(U656&gt;1,1,0)</f>
        <v>0</v>
      </c>
      <c r="AM656" s="136"/>
      <c r="AN656" s="137"/>
      <c r="AO656" s="139"/>
      <c r="AP656" s="128" t="str">
        <f aca="false">IF(SUMIF(AS$7:BU$7,"&gt;0",AS656:BU656)&gt;0,SUMIF(AS$7:BU$7,"&gt;0",AS656:BU656),"")</f>
        <v/>
      </c>
      <c r="AQ656" s="128"/>
      <c r="AR656" s="136" t="n">
        <f aca="false">COUNTIF(N$8:N656,N656)-1</f>
        <v>-1</v>
      </c>
      <c r="AS656" s="133"/>
      <c r="AT656" s="133"/>
      <c r="AU656" s="128" t="n">
        <f aca="false">IF($A656=$A655,AS656+AT656+AU655,AS656+AT656)</f>
        <v>0</v>
      </c>
      <c r="AV656" s="133"/>
      <c r="AW656" s="133"/>
      <c r="AX656" s="128" t="n">
        <f aca="false">IF($A656=$A655,AV656+AW656+AX655,AV656+AW656)</f>
        <v>0</v>
      </c>
      <c r="AY656" s="133"/>
      <c r="AZ656" s="133"/>
      <c r="BA656" s="128" t="n">
        <f aca="false">IF($A656=$A655,AY656+AZ656+BA655,AY656+AZ656)</f>
        <v>0</v>
      </c>
      <c r="BB656" s="133"/>
      <c r="BC656" s="133"/>
      <c r="BD656" s="128" t="n">
        <f aca="false">IF($A656=$A655,BB656+BC656+BD655,BB656+BC656)</f>
        <v>0</v>
      </c>
      <c r="BE656" s="133"/>
      <c r="BF656" s="133"/>
      <c r="BG656" s="128" t="n">
        <f aca="false">IF($A656=$A655,BE656+BF656+BG655,BE656+BF656)</f>
        <v>0</v>
      </c>
      <c r="BH656" s="133"/>
      <c r="BI656" s="133"/>
      <c r="BJ656" s="128" t="n">
        <f aca="false">IF($A656=$A655,BH656+BI656+BJ655,BH656+BI656)</f>
        <v>0</v>
      </c>
      <c r="BK656" s="133"/>
      <c r="BL656" s="133"/>
      <c r="BM656" s="128" t="n">
        <f aca="false">IF($A656=$A655,BK656+BL656+BM655,BK656+BL656)</f>
        <v>0</v>
      </c>
      <c r="BN656" s="133"/>
      <c r="BO656" s="133"/>
      <c r="BP656" s="128" t="n">
        <f aca="false">IF($A656=$A655,BN656+BO656+BP655,BN656+BO656)</f>
        <v>0</v>
      </c>
      <c r="BQ656" s="133"/>
      <c r="BR656" s="133"/>
      <c r="BS656" s="128" t="n">
        <f aca="false">IF($A656=$A655,BQ656+BR656+BS655,BQ656+BR656)</f>
        <v>0</v>
      </c>
      <c r="BT656" s="133"/>
      <c r="BU656" s="133"/>
      <c r="BV656" s="128" t="n">
        <f aca="false">IF($A656=$A655,BT656+BU656+BV655,BT656+BU656)</f>
        <v>0</v>
      </c>
      <c r="BW656" s="128" t="n">
        <f aca="false">IF(W656=0,0,IF(W656&gt;F$4,1,(IF(W656=BW$2,0,(IF(F$4-W656&gt;2,1,0))))))</f>
        <v>0</v>
      </c>
    </row>
    <row r="657" customFormat="false" ht="42.95" hidden="false" customHeight="true" outlineLevel="0" collapsed="false">
      <c r="A657" s="124" t="str">
        <f aca="false">IF(D657=D656,IF(A656=0,"",A656),IF(AND(D657&gt;0,D657&lt;&gt;D656),A656+1,""))</f>
        <v/>
      </c>
      <c r="B657" s="129"/>
      <c r="C657" s="129"/>
      <c r="D657" s="96"/>
      <c r="E657" s="138"/>
      <c r="F657" s="128" t="str">
        <f aca="false">IFERROR(IF(OR(ISTEXT(D657),ISNUMBER(D657)),HLOOKUP(I657-23*INT(I657/23),[2]Hoja2!B$1:X$2,2),""),1)</f>
        <v/>
      </c>
      <c r="G657" s="128" t="str">
        <f aca="false">LEFT(D657,1)</f>
        <v/>
      </c>
      <c r="H657" s="129" t="str">
        <f aca="false">IF(UPPER(G657)="Z",2,IF(UPPER(G657)="Y",1,IF(UPPER(G657)="X",0,LEFT(D657))))</f>
        <v/>
      </c>
      <c r="I657" s="129" t="str">
        <f aca="false">REPLACE(D657,1,1,H657)</f>
        <v/>
      </c>
      <c r="J657" s="96"/>
      <c r="K657" s="124" t="str">
        <f aca="false">IF(N657&gt;0,ROW(L657)-7,"")</f>
        <v/>
      </c>
      <c r="L657" s="130"/>
      <c r="M657" s="130"/>
      <c r="N657" s="131"/>
      <c r="O657" s="132"/>
      <c r="P657" s="128" t="str">
        <f aca="false">IFERROR(IF(OR(ISTEXT(N657),ISNUMBER(N657)),HLOOKUP(S657-23*INT(S657/23),[2]Hoja2!B$1:X$2,2),""),1)</f>
        <v/>
      </c>
      <c r="Q657" s="128" t="str">
        <f aca="false">LEFT(N657,1)</f>
        <v/>
      </c>
      <c r="R657" s="129" t="str">
        <f aca="false">IF(UPPER(Q657)="Z",2,IF(UPPER(Q657)="Y",1,IF(UPPER(Q657)="X",0,LEFT(N657))))</f>
        <v/>
      </c>
      <c r="S657" s="129" t="str">
        <f aca="false">REPLACE(N657,1,1,R657)</f>
        <v/>
      </c>
      <c r="T657" s="96"/>
      <c r="U657" s="133"/>
      <c r="V657" s="124" t="str">
        <f aca="false">IF(OR(ISTEXT(N657),ISNUMBER(N657)),IF($AD657=1,U657,0),"")</f>
        <v/>
      </c>
      <c r="W657" s="75" t="n">
        <v>36892</v>
      </c>
      <c r="X657" s="134"/>
      <c r="Y657" s="134"/>
      <c r="AA657" s="128" t="n">
        <f aca="false">IF(E657&lt;&gt;F657,0,1)</f>
        <v>1</v>
      </c>
      <c r="AB657" s="128" t="n">
        <f aca="false">IF(OR(T657="SI",T657="Si",T657="si",T657="sI",T657="s",T657="S"),1,0)</f>
        <v>0</v>
      </c>
      <c r="AC657" s="128" t="n">
        <f aca="false">IF(OR(J657="SI",J657="Si",J657="si",J657="sI",J657="s",J657="S"),1,0)</f>
        <v>0</v>
      </c>
      <c r="AD657" s="128" t="n">
        <f aca="false">AK657*AA657*AB657*AC657</f>
        <v>0</v>
      </c>
      <c r="AF657" s="136" t="n">
        <f aca="false">COUNTIF(D$8:D657,D657)</f>
        <v>0</v>
      </c>
      <c r="AG657" s="136" t="n">
        <f aca="false">COUNTIFS(D$8:D657,D657,A$8:A657,A657)</f>
        <v>0</v>
      </c>
      <c r="AH657" s="128" t="n">
        <f aca="false">AF657-AG657</f>
        <v>0</v>
      </c>
      <c r="AI657" s="128" t="n">
        <f aca="false">IF(OR(O657&lt;&gt;P657,P657=1,AA657=0),1,0)</f>
        <v>0</v>
      </c>
      <c r="AJ657" s="128" t="n">
        <f aca="false">IF(AR657&gt;0,1,0)+AH657</f>
        <v>0</v>
      </c>
      <c r="AK657" s="128" t="n">
        <f aca="false">IF(O657&lt;&gt;P657,0,1)</f>
        <v>1</v>
      </c>
      <c r="AL657" s="128" t="n">
        <f aca="false">IF(U657&gt;1,1,0)</f>
        <v>0</v>
      </c>
      <c r="AM657" s="136"/>
      <c r="AN657" s="137"/>
      <c r="AO657" s="139"/>
      <c r="AP657" s="128" t="str">
        <f aca="false">IF(SUMIF(AS$7:BU$7,"&gt;0",AS657:BU657)&gt;0,SUMIF(AS$7:BU$7,"&gt;0",AS657:BU657),"")</f>
        <v/>
      </c>
      <c r="AQ657" s="128"/>
      <c r="AR657" s="136" t="n">
        <f aca="false">COUNTIF(N$8:N657,N657)-1</f>
        <v>-1</v>
      </c>
      <c r="AS657" s="133"/>
      <c r="AT657" s="133"/>
      <c r="AU657" s="128" t="n">
        <f aca="false">IF($A657=$A656,AS657+AT657+AU656,AS657+AT657)</f>
        <v>0</v>
      </c>
      <c r="AV657" s="133"/>
      <c r="AW657" s="133"/>
      <c r="AX657" s="128" t="n">
        <f aca="false">IF($A657=$A656,AV657+AW657+AX656,AV657+AW657)</f>
        <v>0</v>
      </c>
      <c r="AY657" s="133"/>
      <c r="AZ657" s="133"/>
      <c r="BA657" s="128" t="n">
        <f aca="false">IF($A657=$A656,AY657+AZ657+BA656,AY657+AZ657)</f>
        <v>0</v>
      </c>
      <c r="BB657" s="133"/>
      <c r="BC657" s="133"/>
      <c r="BD657" s="128" t="n">
        <f aca="false">IF($A657=$A656,BB657+BC657+BD656,BB657+BC657)</f>
        <v>0</v>
      </c>
      <c r="BE657" s="133"/>
      <c r="BF657" s="133"/>
      <c r="BG657" s="128" t="n">
        <f aca="false">IF($A657=$A656,BE657+BF657+BG656,BE657+BF657)</f>
        <v>0</v>
      </c>
      <c r="BH657" s="133"/>
      <c r="BI657" s="133"/>
      <c r="BJ657" s="128" t="n">
        <f aca="false">IF($A657=$A656,BH657+BI657+BJ656,BH657+BI657)</f>
        <v>0</v>
      </c>
      <c r="BK657" s="133"/>
      <c r="BL657" s="133"/>
      <c r="BM657" s="128" t="n">
        <f aca="false">IF($A657=$A656,BK657+BL657+BM656,BK657+BL657)</f>
        <v>0</v>
      </c>
      <c r="BN657" s="133"/>
      <c r="BO657" s="133"/>
      <c r="BP657" s="128" t="n">
        <f aca="false">IF($A657=$A656,BN657+BO657+BP656,BN657+BO657)</f>
        <v>0</v>
      </c>
      <c r="BQ657" s="133"/>
      <c r="BR657" s="133"/>
      <c r="BS657" s="128" t="n">
        <f aca="false">IF($A657=$A656,BQ657+BR657+BS656,BQ657+BR657)</f>
        <v>0</v>
      </c>
      <c r="BT657" s="133"/>
      <c r="BU657" s="133"/>
      <c r="BV657" s="128" t="n">
        <f aca="false">IF($A657=$A656,BT657+BU657+BV656,BT657+BU657)</f>
        <v>0</v>
      </c>
      <c r="BW657" s="128" t="n">
        <f aca="false">IF(W657=0,0,IF(W657&gt;F$4,1,(IF(W657=BW$2,0,(IF(F$4-W657&gt;2,1,0))))))</f>
        <v>0</v>
      </c>
    </row>
    <row r="658" customFormat="false" ht="42.95" hidden="false" customHeight="true" outlineLevel="0" collapsed="false">
      <c r="A658" s="124" t="str">
        <f aca="false">IF(D658=D657,IF(A657=0,"",A657),IF(AND(D658&gt;0,D658&lt;&gt;D657),A657+1,""))</f>
        <v/>
      </c>
      <c r="B658" s="129"/>
      <c r="C658" s="129"/>
      <c r="D658" s="96"/>
      <c r="E658" s="138"/>
      <c r="F658" s="128" t="str">
        <f aca="false">IFERROR(IF(OR(ISTEXT(D658),ISNUMBER(D658)),HLOOKUP(I658-23*INT(I658/23),[2]Hoja2!B$1:X$2,2),""),1)</f>
        <v/>
      </c>
      <c r="G658" s="128" t="str">
        <f aca="false">LEFT(D658,1)</f>
        <v/>
      </c>
      <c r="H658" s="129" t="str">
        <f aca="false">IF(UPPER(G658)="Z",2,IF(UPPER(G658)="Y",1,IF(UPPER(G658)="X",0,LEFT(D658))))</f>
        <v/>
      </c>
      <c r="I658" s="129" t="str">
        <f aca="false">REPLACE(D658,1,1,H658)</f>
        <v/>
      </c>
      <c r="J658" s="96"/>
      <c r="K658" s="124" t="str">
        <f aca="false">IF(N658&gt;0,ROW(L658)-7,"")</f>
        <v/>
      </c>
      <c r="L658" s="130"/>
      <c r="M658" s="130"/>
      <c r="N658" s="131"/>
      <c r="O658" s="132"/>
      <c r="P658" s="128" t="str">
        <f aca="false">IFERROR(IF(OR(ISTEXT(N658),ISNUMBER(N658)),HLOOKUP(S658-23*INT(S658/23),[2]Hoja2!B$1:X$2,2),""),1)</f>
        <v/>
      </c>
      <c r="Q658" s="128" t="str">
        <f aca="false">LEFT(N658,1)</f>
        <v/>
      </c>
      <c r="R658" s="129" t="str">
        <f aca="false">IF(UPPER(Q658)="Z",2,IF(UPPER(Q658)="Y",1,IF(UPPER(Q658)="X",0,LEFT(N658))))</f>
        <v/>
      </c>
      <c r="S658" s="129" t="str">
        <f aca="false">REPLACE(N658,1,1,R658)</f>
        <v/>
      </c>
      <c r="T658" s="96"/>
      <c r="U658" s="133"/>
      <c r="V658" s="124" t="str">
        <f aca="false">IF(OR(ISTEXT(N658),ISNUMBER(N658)),IF($AD658=1,U658,0),"")</f>
        <v/>
      </c>
      <c r="W658" s="75" t="n">
        <v>36892</v>
      </c>
      <c r="X658" s="134"/>
      <c r="Y658" s="134"/>
      <c r="AA658" s="128" t="n">
        <f aca="false">IF(E658&lt;&gt;F658,0,1)</f>
        <v>1</v>
      </c>
      <c r="AB658" s="128" t="n">
        <f aca="false">IF(OR(T658="SI",T658="Si",T658="si",T658="sI",T658="s",T658="S"),1,0)</f>
        <v>0</v>
      </c>
      <c r="AC658" s="128" t="n">
        <f aca="false">IF(OR(J658="SI",J658="Si",J658="si",J658="sI",J658="s",J658="S"),1,0)</f>
        <v>0</v>
      </c>
      <c r="AD658" s="128" t="n">
        <f aca="false">AK658*AA658*AB658*AC658</f>
        <v>0</v>
      </c>
      <c r="AF658" s="136" t="n">
        <f aca="false">COUNTIF(D$8:D658,D658)</f>
        <v>0</v>
      </c>
      <c r="AG658" s="136" t="n">
        <f aca="false">COUNTIFS(D$8:D658,D658,A$8:A658,A658)</f>
        <v>0</v>
      </c>
      <c r="AH658" s="128" t="n">
        <f aca="false">AF658-AG658</f>
        <v>0</v>
      </c>
      <c r="AI658" s="128" t="n">
        <f aca="false">IF(OR(O658&lt;&gt;P658,P658=1,AA658=0),1,0)</f>
        <v>0</v>
      </c>
      <c r="AJ658" s="128" t="n">
        <f aca="false">IF(AR658&gt;0,1,0)+AH658</f>
        <v>0</v>
      </c>
      <c r="AK658" s="128" t="n">
        <f aca="false">IF(O658&lt;&gt;P658,0,1)</f>
        <v>1</v>
      </c>
      <c r="AL658" s="128" t="n">
        <f aca="false">IF(U658&gt;1,1,0)</f>
        <v>0</v>
      </c>
      <c r="AM658" s="136"/>
      <c r="AN658" s="137"/>
      <c r="AO658" s="139"/>
      <c r="AP658" s="128" t="str">
        <f aca="false">IF(SUMIF(AS$7:BU$7,"&gt;0",AS658:BU658)&gt;0,SUMIF(AS$7:BU$7,"&gt;0",AS658:BU658),"")</f>
        <v/>
      </c>
      <c r="AQ658" s="128"/>
      <c r="AR658" s="136" t="n">
        <f aca="false">COUNTIF(N$8:N658,N658)-1</f>
        <v>-1</v>
      </c>
      <c r="AS658" s="133"/>
      <c r="AT658" s="133"/>
      <c r="AU658" s="128" t="n">
        <f aca="false">IF($A658=$A657,AS658+AT658+AU657,AS658+AT658)</f>
        <v>0</v>
      </c>
      <c r="AV658" s="133"/>
      <c r="AW658" s="133"/>
      <c r="AX658" s="128" t="n">
        <f aca="false">IF($A658=$A657,AV658+AW658+AX657,AV658+AW658)</f>
        <v>0</v>
      </c>
      <c r="AY658" s="133"/>
      <c r="AZ658" s="133"/>
      <c r="BA658" s="128" t="n">
        <f aca="false">IF($A658=$A657,AY658+AZ658+BA657,AY658+AZ658)</f>
        <v>0</v>
      </c>
      <c r="BB658" s="133"/>
      <c r="BC658" s="133"/>
      <c r="BD658" s="128" t="n">
        <f aca="false">IF($A658=$A657,BB658+BC658+BD657,BB658+BC658)</f>
        <v>0</v>
      </c>
      <c r="BE658" s="133"/>
      <c r="BF658" s="133"/>
      <c r="BG658" s="128" t="n">
        <f aca="false">IF($A658=$A657,BE658+BF658+BG657,BE658+BF658)</f>
        <v>0</v>
      </c>
      <c r="BH658" s="133"/>
      <c r="BI658" s="133"/>
      <c r="BJ658" s="128" t="n">
        <f aca="false">IF($A658=$A657,BH658+BI658+BJ657,BH658+BI658)</f>
        <v>0</v>
      </c>
      <c r="BK658" s="133"/>
      <c r="BL658" s="133"/>
      <c r="BM658" s="128" t="n">
        <f aca="false">IF($A658=$A657,BK658+BL658+BM657,BK658+BL658)</f>
        <v>0</v>
      </c>
      <c r="BN658" s="133"/>
      <c r="BO658" s="133"/>
      <c r="BP658" s="128" t="n">
        <f aca="false">IF($A658=$A657,BN658+BO658+BP657,BN658+BO658)</f>
        <v>0</v>
      </c>
      <c r="BQ658" s="133"/>
      <c r="BR658" s="133"/>
      <c r="BS658" s="128" t="n">
        <f aca="false">IF($A658=$A657,BQ658+BR658+BS657,BQ658+BR658)</f>
        <v>0</v>
      </c>
      <c r="BT658" s="133"/>
      <c r="BU658" s="133"/>
      <c r="BV658" s="128" t="n">
        <f aca="false">IF($A658=$A657,BT658+BU658+BV657,BT658+BU658)</f>
        <v>0</v>
      </c>
      <c r="BW658" s="128" t="n">
        <f aca="false">IF(W658=0,0,IF(W658&gt;F$4,1,(IF(W658=BW$2,0,(IF(F$4-W658&gt;2,1,0))))))</f>
        <v>0</v>
      </c>
    </row>
    <row r="659" customFormat="false" ht="42.95" hidden="false" customHeight="true" outlineLevel="0" collapsed="false">
      <c r="A659" s="124" t="str">
        <f aca="false">IF(D659=D658,IF(A658=0,"",A658),IF(AND(D659&gt;0,D659&lt;&gt;D658),A658+1,""))</f>
        <v/>
      </c>
      <c r="B659" s="129"/>
      <c r="C659" s="129"/>
      <c r="D659" s="96"/>
      <c r="E659" s="138"/>
      <c r="F659" s="128" t="str">
        <f aca="false">IFERROR(IF(OR(ISTEXT(D659),ISNUMBER(D659)),HLOOKUP(I659-23*INT(I659/23),[2]Hoja2!B$1:X$2,2),""),1)</f>
        <v/>
      </c>
      <c r="G659" s="128" t="str">
        <f aca="false">LEFT(D659,1)</f>
        <v/>
      </c>
      <c r="H659" s="129" t="str">
        <f aca="false">IF(UPPER(G659)="Z",2,IF(UPPER(G659)="Y",1,IF(UPPER(G659)="X",0,LEFT(D659))))</f>
        <v/>
      </c>
      <c r="I659" s="129" t="str">
        <f aca="false">REPLACE(D659,1,1,H659)</f>
        <v/>
      </c>
      <c r="J659" s="96"/>
      <c r="K659" s="124" t="str">
        <f aca="false">IF(N659&gt;0,ROW(L659)-7,"")</f>
        <v/>
      </c>
      <c r="L659" s="130"/>
      <c r="M659" s="130"/>
      <c r="N659" s="131"/>
      <c r="O659" s="132"/>
      <c r="P659" s="128" t="str">
        <f aca="false">IFERROR(IF(OR(ISTEXT(N659),ISNUMBER(N659)),HLOOKUP(S659-23*INT(S659/23),[2]Hoja2!B$1:X$2,2),""),1)</f>
        <v/>
      </c>
      <c r="Q659" s="128" t="str">
        <f aca="false">LEFT(N659,1)</f>
        <v/>
      </c>
      <c r="R659" s="129" t="str">
        <f aca="false">IF(UPPER(Q659)="Z",2,IF(UPPER(Q659)="Y",1,IF(UPPER(Q659)="X",0,LEFT(N659))))</f>
        <v/>
      </c>
      <c r="S659" s="129" t="str">
        <f aca="false">REPLACE(N659,1,1,R659)</f>
        <v/>
      </c>
      <c r="T659" s="96"/>
      <c r="U659" s="133"/>
      <c r="V659" s="124" t="str">
        <f aca="false">IF(OR(ISTEXT(N659),ISNUMBER(N659)),IF($AD659=1,U659,0),"")</f>
        <v/>
      </c>
      <c r="W659" s="75" t="n">
        <v>36892</v>
      </c>
      <c r="X659" s="134"/>
      <c r="Y659" s="134"/>
      <c r="AA659" s="128" t="n">
        <f aca="false">IF(E659&lt;&gt;F659,0,1)</f>
        <v>1</v>
      </c>
      <c r="AB659" s="128" t="n">
        <f aca="false">IF(OR(T659="SI",T659="Si",T659="si",T659="sI",T659="s",T659="S"),1,0)</f>
        <v>0</v>
      </c>
      <c r="AC659" s="128" t="n">
        <f aca="false">IF(OR(J659="SI",J659="Si",J659="si",J659="sI",J659="s",J659="S"),1,0)</f>
        <v>0</v>
      </c>
      <c r="AD659" s="128" t="n">
        <f aca="false">AK659*AA659*AB659*AC659</f>
        <v>0</v>
      </c>
      <c r="AF659" s="136" t="n">
        <f aca="false">COUNTIF(D$8:D659,D659)</f>
        <v>0</v>
      </c>
      <c r="AG659" s="136" t="n">
        <f aca="false">COUNTIFS(D$8:D659,D659,A$8:A659,A659)</f>
        <v>0</v>
      </c>
      <c r="AH659" s="128" t="n">
        <f aca="false">AF659-AG659</f>
        <v>0</v>
      </c>
      <c r="AI659" s="128" t="n">
        <f aca="false">IF(OR(O659&lt;&gt;P659,P659=1,AA659=0),1,0)</f>
        <v>0</v>
      </c>
      <c r="AJ659" s="128" t="n">
        <f aca="false">IF(AR659&gt;0,1,0)+AH659</f>
        <v>0</v>
      </c>
      <c r="AK659" s="128" t="n">
        <f aca="false">IF(O659&lt;&gt;P659,0,1)</f>
        <v>1</v>
      </c>
      <c r="AL659" s="128" t="n">
        <f aca="false">IF(U659&gt;1,1,0)</f>
        <v>0</v>
      </c>
      <c r="AM659" s="136"/>
      <c r="AN659" s="137"/>
      <c r="AO659" s="139"/>
      <c r="AP659" s="128" t="str">
        <f aca="false">IF(SUMIF(AS$7:BU$7,"&gt;0",AS659:BU659)&gt;0,SUMIF(AS$7:BU$7,"&gt;0",AS659:BU659),"")</f>
        <v/>
      </c>
      <c r="AQ659" s="128"/>
      <c r="AR659" s="136" t="n">
        <f aca="false">COUNTIF(N$8:N659,N659)-1</f>
        <v>-1</v>
      </c>
      <c r="AS659" s="133"/>
      <c r="AT659" s="133"/>
      <c r="AU659" s="128" t="n">
        <f aca="false">IF($A659=$A658,AS659+AT659+AU658,AS659+AT659)</f>
        <v>0</v>
      </c>
      <c r="AV659" s="133"/>
      <c r="AW659" s="133"/>
      <c r="AX659" s="128" t="n">
        <f aca="false">IF($A659=$A658,AV659+AW659+AX658,AV659+AW659)</f>
        <v>0</v>
      </c>
      <c r="AY659" s="133"/>
      <c r="AZ659" s="133"/>
      <c r="BA659" s="128" t="n">
        <f aca="false">IF($A659=$A658,AY659+AZ659+BA658,AY659+AZ659)</f>
        <v>0</v>
      </c>
      <c r="BB659" s="133"/>
      <c r="BC659" s="133"/>
      <c r="BD659" s="128" t="n">
        <f aca="false">IF($A659=$A658,BB659+BC659+BD658,BB659+BC659)</f>
        <v>0</v>
      </c>
      <c r="BE659" s="133"/>
      <c r="BF659" s="133"/>
      <c r="BG659" s="128" t="n">
        <f aca="false">IF($A659=$A658,BE659+BF659+BG658,BE659+BF659)</f>
        <v>0</v>
      </c>
      <c r="BH659" s="133"/>
      <c r="BI659" s="133"/>
      <c r="BJ659" s="128" t="n">
        <f aca="false">IF($A659=$A658,BH659+BI659+BJ658,BH659+BI659)</f>
        <v>0</v>
      </c>
      <c r="BK659" s="133"/>
      <c r="BL659" s="133"/>
      <c r="BM659" s="128" t="n">
        <f aca="false">IF($A659=$A658,BK659+BL659+BM658,BK659+BL659)</f>
        <v>0</v>
      </c>
      <c r="BN659" s="133"/>
      <c r="BO659" s="133"/>
      <c r="BP659" s="128" t="n">
        <f aca="false">IF($A659=$A658,BN659+BO659+BP658,BN659+BO659)</f>
        <v>0</v>
      </c>
      <c r="BQ659" s="133"/>
      <c r="BR659" s="133"/>
      <c r="BS659" s="128" t="n">
        <f aca="false">IF($A659=$A658,BQ659+BR659+BS658,BQ659+BR659)</f>
        <v>0</v>
      </c>
      <c r="BT659" s="133"/>
      <c r="BU659" s="133"/>
      <c r="BV659" s="128" t="n">
        <f aca="false">IF($A659=$A658,BT659+BU659+BV658,BT659+BU659)</f>
        <v>0</v>
      </c>
      <c r="BW659" s="128" t="n">
        <f aca="false">IF(W659=0,0,IF(W659&gt;F$4,1,(IF(W659=BW$2,0,(IF(F$4-W659&gt;2,1,0))))))</f>
        <v>0</v>
      </c>
    </row>
    <row r="660" customFormat="false" ht="42.95" hidden="false" customHeight="true" outlineLevel="0" collapsed="false">
      <c r="A660" s="124" t="str">
        <f aca="false">IF(D660=D659,IF(A659=0,"",A659),IF(AND(D660&gt;0,D660&lt;&gt;D659),A659+1,""))</f>
        <v/>
      </c>
      <c r="B660" s="129"/>
      <c r="C660" s="129"/>
      <c r="D660" s="96"/>
      <c r="E660" s="138"/>
      <c r="F660" s="128" t="str">
        <f aca="false">IFERROR(IF(OR(ISTEXT(D660),ISNUMBER(D660)),HLOOKUP(I660-23*INT(I660/23),[2]Hoja2!B$1:X$2,2),""),1)</f>
        <v/>
      </c>
      <c r="G660" s="128" t="str">
        <f aca="false">LEFT(D660,1)</f>
        <v/>
      </c>
      <c r="H660" s="129" t="str">
        <f aca="false">IF(UPPER(G660)="Z",2,IF(UPPER(G660)="Y",1,IF(UPPER(G660)="X",0,LEFT(D660))))</f>
        <v/>
      </c>
      <c r="I660" s="129" t="str">
        <f aca="false">REPLACE(D660,1,1,H660)</f>
        <v/>
      </c>
      <c r="J660" s="96"/>
      <c r="K660" s="124" t="str">
        <f aca="false">IF(N660&gt;0,ROW(L660)-7,"")</f>
        <v/>
      </c>
      <c r="L660" s="130"/>
      <c r="M660" s="130"/>
      <c r="N660" s="131"/>
      <c r="O660" s="132"/>
      <c r="P660" s="128" t="str">
        <f aca="false">IFERROR(IF(OR(ISTEXT(N660),ISNUMBER(N660)),HLOOKUP(S660-23*INT(S660/23),[2]Hoja2!B$1:X$2,2),""),1)</f>
        <v/>
      </c>
      <c r="Q660" s="128" t="str">
        <f aca="false">LEFT(N660,1)</f>
        <v/>
      </c>
      <c r="R660" s="129" t="str">
        <f aca="false">IF(UPPER(Q660)="Z",2,IF(UPPER(Q660)="Y",1,IF(UPPER(Q660)="X",0,LEFT(N660))))</f>
        <v/>
      </c>
      <c r="S660" s="129" t="str">
        <f aca="false">REPLACE(N660,1,1,R660)</f>
        <v/>
      </c>
      <c r="T660" s="96"/>
      <c r="U660" s="133"/>
      <c r="V660" s="124" t="str">
        <f aca="false">IF(OR(ISTEXT(N660),ISNUMBER(N660)),IF($AD660=1,U660,0),"")</f>
        <v/>
      </c>
      <c r="W660" s="75" t="n">
        <v>36892</v>
      </c>
      <c r="X660" s="134"/>
      <c r="Y660" s="134"/>
      <c r="AA660" s="128" t="n">
        <f aca="false">IF(E660&lt;&gt;F660,0,1)</f>
        <v>1</v>
      </c>
      <c r="AB660" s="128" t="n">
        <f aca="false">IF(OR(T660="SI",T660="Si",T660="si",T660="sI",T660="s",T660="S"),1,0)</f>
        <v>0</v>
      </c>
      <c r="AC660" s="128" t="n">
        <f aca="false">IF(OR(J660="SI",J660="Si",J660="si",J660="sI",J660="s",J660="S"),1,0)</f>
        <v>0</v>
      </c>
      <c r="AD660" s="128" t="n">
        <f aca="false">AK660*AA660*AB660*AC660</f>
        <v>0</v>
      </c>
      <c r="AF660" s="136" t="n">
        <f aca="false">COUNTIF(D$8:D660,D660)</f>
        <v>0</v>
      </c>
      <c r="AG660" s="136" t="n">
        <f aca="false">COUNTIFS(D$8:D660,D660,A$8:A660,A660)</f>
        <v>0</v>
      </c>
      <c r="AH660" s="128" t="n">
        <f aca="false">AF660-AG660</f>
        <v>0</v>
      </c>
      <c r="AI660" s="128" t="n">
        <f aca="false">IF(OR(O660&lt;&gt;P660,P660=1,AA660=0),1,0)</f>
        <v>0</v>
      </c>
      <c r="AJ660" s="128" t="n">
        <f aca="false">IF(AR660&gt;0,1,0)+AH660</f>
        <v>0</v>
      </c>
      <c r="AK660" s="128" t="n">
        <f aca="false">IF(O660&lt;&gt;P660,0,1)</f>
        <v>1</v>
      </c>
      <c r="AL660" s="128" t="n">
        <f aca="false">IF(U660&gt;1,1,0)</f>
        <v>0</v>
      </c>
      <c r="AM660" s="136"/>
      <c r="AN660" s="137"/>
      <c r="AO660" s="139"/>
      <c r="AP660" s="128" t="str">
        <f aca="false">IF(SUMIF(AS$7:BU$7,"&gt;0",AS660:BU660)&gt;0,SUMIF(AS$7:BU$7,"&gt;0",AS660:BU660),"")</f>
        <v/>
      </c>
      <c r="AQ660" s="128"/>
      <c r="AR660" s="136" t="n">
        <f aca="false">COUNTIF(N$8:N660,N660)-1</f>
        <v>-1</v>
      </c>
      <c r="AS660" s="133"/>
      <c r="AT660" s="133"/>
      <c r="AU660" s="128" t="n">
        <f aca="false">IF($A660=$A659,AS660+AT660+AU659,AS660+AT660)</f>
        <v>0</v>
      </c>
      <c r="AV660" s="133"/>
      <c r="AW660" s="133"/>
      <c r="AX660" s="128" t="n">
        <f aca="false">IF($A660=$A659,AV660+AW660+AX659,AV660+AW660)</f>
        <v>0</v>
      </c>
      <c r="AY660" s="133"/>
      <c r="AZ660" s="133"/>
      <c r="BA660" s="128" t="n">
        <f aca="false">IF($A660=$A659,AY660+AZ660+BA659,AY660+AZ660)</f>
        <v>0</v>
      </c>
      <c r="BB660" s="133"/>
      <c r="BC660" s="133"/>
      <c r="BD660" s="128" t="n">
        <f aca="false">IF($A660=$A659,BB660+BC660+BD659,BB660+BC660)</f>
        <v>0</v>
      </c>
      <c r="BE660" s="133"/>
      <c r="BF660" s="133"/>
      <c r="BG660" s="128" t="n">
        <f aca="false">IF($A660=$A659,BE660+BF660+BG659,BE660+BF660)</f>
        <v>0</v>
      </c>
      <c r="BH660" s="133"/>
      <c r="BI660" s="133"/>
      <c r="BJ660" s="128" t="n">
        <f aca="false">IF($A660=$A659,BH660+BI660+BJ659,BH660+BI660)</f>
        <v>0</v>
      </c>
      <c r="BK660" s="133"/>
      <c r="BL660" s="133"/>
      <c r="BM660" s="128" t="n">
        <f aca="false">IF($A660=$A659,BK660+BL660+BM659,BK660+BL660)</f>
        <v>0</v>
      </c>
      <c r="BN660" s="133"/>
      <c r="BO660" s="133"/>
      <c r="BP660" s="128" t="n">
        <f aca="false">IF($A660=$A659,BN660+BO660+BP659,BN660+BO660)</f>
        <v>0</v>
      </c>
      <c r="BQ660" s="133"/>
      <c r="BR660" s="133"/>
      <c r="BS660" s="128" t="n">
        <f aca="false">IF($A660=$A659,BQ660+BR660+BS659,BQ660+BR660)</f>
        <v>0</v>
      </c>
      <c r="BT660" s="133"/>
      <c r="BU660" s="133"/>
      <c r="BV660" s="128" t="n">
        <f aca="false">IF($A660=$A659,BT660+BU660+BV659,BT660+BU660)</f>
        <v>0</v>
      </c>
      <c r="BW660" s="128" t="n">
        <f aca="false">IF(W660=0,0,IF(W660&gt;F$4,1,(IF(W660=BW$2,0,(IF(F$4-W660&gt;2,1,0))))))</f>
        <v>0</v>
      </c>
    </row>
    <row r="661" customFormat="false" ht="42.95" hidden="false" customHeight="true" outlineLevel="0" collapsed="false">
      <c r="A661" s="124" t="str">
        <f aca="false">IF(D661=D660,IF(A660=0,"",A660),IF(AND(D661&gt;0,D661&lt;&gt;D660),A660+1,""))</f>
        <v/>
      </c>
      <c r="B661" s="129"/>
      <c r="C661" s="129"/>
      <c r="D661" s="96"/>
      <c r="E661" s="138"/>
      <c r="F661" s="128" t="str">
        <f aca="false">IFERROR(IF(OR(ISTEXT(D661),ISNUMBER(D661)),HLOOKUP(I661-23*INT(I661/23),[2]Hoja2!B$1:X$2,2),""),1)</f>
        <v/>
      </c>
      <c r="G661" s="128" t="str">
        <f aca="false">LEFT(D661,1)</f>
        <v/>
      </c>
      <c r="H661" s="129" t="str">
        <f aca="false">IF(UPPER(G661)="Z",2,IF(UPPER(G661)="Y",1,IF(UPPER(G661)="X",0,LEFT(D661))))</f>
        <v/>
      </c>
      <c r="I661" s="129" t="str">
        <f aca="false">REPLACE(D661,1,1,H661)</f>
        <v/>
      </c>
      <c r="J661" s="96"/>
      <c r="K661" s="124" t="str">
        <f aca="false">IF(N661&gt;0,ROW(L661)-7,"")</f>
        <v/>
      </c>
      <c r="L661" s="130"/>
      <c r="M661" s="130"/>
      <c r="N661" s="131"/>
      <c r="O661" s="132"/>
      <c r="P661" s="128" t="str">
        <f aca="false">IFERROR(IF(OR(ISTEXT(N661),ISNUMBER(N661)),HLOOKUP(S661-23*INT(S661/23),[2]Hoja2!B$1:X$2,2),""),1)</f>
        <v/>
      </c>
      <c r="Q661" s="128" t="str">
        <f aca="false">LEFT(N661,1)</f>
        <v/>
      </c>
      <c r="R661" s="129" t="str">
        <f aca="false">IF(UPPER(Q661)="Z",2,IF(UPPER(Q661)="Y",1,IF(UPPER(Q661)="X",0,LEFT(N661))))</f>
        <v/>
      </c>
      <c r="S661" s="129" t="str">
        <f aca="false">REPLACE(N661,1,1,R661)</f>
        <v/>
      </c>
      <c r="T661" s="96"/>
      <c r="U661" s="133"/>
      <c r="V661" s="124" t="str">
        <f aca="false">IF(OR(ISTEXT(N661),ISNUMBER(N661)),IF($AD661=1,U661,0),"")</f>
        <v/>
      </c>
      <c r="W661" s="75" t="n">
        <v>36892</v>
      </c>
      <c r="X661" s="134"/>
      <c r="Y661" s="134"/>
      <c r="AA661" s="128" t="n">
        <f aca="false">IF(E661&lt;&gt;F661,0,1)</f>
        <v>1</v>
      </c>
      <c r="AB661" s="128" t="n">
        <f aca="false">IF(OR(T661="SI",T661="Si",T661="si",T661="sI",T661="s",T661="S"),1,0)</f>
        <v>0</v>
      </c>
      <c r="AC661" s="128" t="n">
        <f aca="false">IF(OR(J661="SI",J661="Si",J661="si",J661="sI",J661="s",J661="S"),1,0)</f>
        <v>0</v>
      </c>
      <c r="AD661" s="128" t="n">
        <f aca="false">AK661*AA661*AB661*AC661</f>
        <v>0</v>
      </c>
      <c r="AF661" s="136" t="n">
        <f aca="false">COUNTIF(D$8:D661,D661)</f>
        <v>0</v>
      </c>
      <c r="AG661" s="136" t="n">
        <f aca="false">COUNTIFS(D$8:D661,D661,A$8:A661,A661)</f>
        <v>0</v>
      </c>
      <c r="AH661" s="128" t="n">
        <f aca="false">AF661-AG661</f>
        <v>0</v>
      </c>
      <c r="AI661" s="128" t="n">
        <f aca="false">IF(OR(O661&lt;&gt;P661,P661=1,AA661=0),1,0)</f>
        <v>0</v>
      </c>
      <c r="AJ661" s="128" t="n">
        <f aca="false">IF(AR661&gt;0,1,0)+AH661</f>
        <v>0</v>
      </c>
      <c r="AK661" s="128" t="n">
        <f aca="false">IF(O661&lt;&gt;P661,0,1)</f>
        <v>1</v>
      </c>
      <c r="AL661" s="128" t="n">
        <f aca="false">IF(U661&gt;1,1,0)</f>
        <v>0</v>
      </c>
      <c r="AM661" s="136"/>
      <c r="AN661" s="137"/>
      <c r="AO661" s="139"/>
      <c r="AP661" s="128" t="str">
        <f aca="false">IF(SUMIF(AS$7:BU$7,"&gt;0",AS661:BU661)&gt;0,SUMIF(AS$7:BU$7,"&gt;0",AS661:BU661),"")</f>
        <v/>
      </c>
      <c r="AQ661" s="128"/>
      <c r="AR661" s="136" t="n">
        <f aca="false">COUNTIF(N$8:N661,N661)-1</f>
        <v>-1</v>
      </c>
      <c r="AS661" s="133"/>
      <c r="AT661" s="133"/>
      <c r="AU661" s="128" t="n">
        <f aca="false">IF($A661=$A660,AS661+AT661+AU660,AS661+AT661)</f>
        <v>0</v>
      </c>
      <c r="AV661" s="133"/>
      <c r="AW661" s="133"/>
      <c r="AX661" s="128" t="n">
        <f aca="false">IF($A661=$A660,AV661+AW661+AX660,AV661+AW661)</f>
        <v>0</v>
      </c>
      <c r="AY661" s="133"/>
      <c r="AZ661" s="133"/>
      <c r="BA661" s="128" t="n">
        <f aca="false">IF($A661=$A660,AY661+AZ661+BA660,AY661+AZ661)</f>
        <v>0</v>
      </c>
      <c r="BB661" s="133"/>
      <c r="BC661" s="133"/>
      <c r="BD661" s="128" t="n">
        <f aca="false">IF($A661=$A660,BB661+BC661+BD660,BB661+BC661)</f>
        <v>0</v>
      </c>
      <c r="BE661" s="133"/>
      <c r="BF661" s="133"/>
      <c r="BG661" s="128" t="n">
        <f aca="false">IF($A661=$A660,BE661+BF661+BG660,BE661+BF661)</f>
        <v>0</v>
      </c>
      <c r="BH661" s="133"/>
      <c r="BI661" s="133"/>
      <c r="BJ661" s="128" t="n">
        <f aca="false">IF($A661=$A660,BH661+BI661+BJ660,BH661+BI661)</f>
        <v>0</v>
      </c>
      <c r="BK661" s="133"/>
      <c r="BL661" s="133"/>
      <c r="BM661" s="128" t="n">
        <f aca="false">IF($A661=$A660,BK661+BL661+BM660,BK661+BL661)</f>
        <v>0</v>
      </c>
      <c r="BN661" s="133"/>
      <c r="BO661" s="133"/>
      <c r="BP661" s="128" t="n">
        <f aca="false">IF($A661=$A660,BN661+BO661+BP660,BN661+BO661)</f>
        <v>0</v>
      </c>
      <c r="BQ661" s="133"/>
      <c r="BR661" s="133"/>
      <c r="BS661" s="128" t="n">
        <f aca="false">IF($A661=$A660,BQ661+BR661+BS660,BQ661+BR661)</f>
        <v>0</v>
      </c>
      <c r="BT661" s="133"/>
      <c r="BU661" s="133"/>
      <c r="BV661" s="128" t="n">
        <f aca="false">IF($A661=$A660,BT661+BU661+BV660,BT661+BU661)</f>
        <v>0</v>
      </c>
      <c r="BW661" s="128" t="n">
        <f aca="false">IF(W661=0,0,IF(W661&gt;F$4,1,(IF(W661=BW$2,0,(IF(F$4-W661&gt;2,1,0))))))</f>
        <v>0</v>
      </c>
    </row>
    <row r="662" customFormat="false" ht="42.95" hidden="false" customHeight="true" outlineLevel="0" collapsed="false">
      <c r="A662" s="124" t="str">
        <f aca="false">IF(D662=D661,IF(A661=0,"",A661),IF(AND(D662&gt;0,D662&lt;&gt;D661),A661+1,""))</f>
        <v/>
      </c>
      <c r="B662" s="129"/>
      <c r="C662" s="129"/>
      <c r="D662" s="96"/>
      <c r="E662" s="138"/>
      <c r="F662" s="128" t="str">
        <f aca="false">IFERROR(IF(OR(ISTEXT(D662),ISNUMBER(D662)),HLOOKUP(I662-23*INT(I662/23),[2]Hoja2!B$1:X$2,2),""),1)</f>
        <v/>
      </c>
      <c r="G662" s="128" t="str">
        <f aca="false">LEFT(D662,1)</f>
        <v/>
      </c>
      <c r="H662" s="129" t="str">
        <f aca="false">IF(UPPER(G662)="Z",2,IF(UPPER(G662)="Y",1,IF(UPPER(G662)="X",0,LEFT(D662))))</f>
        <v/>
      </c>
      <c r="I662" s="129" t="str">
        <f aca="false">REPLACE(D662,1,1,H662)</f>
        <v/>
      </c>
      <c r="J662" s="96"/>
      <c r="K662" s="124" t="str">
        <f aca="false">IF(N662&gt;0,ROW(L662)-7,"")</f>
        <v/>
      </c>
      <c r="L662" s="130"/>
      <c r="M662" s="130"/>
      <c r="N662" s="131"/>
      <c r="O662" s="132"/>
      <c r="P662" s="128" t="str">
        <f aca="false">IFERROR(IF(OR(ISTEXT(N662),ISNUMBER(N662)),HLOOKUP(S662-23*INT(S662/23),[2]Hoja2!B$1:X$2,2),""),1)</f>
        <v/>
      </c>
      <c r="Q662" s="128" t="str">
        <f aca="false">LEFT(N662,1)</f>
        <v/>
      </c>
      <c r="R662" s="129" t="str">
        <f aca="false">IF(UPPER(Q662)="Z",2,IF(UPPER(Q662)="Y",1,IF(UPPER(Q662)="X",0,LEFT(N662))))</f>
        <v/>
      </c>
      <c r="S662" s="129" t="str">
        <f aca="false">REPLACE(N662,1,1,R662)</f>
        <v/>
      </c>
      <c r="T662" s="96"/>
      <c r="U662" s="133"/>
      <c r="V662" s="124" t="str">
        <f aca="false">IF(OR(ISTEXT(N662),ISNUMBER(N662)),IF($AD662=1,U662,0),"")</f>
        <v/>
      </c>
      <c r="W662" s="75" t="n">
        <v>36892</v>
      </c>
      <c r="X662" s="134"/>
      <c r="Y662" s="134"/>
      <c r="AA662" s="128" t="n">
        <f aca="false">IF(E662&lt;&gt;F662,0,1)</f>
        <v>1</v>
      </c>
      <c r="AB662" s="128" t="n">
        <f aca="false">IF(OR(T662="SI",T662="Si",T662="si",T662="sI",T662="s",T662="S"),1,0)</f>
        <v>0</v>
      </c>
      <c r="AC662" s="128" t="n">
        <f aca="false">IF(OR(J662="SI",J662="Si",J662="si",J662="sI",J662="s",J662="S"),1,0)</f>
        <v>0</v>
      </c>
      <c r="AD662" s="128" t="n">
        <f aca="false">AK662*AA662*AB662*AC662</f>
        <v>0</v>
      </c>
      <c r="AF662" s="136" t="n">
        <f aca="false">COUNTIF(D$8:D662,D662)</f>
        <v>0</v>
      </c>
      <c r="AG662" s="136" t="n">
        <f aca="false">COUNTIFS(D$8:D662,D662,A$8:A662,A662)</f>
        <v>0</v>
      </c>
      <c r="AH662" s="128" t="n">
        <f aca="false">AF662-AG662</f>
        <v>0</v>
      </c>
      <c r="AI662" s="128" t="n">
        <f aca="false">IF(OR(O662&lt;&gt;P662,P662=1,AA662=0),1,0)</f>
        <v>0</v>
      </c>
      <c r="AJ662" s="128" t="n">
        <f aca="false">IF(AR662&gt;0,1,0)+AH662</f>
        <v>0</v>
      </c>
      <c r="AK662" s="128" t="n">
        <f aca="false">IF(O662&lt;&gt;P662,0,1)</f>
        <v>1</v>
      </c>
      <c r="AL662" s="128" t="n">
        <f aca="false">IF(U662&gt;1,1,0)</f>
        <v>0</v>
      </c>
      <c r="AM662" s="136"/>
      <c r="AN662" s="137"/>
      <c r="AO662" s="139"/>
      <c r="AP662" s="128" t="str">
        <f aca="false">IF(SUMIF(AS$7:BU$7,"&gt;0",AS662:BU662)&gt;0,SUMIF(AS$7:BU$7,"&gt;0",AS662:BU662),"")</f>
        <v/>
      </c>
      <c r="AQ662" s="128"/>
      <c r="AR662" s="136" t="n">
        <f aca="false">COUNTIF(N$8:N662,N662)-1</f>
        <v>-1</v>
      </c>
      <c r="AS662" s="133"/>
      <c r="AT662" s="133"/>
      <c r="AU662" s="128" t="n">
        <f aca="false">IF($A662=$A661,AS662+AT662+AU661,AS662+AT662)</f>
        <v>0</v>
      </c>
      <c r="AV662" s="133"/>
      <c r="AW662" s="133"/>
      <c r="AX662" s="128" t="n">
        <f aca="false">IF($A662=$A661,AV662+AW662+AX661,AV662+AW662)</f>
        <v>0</v>
      </c>
      <c r="AY662" s="133"/>
      <c r="AZ662" s="133"/>
      <c r="BA662" s="128" t="n">
        <f aca="false">IF($A662=$A661,AY662+AZ662+BA661,AY662+AZ662)</f>
        <v>0</v>
      </c>
      <c r="BB662" s="133"/>
      <c r="BC662" s="133"/>
      <c r="BD662" s="128" t="n">
        <f aca="false">IF($A662=$A661,BB662+BC662+BD661,BB662+BC662)</f>
        <v>0</v>
      </c>
      <c r="BE662" s="133"/>
      <c r="BF662" s="133"/>
      <c r="BG662" s="128" t="n">
        <f aca="false">IF($A662=$A661,BE662+BF662+BG661,BE662+BF662)</f>
        <v>0</v>
      </c>
      <c r="BH662" s="133"/>
      <c r="BI662" s="133"/>
      <c r="BJ662" s="128" t="n">
        <f aca="false">IF($A662=$A661,BH662+BI662+BJ661,BH662+BI662)</f>
        <v>0</v>
      </c>
      <c r="BK662" s="133"/>
      <c r="BL662" s="133"/>
      <c r="BM662" s="128" t="n">
        <f aca="false">IF($A662=$A661,BK662+BL662+BM661,BK662+BL662)</f>
        <v>0</v>
      </c>
      <c r="BN662" s="133"/>
      <c r="BO662" s="133"/>
      <c r="BP662" s="128" t="n">
        <f aca="false">IF($A662=$A661,BN662+BO662+BP661,BN662+BO662)</f>
        <v>0</v>
      </c>
      <c r="BQ662" s="133"/>
      <c r="BR662" s="133"/>
      <c r="BS662" s="128" t="n">
        <f aca="false">IF($A662=$A661,BQ662+BR662+BS661,BQ662+BR662)</f>
        <v>0</v>
      </c>
      <c r="BT662" s="133"/>
      <c r="BU662" s="133"/>
      <c r="BV662" s="128" t="n">
        <f aca="false">IF($A662=$A661,BT662+BU662+BV661,BT662+BU662)</f>
        <v>0</v>
      </c>
      <c r="BW662" s="128" t="n">
        <f aca="false">IF(W662=0,0,IF(W662&gt;F$4,1,(IF(W662=BW$2,0,(IF(F$4-W662&gt;2,1,0))))))</f>
        <v>0</v>
      </c>
    </row>
    <row r="663" customFormat="false" ht="42.95" hidden="false" customHeight="true" outlineLevel="0" collapsed="false">
      <c r="A663" s="124" t="str">
        <f aca="false">IF(D663=D662,IF(A662=0,"",A662),IF(AND(D663&gt;0,D663&lt;&gt;D662),A662+1,""))</f>
        <v/>
      </c>
      <c r="B663" s="129"/>
      <c r="C663" s="129"/>
      <c r="D663" s="96"/>
      <c r="E663" s="138"/>
      <c r="F663" s="128" t="str">
        <f aca="false">IFERROR(IF(OR(ISTEXT(D663),ISNUMBER(D663)),HLOOKUP(I663-23*INT(I663/23),[2]Hoja2!B$1:X$2,2),""),1)</f>
        <v/>
      </c>
      <c r="G663" s="128" t="str">
        <f aca="false">LEFT(D663,1)</f>
        <v/>
      </c>
      <c r="H663" s="129" t="str">
        <f aca="false">IF(UPPER(G663)="Z",2,IF(UPPER(G663)="Y",1,IF(UPPER(G663)="X",0,LEFT(D663))))</f>
        <v/>
      </c>
      <c r="I663" s="129" t="str">
        <f aca="false">REPLACE(D663,1,1,H663)</f>
        <v/>
      </c>
      <c r="J663" s="96"/>
      <c r="K663" s="124" t="str">
        <f aca="false">IF(N663&gt;0,ROW(L663)-7,"")</f>
        <v/>
      </c>
      <c r="L663" s="130"/>
      <c r="M663" s="130"/>
      <c r="N663" s="131"/>
      <c r="O663" s="132"/>
      <c r="P663" s="128" t="str">
        <f aca="false">IFERROR(IF(OR(ISTEXT(N663),ISNUMBER(N663)),HLOOKUP(S663-23*INT(S663/23),[2]Hoja2!B$1:X$2,2),""),1)</f>
        <v/>
      </c>
      <c r="Q663" s="128" t="str">
        <f aca="false">LEFT(N663,1)</f>
        <v/>
      </c>
      <c r="R663" s="129" t="str">
        <f aca="false">IF(UPPER(Q663)="Z",2,IF(UPPER(Q663)="Y",1,IF(UPPER(Q663)="X",0,LEFT(N663))))</f>
        <v/>
      </c>
      <c r="S663" s="129" t="str">
        <f aca="false">REPLACE(N663,1,1,R663)</f>
        <v/>
      </c>
      <c r="T663" s="96"/>
      <c r="U663" s="133"/>
      <c r="V663" s="124" t="str">
        <f aca="false">IF(OR(ISTEXT(N663),ISNUMBER(N663)),IF($AD663=1,U663,0),"")</f>
        <v/>
      </c>
      <c r="W663" s="75" t="n">
        <v>36892</v>
      </c>
      <c r="X663" s="134"/>
      <c r="Y663" s="134"/>
      <c r="AA663" s="128" t="n">
        <f aca="false">IF(E663&lt;&gt;F663,0,1)</f>
        <v>1</v>
      </c>
      <c r="AB663" s="128" t="n">
        <f aca="false">IF(OR(T663="SI",T663="Si",T663="si",T663="sI",T663="s",T663="S"),1,0)</f>
        <v>0</v>
      </c>
      <c r="AC663" s="128" t="n">
        <f aca="false">IF(OR(J663="SI",J663="Si",J663="si",J663="sI",J663="s",J663="S"),1,0)</f>
        <v>0</v>
      </c>
      <c r="AD663" s="128" t="n">
        <f aca="false">AK663*AA663*AB663*AC663</f>
        <v>0</v>
      </c>
      <c r="AF663" s="136" t="n">
        <f aca="false">COUNTIF(D$8:D663,D663)</f>
        <v>0</v>
      </c>
      <c r="AG663" s="136" t="n">
        <f aca="false">COUNTIFS(D$8:D663,D663,A$8:A663,A663)</f>
        <v>0</v>
      </c>
      <c r="AH663" s="128" t="n">
        <f aca="false">AF663-AG663</f>
        <v>0</v>
      </c>
      <c r="AI663" s="128" t="n">
        <f aca="false">IF(OR(O663&lt;&gt;P663,P663=1,AA663=0),1,0)</f>
        <v>0</v>
      </c>
      <c r="AJ663" s="128" t="n">
        <f aca="false">IF(AR663&gt;0,1,0)+AH663</f>
        <v>0</v>
      </c>
      <c r="AK663" s="128" t="n">
        <f aca="false">IF(O663&lt;&gt;P663,0,1)</f>
        <v>1</v>
      </c>
      <c r="AL663" s="128" t="n">
        <f aca="false">IF(U663&gt;1,1,0)</f>
        <v>0</v>
      </c>
      <c r="AM663" s="136"/>
      <c r="AN663" s="137"/>
      <c r="AO663" s="139"/>
      <c r="AP663" s="128" t="str">
        <f aca="false">IF(SUMIF(AS$7:BU$7,"&gt;0",AS663:BU663)&gt;0,SUMIF(AS$7:BU$7,"&gt;0",AS663:BU663),"")</f>
        <v/>
      </c>
      <c r="AQ663" s="128"/>
      <c r="AR663" s="136" t="n">
        <f aca="false">COUNTIF(N$8:N663,N663)-1</f>
        <v>-1</v>
      </c>
      <c r="AS663" s="133"/>
      <c r="AT663" s="133"/>
      <c r="AU663" s="128" t="n">
        <f aca="false">IF($A663=$A662,AS663+AT663+AU662,AS663+AT663)</f>
        <v>0</v>
      </c>
      <c r="AV663" s="133"/>
      <c r="AW663" s="133"/>
      <c r="AX663" s="128" t="n">
        <f aca="false">IF($A663=$A662,AV663+AW663+AX662,AV663+AW663)</f>
        <v>0</v>
      </c>
      <c r="AY663" s="133"/>
      <c r="AZ663" s="133"/>
      <c r="BA663" s="128" t="n">
        <f aca="false">IF($A663=$A662,AY663+AZ663+BA662,AY663+AZ663)</f>
        <v>0</v>
      </c>
      <c r="BB663" s="133"/>
      <c r="BC663" s="133"/>
      <c r="BD663" s="128" t="n">
        <f aca="false">IF($A663=$A662,BB663+BC663+BD662,BB663+BC663)</f>
        <v>0</v>
      </c>
      <c r="BE663" s="133"/>
      <c r="BF663" s="133"/>
      <c r="BG663" s="128" t="n">
        <f aca="false">IF($A663=$A662,BE663+BF663+BG662,BE663+BF663)</f>
        <v>0</v>
      </c>
      <c r="BH663" s="133"/>
      <c r="BI663" s="133"/>
      <c r="BJ663" s="128" t="n">
        <f aca="false">IF($A663=$A662,BH663+BI663+BJ662,BH663+BI663)</f>
        <v>0</v>
      </c>
      <c r="BK663" s="133"/>
      <c r="BL663" s="133"/>
      <c r="BM663" s="128" t="n">
        <f aca="false">IF($A663=$A662,BK663+BL663+BM662,BK663+BL663)</f>
        <v>0</v>
      </c>
      <c r="BN663" s="133"/>
      <c r="BO663" s="133"/>
      <c r="BP663" s="128" t="n">
        <f aca="false">IF($A663=$A662,BN663+BO663+BP662,BN663+BO663)</f>
        <v>0</v>
      </c>
      <c r="BQ663" s="133"/>
      <c r="BR663" s="133"/>
      <c r="BS663" s="128" t="n">
        <f aca="false">IF($A663=$A662,BQ663+BR663+BS662,BQ663+BR663)</f>
        <v>0</v>
      </c>
      <c r="BT663" s="133"/>
      <c r="BU663" s="133"/>
      <c r="BV663" s="128" t="n">
        <f aca="false">IF($A663=$A662,BT663+BU663+BV662,BT663+BU663)</f>
        <v>0</v>
      </c>
      <c r="BW663" s="128" t="n">
        <f aca="false">IF(W663=0,0,IF(W663&gt;F$4,1,(IF(W663=BW$2,0,(IF(F$4-W663&gt;2,1,0))))))</f>
        <v>0</v>
      </c>
    </row>
    <row r="664" customFormat="false" ht="42.95" hidden="false" customHeight="true" outlineLevel="0" collapsed="false">
      <c r="A664" s="124" t="str">
        <f aca="false">IF(D664=D663,IF(A663=0,"",A663),IF(AND(D664&gt;0,D664&lt;&gt;D663),A663+1,""))</f>
        <v/>
      </c>
      <c r="B664" s="129"/>
      <c r="C664" s="129"/>
      <c r="D664" s="96"/>
      <c r="E664" s="138"/>
      <c r="F664" s="128" t="str">
        <f aca="false">IFERROR(IF(OR(ISTEXT(D664),ISNUMBER(D664)),HLOOKUP(I664-23*INT(I664/23),[2]Hoja2!B$1:X$2,2),""),1)</f>
        <v/>
      </c>
      <c r="G664" s="128" t="str">
        <f aca="false">LEFT(D664,1)</f>
        <v/>
      </c>
      <c r="H664" s="129" t="str">
        <f aca="false">IF(UPPER(G664)="Z",2,IF(UPPER(G664)="Y",1,IF(UPPER(G664)="X",0,LEFT(D664))))</f>
        <v/>
      </c>
      <c r="I664" s="129" t="str">
        <f aca="false">REPLACE(D664,1,1,H664)</f>
        <v/>
      </c>
      <c r="J664" s="96"/>
      <c r="K664" s="124" t="str">
        <f aca="false">IF(N664&gt;0,ROW(L664)-7,"")</f>
        <v/>
      </c>
      <c r="L664" s="130"/>
      <c r="M664" s="130"/>
      <c r="N664" s="131"/>
      <c r="O664" s="132"/>
      <c r="P664" s="128" t="str">
        <f aca="false">IFERROR(IF(OR(ISTEXT(N664),ISNUMBER(N664)),HLOOKUP(S664-23*INT(S664/23),[2]Hoja2!B$1:X$2,2),""),1)</f>
        <v/>
      </c>
      <c r="Q664" s="128" t="str">
        <f aca="false">LEFT(N664,1)</f>
        <v/>
      </c>
      <c r="R664" s="129" t="str">
        <f aca="false">IF(UPPER(Q664)="Z",2,IF(UPPER(Q664)="Y",1,IF(UPPER(Q664)="X",0,LEFT(N664))))</f>
        <v/>
      </c>
      <c r="S664" s="129" t="str">
        <f aca="false">REPLACE(N664,1,1,R664)</f>
        <v/>
      </c>
      <c r="T664" s="96"/>
      <c r="U664" s="133"/>
      <c r="V664" s="124" t="str">
        <f aca="false">IF(OR(ISTEXT(N664),ISNUMBER(N664)),IF($AD664=1,U664,0),"")</f>
        <v/>
      </c>
      <c r="W664" s="75" t="n">
        <v>36892</v>
      </c>
      <c r="X664" s="134"/>
      <c r="Y664" s="134"/>
      <c r="AA664" s="128" t="n">
        <f aca="false">IF(E664&lt;&gt;F664,0,1)</f>
        <v>1</v>
      </c>
      <c r="AB664" s="128" t="n">
        <f aca="false">IF(OR(T664="SI",T664="Si",T664="si",T664="sI",T664="s",T664="S"),1,0)</f>
        <v>0</v>
      </c>
      <c r="AC664" s="128" t="n">
        <f aca="false">IF(OR(J664="SI",J664="Si",J664="si",J664="sI",J664="s",J664="S"),1,0)</f>
        <v>0</v>
      </c>
      <c r="AD664" s="128" t="n">
        <f aca="false">AK664*AA664*AB664*AC664</f>
        <v>0</v>
      </c>
      <c r="AF664" s="136" t="n">
        <f aca="false">COUNTIF(D$8:D664,D664)</f>
        <v>0</v>
      </c>
      <c r="AG664" s="136" t="n">
        <f aca="false">COUNTIFS(D$8:D664,D664,A$8:A664,A664)</f>
        <v>0</v>
      </c>
      <c r="AH664" s="128" t="n">
        <f aca="false">AF664-AG664</f>
        <v>0</v>
      </c>
      <c r="AI664" s="128" t="n">
        <f aca="false">IF(OR(O664&lt;&gt;P664,P664=1,AA664=0),1,0)</f>
        <v>0</v>
      </c>
      <c r="AJ664" s="128" t="n">
        <f aca="false">IF(AR664&gt;0,1,0)+AH664</f>
        <v>0</v>
      </c>
      <c r="AK664" s="128" t="n">
        <f aca="false">IF(O664&lt;&gt;P664,0,1)</f>
        <v>1</v>
      </c>
      <c r="AL664" s="128" t="n">
        <f aca="false">IF(U664&gt;1,1,0)</f>
        <v>0</v>
      </c>
      <c r="AM664" s="136"/>
      <c r="AN664" s="137"/>
      <c r="AO664" s="139"/>
      <c r="AP664" s="128" t="str">
        <f aca="false">IF(SUMIF(AS$7:BU$7,"&gt;0",AS664:BU664)&gt;0,SUMIF(AS$7:BU$7,"&gt;0",AS664:BU664),"")</f>
        <v/>
      </c>
      <c r="AQ664" s="128"/>
      <c r="AR664" s="136" t="n">
        <f aca="false">COUNTIF(N$8:N664,N664)-1</f>
        <v>-1</v>
      </c>
      <c r="AS664" s="133"/>
      <c r="AT664" s="133"/>
      <c r="AU664" s="128" t="n">
        <f aca="false">IF($A664=$A663,AS664+AT664+AU663,AS664+AT664)</f>
        <v>0</v>
      </c>
      <c r="AV664" s="133"/>
      <c r="AW664" s="133"/>
      <c r="AX664" s="128" t="n">
        <f aca="false">IF($A664=$A663,AV664+AW664+AX663,AV664+AW664)</f>
        <v>0</v>
      </c>
      <c r="AY664" s="133"/>
      <c r="AZ664" s="133"/>
      <c r="BA664" s="128" t="n">
        <f aca="false">IF($A664=$A663,AY664+AZ664+BA663,AY664+AZ664)</f>
        <v>0</v>
      </c>
      <c r="BB664" s="133"/>
      <c r="BC664" s="133"/>
      <c r="BD664" s="128" t="n">
        <f aca="false">IF($A664=$A663,BB664+BC664+BD663,BB664+BC664)</f>
        <v>0</v>
      </c>
      <c r="BE664" s="133"/>
      <c r="BF664" s="133"/>
      <c r="BG664" s="128" t="n">
        <f aca="false">IF($A664=$A663,BE664+BF664+BG663,BE664+BF664)</f>
        <v>0</v>
      </c>
      <c r="BH664" s="133"/>
      <c r="BI664" s="133"/>
      <c r="BJ664" s="128" t="n">
        <f aca="false">IF($A664=$A663,BH664+BI664+BJ663,BH664+BI664)</f>
        <v>0</v>
      </c>
      <c r="BK664" s="133"/>
      <c r="BL664" s="133"/>
      <c r="BM664" s="128" t="n">
        <f aca="false">IF($A664=$A663,BK664+BL664+BM663,BK664+BL664)</f>
        <v>0</v>
      </c>
      <c r="BN664" s="133"/>
      <c r="BO664" s="133"/>
      <c r="BP664" s="128" t="n">
        <f aca="false">IF($A664=$A663,BN664+BO664+BP663,BN664+BO664)</f>
        <v>0</v>
      </c>
      <c r="BQ664" s="133"/>
      <c r="BR664" s="133"/>
      <c r="BS664" s="128" t="n">
        <f aca="false">IF($A664=$A663,BQ664+BR664+BS663,BQ664+BR664)</f>
        <v>0</v>
      </c>
      <c r="BT664" s="133"/>
      <c r="BU664" s="133"/>
      <c r="BV664" s="128" t="n">
        <f aca="false">IF($A664=$A663,BT664+BU664+BV663,BT664+BU664)</f>
        <v>0</v>
      </c>
      <c r="BW664" s="128" t="n">
        <f aca="false">IF(W664=0,0,IF(W664&gt;F$4,1,(IF(W664=BW$2,0,(IF(F$4-W664&gt;2,1,0))))))</f>
        <v>0</v>
      </c>
    </row>
    <row r="665" customFormat="false" ht="42.95" hidden="false" customHeight="true" outlineLevel="0" collapsed="false">
      <c r="A665" s="124" t="str">
        <f aca="false">IF(D665=D664,IF(A664=0,"",A664),IF(AND(D665&gt;0,D665&lt;&gt;D664),A664+1,""))</f>
        <v/>
      </c>
      <c r="B665" s="129"/>
      <c r="C665" s="129"/>
      <c r="D665" s="96"/>
      <c r="E665" s="138"/>
      <c r="F665" s="128" t="str">
        <f aca="false">IFERROR(IF(OR(ISTEXT(D665),ISNUMBER(D665)),HLOOKUP(I665-23*INT(I665/23),[2]Hoja2!B$1:X$2,2),""),1)</f>
        <v/>
      </c>
      <c r="G665" s="128" t="str">
        <f aca="false">LEFT(D665,1)</f>
        <v/>
      </c>
      <c r="H665" s="129" t="str">
        <f aca="false">IF(UPPER(G665)="Z",2,IF(UPPER(G665)="Y",1,IF(UPPER(G665)="X",0,LEFT(D665))))</f>
        <v/>
      </c>
      <c r="I665" s="129" t="str">
        <f aca="false">REPLACE(D665,1,1,H665)</f>
        <v/>
      </c>
      <c r="J665" s="96"/>
      <c r="K665" s="124" t="str">
        <f aca="false">IF(N665&gt;0,ROW(L665)-7,"")</f>
        <v/>
      </c>
      <c r="L665" s="130"/>
      <c r="M665" s="130"/>
      <c r="N665" s="131"/>
      <c r="O665" s="132"/>
      <c r="P665" s="128" t="str">
        <f aca="false">IFERROR(IF(OR(ISTEXT(N665),ISNUMBER(N665)),HLOOKUP(S665-23*INT(S665/23),[2]Hoja2!B$1:X$2,2),""),1)</f>
        <v/>
      </c>
      <c r="Q665" s="128" t="str">
        <f aca="false">LEFT(N665,1)</f>
        <v/>
      </c>
      <c r="R665" s="129" t="str">
        <f aca="false">IF(UPPER(Q665)="Z",2,IF(UPPER(Q665)="Y",1,IF(UPPER(Q665)="X",0,LEFT(N665))))</f>
        <v/>
      </c>
      <c r="S665" s="129" t="str">
        <f aca="false">REPLACE(N665,1,1,R665)</f>
        <v/>
      </c>
      <c r="T665" s="96"/>
      <c r="U665" s="133"/>
      <c r="V665" s="124" t="str">
        <f aca="false">IF(OR(ISTEXT(N665),ISNUMBER(N665)),IF($AD665=1,U665,0),"")</f>
        <v/>
      </c>
      <c r="W665" s="75" t="n">
        <v>36892</v>
      </c>
      <c r="X665" s="134"/>
      <c r="Y665" s="134"/>
      <c r="AA665" s="128" t="n">
        <f aca="false">IF(E665&lt;&gt;F665,0,1)</f>
        <v>1</v>
      </c>
      <c r="AB665" s="128" t="n">
        <f aca="false">IF(OR(T665="SI",T665="Si",T665="si",T665="sI",T665="s",T665="S"),1,0)</f>
        <v>0</v>
      </c>
      <c r="AC665" s="128" t="n">
        <f aca="false">IF(OR(J665="SI",J665="Si",J665="si",J665="sI",J665="s",J665="S"),1,0)</f>
        <v>0</v>
      </c>
      <c r="AD665" s="128" t="n">
        <f aca="false">AK665*AA665*AB665*AC665</f>
        <v>0</v>
      </c>
      <c r="AF665" s="136" t="n">
        <f aca="false">COUNTIF(D$8:D665,D665)</f>
        <v>0</v>
      </c>
      <c r="AG665" s="136" t="n">
        <f aca="false">COUNTIFS(D$8:D665,D665,A$8:A665,A665)</f>
        <v>0</v>
      </c>
      <c r="AH665" s="128" t="n">
        <f aca="false">AF665-AG665</f>
        <v>0</v>
      </c>
      <c r="AI665" s="128" t="n">
        <f aca="false">IF(OR(O665&lt;&gt;P665,P665=1,AA665=0),1,0)</f>
        <v>0</v>
      </c>
      <c r="AJ665" s="128" t="n">
        <f aca="false">IF(AR665&gt;0,1,0)+AH665</f>
        <v>0</v>
      </c>
      <c r="AK665" s="128" t="n">
        <f aca="false">IF(O665&lt;&gt;P665,0,1)</f>
        <v>1</v>
      </c>
      <c r="AL665" s="128" t="n">
        <f aca="false">IF(U665&gt;1,1,0)</f>
        <v>0</v>
      </c>
      <c r="AM665" s="136"/>
      <c r="AN665" s="137"/>
      <c r="AO665" s="139"/>
      <c r="AP665" s="128" t="str">
        <f aca="false">IF(SUMIF(AS$7:BU$7,"&gt;0",AS665:BU665)&gt;0,SUMIF(AS$7:BU$7,"&gt;0",AS665:BU665),"")</f>
        <v/>
      </c>
      <c r="AQ665" s="128"/>
      <c r="AR665" s="136" t="n">
        <f aca="false">COUNTIF(N$8:N665,N665)-1</f>
        <v>-1</v>
      </c>
      <c r="AS665" s="133"/>
      <c r="AT665" s="133"/>
      <c r="AU665" s="128" t="n">
        <f aca="false">IF($A665=$A664,AS665+AT665+AU664,AS665+AT665)</f>
        <v>0</v>
      </c>
      <c r="AV665" s="133"/>
      <c r="AW665" s="133"/>
      <c r="AX665" s="128" t="n">
        <f aca="false">IF($A665=$A664,AV665+AW665+AX664,AV665+AW665)</f>
        <v>0</v>
      </c>
      <c r="AY665" s="133"/>
      <c r="AZ665" s="133"/>
      <c r="BA665" s="128" t="n">
        <f aca="false">IF($A665=$A664,AY665+AZ665+BA664,AY665+AZ665)</f>
        <v>0</v>
      </c>
      <c r="BB665" s="133"/>
      <c r="BC665" s="133"/>
      <c r="BD665" s="128" t="n">
        <f aca="false">IF($A665=$A664,BB665+BC665+BD664,BB665+BC665)</f>
        <v>0</v>
      </c>
      <c r="BE665" s="133"/>
      <c r="BF665" s="133"/>
      <c r="BG665" s="128" t="n">
        <f aca="false">IF($A665=$A664,BE665+BF665+BG664,BE665+BF665)</f>
        <v>0</v>
      </c>
      <c r="BH665" s="133"/>
      <c r="BI665" s="133"/>
      <c r="BJ665" s="128" t="n">
        <f aca="false">IF($A665=$A664,BH665+BI665+BJ664,BH665+BI665)</f>
        <v>0</v>
      </c>
      <c r="BK665" s="133"/>
      <c r="BL665" s="133"/>
      <c r="BM665" s="128" t="n">
        <f aca="false">IF($A665=$A664,BK665+BL665+BM664,BK665+BL665)</f>
        <v>0</v>
      </c>
      <c r="BN665" s="133"/>
      <c r="BO665" s="133"/>
      <c r="BP665" s="128" t="n">
        <f aca="false">IF($A665=$A664,BN665+BO665+BP664,BN665+BO665)</f>
        <v>0</v>
      </c>
      <c r="BQ665" s="133"/>
      <c r="BR665" s="133"/>
      <c r="BS665" s="128" t="n">
        <f aca="false">IF($A665=$A664,BQ665+BR665+BS664,BQ665+BR665)</f>
        <v>0</v>
      </c>
      <c r="BT665" s="133"/>
      <c r="BU665" s="133"/>
      <c r="BV665" s="128" t="n">
        <f aca="false">IF($A665=$A664,BT665+BU665+BV664,BT665+BU665)</f>
        <v>0</v>
      </c>
      <c r="BW665" s="128" t="n">
        <f aca="false">IF(W665=0,0,IF(W665&gt;F$4,1,(IF(W665=BW$2,0,(IF(F$4-W665&gt;2,1,0))))))</f>
        <v>0</v>
      </c>
    </row>
    <row r="666" customFormat="false" ht="42.95" hidden="false" customHeight="true" outlineLevel="0" collapsed="false">
      <c r="A666" s="124" t="str">
        <f aca="false">IF(D666=D665,IF(A665=0,"",A665),IF(AND(D666&gt;0,D666&lt;&gt;D665),A665+1,""))</f>
        <v/>
      </c>
      <c r="B666" s="129"/>
      <c r="C666" s="129"/>
      <c r="D666" s="96"/>
      <c r="E666" s="138"/>
      <c r="F666" s="128" t="str">
        <f aca="false">IFERROR(IF(OR(ISTEXT(D666),ISNUMBER(D666)),HLOOKUP(I666-23*INT(I666/23),[2]Hoja2!B$1:X$2,2),""),1)</f>
        <v/>
      </c>
      <c r="G666" s="128" t="str">
        <f aca="false">LEFT(D666,1)</f>
        <v/>
      </c>
      <c r="H666" s="129" t="str">
        <f aca="false">IF(UPPER(G666)="Z",2,IF(UPPER(G666)="Y",1,IF(UPPER(G666)="X",0,LEFT(D666))))</f>
        <v/>
      </c>
      <c r="I666" s="129" t="str">
        <f aca="false">REPLACE(D666,1,1,H666)</f>
        <v/>
      </c>
      <c r="J666" s="96"/>
      <c r="K666" s="124" t="str">
        <f aca="false">IF(N666&gt;0,ROW(L666)-7,"")</f>
        <v/>
      </c>
      <c r="L666" s="130"/>
      <c r="M666" s="130"/>
      <c r="N666" s="131"/>
      <c r="O666" s="132"/>
      <c r="P666" s="128" t="str">
        <f aca="false">IFERROR(IF(OR(ISTEXT(N666),ISNUMBER(N666)),HLOOKUP(S666-23*INT(S666/23),[2]Hoja2!B$1:X$2,2),""),1)</f>
        <v/>
      </c>
      <c r="Q666" s="128" t="str">
        <f aca="false">LEFT(N666,1)</f>
        <v/>
      </c>
      <c r="R666" s="129" t="str">
        <f aca="false">IF(UPPER(Q666)="Z",2,IF(UPPER(Q666)="Y",1,IF(UPPER(Q666)="X",0,LEFT(N666))))</f>
        <v/>
      </c>
      <c r="S666" s="129" t="str">
        <f aca="false">REPLACE(N666,1,1,R666)</f>
        <v/>
      </c>
      <c r="T666" s="96"/>
      <c r="U666" s="133"/>
      <c r="V666" s="124" t="str">
        <f aca="false">IF(OR(ISTEXT(N666),ISNUMBER(N666)),IF($AD666=1,U666,0),"")</f>
        <v/>
      </c>
      <c r="W666" s="75" t="n">
        <v>36892</v>
      </c>
      <c r="X666" s="134"/>
      <c r="Y666" s="134"/>
      <c r="AA666" s="128" t="n">
        <f aca="false">IF(E666&lt;&gt;F666,0,1)</f>
        <v>1</v>
      </c>
      <c r="AB666" s="128" t="n">
        <f aca="false">IF(OR(T666="SI",T666="Si",T666="si",T666="sI",T666="s",T666="S"),1,0)</f>
        <v>0</v>
      </c>
      <c r="AC666" s="128" t="n">
        <f aca="false">IF(OR(J666="SI",J666="Si",J666="si",J666="sI",J666="s",J666="S"),1,0)</f>
        <v>0</v>
      </c>
      <c r="AD666" s="128" t="n">
        <f aca="false">AK666*AA666*AB666*AC666</f>
        <v>0</v>
      </c>
      <c r="AF666" s="136" t="n">
        <f aca="false">COUNTIF(D$8:D666,D666)</f>
        <v>0</v>
      </c>
      <c r="AG666" s="136" t="n">
        <f aca="false">COUNTIFS(D$8:D666,D666,A$8:A666,A666)</f>
        <v>0</v>
      </c>
      <c r="AH666" s="128" t="n">
        <f aca="false">AF666-AG666</f>
        <v>0</v>
      </c>
      <c r="AI666" s="128" t="n">
        <f aca="false">IF(OR(O666&lt;&gt;P666,P666=1,AA666=0),1,0)</f>
        <v>0</v>
      </c>
      <c r="AJ666" s="128" t="n">
        <f aca="false">IF(AR666&gt;0,1,0)+AH666</f>
        <v>0</v>
      </c>
      <c r="AK666" s="128" t="n">
        <f aca="false">IF(O666&lt;&gt;P666,0,1)</f>
        <v>1</v>
      </c>
      <c r="AL666" s="128" t="n">
        <f aca="false">IF(U666&gt;1,1,0)</f>
        <v>0</v>
      </c>
      <c r="AM666" s="136"/>
      <c r="AN666" s="137"/>
      <c r="AO666" s="139"/>
      <c r="AP666" s="128" t="str">
        <f aca="false">IF(SUMIF(AS$7:BU$7,"&gt;0",AS666:BU666)&gt;0,SUMIF(AS$7:BU$7,"&gt;0",AS666:BU666),"")</f>
        <v/>
      </c>
      <c r="AQ666" s="128"/>
      <c r="AR666" s="136" t="n">
        <f aca="false">COUNTIF(N$8:N666,N666)-1</f>
        <v>-1</v>
      </c>
      <c r="AS666" s="133"/>
      <c r="AT666" s="133"/>
      <c r="AU666" s="128" t="n">
        <f aca="false">IF($A666=$A665,AS666+AT666+AU665,AS666+AT666)</f>
        <v>0</v>
      </c>
      <c r="AV666" s="133"/>
      <c r="AW666" s="133"/>
      <c r="AX666" s="128" t="n">
        <f aca="false">IF($A666=$A665,AV666+AW666+AX665,AV666+AW666)</f>
        <v>0</v>
      </c>
      <c r="AY666" s="133"/>
      <c r="AZ666" s="133"/>
      <c r="BA666" s="128" t="n">
        <f aca="false">IF($A666=$A665,AY666+AZ666+BA665,AY666+AZ666)</f>
        <v>0</v>
      </c>
      <c r="BB666" s="133"/>
      <c r="BC666" s="133"/>
      <c r="BD666" s="128" t="n">
        <f aca="false">IF($A666=$A665,BB666+BC666+BD665,BB666+BC666)</f>
        <v>0</v>
      </c>
      <c r="BE666" s="133"/>
      <c r="BF666" s="133"/>
      <c r="BG666" s="128" t="n">
        <f aca="false">IF($A666=$A665,BE666+BF666+BG665,BE666+BF666)</f>
        <v>0</v>
      </c>
      <c r="BH666" s="133"/>
      <c r="BI666" s="133"/>
      <c r="BJ666" s="128" t="n">
        <f aca="false">IF($A666=$A665,BH666+BI666+BJ665,BH666+BI666)</f>
        <v>0</v>
      </c>
      <c r="BK666" s="133"/>
      <c r="BL666" s="133"/>
      <c r="BM666" s="128" t="n">
        <f aca="false">IF($A666=$A665,BK666+BL666+BM665,BK666+BL666)</f>
        <v>0</v>
      </c>
      <c r="BN666" s="133"/>
      <c r="BO666" s="133"/>
      <c r="BP666" s="128" t="n">
        <f aca="false">IF($A666=$A665,BN666+BO666+BP665,BN666+BO666)</f>
        <v>0</v>
      </c>
      <c r="BQ666" s="133"/>
      <c r="BR666" s="133"/>
      <c r="BS666" s="128" t="n">
        <f aca="false">IF($A666=$A665,BQ666+BR666+BS665,BQ666+BR666)</f>
        <v>0</v>
      </c>
      <c r="BT666" s="133"/>
      <c r="BU666" s="133"/>
      <c r="BV666" s="128" t="n">
        <f aca="false">IF($A666=$A665,BT666+BU666+BV665,BT666+BU666)</f>
        <v>0</v>
      </c>
      <c r="BW666" s="128" t="n">
        <f aca="false">IF(W666=0,0,IF(W666&gt;F$4,1,(IF(W666=BW$2,0,(IF(F$4-W666&gt;2,1,0))))))</f>
        <v>0</v>
      </c>
    </row>
    <row r="667" customFormat="false" ht="42.95" hidden="false" customHeight="true" outlineLevel="0" collapsed="false">
      <c r="A667" s="124" t="str">
        <f aca="false">IF(D667=D666,IF(A666=0,"",A666),IF(AND(D667&gt;0,D667&lt;&gt;D666),A666+1,""))</f>
        <v/>
      </c>
      <c r="B667" s="129"/>
      <c r="C667" s="129"/>
      <c r="D667" s="96"/>
      <c r="E667" s="138"/>
      <c r="F667" s="128" t="str">
        <f aca="false">IFERROR(IF(OR(ISTEXT(D667),ISNUMBER(D667)),HLOOKUP(I667-23*INT(I667/23),[2]Hoja2!B$1:X$2,2),""),1)</f>
        <v/>
      </c>
      <c r="G667" s="128" t="str">
        <f aca="false">LEFT(D667,1)</f>
        <v/>
      </c>
      <c r="H667" s="129" t="str">
        <f aca="false">IF(UPPER(G667)="Z",2,IF(UPPER(G667)="Y",1,IF(UPPER(G667)="X",0,LEFT(D667))))</f>
        <v/>
      </c>
      <c r="I667" s="129" t="str">
        <f aca="false">REPLACE(D667,1,1,H667)</f>
        <v/>
      </c>
      <c r="J667" s="96"/>
      <c r="K667" s="124" t="str">
        <f aca="false">IF(N667&gt;0,ROW(L667)-7,"")</f>
        <v/>
      </c>
      <c r="L667" s="130"/>
      <c r="M667" s="130"/>
      <c r="N667" s="131"/>
      <c r="O667" s="132"/>
      <c r="P667" s="128" t="str">
        <f aca="false">IFERROR(IF(OR(ISTEXT(N667),ISNUMBER(N667)),HLOOKUP(S667-23*INT(S667/23),[2]Hoja2!B$1:X$2,2),""),1)</f>
        <v/>
      </c>
      <c r="Q667" s="128" t="str">
        <f aca="false">LEFT(N667,1)</f>
        <v/>
      </c>
      <c r="R667" s="129" t="str">
        <f aca="false">IF(UPPER(Q667)="Z",2,IF(UPPER(Q667)="Y",1,IF(UPPER(Q667)="X",0,LEFT(N667))))</f>
        <v/>
      </c>
      <c r="S667" s="129" t="str">
        <f aca="false">REPLACE(N667,1,1,R667)</f>
        <v/>
      </c>
      <c r="T667" s="96"/>
      <c r="U667" s="133"/>
      <c r="V667" s="124" t="str">
        <f aca="false">IF(OR(ISTEXT(N667),ISNUMBER(N667)),IF($AD667=1,U667,0),"")</f>
        <v/>
      </c>
      <c r="W667" s="75" t="n">
        <v>36892</v>
      </c>
      <c r="X667" s="134"/>
      <c r="Y667" s="134"/>
      <c r="AA667" s="128" t="n">
        <f aca="false">IF(E667&lt;&gt;F667,0,1)</f>
        <v>1</v>
      </c>
      <c r="AB667" s="128" t="n">
        <f aca="false">IF(OR(T667="SI",T667="Si",T667="si",T667="sI",T667="s",T667="S"),1,0)</f>
        <v>0</v>
      </c>
      <c r="AC667" s="128" t="n">
        <f aca="false">IF(OR(J667="SI",J667="Si",J667="si",J667="sI",J667="s",J667="S"),1,0)</f>
        <v>0</v>
      </c>
      <c r="AD667" s="128" t="n">
        <f aca="false">AK667*AA667*AB667*AC667</f>
        <v>0</v>
      </c>
      <c r="AF667" s="136" t="n">
        <f aca="false">COUNTIF(D$8:D667,D667)</f>
        <v>0</v>
      </c>
      <c r="AG667" s="136" t="n">
        <f aca="false">COUNTIFS(D$8:D667,D667,A$8:A667,A667)</f>
        <v>0</v>
      </c>
      <c r="AH667" s="128" t="n">
        <f aca="false">AF667-AG667</f>
        <v>0</v>
      </c>
      <c r="AI667" s="128" t="n">
        <f aca="false">IF(OR(O667&lt;&gt;P667,P667=1,AA667=0),1,0)</f>
        <v>0</v>
      </c>
      <c r="AJ667" s="128" t="n">
        <f aca="false">IF(AR667&gt;0,1,0)+AH667</f>
        <v>0</v>
      </c>
      <c r="AK667" s="128" t="n">
        <f aca="false">IF(O667&lt;&gt;P667,0,1)</f>
        <v>1</v>
      </c>
      <c r="AL667" s="128" t="n">
        <f aca="false">IF(U667&gt;1,1,0)</f>
        <v>0</v>
      </c>
      <c r="AM667" s="136"/>
      <c r="AN667" s="137"/>
      <c r="AO667" s="139"/>
      <c r="AP667" s="128" t="str">
        <f aca="false">IF(SUMIF(AS$7:BU$7,"&gt;0",AS667:BU667)&gt;0,SUMIF(AS$7:BU$7,"&gt;0",AS667:BU667),"")</f>
        <v/>
      </c>
      <c r="AQ667" s="128"/>
      <c r="AR667" s="136" t="n">
        <f aca="false">COUNTIF(N$8:N667,N667)-1</f>
        <v>-1</v>
      </c>
      <c r="AS667" s="133"/>
      <c r="AT667" s="133"/>
      <c r="AU667" s="128" t="n">
        <f aca="false">IF($A667=$A666,AS667+AT667+AU666,AS667+AT667)</f>
        <v>0</v>
      </c>
      <c r="AV667" s="133"/>
      <c r="AW667" s="133"/>
      <c r="AX667" s="128" t="n">
        <f aca="false">IF($A667=$A666,AV667+AW667+AX666,AV667+AW667)</f>
        <v>0</v>
      </c>
      <c r="AY667" s="133"/>
      <c r="AZ667" s="133"/>
      <c r="BA667" s="128" t="n">
        <f aca="false">IF($A667=$A666,AY667+AZ667+BA666,AY667+AZ667)</f>
        <v>0</v>
      </c>
      <c r="BB667" s="133"/>
      <c r="BC667" s="133"/>
      <c r="BD667" s="128" t="n">
        <f aca="false">IF($A667=$A666,BB667+BC667+BD666,BB667+BC667)</f>
        <v>0</v>
      </c>
      <c r="BE667" s="133"/>
      <c r="BF667" s="133"/>
      <c r="BG667" s="128" t="n">
        <f aca="false">IF($A667=$A666,BE667+BF667+BG666,BE667+BF667)</f>
        <v>0</v>
      </c>
      <c r="BH667" s="133"/>
      <c r="BI667" s="133"/>
      <c r="BJ667" s="128" t="n">
        <f aca="false">IF($A667=$A666,BH667+BI667+BJ666,BH667+BI667)</f>
        <v>0</v>
      </c>
      <c r="BK667" s="133"/>
      <c r="BL667" s="133"/>
      <c r="BM667" s="128" t="n">
        <f aca="false">IF($A667=$A666,BK667+BL667+BM666,BK667+BL667)</f>
        <v>0</v>
      </c>
      <c r="BN667" s="133"/>
      <c r="BO667" s="133"/>
      <c r="BP667" s="128" t="n">
        <f aca="false">IF($A667=$A666,BN667+BO667+BP666,BN667+BO667)</f>
        <v>0</v>
      </c>
      <c r="BQ667" s="133"/>
      <c r="BR667" s="133"/>
      <c r="BS667" s="128" t="n">
        <f aca="false">IF($A667=$A666,BQ667+BR667+BS666,BQ667+BR667)</f>
        <v>0</v>
      </c>
      <c r="BT667" s="133"/>
      <c r="BU667" s="133"/>
      <c r="BV667" s="128" t="n">
        <f aca="false">IF($A667=$A666,BT667+BU667+BV666,BT667+BU667)</f>
        <v>0</v>
      </c>
      <c r="BW667" s="128" t="n">
        <f aca="false">IF(W667=0,0,IF(W667&gt;F$4,1,(IF(W667=BW$2,0,(IF(F$4-W667&gt;2,1,0))))))</f>
        <v>0</v>
      </c>
    </row>
    <row r="668" customFormat="false" ht="42.95" hidden="false" customHeight="true" outlineLevel="0" collapsed="false">
      <c r="A668" s="124" t="str">
        <f aca="false">IF(D668=D667,IF(A667=0,"",A667),IF(AND(D668&gt;0,D668&lt;&gt;D667),A667+1,""))</f>
        <v/>
      </c>
      <c r="B668" s="129"/>
      <c r="C668" s="129"/>
      <c r="D668" s="96"/>
      <c r="E668" s="138"/>
      <c r="F668" s="128" t="str">
        <f aca="false">IFERROR(IF(OR(ISTEXT(D668),ISNUMBER(D668)),HLOOKUP(I668-23*INT(I668/23),[2]Hoja2!B$1:X$2,2),""),1)</f>
        <v/>
      </c>
      <c r="G668" s="128" t="str">
        <f aca="false">LEFT(D668,1)</f>
        <v/>
      </c>
      <c r="H668" s="129" t="str">
        <f aca="false">IF(UPPER(G668)="Z",2,IF(UPPER(G668)="Y",1,IF(UPPER(G668)="X",0,LEFT(D668))))</f>
        <v/>
      </c>
      <c r="I668" s="129" t="str">
        <f aca="false">REPLACE(D668,1,1,H668)</f>
        <v/>
      </c>
      <c r="J668" s="96"/>
      <c r="K668" s="124" t="str">
        <f aca="false">IF(N668&gt;0,ROW(L668)-7,"")</f>
        <v/>
      </c>
      <c r="L668" s="130"/>
      <c r="M668" s="130"/>
      <c r="N668" s="131"/>
      <c r="O668" s="132"/>
      <c r="P668" s="128" t="str">
        <f aca="false">IFERROR(IF(OR(ISTEXT(N668),ISNUMBER(N668)),HLOOKUP(S668-23*INT(S668/23),[2]Hoja2!B$1:X$2,2),""),1)</f>
        <v/>
      </c>
      <c r="Q668" s="128" t="str">
        <f aca="false">LEFT(N668,1)</f>
        <v/>
      </c>
      <c r="R668" s="129" t="str">
        <f aca="false">IF(UPPER(Q668)="Z",2,IF(UPPER(Q668)="Y",1,IF(UPPER(Q668)="X",0,LEFT(N668))))</f>
        <v/>
      </c>
      <c r="S668" s="129" t="str">
        <f aca="false">REPLACE(N668,1,1,R668)</f>
        <v/>
      </c>
      <c r="T668" s="96"/>
      <c r="U668" s="133"/>
      <c r="V668" s="124" t="str">
        <f aca="false">IF(OR(ISTEXT(N668),ISNUMBER(N668)),IF($AD668=1,U668,0),"")</f>
        <v/>
      </c>
      <c r="W668" s="75" t="n">
        <v>36892</v>
      </c>
      <c r="X668" s="134"/>
      <c r="Y668" s="134"/>
      <c r="AA668" s="128" t="n">
        <f aca="false">IF(E668&lt;&gt;F668,0,1)</f>
        <v>1</v>
      </c>
      <c r="AB668" s="128" t="n">
        <f aca="false">IF(OR(T668="SI",T668="Si",T668="si",T668="sI",T668="s",T668="S"),1,0)</f>
        <v>0</v>
      </c>
      <c r="AC668" s="128" t="n">
        <f aca="false">IF(OR(J668="SI",J668="Si",J668="si",J668="sI",J668="s",J668="S"),1,0)</f>
        <v>0</v>
      </c>
      <c r="AD668" s="128" t="n">
        <f aca="false">AK668*AA668*AB668*AC668</f>
        <v>0</v>
      </c>
      <c r="AF668" s="136" t="n">
        <f aca="false">COUNTIF(D$8:D668,D668)</f>
        <v>0</v>
      </c>
      <c r="AG668" s="136" t="n">
        <f aca="false">COUNTIFS(D$8:D668,D668,A$8:A668,A668)</f>
        <v>0</v>
      </c>
      <c r="AH668" s="128" t="n">
        <f aca="false">AF668-AG668</f>
        <v>0</v>
      </c>
      <c r="AI668" s="128" t="n">
        <f aca="false">IF(OR(O668&lt;&gt;P668,P668=1,AA668=0),1,0)</f>
        <v>0</v>
      </c>
      <c r="AJ668" s="128" t="n">
        <f aca="false">IF(AR668&gt;0,1,0)+AH668</f>
        <v>0</v>
      </c>
      <c r="AK668" s="128" t="n">
        <f aca="false">IF(O668&lt;&gt;P668,0,1)</f>
        <v>1</v>
      </c>
      <c r="AL668" s="128" t="n">
        <f aca="false">IF(U668&gt;1,1,0)</f>
        <v>0</v>
      </c>
      <c r="AM668" s="136"/>
      <c r="AN668" s="137"/>
      <c r="AO668" s="139"/>
      <c r="AP668" s="128" t="str">
        <f aca="false">IF(SUMIF(AS$7:BU$7,"&gt;0",AS668:BU668)&gt;0,SUMIF(AS$7:BU$7,"&gt;0",AS668:BU668),"")</f>
        <v/>
      </c>
      <c r="AQ668" s="128"/>
      <c r="AR668" s="136" t="n">
        <f aca="false">COUNTIF(N$8:N668,N668)-1</f>
        <v>-1</v>
      </c>
      <c r="AS668" s="133"/>
      <c r="AT668" s="133"/>
      <c r="AU668" s="128" t="n">
        <f aca="false">IF($A668=$A667,AS668+AT668+AU667,AS668+AT668)</f>
        <v>0</v>
      </c>
      <c r="AV668" s="133"/>
      <c r="AW668" s="133"/>
      <c r="AX668" s="128" t="n">
        <f aca="false">IF($A668=$A667,AV668+AW668+AX667,AV668+AW668)</f>
        <v>0</v>
      </c>
      <c r="AY668" s="133"/>
      <c r="AZ668" s="133"/>
      <c r="BA668" s="128" t="n">
        <f aca="false">IF($A668=$A667,AY668+AZ668+BA667,AY668+AZ668)</f>
        <v>0</v>
      </c>
      <c r="BB668" s="133"/>
      <c r="BC668" s="133"/>
      <c r="BD668" s="128" t="n">
        <f aca="false">IF($A668=$A667,BB668+BC668+BD667,BB668+BC668)</f>
        <v>0</v>
      </c>
      <c r="BE668" s="133"/>
      <c r="BF668" s="133"/>
      <c r="BG668" s="128" t="n">
        <f aca="false">IF($A668=$A667,BE668+BF668+BG667,BE668+BF668)</f>
        <v>0</v>
      </c>
      <c r="BH668" s="133"/>
      <c r="BI668" s="133"/>
      <c r="BJ668" s="128" t="n">
        <f aca="false">IF($A668=$A667,BH668+BI668+BJ667,BH668+BI668)</f>
        <v>0</v>
      </c>
      <c r="BK668" s="133"/>
      <c r="BL668" s="133"/>
      <c r="BM668" s="128" t="n">
        <f aca="false">IF($A668=$A667,BK668+BL668+BM667,BK668+BL668)</f>
        <v>0</v>
      </c>
      <c r="BN668" s="133"/>
      <c r="BO668" s="133"/>
      <c r="BP668" s="128" t="n">
        <f aca="false">IF($A668=$A667,BN668+BO668+BP667,BN668+BO668)</f>
        <v>0</v>
      </c>
      <c r="BQ668" s="133"/>
      <c r="BR668" s="133"/>
      <c r="BS668" s="128" t="n">
        <f aca="false">IF($A668=$A667,BQ668+BR668+BS667,BQ668+BR668)</f>
        <v>0</v>
      </c>
      <c r="BT668" s="133"/>
      <c r="BU668" s="133"/>
      <c r="BV668" s="128" t="n">
        <f aca="false">IF($A668=$A667,BT668+BU668+BV667,BT668+BU668)</f>
        <v>0</v>
      </c>
      <c r="BW668" s="128" t="n">
        <f aca="false">IF(W668=0,0,IF(W668&gt;F$4,1,(IF(W668=BW$2,0,(IF(F$4-W668&gt;2,1,0))))))</f>
        <v>0</v>
      </c>
    </row>
    <row r="669" customFormat="false" ht="42.95" hidden="false" customHeight="true" outlineLevel="0" collapsed="false">
      <c r="A669" s="124" t="str">
        <f aca="false">IF(D669=D668,IF(A668=0,"",A668),IF(AND(D669&gt;0,D669&lt;&gt;D668),A668+1,""))</f>
        <v/>
      </c>
      <c r="B669" s="129"/>
      <c r="C669" s="129"/>
      <c r="D669" s="96"/>
      <c r="E669" s="138"/>
      <c r="F669" s="128" t="str">
        <f aca="false">IFERROR(IF(OR(ISTEXT(D669),ISNUMBER(D669)),HLOOKUP(I669-23*INT(I669/23),[2]Hoja2!B$1:X$2,2),""),1)</f>
        <v/>
      </c>
      <c r="G669" s="128" t="str">
        <f aca="false">LEFT(D669,1)</f>
        <v/>
      </c>
      <c r="H669" s="129" t="str">
        <f aca="false">IF(UPPER(G669)="Z",2,IF(UPPER(G669)="Y",1,IF(UPPER(G669)="X",0,LEFT(D669))))</f>
        <v/>
      </c>
      <c r="I669" s="129" t="str">
        <f aca="false">REPLACE(D669,1,1,H669)</f>
        <v/>
      </c>
      <c r="J669" s="96"/>
      <c r="K669" s="124" t="str">
        <f aca="false">IF(N669&gt;0,ROW(L669)-7,"")</f>
        <v/>
      </c>
      <c r="L669" s="130"/>
      <c r="M669" s="130"/>
      <c r="N669" s="131"/>
      <c r="O669" s="132"/>
      <c r="P669" s="128" t="str">
        <f aca="false">IFERROR(IF(OR(ISTEXT(N669),ISNUMBER(N669)),HLOOKUP(S669-23*INT(S669/23),[2]Hoja2!B$1:X$2,2),""),1)</f>
        <v/>
      </c>
      <c r="Q669" s="128" t="str">
        <f aca="false">LEFT(N669,1)</f>
        <v/>
      </c>
      <c r="R669" s="129" t="str">
        <f aca="false">IF(UPPER(Q669)="Z",2,IF(UPPER(Q669)="Y",1,IF(UPPER(Q669)="X",0,LEFT(N669))))</f>
        <v/>
      </c>
      <c r="S669" s="129" t="str">
        <f aca="false">REPLACE(N669,1,1,R669)</f>
        <v/>
      </c>
      <c r="T669" s="96"/>
      <c r="U669" s="133"/>
      <c r="V669" s="124" t="str">
        <f aca="false">IF(OR(ISTEXT(N669),ISNUMBER(N669)),IF($AD669=1,U669,0),"")</f>
        <v/>
      </c>
      <c r="W669" s="75" t="n">
        <v>36892</v>
      </c>
      <c r="X669" s="134"/>
      <c r="Y669" s="134"/>
      <c r="AA669" s="128" t="n">
        <f aca="false">IF(E669&lt;&gt;F669,0,1)</f>
        <v>1</v>
      </c>
      <c r="AB669" s="128" t="n">
        <f aca="false">IF(OR(T669="SI",T669="Si",T669="si",T669="sI",T669="s",T669="S"),1,0)</f>
        <v>0</v>
      </c>
      <c r="AC669" s="128" t="n">
        <f aca="false">IF(OR(J669="SI",J669="Si",J669="si",J669="sI",J669="s",J669="S"),1,0)</f>
        <v>0</v>
      </c>
      <c r="AD669" s="128" t="n">
        <f aca="false">AK669*AA669*AB669*AC669</f>
        <v>0</v>
      </c>
      <c r="AF669" s="136" t="n">
        <f aca="false">COUNTIF(D$8:D669,D669)</f>
        <v>0</v>
      </c>
      <c r="AG669" s="136" t="n">
        <f aca="false">COUNTIFS(D$8:D669,D669,A$8:A669,A669)</f>
        <v>0</v>
      </c>
      <c r="AH669" s="128" t="n">
        <f aca="false">AF669-AG669</f>
        <v>0</v>
      </c>
      <c r="AI669" s="128" t="n">
        <f aca="false">IF(OR(O669&lt;&gt;P669,P669=1,AA669=0),1,0)</f>
        <v>0</v>
      </c>
      <c r="AJ669" s="128" t="n">
        <f aca="false">IF(AR669&gt;0,1,0)+AH669</f>
        <v>0</v>
      </c>
      <c r="AK669" s="128" t="n">
        <f aca="false">IF(O669&lt;&gt;P669,0,1)</f>
        <v>1</v>
      </c>
      <c r="AL669" s="128" t="n">
        <f aca="false">IF(U669&gt;1,1,0)</f>
        <v>0</v>
      </c>
      <c r="AM669" s="136"/>
      <c r="AN669" s="137"/>
      <c r="AO669" s="139"/>
      <c r="AP669" s="128" t="str">
        <f aca="false">IF(SUMIF(AS$7:BU$7,"&gt;0",AS669:BU669)&gt;0,SUMIF(AS$7:BU$7,"&gt;0",AS669:BU669),"")</f>
        <v/>
      </c>
      <c r="AQ669" s="128"/>
      <c r="AR669" s="136" t="n">
        <f aca="false">COUNTIF(N$8:N669,N669)-1</f>
        <v>-1</v>
      </c>
      <c r="AS669" s="133"/>
      <c r="AT669" s="133"/>
      <c r="AU669" s="128" t="n">
        <f aca="false">IF($A669=$A668,AS669+AT669+AU668,AS669+AT669)</f>
        <v>0</v>
      </c>
      <c r="AV669" s="133"/>
      <c r="AW669" s="133"/>
      <c r="AX669" s="128" t="n">
        <f aca="false">IF($A669=$A668,AV669+AW669+AX668,AV669+AW669)</f>
        <v>0</v>
      </c>
      <c r="AY669" s="133"/>
      <c r="AZ669" s="133"/>
      <c r="BA669" s="128" t="n">
        <f aca="false">IF($A669=$A668,AY669+AZ669+BA668,AY669+AZ669)</f>
        <v>0</v>
      </c>
      <c r="BB669" s="133"/>
      <c r="BC669" s="133"/>
      <c r="BD669" s="128" t="n">
        <f aca="false">IF($A669=$A668,BB669+BC669+BD668,BB669+BC669)</f>
        <v>0</v>
      </c>
      <c r="BE669" s="133"/>
      <c r="BF669" s="133"/>
      <c r="BG669" s="128" t="n">
        <f aca="false">IF($A669=$A668,BE669+BF669+BG668,BE669+BF669)</f>
        <v>0</v>
      </c>
      <c r="BH669" s="133"/>
      <c r="BI669" s="133"/>
      <c r="BJ669" s="128" t="n">
        <f aca="false">IF($A669=$A668,BH669+BI669+BJ668,BH669+BI669)</f>
        <v>0</v>
      </c>
      <c r="BK669" s="133"/>
      <c r="BL669" s="133"/>
      <c r="BM669" s="128" t="n">
        <f aca="false">IF($A669=$A668,BK669+BL669+BM668,BK669+BL669)</f>
        <v>0</v>
      </c>
      <c r="BN669" s="133"/>
      <c r="BO669" s="133"/>
      <c r="BP669" s="128" t="n">
        <f aca="false">IF($A669=$A668,BN669+BO669+BP668,BN669+BO669)</f>
        <v>0</v>
      </c>
      <c r="BQ669" s="133"/>
      <c r="BR669" s="133"/>
      <c r="BS669" s="128" t="n">
        <f aca="false">IF($A669=$A668,BQ669+BR669+BS668,BQ669+BR669)</f>
        <v>0</v>
      </c>
      <c r="BT669" s="133"/>
      <c r="BU669" s="133"/>
      <c r="BV669" s="128" t="n">
        <f aca="false">IF($A669=$A668,BT669+BU669+BV668,BT669+BU669)</f>
        <v>0</v>
      </c>
      <c r="BW669" s="128" t="n">
        <f aca="false">IF(W669=0,0,IF(W669&gt;F$4,1,(IF(W669=BW$2,0,(IF(F$4-W669&gt;2,1,0))))))</f>
        <v>0</v>
      </c>
    </row>
    <row r="670" customFormat="false" ht="42.95" hidden="false" customHeight="true" outlineLevel="0" collapsed="false">
      <c r="A670" s="124" t="str">
        <f aca="false">IF(D670=D669,IF(A669=0,"",A669),IF(AND(D670&gt;0,D670&lt;&gt;D669),A669+1,""))</f>
        <v/>
      </c>
      <c r="B670" s="129"/>
      <c r="C670" s="129"/>
      <c r="D670" s="96"/>
      <c r="E670" s="138"/>
      <c r="F670" s="128" t="str">
        <f aca="false">IFERROR(IF(OR(ISTEXT(D670),ISNUMBER(D670)),HLOOKUP(I670-23*INT(I670/23),[2]Hoja2!B$1:X$2,2),""),1)</f>
        <v/>
      </c>
      <c r="G670" s="128" t="str">
        <f aca="false">LEFT(D670,1)</f>
        <v/>
      </c>
      <c r="H670" s="129" t="str">
        <f aca="false">IF(UPPER(G670)="Z",2,IF(UPPER(G670)="Y",1,IF(UPPER(G670)="X",0,LEFT(D670))))</f>
        <v/>
      </c>
      <c r="I670" s="129" t="str">
        <f aca="false">REPLACE(D670,1,1,H670)</f>
        <v/>
      </c>
      <c r="J670" s="96"/>
      <c r="K670" s="124" t="str">
        <f aca="false">IF(N670&gt;0,ROW(L670)-7,"")</f>
        <v/>
      </c>
      <c r="L670" s="130"/>
      <c r="M670" s="130"/>
      <c r="N670" s="131"/>
      <c r="O670" s="132"/>
      <c r="P670" s="128" t="str">
        <f aca="false">IFERROR(IF(OR(ISTEXT(N670),ISNUMBER(N670)),HLOOKUP(S670-23*INT(S670/23),[2]Hoja2!B$1:X$2,2),""),1)</f>
        <v/>
      </c>
      <c r="Q670" s="128" t="str">
        <f aca="false">LEFT(N670,1)</f>
        <v/>
      </c>
      <c r="R670" s="129" t="str">
        <f aca="false">IF(UPPER(Q670)="Z",2,IF(UPPER(Q670)="Y",1,IF(UPPER(Q670)="X",0,LEFT(N670))))</f>
        <v/>
      </c>
      <c r="S670" s="129" t="str">
        <f aca="false">REPLACE(N670,1,1,R670)</f>
        <v/>
      </c>
      <c r="T670" s="96"/>
      <c r="U670" s="133"/>
      <c r="V670" s="124" t="str">
        <f aca="false">IF(OR(ISTEXT(N670),ISNUMBER(N670)),IF($AD670=1,U670,0),"")</f>
        <v/>
      </c>
      <c r="W670" s="75" t="n">
        <v>36892</v>
      </c>
      <c r="X670" s="134"/>
      <c r="Y670" s="134"/>
      <c r="AA670" s="128" t="n">
        <f aca="false">IF(E670&lt;&gt;F670,0,1)</f>
        <v>1</v>
      </c>
      <c r="AB670" s="128" t="n">
        <f aca="false">IF(OR(T670="SI",T670="Si",T670="si",T670="sI",T670="s",T670="S"),1,0)</f>
        <v>0</v>
      </c>
      <c r="AC670" s="128" t="n">
        <f aca="false">IF(OR(J670="SI",J670="Si",J670="si",J670="sI",J670="s",J670="S"),1,0)</f>
        <v>0</v>
      </c>
      <c r="AD670" s="128" t="n">
        <f aca="false">AK670*AA670*AB670*AC670</f>
        <v>0</v>
      </c>
      <c r="AF670" s="136" t="n">
        <f aca="false">COUNTIF(D$8:D670,D670)</f>
        <v>0</v>
      </c>
      <c r="AG670" s="136" t="n">
        <f aca="false">COUNTIFS(D$8:D670,D670,A$8:A670,A670)</f>
        <v>0</v>
      </c>
      <c r="AH670" s="128" t="n">
        <f aca="false">AF670-AG670</f>
        <v>0</v>
      </c>
      <c r="AI670" s="128" t="n">
        <f aca="false">IF(OR(O670&lt;&gt;P670,P670=1,AA670=0),1,0)</f>
        <v>0</v>
      </c>
      <c r="AJ670" s="128" t="n">
        <f aca="false">IF(AR670&gt;0,1,0)+AH670</f>
        <v>0</v>
      </c>
      <c r="AK670" s="128" t="n">
        <f aca="false">IF(O670&lt;&gt;P670,0,1)</f>
        <v>1</v>
      </c>
      <c r="AL670" s="128" t="n">
        <f aca="false">IF(U670&gt;1,1,0)</f>
        <v>0</v>
      </c>
      <c r="AM670" s="136"/>
      <c r="AN670" s="137"/>
      <c r="AO670" s="139"/>
      <c r="AP670" s="128" t="str">
        <f aca="false">IF(SUMIF(AS$7:BU$7,"&gt;0",AS670:BU670)&gt;0,SUMIF(AS$7:BU$7,"&gt;0",AS670:BU670),"")</f>
        <v/>
      </c>
      <c r="AQ670" s="128"/>
      <c r="AR670" s="136" t="n">
        <f aca="false">COUNTIF(N$8:N670,N670)-1</f>
        <v>-1</v>
      </c>
      <c r="AS670" s="133"/>
      <c r="AT670" s="133"/>
      <c r="AU670" s="128" t="n">
        <f aca="false">IF($A670=$A669,AS670+AT670+AU669,AS670+AT670)</f>
        <v>0</v>
      </c>
      <c r="AV670" s="133"/>
      <c r="AW670" s="133"/>
      <c r="AX670" s="128" t="n">
        <f aca="false">IF($A670=$A669,AV670+AW670+AX669,AV670+AW670)</f>
        <v>0</v>
      </c>
      <c r="AY670" s="133"/>
      <c r="AZ670" s="133"/>
      <c r="BA670" s="128" t="n">
        <f aca="false">IF($A670=$A669,AY670+AZ670+BA669,AY670+AZ670)</f>
        <v>0</v>
      </c>
      <c r="BB670" s="133"/>
      <c r="BC670" s="133"/>
      <c r="BD670" s="128" t="n">
        <f aca="false">IF($A670=$A669,BB670+BC670+BD669,BB670+BC670)</f>
        <v>0</v>
      </c>
      <c r="BE670" s="133"/>
      <c r="BF670" s="133"/>
      <c r="BG670" s="128" t="n">
        <f aca="false">IF($A670=$A669,BE670+BF670+BG669,BE670+BF670)</f>
        <v>0</v>
      </c>
      <c r="BH670" s="133"/>
      <c r="BI670" s="133"/>
      <c r="BJ670" s="128" t="n">
        <f aca="false">IF($A670=$A669,BH670+BI670+BJ669,BH670+BI670)</f>
        <v>0</v>
      </c>
      <c r="BK670" s="133"/>
      <c r="BL670" s="133"/>
      <c r="BM670" s="128" t="n">
        <f aca="false">IF($A670=$A669,BK670+BL670+BM669,BK670+BL670)</f>
        <v>0</v>
      </c>
      <c r="BN670" s="133"/>
      <c r="BO670" s="133"/>
      <c r="BP670" s="128" t="n">
        <f aca="false">IF($A670=$A669,BN670+BO670+BP669,BN670+BO670)</f>
        <v>0</v>
      </c>
      <c r="BQ670" s="133"/>
      <c r="BR670" s="133"/>
      <c r="BS670" s="128" t="n">
        <f aca="false">IF($A670=$A669,BQ670+BR670+BS669,BQ670+BR670)</f>
        <v>0</v>
      </c>
      <c r="BT670" s="133"/>
      <c r="BU670" s="133"/>
      <c r="BV670" s="128" t="n">
        <f aca="false">IF($A670=$A669,BT670+BU670+BV669,BT670+BU670)</f>
        <v>0</v>
      </c>
      <c r="BW670" s="128" t="n">
        <f aca="false">IF(W670=0,0,IF(W670&gt;F$4,1,(IF(W670=BW$2,0,(IF(F$4-W670&gt;2,1,0))))))</f>
        <v>0</v>
      </c>
    </row>
    <row r="671" customFormat="false" ht="42.95" hidden="false" customHeight="true" outlineLevel="0" collapsed="false">
      <c r="A671" s="124" t="str">
        <f aca="false">IF(D671=D670,IF(A670=0,"",A670),IF(AND(D671&gt;0,D671&lt;&gt;D670),A670+1,""))</f>
        <v/>
      </c>
      <c r="B671" s="129"/>
      <c r="C671" s="129"/>
      <c r="D671" s="96"/>
      <c r="E671" s="138"/>
      <c r="F671" s="128" t="str">
        <f aca="false">IFERROR(IF(OR(ISTEXT(D671),ISNUMBER(D671)),HLOOKUP(I671-23*INT(I671/23),[2]Hoja2!B$1:X$2,2),""),1)</f>
        <v/>
      </c>
      <c r="G671" s="128" t="str">
        <f aca="false">LEFT(D671,1)</f>
        <v/>
      </c>
      <c r="H671" s="129" t="str">
        <f aca="false">IF(UPPER(G671)="Z",2,IF(UPPER(G671)="Y",1,IF(UPPER(G671)="X",0,LEFT(D671))))</f>
        <v/>
      </c>
      <c r="I671" s="129" t="str">
        <f aca="false">REPLACE(D671,1,1,H671)</f>
        <v/>
      </c>
      <c r="J671" s="96"/>
      <c r="K671" s="124" t="str">
        <f aca="false">IF(N671&gt;0,ROW(L671)-7,"")</f>
        <v/>
      </c>
      <c r="L671" s="130"/>
      <c r="M671" s="130"/>
      <c r="N671" s="131"/>
      <c r="O671" s="132"/>
      <c r="P671" s="128" t="str">
        <f aca="false">IFERROR(IF(OR(ISTEXT(N671),ISNUMBER(N671)),HLOOKUP(S671-23*INT(S671/23),[2]Hoja2!B$1:X$2,2),""),1)</f>
        <v/>
      </c>
      <c r="Q671" s="128" t="str">
        <f aca="false">LEFT(N671,1)</f>
        <v/>
      </c>
      <c r="R671" s="129" t="str">
        <f aca="false">IF(UPPER(Q671)="Z",2,IF(UPPER(Q671)="Y",1,IF(UPPER(Q671)="X",0,LEFT(N671))))</f>
        <v/>
      </c>
      <c r="S671" s="129" t="str">
        <f aca="false">REPLACE(N671,1,1,R671)</f>
        <v/>
      </c>
      <c r="T671" s="96"/>
      <c r="U671" s="133"/>
      <c r="V671" s="124" t="str">
        <f aca="false">IF(OR(ISTEXT(N671),ISNUMBER(N671)),IF($AD671=1,U671,0),"")</f>
        <v/>
      </c>
      <c r="W671" s="75" t="n">
        <v>36892</v>
      </c>
      <c r="X671" s="134"/>
      <c r="Y671" s="134"/>
      <c r="AA671" s="128" t="n">
        <f aca="false">IF(E671&lt;&gt;F671,0,1)</f>
        <v>1</v>
      </c>
      <c r="AB671" s="128" t="n">
        <f aca="false">IF(OR(T671="SI",T671="Si",T671="si",T671="sI",T671="s",T671="S"),1,0)</f>
        <v>0</v>
      </c>
      <c r="AC671" s="128" t="n">
        <f aca="false">IF(OR(J671="SI",J671="Si",J671="si",J671="sI",J671="s",J671="S"),1,0)</f>
        <v>0</v>
      </c>
      <c r="AD671" s="128" t="n">
        <f aca="false">AK671*AA671*AB671*AC671</f>
        <v>0</v>
      </c>
      <c r="AF671" s="136" t="n">
        <f aca="false">COUNTIF(D$8:D671,D671)</f>
        <v>0</v>
      </c>
      <c r="AG671" s="136" t="n">
        <f aca="false">COUNTIFS(D$8:D671,D671,A$8:A671,A671)</f>
        <v>0</v>
      </c>
      <c r="AH671" s="128" t="n">
        <f aca="false">AF671-AG671</f>
        <v>0</v>
      </c>
      <c r="AI671" s="128" t="n">
        <f aca="false">IF(OR(O671&lt;&gt;P671,P671=1,AA671=0),1,0)</f>
        <v>0</v>
      </c>
      <c r="AJ671" s="128" t="n">
        <f aca="false">IF(AR671&gt;0,1,0)+AH671</f>
        <v>0</v>
      </c>
      <c r="AK671" s="128" t="n">
        <f aca="false">IF(O671&lt;&gt;P671,0,1)</f>
        <v>1</v>
      </c>
      <c r="AL671" s="128" t="n">
        <f aca="false">IF(U671&gt;1,1,0)</f>
        <v>0</v>
      </c>
      <c r="AM671" s="136"/>
      <c r="AN671" s="137"/>
      <c r="AO671" s="139"/>
      <c r="AP671" s="128" t="str">
        <f aca="false">IF(SUMIF(AS$7:BU$7,"&gt;0",AS671:BU671)&gt;0,SUMIF(AS$7:BU$7,"&gt;0",AS671:BU671),"")</f>
        <v/>
      </c>
      <c r="AQ671" s="128"/>
      <c r="AR671" s="136" t="n">
        <f aca="false">COUNTIF(N$8:N671,N671)-1</f>
        <v>-1</v>
      </c>
      <c r="AS671" s="133"/>
      <c r="AT671" s="133"/>
      <c r="AU671" s="128" t="n">
        <f aca="false">IF($A671=$A670,AS671+AT671+AU670,AS671+AT671)</f>
        <v>0</v>
      </c>
      <c r="AV671" s="133"/>
      <c r="AW671" s="133"/>
      <c r="AX671" s="128" t="n">
        <f aca="false">IF($A671=$A670,AV671+AW671+AX670,AV671+AW671)</f>
        <v>0</v>
      </c>
      <c r="AY671" s="133"/>
      <c r="AZ671" s="133"/>
      <c r="BA671" s="128" t="n">
        <f aca="false">IF($A671=$A670,AY671+AZ671+BA670,AY671+AZ671)</f>
        <v>0</v>
      </c>
      <c r="BB671" s="133"/>
      <c r="BC671" s="133"/>
      <c r="BD671" s="128" t="n">
        <f aca="false">IF($A671=$A670,BB671+BC671+BD670,BB671+BC671)</f>
        <v>0</v>
      </c>
      <c r="BE671" s="133"/>
      <c r="BF671" s="133"/>
      <c r="BG671" s="128" t="n">
        <f aca="false">IF($A671=$A670,BE671+BF671+BG670,BE671+BF671)</f>
        <v>0</v>
      </c>
      <c r="BH671" s="133"/>
      <c r="BI671" s="133"/>
      <c r="BJ671" s="128" t="n">
        <f aca="false">IF($A671=$A670,BH671+BI671+BJ670,BH671+BI671)</f>
        <v>0</v>
      </c>
      <c r="BK671" s="133"/>
      <c r="BL671" s="133"/>
      <c r="BM671" s="128" t="n">
        <f aca="false">IF($A671=$A670,BK671+BL671+BM670,BK671+BL671)</f>
        <v>0</v>
      </c>
      <c r="BN671" s="133"/>
      <c r="BO671" s="133"/>
      <c r="BP671" s="128" t="n">
        <f aca="false">IF($A671=$A670,BN671+BO671+BP670,BN671+BO671)</f>
        <v>0</v>
      </c>
      <c r="BQ671" s="133"/>
      <c r="BR671" s="133"/>
      <c r="BS671" s="128" t="n">
        <f aca="false">IF($A671=$A670,BQ671+BR671+BS670,BQ671+BR671)</f>
        <v>0</v>
      </c>
      <c r="BT671" s="133"/>
      <c r="BU671" s="133"/>
      <c r="BV671" s="128" t="n">
        <f aca="false">IF($A671=$A670,BT671+BU671+BV670,BT671+BU671)</f>
        <v>0</v>
      </c>
      <c r="BW671" s="128" t="n">
        <f aca="false">IF(W671=0,0,IF(W671&gt;F$4,1,(IF(W671=BW$2,0,(IF(F$4-W671&gt;2,1,0))))))</f>
        <v>0</v>
      </c>
    </row>
    <row r="672" customFormat="false" ht="42.95" hidden="false" customHeight="true" outlineLevel="0" collapsed="false">
      <c r="A672" s="124" t="str">
        <f aca="false">IF(D672=D671,IF(A671=0,"",A671),IF(AND(D672&gt;0,D672&lt;&gt;D671),A671+1,""))</f>
        <v/>
      </c>
      <c r="B672" s="129"/>
      <c r="C672" s="129"/>
      <c r="D672" s="96"/>
      <c r="E672" s="138"/>
      <c r="F672" s="128" t="str">
        <f aca="false">IFERROR(IF(OR(ISTEXT(D672),ISNUMBER(D672)),HLOOKUP(I672-23*INT(I672/23),[2]Hoja2!B$1:X$2,2),""),1)</f>
        <v/>
      </c>
      <c r="G672" s="128" t="str">
        <f aca="false">LEFT(D672,1)</f>
        <v/>
      </c>
      <c r="H672" s="129" t="str">
        <f aca="false">IF(UPPER(G672)="Z",2,IF(UPPER(G672)="Y",1,IF(UPPER(G672)="X",0,LEFT(D672))))</f>
        <v/>
      </c>
      <c r="I672" s="129" t="str">
        <f aca="false">REPLACE(D672,1,1,H672)</f>
        <v/>
      </c>
      <c r="J672" s="96"/>
      <c r="K672" s="124" t="str">
        <f aca="false">IF(N672&gt;0,ROW(L672)-7,"")</f>
        <v/>
      </c>
      <c r="L672" s="130"/>
      <c r="M672" s="130"/>
      <c r="N672" s="131"/>
      <c r="O672" s="132"/>
      <c r="P672" s="128" t="str">
        <f aca="false">IFERROR(IF(OR(ISTEXT(N672),ISNUMBER(N672)),HLOOKUP(S672-23*INT(S672/23),[2]Hoja2!B$1:X$2,2),""),1)</f>
        <v/>
      </c>
      <c r="Q672" s="128" t="str">
        <f aca="false">LEFT(N672,1)</f>
        <v/>
      </c>
      <c r="R672" s="129" t="str">
        <f aca="false">IF(UPPER(Q672)="Z",2,IF(UPPER(Q672)="Y",1,IF(UPPER(Q672)="X",0,LEFT(N672))))</f>
        <v/>
      </c>
      <c r="S672" s="129" t="str">
        <f aca="false">REPLACE(N672,1,1,R672)</f>
        <v/>
      </c>
      <c r="T672" s="96"/>
      <c r="U672" s="133"/>
      <c r="V672" s="124" t="str">
        <f aca="false">IF(OR(ISTEXT(N672),ISNUMBER(N672)),IF($AD672=1,U672,0),"")</f>
        <v/>
      </c>
      <c r="W672" s="75" t="n">
        <v>36892</v>
      </c>
      <c r="X672" s="134"/>
      <c r="Y672" s="134"/>
      <c r="AA672" s="128" t="n">
        <f aca="false">IF(E672&lt;&gt;F672,0,1)</f>
        <v>1</v>
      </c>
      <c r="AB672" s="128" t="n">
        <f aca="false">IF(OR(T672="SI",T672="Si",T672="si",T672="sI",T672="s",T672="S"),1,0)</f>
        <v>0</v>
      </c>
      <c r="AC672" s="128" t="n">
        <f aca="false">IF(OR(J672="SI",J672="Si",J672="si",J672="sI",J672="s",J672="S"),1,0)</f>
        <v>0</v>
      </c>
      <c r="AD672" s="128" t="n">
        <f aca="false">AK672*AA672*AB672*AC672</f>
        <v>0</v>
      </c>
      <c r="AF672" s="136" t="n">
        <f aca="false">COUNTIF(D$8:D672,D672)</f>
        <v>0</v>
      </c>
      <c r="AG672" s="136" t="n">
        <f aca="false">COUNTIFS(D$8:D672,D672,A$8:A672,A672)</f>
        <v>0</v>
      </c>
      <c r="AH672" s="128" t="n">
        <f aca="false">AF672-AG672</f>
        <v>0</v>
      </c>
      <c r="AI672" s="128" t="n">
        <f aca="false">IF(OR(O672&lt;&gt;P672,P672=1,AA672=0),1,0)</f>
        <v>0</v>
      </c>
      <c r="AJ672" s="128" t="n">
        <f aca="false">IF(AR672&gt;0,1,0)+AH672</f>
        <v>0</v>
      </c>
      <c r="AK672" s="128" t="n">
        <f aca="false">IF(O672&lt;&gt;P672,0,1)</f>
        <v>1</v>
      </c>
      <c r="AL672" s="128" t="n">
        <f aca="false">IF(U672&gt;1,1,0)</f>
        <v>0</v>
      </c>
      <c r="AM672" s="136"/>
      <c r="AN672" s="137"/>
      <c r="AO672" s="139"/>
      <c r="AP672" s="128" t="str">
        <f aca="false">IF(SUMIF(AS$7:BU$7,"&gt;0",AS672:BU672)&gt;0,SUMIF(AS$7:BU$7,"&gt;0",AS672:BU672),"")</f>
        <v/>
      </c>
      <c r="AQ672" s="128"/>
      <c r="AR672" s="136" t="n">
        <f aca="false">COUNTIF(N$8:N672,N672)-1</f>
        <v>-1</v>
      </c>
      <c r="AS672" s="133"/>
      <c r="AT672" s="133"/>
      <c r="AU672" s="128" t="n">
        <f aca="false">IF($A672=$A671,AS672+AT672+AU671,AS672+AT672)</f>
        <v>0</v>
      </c>
      <c r="AV672" s="133"/>
      <c r="AW672" s="133"/>
      <c r="AX672" s="128" t="n">
        <f aca="false">IF($A672=$A671,AV672+AW672+AX671,AV672+AW672)</f>
        <v>0</v>
      </c>
      <c r="AY672" s="133"/>
      <c r="AZ672" s="133"/>
      <c r="BA672" s="128" t="n">
        <f aca="false">IF($A672=$A671,AY672+AZ672+BA671,AY672+AZ672)</f>
        <v>0</v>
      </c>
      <c r="BB672" s="133"/>
      <c r="BC672" s="133"/>
      <c r="BD672" s="128" t="n">
        <f aca="false">IF($A672=$A671,BB672+BC672+BD671,BB672+BC672)</f>
        <v>0</v>
      </c>
      <c r="BE672" s="133"/>
      <c r="BF672" s="133"/>
      <c r="BG672" s="128" t="n">
        <f aca="false">IF($A672=$A671,BE672+BF672+BG671,BE672+BF672)</f>
        <v>0</v>
      </c>
      <c r="BH672" s="133"/>
      <c r="BI672" s="133"/>
      <c r="BJ672" s="128" t="n">
        <f aca="false">IF($A672=$A671,BH672+BI672+BJ671,BH672+BI672)</f>
        <v>0</v>
      </c>
      <c r="BK672" s="133"/>
      <c r="BL672" s="133"/>
      <c r="BM672" s="128" t="n">
        <f aca="false">IF($A672=$A671,BK672+BL672+BM671,BK672+BL672)</f>
        <v>0</v>
      </c>
      <c r="BN672" s="133"/>
      <c r="BO672" s="133"/>
      <c r="BP672" s="128" t="n">
        <f aca="false">IF($A672=$A671,BN672+BO672+BP671,BN672+BO672)</f>
        <v>0</v>
      </c>
      <c r="BQ672" s="133"/>
      <c r="BR672" s="133"/>
      <c r="BS672" s="128" t="n">
        <f aca="false">IF($A672=$A671,BQ672+BR672+BS671,BQ672+BR672)</f>
        <v>0</v>
      </c>
      <c r="BT672" s="133"/>
      <c r="BU672" s="133"/>
      <c r="BV672" s="128" t="n">
        <f aca="false">IF($A672=$A671,BT672+BU672+BV671,BT672+BU672)</f>
        <v>0</v>
      </c>
      <c r="BW672" s="128" t="n">
        <f aca="false">IF(W672=0,0,IF(W672&gt;F$4,1,(IF(W672=BW$2,0,(IF(F$4-W672&gt;2,1,0))))))</f>
        <v>0</v>
      </c>
    </row>
    <row r="673" customFormat="false" ht="42.95" hidden="false" customHeight="true" outlineLevel="0" collapsed="false">
      <c r="A673" s="124" t="str">
        <f aca="false">IF(D673=D672,IF(A672=0,"",A672),IF(AND(D673&gt;0,D673&lt;&gt;D672),A672+1,""))</f>
        <v/>
      </c>
      <c r="B673" s="129"/>
      <c r="C673" s="129"/>
      <c r="D673" s="96"/>
      <c r="E673" s="138"/>
      <c r="F673" s="128" t="str">
        <f aca="false">IFERROR(IF(OR(ISTEXT(D673),ISNUMBER(D673)),HLOOKUP(I673-23*INT(I673/23),[2]Hoja2!B$1:X$2,2),""),1)</f>
        <v/>
      </c>
      <c r="G673" s="128" t="str">
        <f aca="false">LEFT(D673,1)</f>
        <v/>
      </c>
      <c r="H673" s="129" t="str">
        <f aca="false">IF(UPPER(G673)="Z",2,IF(UPPER(G673)="Y",1,IF(UPPER(G673)="X",0,LEFT(D673))))</f>
        <v/>
      </c>
      <c r="I673" s="129" t="str">
        <f aca="false">REPLACE(D673,1,1,H673)</f>
        <v/>
      </c>
      <c r="J673" s="96"/>
      <c r="K673" s="124" t="str">
        <f aca="false">IF(N673&gt;0,ROW(L673)-7,"")</f>
        <v/>
      </c>
      <c r="L673" s="130"/>
      <c r="M673" s="130"/>
      <c r="N673" s="131"/>
      <c r="O673" s="132"/>
      <c r="P673" s="128" t="str">
        <f aca="false">IFERROR(IF(OR(ISTEXT(N673),ISNUMBER(N673)),HLOOKUP(S673-23*INT(S673/23),[2]Hoja2!B$1:X$2,2),""),1)</f>
        <v/>
      </c>
      <c r="Q673" s="128" t="str">
        <f aca="false">LEFT(N673,1)</f>
        <v/>
      </c>
      <c r="R673" s="129" t="str">
        <f aca="false">IF(UPPER(Q673)="Z",2,IF(UPPER(Q673)="Y",1,IF(UPPER(Q673)="X",0,LEFT(N673))))</f>
        <v/>
      </c>
      <c r="S673" s="129" t="str">
        <f aca="false">REPLACE(N673,1,1,R673)</f>
        <v/>
      </c>
      <c r="T673" s="96"/>
      <c r="U673" s="133"/>
      <c r="V673" s="124" t="str">
        <f aca="false">IF(OR(ISTEXT(N673),ISNUMBER(N673)),IF($AD673=1,U673,0),"")</f>
        <v/>
      </c>
      <c r="W673" s="75" t="n">
        <v>36892</v>
      </c>
      <c r="X673" s="134"/>
      <c r="Y673" s="134"/>
      <c r="AA673" s="128" t="n">
        <f aca="false">IF(E673&lt;&gt;F673,0,1)</f>
        <v>1</v>
      </c>
      <c r="AB673" s="128" t="n">
        <f aca="false">IF(OR(T673="SI",T673="Si",T673="si",T673="sI",T673="s",T673="S"),1,0)</f>
        <v>0</v>
      </c>
      <c r="AC673" s="128" t="n">
        <f aca="false">IF(OR(J673="SI",J673="Si",J673="si",J673="sI",J673="s",J673="S"),1,0)</f>
        <v>0</v>
      </c>
      <c r="AD673" s="128" t="n">
        <f aca="false">AK673*AA673*AB673*AC673</f>
        <v>0</v>
      </c>
      <c r="AF673" s="136" t="n">
        <f aca="false">COUNTIF(D$8:D673,D673)</f>
        <v>0</v>
      </c>
      <c r="AG673" s="136" t="n">
        <f aca="false">COUNTIFS(D$8:D673,D673,A$8:A673,A673)</f>
        <v>0</v>
      </c>
      <c r="AH673" s="128" t="n">
        <f aca="false">AF673-AG673</f>
        <v>0</v>
      </c>
      <c r="AI673" s="128" t="n">
        <f aca="false">IF(OR(O673&lt;&gt;P673,P673=1,AA673=0),1,0)</f>
        <v>0</v>
      </c>
      <c r="AJ673" s="128" t="n">
        <f aca="false">IF(AR673&gt;0,1,0)+AH673</f>
        <v>0</v>
      </c>
      <c r="AK673" s="128" t="n">
        <f aca="false">IF(O673&lt;&gt;P673,0,1)</f>
        <v>1</v>
      </c>
      <c r="AL673" s="128" t="n">
        <f aca="false">IF(U673&gt;1,1,0)</f>
        <v>0</v>
      </c>
      <c r="AM673" s="136"/>
      <c r="AN673" s="137"/>
      <c r="AO673" s="139"/>
      <c r="AP673" s="128" t="str">
        <f aca="false">IF(SUMIF(AS$7:BU$7,"&gt;0",AS673:BU673)&gt;0,SUMIF(AS$7:BU$7,"&gt;0",AS673:BU673),"")</f>
        <v/>
      </c>
      <c r="AQ673" s="128"/>
      <c r="AR673" s="136" t="n">
        <f aca="false">COUNTIF(N$8:N673,N673)-1</f>
        <v>-1</v>
      </c>
      <c r="AS673" s="133"/>
      <c r="AT673" s="133"/>
      <c r="AU673" s="128" t="n">
        <f aca="false">IF($A673=$A672,AS673+AT673+AU672,AS673+AT673)</f>
        <v>0</v>
      </c>
      <c r="AV673" s="133"/>
      <c r="AW673" s="133"/>
      <c r="AX673" s="128" t="n">
        <f aca="false">IF($A673=$A672,AV673+AW673+AX672,AV673+AW673)</f>
        <v>0</v>
      </c>
      <c r="AY673" s="133"/>
      <c r="AZ673" s="133"/>
      <c r="BA673" s="128" t="n">
        <f aca="false">IF($A673=$A672,AY673+AZ673+BA672,AY673+AZ673)</f>
        <v>0</v>
      </c>
      <c r="BB673" s="133"/>
      <c r="BC673" s="133"/>
      <c r="BD673" s="128" t="n">
        <f aca="false">IF($A673=$A672,BB673+BC673+BD672,BB673+BC673)</f>
        <v>0</v>
      </c>
      <c r="BE673" s="133"/>
      <c r="BF673" s="133"/>
      <c r="BG673" s="128" t="n">
        <f aca="false">IF($A673=$A672,BE673+BF673+BG672,BE673+BF673)</f>
        <v>0</v>
      </c>
      <c r="BH673" s="133"/>
      <c r="BI673" s="133"/>
      <c r="BJ673" s="128" t="n">
        <f aca="false">IF($A673=$A672,BH673+BI673+BJ672,BH673+BI673)</f>
        <v>0</v>
      </c>
      <c r="BK673" s="133"/>
      <c r="BL673" s="133"/>
      <c r="BM673" s="128" t="n">
        <f aca="false">IF($A673=$A672,BK673+BL673+BM672,BK673+BL673)</f>
        <v>0</v>
      </c>
      <c r="BN673" s="133"/>
      <c r="BO673" s="133"/>
      <c r="BP673" s="128" t="n">
        <f aca="false">IF($A673=$A672,BN673+BO673+BP672,BN673+BO673)</f>
        <v>0</v>
      </c>
      <c r="BQ673" s="133"/>
      <c r="BR673" s="133"/>
      <c r="BS673" s="128" t="n">
        <f aca="false">IF($A673=$A672,BQ673+BR673+BS672,BQ673+BR673)</f>
        <v>0</v>
      </c>
      <c r="BT673" s="133"/>
      <c r="BU673" s="133"/>
      <c r="BV673" s="128" t="n">
        <f aca="false">IF($A673=$A672,BT673+BU673+BV672,BT673+BU673)</f>
        <v>0</v>
      </c>
      <c r="BW673" s="128" t="n">
        <f aca="false">IF(W673=0,0,IF(W673&gt;F$4,1,(IF(W673=BW$2,0,(IF(F$4-W673&gt;2,1,0))))))</f>
        <v>0</v>
      </c>
    </row>
    <row r="674" customFormat="false" ht="42.95" hidden="false" customHeight="true" outlineLevel="0" collapsed="false">
      <c r="A674" s="124" t="str">
        <f aca="false">IF(D674=D673,IF(A673=0,"",A673),IF(AND(D674&gt;0,D674&lt;&gt;D673),A673+1,""))</f>
        <v/>
      </c>
      <c r="B674" s="129"/>
      <c r="C674" s="129"/>
      <c r="D674" s="96"/>
      <c r="E674" s="138"/>
      <c r="F674" s="128" t="str">
        <f aca="false">IFERROR(IF(OR(ISTEXT(D674),ISNUMBER(D674)),HLOOKUP(I674-23*INT(I674/23),[2]Hoja2!B$1:X$2,2),""),1)</f>
        <v/>
      </c>
      <c r="G674" s="128" t="str">
        <f aca="false">LEFT(D674,1)</f>
        <v/>
      </c>
      <c r="H674" s="129" t="str">
        <f aca="false">IF(UPPER(G674)="Z",2,IF(UPPER(G674)="Y",1,IF(UPPER(G674)="X",0,LEFT(D674))))</f>
        <v/>
      </c>
      <c r="I674" s="129" t="str">
        <f aca="false">REPLACE(D674,1,1,H674)</f>
        <v/>
      </c>
      <c r="J674" s="96"/>
      <c r="K674" s="124" t="str">
        <f aca="false">IF(N674&gt;0,ROW(L674)-7,"")</f>
        <v/>
      </c>
      <c r="L674" s="130"/>
      <c r="M674" s="130"/>
      <c r="N674" s="131"/>
      <c r="O674" s="132"/>
      <c r="P674" s="128" t="str">
        <f aca="false">IFERROR(IF(OR(ISTEXT(N674),ISNUMBER(N674)),HLOOKUP(S674-23*INT(S674/23),[2]Hoja2!B$1:X$2,2),""),1)</f>
        <v/>
      </c>
      <c r="Q674" s="128" t="str">
        <f aca="false">LEFT(N674,1)</f>
        <v/>
      </c>
      <c r="R674" s="129" t="str">
        <f aca="false">IF(UPPER(Q674)="Z",2,IF(UPPER(Q674)="Y",1,IF(UPPER(Q674)="X",0,LEFT(N674))))</f>
        <v/>
      </c>
      <c r="S674" s="129" t="str">
        <f aca="false">REPLACE(N674,1,1,R674)</f>
        <v/>
      </c>
      <c r="T674" s="96"/>
      <c r="U674" s="133"/>
      <c r="V674" s="124" t="str">
        <f aca="false">IF(OR(ISTEXT(N674),ISNUMBER(N674)),IF($AD674=1,U674,0),"")</f>
        <v/>
      </c>
      <c r="W674" s="75" t="n">
        <v>36892</v>
      </c>
      <c r="X674" s="134"/>
      <c r="Y674" s="134"/>
      <c r="AA674" s="128" t="n">
        <f aca="false">IF(E674&lt;&gt;F674,0,1)</f>
        <v>1</v>
      </c>
      <c r="AB674" s="128" t="n">
        <f aca="false">IF(OR(T674="SI",T674="Si",T674="si",T674="sI",T674="s",T674="S"),1,0)</f>
        <v>0</v>
      </c>
      <c r="AC674" s="128" t="n">
        <f aca="false">IF(OR(J674="SI",J674="Si",J674="si",J674="sI",J674="s",J674="S"),1,0)</f>
        <v>0</v>
      </c>
      <c r="AD674" s="128" t="n">
        <f aca="false">AK674*AA674*AB674*AC674</f>
        <v>0</v>
      </c>
      <c r="AF674" s="136" t="n">
        <f aca="false">COUNTIF(D$8:D674,D674)</f>
        <v>0</v>
      </c>
      <c r="AG674" s="136" t="n">
        <f aca="false">COUNTIFS(D$8:D674,D674,A$8:A674,A674)</f>
        <v>0</v>
      </c>
      <c r="AH674" s="128" t="n">
        <f aca="false">AF674-AG674</f>
        <v>0</v>
      </c>
      <c r="AI674" s="128" t="n">
        <f aca="false">IF(OR(O674&lt;&gt;P674,P674=1,AA674=0),1,0)</f>
        <v>0</v>
      </c>
      <c r="AJ674" s="128" t="n">
        <f aca="false">IF(AR674&gt;0,1,0)+AH674</f>
        <v>0</v>
      </c>
      <c r="AK674" s="128" t="n">
        <f aca="false">IF(O674&lt;&gt;P674,0,1)</f>
        <v>1</v>
      </c>
      <c r="AL674" s="128" t="n">
        <f aca="false">IF(U674&gt;1,1,0)</f>
        <v>0</v>
      </c>
      <c r="AM674" s="136"/>
      <c r="AN674" s="137"/>
      <c r="AO674" s="139"/>
      <c r="AP674" s="128" t="str">
        <f aca="false">IF(SUMIF(AS$7:BU$7,"&gt;0",AS674:BU674)&gt;0,SUMIF(AS$7:BU$7,"&gt;0",AS674:BU674),"")</f>
        <v/>
      </c>
      <c r="AQ674" s="128"/>
      <c r="AR674" s="136" t="n">
        <f aca="false">COUNTIF(N$8:N674,N674)-1</f>
        <v>-1</v>
      </c>
      <c r="AS674" s="133"/>
      <c r="AT674" s="133"/>
      <c r="AU674" s="128" t="n">
        <f aca="false">IF($A674=$A673,AS674+AT674+AU673,AS674+AT674)</f>
        <v>0</v>
      </c>
      <c r="AV674" s="133"/>
      <c r="AW674" s="133"/>
      <c r="AX674" s="128" t="n">
        <f aca="false">IF($A674=$A673,AV674+AW674+AX673,AV674+AW674)</f>
        <v>0</v>
      </c>
      <c r="AY674" s="133"/>
      <c r="AZ674" s="133"/>
      <c r="BA674" s="128" t="n">
        <f aca="false">IF($A674=$A673,AY674+AZ674+BA673,AY674+AZ674)</f>
        <v>0</v>
      </c>
      <c r="BB674" s="133"/>
      <c r="BC674" s="133"/>
      <c r="BD674" s="128" t="n">
        <f aca="false">IF($A674=$A673,BB674+BC674+BD673,BB674+BC674)</f>
        <v>0</v>
      </c>
      <c r="BE674" s="133"/>
      <c r="BF674" s="133"/>
      <c r="BG674" s="128" t="n">
        <f aca="false">IF($A674=$A673,BE674+BF674+BG673,BE674+BF674)</f>
        <v>0</v>
      </c>
      <c r="BH674" s="133"/>
      <c r="BI674" s="133"/>
      <c r="BJ674" s="128" t="n">
        <f aca="false">IF($A674=$A673,BH674+BI674+BJ673,BH674+BI674)</f>
        <v>0</v>
      </c>
      <c r="BK674" s="133"/>
      <c r="BL674" s="133"/>
      <c r="BM674" s="128" t="n">
        <f aca="false">IF($A674=$A673,BK674+BL674+BM673,BK674+BL674)</f>
        <v>0</v>
      </c>
      <c r="BN674" s="133"/>
      <c r="BO674" s="133"/>
      <c r="BP674" s="128" t="n">
        <f aca="false">IF($A674=$A673,BN674+BO674+BP673,BN674+BO674)</f>
        <v>0</v>
      </c>
      <c r="BQ674" s="133"/>
      <c r="BR674" s="133"/>
      <c r="BS674" s="128" t="n">
        <f aca="false">IF($A674=$A673,BQ674+BR674+BS673,BQ674+BR674)</f>
        <v>0</v>
      </c>
      <c r="BT674" s="133"/>
      <c r="BU674" s="133"/>
      <c r="BV674" s="128" t="n">
        <f aca="false">IF($A674=$A673,BT674+BU674+BV673,BT674+BU674)</f>
        <v>0</v>
      </c>
      <c r="BW674" s="128" t="n">
        <f aca="false">IF(W674=0,0,IF(W674&gt;F$4,1,(IF(W674=BW$2,0,(IF(F$4-W674&gt;2,1,0))))))</f>
        <v>0</v>
      </c>
    </row>
    <row r="675" customFormat="false" ht="42.95" hidden="false" customHeight="true" outlineLevel="0" collapsed="false">
      <c r="A675" s="124" t="str">
        <f aca="false">IF(D675=D674,IF(A674=0,"",A674),IF(AND(D675&gt;0,D675&lt;&gt;D674),A674+1,""))</f>
        <v/>
      </c>
      <c r="B675" s="129"/>
      <c r="C675" s="129"/>
      <c r="D675" s="96"/>
      <c r="E675" s="138"/>
      <c r="F675" s="128" t="str">
        <f aca="false">IFERROR(IF(OR(ISTEXT(D675),ISNUMBER(D675)),HLOOKUP(I675-23*INT(I675/23),[2]Hoja2!B$1:X$2,2),""),1)</f>
        <v/>
      </c>
      <c r="G675" s="128" t="str">
        <f aca="false">LEFT(D675,1)</f>
        <v/>
      </c>
      <c r="H675" s="129" t="str">
        <f aca="false">IF(UPPER(G675)="Z",2,IF(UPPER(G675)="Y",1,IF(UPPER(G675)="X",0,LEFT(D675))))</f>
        <v/>
      </c>
      <c r="I675" s="129" t="str">
        <f aca="false">REPLACE(D675,1,1,H675)</f>
        <v/>
      </c>
      <c r="J675" s="96"/>
      <c r="K675" s="124" t="str">
        <f aca="false">IF(N675&gt;0,ROW(L675)-7,"")</f>
        <v/>
      </c>
      <c r="L675" s="130"/>
      <c r="M675" s="130"/>
      <c r="N675" s="131"/>
      <c r="O675" s="132"/>
      <c r="P675" s="128" t="str">
        <f aca="false">IFERROR(IF(OR(ISTEXT(N675),ISNUMBER(N675)),HLOOKUP(S675-23*INT(S675/23),[2]Hoja2!B$1:X$2,2),""),1)</f>
        <v/>
      </c>
      <c r="Q675" s="128" t="str">
        <f aca="false">LEFT(N675,1)</f>
        <v/>
      </c>
      <c r="R675" s="129" t="str">
        <f aca="false">IF(UPPER(Q675)="Z",2,IF(UPPER(Q675)="Y",1,IF(UPPER(Q675)="X",0,LEFT(N675))))</f>
        <v/>
      </c>
      <c r="S675" s="129" t="str">
        <f aca="false">REPLACE(N675,1,1,R675)</f>
        <v/>
      </c>
      <c r="T675" s="96"/>
      <c r="U675" s="133"/>
      <c r="V675" s="124" t="str">
        <f aca="false">IF(OR(ISTEXT(N675),ISNUMBER(N675)),IF($AD675=1,U675,0),"")</f>
        <v/>
      </c>
      <c r="W675" s="75" t="n">
        <v>36892</v>
      </c>
      <c r="X675" s="134"/>
      <c r="Y675" s="134"/>
      <c r="AA675" s="128" t="n">
        <f aca="false">IF(E675&lt;&gt;F675,0,1)</f>
        <v>1</v>
      </c>
      <c r="AB675" s="128" t="n">
        <f aca="false">IF(OR(T675="SI",T675="Si",T675="si",T675="sI",T675="s",T675="S"),1,0)</f>
        <v>0</v>
      </c>
      <c r="AC675" s="128" t="n">
        <f aca="false">IF(OR(J675="SI",J675="Si",J675="si",J675="sI",J675="s",J675="S"),1,0)</f>
        <v>0</v>
      </c>
      <c r="AD675" s="128" t="n">
        <f aca="false">AK675*AA675*AB675*AC675</f>
        <v>0</v>
      </c>
      <c r="AF675" s="136" t="n">
        <f aca="false">COUNTIF(D$8:D675,D675)</f>
        <v>0</v>
      </c>
      <c r="AG675" s="136" t="n">
        <f aca="false">COUNTIFS(D$8:D675,D675,A$8:A675,A675)</f>
        <v>0</v>
      </c>
      <c r="AH675" s="128" t="n">
        <f aca="false">AF675-AG675</f>
        <v>0</v>
      </c>
      <c r="AI675" s="128" t="n">
        <f aca="false">IF(OR(O675&lt;&gt;P675,P675=1,AA675=0),1,0)</f>
        <v>0</v>
      </c>
      <c r="AJ675" s="128" t="n">
        <f aca="false">IF(AR675&gt;0,1,0)+AH675</f>
        <v>0</v>
      </c>
      <c r="AK675" s="128" t="n">
        <f aca="false">IF(O675&lt;&gt;P675,0,1)</f>
        <v>1</v>
      </c>
      <c r="AL675" s="128" t="n">
        <f aca="false">IF(U675&gt;1,1,0)</f>
        <v>0</v>
      </c>
      <c r="AM675" s="136"/>
      <c r="AN675" s="137"/>
      <c r="AO675" s="139"/>
      <c r="AP675" s="128" t="str">
        <f aca="false">IF(SUMIF(AS$7:BU$7,"&gt;0",AS675:BU675)&gt;0,SUMIF(AS$7:BU$7,"&gt;0",AS675:BU675),"")</f>
        <v/>
      </c>
      <c r="AQ675" s="128"/>
      <c r="AR675" s="136" t="n">
        <f aca="false">COUNTIF(N$8:N675,N675)-1</f>
        <v>-1</v>
      </c>
      <c r="AS675" s="133"/>
      <c r="AT675" s="133"/>
      <c r="AU675" s="128" t="n">
        <f aca="false">IF($A675=$A674,AS675+AT675+AU674,AS675+AT675)</f>
        <v>0</v>
      </c>
      <c r="AV675" s="133"/>
      <c r="AW675" s="133"/>
      <c r="AX675" s="128" t="n">
        <f aca="false">IF($A675=$A674,AV675+AW675+AX674,AV675+AW675)</f>
        <v>0</v>
      </c>
      <c r="AY675" s="133"/>
      <c r="AZ675" s="133"/>
      <c r="BA675" s="128" t="n">
        <f aca="false">IF($A675=$A674,AY675+AZ675+BA674,AY675+AZ675)</f>
        <v>0</v>
      </c>
      <c r="BB675" s="133"/>
      <c r="BC675" s="133"/>
      <c r="BD675" s="128" t="n">
        <f aca="false">IF($A675=$A674,BB675+BC675+BD674,BB675+BC675)</f>
        <v>0</v>
      </c>
      <c r="BE675" s="133"/>
      <c r="BF675" s="133"/>
      <c r="BG675" s="128" t="n">
        <f aca="false">IF($A675=$A674,BE675+BF675+BG674,BE675+BF675)</f>
        <v>0</v>
      </c>
      <c r="BH675" s="133"/>
      <c r="BI675" s="133"/>
      <c r="BJ675" s="128" t="n">
        <f aca="false">IF($A675=$A674,BH675+BI675+BJ674,BH675+BI675)</f>
        <v>0</v>
      </c>
      <c r="BK675" s="133"/>
      <c r="BL675" s="133"/>
      <c r="BM675" s="128" t="n">
        <f aca="false">IF($A675=$A674,BK675+BL675+BM674,BK675+BL675)</f>
        <v>0</v>
      </c>
      <c r="BN675" s="133"/>
      <c r="BO675" s="133"/>
      <c r="BP675" s="128" t="n">
        <f aca="false">IF($A675=$A674,BN675+BO675+BP674,BN675+BO675)</f>
        <v>0</v>
      </c>
      <c r="BQ675" s="133"/>
      <c r="BR675" s="133"/>
      <c r="BS675" s="128" t="n">
        <f aca="false">IF($A675=$A674,BQ675+BR675+BS674,BQ675+BR675)</f>
        <v>0</v>
      </c>
      <c r="BT675" s="133"/>
      <c r="BU675" s="133"/>
      <c r="BV675" s="128" t="n">
        <f aca="false">IF($A675=$A674,BT675+BU675+BV674,BT675+BU675)</f>
        <v>0</v>
      </c>
      <c r="BW675" s="128" t="n">
        <f aca="false">IF(W675=0,0,IF(W675&gt;F$4,1,(IF(W675=BW$2,0,(IF(F$4-W675&gt;2,1,0))))))</f>
        <v>0</v>
      </c>
    </row>
    <row r="676" customFormat="false" ht="42.95" hidden="false" customHeight="true" outlineLevel="0" collapsed="false">
      <c r="A676" s="124" t="str">
        <f aca="false">IF(D676=D675,IF(A675=0,"",A675),IF(AND(D676&gt;0,D676&lt;&gt;D675),A675+1,""))</f>
        <v/>
      </c>
      <c r="B676" s="129"/>
      <c r="C676" s="129"/>
      <c r="D676" s="96"/>
      <c r="E676" s="138"/>
      <c r="F676" s="128" t="str">
        <f aca="false">IFERROR(IF(OR(ISTEXT(D676),ISNUMBER(D676)),HLOOKUP(I676-23*INT(I676/23),[2]Hoja2!B$1:X$2,2),""),1)</f>
        <v/>
      </c>
      <c r="G676" s="128" t="str">
        <f aca="false">LEFT(D676,1)</f>
        <v/>
      </c>
      <c r="H676" s="129" t="str">
        <f aca="false">IF(UPPER(G676)="Z",2,IF(UPPER(G676)="Y",1,IF(UPPER(G676)="X",0,LEFT(D676))))</f>
        <v/>
      </c>
      <c r="I676" s="129" t="str">
        <f aca="false">REPLACE(D676,1,1,H676)</f>
        <v/>
      </c>
      <c r="J676" s="96"/>
      <c r="K676" s="124" t="str">
        <f aca="false">IF(N676&gt;0,ROW(L676)-7,"")</f>
        <v/>
      </c>
      <c r="L676" s="130"/>
      <c r="M676" s="130"/>
      <c r="N676" s="131"/>
      <c r="O676" s="132"/>
      <c r="P676" s="128" t="str">
        <f aca="false">IFERROR(IF(OR(ISTEXT(N676),ISNUMBER(N676)),HLOOKUP(S676-23*INT(S676/23),[2]Hoja2!B$1:X$2,2),""),1)</f>
        <v/>
      </c>
      <c r="Q676" s="128" t="str">
        <f aca="false">LEFT(N676,1)</f>
        <v/>
      </c>
      <c r="R676" s="129" t="str">
        <f aca="false">IF(UPPER(Q676)="Z",2,IF(UPPER(Q676)="Y",1,IF(UPPER(Q676)="X",0,LEFT(N676))))</f>
        <v/>
      </c>
      <c r="S676" s="129" t="str">
        <f aca="false">REPLACE(N676,1,1,R676)</f>
        <v/>
      </c>
      <c r="T676" s="96"/>
      <c r="U676" s="133"/>
      <c r="V676" s="124" t="str">
        <f aca="false">IF(OR(ISTEXT(N676),ISNUMBER(N676)),IF($AD676=1,U676,0),"")</f>
        <v/>
      </c>
      <c r="W676" s="75" t="n">
        <v>36892</v>
      </c>
      <c r="X676" s="134"/>
      <c r="Y676" s="134"/>
      <c r="AA676" s="128" t="n">
        <f aca="false">IF(E676&lt;&gt;F676,0,1)</f>
        <v>1</v>
      </c>
      <c r="AB676" s="128" t="n">
        <f aca="false">IF(OR(T676="SI",T676="Si",T676="si",T676="sI",T676="s",T676="S"),1,0)</f>
        <v>0</v>
      </c>
      <c r="AC676" s="128" t="n">
        <f aca="false">IF(OR(J676="SI",J676="Si",J676="si",J676="sI",J676="s",J676="S"),1,0)</f>
        <v>0</v>
      </c>
      <c r="AD676" s="128" t="n">
        <f aca="false">AK676*AA676*AB676*AC676</f>
        <v>0</v>
      </c>
      <c r="AF676" s="136" t="n">
        <f aca="false">COUNTIF(D$8:D676,D676)</f>
        <v>0</v>
      </c>
      <c r="AG676" s="136" t="n">
        <f aca="false">COUNTIFS(D$8:D676,D676,A$8:A676,A676)</f>
        <v>0</v>
      </c>
      <c r="AH676" s="128" t="n">
        <f aca="false">AF676-AG676</f>
        <v>0</v>
      </c>
      <c r="AI676" s="128" t="n">
        <f aca="false">IF(OR(O676&lt;&gt;P676,P676=1,AA676=0),1,0)</f>
        <v>0</v>
      </c>
      <c r="AJ676" s="128" t="n">
        <f aca="false">IF(AR676&gt;0,1,0)+AH676</f>
        <v>0</v>
      </c>
      <c r="AK676" s="128" t="n">
        <f aca="false">IF(O676&lt;&gt;P676,0,1)</f>
        <v>1</v>
      </c>
      <c r="AL676" s="128" t="n">
        <f aca="false">IF(U676&gt;1,1,0)</f>
        <v>0</v>
      </c>
      <c r="AM676" s="136"/>
      <c r="AN676" s="137"/>
      <c r="AO676" s="139"/>
      <c r="AP676" s="128" t="str">
        <f aca="false">IF(SUMIF(AS$7:BU$7,"&gt;0",AS676:BU676)&gt;0,SUMIF(AS$7:BU$7,"&gt;0",AS676:BU676),"")</f>
        <v/>
      </c>
      <c r="AQ676" s="128"/>
      <c r="AR676" s="136" t="n">
        <f aca="false">COUNTIF(N$8:N676,N676)-1</f>
        <v>-1</v>
      </c>
      <c r="AS676" s="133"/>
      <c r="AT676" s="133"/>
      <c r="AU676" s="128" t="n">
        <f aca="false">IF($A676=$A675,AS676+AT676+AU675,AS676+AT676)</f>
        <v>0</v>
      </c>
      <c r="AV676" s="133"/>
      <c r="AW676" s="133"/>
      <c r="AX676" s="128" t="n">
        <f aca="false">IF($A676=$A675,AV676+AW676+AX675,AV676+AW676)</f>
        <v>0</v>
      </c>
      <c r="AY676" s="133"/>
      <c r="AZ676" s="133"/>
      <c r="BA676" s="128" t="n">
        <f aca="false">IF($A676=$A675,AY676+AZ676+BA675,AY676+AZ676)</f>
        <v>0</v>
      </c>
      <c r="BB676" s="133"/>
      <c r="BC676" s="133"/>
      <c r="BD676" s="128" t="n">
        <f aca="false">IF($A676=$A675,BB676+BC676+BD675,BB676+BC676)</f>
        <v>0</v>
      </c>
      <c r="BE676" s="133"/>
      <c r="BF676" s="133"/>
      <c r="BG676" s="128" t="n">
        <f aca="false">IF($A676=$A675,BE676+BF676+BG675,BE676+BF676)</f>
        <v>0</v>
      </c>
      <c r="BH676" s="133"/>
      <c r="BI676" s="133"/>
      <c r="BJ676" s="128" t="n">
        <f aca="false">IF($A676=$A675,BH676+BI676+BJ675,BH676+BI676)</f>
        <v>0</v>
      </c>
      <c r="BK676" s="133"/>
      <c r="BL676" s="133"/>
      <c r="BM676" s="128" t="n">
        <f aca="false">IF($A676=$A675,BK676+BL676+BM675,BK676+BL676)</f>
        <v>0</v>
      </c>
      <c r="BN676" s="133"/>
      <c r="BO676" s="133"/>
      <c r="BP676" s="128" t="n">
        <f aca="false">IF($A676=$A675,BN676+BO676+BP675,BN676+BO676)</f>
        <v>0</v>
      </c>
      <c r="BQ676" s="133"/>
      <c r="BR676" s="133"/>
      <c r="BS676" s="128" t="n">
        <f aca="false">IF($A676=$A675,BQ676+BR676+BS675,BQ676+BR676)</f>
        <v>0</v>
      </c>
      <c r="BT676" s="133"/>
      <c r="BU676" s="133"/>
      <c r="BV676" s="128" t="n">
        <f aca="false">IF($A676=$A675,BT676+BU676+BV675,BT676+BU676)</f>
        <v>0</v>
      </c>
      <c r="BW676" s="128" t="n">
        <f aca="false">IF(W676=0,0,IF(W676&gt;F$4,1,(IF(W676=BW$2,0,(IF(F$4-W676&gt;2,1,0))))))</f>
        <v>0</v>
      </c>
    </row>
    <row r="677" customFormat="false" ht="42.95" hidden="false" customHeight="true" outlineLevel="0" collapsed="false">
      <c r="A677" s="124" t="str">
        <f aca="false">IF(D677=D676,IF(A676=0,"",A676),IF(AND(D677&gt;0,D677&lt;&gt;D676),A676+1,""))</f>
        <v/>
      </c>
      <c r="B677" s="129"/>
      <c r="C677" s="129"/>
      <c r="D677" s="96"/>
      <c r="E677" s="138"/>
      <c r="F677" s="128" t="str">
        <f aca="false">IFERROR(IF(OR(ISTEXT(D677),ISNUMBER(D677)),HLOOKUP(I677-23*INT(I677/23),[2]Hoja2!B$1:X$2,2),""),1)</f>
        <v/>
      </c>
      <c r="G677" s="128" t="str">
        <f aca="false">LEFT(D677,1)</f>
        <v/>
      </c>
      <c r="H677" s="129" t="str">
        <f aca="false">IF(UPPER(G677)="Z",2,IF(UPPER(G677)="Y",1,IF(UPPER(G677)="X",0,LEFT(D677))))</f>
        <v/>
      </c>
      <c r="I677" s="129" t="str">
        <f aca="false">REPLACE(D677,1,1,H677)</f>
        <v/>
      </c>
      <c r="J677" s="96"/>
      <c r="K677" s="124" t="str">
        <f aca="false">IF(N677&gt;0,ROW(L677)-7,"")</f>
        <v/>
      </c>
      <c r="L677" s="130"/>
      <c r="M677" s="130"/>
      <c r="N677" s="131"/>
      <c r="O677" s="132"/>
      <c r="P677" s="128" t="str">
        <f aca="false">IFERROR(IF(OR(ISTEXT(N677),ISNUMBER(N677)),HLOOKUP(S677-23*INT(S677/23),[2]Hoja2!B$1:X$2,2),""),1)</f>
        <v/>
      </c>
      <c r="Q677" s="128" t="str">
        <f aca="false">LEFT(N677,1)</f>
        <v/>
      </c>
      <c r="R677" s="129" t="str">
        <f aca="false">IF(UPPER(Q677)="Z",2,IF(UPPER(Q677)="Y",1,IF(UPPER(Q677)="X",0,LEFT(N677))))</f>
        <v/>
      </c>
      <c r="S677" s="129" t="str">
        <f aca="false">REPLACE(N677,1,1,R677)</f>
        <v/>
      </c>
      <c r="T677" s="96"/>
      <c r="U677" s="133"/>
      <c r="V677" s="124" t="str">
        <f aca="false">IF(OR(ISTEXT(N677),ISNUMBER(N677)),IF($AD677=1,U677,0),"")</f>
        <v/>
      </c>
      <c r="W677" s="75" t="n">
        <v>36892</v>
      </c>
      <c r="X677" s="134"/>
      <c r="Y677" s="134"/>
      <c r="AA677" s="128" t="n">
        <f aca="false">IF(E677&lt;&gt;F677,0,1)</f>
        <v>1</v>
      </c>
      <c r="AB677" s="128" t="n">
        <f aca="false">IF(OR(T677="SI",T677="Si",T677="si",T677="sI",T677="s",T677="S"),1,0)</f>
        <v>0</v>
      </c>
      <c r="AC677" s="128" t="n">
        <f aca="false">IF(OR(J677="SI",J677="Si",J677="si",J677="sI",J677="s",J677="S"),1,0)</f>
        <v>0</v>
      </c>
      <c r="AD677" s="128" t="n">
        <f aca="false">AK677*AA677*AB677*AC677</f>
        <v>0</v>
      </c>
      <c r="AF677" s="136" t="n">
        <f aca="false">COUNTIF(D$8:D677,D677)</f>
        <v>0</v>
      </c>
      <c r="AG677" s="136" t="n">
        <f aca="false">COUNTIFS(D$8:D677,D677,A$8:A677,A677)</f>
        <v>0</v>
      </c>
      <c r="AH677" s="128" t="n">
        <f aca="false">AF677-AG677</f>
        <v>0</v>
      </c>
      <c r="AI677" s="128" t="n">
        <f aca="false">IF(OR(O677&lt;&gt;P677,P677=1,AA677=0),1,0)</f>
        <v>0</v>
      </c>
      <c r="AJ677" s="128" t="n">
        <f aca="false">IF(AR677&gt;0,1,0)+AH677</f>
        <v>0</v>
      </c>
      <c r="AK677" s="128" t="n">
        <f aca="false">IF(O677&lt;&gt;P677,0,1)</f>
        <v>1</v>
      </c>
      <c r="AL677" s="128" t="n">
        <f aca="false">IF(U677&gt;1,1,0)</f>
        <v>0</v>
      </c>
      <c r="AM677" s="136"/>
      <c r="AN677" s="137"/>
      <c r="AO677" s="139"/>
      <c r="AP677" s="128" t="str">
        <f aca="false">IF(SUMIF(AS$7:BU$7,"&gt;0",AS677:BU677)&gt;0,SUMIF(AS$7:BU$7,"&gt;0",AS677:BU677),"")</f>
        <v/>
      </c>
      <c r="AQ677" s="128"/>
      <c r="AR677" s="136" t="n">
        <f aca="false">COUNTIF(N$8:N677,N677)-1</f>
        <v>-1</v>
      </c>
      <c r="AS677" s="133"/>
      <c r="AT677" s="133"/>
      <c r="AU677" s="128" t="n">
        <f aca="false">IF($A677=$A676,AS677+AT677+AU676,AS677+AT677)</f>
        <v>0</v>
      </c>
      <c r="AV677" s="133"/>
      <c r="AW677" s="133"/>
      <c r="AX677" s="128" t="n">
        <f aca="false">IF($A677=$A676,AV677+AW677+AX676,AV677+AW677)</f>
        <v>0</v>
      </c>
      <c r="AY677" s="133"/>
      <c r="AZ677" s="133"/>
      <c r="BA677" s="128" t="n">
        <f aca="false">IF($A677=$A676,AY677+AZ677+BA676,AY677+AZ677)</f>
        <v>0</v>
      </c>
      <c r="BB677" s="133"/>
      <c r="BC677" s="133"/>
      <c r="BD677" s="128" t="n">
        <f aca="false">IF($A677=$A676,BB677+BC677+BD676,BB677+BC677)</f>
        <v>0</v>
      </c>
      <c r="BE677" s="133"/>
      <c r="BF677" s="133"/>
      <c r="BG677" s="128" t="n">
        <f aca="false">IF($A677=$A676,BE677+BF677+BG676,BE677+BF677)</f>
        <v>0</v>
      </c>
      <c r="BH677" s="133"/>
      <c r="BI677" s="133"/>
      <c r="BJ677" s="128" t="n">
        <f aca="false">IF($A677=$A676,BH677+BI677+BJ676,BH677+BI677)</f>
        <v>0</v>
      </c>
      <c r="BK677" s="133"/>
      <c r="BL677" s="133"/>
      <c r="BM677" s="128" t="n">
        <f aca="false">IF($A677=$A676,BK677+BL677+BM676,BK677+BL677)</f>
        <v>0</v>
      </c>
      <c r="BN677" s="133"/>
      <c r="BO677" s="133"/>
      <c r="BP677" s="128" t="n">
        <f aca="false">IF($A677=$A676,BN677+BO677+BP676,BN677+BO677)</f>
        <v>0</v>
      </c>
      <c r="BQ677" s="133"/>
      <c r="BR677" s="133"/>
      <c r="BS677" s="128" t="n">
        <f aca="false">IF($A677=$A676,BQ677+BR677+BS676,BQ677+BR677)</f>
        <v>0</v>
      </c>
      <c r="BT677" s="133"/>
      <c r="BU677" s="133"/>
      <c r="BV677" s="128" t="n">
        <f aca="false">IF($A677=$A676,BT677+BU677+BV676,BT677+BU677)</f>
        <v>0</v>
      </c>
      <c r="BW677" s="128" t="n">
        <f aca="false">IF(W677=0,0,IF(W677&gt;F$4,1,(IF(W677=BW$2,0,(IF(F$4-W677&gt;2,1,0))))))</f>
        <v>0</v>
      </c>
    </row>
    <row r="678" customFormat="false" ht="42.95" hidden="false" customHeight="true" outlineLevel="0" collapsed="false">
      <c r="A678" s="124" t="str">
        <f aca="false">IF(D678=D677,IF(A677=0,"",A677),IF(AND(D678&gt;0,D678&lt;&gt;D677),A677+1,""))</f>
        <v/>
      </c>
      <c r="B678" s="129"/>
      <c r="C678" s="129"/>
      <c r="D678" s="96"/>
      <c r="E678" s="138"/>
      <c r="F678" s="128" t="str">
        <f aca="false">IFERROR(IF(OR(ISTEXT(D678),ISNUMBER(D678)),HLOOKUP(I678-23*INT(I678/23),[2]Hoja2!B$1:X$2,2),""),1)</f>
        <v/>
      </c>
      <c r="G678" s="128" t="str">
        <f aca="false">LEFT(D678,1)</f>
        <v/>
      </c>
      <c r="H678" s="129" t="str">
        <f aca="false">IF(UPPER(G678)="Z",2,IF(UPPER(G678)="Y",1,IF(UPPER(G678)="X",0,LEFT(D678))))</f>
        <v/>
      </c>
      <c r="I678" s="129" t="str">
        <f aca="false">REPLACE(D678,1,1,H678)</f>
        <v/>
      </c>
      <c r="J678" s="96"/>
      <c r="K678" s="124" t="str">
        <f aca="false">IF(N678&gt;0,ROW(L678)-7,"")</f>
        <v/>
      </c>
      <c r="L678" s="130"/>
      <c r="M678" s="130"/>
      <c r="N678" s="131"/>
      <c r="O678" s="132"/>
      <c r="P678" s="128" t="str">
        <f aca="false">IFERROR(IF(OR(ISTEXT(N678),ISNUMBER(N678)),HLOOKUP(S678-23*INT(S678/23),[2]Hoja2!B$1:X$2,2),""),1)</f>
        <v/>
      </c>
      <c r="Q678" s="128" t="str">
        <f aca="false">LEFT(N678,1)</f>
        <v/>
      </c>
      <c r="R678" s="129" t="str">
        <f aca="false">IF(UPPER(Q678)="Z",2,IF(UPPER(Q678)="Y",1,IF(UPPER(Q678)="X",0,LEFT(N678))))</f>
        <v/>
      </c>
      <c r="S678" s="129" t="str">
        <f aca="false">REPLACE(N678,1,1,R678)</f>
        <v/>
      </c>
      <c r="T678" s="96"/>
      <c r="U678" s="133"/>
      <c r="V678" s="124" t="str">
        <f aca="false">IF(OR(ISTEXT(N678),ISNUMBER(N678)),IF($AD678=1,U678,0),"")</f>
        <v/>
      </c>
      <c r="W678" s="75" t="n">
        <v>36892</v>
      </c>
      <c r="X678" s="134"/>
      <c r="Y678" s="134"/>
      <c r="AA678" s="128" t="n">
        <f aca="false">IF(E678&lt;&gt;F678,0,1)</f>
        <v>1</v>
      </c>
      <c r="AB678" s="128" t="n">
        <f aca="false">IF(OR(T678="SI",T678="Si",T678="si",T678="sI",T678="s",T678="S"),1,0)</f>
        <v>0</v>
      </c>
      <c r="AC678" s="128" t="n">
        <f aca="false">IF(OR(J678="SI",J678="Si",J678="si",J678="sI",J678="s",J678="S"),1,0)</f>
        <v>0</v>
      </c>
      <c r="AD678" s="128" t="n">
        <f aca="false">AK678*AA678*AB678*AC678</f>
        <v>0</v>
      </c>
      <c r="AF678" s="136" t="n">
        <f aca="false">COUNTIF(D$8:D678,D678)</f>
        <v>0</v>
      </c>
      <c r="AG678" s="136" t="n">
        <f aca="false">COUNTIFS(D$8:D678,D678,A$8:A678,A678)</f>
        <v>0</v>
      </c>
      <c r="AH678" s="128" t="n">
        <f aca="false">AF678-AG678</f>
        <v>0</v>
      </c>
      <c r="AI678" s="128" t="n">
        <f aca="false">IF(OR(O678&lt;&gt;P678,P678=1,AA678=0),1,0)</f>
        <v>0</v>
      </c>
      <c r="AJ678" s="128" t="n">
        <f aca="false">IF(AR678&gt;0,1,0)+AH678</f>
        <v>0</v>
      </c>
      <c r="AK678" s="128" t="n">
        <f aca="false">IF(O678&lt;&gt;P678,0,1)</f>
        <v>1</v>
      </c>
      <c r="AL678" s="128" t="n">
        <f aca="false">IF(U678&gt;1,1,0)</f>
        <v>0</v>
      </c>
      <c r="AM678" s="136"/>
      <c r="AN678" s="137"/>
      <c r="AO678" s="139"/>
      <c r="AP678" s="128" t="str">
        <f aca="false">IF(SUMIF(AS$7:BU$7,"&gt;0",AS678:BU678)&gt;0,SUMIF(AS$7:BU$7,"&gt;0",AS678:BU678),"")</f>
        <v/>
      </c>
      <c r="AQ678" s="128"/>
      <c r="AR678" s="136" t="n">
        <f aca="false">COUNTIF(N$8:N678,N678)-1</f>
        <v>-1</v>
      </c>
      <c r="AS678" s="133"/>
      <c r="AT678" s="133"/>
      <c r="AU678" s="128" t="n">
        <f aca="false">IF($A678=$A677,AS678+AT678+AU677,AS678+AT678)</f>
        <v>0</v>
      </c>
      <c r="AV678" s="133"/>
      <c r="AW678" s="133"/>
      <c r="AX678" s="128" t="n">
        <f aca="false">IF($A678=$A677,AV678+AW678+AX677,AV678+AW678)</f>
        <v>0</v>
      </c>
      <c r="AY678" s="133"/>
      <c r="AZ678" s="133"/>
      <c r="BA678" s="128" t="n">
        <f aca="false">IF($A678=$A677,AY678+AZ678+BA677,AY678+AZ678)</f>
        <v>0</v>
      </c>
      <c r="BB678" s="133"/>
      <c r="BC678" s="133"/>
      <c r="BD678" s="128" t="n">
        <f aca="false">IF($A678=$A677,BB678+BC678+BD677,BB678+BC678)</f>
        <v>0</v>
      </c>
      <c r="BE678" s="133"/>
      <c r="BF678" s="133"/>
      <c r="BG678" s="128" t="n">
        <f aca="false">IF($A678=$A677,BE678+BF678+BG677,BE678+BF678)</f>
        <v>0</v>
      </c>
      <c r="BH678" s="133"/>
      <c r="BI678" s="133"/>
      <c r="BJ678" s="128" t="n">
        <f aca="false">IF($A678=$A677,BH678+BI678+BJ677,BH678+BI678)</f>
        <v>0</v>
      </c>
      <c r="BK678" s="133"/>
      <c r="BL678" s="133"/>
      <c r="BM678" s="128" t="n">
        <f aca="false">IF($A678=$A677,BK678+BL678+BM677,BK678+BL678)</f>
        <v>0</v>
      </c>
      <c r="BN678" s="133"/>
      <c r="BO678" s="133"/>
      <c r="BP678" s="128" t="n">
        <f aca="false">IF($A678=$A677,BN678+BO678+BP677,BN678+BO678)</f>
        <v>0</v>
      </c>
      <c r="BQ678" s="133"/>
      <c r="BR678" s="133"/>
      <c r="BS678" s="128" t="n">
        <f aca="false">IF($A678=$A677,BQ678+BR678+BS677,BQ678+BR678)</f>
        <v>0</v>
      </c>
      <c r="BT678" s="133"/>
      <c r="BU678" s="133"/>
      <c r="BV678" s="128" t="n">
        <f aca="false">IF($A678=$A677,BT678+BU678+BV677,BT678+BU678)</f>
        <v>0</v>
      </c>
      <c r="BW678" s="128" t="n">
        <f aca="false">IF(W678=0,0,IF(W678&gt;F$4,1,(IF(W678=BW$2,0,(IF(F$4-W678&gt;2,1,0))))))</f>
        <v>0</v>
      </c>
    </row>
    <row r="679" customFormat="false" ht="42.95" hidden="false" customHeight="true" outlineLevel="0" collapsed="false">
      <c r="A679" s="124" t="str">
        <f aca="false">IF(D679=D678,IF(A678=0,"",A678),IF(AND(D679&gt;0,D679&lt;&gt;D678),A678+1,""))</f>
        <v/>
      </c>
      <c r="B679" s="129"/>
      <c r="C679" s="129"/>
      <c r="D679" s="96"/>
      <c r="E679" s="138"/>
      <c r="F679" s="128" t="str">
        <f aca="false">IFERROR(IF(OR(ISTEXT(D679),ISNUMBER(D679)),HLOOKUP(I679-23*INT(I679/23),[2]Hoja2!B$1:X$2,2),""),1)</f>
        <v/>
      </c>
      <c r="G679" s="128" t="str">
        <f aca="false">LEFT(D679,1)</f>
        <v/>
      </c>
      <c r="H679" s="129" t="str">
        <f aca="false">IF(UPPER(G679)="Z",2,IF(UPPER(G679)="Y",1,IF(UPPER(G679)="X",0,LEFT(D679))))</f>
        <v/>
      </c>
      <c r="I679" s="129" t="str">
        <f aca="false">REPLACE(D679,1,1,H679)</f>
        <v/>
      </c>
      <c r="J679" s="96"/>
      <c r="K679" s="124" t="str">
        <f aca="false">IF(N679&gt;0,ROW(L679)-7,"")</f>
        <v/>
      </c>
      <c r="L679" s="130"/>
      <c r="M679" s="130"/>
      <c r="N679" s="131"/>
      <c r="O679" s="132"/>
      <c r="P679" s="128" t="str">
        <f aca="false">IFERROR(IF(OR(ISTEXT(N679),ISNUMBER(N679)),HLOOKUP(S679-23*INT(S679/23),[2]Hoja2!B$1:X$2,2),""),1)</f>
        <v/>
      </c>
      <c r="Q679" s="128" t="str">
        <f aca="false">LEFT(N679,1)</f>
        <v/>
      </c>
      <c r="R679" s="129" t="str">
        <f aca="false">IF(UPPER(Q679)="Z",2,IF(UPPER(Q679)="Y",1,IF(UPPER(Q679)="X",0,LEFT(N679))))</f>
        <v/>
      </c>
      <c r="S679" s="129" t="str">
        <f aca="false">REPLACE(N679,1,1,R679)</f>
        <v/>
      </c>
      <c r="T679" s="96"/>
      <c r="U679" s="133"/>
      <c r="V679" s="124" t="str">
        <f aca="false">IF(OR(ISTEXT(N679),ISNUMBER(N679)),IF($AD679=1,U679,0),"")</f>
        <v/>
      </c>
      <c r="W679" s="75" t="n">
        <v>36892</v>
      </c>
      <c r="X679" s="134"/>
      <c r="Y679" s="134"/>
      <c r="AA679" s="128" t="n">
        <f aca="false">IF(E679&lt;&gt;F679,0,1)</f>
        <v>1</v>
      </c>
      <c r="AB679" s="128" t="n">
        <f aca="false">IF(OR(T679="SI",T679="Si",T679="si",T679="sI",T679="s",T679="S"),1,0)</f>
        <v>0</v>
      </c>
      <c r="AC679" s="128" t="n">
        <f aca="false">IF(OR(J679="SI",J679="Si",J679="si",J679="sI",J679="s",J679="S"),1,0)</f>
        <v>0</v>
      </c>
      <c r="AD679" s="128" t="n">
        <f aca="false">AK679*AA679*AB679*AC679</f>
        <v>0</v>
      </c>
      <c r="AF679" s="136" t="n">
        <f aca="false">COUNTIF(D$8:D679,D679)</f>
        <v>0</v>
      </c>
      <c r="AG679" s="136" t="n">
        <f aca="false">COUNTIFS(D$8:D679,D679,A$8:A679,A679)</f>
        <v>0</v>
      </c>
      <c r="AH679" s="128" t="n">
        <f aca="false">AF679-AG679</f>
        <v>0</v>
      </c>
      <c r="AI679" s="128" t="n">
        <f aca="false">IF(OR(O679&lt;&gt;P679,P679=1,AA679=0),1,0)</f>
        <v>0</v>
      </c>
      <c r="AJ679" s="128" t="n">
        <f aca="false">IF(AR679&gt;0,1,0)+AH679</f>
        <v>0</v>
      </c>
      <c r="AK679" s="128" t="n">
        <f aca="false">IF(O679&lt;&gt;P679,0,1)</f>
        <v>1</v>
      </c>
      <c r="AL679" s="128" t="n">
        <f aca="false">IF(U679&gt;1,1,0)</f>
        <v>0</v>
      </c>
      <c r="AM679" s="136"/>
      <c r="AN679" s="137"/>
      <c r="AO679" s="139"/>
      <c r="AP679" s="128" t="str">
        <f aca="false">IF(SUMIF(AS$7:BU$7,"&gt;0",AS679:BU679)&gt;0,SUMIF(AS$7:BU$7,"&gt;0",AS679:BU679),"")</f>
        <v/>
      </c>
      <c r="AQ679" s="128"/>
      <c r="AR679" s="136" t="n">
        <f aca="false">COUNTIF(N$8:N679,N679)-1</f>
        <v>-1</v>
      </c>
      <c r="AS679" s="133"/>
      <c r="AT679" s="133"/>
      <c r="AU679" s="128" t="n">
        <f aca="false">IF($A679=$A678,AS679+AT679+AU678,AS679+AT679)</f>
        <v>0</v>
      </c>
      <c r="AV679" s="133"/>
      <c r="AW679" s="133"/>
      <c r="AX679" s="128" t="n">
        <f aca="false">IF($A679=$A678,AV679+AW679+AX678,AV679+AW679)</f>
        <v>0</v>
      </c>
      <c r="AY679" s="133"/>
      <c r="AZ679" s="133"/>
      <c r="BA679" s="128" t="n">
        <f aca="false">IF($A679=$A678,AY679+AZ679+BA678,AY679+AZ679)</f>
        <v>0</v>
      </c>
      <c r="BB679" s="133"/>
      <c r="BC679" s="133"/>
      <c r="BD679" s="128" t="n">
        <f aca="false">IF($A679=$A678,BB679+BC679+BD678,BB679+BC679)</f>
        <v>0</v>
      </c>
      <c r="BE679" s="133"/>
      <c r="BF679" s="133"/>
      <c r="BG679" s="128" t="n">
        <f aca="false">IF($A679=$A678,BE679+BF679+BG678,BE679+BF679)</f>
        <v>0</v>
      </c>
      <c r="BH679" s="133"/>
      <c r="BI679" s="133"/>
      <c r="BJ679" s="128" t="n">
        <f aca="false">IF($A679=$A678,BH679+BI679+BJ678,BH679+BI679)</f>
        <v>0</v>
      </c>
      <c r="BK679" s="133"/>
      <c r="BL679" s="133"/>
      <c r="BM679" s="128" t="n">
        <f aca="false">IF($A679=$A678,BK679+BL679+BM678,BK679+BL679)</f>
        <v>0</v>
      </c>
      <c r="BN679" s="133"/>
      <c r="BO679" s="133"/>
      <c r="BP679" s="128" t="n">
        <f aca="false">IF($A679=$A678,BN679+BO679+BP678,BN679+BO679)</f>
        <v>0</v>
      </c>
      <c r="BQ679" s="133"/>
      <c r="BR679" s="133"/>
      <c r="BS679" s="128" t="n">
        <f aca="false">IF($A679=$A678,BQ679+BR679+BS678,BQ679+BR679)</f>
        <v>0</v>
      </c>
      <c r="BT679" s="133"/>
      <c r="BU679" s="133"/>
      <c r="BV679" s="128" t="n">
        <f aca="false">IF($A679=$A678,BT679+BU679+BV678,BT679+BU679)</f>
        <v>0</v>
      </c>
      <c r="BW679" s="128" t="n">
        <f aca="false">IF(W679=0,0,IF(W679&gt;F$4,1,(IF(W679=BW$2,0,(IF(F$4-W679&gt;2,1,0))))))</f>
        <v>0</v>
      </c>
    </row>
    <row r="680" customFormat="false" ht="42.95" hidden="false" customHeight="true" outlineLevel="0" collapsed="false">
      <c r="A680" s="124" t="str">
        <f aca="false">IF(D680=D679,IF(A679=0,"",A679),IF(AND(D680&gt;0,D680&lt;&gt;D679),A679+1,""))</f>
        <v/>
      </c>
      <c r="B680" s="129"/>
      <c r="C680" s="129"/>
      <c r="D680" s="96"/>
      <c r="E680" s="138"/>
      <c r="F680" s="128" t="str">
        <f aca="false">IFERROR(IF(OR(ISTEXT(D680),ISNUMBER(D680)),HLOOKUP(I680-23*INT(I680/23),[2]Hoja2!B$1:X$2,2),""),1)</f>
        <v/>
      </c>
      <c r="G680" s="128" t="str">
        <f aca="false">LEFT(D680,1)</f>
        <v/>
      </c>
      <c r="H680" s="129" t="str">
        <f aca="false">IF(UPPER(G680)="Z",2,IF(UPPER(G680)="Y",1,IF(UPPER(G680)="X",0,LEFT(D680))))</f>
        <v/>
      </c>
      <c r="I680" s="129" t="str">
        <f aca="false">REPLACE(D680,1,1,H680)</f>
        <v/>
      </c>
      <c r="J680" s="96"/>
      <c r="K680" s="124" t="str">
        <f aca="false">IF(N680&gt;0,ROW(L680)-7,"")</f>
        <v/>
      </c>
      <c r="L680" s="130"/>
      <c r="M680" s="130"/>
      <c r="N680" s="131"/>
      <c r="O680" s="132"/>
      <c r="P680" s="128" t="str">
        <f aca="false">IFERROR(IF(OR(ISTEXT(N680),ISNUMBER(N680)),HLOOKUP(S680-23*INT(S680/23),[2]Hoja2!B$1:X$2,2),""),1)</f>
        <v/>
      </c>
      <c r="Q680" s="128" t="str">
        <f aca="false">LEFT(N680,1)</f>
        <v/>
      </c>
      <c r="R680" s="129" t="str">
        <f aca="false">IF(UPPER(Q680)="Z",2,IF(UPPER(Q680)="Y",1,IF(UPPER(Q680)="X",0,LEFT(N680))))</f>
        <v/>
      </c>
      <c r="S680" s="129" t="str">
        <f aca="false">REPLACE(N680,1,1,R680)</f>
        <v/>
      </c>
      <c r="T680" s="96"/>
      <c r="U680" s="133"/>
      <c r="V680" s="124" t="str">
        <f aca="false">IF(OR(ISTEXT(N680),ISNUMBER(N680)),IF($AD680=1,U680,0),"")</f>
        <v/>
      </c>
      <c r="W680" s="75" t="n">
        <v>36892</v>
      </c>
      <c r="X680" s="134"/>
      <c r="Y680" s="134"/>
      <c r="AA680" s="128" t="n">
        <f aca="false">IF(E680&lt;&gt;F680,0,1)</f>
        <v>1</v>
      </c>
      <c r="AB680" s="128" t="n">
        <f aca="false">IF(OR(T680="SI",T680="Si",T680="si",T680="sI",T680="s",T680="S"),1,0)</f>
        <v>0</v>
      </c>
      <c r="AC680" s="128" t="n">
        <f aca="false">IF(OR(J680="SI",J680="Si",J680="si",J680="sI",J680="s",J680="S"),1,0)</f>
        <v>0</v>
      </c>
      <c r="AD680" s="128" t="n">
        <f aca="false">AK680*AA680*AB680*AC680</f>
        <v>0</v>
      </c>
      <c r="AF680" s="136" t="n">
        <f aca="false">COUNTIF(D$8:D680,D680)</f>
        <v>0</v>
      </c>
      <c r="AG680" s="136" t="n">
        <f aca="false">COUNTIFS(D$8:D680,D680,A$8:A680,A680)</f>
        <v>0</v>
      </c>
      <c r="AH680" s="128" t="n">
        <f aca="false">AF680-AG680</f>
        <v>0</v>
      </c>
      <c r="AI680" s="128" t="n">
        <f aca="false">IF(OR(O680&lt;&gt;P680,P680=1,AA680=0),1,0)</f>
        <v>0</v>
      </c>
      <c r="AJ680" s="128" t="n">
        <f aca="false">IF(AR680&gt;0,1,0)+AH680</f>
        <v>0</v>
      </c>
      <c r="AK680" s="128" t="n">
        <f aca="false">IF(O680&lt;&gt;P680,0,1)</f>
        <v>1</v>
      </c>
      <c r="AL680" s="128" t="n">
        <f aca="false">IF(U680&gt;1,1,0)</f>
        <v>0</v>
      </c>
      <c r="AM680" s="136"/>
      <c r="AN680" s="137"/>
      <c r="AO680" s="139"/>
      <c r="AP680" s="128" t="str">
        <f aca="false">IF(SUMIF(AS$7:BU$7,"&gt;0",AS680:BU680)&gt;0,SUMIF(AS$7:BU$7,"&gt;0",AS680:BU680),"")</f>
        <v/>
      </c>
      <c r="AQ680" s="128"/>
      <c r="AR680" s="136" t="n">
        <f aca="false">COUNTIF(N$8:N680,N680)-1</f>
        <v>-1</v>
      </c>
      <c r="AS680" s="133"/>
      <c r="AT680" s="133"/>
      <c r="AU680" s="128" t="n">
        <f aca="false">IF($A680=$A679,AS680+AT680+AU679,AS680+AT680)</f>
        <v>0</v>
      </c>
      <c r="AV680" s="133"/>
      <c r="AW680" s="133"/>
      <c r="AX680" s="128" t="n">
        <f aca="false">IF($A680=$A679,AV680+AW680+AX679,AV680+AW680)</f>
        <v>0</v>
      </c>
      <c r="AY680" s="133"/>
      <c r="AZ680" s="133"/>
      <c r="BA680" s="128" t="n">
        <f aca="false">IF($A680=$A679,AY680+AZ680+BA679,AY680+AZ680)</f>
        <v>0</v>
      </c>
      <c r="BB680" s="133"/>
      <c r="BC680" s="133"/>
      <c r="BD680" s="128" t="n">
        <f aca="false">IF($A680=$A679,BB680+BC680+BD679,BB680+BC680)</f>
        <v>0</v>
      </c>
      <c r="BE680" s="133"/>
      <c r="BF680" s="133"/>
      <c r="BG680" s="128" t="n">
        <f aca="false">IF($A680=$A679,BE680+BF680+BG679,BE680+BF680)</f>
        <v>0</v>
      </c>
      <c r="BH680" s="133"/>
      <c r="BI680" s="133"/>
      <c r="BJ680" s="128" t="n">
        <f aca="false">IF($A680=$A679,BH680+BI680+BJ679,BH680+BI680)</f>
        <v>0</v>
      </c>
      <c r="BK680" s="133"/>
      <c r="BL680" s="133"/>
      <c r="BM680" s="128" t="n">
        <f aca="false">IF($A680=$A679,BK680+BL680+BM679,BK680+BL680)</f>
        <v>0</v>
      </c>
      <c r="BN680" s="133"/>
      <c r="BO680" s="133"/>
      <c r="BP680" s="128" t="n">
        <f aca="false">IF($A680=$A679,BN680+BO680+BP679,BN680+BO680)</f>
        <v>0</v>
      </c>
      <c r="BQ680" s="133"/>
      <c r="BR680" s="133"/>
      <c r="BS680" s="128" t="n">
        <f aca="false">IF($A680=$A679,BQ680+BR680+BS679,BQ680+BR680)</f>
        <v>0</v>
      </c>
      <c r="BT680" s="133"/>
      <c r="BU680" s="133"/>
      <c r="BV680" s="128" t="n">
        <f aca="false">IF($A680=$A679,BT680+BU680+BV679,BT680+BU680)</f>
        <v>0</v>
      </c>
      <c r="BW680" s="128" t="n">
        <f aca="false">IF(W680=0,0,IF(W680&gt;F$4,1,(IF(W680=BW$2,0,(IF(F$4-W680&gt;2,1,0))))))</f>
        <v>0</v>
      </c>
    </row>
    <row r="681" customFormat="false" ht="42.95" hidden="false" customHeight="true" outlineLevel="0" collapsed="false">
      <c r="A681" s="124" t="str">
        <f aca="false">IF(D681=D680,IF(A680=0,"",A680),IF(AND(D681&gt;0,D681&lt;&gt;D680),A680+1,""))</f>
        <v/>
      </c>
      <c r="B681" s="129"/>
      <c r="C681" s="129"/>
      <c r="D681" s="96"/>
      <c r="E681" s="138"/>
      <c r="F681" s="128" t="str">
        <f aca="false">IFERROR(IF(OR(ISTEXT(D681),ISNUMBER(D681)),HLOOKUP(I681-23*INT(I681/23),[2]Hoja2!B$1:X$2,2),""),1)</f>
        <v/>
      </c>
      <c r="G681" s="128" t="str">
        <f aca="false">LEFT(D681,1)</f>
        <v/>
      </c>
      <c r="H681" s="129" t="str">
        <f aca="false">IF(UPPER(G681)="Z",2,IF(UPPER(G681)="Y",1,IF(UPPER(G681)="X",0,LEFT(D681))))</f>
        <v/>
      </c>
      <c r="I681" s="129" t="str">
        <f aca="false">REPLACE(D681,1,1,H681)</f>
        <v/>
      </c>
      <c r="J681" s="96"/>
      <c r="K681" s="124" t="str">
        <f aca="false">IF(N681&gt;0,ROW(L681)-7,"")</f>
        <v/>
      </c>
      <c r="L681" s="130"/>
      <c r="M681" s="130"/>
      <c r="N681" s="131"/>
      <c r="O681" s="132"/>
      <c r="P681" s="128" t="str">
        <f aca="false">IFERROR(IF(OR(ISTEXT(N681),ISNUMBER(N681)),HLOOKUP(S681-23*INT(S681/23),[2]Hoja2!B$1:X$2,2),""),1)</f>
        <v/>
      </c>
      <c r="Q681" s="128" t="str">
        <f aca="false">LEFT(N681,1)</f>
        <v/>
      </c>
      <c r="R681" s="129" t="str">
        <f aca="false">IF(UPPER(Q681)="Z",2,IF(UPPER(Q681)="Y",1,IF(UPPER(Q681)="X",0,LEFT(N681))))</f>
        <v/>
      </c>
      <c r="S681" s="129" t="str">
        <f aca="false">REPLACE(N681,1,1,R681)</f>
        <v/>
      </c>
      <c r="T681" s="96"/>
      <c r="U681" s="133"/>
      <c r="V681" s="124" t="str">
        <f aca="false">IF(OR(ISTEXT(N681),ISNUMBER(N681)),IF($AD681=1,U681,0),"")</f>
        <v/>
      </c>
      <c r="W681" s="75" t="n">
        <v>36892</v>
      </c>
      <c r="X681" s="134"/>
      <c r="Y681" s="134"/>
      <c r="AA681" s="128" t="n">
        <f aca="false">IF(E681&lt;&gt;F681,0,1)</f>
        <v>1</v>
      </c>
      <c r="AB681" s="128" t="n">
        <f aca="false">IF(OR(T681="SI",T681="Si",T681="si",T681="sI",T681="s",T681="S"),1,0)</f>
        <v>0</v>
      </c>
      <c r="AC681" s="128" t="n">
        <f aca="false">IF(OR(J681="SI",J681="Si",J681="si",J681="sI",J681="s",J681="S"),1,0)</f>
        <v>0</v>
      </c>
      <c r="AD681" s="128" t="n">
        <f aca="false">AK681*AA681*AB681*AC681</f>
        <v>0</v>
      </c>
      <c r="AF681" s="136" t="n">
        <f aca="false">COUNTIF(D$8:D681,D681)</f>
        <v>0</v>
      </c>
      <c r="AG681" s="136" t="n">
        <f aca="false">COUNTIFS(D$8:D681,D681,A$8:A681,A681)</f>
        <v>0</v>
      </c>
      <c r="AH681" s="128" t="n">
        <f aca="false">AF681-AG681</f>
        <v>0</v>
      </c>
      <c r="AI681" s="128" t="n">
        <f aca="false">IF(OR(O681&lt;&gt;P681,P681=1,AA681=0),1,0)</f>
        <v>0</v>
      </c>
      <c r="AJ681" s="128" t="n">
        <f aca="false">IF(AR681&gt;0,1,0)+AH681</f>
        <v>0</v>
      </c>
      <c r="AK681" s="128" t="n">
        <f aca="false">IF(O681&lt;&gt;P681,0,1)</f>
        <v>1</v>
      </c>
      <c r="AL681" s="128" t="n">
        <f aca="false">IF(U681&gt;1,1,0)</f>
        <v>0</v>
      </c>
      <c r="AM681" s="136"/>
      <c r="AN681" s="137"/>
      <c r="AO681" s="139"/>
      <c r="AP681" s="128" t="str">
        <f aca="false">IF(SUMIF(AS$7:BU$7,"&gt;0",AS681:BU681)&gt;0,SUMIF(AS$7:BU$7,"&gt;0",AS681:BU681),"")</f>
        <v/>
      </c>
      <c r="AQ681" s="128"/>
      <c r="AR681" s="136" t="n">
        <f aca="false">COUNTIF(N$8:N681,N681)-1</f>
        <v>-1</v>
      </c>
      <c r="AS681" s="133"/>
      <c r="AT681" s="133"/>
      <c r="AU681" s="128" t="n">
        <f aca="false">IF($A681=$A680,AS681+AT681+AU680,AS681+AT681)</f>
        <v>0</v>
      </c>
      <c r="AV681" s="133"/>
      <c r="AW681" s="133"/>
      <c r="AX681" s="128" t="n">
        <f aca="false">IF($A681=$A680,AV681+AW681+AX680,AV681+AW681)</f>
        <v>0</v>
      </c>
      <c r="AY681" s="133"/>
      <c r="AZ681" s="133"/>
      <c r="BA681" s="128" t="n">
        <f aca="false">IF($A681=$A680,AY681+AZ681+BA680,AY681+AZ681)</f>
        <v>0</v>
      </c>
      <c r="BB681" s="133"/>
      <c r="BC681" s="133"/>
      <c r="BD681" s="128" t="n">
        <f aca="false">IF($A681=$A680,BB681+BC681+BD680,BB681+BC681)</f>
        <v>0</v>
      </c>
      <c r="BE681" s="133"/>
      <c r="BF681" s="133"/>
      <c r="BG681" s="128" t="n">
        <f aca="false">IF($A681=$A680,BE681+BF681+BG680,BE681+BF681)</f>
        <v>0</v>
      </c>
      <c r="BH681" s="133"/>
      <c r="BI681" s="133"/>
      <c r="BJ681" s="128" t="n">
        <f aca="false">IF($A681=$A680,BH681+BI681+BJ680,BH681+BI681)</f>
        <v>0</v>
      </c>
      <c r="BK681" s="133"/>
      <c r="BL681" s="133"/>
      <c r="BM681" s="128" t="n">
        <f aca="false">IF($A681=$A680,BK681+BL681+BM680,BK681+BL681)</f>
        <v>0</v>
      </c>
      <c r="BN681" s="133"/>
      <c r="BO681" s="133"/>
      <c r="BP681" s="128" t="n">
        <f aca="false">IF($A681=$A680,BN681+BO681+BP680,BN681+BO681)</f>
        <v>0</v>
      </c>
      <c r="BQ681" s="133"/>
      <c r="BR681" s="133"/>
      <c r="BS681" s="128" t="n">
        <f aca="false">IF($A681=$A680,BQ681+BR681+BS680,BQ681+BR681)</f>
        <v>0</v>
      </c>
      <c r="BT681" s="133"/>
      <c r="BU681" s="133"/>
      <c r="BV681" s="128" t="n">
        <f aca="false">IF($A681=$A680,BT681+BU681+BV680,BT681+BU681)</f>
        <v>0</v>
      </c>
      <c r="BW681" s="128" t="n">
        <f aca="false">IF(W681=0,0,IF(W681&gt;F$4,1,(IF(W681=BW$2,0,(IF(F$4-W681&gt;2,1,0))))))</f>
        <v>0</v>
      </c>
    </row>
    <row r="682" customFormat="false" ht="42.95" hidden="false" customHeight="true" outlineLevel="0" collapsed="false">
      <c r="A682" s="124" t="str">
        <f aca="false">IF(D682=D681,IF(A681=0,"",A681),IF(AND(D682&gt;0,D682&lt;&gt;D681),A681+1,""))</f>
        <v/>
      </c>
      <c r="B682" s="129"/>
      <c r="C682" s="129"/>
      <c r="D682" s="96"/>
      <c r="E682" s="138"/>
      <c r="F682" s="128" t="str">
        <f aca="false">IFERROR(IF(OR(ISTEXT(D682),ISNUMBER(D682)),HLOOKUP(I682-23*INT(I682/23),[2]Hoja2!B$1:X$2,2),""),1)</f>
        <v/>
      </c>
      <c r="G682" s="128" t="str">
        <f aca="false">LEFT(D682,1)</f>
        <v/>
      </c>
      <c r="H682" s="129" t="str">
        <f aca="false">IF(UPPER(G682)="Z",2,IF(UPPER(G682)="Y",1,IF(UPPER(G682)="X",0,LEFT(D682))))</f>
        <v/>
      </c>
      <c r="I682" s="129" t="str">
        <f aca="false">REPLACE(D682,1,1,H682)</f>
        <v/>
      </c>
      <c r="J682" s="96"/>
      <c r="K682" s="124" t="str">
        <f aca="false">IF(N682&gt;0,ROW(L682)-7,"")</f>
        <v/>
      </c>
      <c r="L682" s="130"/>
      <c r="M682" s="130"/>
      <c r="N682" s="131"/>
      <c r="O682" s="132"/>
      <c r="P682" s="128" t="str">
        <f aca="false">IFERROR(IF(OR(ISTEXT(N682),ISNUMBER(N682)),HLOOKUP(S682-23*INT(S682/23),[2]Hoja2!B$1:X$2,2),""),1)</f>
        <v/>
      </c>
      <c r="Q682" s="128" t="str">
        <f aca="false">LEFT(N682,1)</f>
        <v/>
      </c>
      <c r="R682" s="129" t="str">
        <f aca="false">IF(UPPER(Q682)="Z",2,IF(UPPER(Q682)="Y",1,IF(UPPER(Q682)="X",0,LEFT(N682))))</f>
        <v/>
      </c>
      <c r="S682" s="129" t="str">
        <f aca="false">REPLACE(N682,1,1,R682)</f>
        <v/>
      </c>
      <c r="T682" s="96"/>
      <c r="U682" s="133"/>
      <c r="V682" s="124" t="str">
        <f aca="false">IF(OR(ISTEXT(N682),ISNUMBER(N682)),IF($AD682=1,U682,0),"")</f>
        <v/>
      </c>
      <c r="W682" s="75" t="n">
        <v>36892</v>
      </c>
      <c r="X682" s="134"/>
      <c r="Y682" s="134"/>
      <c r="AA682" s="128" t="n">
        <f aca="false">IF(E682&lt;&gt;F682,0,1)</f>
        <v>1</v>
      </c>
      <c r="AB682" s="128" t="n">
        <f aca="false">IF(OR(T682="SI",T682="Si",T682="si",T682="sI",T682="s",T682="S"),1,0)</f>
        <v>0</v>
      </c>
      <c r="AC682" s="128" t="n">
        <f aca="false">IF(OR(J682="SI",J682="Si",J682="si",J682="sI",J682="s",J682="S"),1,0)</f>
        <v>0</v>
      </c>
      <c r="AD682" s="128" t="n">
        <f aca="false">AK682*AA682*AB682*AC682</f>
        <v>0</v>
      </c>
      <c r="AF682" s="136" t="n">
        <f aca="false">COUNTIF(D$8:D682,D682)</f>
        <v>0</v>
      </c>
      <c r="AG682" s="136" t="n">
        <f aca="false">COUNTIFS(D$8:D682,D682,A$8:A682,A682)</f>
        <v>0</v>
      </c>
      <c r="AH682" s="128" t="n">
        <f aca="false">AF682-AG682</f>
        <v>0</v>
      </c>
      <c r="AI682" s="128" t="n">
        <f aca="false">IF(OR(O682&lt;&gt;P682,P682=1,AA682=0),1,0)</f>
        <v>0</v>
      </c>
      <c r="AJ682" s="128" t="n">
        <f aca="false">IF(AR682&gt;0,1,0)+AH682</f>
        <v>0</v>
      </c>
      <c r="AK682" s="128" t="n">
        <f aca="false">IF(O682&lt;&gt;P682,0,1)</f>
        <v>1</v>
      </c>
      <c r="AL682" s="128" t="n">
        <f aca="false">IF(U682&gt;1,1,0)</f>
        <v>0</v>
      </c>
      <c r="AM682" s="136"/>
      <c r="AN682" s="137"/>
      <c r="AO682" s="139"/>
      <c r="AP682" s="128" t="str">
        <f aca="false">IF(SUMIF(AS$7:BU$7,"&gt;0",AS682:BU682)&gt;0,SUMIF(AS$7:BU$7,"&gt;0",AS682:BU682),"")</f>
        <v/>
      </c>
      <c r="AQ682" s="128"/>
      <c r="AR682" s="136" t="n">
        <f aca="false">COUNTIF(N$8:N682,N682)-1</f>
        <v>-1</v>
      </c>
      <c r="AS682" s="133"/>
      <c r="AT682" s="133"/>
      <c r="AU682" s="128" t="n">
        <f aca="false">IF($A682=$A681,AS682+AT682+AU681,AS682+AT682)</f>
        <v>0</v>
      </c>
      <c r="AV682" s="133"/>
      <c r="AW682" s="133"/>
      <c r="AX682" s="128" t="n">
        <f aca="false">IF($A682=$A681,AV682+AW682+AX681,AV682+AW682)</f>
        <v>0</v>
      </c>
      <c r="AY682" s="133"/>
      <c r="AZ682" s="133"/>
      <c r="BA682" s="128" t="n">
        <f aca="false">IF($A682=$A681,AY682+AZ682+BA681,AY682+AZ682)</f>
        <v>0</v>
      </c>
      <c r="BB682" s="133"/>
      <c r="BC682" s="133"/>
      <c r="BD682" s="128" t="n">
        <f aca="false">IF($A682=$A681,BB682+BC682+BD681,BB682+BC682)</f>
        <v>0</v>
      </c>
      <c r="BE682" s="133"/>
      <c r="BF682" s="133"/>
      <c r="BG682" s="128" t="n">
        <f aca="false">IF($A682=$A681,BE682+BF682+BG681,BE682+BF682)</f>
        <v>0</v>
      </c>
      <c r="BH682" s="133"/>
      <c r="BI682" s="133"/>
      <c r="BJ682" s="128" t="n">
        <f aca="false">IF($A682=$A681,BH682+BI682+BJ681,BH682+BI682)</f>
        <v>0</v>
      </c>
      <c r="BK682" s="133"/>
      <c r="BL682" s="133"/>
      <c r="BM682" s="128" t="n">
        <f aca="false">IF($A682=$A681,BK682+BL682+BM681,BK682+BL682)</f>
        <v>0</v>
      </c>
      <c r="BN682" s="133"/>
      <c r="BO682" s="133"/>
      <c r="BP682" s="128" t="n">
        <f aca="false">IF($A682=$A681,BN682+BO682+BP681,BN682+BO682)</f>
        <v>0</v>
      </c>
      <c r="BQ682" s="133"/>
      <c r="BR682" s="133"/>
      <c r="BS682" s="128" t="n">
        <f aca="false">IF($A682=$A681,BQ682+BR682+BS681,BQ682+BR682)</f>
        <v>0</v>
      </c>
      <c r="BT682" s="133"/>
      <c r="BU682" s="133"/>
      <c r="BV682" s="128" t="n">
        <f aca="false">IF($A682=$A681,BT682+BU682+BV681,BT682+BU682)</f>
        <v>0</v>
      </c>
      <c r="BW682" s="128" t="n">
        <f aca="false">IF(W682=0,0,IF(W682&gt;F$4,1,(IF(W682=BW$2,0,(IF(F$4-W682&gt;2,1,0))))))</f>
        <v>0</v>
      </c>
    </row>
    <row r="683" customFormat="false" ht="42.95" hidden="false" customHeight="true" outlineLevel="0" collapsed="false">
      <c r="A683" s="124" t="str">
        <f aca="false">IF(D683=D682,IF(A682=0,"",A682),IF(AND(D683&gt;0,D683&lt;&gt;D682),A682+1,""))</f>
        <v/>
      </c>
      <c r="B683" s="129"/>
      <c r="C683" s="129"/>
      <c r="D683" s="96"/>
      <c r="E683" s="138"/>
      <c r="F683" s="128" t="str">
        <f aca="false">IFERROR(IF(OR(ISTEXT(D683),ISNUMBER(D683)),HLOOKUP(I683-23*INT(I683/23),[2]Hoja2!B$1:X$2,2),""),1)</f>
        <v/>
      </c>
      <c r="G683" s="128" t="str">
        <f aca="false">LEFT(D683,1)</f>
        <v/>
      </c>
      <c r="H683" s="129" t="str">
        <f aca="false">IF(UPPER(G683)="Z",2,IF(UPPER(G683)="Y",1,IF(UPPER(G683)="X",0,LEFT(D683))))</f>
        <v/>
      </c>
      <c r="I683" s="129" t="str">
        <f aca="false">REPLACE(D683,1,1,H683)</f>
        <v/>
      </c>
      <c r="J683" s="96"/>
      <c r="K683" s="124" t="str">
        <f aca="false">IF(N683&gt;0,ROW(L683)-7,"")</f>
        <v/>
      </c>
      <c r="L683" s="130"/>
      <c r="M683" s="130"/>
      <c r="N683" s="131"/>
      <c r="O683" s="132"/>
      <c r="P683" s="128" t="str">
        <f aca="false">IFERROR(IF(OR(ISTEXT(N683),ISNUMBER(N683)),HLOOKUP(S683-23*INT(S683/23),[2]Hoja2!B$1:X$2,2),""),1)</f>
        <v/>
      </c>
      <c r="Q683" s="128" t="str">
        <f aca="false">LEFT(N683,1)</f>
        <v/>
      </c>
      <c r="R683" s="129" t="str">
        <f aca="false">IF(UPPER(Q683)="Z",2,IF(UPPER(Q683)="Y",1,IF(UPPER(Q683)="X",0,LEFT(N683))))</f>
        <v/>
      </c>
      <c r="S683" s="129" t="str">
        <f aca="false">REPLACE(N683,1,1,R683)</f>
        <v/>
      </c>
      <c r="T683" s="96"/>
      <c r="U683" s="133"/>
      <c r="V683" s="124" t="str">
        <f aca="false">IF(OR(ISTEXT(N683),ISNUMBER(N683)),IF($AD683=1,U683,0),"")</f>
        <v/>
      </c>
      <c r="W683" s="75" t="n">
        <v>36892</v>
      </c>
      <c r="X683" s="134"/>
      <c r="Y683" s="134"/>
      <c r="AA683" s="128" t="n">
        <f aca="false">IF(E683&lt;&gt;F683,0,1)</f>
        <v>1</v>
      </c>
      <c r="AB683" s="128" t="n">
        <f aca="false">IF(OR(T683="SI",T683="Si",T683="si",T683="sI",T683="s",T683="S"),1,0)</f>
        <v>0</v>
      </c>
      <c r="AC683" s="128" t="n">
        <f aca="false">IF(OR(J683="SI",J683="Si",J683="si",J683="sI",J683="s",J683="S"),1,0)</f>
        <v>0</v>
      </c>
      <c r="AD683" s="128" t="n">
        <f aca="false">AK683*AA683*AB683*AC683</f>
        <v>0</v>
      </c>
      <c r="AF683" s="136" t="n">
        <f aca="false">COUNTIF(D$8:D683,D683)</f>
        <v>0</v>
      </c>
      <c r="AG683" s="136" t="n">
        <f aca="false">COUNTIFS(D$8:D683,D683,A$8:A683,A683)</f>
        <v>0</v>
      </c>
      <c r="AH683" s="128" t="n">
        <f aca="false">AF683-AG683</f>
        <v>0</v>
      </c>
      <c r="AI683" s="128" t="n">
        <f aca="false">IF(OR(O683&lt;&gt;P683,P683=1,AA683=0),1,0)</f>
        <v>0</v>
      </c>
      <c r="AJ683" s="128" t="n">
        <f aca="false">IF(AR683&gt;0,1,0)+AH683</f>
        <v>0</v>
      </c>
      <c r="AK683" s="128" t="n">
        <f aca="false">IF(O683&lt;&gt;P683,0,1)</f>
        <v>1</v>
      </c>
      <c r="AL683" s="128" t="n">
        <f aca="false">IF(U683&gt;1,1,0)</f>
        <v>0</v>
      </c>
      <c r="AM683" s="136"/>
      <c r="AN683" s="137"/>
      <c r="AO683" s="139"/>
      <c r="AP683" s="128" t="str">
        <f aca="false">IF(SUMIF(AS$7:BU$7,"&gt;0",AS683:BU683)&gt;0,SUMIF(AS$7:BU$7,"&gt;0",AS683:BU683),"")</f>
        <v/>
      </c>
      <c r="AQ683" s="128"/>
      <c r="AR683" s="136" t="n">
        <f aca="false">COUNTIF(N$8:N683,N683)-1</f>
        <v>-1</v>
      </c>
      <c r="AS683" s="133"/>
      <c r="AT683" s="133"/>
      <c r="AU683" s="128" t="n">
        <f aca="false">IF($A683=$A682,AS683+AT683+AU682,AS683+AT683)</f>
        <v>0</v>
      </c>
      <c r="AV683" s="133"/>
      <c r="AW683" s="133"/>
      <c r="AX683" s="128" t="n">
        <f aca="false">IF($A683=$A682,AV683+AW683+AX682,AV683+AW683)</f>
        <v>0</v>
      </c>
      <c r="AY683" s="133"/>
      <c r="AZ683" s="133"/>
      <c r="BA683" s="128" t="n">
        <f aca="false">IF($A683=$A682,AY683+AZ683+BA682,AY683+AZ683)</f>
        <v>0</v>
      </c>
      <c r="BB683" s="133"/>
      <c r="BC683" s="133"/>
      <c r="BD683" s="128" t="n">
        <f aca="false">IF($A683=$A682,BB683+BC683+BD682,BB683+BC683)</f>
        <v>0</v>
      </c>
      <c r="BE683" s="133"/>
      <c r="BF683" s="133"/>
      <c r="BG683" s="128" t="n">
        <f aca="false">IF($A683=$A682,BE683+BF683+BG682,BE683+BF683)</f>
        <v>0</v>
      </c>
      <c r="BH683" s="133"/>
      <c r="BI683" s="133"/>
      <c r="BJ683" s="128" t="n">
        <f aca="false">IF($A683=$A682,BH683+BI683+BJ682,BH683+BI683)</f>
        <v>0</v>
      </c>
      <c r="BK683" s="133"/>
      <c r="BL683" s="133"/>
      <c r="BM683" s="128" t="n">
        <f aca="false">IF($A683=$A682,BK683+BL683+BM682,BK683+BL683)</f>
        <v>0</v>
      </c>
      <c r="BN683" s="133"/>
      <c r="BO683" s="133"/>
      <c r="BP683" s="128" t="n">
        <f aca="false">IF($A683=$A682,BN683+BO683+BP682,BN683+BO683)</f>
        <v>0</v>
      </c>
      <c r="BQ683" s="133"/>
      <c r="BR683" s="133"/>
      <c r="BS683" s="128" t="n">
        <f aca="false">IF($A683=$A682,BQ683+BR683+BS682,BQ683+BR683)</f>
        <v>0</v>
      </c>
      <c r="BT683" s="133"/>
      <c r="BU683" s="133"/>
      <c r="BV683" s="128" t="n">
        <f aca="false">IF($A683=$A682,BT683+BU683+BV682,BT683+BU683)</f>
        <v>0</v>
      </c>
      <c r="BW683" s="128" t="n">
        <f aca="false">IF(W683=0,0,IF(W683&gt;F$4,1,(IF(W683=BW$2,0,(IF(F$4-W683&gt;2,1,0))))))</f>
        <v>0</v>
      </c>
    </row>
    <row r="684" customFormat="false" ht="42.95" hidden="false" customHeight="true" outlineLevel="0" collapsed="false">
      <c r="A684" s="124" t="str">
        <f aca="false">IF(D684=D683,IF(A683=0,"",A683),IF(AND(D684&gt;0,D684&lt;&gt;D683),A683+1,""))</f>
        <v/>
      </c>
      <c r="B684" s="129"/>
      <c r="C684" s="129"/>
      <c r="D684" s="96"/>
      <c r="E684" s="138"/>
      <c r="F684" s="128" t="str">
        <f aca="false">IFERROR(IF(OR(ISTEXT(D684),ISNUMBER(D684)),HLOOKUP(I684-23*INT(I684/23),[2]Hoja2!B$1:X$2,2),""),1)</f>
        <v/>
      </c>
      <c r="G684" s="128" t="str">
        <f aca="false">LEFT(D684,1)</f>
        <v/>
      </c>
      <c r="H684" s="129" t="str">
        <f aca="false">IF(UPPER(G684)="Z",2,IF(UPPER(G684)="Y",1,IF(UPPER(G684)="X",0,LEFT(D684))))</f>
        <v/>
      </c>
      <c r="I684" s="129" t="str">
        <f aca="false">REPLACE(D684,1,1,H684)</f>
        <v/>
      </c>
      <c r="J684" s="96"/>
      <c r="K684" s="124" t="str">
        <f aca="false">IF(N684&gt;0,ROW(L684)-7,"")</f>
        <v/>
      </c>
      <c r="L684" s="130"/>
      <c r="M684" s="130"/>
      <c r="N684" s="131"/>
      <c r="O684" s="132"/>
      <c r="P684" s="128" t="str">
        <f aca="false">IFERROR(IF(OR(ISTEXT(N684),ISNUMBER(N684)),HLOOKUP(S684-23*INT(S684/23),[2]Hoja2!B$1:X$2,2),""),1)</f>
        <v/>
      </c>
      <c r="Q684" s="128" t="str">
        <f aca="false">LEFT(N684,1)</f>
        <v/>
      </c>
      <c r="R684" s="129" t="str">
        <f aca="false">IF(UPPER(Q684)="Z",2,IF(UPPER(Q684)="Y",1,IF(UPPER(Q684)="X",0,LEFT(N684))))</f>
        <v/>
      </c>
      <c r="S684" s="129" t="str">
        <f aca="false">REPLACE(N684,1,1,R684)</f>
        <v/>
      </c>
      <c r="T684" s="96"/>
      <c r="U684" s="133"/>
      <c r="V684" s="124" t="str">
        <f aca="false">IF(OR(ISTEXT(N684),ISNUMBER(N684)),IF($AD684=1,U684,0),"")</f>
        <v/>
      </c>
      <c r="W684" s="75" t="n">
        <v>36892</v>
      </c>
      <c r="X684" s="134"/>
      <c r="Y684" s="134"/>
      <c r="AA684" s="128" t="n">
        <f aca="false">IF(E684&lt;&gt;F684,0,1)</f>
        <v>1</v>
      </c>
      <c r="AB684" s="128" t="n">
        <f aca="false">IF(OR(T684="SI",T684="Si",T684="si",T684="sI",T684="s",T684="S"),1,0)</f>
        <v>0</v>
      </c>
      <c r="AC684" s="128" t="n">
        <f aca="false">IF(OR(J684="SI",J684="Si",J684="si",J684="sI",J684="s",J684="S"),1,0)</f>
        <v>0</v>
      </c>
      <c r="AD684" s="128" t="n">
        <f aca="false">AK684*AA684*AB684*AC684</f>
        <v>0</v>
      </c>
      <c r="AF684" s="136" t="n">
        <f aca="false">COUNTIF(D$8:D684,D684)</f>
        <v>0</v>
      </c>
      <c r="AG684" s="136" t="n">
        <f aca="false">COUNTIFS(D$8:D684,D684,A$8:A684,A684)</f>
        <v>0</v>
      </c>
      <c r="AH684" s="128" t="n">
        <f aca="false">AF684-AG684</f>
        <v>0</v>
      </c>
      <c r="AI684" s="128" t="n">
        <f aca="false">IF(OR(O684&lt;&gt;P684,P684=1,AA684=0),1,0)</f>
        <v>0</v>
      </c>
      <c r="AJ684" s="128" t="n">
        <f aca="false">IF(AR684&gt;0,1,0)+AH684</f>
        <v>0</v>
      </c>
      <c r="AK684" s="128" t="n">
        <f aca="false">IF(O684&lt;&gt;P684,0,1)</f>
        <v>1</v>
      </c>
      <c r="AL684" s="128" t="n">
        <f aca="false">IF(U684&gt;1,1,0)</f>
        <v>0</v>
      </c>
      <c r="AM684" s="136"/>
      <c r="AN684" s="137"/>
      <c r="AO684" s="139"/>
      <c r="AP684" s="128" t="str">
        <f aca="false">IF(SUMIF(AS$7:BU$7,"&gt;0",AS684:BU684)&gt;0,SUMIF(AS$7:BU$7,"&gt;0",AS684:BU684),"")</f>
        <v/>
      </c>
      <c r="AQ684" s="128"/>
      <c r="AR684" s="136" t="n">
        <f aca="false">COUNTIF(N$8:N684,N684)-1</f>
        <v>-1</v>
      </c>
      <c r="AS684" s="133"/>
      <c r="AT684" s="133"/>
      <c r="AU684" s="128" t="n">
        <f aca="false">IF($A684=$A683,AS684+AT684+AU683,AS684+AT684)</f>
        <v>0</v>
      </c>
      <c r="AV684" s="133"/>
      <c r="AW684" s="133"/>
      <c r="AX684" s="128" t="n">
        <f aca="false">IF($A684=$A683,AV684+AW684+AX683,AV684+AW684)</f>
        <v>0</v>
      </c>
      <c r="AY684" s="133"/>
      <c r="AZ684" s="133"/>
      <c r="BA684" s="128" t="n">
        <f aca="false">IF($A684=$A683,AY684+AZ684+BA683,AY684+AZ684)</f>
        <v>0</v>
      </c>
      <c r="BB684" s="133"/>
      <c r="BC684" s="133"/>
      <c r="BD684" s="128" t="n">
        <f aca="false">IF($A684=$A683,BB684+BC684+BD683,BB684+BC684)</f>
        <v>0</v>
      </c>
      <c r="BE684" s="133"/>
      <c r="BF684" s="133"/>
      <c r="BG684" s="128" t="n">
        <f aca="false">IF($A684=$A683,BE684+BF684+BG683,BE684+BF684)</f>
        <v>0</v>
      </c>
      <c r="BH684" s="133"/>
      <c r="BI684" s="133"/>
      <c r="BJ684" s="128" t="n">
        <f aca="false">IF($A684=$A683,BH684+BI684+BJ683,BH684+BI684)</f>
        <v>0</v>
      </c>
      <c r="BK684" s="133"/>
      <c r="BL684" s="133"/>
      <c r="BM684" s="128" t="n">
        <f aca="false">IF($A684=$A683,BK684+BL684+BM683,BK684+BL684)</f>
        <v>0</v>
      </c>
      <c r="BN684" s="133"/>
      <c r="BO684" s="133"/>
      <c r="BP684" s="128" t="n">
        <f aca="false">IF($A684=$A683,BN684+BO684+BP683,BN684+BO684)</f>
        <v>0</v>
      </c>
      <c r="BQ684" s="133"/>
      <c r="BR684" s="133"/>
      <c r="BS684" s="128" t="n">
        <f aca="false">IF($A684=$A683,BQ684+BR684+BS683,BQ684+BR684)</f>
        <v>0</v>
      </c>
      <c r="BT684" s="133"/>
      <c r="BU684" s="133"/>
      <c r="BV684" s="128" t="n">
        <f aca="false">IF($A684=$A683,BT684+BU684+BV683,BT684+BU684)</f>
        <v>0</v>
      </c>
      <c r="BW684" s="128" t="n">
        <f aca="false">IF(W684=0,0,IF(W684&gt;F$4,1,(IF(W684=BW$2,0,(IF(F$4-W684&gt;2,1,0))))))</f>
        <v>0</v>
      </c>
    </row>
    <row r="685" customFormat="false" ht="42.95" hidden="false" customHeight="true" outlineLevel="0" collapsed="false">
      <c r="A685" s="124" t="str">
        <f aca="false">IF(D685=D684,IF(A684=0,"",A684),IF(AND(D685&gt;0,D685&lt;&gt;D684),A684+1,""))</f>
        <v/>
      </c>
      <c r="B685" s="129"/>
      <c r="C685" s="129"/>
      <c r="D685" s="96"/>
      <c r="E685" s="138"/>
      <c r="F685" s="128" t="str">
        <f aca="false">IFERROR(IF(OR(ISTEXT(D685),ISNUMBER(D685)),HLOOKUP(I685-23*INT(I685/23),[2]Hoja2!B$1:X$2,2),""),1)</f>
        <v/>
      </c>
      <c r="G685" s="128" t="str">
        <f aca="false">LEFT(D685,1)</f>
        <v/>
      </c>
      <c r="H685" s="129" t="str">
        <f aca="false">IF(UPPER(G685)="Z",2,IF(UPPER(G685)="Y",1,IF(UPPER(G685)="X",0,LEFT(D685))))</f>
        <v/>
      </c>
      <c r="I685" s="129" t="str">
        <f aca="false">REPLACE(D685,1,1,H685)</f>
        <v/>
      </c>
      <c r="J685" s="96"/>
      <c r="K685" s="124" t="str">
        <f aca="false">IF(N685&gt;0,ROW(L685)-7,"")</f>
        <v/>
      </c>
      <c r="L685" s="130"/>
      <c r="M685" s="130"/>
      <c r="N685" s="131"/>
      <c r="O685" s="132"/>
      <c r="P685" s="128" t="str">
        <f aca="false">IFERROR(IF(OR(ISTEXT(N685),ISNUMBER(N685)),HLOOKUP(S685-23*INT(S685/23),[2]Hoja2!B$1:X$2,2),""),1)</f>
        <v/>
      </c>
      <c r="Q685" s="128" t="str">
        <f aca="false">LEFT(N685,1)</f>
        <v/>
      </c>
      <c r="R685" s="129" t="str">
        <f aca="false">IF(UPPER(Q685)="Z",2,IF(UPPER(Q685)="Y",1,IF(UPPER(Q685)="X",0,LEFT(N685))))</f>
        <v/>
      </c>
      <c r="S685" s="129" t="str">
        <f aca="false">REPLACE(N685,1,1,R685)</f>
        <v/>
      </c>
      <c r="T685" s="96"/>
      <c r="U685" s="133"/>
      <c r="V685" s="124" t="str">
        <f aca="false">IF(OR(ISTEXT(N685),ISNUMBER(N685)),IF($AD685=1,U685,0),"")</f>
        <v/>
      </c>
      <c r="W685" s="75" t="n">
        <v>36892</v>
      </c>
      <c r="X685" s="134"/>
      <c r="Y685" s="134"/>
      <c r="AA685" s="128" t="n">
        <f aca="false">IF(E685&lt;&gt;F685,0,1)</f>
        <v>1</v>
      </c>
      <c r="AB685" s="128" t="n">
        <f aca="false">IF(OR(T685="SI",T685="Si",T685="si",T685="sI",T685="s",T685="S"),1,0)</f>
        <v>0</v>
      </c>
      <c r="AC685" s="128" t="n">
        <f aca="false">IF(OR(J685="SI",J685="Si",J685="si",J685="sI",J685="s",J685="S"),1,0)</f>
        <v>0</v>
      </c>
      <c r="AD685" s="128" t="n">
        <f aca="false">AK685*AA685*AB685*AC685</f>
        <v>0</v>
      </c>
      <c r="AF685" s="136" t="n">
        <f aca="false">COUNTIF(D$8:D685,D685)</f>
        <v>0</v>
      </c>
      <c r="AG685" s="136" t="n">
        <f aca="false">COUNTIFS(D$8:D685,D685,A$8:A685,A685)</f>
        <v>0</v>
      </c>
      <c r="AH685" s="128" t="n">
        <f aca="false">AF685-AG685</f>
        <v>0</v>
      </c>
      <c r="AI685" s="128" t="n">
        <f aca="false">IF(OR(O685&lt;&gt;P685,P685=1,AA685=0),1,0)</f>
        <v>0</v>
      </c>
      <c r="AJ685" s="128" t="n">
        <f aca="false">IF(AR685&gt;0,1,0)+AH685</f>
        <v>0</v>
      </c>
      <c r="AK685" s="128" t="n">
        <f aca="false">IF(O685&lt;&gt;P685,0,1)</f>
        <v>1</v>
      </c>
      <c r="AL685" s="128" t="n">
        <f aca="false">IF(U685&gt;1,1,0)</f>
        <v>0</v>
      </c>
      <c r="AM685" s="136"/>
      <c r="AN685" s="137"/>
      <c r="AO685" s="139"/>
      <c r="AP685" s="128" t="str">
        <f aca="false">IF(SUMIF(AS$7:BU$7,"&gt;0",AS685:BU685)&gt;0,SUMIF(AS$7:BU$7,"&gt;0",AS685:BU685),"")</f>
        <v/>
      </c>
      <c r="AQ685" s="128"/>
      <c r="AR685" s="136" t="n">
        <f aca="false">COUNTIF(N$8:N685,N685)-1</f>
        <v>-1</v>
      </c>
      <c r="AS685" s="133"/>
      <c r="AT685" s="133"/>
      <c r="AU685" s="128" t="n">
        <f aca="false">IF($A685=$A684,AS685+AT685+AU684,AS685+AT685)</f>
        <v>0</v>
      </c>
      <c r="AV685" s="133"/>
      <c r="AW685" s="133"/>
      <c r="AX685" s="128" t="n">
        <f aca="false">IF($A685=$A684,AV685+AW685+AX684,AV685+AW685)</f>
        <v>0</v>
      </c>
      <c r="AY685" s="133"/>
      <c r="AZ685" s="133"/>
      <c r="BA685" s="128" t="n">
        <f aca="false">IF($A685=$A684,AY685+AZ685+BA684,AY685+AZ685)</f>
        <v>0</v>
      </c>
      <c r="BB685" s="133"/>
      <c r="BC685" s="133"/>
      <c r="BD685" s="128" t="n">
        <f aca="false">IF($A685=$A684,BB685+BC685+BD684,BB685+BC685)</f>
        <v>0</v>
      </c>
      <c r="BE685" s="133"/>
      <c r="BF685" s="133"/>
      <c r="BG685" s="128" t="n">
        <f aca="false">IF($A685=$A684,BE685+BF685+BG684,BE685+BF685)</f>
        <v>0</v>
      </c>
      <c r="BH685" s="133"/>
      <c r="BI685" s="133"/>
      <c r="BJ685" s="128" t="n">
        <f aca="false">IF($A685=$A684,BH685+BI685+BJ684,BH685+BI685)</f>
        <v>0</v>
      </c>
      <c r="BK685" s="133"/>
      <c r="BL685" s="133"/>
      <c r="BM685" s="128" t="n">
        <f aca="false">IF($A685=$A684,BK685+BL685+BM684,BK685+BL685)</f>
        <v>0</v>
      </c>
      <c r="BN685" s="133"/>
      <c r="BO685" s="133"/>
      <c r="BP685" s="128" t="n">
        <f aca="false">IF($A685=$A684,BN685+BO685+BP684,BN685+BO685)</f>
        <v>0</v>
      </c>
      <c r="BQ685" s="133"/>
      <c r="BR685" s="133"/>
      <c r="BS685" s="128" t="n">
        <f aca="false">IF($A685=$A684,BQ685+BR685+BS684,BQ685+BR685)</f>
        <v>0</v>
      </c>
      <c r="BT685" s="133"/>
      <c r="BU685" s="133"/>
      <c r="BV685" s="128" t="n">
        <f aca="false">IF($A685=$A684,BT685+BU685+BV684,BT685+BU685)</f>
        <v>0</v>
      </c>
      <c r="BW685" s="128" t="n">
        <f aca="false">IF(W685=0,0,IF(W685&gt;F$4,1,(IF(W685=BW$2,0,(IF(F$4-W685&gt;2,1,0))))))</f>
        <v>0</v>
      </c>
    </row>
    <row r="686" customFormat="false" ht="42.95" hidden="false" customHeight="true" outlineLevel="0" collapsed="false">
      <c r="A686" s="124" t="str">
        <f aca="false">IF(D686=D685,IF(A685=0,"",A685),IF(AND(D686&gt;0,D686&lt;&gt;D685),A685+1,""))</f>
        <v/>
      </c>
      <c r="B686" s="129"/>
      <c r="C686" s="129"/>
      <c r="D686" s="96"/>
      <c r="E686" s="138"/>
      <c r="F686" s="128" t="str">
        <f aca="false">IFERROR(IF(OR(ISTEXT(D686),ISNUMBER(D686)),HLOOKUP(I686-23*INT(I686/23),[2]Hoja2!B$1:X$2,2),""),1)</f>
        <v/>
      </c>
      <c r="G686" s="128" t="str">
        <f aca="false">LEFT(D686,1)</f>
        <v/>
      </c>
      <c r="H686" s="129" t="str">
        <f aca="false">IF(UPPER(G686)="Z",2,IF(UPPER(G686)="Y",1,IF(UPPER(G686)="X",0,LEFT(D686))))</f>
        <v/>
      </c>
      <c r="I686" s="129" t="str">
        <f aca="false">REPLACE(D686,1,1,H686)</f>
        <v/>
      </c>
      <c r="J686" s="96"/>
      <c r="K686" s="124" t="str">
        <f aca="false">IF(N686&gt;0,ROW(L686)-7,"")</f>
        <v/>
      </c>
      <c r="L686" s="130"/>
      <c r="M686" s="130"/>
      <c r="N686" s="131"/>
      <c r="O686" s="132"/>
      <c r="P686" s="128" t="str">
        <f aca="false">IFERROR(IF(OR(ISTEXT(N686),ISNUMBER(N686)),HLOOKUP(S686-23*INT(S686/23),[2]Hoja2!B$1:X$2,2),""),1)</f>
        <v/>
      </c>
      <c r="Q686" s="128" t="str">
        <f aca="false">LEFT(N686,1)</f>
        <v/>
      </c>
      <c r="R686" s="129" t="str">
        <f aca="false">IF(UPPER(Q686)="Z",2,IF(UPPER(Q686)="Y",1,IF(UPPER(Q686)="X",0,LEFT(N686))))</f>
        <v/>
      </c>
      <c r="S686" s="129" t="str">
        <f aca="false">REPLACE(N686,1,1,R686)</f>
        <v/>
      </c>
      <c r="T686" s="96"/>
      <c r="U686" s="133"/>
      <c r="V686" s="124" t="str">
        <f aca="false">IF(OR(ISTEXT(N686),ISNUMBER(N686)),IF($AD686=1,U686,0),"")</f>
        <v/>
      </c>
      <c r="W686" s="75" t="n">
        <v>36892</v>
      </c>
      <c r="X686" s="134"/>
      <c r="Y686" s="134"/>
      <c r="AA686" s="128" t="n">
        <f aca="false">IF(E686&lt;&gt;F686,0,1)</f>
        <v>1</v>
      </c>
      <c r="AB686" s="128" t="n">
        <f aca="false">IF(OR(T686="SI",T686="Si",T686="si",T686="sI",T686="s",T686="S"),1,0)</f>
        <v>0</v>
      </c>
      <c r="AC686" s="128" t="n">
        <f aca="false">IF(OR(J686="SI",J686="Si",J686="si",J686="sI",J686="s",J686="S"),1,0)</f>
        <v>0</v>
      </c>
      <c r="AD686" s="128" t="n">
        <f aca="false">AK686*AA686*AB686*AC686</f>
        <v>0</v>
      </c>
      <c r="AF686" s="136" t="n">
        <f aca="false">COUNTIF(D$8:D686,D686)</f>
        <v>0</v>
      </c>
      <c r="AG686" s="136" t="n">
        <f aca="false">COUNTIFS(D$8:D686,D686,A$8:A686,A686)</f>
        <v>0</v>
      </c>
      <c r="AH686" s="128" t="n">
        <f aca="false">AF686-AG686</f>
        <v>0</v>
      </c>
      <c r="AI686" s="128" t="n">
        <f aca="false">IF(OR(O686&lt;&gt;P686,P686=1,AA686=0),1,0)</f>
        <v>0</v>
      </c>
      <c r="AJ686" s="128" t="n">
        <f aca="false">IF(AR686&gt;0,1,0)+AH686</f>
        <v>0</v>
      </c>
      <c r="AK686" s="128" t="n">
        <f aca="false">IF(O686&lt;&gt;P686,0,1)</f>
        <v>1</v>
      </c>
      <c r="AL686" s="128" t="n">
        <f aca="false">IF(U686&gt;1,1,0)</f>
        <v>0</v>
      </c>
      <c r="AM686" s="136"/>
      <c r="AN686" s="137"/>
      <c r="AO686" s="139"/>
      <c r="AP686" s="128" t="str">
        <f aca="false">IF(SUMIF(AS$7:BU$7,"&gt;0",AS686:BU686)&gt;0,SUMIF(AS$7:BU$7,"&gt;0",AS686:BU686),"")</f>
        <v/>
      </c>
      <c r="AQ686" s="128"/>
      <c r="AR686" s="136" t="n">
        <f aca="false">COUNTIF(N$8:N686,N686)-1</f>
        <v>-1</v>
      </c>
      <c r="AS686" s="133"/>
      <c r="AT686" s="133"/>
      <c r="AU686" s="128" t="n">
        <f aca="false">IF($A686=$A685,AS686+AT686+AU685,AS686+AT686)</f>
        <v>0</v>
      </c>
      <c r="AV686" s="133"/>
      <c r="AW686" s="133"/>
      <c r="AX686" s="128" t="n">
        <f aca="false">IF($A686=$A685,AV686+AW686+AX685,AV686+AW686)</f>
        <v>0</v>
      </c>
      <c r="AY686" s="133"/>
      <c r="AZ686" s="133"/>
      <c r="BA686" s="128" t="n">
        <f aca="false">IF($A686=$A685,AY686+AZ686+BA685,AY686+AZ686)</f>
        <v>0</v>
      </c>
      <c r="BB686" s="133"/>
      <c r="BC686" s="133"/>
      <c r="BD686" s="128" t="n">
        <f aca="false">IF($A686=$A685,BB686+BC686+BD685,BB686+BC686)</f>
        <v>0</v>
      </c>
      <c r="BE686" s="133"/>
      <c r="BF686" s="133"/>
      <c r="BG686" s="128" t="n">
        <f aca="false">IF($A686=$A685,BE686+BF686+BG685,BE686+BF686)</f>
        <v>0</v>
      </c>
      <c r="BH686" s="133"/>
      <c r="BI686" s="133"/>
      <c r="BJ686" s="128" t="n">
        <f aca="false">IF($A686=$A685,BH686+BI686+BJ685,BH686+BI686)</f>
        <v>0</v>
      </c>
      <c r="BK686" s="133"/>
      <c r="BL686" s="133"/>
      <c r="BM686" s="128" t="n">
        <f aca="false">IF($A686=$A685,BK686+BL686+BM685,BK686+BL686)</f>
        <v>0</v>
      </c>
      <c r="BN686" s="133"/>
      <c r="BO686" s="133"/>
      <c r="BP686" s="128" t="n">
        <f aca="false">IF($A686=$A685,BN686+BO686+BP685,BN686+BO686)</f>
        <v>0</v>
      </c>
      <c r="BQ686" s="133"/>
      <c r="BR686" s="133"/>
      <c r="BS686" s="128" t="n">
        <f aca="false">IF($A686=$A685,BQ686+BR686+BS685,BQ686+BR686)</f>
        <v>0</v>
      </c>
      <c r="BT686" s="133"/>
      <c r="BU686" s="133"/>
      <c r="BV686" s="128" t="n">
        <f aca="false">IF($A686=$A685,BT686+BU686+BV685,BT686+BU686)</f>
        <v>0</v>
      </c>
      <c r="BW686" s="128" t="n">
        <f aca="false">IF(W686=0,0,IF(W686&gt;F$4,1,(IF(W686=BW$2,0,(IF(F$4-W686&gt;2,1,0))))))</f>
        <v>0</v>
      </c>
    </row>
    <row r="687" customFormat="false" ht="42.95" hidden="false" customHeight="true" outlineLevel="0" collapsed="false">
      <c r="A687" s="124" t="str">
        <f aca="false">IF(D687=D686,IF(A686=0,"",A686),IF(AND(D687&gt;0,D687&lt;&gt;D686),A686+1,""))</f>
        <v/>
      </c>
      <c r="B687" s="129"/>
      <c r="C687" s="129"/>
      <c r="D687" s="96"/>
      <c r="E687" s="138"/>
      <c r="F687" s="128" t="str">
        <f aca="false">IFERROR(IF(OR(ISTEXT(D687),ISNUMBER(D687)),HLOOKUP(I687-23*INT(I687/23),[2]Hoja2!B$1:X$2,2),""),1)</f>
        <v/>
      </c>
      <c r="G687" s="128" t="str">
        <f aca="false">LEFT(D687,1)</f>
        <v/>
      </c>
      <c r="H687" s="129" t="str">
        <f aca="false">IF(UPPER(G687)="Z",2,IF(UPPER(G687)="Y",1,IF(UPPER(G687)="X",0,LEFT(D687))))</f>
        <v/>
      </c>
      <c r="I687" s="129" t="str">
        <f aca="false">REPLACE(D687,1,1,H687)</f>
        <v/>
      </c>
      <c r="J687" s="96"/>
      <c r="K687" s="124" t="str">
        <f aca="false">IF(N687&gt;0,ROW(L687)-7,"")</f>
        <v/>
      </c>
      <c r="L687" s="130"/>
      <c r="M687" s="130"/>
      <c r="N687" s="131"/>
      <c r="O687" s="132"/>
      <c r="P687" s="128" t="str">
        <f aca="false">IFERROR(IF(OR(ISTEXT(N687),ISNUMBER(N687)),HLOOKUP(S687-23*INT(S687/23),[2]Hoja2!B$1:X$2,2),""),1)</f>
        <v/>
      </c>
      <c r="Q687" s="128" t="str">
        <f aca="false">LEFT(N687,1)</f>
        <v/>
      </c>
      <c r="R687" s="129" t="str">
        <f aca="false">IF(UPPER(Q687)="Z",2,IF(UPPER(Q687)="Y",1,IF(UPPER(Q687)="X",0,LEFT(N687))))</f>
        <v/>
      </c>
      <c r="S687" s="129" t="str">
        <f aca="false">REPLACE(N687,1,1,R687)</f>
        <v/>
      </c>
      <c r="T687" s="96"/>
      <c r="U687" s="133"/>
      <c r="V687" s="124" t="str">
        <f aca="false">IF(OR(ISTEXT(N687),ISNUMBER(N687)),IF($AD687=1,U687,0),"")</f>
        <v/>
      </c>
      <c r="W687" s="75" t="n">
        <v>36892</v>
      </c>
      <c r="X687" s="134"/>
      <c r="Y687" s="134"/>
      <c r="AA687" s="128" t="n">
        <f aca="false">IF(E687&lt;&gt;F687,0,1)</f>
        <v>1</v>
      </c>
      <c r="AB687" s="128" t="n">
        <f aca="false">IF(OR(T687="SI",T687="Si",T687="si",T687="sI",T687="s",T687="S"),1,0)</f>
        <v>0</v>
      </c>
      <c r="AC687" s="128" t="n">
        <f aca="false">IF(OR(J687="SI",J687="Si",J687="si",J687="sI",J687="s",J687="S"),1,0)</f>
        <v>0</v>
      </c>
      <c r="AD687" s="128" t="n">
        <f aca="false">AK687*AA687*AB687*AC687</f>
        <v>0</v>
      </c>
      <c r="AF687" s="136" t="n">
        <f aca="false">COUNTIF(D$8:D687,D687)</f>
        <v>0</v>
      </c>
      <c r="AG687" s="136" t="n">
        <f aca="false">COUNTIFS(D$8:D687,D687,A$8:A687,A687)</f>
        <v>0</v>
      </c>
      <c r="AH687" s="128" t="n">
        <f aca="false">AF687-AG687</f>
        <v>0</v>
      </c>
      <c r="AI687" s="128" t="n">
        <f aca="false">IF(OR(O687&lt;&gt;P687,P687=1,AA687=0),1,0)</f>
        <v>0</v>
      </c>
      <c r="AJ687" s="128" t="n">
        <f aca="false">IF(AR687&gt;0,1,0)+AH687</f>
        <v>0</v>
      </c>
      <c r="AK687" s="128" t="n">
        <f aca="false">IF(O687&lt;&gt;P687,0,1)</f>
        <v>1</v>
      </c>
      <c r="AL687" s="128" t="n">
        <f aca="false">IF(U687&gt;1,1,0)</f>
        <v>0</v>
      </c>
      <c r="AM687" s="136"/>
      <c r="AN687" s="137"/>
      <c r="AO687" s="139"/>
      <c r="AP687" s="128" t="str">
        <f aca="false">IF(SUMIF(AS$7:BU$7,"&gt;0",AS687:BU687)&gt;0,SUMIF(AS$7:BU$7,"&gt;0",AS687:BU687),"")</f>
        <v/>
      </c>
      <c r="AQ687" s="128"/>
      <c r="AR687" s="136" t="n">
        <f aca="false">COUNTIF(N$8:N687,N687)-1</f>
        <v>-1</v>
      </c>
      <c r="AS687" s="133"/>
      <c r="AT687" s="133"/>
      <c r="AU687" s="128" t="n">
        <f aca="false">IF($A687=$A686,AS687+AT687+AU686,AS687+AT687)</f>
        <v>0</v>
      </c>
      <c r="AV687" s="133"/>
      <c r="AW687" s="133"/>
      <c r="AX687" s="128" t="n">
        <f aca="false">IF($A687=$A686,AV687+AW687+AX686,AV687+AW687)</f>
        <v>0</v>
      </c>
      <c r="AY687" s="133"/>
      <c r="AZ687" s="133"/>
      <c r="BA687" s="128" t="n">
        <f aca="false">IF($A687=$A686,AY687+AZ687+BA686,AY687+AZ687)</f>
        <v>0</v>
      </c>
      <c r="BB687" s="133"/>
      <c r="BC687" s="133"/>
      <c r="BD687" s="128" t="n">
        <f aca="false">IF($A687=$A686,BB687+BC687+BD686,BB687+BC687)</f>
        <v>0</v>
      </c>
      <c r="BE687" s="133"/>
      <c r="BF687" s="133"/>
      <c r="BG687" s="128" t="n">
        <f aca="false">IF($A687=$A686,BE687+BF687+BG686,BE687+BF687)</f>
        <v>0</v>
      </c>
      <c r="BH687" s="133"/>
      <c r="BI687" s="133"/>
      <c r="BJ687" s="128" t="n">
        <f aca="false">IF($A687=$A686,BH687+BI687+BJ686,BH687+BI687)</f>
        <v>0</v>
      </c>
      <c r="BK687" s="133"/>
      <c r="BL687" s="133"/>
      <c r="BM687" s="128" t="n">
        <f aca="false">IF($A687=$A686,BK687+BL687+BM686,BK687+BL687)</f>
        <v>0</v>
      </c>
      <c r="BN687" s="133"/>
      <c r="BO687" s="133"/>
      <c r="BP687" s="128" t="n">
        <f aca="false">IF($A687=$A686,BN687+BO687+BP686,BN687+BO687)</f>
        <v>0</v>
      </c>
      <c r="BQ687" s="133"/>
      <c r="BR687" s="133"/>
      <c r="BS687" s="128" t="n">
        <f aca="false">IF($A687=$A686,BQ687+BR687+BS686,BQ687+BR687)</f>
        <v>0</v>
      </c>
      <c r="BT687" s="133"/>
      <c r="BU687" s="133"/>
      <c r="BV687" s="128" t="n">
        <f aca="false">IF($A687=$A686,BT687+BU687+BV686,BT687+BU687)</f>
        <v>0</v>
      </c>
      <c r="BW687" s="128" t="n">
        <f aca="false">IF(W687=0,0,IF(W687&gt;F$4,1,(IF(W687=BW$2,0,(IF(F$4-W687&gt;2,1,0))))))</f>
        <v>0</v>
      </c>
    </row>
    <row r="688" customFormat="false" ht="42.95" hidden="false" customHeight="true" outlineLevel="0" collapsed="false">
      <c r="A688" s="124" t="str">
        <f aca="false">IF(D688=D687,IF(A687=0,"",A687),IF(AND(D688&gt;0,D688&lt;&gt;D687),A687+1,""))</f>
        <v/>
      </c>
      <c r="B688" s="129"/>
      <c r="C688" s="129"/>
      <c r="D688" s="96"/>
      <c r="E688" s="138"/>
      <c r="F688" s="128" t="str">
        <f aca="false">IFERROR(IF(OR(ISTEXT(D688),ISNUMBER(D688)),HLOOKUP(I688-23*INT(I688/23),[2]Hoja2!B$1:X$2,2),""),1)</f>
        <v/>
      </c>
      <c r="G688" s="128" t="str">
        <f aca="false">LEFT(D688,1)</f>
        <v/>
      </c>
      <c r="H688" s="129" t="str">
        <f aca="false">IF(UPPER(G688)="Z",2,IF(UPPER(G688)="Y",1,IF(UPPER(G688)="X",0,LEFT(D688))))</f>
        <v/>
      </c>
      <c r="I688" s="129" t="str">
        <f aca="false">REPLACE(D688,1,1,H688)</f>
        <v/>
      </c>
      <c r="J688" s="96"/>
      <c r="K688" s="124" t="str">
        <f aca="false">IF(N688&gt;0,ROW(L688)-7,"")</f>
        <v/>
      </c>
      <c r="L688" s="130"/>
      <c r="M688" s="130"/>
      <c r="N688" s="131"/>
      <c r="O688" s="132"/>
      <c r="P688" s="128" t="str">
        <f aca="false">IFERROR(IF(OR(ISTEXT(N688),ISNUMBER(N688)),HLOOKUP(S688-23*INT(S688/23),[2]Hoja2!B$1:X$2,2),""),1)</f>
        <v/>
      </c>
      <c r="Q688" s="128" t="str">
        <f aca="false">LEFT(N688,1)</f>
        <v/>
      </c>
      <c r="R688" s="129" t="str">
        <f aca="false">IF(UPPER(Q688)="Z",2,IF(UPPER(Q688)="Y",1,IF(UPPER(Q688)="X",0,LEFT(N688))))</f>
        <v/>
      </c>
      <c r="S688" s="129" t="str">
        <f aca="false">REPLACE(N688,1,1,R688)</f>
        <v/>
      </c>
      <c r="T688" s="96"/>
      <c r="U688" s="133"/>
      <c r="V688" s="124" t="str">
        <f aca="false">IF(OR(ISTEXT(N688),ISNUMBER(N688)),IF($AD688=1,U688,0),"")</f>
        <v/>
      </c>
      <c r="W688" s="75" t="n">
        <v>36892</v>
      </c>
      <c r="X688" s="134"/>
      <c r="Y688" s="134"/>
      <c r="AA688" s="128" t="n">
        <f aca="false">IF(E688&lt;&gt;F688,0,1)</f>
        <v>1</v>
      </c>
      <c r="AB688" s="128" t="n">
        <f aca="false">IF(OR(T688="SI",T688="Si",T688="si",T688="sI",T688="s",T688="S"),1,0)</f>
        <v>0</v>
      </c>
      <c r="AC688" s="128" t="n">
        <f aca="false">IF(OR(J688="SI",J688="Si",J688="si",J688="sI",J688="s",J688="S"),1,0)</f>
        <v>0</v>
      </c>
      <c r="AD688" s="128" t="n">
        <f aca="false">AK688*AA688*AB688*AC688</f>
        <v>0</v>
      </c>
      <c r="AF688" s="136" t="n">
        <f aca="false">COUNTIF(D$8:D688,D688)</f>
        <v>0</v>
      </c>
      <c r="AG688" s="136" t="n">
        <f aca="false">COUNTIFS(D$8:D688,D688,A$8:A688,A688)</f>
        <v>0</v>
      </c>
      <c r="AH688" s="128" t="n">
        <f aca="false">AF688-AG688</f>
        <v>0</v>
      </c>
      <c r="AI688" s="128" t="n">
        <f aca="false">IF(OR(O688&lt;&gt;P688,P688=1,AA688=0),1,0)</f>
        <v>0</v>
      </c>
      <c r="AJ688" s="128" t="n">
        <f aca="false">IF(AR688&gt;0,1,0)+AH688</f>
        <v>0</v>
      </c>
      <c r="AK688" s="128" t="n">
        <f aca="false">IF(O688&lt;&gt;P688,0,1)</f>
        <v>1</v>
      </c>
      <c r="AL688" s="128" t="n">
        <f aca="false">IF(U688&gt;1,1,0)</f>
        <v>0</v>
      </c>
      <c r="AM688" s="136"/>
      <c r="AN688" s="137"/>
      <c r="AO688" s="139"/>
      <c r="AP688" s="128" t="str">
        <f aca="false">IF(SUMIF(AS$7:BU$7,"&gt;0",AS688:BU688)&gt;0,SUMIF(AS$7:BU$7,"&gt;0",AS688:BU688),"")</f>
        <v/>
      </c>
      <c r="AQ688" s="128"/>
      <c r="AR688" s="136" t="n">
        <f aca="false">COUNTIF(N$8:N688,N688)-1</f>
        <v>-1</v>
      </c>
      <c r="AS688" s="133"/>
      <c r="AT688" s="133"/>
      <c r="AU688" s="128" t="n">
        <f aca="false">IF($A688=$A687,AS688+AT688+AU687,AS688+AT688)</f>
        <v>0</v>
      </c>
      <c r="AV688" s="133"/>
      <c r="AW688" s="133"/>
      <c r="AX688" s="128" t="n">
        <f aca="false">IF($A688=$A687,AV688+AW688+AX687,AV688+AW688)</f>
        <v>0</v>
      </c>
      <c r="AY688" s="133"/>
      <c r="AZ688" s="133"/>
      <c r="BA688" s="128" t="n">
        <f aca="false">IF($A688=$A687,AY688+AZ688+BA687,AY688+AZ688)</f>
        <v>0</v>
      </c>
      <c r="BB688" s="133"/>
      <c r="BC688" s="133"/>
      <c r="BD688" s="128" t="n">
        <f aca="false">IF($A688=$A687,BB688+BC688+BD687,BB688+BC688)</f>
        <v>0</v>
      </c>
      <c r="BE688" s="133"/>
      <c r="BF688" s="133"/>
      <c r="BG688" s="128" t="n">
        <f aca="false">IF($A688=$A687,BE688+BF688+BG687,BE688+BF688)</f>
        <v>0</v>
      </c>
      <c r="BH688" s="133"/>
      <c r="BI688" s="133"/>
      <c r="BJ688" s="128" t="n">
        <f aca="false">IF($A688=$A687,BH688+BI688+BJ687,BH688+BI688)</f>
        <v>0</v>
      </c>
      <c r="BK688" s="133"/>
      <c r="BL688" s="133"/>
      <c r="BM688" s="128" t="n">
        <f aca="false">IF($A688=$A687,BK688+BL688+BM687,BK688+BL688)</f>
        <v>0</v>
      </c>
      <c r="BN688" s="133"/>
      <c r="BO688" s="133"/>
      <c r="BP688" s="128" t="n">
        <f aca="false">IF($A688=$A687,BN688+BO688+BP687,BN688+BO688)</f>
        <v>0</v>
      </c>
      <c r="BQ688" s="133"/>
      <c r="BR688" s="133"/>
      <c r="BS688" s="128" t="n">
        <f aca="false">IF($A688=$A687,BQ688+BR688+BS687,BQ688+BR688)</f>
        <v>0</v>
      </c>
      <c r="BT688" s="133"/>
      <c r="BU688" s="133"/>
      <c r="BV688" s="128" t="n">
        <f aca="false">IF($A688=$A687,BT688+BU688+BV687,BT688+BU688)</f>
        <v>0</v>
      </c>
      <c r="BW688" s="128" t="n">
        <f aca="false">IF(W688=0,0,IF(W688&gt;F$4,1,(IF(W688=BW$2,0,(IF(F$4-W688&gt;2,1,0))))))</f>
        <v>0</v>
      </c>
    </row>
    <row r="689" customFormat="false" ht="42.95" hidden="false" customHeight="true" outlineLevel="0" collapsed="false">
      <c r="A689" s="124" t="str">
        <f aca="false">IF(D689=D688,IF(A688=0,"",A688),IF(AND(D689&gt;0,D689&lt;&gt;D688),A688+1,""))</f>
        <v/>
      </c>
      <c r="B689" s="129"/>
      <c r="C689" s="129"/>
      <c r="D689" s="96"/>
      <c r="E689" s="138"/>
      <c r="F689" s="128" t="str">
        <f aca="false">IFERROR(IF(OR(ISTEXT(D689),ISNUMBER(D689)),HLOOKUP(I689-23*INT(I689/23),[2]Hoja2!B$1:X$2,2),""),1)</f>
        <v/>
      </c>
      <c r="G689" s="128" t="str">
        <f aca="false">LEFT(D689,1)</f>
        <v/>
      </c>
      <c r="H689" s="129" t="str">
        <f aca="false">IF(UPPER(G689)="Z",2,IF(UPPER(G689)="Y",1,IF(UPPER(G689)="X",0,LEFT(D689))))</f>
        <v/>
      </c>
      <c r="I689" s="129" t="str">
        <f aca="false">REPLACE(D689,1,1,H689)</f>
        <v/>
      </c>
      <c r="J689" s="96"/>
      <c r="K689" s="124" t="str">
        <f aca="false">IF(N689&gt;0,ROW(L689)-7,"")</f>
        <v/>
      </c>
      <c r="L689" s="130"/>
      <c r="M689" s="130"/>
      <c r="N689" s="131"/>
      <c r="O689" s="132"/>
      <c r="P689" s="128" t="str">
        <f aca="false">IFERROR(IF(OR(ISTEXT(N689),ISNUMBER(N689)),HLOOKUP(S689-23*INT(S689/23),[2]Hoja2!B$1:X$2,2),""),1)</f>
        <v/>
      </c>
      <c r="Q689" s="128" t="str">
        <f aca="false">LEFT(N689,1)</f>
        <v/>
      </c>
      <c r="R689" s="129" t="str">
        <f aca="false">IF(UPPER(Q689)="Z",2,IF(UPPER(Q689)="Y",1,IF(UPPER(Q689)="X",0,LEFT(N689))))</f>
        <v/>
      </c>
      <c r="S689" s="129" t="str">
        <f aca="false">REPLACE(N689,1,1,R689)</f>
        <v/>
      </c>
      <c r="T689" s="96"/>
      <c r="U689" s="133"/>
      <c r="V689" s="124" t="str">
        <f aca="false">IF(OR(ISTEXT(N689),ISNUMBER(N689)),IF($AD689=1,U689,0),"")</f>
        <v/>
      </c>
      <c r="W689" s="75" t="n">
        <v>36892</v>
      </c>
      <c r="X689" s="134"/>
      <c r="Y689" s="134"/>
      <c r="AA689" s="128" t="n">
        <f aca="false">IF(E689&lt;&gt;F689,0,1)</f>
        <v>1</v>
      </c>
      <c r="AB689" s="128" t="n">
        <f aca="false">IF(OR(T689="SI",T689="Si",T689="si",T689="sI",T689="s",T689="S"),1,0)</f>
        <v>0</v>
      </c>
      <c r="AC689" s="128" t="n">
        <f aca="false">IF(OR(J689="SI",J689="Si",J689="si",J689="sI",J689="s",J689="S"),1,0)</f>
        <v>0</v>
      </c>
      <c r="AD689" s="128" t="n">
        <f aca="false">AK689*AA689*AB689*AC689</f>
        <v>0</v>
      </c>
      <c r="AF689" s="136" t="n">
        <f aca="false">COUNTIF(D$8:D689,D689)</f>
        <v>0</v>
      </c>
      <c r="AG689" s="136" t="n">
        <f aca="false">COUNTIFS(D$8:D689,D689,A$8:A689,A689)</f>
        <v>0</v>
      </c>
      <c r="AH689" s="128" t="n">
        <f aca="false">AF689-AG689</f>
        <v>0</v>
      </c>
      <c r="AI689" s="128" t="n">
        <f aca="false">IF(OR(O689&lt;&gt;P689,P689=1,AA689=0),1,0)</f>
        <v>0</v>
      </c>
      <c r="AJ689" s="128" t="n">
        <f aca="false">IF(AR689&gt;0,1,0)+AH689</f>
        <v>0</v>
      </c>
      <c r="AK689" s="128" t="n">
        <f aca="false">IF(O689&lt;&gt;P689,0,1)</f>
        <v>1</v>
      </c>
      <c r="AL689" s="128" t="n">
        <f aca="false">IF(U689&gt;1,1,0)</f>
        <v>0</v>
      </c>
      <c r="AM689" s="136"/>
      <c r="AN689" s="137"/>
      <c r="AO689" s="139"/>
      <c r="AP689" s="128" t="str">
        <f aca="false">IF(SUMIF(AS$7:BU$7,"&gt;0",AS689:BU689)&gt;0,SUMIF(AS$7:BU$7,"&gt;0",AS689:BU689),"")</f>
        <v/>
      </c>
      <c r="AQ689" s="128"/>
      <c r="AR689" s="136" t="n">
        <f aca="false">COUNTIF(N$8:N689,N689)-1</f>
        <v>-1</v>
      </c>
      <c r="AS689" s="133"/>
      <c r="AT689" s="133"/>
      <c r="AU689" s="128" t="n">
        <f aca="false">IF($A689=$A688,AS689+AT689+AU688,AS689+AT689)</f>
        <v>0</v>
      </c>
      <c r="AV689" s="133"/>
      <c r="AW689" s="133"/>
      <c r="AX689" s="128" t="n">
        <f aca="false">IF($A689=$A688,AV689+AW689+AX688,AV689+AW689)</f>
        <v>0</v>
      </c>
      <c r="AY689" s="133"/>
      <c r="AZ689" s="133"/>
      <c r="BA689" s="128" t="n">
        <f aca="false">IF($A689=$A688,AY689+AZ689+BA688,AY689+AZ689)</f>
        <v>0</v>
      </c>
      <c r="BB689" s="133"/>
      <c r="BC689" s="133"/>
      <c r="BD689" s="128" t="n">
        <f aca="false">IF($A689=$A688,BB689+BC689+BD688,BB689+BC689)</f>
        <v>0</v>
      </c>
      <c r="BE689" s="133"/>
      <c r="BF689" s="133"/>
      <c r="BG689" s="128" t="n">
        <f aca="false">IF($A689=$A688,BE689+BF689+BG688,BE689+BF689)</f>
        <v>0</v>
      </c>
      <c r="BH689" s="133"/>
      <c r="BI689" s="133"/>
      <c r="BJ689" s="128" t="n">
        <f aca="false">IF($A689=$A688,BH689+BI689+BJ688,BH689+BI689)</f>
        <v>0</v>
      </c>
      <c r="BK689" s="133"/>
      <c r="BL689" s="133"/>
      <c r="BM689" s="128" t="n">
        <f aca="false">IF($A689=$A688,BK689+BL689+BM688,BK689+BL689)</f>
        <v>0</v>
      </c>
      <c r="BN689" s="133"/>
      <c r="BO689" s="133"/>
      <c r="BP689" s="128" t="n">
        <f aca="false">IF($A689=$A688,BN689+BO689+BP688,BN689+BO689)</f>
        <v>0</v>
      </c>
      <c r="BQ689" s="133"/>
      <c r="BR689" s="133"/>
      <c r="BS689" s="128" t="n">
        <f aca="false">IF($A689=$A688,BQ689+BR689+BS688,BQ689+BR689)</f>
        <v>0</v>
      </c>
      <c r="BT689" s="133"/>
      <c r="BU689" s="133"/>
      <c r="BV689" s="128" t="n">
        <f aca="false">IF($A689=$A688,BT689+BU689+BV688,BT689+BU689)</f>
        <v>0</v>
      </c>
      <c r="BW689" s="128" t="n">
        <f aca="false">IF(W689=0,0,IF(W689&gt;F$4,1,(IF(W689=BW$2,0,(IF(F$4-W689&gt;2,1,0))))))</f>
        <v>0</v>
      </c>
    </row>
    <row r="690" customFormat="false" ht="42.95" hidden="false" customHeight="true" outlineLevel="0" collapsed="false">
      <c r="A690" s="124" t="str">
        <f aca="false">IF(D690=D689,IF(A689=0,"",A689),IF(AND(D690&gt;0,D690&lt;&gt;D689),A689+1,""))</f>
        <v/>
      </c>
      <c r="B690" s="129"/>
      <c r="C690" s="129"/>
      <c r="D690" s="96"/>
      <c r="E690" s="138"/>
      <c r="F690" s="128" t="str">
        <f aca="false">IFERROR(IF(OR(ISTEXT(D690),ISNUMBER(D690)),HLOOKUP(I690-23*INT(I690/23),[2]Hoja2!B$1:X$2,2),""),1)</f>
        <v/>
      </c>
      <c r="G690" s="128" t="str">
        <f aca="false">LEFT(D690,1)</f>
        <v/>
      </c>
      <c r="H690" s="129" t="str">
        <f aca="false">IF(UPPER(G690)="Z",2,IF(UPPER(G690)="Y",1,IF(UPPER(G690)="X",0,LEFT(D690))))</f>
        <v/>
      </c>
      <c r="I690" s="129" t="str">
        <f aca="false">REPLACE(D690,1,1,H690)</f>
        <v/>
      </c>
      <c r="J690" s="96"/>
      <c r="K690" s="124" t="str">
        <f aca="false">IF(N690&gt;0,ROW(L690)-7,"")</f>
        <v/>
      </c>
      <c r="L690" s="130"/>
      <c r="M690" s="130"/>
      <c r="N690" s="131"/>
      <c r="O690" s="132"/>
      <c r="P690" s="128" t="str">
        <f aca="false">IFERROR(IF(OR(ISTEXT(N690),ISNUMBER(N690)),HLOOKUP(S690-23*INT(S690/23),[2]Hoja2!B$1:X$2,2),""),1)</f>
        <v/>
      </c>
      <c r="Q690" s="128" t="str">
        <f aca="false">LEFT(N690,1)</f>
        <v/>
      </c>
      <c r="R690" s="129" t="str">
        <f aca="false">IF(UPPER(Q690)="Z",2,IF(UPPER(Q690)="Y",1,IF(UPPER(Q690)="X",0,LEFT(N690))))</f>
        <v/>
      </c>
      <c r="S690" s="129" t="str">
        <f aca="false">REPLACE(N690,1,1,R690)</f>
        <v/>
      </c>
      <c r="T690" s="96"/>
      <c r="U690" s="133"/>
      <c r="V690" s="124" t="str">
        <f aca="false">IF(OR(ISTEXT(N690),ISNUMBER(N690)),IF($AD690=1,U690,0),"")</f>
        <v/>
      </c>
      <c r="W690" s="75" t="n">
        <v>36892</v>
      </c>
      <c r="X690" s="134"/>
      <c r="Y690" s="134"/>
      <c r="AA690" s="128" t="n">
        <f aca="false">IF(E690&lt;&gt;F690,0,1)</f>
        <v>1</v>
      </c>
      <c r="AB690" s="128" t="n">
        <f aca="false">IF(OR(T690="SI",T690="Si",T690="si",T690="sI",T690="s",T690="S"),1,0)</f>
        <v>0</v>
      </c>
      <c r="AC690" s="128" t="n">
        <f aca="false">IF(OR(J690="SI",J690="Si",J690="si",J690="sI",J690="s",J690="S"),1,0)</f>
        <v>0</v>
      </c>
      <c r="AD690" s="128" t="n">
        <f aca="false">AK690*AA690*AB690*AC690</f>
        <v>0</v>
      </c>
      <c r="AF690" s="136" t="n">
        <f aca="false">COUNTIF(D$8:D690,D690)</f>
        <v>0</v>
      </c>
      <c r="AG690" s="136" t="n">
        <f aca="false">COUNTIFS(D$8:D690,D690,A$8:A690,A690)</f>
        <v>0</v>
      </c>
      <c r="AH690" s="128" t="n">
        <f aca="false">AF690-AG690</f>
        <v>0</v>
      </c>
      <c r="AI690" s="128" t="n">
        <f aca="false">IF(OR(O690&lt;&gt;P690,P690=1,AA690=0),1,0)</f>
        <v>0</v>
      </c>
      <c r="AJ690" s="128" t="n">
        <f aca="false">IF(AR690&gt;0,1,0)+AH690</f>
        <v>0</v>
      </c>
      <c r="AK690" s="128" t="n">
        <f aca="false">IF(O690&lt;&gt;P690,0,1)</f>
        <v>1</v>
      </c>
      <c r="AL690" s="128" t="n">
        <f aca="false">IF(U690&gt;1,1,0)</f>
        <v>0</v>
      </c>
      <c r="AM690" s="136"/>
      <c r="AN690" s="137"/>
      <c r="AO690" s="139"/>
      <c r="AP690" s="128" t="str">
        <f aca="false">IF(SUMIF(AS$7:BU$7,"&gt;0",AS690:BU690)&gt;0,SUMIF(AS$7:BU$7,"&gt;0",AS690:BU690),"")</f>
        <v/>
      </c>
      <c r="AQ690" s="128"/>
      <c r="AR690" s="136" t="n">
        <f aca="false">COUNTIF(N$8:N690,N690)-1</f>
        <v>-1</v>
      </c>
      <c r="AS690" s="133"/>
      <c r="AT690" s="133"/>
      <c r="AU690" s="128" t="n">
        <f aca="false">IF($A690=$A689,AS690+AT690+AU689,AS690+AT690)</f>
        <v>0</v>
      </c>
      <c r="AV690" s="133"/>
      <c r="AW690" s="133"/>
      <c r="AX690" s="128" t="n">
        <f aca="false">IF($A690=$A689,AV690+AW690+AX689,AV690+AW690)</f>
        <v>0</v>
      </c>
      <c r="AY690" s="133"/>
      <c r="AZ690" s="133"/>
      <c r="BA690" s="128" t="n">
        <f aca="false">IF($A690=$A689,AY690+AZ690+BA689,AY690+AZ690)</f>
        <v>0</v>
      </c>
      <c r="BB690" s="133"/>
      <c r="BC690" s="133"/>
      <c r="BD690" s="128" t="n">
        <f aca="false">IF($A690=$A689,BB690+BC690+BD689,BB690+BC690)</f>
        <v>0</v>
      </c>
      <c r="BE690" s="133"/>
      <c r="BF690" s="133"/>
      <c r="BG690" s="128" t="n">
        <f aca="false">IF($A690=$A689,BE690+BF690+BG689,BE690+BF690)</f>
        <v>0</v>
      </c>
      <c r="BH690" s="133"/>
      <c r="BI690" s="133"/>
      <c r="BJ690" s="128" t="n">
        <f aca="false">IF($A690=$A689,BH690+BI690+BJ689,BH690+BI690)</f>
        <v>0</v>
      </c>
      <c r="BK690" s="133"/>
      <c r="BL690" s="133"/>
      <c r="BM690" s="128" t="n">
        <f aca="false">IF($A690=$A689,BK690+BL690+BM689,BK690+BL690)</f>
        <v>0</v>
      </c>
      <c r="BN690" s="133"/>
      <c r="BO690" s="133"/>
      <c r="BP690" s="128" t="n">
        <f aca="false">IF($A690=$A689,BN690+BO690+BP689,BN690+BO690)</f>
        <v>0</v>
      </c>
      <c r="BQ690" s="133"/>
      <c r="BR690" s="133"/>
      <c r="BS690" s="128" t="n">
        <f aca="false">IF($A690=$A689,BQ690+BR690+BS689,BQ690+BR690)</f>
        <v>0</v>
      </c>
      <c r="BT690" s="133"/>
      <c r="BU690" s="133"/>
      <c r="BV690" s="128" t="n">
        <f aca="false">IF($A690=$A689,BT690+BU690+BV689,BT690+BU690)</f>
        <v>0</v>
      </c>
      <c r="BW690" s="128" t="n">
        <f aca="false">IF(W690=0,0,IF(W690&gt;F$4,1,(IF(W690=BW$2,0,(IF(F$4-W690&gt;2,1,0))))))</f>
        <v>0</v>
      </c>
    </row>
    <row r="691" customFormat="false" ht="42.95" hidden="false" customHeight="true" outlineLevel="0" collapsed="false">
      <c r="A691" s="124" t="str">
        <f aca="false">IF(D691=D690,IF(A690=0,"",A690),IF(AND(D691&gt;0,D691&lt;&gt;D690),A690+1,""))</f>
        <v/>
      </c>
      <c r="B691" s="129"/>
      <c r="C691" s="129"/>
      <c r="D691" s="96"/>
      <c r="E691" s="138"/>
      <c r="F691" s="128" t="str">
        <f aca="false">IFERROR(IF(OR(ISTEXT(D691),ISNUMBER(D691)),HLOOKUP(I691-23*INT(I691/23),[2]Hoja2!B$1:X$2,2),""),1)</f>
        <v/>
      </c>
      <c r="G691" s="128" t="str">
        <f aca="false">LEFT(D691,1)</f>
        <v/>
      </c>
      <c r="H691" s="129" t="str">
        <f aca="false">IF(UPPER(G691)="Z",2,IF(UPPER(G691)="Y",1,IF(UPPER(G691)="X",0,LEFT(D691))))</f>
        <v/>
      </c>
      <c r="I691" s="129" t="str">
        <f aca="false">REPLACE(D691,1,1,H691)</f>
        <v/>
      </c>
      <c r="J691" s="96"/>
      <c r="K691" s="124" t="str">
        <f aca="false">IF(N691&gt;0,ROW(L691)-7,"")</f>
        <v/>
      </c>
      <c r="L691" s="130"/>
      <c r="M691" s="130"/>
      <c r="N691" s="131"/>
      <c r="O691" s="132"/>
      <c r="P691" s="128" t="str">
        <f aca="false">IFERROR(IF(OR(ISTEXT(N691),ISNUMBER(N691)),HLOOKUP(S691-23*INT(S691/23),[2]Hoja2!B$1:X$2,2),""),1)</f>
        <v/>
      </c>
      <c r="Q691" s="128" t="str">
        <f aca="false">LEFT(N691,1)</f>
        <v/>
      </c>
      <c r="R691" s="129" t="str">
        <f aca="false">IF(UPPER(Q691)="Z",2,IF(UPPER(Q691)="Y",1,IF(UPPER(Q691)="X",0,LEFT(N691))))</f>
        <v/>
      </c>
      <c r="S691" s="129" t="str">
        <f aca="false">REPLACE(N691,1,1,R691)</f>
        <v/>
      </c>
      <c r="T691" s="96"/>
      <c r="U691" s="133"/>
      <c r="V691" s="124" t="str">
        <f aca="false">IF(OR(ISTEXT(N691),ISNUMBER(N691)),IF($AD691=1,U691,0),"")</f>
        <v/>
      </c>
      <c r="W691" s="75" t="n">
        <v>36892</v>
      </c>
      <c r="X691" s="134"/>
      <c r="Y691" s="134"/>
      <c r="AA691" s="128" t="n">
        <f aca="false">IF(E691&lt;&gt;F691,0,1)</f>
        <v>1</v>
      </c>
      <c r="AB691" s="128" t="n">
        <f aca="false">IF(OR(T691="SI",T691="Si",T691="si",T691="sI",T691="s",T691="S"),1,0)</f>
        <v>0</v>
      </c>
      <c r="AC691" s="128" t="n">
        <f aca="false">IF(OR(J691="SI",J691="Si",J691="si",J691="sI",J691="s",J691="S"),1,0)</f>
        <v>0</v>
      </c>
      <c r="AD691" s="128" t="n">
        <f aca="false">AK691*AA691*AB691*AC691</f>
        <v>0</v>
      </c>
      <c r="AF691" s="136" t="n">
        <f aca="false">COUNTIF(D$8:D691,D691)</f>
        <v>0</v>
      </c>
      <c r="AG691" s="136" t="n">
        <f aca="false">COUNTIFS(D$8:D691,D691,A$8:A691,A691)</f>
        <v>0</v>
      </c>
      <c r="AH691" s="128" t="n">
        <f aca="false">AF691-AG691</f>
        <v>0</v>
      </c>
      <c r="AI691" s="128" t="n">
        <f aca="false">IF(OR(O691&lt;&gt;P691,P691=1,AA691=0),1,0)</f>
        <v>0</v>
      </c>
      <c r="AJ691" s="128" t="n">
        <f aca="false">IF(AR691&gt;0,1,0)+AH691</f>
        <v>0</v>
      </c>
      <c r="AK691" s="128" t="n">
        <f aca="false">IF(O691&lt;&gt;P691,0,1)</f>
        <v>1</v>
      </c>
      <c r="AL691" s="128" t="n">
        <f aca="false">IF(U691&gt;1,1,0)</f>
        <v>0</v>
      </c>
      <c r="AM691" s="136"/>
      <c r="AN691" s="137"/>
      <c r="AO691" s="139"/>
      <c r="AP691" s="128" t="str">
        <f aca="false">IF(SUMIF(AS$7:BU$7,"&gt;0",AS691:BU691)&gt;0,SUMIF(AS$7:BU$7,"&gt;0",AS691:BU691),"")</f>
        <v/>
      </c>
      <c r="AQ691" s="128"/>
      <c r="AR691" s="136" t="n">
        <f aca="false">COUNTIF(N$8:N691,N691)-1</f>
        <v>-1</v>
      </c>
      <c r="AS691" s="133"/>
      <c r="AT691" s="133"/>
      <c r="AU691" s="128" t="n">
        <f aca="false">IF($A691=$A690,AS691+AT691+AU690,AS691+AT691)</f>
        <v>0</v>
      </c>
      <c r="AV691" s="133"/>
      <c r="AW691" s="133"/>
      <c r="AX691" s="128" t="n">
        <f aca="false">IF($A691=$A690,AV691+AW691+AX690,AV691+AW691)</f>
        <v>0</v>
      </c>
      <c r="AY691" s="133"/>
      <c r="AZ691" s="133"/>
      <c r="BA691" s="128" t="n">
        <f aca="false">IF($A691=$A690,AY691+AZ691+BA690,AY691+AZ691)</f>
        <v>0</v>
      </c>
      <c r="BB691" s="133"/>
      <c r="BC691" s="133"/>
      <c r="BD691" s="128" t="n">
        <f aca="false">IF($A691=$A690,BB691+BC691+BD690,BB691+BC691)</f>
        <v>0</v>
      </c>
      <c r="BE691" s="133"/>
      <c r="BF691" s="133"/>
      <c r="BG691" s="128" t="n">
        <f aca="false">IF($A691=$A690,BE691+BF691+BG690,BE691+BF691)</f>
        <v>0</v>
      </c>
      <c r="BH691" s="133"/>
      <c r="BI691" s="133"/>
      <c r="BJ691" s="128" t="n">
        <f aca="false">IF($A691=$A690,BH691+BI691+BJ690,BH691+BI691)</f>
        <v>0</v>
      </c>
      <c r="BK691" s="133"/>
      <c r="BL691" s="133"/>
      <c r="BM691" s="128" t="n">
        <f aca="false">IF($A691=$A690,BK691+BL691+BM690,BK691+BL691)</f>
        <v>0</v>
      </c>
      <c r="BN691" s="133"/>
      <c r="BO691" s="133"/>
      <c r="BP691" s="128" t="n">
        <f aca="false">IF($A691=$A690,BN691+BO691+BP690,BN691+BO691)</f>
        <v>0</v>
      </c>
      <c r="BQ691" s="133"/>
      <c r="BR691" s="133"/>
      <c r="BS691" s="128" t="n">
        <f aca="false">IF($A691=$A690,BQ691+BR691+BS690,BQ691+BR691)</f>
        <v>0</v>
      </c>
      <c r="BT691" s="133"/>
      <c r="BU691" s="133"/>
      <c r="BV691" s="128" t="n">
        <f aca="false">IF($A691=$A690,BT691+BU691+BV690,BT691+BU691)</f>
        <v>0</v>
      </c>
      <c r="BW691" s="128" t="n">
        <f aca="false">IF(W691=0,0,IF(W691&gt;F$4,1,(IF(W691=BW$2,0,(IF(F$4-W691&gt;2,1,0))))))</f>
        <v>0</v>
      </c>
    </row>
    <row r="692" customFormat="false" ht="42.95" hidden="false" customHeight="true" outlineLevel="0" collapsed="false">
      <c r="A692" s="124" t="str">
        <f aca="false">IF(D692=D691,IF(A691=0,"",A691),IF(AND(D692&gt;0,D692&lt;&gt;D691),A691+1,""))</f>
        <v/>
      </c>
      <c r="B692" s="129"/>
      <c r="C692" s="129"/>
      <c r="D692" s="96"/>
      <c r="E692" s="138"/>
      <c r="F692" s="128" t="str">
        <f aca="false">IFERROR(IF(OR(ISTEXT(D692),ISNUMBER(D692)),HLOOKUP(I692-23*INT(I692/23),[2]Hoja2!B$1:X$2,2),""),1)</f>
        <v/>
      </c>
      <c r="G692" s="128" t="str">
        <f aca="false">LEFT(D692,1)</f>
        <v/>
      </c>
      <c r="H692" s="129" t="str">
        <f aca="false">IF(UPPER(G692)="Z",2,IF(UPPER(G692)="Y",1,IF(UPPER(G692)="X",0,LEFT(D692))))</f>
        <v/>
      </c>
      <c r="I692" s="129" t="str">
        <f aca="false">REPLACE(D692,1,1,H692)</f>
        <v/>
      </c>
      <c r="J692" s="96"/>
      <c r="K692" s="124" t="str">
        <f aca="false">IF(N692&gt;0,ROW(L692)-7,"")</f>
        <v/>
      </c>
      <c r="L692" s="130"/>
      <c r="M692" s="130"/>
      <c r="N692" s="131"/>
      <c r="O692" s="132"/>
      <c r="P692" s="128" t="str">
        <f aca="false">IFERROR(IF(OR(ISTEXT(N692),ISNUMBER(N692)),HLOOKUP(S692-23*INT(S692/23),[2]Hoja2!B$1:X$2,2),""),1)</f>
        <v/>
      </c>
      <c r="Q692" s="128" t="str">
        <f aca="false">LEFT(N692,1)</f>
        <v/>
      </c>
      <c r="R692" s="129" t="str">
        <f aca="false">IF(UPPER(Q692)="Z",2,IF(UPPER(Q692)="Y",1,IF(UPPER(Q692)="X",0,LEFT(N692))))</f>
        <v/>
      </c>
      <c r="S692" s="129" t="str">
        <f aca="false">REPLACE(N692,1,1,R692)</f>
        <v/>
      </c>
      <c r="T692" s="96"/>
      <c r="U692" s="133"/>
      <c r="V692" s="124" t="str">
        <f aca="false">IF(OR(ISTEXT(N692),ISNUMBER(N692)),IF($AD692=1,U692,0),"")</f>
        <v/>
      </c>
      <c r="W692" s="75" t="n">
        <v>36892</v>
      </c>
      <c r="X692" s="134"/>
      <c r="Y692" s="134"/>
      <c r="AA692" s="128" t="n">
        <f aca="false">IF(E692&lt;&gt;F692,0,1)</f>
        <v>1</v>
      </c>
      <c r="AB692" s="128" t="n">
        <f aca="false">IF(OR(T692="SI",T692="Si",T692="si",T692="sI",T692="s",T692="S"),1,0)</f>
        <v>0</v>
      </c>
      <c r="AC692" s="128" t="n">
        <f aca="false">IF(OR(J692="SI",J692="Si",J692="si",J692="sI",J692="s",J692="S"),1,0)</f>
        <v>0</v>
      </c>
      <c r="AD692" s="128" t="n">
        <f aca="false">AK692*AA692*AB692*AC692</f>
        <v>0</v>
      </c>
      <c r="AF692" s="136" t="n">
        <f aca="false">COUNTIF(D$8:D692,D692)</f>
        <v>0</v>
      </c>
      <c r="AG692" s="136" t="n">
        <f aca="false">COUNTIFS(D$8:D692,D692,A$8:A692,A692)</f>
        <v>0</v>
      </c>
      <c r="AH692" s="128" t="n">
        <f aca="false">AF692-AG692</f>
        <v>0</v>
      </c>
      <c r="AI692" s="128" t="n">
        <f aca="false">IF(OR(O692&lt;&gt;P692,P692=1,AA692=0),1,0)</f>
        <v>0</v>
      </c>
      <c r="AJ692" s="128" t="n">
        <f aca="false">IF(AR692&gt;0,1,0)+AH692</f>
        <v>0</v>
      </c>
      <c r="AK692" s="128" t="n">
        <f aca="false">IF(O692&lt;&gt;P692,0,1)</f>
        <v>1</v>
      </c>
      <c r="AL692" s="128" t="n">
        <f aca="false">IF(U692&gt;1,1,0)</f>
        <v>0</v>
      </c>
      <c r="AM692" s="136"/>
      <c r="AN692" s="137"/>
      <c r="AO692" s="139"/>
      <c r="AP692" s="128" t="str">
        <f aca="false">IF(SUMIF(AS$7:BU$7,"&gt;0",AS692:BU692)&gt;0,SUMIF(AS$7:BU$7,"&gt;0",AS692:BU692),"")</f>
        <v/>
      </c>
      <c r="AQ692" s="128"/>
      <c r="AR692" s="136" t="n">
        <f aca="false">COUNTIF(N$8:N692,N692)-1</f>
        <v>-1</v>
      </c>
      <c r="AS692" s="133"/>
      <c r="AT692" s="133"/>
      <c r="AU692" s="128" t="n">
        <f aca="false">IF($A692=$A691,AS692+AT692+AU691,AS692+AT692)</f>
        <v>0</v>
      </c>
      <c r="AV692" s="133"/>
      <c r="AW692" s="133"/>
      <c r="AX692" s="128" t="n">
        <f aca="false">IF($A692=$A691,AV692+AW692+AX691,AV692+AW692)</f>
        <v>0</v>
      </c>
      <c r="AY692" s="133"/>
      <c r="AZ692" s="133"/>
      <c r="BA692" s="128" t="n">
        <f aca="false">IF($A692=$A691,AY692+AZ692+BA691,AY692+AZ692)</f>
        <v>0</v>
      </c>
      <c r="BB692" s="133"/>
      <c r="BC692" s="133"/>
      <c r="BD692" s="128" t="n">
        <f aca="false">IF($A692=$A691,BB692+BC692+BD691,BB692+BC692)</f>
        <v>0</v>
      </c>
      <c r="BE692" s="133"/>
      <c r="BF692" s="133"/>
      <c r="BG692" s="128" t="n">
        <f aca="false">IF($A692=$A691,BE692+BF692+BG691,BE692+BF692)</f>
        <v>0</v>
      </c>
      <c r="BH692" s="133"/>
      <c r="BI692" s="133"/>
      <c r="BJ692" s="128" t="n">
        <f aca="false">IF($A692=$A691,BH692+BI692+BJ691,BH692+BI692)</f>
        <v>0</v>
      </c>
      <c r="BK692" s="133"/>
      <c r="BL692" s="133"/>
      <c r="BM692" s="128" t="n">
        <f aca="false">IF($A692=$A691,BK692+BL692+BM691,BK692+BL692)</f>
        <v>0</v>
      </c>
      <c r="BN692" s="133"/>
      <c r="BO692" s="133"/>
      <c r="BP692" s="128" t="n">
        <f aca="false">IF($A692=$A691,BN692+BO692+BP691,BN692+BO692)</f>
        <v>0</v>
      </c>
      <c r="BQ692" s="133"/>
      <c r="BR692" s="133"/>
      <c r="BS692" s="128" t="n">
        <f aca="false">IF($A692=$A691,BQ692+BR692+BS691,BQ692+BR692)</f>
        <v>0</v>
      </c>
      <c r="BT692" s="133"/>
      <c r="BU692" s="133"/>
      <c r="BV692" s="128" t="n">
        <f aca="false">IF($A692=$A691,BT692+BU692+BV691,BT692+BU692)</f>
        <v>0</v>
      </c>
      <c r="BW692" s="128" t="n">
        <f aca="false">IF(W692=0,0,IF(W692&gt;F$4,1,(IF(W692=BW$2,0,(IF(F$4-W692&gt;2,1,0))))))</f>
        <v>0</v>
      </c>
    </row>
    <row r="693" customFormat="false" ht="42.95" hidden="false" customHeight="true" outlineLevel="0" collapsed="false">
      <c r="A693" s="124" t="str">
        <f aca="false">IF(D693=D692,IF(A692=0,"",A692),IF(AND(D693&gt;0,D693&lt;&gt;D692),A692+1,""))</f>
        <v/>
      </c>
      <c r="B693" s="129"/>
      <c r="C693" s="129"/>
      <c r="D693" s="96"/>
      <c r="E693" s="138"/>
      <c r="F693" s="128" t="str">
        <f aca="false">IFERROR(IF(OR(ISTEXT(D693),ISNUMBER(D693)),HLOOKUP(I693-23*INT(I693/23),[2]Hoja2!B$1:X$2,2),""),1)</f>
        <v/>
      </c>
      <c r="G693" s="128" t="str">
        <f aca="false">LEFT(D693,1)</f>
        <v/>
      </c>
      <c r="H693" s="129" t="str">
        <f aca="false">IF(UPPER(G693)="Z",2,IF(UPPER(G693)="Y",1,IF(UPPER(G693)="X",0,LEFT(D693))))</f>
        <v/>
      </c>
      <c r="I693" s="129" t="str">
        <f aca="false">REPLACE(D693,1,1,H693)</f>
        <v/>
      </c>
      <c r="J693" s="96"/>
      <c r="K693" s="124" t="str">
        <f aca="false">IF(N693&gt;0,ROW(L693)-7,"")</f>
        <v/>
      </c>
      <c r="L693" s="130"/>
      <c r="M693" s="130"/>
      <c r="N693" s="131"/>
      <c r="O693" s="132"/>
      <c r="P693" s="128" t="str">
        <f aca="false">IFERROR(IF(OR(ISTEXT(N693),ISNUMBER(N693)),HLOOKUP(S693-23*INT(S693/23),[2]Hoja2!B$1:X$2,2),""),1)</f>
        <v/>
      </c>
      <c r="Q693" s="128" t="str">
        <f aca="false">LEFT(N693,1)</f>
        <v/>
      </c>
      <c r="R693" s="129" t="str">
        <f aca="false">IF(UPPER(Q693)="Z",2,IF(UPPER(Q693)="Y",1,IF(UPPER(Q693)="X",0,LEFT(N693))))</f>
        <v/>
      </c>
      <c r="S693" s="129" t="str">
        <f aca="false">REPLACE(N693,1,1,R693)</f>
        <v/>
      </c>
      <c r="T693" s="96"/>
      <c r="U693" s="133"/>
      <c r="V693" s="124" t="str">
        <f aca="false">IF(OR(ISTEXT(N693),ISNUMBER(N693)),IF($AD693=1,U693,0),"")</f>
        <v/>
      </c>
      <c r="W693" s="75" t="n">
        <v>36892</v>
      </c>
      <c r="X693" s="134"/>
      <c r="Y693" s="134"/>
      <c r="AA693" s="128" t="n">
        <f aca="false">IF(E693&lt;&gt;F693,0,1)</f>
        <v>1</v>
      </c>
      <c r="AB693" s="128" t="n">
        <f aca="false">IF(OR(T693="SI",T693="Si",T693="si",T693="sI",T693="s",T693="S"),1,0)</f>
        <v>0</v>
      </c>
      <c r="AC693" s="128" t="n">
        <f aca="false">IF(OR(J693="SI",J693="Si",J693="si",J693="sI",J693="s",J693="S"),1,0)</f>
        <v>0</v>
      </c>
      <c r="AD693" s="128" t="n">
        <f aca="false">AK693*AA693*AB693*AC693</f>
        <v>0</v>
      </c>
      <c r="AF693" s="136" t="n">
        <f aca="false">COUNTIF(D$8:D693,D693)</f>
        <v>0</v>
      </c>
      <c r="AG693" s="136" t="n">
        <f aca="false">COUNTIFS(D$8:D693,D693,A$8:A693,A693)</f>
        <v>0</v>
      </c>
      <c r="AH693" s="128" t="n">
        <f aca="false">AF693-AG693</f>
        <v>0</v>
      </c>
      <c r="AI693" s="128" t="n">
        <f aca="false">IF(OR(O693&lt;&gt;P693,P693=1,AA693=0),1,0)</f>
        <v>0</v>
      </c>
      <c r="AJ693" s="128" t="n">
        <f aca="false">IF(AR693&gt;0,1,0)+AH693</f>
        <v>0</v>
      </c>
      <c r="AK693" s="128" t="n">
        <f aca="false">IF(O693&lt;&gt;P693,0,1)</f>
        <v>1</v>
      </c>
      <c r="AL693" s="128" t="n">
        <f aca="false">IF(U693&gt;1,1,0)</f>
        <v>0</v>
      </c>
      <c r="AM693" s="136"/>
      <c r="AN693" s="137"/>
      <c r="AO693" s="139"/>
      <c r="AP693" s="128" t="str">
        <f aca="false">IF(SUMIF(AS$7:BU$7,"&gt;0",AS693:BU693)&gt;0,SUMIF(AS$7:BU$7,"&gt;0",AS693:BU693),"")</f>
        <v/>
      </c>
      <c r="AQ693" s="128"/>
      <c r="AR693" s="136" t="n">
        <f aca="false">COUNTIF(N$8:N693,N693)-1</f>
        <v>-1</v>
      </c>
      <c r="AS693" s="133"/>
      <c r="AT693" s="133"/>
      <c r="AU693" s="128" t="n">
        <f aca="false">IF($A693=$A692,AS693+AT693+AU692,AS693+AT693)</f>
        <v>0</v>
      </c>
      <c r="AV693" s="133"/>
      <c r="AW693" s="133"/>
      <c r="AX693" s="128" t="n">
        <f aca="false">IF($A693=$A692,AV693+AW693+AX692,AV693+AW693)</f>
        <v>0</v>
      </c>
      <c r="AY693" s="133"/>
      <c r="AZ693" s="133"/>
      <c r="BA693" s="128" t="n">
        <f aca="false">IF($A693=$A692,AY693+AZ693+BA692,AY693+AZ693)</f>
        <v>0</v>
      </c>
      <c r="BB693" s="133"/>
      <c r="BC693" s="133"/>
      <c r="BD693" s="128" t="n">
        <f aca="false">IF($A693=$A692,BB693+BC693+BD692,BB693+BC693)</f>
        <v>0</v>
      </c>
      <c r="BE693" s="133"/>
      <c r="BF693" s="133"/>
      <c r="BG693" s="128" t="n">
        <f aca="false">IF($A693=$A692,BE693+BF693+BG692,BE693+BF693)</f>
        <v>0</v>
      </c>
      <c r="BH693" s="133"/>
      <c r="BI693" s="133"/>
      <c r="BJ693" s="128" t="n">
        <f aca="false">IF($A693=$A692,BH693+BI693+BJ692,BH693+BI693)</f>
        <v>0</v>
      </c>
      <c r="BK693" s="133"/>
      <c r="BL693" s="133"/>
      <c r="BM693" s="128" t="n">
        <f aca="false">IF($A693=$A692,BK693+BL693+BM692,BK693+BL693)</f>
        <v>0</v>
      </c>
      <c r="BN693" s="133"/>
      <c r="BO693" s="133"/>
      <c r="BP693" s="128" t="n">
        <f aca="false">IF($A693=$A692,BN693+BO693+BP692,BN693+BO693)</f>
        <v>0</v>
      </c>
      <c r="BQ693" s="133"/>
      <c r="BR693" s="133"/>
      <c r="BS693" s="128" t="n">
        <f aca="false">IF($A693=$A692,BQ693+BR693+BS692,BQ693+BR693)</f>
        <v>0</v>
      </c>
      <c r="BT693" s="133"/>
      <c r="BU693" s="133"/>
      <c r="BV693" s="128" t="n">
        <f aca="false">IF($A693=$A692,BT693+BU693+BV692,BT693+BU693)</f>
        <v>0</v>
      </c>
      <c r="BW693" s="128" t="n">
        <f aca="false">IF(W693=0,0,IF(W693&gt;F$4,1,(IF(W693=BW$2,0,(IF(F$4-W693&gt;2,1,0))))))</f>
        <v>0</v>
      </c>
    </row>
    <row r="694" customFormat="false" ht="42.95" hidden="false" customHeight="true" outlineLevel="0" collapsed="false">
      <c r="A694" s="124" t="str">
        <f aca="false">IF(D694=D693,IF(A693=0,"",A693),IF(AND(D694&gt;0,D694&lt;&gt;D693),A693+1,""))</f>
        <v/>
      </c>
      <c r="B694" s="129"/>
      <c r="C694" s="129"/>
      <c r="D694" s="96"/>
      <c r="E694" s="138"/>
      <c r="F694" s="128" t="str">
        <f aca="false">IFERROR(IF(OR(ISTEXT(D694),ISNUMBER(D694)),HLOOKUP(I694-23*INT(I694/23),[2]Hoja2!B$1:X$2,2),""),1)</f>
        <v/>
      </c>
      <c r="G694" s="128" t="str">
        <f aca="false">LEFT(D694,1)</f>
        <v/>
      </c>
      <c r="H694" s="129" t="str">
        <f aca="false">IF(UPPER(G694)="Z",2,IF(UPPER(G694)="Y",1,IF(UPPER(G694)="X",0,LEFT(D694))))</f>
        <v/>
      </c>
      <c r="I694" s="129" t="str">
        <f aca="false">REPLACE(D694,1,1,H694)</f>
        <v/>
      </c>
      <c r="J694" s="96"/>
      <c r="K694" s="124" t="str">
        <f aca="false">IF(N694&gt;0,ROW(L694)-7,"")</f>
        <v/>
      </c>
      <c r="L694" s="130"/>
      <c r="M694" s="130"/>
      <c r="N694" s="131"/>
      <c r="O694" s="132"/>
      <c r="P694" s="128" t="str">
        <f aca="false">IFERROR(IF(OR(ISTEXT(N694),ISNUMBER(N694)),HLOOKUP(S694-23*INT(S694/23),[2]Hoja2!B$1:X$2,2),""),1)</f>
        <v/>
      </c>
      <c r="Q694" s="128" t="str">
        <f aca="false">LEFT(N694,1)</f>
        <v/>
      </c>
      <c r="R694" s="129" t="str">
        <f aca="false">IF(UPPER(Q694)="Z",2,IF(UPPER(Q694)="Y",1,IF(UPPER(Q694)="X",0,LEFT(N694))))</f>
        <v/>
      </c>
      <c r="S694" s="129" t="str">
        <f aca="false">REPLACE(N694,1,1,R694)</f>
        <v/>
      </c>
      <c r="T694" s="96"/>
      <c r="U694" s="133"/>
      <c r="V694" s="124" t="str">
        <f aca="false">IF(OR(ISTEXT(N694),ISNUMBER(N694)),IF($AD694=1,U694,0),"")</f>
        <v/>
      </c>
      <c r="W694" s="75" t="n">
        <v>36892</v>
      </c>
      <c r="X694" s="134"/>
      <c r="Y694" s="134"/>
      <c r="AA694" s="128" t="n">
        <f aca="false">IF(E694&lt;&gt;F694,0,1)</f>
        <v>1</v>
      </c>
      <c r="AB694" s="128" t="n">
        <f aca="false">IF(OR(T694="SI",T694="Si",T694="si",T694="sI",T694="s",T694="S"),1,0)</f>
        <v>0</v>
      </c>
      <c r="AC694" s="128" t="n">
        <f aca="false">IF(OR(J694="SI",J694="Si",J694="si",J694="sI",J694="s",J694="S"),1,0)</f>
        <v>0</v>
      </c>
      <c r="AD694" s="128" t="n">
        <f aca="false">AK694*AA694*AB694*AC694</f>
        <v>0</v>
      </c>
      <c r="AF694" s="136" t="n">
        <f aca="false">COUNTIF(D$8:D694,D694)</f>
        <v>0</v>
      </c>
      <c r="AG694" s="136" t="n">
        <f aca="false">COUNTIFS(D$8:D694,D694,A$8:A694,A694)</f>
        <v>0</v>
      </c>
      <c r="AH694" s="128" t="n">
        <f aca="false">AF694-AG694</f>
        <v>0</v>
      </c>
      <c r="AI694" s="128" t="n">
        <f aca="false">IF(OR(O694&lt;&gt;P694,P694=1,AA694=0),1,0)</f>
        <v>0</v>
      </c>
      <c r="AJ694" s="128" t="n">
        <f aca="false">IF(AR694&gt;0,1,0)+AH694</f>
        <v>0</v>
      </c>
      <c r="AK694" s="128" t="n">
        <f aca="false">IF(O694&lt;&gt;P694,0,1)</f>
        <v>1</v>
      </c>
      <c r="AL694" s="128" t="n">
        <f aca="false">IF(U694&gt;1,1,0)</f>
        <v>0</v>
      </c>
      <c r="AM694" s="136"/>
      <c r="AN694" s="137"/>
      <c r="AO694" s="139"/>
      <c r="AP694" s="128" t="str">
        <f aca="false">IF(SUMIF(AS$7:BU$7,"&gt;0",AS694:BU694)&gt;0,SUMIF(AS$7:BU$7,"&gt;0",AS694:BU694),"")</f>
        <v/>
      </c>
      <c r="AQ694" s="128"/>
      <c r="AR694" s="136" t="n">
        <f aca="false">COUNTIF(N$8:N694,N694)-1</f>
        <v>-1</v>
      </c>
      <c r="AS694" s="133"/>
      <c r="AT694" s="133"/>
      <c r="AU694" s="128" t="n">
        <f aca="false">IF($A694=$A693,AS694+AT694+AU693,AS694+AT694)</f>
        <v>0</v>
      </c>
      <c r="AV694" s="133"/>
      <c r="AW694" s="133"/>
      <c r="AX694" s="128" t="n">
        <f aca="false">IF($A694=$A693,AV694+AW694+AX693,AV694+AW694)</f>
        <v>0</v>
      </c>
      <c r="AY694" s="133"/>
      <c r="AZ694" s="133"/>
      <c r="BA694" s="128" t="n">
        <f aca="false">IF($A694=$A693,AY694+AZ694+BA693,AY694+AZ694)</f>
        <v>0</v>
      </c>
      <c r="BB694" s="133"/>
      <c r="BC694" s="133"/>
      <c r="BD694" s="128" t="n">
        <f aca="false">IF($A694=$A693,BB694+BC694+BD693,BB694+BC694)</f>
        <v>0</v>
      </c>
      <c r="BE694" s="133"/>
      <c r="BF694" s="133"/>
      <c r="BG694" s="128" t="n">
        <f aca="false">IF($A694=$A693,BE694+BF694+BG693,BE694+BF694)</f>
        <v>0</v>
      </c>
      <c r="BH694" s="133"/>
      <c r="BI694" s="133"/>
      <c r="BJ694" s="128" t="n">
        <f aca="false">IF($A694=$A693,BH694+BI694+BJ693,BH694+BI694)</f>
        <v>0</v>
      </c>
      <c r="BK694" s="133"/>
      <c r="BL694" s="133"/>
      <c r="BM694" s="128" t="n">
        <f aca="false">IF($A694=$A693,BK694+BL694+BM693,BK694+BL694)</f>
        <v>0</v>
      </c>
      <c r="BN694" s="133"/>
      <c r="BO694" s="133"/>
      <c r="BP694" s="128" t="n">
        <f aca="false">IF($A694=$A693,BN694+BO694+BP693,BN694+BO694)</f>
        <v>0</v>
      </c>
      <c r="BQ694" s="133"/>
      <c r="BR694" s="133"/>
      <c r="BS694" s="128" t="n">
        <f aca="false">IF($A694=$A693,BQ694+BR694+BS693,BQ694+BR694)</f>
        <v>0</v>
      </c>
      <c r="BT694" s="133"/>
      <c r="BU694" s="133"/>
      <c r="BV694" s="128" t="n">
        <f aca="false">IF($A694=$A693,BT694+BU694+BV693,BT694+BU694)</f>
        <v>0</v>
      </c>
      <c r="BW694" s="128" t="n">
        <f aca="false">IF(W694=0,0,IF(W694&gt;F$4,1,(IF(W694=BW$2,0,(IF(F$4-W694&gt;2,1,0))))))</f>
        <v>0</v>
      </c>
    </row>
    <row r="695" customFormat="false" ht="42.95" hidden="false" customHeight="true" outlineLevel="0" collapsed="false">
      <c r="A695" s="124" t="str">
        <f aca="false">IF(D695=D694,IF(A694=0,"",A694),IF(AND(D695&gt;0,D695&lt;&gt;D694),A694+1,""))</f>
        <v/>
      </c>
      <c r="B695" s="129"/>
      <c r="C695" s="129"/>
      <c r="D695" s="96"/>
      <c r="E695" s="138"/>
      <c r="F695" s="128" t="str">
        <f aca="false">IFERROR(IF(OR(ISTEXT(D695),ISNUMBER(D695)),HLOOKUP(I695-23*INT(I695/23),[2]Hoja2!B$1:X$2,2),""),1)</f>
        <v/>
      </c>
      <c r="G695" s="128" t="str">
        <f aca="false">LEFT(D695,1)</f>
        <v/>
      </c>
      <c r="H695" s="129" t="str">
        <f aca="false">IF(UPPER(G695)="Z",2,IF(UPPER(G695)="Y",1,IF(UPPER(G695)="X",0,LEFT(D695))))</f>
        <v/>
      </c>
      <c r="I695" s="129" t="str">
        <f aca="false">REPLACE(D695,1,1,H695)</f>
        <v/>
      </c>
      <c r="J695" s="96"/>
      <c r="K695" s="124" t="str">
        <f aca="false">IF(N695&gt;0,ROW(L695)-7,"")</f>
        <v/>
      </c>
      <c r="L695" s="130"/>
      <c r="M695" s="130"/>
      <c r="N695" s="131"/>
      <c r="O695" s="132"/>
      <c r="P695" s="128" t="str">
        <f aca="false">IFERROR(IF(OR(ISTEXT(N695),ISNUMBER(N695)),HLOOKUP(S695-23*INT(S695/23),[2]Hoja2!B$1:X$2,2),""),1)</f>
        <v/>
      </c>
      <c r="Q695" s="128" t="str">
        <f aca="false">LEFT(N695,1)</f>
        <v/>
      </c>
      <c r="R695" s="129" t="str">
        <f aca="false">IF(UPPER(Q695)="Z",2,IF(UPPER(Q695)="Y",1,IF(UPPER(Q695)="X",0,LEFT(N695))))</f>
        <v/>
      </c>
      <c r="S695" s="129" t="str">
        <f aca="false">REPLACE(N695,1,1,R695)</f>
        <v/>
      </c>
      <c r="T695" s="96"/>
      <c r="U695" s="133"/>
      <c r="V695" s="124" t="str">
        <f aca="false">IF(OR(ISTEXT(N695),ISNUMBER(N695)),IF($AD695=1,U695,0),"")</f>
        <v/>
      </c>
      <c r="W695" s="75" t="n">
        <v>36892</v>
      </c>
      <c r="X695" s="134"/>
      <c r="Y695" s="134"/>
      <c r="AA695" s="128" t="n">
        <f aca="false">IF(E695&lt;&gt;F695,0,1)</f>
        <v>1</v>
      </c>
      <c r="AB695" s="128" t="n">
        <f aca="false">IF(OR(T695="SI",T695="Si",T695="si",T695="sI",T695="s",T695="S"),1,0)</f>
        <v>0</v>
      </c>
      <c r="AC695" s="128" t="n">
        <f aca="false">IF(OR(J695="SI",J695="Si",J695="si",J695="sI",J695="s",J695="S"),1,0)</f>
        <v>0</v>
      </c>
      <c r="AD695" s="128" t="n">
        <f aca="false">AK695*AA695*AB695*AC695</f>
        <v>0</v>
      </c>
      <c r="AF695" s="136" t="n">
        <f aca="false">COUNTIF(D$8:D695,D695)</f>
        <v>0</v>
      </c>
      <c r="AG695" s="136" t="n">
        <f aca="false">COUNTIFS(D$8:D695,D695,A$8:A695,A695)</f>
        <v>0</v>
      </c>
      <c r="AH695" s="128" t="n">
        <f aca="false">AF695-AG695</f>
        <v>0</v>
      </c>
      <c r="AI695" s="128" t="n">
        <f aca="false">IF(OR(O695&lt;&gt;P695,P695=1,AA695=0),1,0)</f>
        <v>0</v>
      </c>
      <c r="AJ695" s="128" t="n">
        <f aca="false">IF(AR695&gt;0,1,0)+AH695</f>
        <v>0</v>
      </c>
      <c r="AK695" s="128" t="n">
        <f aca="false">IF(O695&lt;&gt;P695,0,1)</f>
        <v>1</v>
      </c>
      <c r="AL695" s="128" t="n">
        <f aca="false">IF(U695&gt;1,1,0)</f>
        <v>0</v>
      </c>
      <c r="AM695" s="136"/>
      <c r="AN695" s="137"/>
      <c r="AO695" s="139"/>
      <c r="AP695" s="128" t="str">
        <f aca="false">IF(SUMIF(AS$7:BU$7,"&gt;0",AS695:BU695)&gt;0,SUMIF(AS$7:BU$7,"&gt;0",AS695:BU695),"")</f>
        <v/>
      </c>
      <c r="AQ695" s="128"/>
      <c r="AR695" s="136" t="n">
        <f aca="false">COUNTIF(N$8:N695,N695)-1</f>
        <v>-1</v>
      </c>
      <c r="AS695" s="133"/>
      <c r="AT695" s="133"/>
      <c r="AU695" s="128" t="n">
        <f aca="false">IF($A695=$A694,AS695+AT695+AU694,AS695+AT695)</f>
        <v>0</v>
      </c>
      <c r="AV695" s="133"/>
      <c r="AW695" s="133"/>
      <c r="AX695" s="128" t="n">
        <f aca="false">IF($A695=$A694,AV695+AW695+AX694,AV695+AW695)</f>
        <v>0</v>
      </c>
      <c r="AY695" s="133"/>
      <c r="AZ695" s="133"/>
      <c r="BA695" s="128" t="n">
        <f aca="false">IF($A695=$A694,AY695+AZ695+BA694,AY695+AZ695)</f>
        <v>0</v>
      </c>
      <c r="BB695" s="133"/>
      <c r="BC695" s="133"/>
      <c r="BD695" s="128" t="n">
        <f aca="false">IF($A695=$A694,BB695+BC695+BD694,BB695+BC695)</f>
        <v>0</v>
      </c>
      <c r="BE695" s="133"/>
      <c r="BF695" s="133"/>
      <c r="BG695" s="128" t="n">
        <f aca="false">IF($A695=$A694,BE695+BF695+BG694,BE695+BF695)</f>
        <v>0</v>
      </c>
      <c r="BH695" s="133"/>
      <c r="BI695" s="133"/>
      <c r="BJ695" s="128" t="n">
        <f aca="false">IF($A695=$A694,BH695+BI695+BJ694,BH695+BI695)</f>
        <v>0</v>
      </c>
      <c r="BK695" s="133"/>
      <c r="BL695" s="133"/>
      <c r="BM695" s="128" t="n">
        <f aca="false">IF($A695=$A694,BK695+BL695+BM694,BK695+BL695)</f>
        <v>0</v>
      </c>
      <c r="BN695" s="133"/>
      <c r="BO695" s="133"/>
      <c r="BP695" s="128" t="n">
        <f aca="false">IF($A695=$A694,BN695+BO695+BP694,BN695+BO695)</f>
        <v>0</v>
      </c>
      <c r="BQ695" s="133"/>
      <c r="BR695" s="133"/>
      <c r="BS695" s="128" t="n">
        <f aca="false">IF($A695=$A694,BQ695+BR695+BS694,BQ695+BR695)</f>
        <v>0</v>
      </c>
      <c r="BT695" s="133"/>
      <c r="BU695" s="133"/>
      <c r="BV695" s="128" t="n">
        <f aca="false">IF($A695=$A694,BT695+BU695+BV694,BT695+BU695)</f>
        <v>0</v>
      </c>
      <c r="BW695" s="128" t="n">
        <f aca="false">IF(W695=0,0,IF(W695&gt;F$4,1,(IF(W695=BW$2,0,(IF(F$4-W695&gt;2,1,0))))))</f>
        <v>0</v>
      </c>
    </row>
    <row r="696" customFormat="false" ht="42.95" hidden="false" customHeight="true" outlineLevel="0" collapsed="false">
      <c r="A696" s="124" t="str">
        <f aca="false">IF(D696=D695,IF(A695=0,"",A695),IF(AND(D696&gt;0,D696&lt;&gt;D695),A695+1,""))</f>
        <v/>
      </c>
      <c r="B696" s="129"/>
      <c r="C696" s="129"/>
      <c r="D696" s="96"/>
      <c r="E696" s="138"/>
      <c r="F696" s="128" t="str">
        <f aca="false">IFERROR(IF(OR(ISTEXT(D696),ISNUMBER(D696)),HLOOKUP(I696-23*INT(I696/23),[2]Hoja2!B$1:X$2,2),""),1)</f>
        <v/>
      </c>
      <c r="G696" s="128" t="str">
        <f aca="false">LEFT(D696,1)</f>
        <v/>
      </c>
      <c r="H696" s="129" t="str">
        <f aca="false">IF(UPPER(G696)="Z",2,IF(UPPER(G696)="Y",1,IF(UPPER(G696)="X",0,LEFT(D696))))</f>
        <v/>
      </c>
      <c r="I696" s="129" t="str">
        <f aca="false">REPLACE(D696,1,1,H696)</f>
        <v/>
      </c>
      <c r="J696" s="96"/>
      <c r="K696" s="124" t="str">
        <f aca="false">IF(N696&gt;0,ROW(L696)-7,"")</f>
        <v/>
      </c>
      <c r="L696" s="130"/>
      <c r="M696" s="130"/>
      <c r="N696" s="131"/>
      <c r="O696" s="132"/>
      <c r="P696" s="128" t="str">
        <f aca="false">IFERROR(IF(OR(ISTEXT(N696),ISNUMBER(N696)),HLOOKUP(S696-23*INT(S696/23),[2]Hoja2!B$1:X$2,2),""),1)</f>
        <v/>
      </c>
      <c r="Q696" s="128" t="str">
        <f aca="false">LEFT(N696,1)</f>
        <v/>
      </c>
      <c r="R696" s="129" t="str">
        <f aca="false">IF(UPPER(Q696)="Z",2,IF(UPPER(Q696)="Y",1,IF(UPPER(Q696)="X",0,LEFT(N696))))</f>
        <v/>
      </c>
      <c r="S696" s="129" t="str">
        <f aca="false">REPLACE(N696,1,1,R696)</f>
        <v/>
      </c>
      <c r="T696" s="96"/>
      <c r="U696" s="133"/>
      <c r="V696" s="124" t="str">
        <f aca="false">IF(OR(ISTEXT(N696),ISNUMBER(N696)),IF($AD696=1,U696,0),"")</f>
        <v/>
      </c>
      <c r="W696" s="75" t="n">
        <v>36892</v>
      </c>
      <c r="X696" s="134"/>
      <c r="Y696" s="134"/>
      <c r="AA696" s="128" t="n">
        <f aca="false">IF(E696&lt;&gt;F696,0,1)</f>
        <v>1</v>
      </c>
      <c r="AB696" s="128" t="n">
        <f aca="false">IF(OR(T696="SI",T696="Si",T696="si",T696="sI",T696="s",T696="S"),1,0)</f>
        <v>0</v>
      </c>
      <c r="AC696" s="128" t="n">
        <f aca="false">IF(OR(J696="SI",J696="Si",J696="si",J696="sI",J696="s",J696="S"),1,0)</f>
        <v>0</v>
      </c>
      <c r="AD696" s="128" t="n">
        <f aca="false">AK696*AA696*AB696*AC696</f>
        <v>0</v>
      </c>
      <c r="AF696" s="136" t="n">
        <f aca="false">COUNTIF(D$8:D696,D696)</f>
        <v>0</v>
      </c>
      <c r="AG696" s="136" t="n">
        <f aca="false">COUNTIFS(D$8:D696,D696,A$8:A696,A696)</f>
        <v>0</v>
      </c>
      <c r="AH696" s="128" t="n">
        <f aca="false">AF696-AG696</f>
        <v>0</v>
      </c>
      <c r="AI696" s="128" t="n">
        <f aca="false">IF(OR(O696&lt;&gt;P696,P696=1,AA696=0),1,0)</f>
        <v>0</v>
      </c>
      <c r="AJ696" s="128" t="n">
        <f aca="false">IF(AR696&gt;0,1,0)+AH696</f>
        <v>0</v>
      </c>
      <c r="AK696" s="128" t="n">
        <f aca="false">IF(O696&lt;&gt;P696,0,1)</f>
        <v>1</v>
      </c>
      <c r="AL696" s="128" t="n">
        <f aca="false">IF(U696&gt;1,1,0)</f>
        <v>0</v>
      </c>
      <c r="AM696" s="136"/>
      <c r="AN696" s="137"/>
      <c r="AO696" s="139"/>
      <c r="AP696" s="128" t="str">
        <f aca="false">IF(SUMIF(AS$7:BU$7,"&gt;0",AS696:BU696)&gt;0,SUMIF(AS$7:BU$7,"&gt;0",AS696:BU696),"")</f>
        <v/>
      </c>
      <c r="AQ696" s="128"/>
      <c r="AR696" s="136" t="n">
        <f aca="false">COUNTIF(N$8:N696,N696)-1</f>
        <v>-1</v>
      </c>
      <c r="AS696" s="133"/>
      <c r="AT696" s="133"/>
      <c r="AU696" s="128" t="n">
        <f aca="false">IF($A696=$A695,AS696+AT696+AU695,AS696+AT696)</f>
        <v>0</v>
      </c>
      <c r="AV696" s="133"/>
      <c r="AW696" s="133"/>
      <c r="AX696" s="128" t="n">
        <f aca="false">IF($A696=$A695,AV696+AW696+AX695,AV696+AW696)</f>
        <v>0</v>
      </c>
      <c r="AY696" s="133"/>
      <c r="AZ696" s="133"/>
      <c r="BA696" s="128" t="n">
        <f aca="false">IF($A696=$A695,AY696+AZ696+BA695,AY696+AZ696)</f>
        <v>0</v>
      </c>
      <c r="BB696" s="133"/>
      <c r="BC696" s="133"/>
      <c r="BD696" s="128" t="n">
        <f aca="false">IF($A696=$A695,BB696+BC696+BD695,BB696+BC696)</f>
        <v>0</v>
      </c>
      <c r="BE696" s="133"/>
      <c r="BF696" s="133"/>
      <c r="BG696" s="128" t="n">
        <f aca="false">IF($A696=$A695,BE696+BF696+BG695,BE696+BF696)</f>
        <v>0</v>
      </c>
      <c r="BH696" s="133"/>
      <c r="BI696" s="133"/>
      <c r="BJ696" s="128" t="n">
        <f aca="false">IF($A696=$A695,BH696+BI696+BJ695,BH696+BI696)</f>
        <v>0</v>
      </c>
      <c r="BK696" s="133"/>
      <c r="BL696" s="133"/>
      <c r="BM696" s="128" t="n">
        <f aca="false">IF($A696=$A695,BK696+BL696+BM695,BK696+BL696)</f>
        <v>0</v>
      </c>
      <c r="BN696" s="133"/>
      <c r="BO696" s="133"/>
      <c r="BP696" s="128" t="n">
        <f aca="false">IF($A696=$A695,BN696+BO696+BP695,BN696+BO696)</f>
        <v>0</v>
      </c>
      <c r="BQ696" s="133"/>
      <c r="BR696" s="133"/>
      <c r="BS696" s="128" t="n">
        <f aca="false">IF($A696=$A695,BQ696+BR696+BS695,BQ696+BR696)</f>
        <v>0</v>
      </c>
      <c r="BT696" s="133"/>
      <c r="BU696" s="133"/>
      <c r="BV696" s="128" t="n">
        <f aca="false">IF($A696=$A695,BT696+BU696+BV695,BT696+BU696)</f>
        <v>0</v>
      </c>
      <c r="BW696" s="128" t="n">
        <f aca="false">IF(W696=0,0,IF(W696&gt;F$4,1,(IF(W696=BW$2,0,(IF(F$4-W696&gt;2,1,0))))))</f>
        <v>0</v>
      </c>
    </row>
    <row r="697" customFormat="false" ht="42.95" hidden="false" customHeight="true" outlineLevel="0" collapsed="false">
      <c r="A697" s="124" t="str">
        <f aca="false">IF(D697=D696,IF(A696=0,"",A696),IF(AND(D697&gt;0,D697&lt;&gt;D696),A696+1,""))</f>
        <v/>
      </c>
      <c r="B697" s="129"/>
      <c r="C697" s="129"/>
      <c r="D697" s="96"/>
      <c r="E697" s="138"/>
      <c r="F697" s="128" t="str">
        <f aca="false">IFERROR(IF(OR(ISTEXT(D697),ISNUMBER(D697)),HLOOKUP(I697-23*INT(I697/23),[2]Hoja2!B$1:X$2,2),""),1)</f>
        <v/>
      </c>
      <c r="G697" s="128" t="str">
        <f aca="false">LEFT(D697,1)</f>
        <v/>
      </c>
      <c r="H697" s="129" t="str">
        <f aca="false">IF(UPPER(G697)="Z",2,IF(UPPER(G697)="Y",1,IF(UPPER(G697)="X",0,LEFT(D697))))</f>
        <v/>
      </c>
      <c r="I697" s="129" t="str">
        <f aca="false">REPLACE(D697,1,1,H697)</f>
        <v/>
      </c>
      <c r="J697" s="96"/>
      <c r="K697" s="124" t="str">
        <f aca="false">IF(N697&gt;0,ROW(L697)-7,"")</f>
        <v/>
      </c>
      <c r="L697" s="130"/>
      <c r="M697" s="130"/>
      <c r="N697" s="131"/>
      <c r="O697" s="132"/>
      <c r="P697" s="128" t="str">
        <f aca="false">IFERROR(IF(OR(ISTEXT(N697),ISNUMBER(N697)),HLOOKUP(S697-23*INT(S697/23),[2]Hoja2!B$1:X$2,2),""),1)</f>
        <v/>
      </c>
      <c r="Q697" s="128" t="str">
        <f aca="false">LEFT(N697,1)</f>
        <v/>
      </c>
      <c r="R697" s="129" t="str">
        <f aca="false">IF(UPPER(Q697)="Z",2,IF(UPPER(Q697)="Y",1,IF(UPPER(Q697)="X",0,LEFT(N697))))</f>
        <v/>
      </c>
      <c r="S697" s="129" t="str">
        <f aca="false">REPLACE(N697,1,1,R697)</f>
        <v/>
      </c>
      <c r="T697" s="96"/>
      <c r="U697" s="133"/>
      <c r="V697" s="124" t="str">
        <f aca="false">IF(OR(ISTEXT(N697),ISNUMBER(N697)),IF($AD697=1,U697,0),"")</f>
        <v/>
      </c>
      <c r="W697" s="75" t="n">
        <v>36892</v>
      </c>
      <c r="X697" s="134"/>
      <c r="Y697" s="134"/>
      <c r="AA697" s="128" t="n">
        <f aca="false">IF(E697&lt;&gt;F697,0,1)</f>
        <v>1</v>
      </c>
      <c r="AB697" s="128" t="n">
        <f aca="false">IF(OR(T697="SI",T697="Si",T697="si",T697="sI",T697="s",T697="S"),1,0)</f>
        <v>0</v>
      </c>
      <c r="AC697" s="128" t="n">
        <f aca="false">IF(OR(J697="SI",J697="Si",J697="si",J697="sI",J697="s",J697="S"),1,0)</f>
        <v>0</v>
      </c>
      <c r="AD697" s="128" t="n">
        <f aca="false">AK697*AA697*AB697*AC697</f>
        <v>0</v>
      </c>
      <c r="AF697" s="136" t="n">
        <f aca="false">COUNTIF(D$8:D697,D697)</f>
        <v>0</v>
      </c>
      <c r="AG697" s="136" t="n">
        <f aca="false">COUNTIFS(D$8:D697,D697,A$8:A697,A697)</f>
        <v>0</v>
      </c>
      <c r="AH697" s="128" t="n">
        <f aca="false">AF697-AG697</f>
        <v>0</v>
      </c>
      <c r="AI697" s="128" t="n">
        <f aca="false">IF(OR(O697&lt;&gt;P697,P697=1,AA697=0),1,0)</f>
        <v>0</v>
      </c>
      <c r="AJ697" s="128" t="n">
        <f aca="false">IF(AR697&gt;0,1,0)+AH697</f>
        <v>0</v>
      </c>
      <c r="AK697" s="128" t="n">
        <f aca="false">IF(O697&lt;&gt;P697,0,1)</f>
        <v>1</v>
      </c>
      <c r="AL697" s="128" t="n">
        <f aca="false">IF(U697&gt;1,1,0)</f>
        <v>0</v>
      </c>
      <c r="AM697" s="136"/>
      <c r="AN697" s="137"/>
      <c r="AO697" s="139"/>
      <c r="AP697" s="128" t="str">
        <f aca="false">IF(SUMIF(AS$7:BU$7,"&gt;0",AS697:BU697)&gt;0,SUMIF(AS$7:BU$7,"&gt;0",AS697:BU697),"")</f>
        <v/>
      </c>
      <c r="AQ697" s="128"/>
      <c r="AR697" s="136" t="n">
        <f aca="false">COUNTIF(N$8:N697,N697)-1</f>
        <v>-1</v>
      </c>
      <c r="AS697" s="133"/>
      <c r="AT697" s="133"/>
      <c r="AU697" s="128" t="n">
        <f aca="false">IF($A697=$A696,AS697+AT697+AU696,AS697+AT697)</f>
        <v>0</v>
      </c>
      <c r="AV697" s="133"/>
      <c r="AW697" s="133"/>
      <c r="AX697" s="128" t="n">
        <f aca="false">IF($A697=$A696,AV697+AW697+AX696,AV697+AW697)</f>
        <v>0</v>
      </c>
      <c r="AY697" s="133"/>
      <c r="AZ697" s="133"/>
      <c r="BA697" s="128" t="n">
        <f aca="false">IF($A697=$A696,AY697+AZ697+BA696,AY697+AZ697)</f>
        <v>0</v>
      </c>
      <c r="BB697" s="133"/>
      <c r="BC697" s="133"/>
      <c r="BD697" s="128" t="n">
        <f aca="false">IF($A697=$A696,BB697+BC697+BD696,BB697+BC697)</f>
        <v>0</v>
      </c>
      <c r="BE697" s="133"/>
      <c r="BF697" s="133"/>
      <c r="BG697" s="128" t="n">
        <f aca="false">IF($A697=$A696,BE697+BF697+BG696,BE697+BF697)</f>
        <v>0</v>
      </c>
      <c r="BH697" s="133"/>
      <c r="BI697" s="133"/>
      <c r="BJ697" s="128" t="n">
        <f aca="false">IF($A697=$A696,BH697+BI697+BJ696,BH697+BI697)</f>
        <v>0</v>
      </c>
      <c r="BK697" s="133"/>
      <c r="BL697" s="133"/>
      <c r="BM697" s="128" t="n">
        <f aca="false">IF($A697=$A696,BK697+BL697+BM696,BK697+BL697)</f>
        <v>0</v>
      </c>
      <c r="BN697" s="133"/>
      <c r="BO697" s="133"/>
      <c r="BP697" s="128" t="n">
        <f aca="false">IF($A697=$A696,BN697+BO697+BP696,BN697+BO697)</f>
        <v>0</v>
      </c>
      <c r="BQ697" s="133"/>
      <c r="BR697" s="133"/>
      <c r="BS697" s="128" t="n">
        <f aca="false">IF($A697=$A696,BQ697+BR697+BS696,BQ697+BR697)</f>
        <v>0</v>
      </c>
      <c r="BT697" s="133"/>
      <c r="BU697" s="133"/>
      <c r="BV697" s="128" t="n">
        <f aca="false">IF($A697=$A696,BT697+BU697+BV696,BT697+BU697)</f>
        <v>0</v>
      </c>
      <c r="BW697" s="128" t="n">
        <f aca="false">IF(W697=0,0,IF(W697&gt;F$4,1,(IF(W697=BW$2,0,(IF(F$4-W697&gt;2,1,0))))))</f>
        <v>0</v>
      </c>
    </row>
    <row r="698" customFormat="false" ht="42.95" hidden="false" customHeight="true" outlineLevel="0" collapsed="false">
      <c r="A698" s="124" t="str">
        <f aca="false">IF(D698=D697,IF(A697=0,"",A697),IF(AND(D698&gt;0,D698&lt;&gt;D697),A697+1,""))</f>
        <v/>
      </c>
      <c r="B698" s="129"/>
      <c r="C698" s="129"/>
      <c r="D698" s="96"/>
      <c r="E698" s="138"/>
      <c r="F698" s="128" t="str">
        <f aca="false">IFERROR(IF(OR(ISTEXT(D698),ISNUMBER(D698)),HLOOKUP(I698-23*INT(I698/23),[2]Hoja2!B$1:X$2,2),""),1)</f>
        <v/>
      </c>
      <c r="G698" s="128" t="str">
        <f aca="false">LEFT(D698,1)</f>
        <v/>
      </c>
      <c r="H698" s="129" t="str">
        <f aca="false">IF(UPPER(G698)="Z",2,IF(UPPER(G698)="Y",1,IF(UPPER(G698)="X",0,LEFT(D698))))</f>
        <v/>
      </c>
      <c r="I698" s="129" t="str">
        <f aca="false">REPLACE(D698,1,1,H698)</f>
        <v/>
      </c>
      <c r="J698" s="96"/>
      <c r="K698" s="124" t="str">
        <f aca="false">IF(N698&gt;0,ROW(L698)-7,"")</f>
        <v/>
      </c>
      <c r="L698" s="130"/>
      <c r="M698" s="130"/>
      <c r="N698" s="131"/>
      <c r="O698" s="132"/>
      <c r="P698" s="128" t="str">
        <f aca="false">IFERROR(IF(OR(ISTEXT(N698),ISNUMBER(N698)),HLOOKUP(S698-23*INT(S698/23),[2]Hoja2!B$1:X$2,2),""),1)</f>
        <v/>
      </c>
      <c r="Q698" s="128" t="str">
        <f aca="false">LEFT(N698,1)</f>
        <v/>
      </c>
      <c r="R698" s="129" t="str">
        <f aca="false">IF(UPPER(Q698)="Z",2,IF(UPPER(Q698)="Y",1,IF(UPPER(Q698)="X",0,LEFT(N698))))</f>
        <v/>
      </c>
      <c r="S698" s="129" t="str">
        <f aca="false">REPLACE(N698,1,1,R698)</f>
        <v/>
      </c>
      <c r="T698" s="96"/>
      <c r="U698" s="133"/>
      <c r="V698" s="124" t="str">
        <f aca="false">IF(OR(ISTEXT(N698),ISNUMBER(N698)),IF($AD698=1,U698,0),"")</f>
        <v/>
      </c>
      <c r="W698" s="75" t="n">
        <v>36892</v>
      </c>
      <c r="X698" s="134"/>
      <c r="Y698" s="134"/>
      <c r="AA698" s="128" t="n">
        <f aca="false">IF(E698&lt;&gt;F698,0,1)</f>
        <v>1</v>
      </c>
      <c r="AB698" s="128" t="n">
        <f aca="false">IF(OR(T698="SI",T698="Si",T698="si",T698="sI",T698="s",T698="S"),1,0)</f>
        <v>0</v>
      </c>
      <c r="AC698" s="128" t="n">
        <f aca="false">IF(OR(J698="SI",J698="Si",J698="si",J698="sI",J698="s",J698="S"),1,0)</f>
        <v>0</v>
      </c>
      <c r="AD698" s="128" t="n">
        <f aca="false">AK698*AA698*AB698*AC698</f>
        <v>0</v>
      </c>
      <c r="AF698" s="136" t="n">
        <f aca="false">COUNTIF(D$8:D698,D698)</f>
        <v>0</v>
      </c>
      <c r="AG698" s="136" t="n">
        <f aca="false">COUNTIFS(D$8:D698,D698,A$8:A698,A698)</f>
        <v>0</v>
      </c>
      <c r="AH698" s="128" t="n">
        <f aca="false">AF698-AG698</f>
        <v>0</v>
      </c>
      <c r="AI698" s="128" t="n">
        <f aca="false">IF(OR(O698&lt;&gt;P698,P698=1,AA698=0),1,0)</f>
        <v>0</v>
      </c>
      <c r="AJ698" s="128" t="n">
        <f aca="false">IF(AR698&gt;0,1,0)+AH698</f>
        <v>0</v>
      </c>
      <c r="AK698" s="128" t="n">
        <f aca="false">IF(O698&lt;&gt;P698,0,1)</f>
        <v>1</v>
      </c>
      <c r="AL698" s="128" t="n">
        <f aca="false">IF(U698&gt;1,1,0)</f>
        <v>0</v>
      </c>
      <c r="AM698" s="136"/>
      <c r="AN698" s="137"/>
      <c r="AO698" s="139"/>
      <c r="AP698" s="128" t="str">
        <f aca="false">IF(SUMIF(AS$7:BU$7,"&gt;0",AS698:BU698)&gt;0,SUMIF(AS$7:BU$7,"&gt;0",AS698:BU698),"")</f>
        <v/>
      </c>
      <c r="AQ698" s="128"/>
      <c r="AR698" s="136" t="n">
        <f aca="false">COUNTIF(N$8:N698,N698)-1</f>
        <v>-1</v>
      </c>
      <c r="AS698" s="133"/>
      <c r="AT698" s="133"/>
      <c r="AU698" s="128" t="n">
        <f aca="false">IF($A698=$A697,AS698+AT698+AU697,AS698+AT698)</f>
        <v>0</v>
      </c>
      <c r="AV698" s="133"/>
      <c r="AW698" s="133"/>
      <c r="AX698" s="128" t="n">
        <f aca="false">IF($A698=$A697,AV698+AW698+AX697,AV698+AW698)</f>
        <v>0</v>
      </c>
      <c r="AY698" s="133"/>
      <c r="AZ698" s="133"/>
      <c r="BA698" s="128" t="n">
        <f aca="false">IF($A698=$A697,AY698+AZ698+BA697,AY698+AZ698)</f>
        <v>0</v>
      </c>
      <c r="BB698" s="133"/>
      <c r="BC698" s="133"/>
      <c r="BD698" s="128" t="n">
        <f aca="false">IF($A698=$A697,BB698+BC698+BD697,BB698+BC698)</f>
        <v>0</v>
      </c>
      <c r="BE698" s="133"/>
      <c r="BF698" s="133"/>
      <c r="BG698" s="128" t="n">
        <f aca="false">IF($A698=$A697,BE698+BF698+BG697,BE698+BF698)</f>
        <v>0</v>
      </c>
      <c r="BH698" s="133"/>
      <c r="BI698" s="133"/>
      <c r="BJ698" s="128" t="n">
        <f aca="false">IF($A698=$A697,BH698+BI698+BJ697,BH698+BI698)</f>
        <v>0</v>
      </c>
      <c r="BK698" s="133"/>
      <c r="BL698" s="133"/>
      <c r="BM698" s="128" t="n">
        <f aca="false">IF($A698=$A697,BK698+BL698+BM697,BK698+BL698)</f>
        <v>0</v>
      </c>
      <c r="BN698" s="133"/>
      <c r="BO698" s="133"/>
      <c r="BP698" s="128" t="n">
        <f aca="false">IF($A698=$A697,BN698+BO698+BP697,BN698+BO698)</f>
        <v>0</v>
      </c>
      <c r="BQ698" s="133"/>
      <c r="BR698" s="133"/>
      <c r="BS698" s="128" t="n">
        <f aca="false">IF($A698=$A697,BQ698+BR698+BS697,BQ698+BR698)</f>
        <v>0</v>
      </c>
      <c r="BT698" s="133"/>
      <c r="BU698" s="133"/>
      <c r="BV698" s="128" t="n">
        <f aca="false">IF($A698=$A697,BT698+BU698+BV697,BT698+BU698)</f>
        <v>0</v>
      </c>
      <c r="BW698" s="128" t="n">
        <f aca="false">IF(W698=0,0,IF(W698&gt;F$4,1,(IF(W698=BW$2,0,(IF(F$4-W698&gt;2,1,0))))))</f>
        <v>0</v>
      </c>
    </row>
    <row r="699" customFormat="false" ht="42.95" hidden="false" customHeight="true" outlineLevel="0" collapsed="false">
      <c r="A699" s="124" t="str">
        <f aca="false">IF(D699=D698,IF(A698=0,"",A698),IF(AND(D699&gt;0,D699&lt;&gt;D698),A698+1,""))</f>
        <v/>
      </c>
      <c r="B699" s="129"/>
      <c r="C699" s="129"/>
      <c r="D699" s="96"/>
      <c r="E699" s="138"/>
      <c r="F699" s="128" t="str">
        <f aca="false">IFERROR(IF(OR(ISTEXT(D699),ISNUMBER(D699)),HLOOKUP(I699-23*INT(I699/23),[2]Hoja2!B$1:X$2,2),""),1)</f>
        <v/>
      </c>
      <c r="G699" s="128" t="str">
        <f aca="false">LEFT(D699,1)</f>
        <v/>
      </c>
      <c r="H699" s="129" t="str">
        <f aca="false">IF(UPPER(G699)="Z",2,IF(UPPER(G699)="Y",1,IF(UPPER(G699)="X",0,LEFT(D699))))</f>
        <v/>
      </c>
      <c r="I699" s="129" t="str">
        <f aca="false">REPLACE(D699,1,1,H699)</f>
        <v/>
      </c>
      <c r="J699" s="96"/>
      <c r="K699" s="124" t="str">
        <f aca="false">IF(N699&gt;0,ROW(L699)-7,"")</f>
        <v/>
      </c>
      <c r="L699" s="130"/>
      <c r="M699" s="130"/>
      <c r="N699" s="131"/>
      <c r="O699" s="132"/>
      <c r="P699" s="128" t="str">
        <f aca="false">IFERROR(IF(OR(ISTEXT(N699),ISNUMBER(N699)),HLOOKUP(S699-23*INT(S699/23),[2]Hoja2!B$1:X$2,2),""),1)</f>
        <v/>
      </c>
      <c r="Q699" s="128" t="str">
        <f aca="false">LEFT(N699,1)</f>
        <v/>
      </c>
      <c r="R699" s="129" t="str">
        <f aca="false">IF(UPPER(Q699)="Z",2,IF(UPPER(Q699)="Y",1,IF(UPPER(Q699)="X",0,LEFT(N699))))</f>
        <v/>
      </c>
      <c r="S699" s="129" t="str">
        <f aca="false">REPLACE(N699,1,1,R699)</f>
        <v/>
      </c>
      <c r="T699" s="96"/>
      <c r="U699" s="133"/>
      <c r="V699" s="124" t="str">
        <f aca="false">IF(OR(ISTEXT(N699),ISNUMBER(N699)),IF($AD699=1,U699,0),"")</f>
        <v/>
      </c>
      <c r="W699" s="75" t="n">
        <v>36892</v>
      </c>
      <c r="X699" s="134"/>
      <c r="Y699" s="134"/>
      <c r="AA699" s="128" t="n">
        <f aca="false">IF(E699&lt;&gt;F699,0,1)</f>
        <v>1</v>
      </c>
      <c r="AB699" s="128" t="n">
        <f aca="false">IF(OR(T699="SI",T699="Si",T699="si",T699="sI",T699="s",T699="S"),1,0)</f>
        <v>0</v>
      </c>
      <c r="AC699" s="128" t="n">
        <f aca="false">IF(OR(J699="SI",J699="Si",J699="si",J699="sI",J699="s",J699="S"),1,0)</f>
        <v>0</v>
      </c>
      <c r="AD699" s="128" t="n">
        <f aca="false">AK699*AA699*AB699*AC699</f>
        <v>0</v>
      </c>
      <c r="AF699" s="136" t="n">
        <f aca="false">COUNTIF(D$8:D699,D699)</f>
        <v>0</v>
      </c>
      <c r="AG699" s="136" t="n">
        <f aca="false">COUNTIFS(D$8:D699,D699,A$8:A699,A699)</f>
        <v>0</v>
      </c>
      <c r="AH699" s="128" t="n">
        <f aca="false">AF699-AG699</f>
        <v>0</v>
      </c>
      <c r="AI699" s="128" t="n">
        <f aca="false">IF(OR(O699&lt;&gt;P699,P699=1,AA699=0),1,0)</f>
        <v>0</v>
      </c>
      <c r="AJ699" s="128" t="n">
        <f aca="false">IF(AR699&gt;0,1,0)+AH699</f>
        <v>0</v>
      </c>
      <c r="AK699" s="128" t="n">
        <f aca="false">IF(O699&lt;&gt;P699,0,1)</f>
        <v>1</v>
      </c>
      <c r="AL699" s="128" t="n">
        <f aca="false">IF(U699&gt;1,1,0)</f>
        <v>0</v>
      </c>
      <c r="AM699" s="136"/>
      <c r="AN699" s="137"/>
      <c r="AO699" s="139"/>
      <c r="AP699" s="128" t="str">
        <f aca="false">IF(SUMIF(AS$7:BU$7,"&gt;0",AS699:BU699)&gt;0,SUMIF(AS$7:BU$7,"&gt;0",AS699:BU699),"")</f>
        <v/>
      </c>
      <c r="AQ699" s="128"/>
      <c r="AR699" s="136" t="n">
        <f aca="false">COUNTIF(N$8:N699,N699)-1</f>
        <v>-1</v>
      </c>
      <c r="AS699" s="133"/>
      <c r="AT699" s="133"/>
      <c r="AU699" s="128" t="n">
        <f aca="false">IF($A699=$A698,AS699+AT699+AU698,AS699+AT699)</f>
        <v>0</v>
      </c>
      <c r="AV699" s="133"/>
      <c r="AW699" s="133"/>
      <c r="AX699" s="128" t="n">
        <f aca="false">IF($A699=$A698,AV699+AW699+AX698,AV699+AW699)</f>
        <v>0</v>
      </c>
      <c r="AY699" s="133"/>
      <c r="AZ699" s="133"/>
      <c r="BA699" s="128" t="n">
        <f aca="false">IF($A699=$A698,AY699+AZ699+BA698,AY699+AZ699)</f>
        <v>0</v>
      </c>
      <c r="BB699" s="133"/>
      <c r="BC699" s="133"/>
      <c r="BD699" s="128" t="n">
        <f aca="false">IF($A699=$A698,BB699+BC699+BD698,BB699+BC699)</f>
        <v>0</v>
      </c>
      <c r="BE699" s="133"/>
      <c r="BF699" s="133"/>
      <c r="BG699" s="128" t="n">
        <f aca="false">IF($A699=$A698,BE699+BF699+BG698,BE699+BF699)</f>
        <v>0</v>
      </c>
      <c r="BH699" s="133"/>
      <c r="BI699" s="133"/>
      <c r="BJ699" s="128" t="n">
        <f aca="false">IF($A699=$A698,BH699+BI699+BJ698,BH699+BI699)</f>
        <v>0</v>
      </c>
      <c r="BK699" s="133"/>
      <c r="BL699" s="133"/>
      <c r="BM699" s="128" t="n">
        <f aca="false">IF($A699=$A698,BK699+BL699+BM698,BK699+BL699)</f>
        <v>0</v>
      </c>
      <c r="BN699" s="133"/>
      <c r="BO699" s="133"/>
      <c r="BP699" s="128" t="n">
        <f aca="false">IF($A699=$A698,BN699+BO699+BP698,BN699+BO699)</f>
        <v>0</v>
      </c>
      <c r="BQ699" s="133"/>
      <c r="BR699" s="133"/>
      <c r="BS699" s="128" t="n">
        <f aca="false">IF($A699=$A698,BQ699+BR699+BS698,BQ699+BR699)</f>
        <v>0</v>
      </c>
      <c r="BT699" s="133"/>
      <c r="BU699" s="133"/>
      <c r="BV699" s="128" t="n">
        <f aca="false">IF($A699=$A698,BT699+BU699+BV698,BT699+BU699)</f>
        <v>0</v>
      </c>
      <c r="BW699" s="128" t="n">
        <f aca="false">IF(W699=0,0,IF(W699&gt;F$4,1,(IF(W699=BW$2,0,(IF(F$4-W699&gt;2,1,0))))))</f>
        <v>0</v>
      </c>
    </row>
    <row r="700" customFormat="false" ht="42.95" hidden="false" customHeight="true" outlineLevel="0" collapsed="false">
      <c r="A700" s="124" t="str">
        <f aca="false">IF(D700=D699,IF(A699=0,"",A699),IF(AND(D700&gt;0,D700&lt;&gt;D699),A699+1,""))</f>
        <v/>
      </c>
      <c r="B700" s="129"/>
      <c r="C700" s="129"/>
      <c r="D700" s="96"/>
      <c r="E700" s="138"/>
      <c r="F700" s="128" t="str">
        <f aca="false">IFERROR(IF(OR(ISTEXT(D700),ISNUMBER(D700)),HLOOKUP(I700-23*INT(I700/23),[2]Hoja2!B$1:X$2,2),""),1)</f>
        <v/>
      </c>
      <c r="G700" s="128" t="str">
        <f aca="false">LEFT(D700,1)</f>
        <v/>
      </c>
      <c r="H700" s="129" t="str">
        <f aca="false">IF(UPPER(G700)="Z",2,IF(UPPER(G700)="Y",1,IF(UPPER(G700)="X",0,LEFT(D700))))</f>
        <v/>
      </c>
      <c r="I700" s="129" t="str">
        <f aca="false">REPLACE(D700,1,1,H700)</f>
        <v/>
      </c>
      <c r="J700" s="96"/>
      <c r="K700" s="124" t="str">
        <f aca="false">IF(N700&gt;0,ROW(L700)-7,"")</f>
        <v/>
      </c>
      <c r="L700" s="130"/>
      <c r="M700" s="130"/>
      <c r="N700" s="131"/>
      <c r="O700" s="132"/>
      <c r="P700" s="128" t="str">
        <f aca="false">IFERROR(IF(OR(ISTEXT(N700),ISNUMBER(N700)),HLOOKUP(S700-23*INT(S700/23),[2]Hoja2!B$1:X$2,2),""),1)</f>
        <v/>
      </c>
      <c r="Q700" s="128" t="str">
        <f aca="false">LEFT(N700,1)</f>
        <v/>
      </c>
      <c r="R700" s="129" t="str">
        <f aca="false">IF(UPPER(Q700)="Z",2,IF(UPPER(Q700)="Y",1,IF(UPPER(Q700)="X",0,LEFT(N700))))</f>
        <v/>
      </c>
      <c r="S700" s="129" t="str">
        <f aca="false">REPLACE(N700,1,1,R700)</f>
        <v/>
      </c>
      <c r="T700" s="96"/>
      <c r="U700" s="133"/>
      <c r="V700" s="124" t="str">
        <f aca="false">IF(OR(ISTEXT(N700),ISNUMBER(N700)),IF($AD700=1,U700,0),"")</f>
        <v/>
      </c>
      <c r="W700" s="75" t="n">
        <v>36892</v>
      </c>
      <c r="X700" s="134"/>
      <c r="Y700" s="134"/>
      <c r="AA700" s="128" t="n">
        <f aca="false">IF(E700&lt;&gt;F700,0,1)</f>
        <v>1</v>
      </c>
      <c r="AB700" s="128" t="n">
        <f aca="false">IF(OR(T700="SI",T700="Si",T700="si",T700="sI",T700="s",T700="S"),1,0)</f>
        <v>0</v>
      </c>
      <c r="AC700" s="128" t="n">
        <f aca="false">IF(OR(J700="SI",J700="Si",J700="si",J700="sI",J700="s",J700="S"),1,0)</f>
        <v>0</v>
      </c>
      <c r="AD700" s="128" t="n">
        <f aca="false">AK700*AA700*AB700*AC700</f>
        <v>0</v>
      </c>
      <c r="AF700" s="136" t="n">
        <f aca="false">COUNTIF(D$8:D700,D700)</f>
        <v>0</v>
      </c>
      <c r="AG700" s="136" t="n">
        <f aca="false">COUNTIFS(D$8:D700,D700,A$8:A700,A700)</f>
        <v>0</v>
      </c>
      <c r="AH700" s="128" t="n">
        <f aca="false">AF700-AG700</f>
        <v>0</v>
      </c>
      <c r="AI700" s="128" t="n">
        <f aca="false">IF(OR(O700&lt;&gt;P700,P700=1,AA700=0),1,0)</f>
        <v>0</v>
      </c>
      <c r="AJ700" s="128" t="n">
        <f aca="false">IF(AR700&gt;0,1,0)+AH700</f>
        <v>0</v>
      </c>
      <c r="AK700" s="128" t="n">
        <f aca="false">IF(O700&lt;&gt;P700,0,1)</f>
        <v>1</v>
      </c>
      <c r="AL700" s="128" t="n">
        <f aca="false">IF(U700&gt;1,1,0)</f>
        <v>0</v>
      </c>
      <c r="AM700" s="136"/>
      <c r="AN700" s="137"/>
      <c r="AO700" s="139"/>
      <c r="AP700" s="128" t="str">
        <f aca="false">IF(SUMIF(AS$7:BU$7,"&gt;0",AS700:BU700)&gt;0,SUMIF(AS$7:BU$7,"&gt;0",AS700:BU700),"")</f>
        <v/>
      </c>
      <c r="AQ700" s="128"/>
      <c r="AR700" s="136" t="n">
        <f aca="false">COUNTIF(N$8:N700,N700)-1</f>
        <v>-1</v>
      </c>
      <c r="AS700" s="133"/>
      <c r="AT700" s="133"/>
      <c r="AU700" s="128" t="n">
        <f aca="false">IF($A700=$A699,AS700+AT700+AU699,AS700+AT700)</f>
        <v>0</v>
      </c>
      <c r="AV700" s="133"/>
      <c r="AW700" s="133"/>
      <c r="AX700" s="128" t="n">
        <f aca="false">IF($A700=$A699,AV700+AW700+AX699,AV700+AW700)</f>
        <v>0</v>
      </c>
      <c r="AY700" s="133"/>
      <c r="AZ700" s="133"/>
      <c r="BA700" s="128" t="n">
        <f aca="false">IF($A700=$A699,AY700+AZ700+BA699,AY700+AZ700)</f>
        <v>0</v>
      </c>
      <c r="BB700" s="133"/>
      <c r="BC700" s="133"/>
      <c r="BD700" s="128" t="n">
        <f aca="false">IF($A700=$A699,BB700+BC700+BD699,BB700+BC700)</f>
        <v>0</v>
      </c>
      <c r="BE700" s="133"/>
      <c r="BF700" s="133"/>
      <c r="BG700" s="128" t="n">
        <f aca="false">IF($A700=$A699,BE700+BF700+BG699,BE700+BF700)</f>
        <v>0</v>
      </c>
      <c r="BH700" s="133"/>
      <c r="BI700" s="133"/>
      <c r="BJ700" s="128" t="n">
        <f aca="false">IF($A700=$A699,BH700+BI700+BJ699,BH700+BI700)</f>
        <v>0</v>
      </c>
      <c r="BK700" s="133"/>
      <c r="BL700" s="133"/>
      <c r="BM700" s="128" t="n">
        <f aca="false">IF($A700=$A699,BK700+BL700+BM699,BK700+BL700)</f>
        <v>0</v>
      </c>
      <c r="BN700" s="133"/>
      <c r="BO700" s="133"/>
      <c r="BP700" s="128" t="n">
        <f aca="false">IF($A700=$A699,BN700+BO700+BP699,BN700+BO700)</f>
        <v>0</v>
      </c>
      <c r="BQ700" s="133"/>
      <c r="BR700" s="133"/>
      <c r="BS700" s="128" t="n">
        <f aca="false">IF($A700=$A699,BQ700+BR700+BS699,BQ700+BR700)</f>
        <v>0</v>
      </c>
      <c r="BT700" s="133"/>
      <c r="BU700" s="133"/>
      <c r="BV700" s="128" t="n">
        <f aca="false">IF($A700=$A699,BT700+BU700+BV699,BT700+BU700)</f>
        <v>0</v>
      </c>
      <c r="BW700" s="128" t="n">
        <f aca="false">IF(W700=0,0,IF(W700&gt;F$4,1,(IF(W700=BW$2,0,(IF(F$4-W700&gt;2,1,0))))))</f>
        <v>0</v>
      </c>
    </row>
    <row r="701" customFormat="false" ht="42.95" hidden="false" customHeight="true" outlineLevel="0" collapsed="false">
      <c r="A701" s="124" t="str">
        <f aca="false">IF(D701=D700,IF(A700=0,"",A700),IF(AND(D701&gt;0,D701&lt;&gt;D700),A700+1,""))</f>
        <v/>
      </c>
      <c r="B701" s="129"/>
      <c r="C701" s="129"/>
      <c r="D701" s="96"/>
      <c r="E701" s="138"/>
      <c r="F701" s="128" t="str">
        <f aca="false">IFERROR(IF(OR(ISTEXT(D701),ISNUMBER(D701)),HLOOKUP(I701-23*INT(I701/23),[2]Hoja2!B$1:X$2,2),""),1)</f>
        <v/>
      </c>
      <c r="G701" s="128" t="str">
        <f aca="false">LEFT(D701,1)</f>
        <v/>
      </c>
      <c r="H701" s="129" t="str">
        <f aca="false">IF(UPPER(G701)="Z",2,IF(UPPER(G701)="Y",1,IF(UPPER(G701)="X",0,LEFT(D701))))</f>
        <v/>
      </c>
      <c r="I701" s="129" t="str">
        <f aca="false">REPLACE(D701,1,1,H701)</f>
        <v/>
      </c>
      <c r="J701" s="96"/>
      <c r="K701" s="124" t="str">
        <f aca="false">IF(N701&gt;0,ROW(L701)-7,"")</f>
        <v/>
      </c>
      <c r="L701" s="130"/>
      <c r="M701" s="130"/>
      <c r="N701" s="131"/>
      <c r="O701" s="132"/>
      <c r="P701" s="128" t="str">
        <f aca="false">IFERROR(IF(OR(ISTEXT(N701),ISNUMBER(N701)),HLOOKUP(S701-23*INT(S701/23),[2]Hoja2!B$1:X$2,2),""),1)</f>
        <v/>
      </c>
      <c r="Q701" s="128" t="str">
        <f aca="false">LEFT(N701,1)</f>
        <v/>
      </c>
      <c r="R701" s="129" t="str">
        <f aca="false">IF(UPPER(Q701)="Z",2,IF(UPPER(Q701)="Y",1,IF(UPPER(Q701)="X",0,LEFT(N701))))</f>
        <v/>
      </c>
      <c r="S701" s="129" t="str">
        <f aca="false">REPLACE(N701,1,1,R701)</f>
        <v/>
      </c>
      <c r="T701" s="96"/>
      <c r="U701" s="133"/>
      <c r="V701" s="124" t="str">
        <f aca="false">IF(OR(ISTEXT(N701),ISNUMBER(N701)),IF($AD701=1,U701,0),"")</f>
        <v/>
      </c>
      <c r="W701" s="75" t="n">
        <v>36892</v>
      </c>
      <c r="X701" s="134"/>
      <c r="Y701" s="134"/>
      <c r="AA701" s="128" t="n">
        <f aca="false">IF(E701&lt;&gt;F701,0,1)</f>
        <v>1</v>
      </c>
      <c r="AB701" s="128" t="n">
        <f aca="false">IF(OR(T701="SI",T701="Si",T701="si",T701="sI",T701="s",T701="S"),1,0)</f>
        <v>0</v>
      </c>
      <c r="AC701" s="128" t="n">
        <f aca="false">IF(OR(J701="SI",J701="Si",J701="si",J701="sI",J701="s",J701="S"),1,0)</f>
        <v>0</v>
      </c>
      <c r="AD701" s="128" t="n">
        <f aca="false">AK701*AA701*AB701*AC701</f>
        <v>0</v>
      </c>
      <c r="AF701" s="136" t="n">
        <f aca="false">COUNTIF(D$8:D701,D701)</f>
        <v>0</v>
      </c>
      <c r="AG701" s="136" t="n">
        <f aca="false">COUNTIFS(D$8:D701,D701,A$8:A701,A701)</f>
        <v>0</v>
      </c>
      <c r="AH701" s="128" t="n">
        <f aca="false">AF701-AG701</f>
        <v>0</v>
      </c>
      <c r="AI701" s="128" t="n">
        <f aca="false">IF(OR(O701&lt;&gt;P701,P701=1,AA701=0),1,0)</f>
        <v>0</v>
      </c>
      <c r="AJ701" s="128" t="n">
        <f aca="false">IF(AR701&gt;0,1,0)+AH701</f>
        <v>0</v>
      </c>
      <c r="AK701" s="128" t="n">
        <f aca="false">IF(O701&lt;&gt;P701,0,1)</f>
        <v>1</v>
      </c>
      <c r="AL701" s="128" t="n">
        <f aca="false">IF(U701&gt;1,1,0)</f>
        <v>0</v>
      </c>
      <c r="AM701" s="136"/>
      <c r="AN701" s="137"/>
      <c r="AO701" s="139"/>
      <c r="AP701" s="128" t="str">
        <f aca="false">IF(SUMIF(AS$7:BU$7,"&gt;0",AS701:BU701)&gt;0,SUMIF(AS$7:BU$7,"&gt;0",AS701:BU701),"")</f>
        <v/>
      </c>
      <c r="AQ701" s="128"/>
      <c r="AR701" s="136" t="n">
        <f aca="false">COUNTIF(N$8:N701,N701)-1</f>
        <v>-1</v>
      </c>
      <c r="AS701" s="133"/>
      <c r="AT701" s="133"/>
      <c r="AU701" s="128" t="n">
        <f aca="false">IF($A701=$A700,AS701+AT701+AU700,AS701+AT701)</f>
        <v>0</v>
      </c>
      <c r="AV701" s="133"/>
      <c r="AW701" s="133"/>
      <c r="AX701" s="128" t="n">
        <f aca="false">IF($A701=$A700,AV701+AW701+AX700,AV701+AW701)</f>
        <v>0</v>
      </c>
      <c r="AY701" s="133"/>
      <c r="AZ701" s="133"/>
      <c r="BA701" s="128" t="n">
        <f aca="false">IF($A701=$A700,AY701+AZ701+BA700,AY701+AZ701)</f>
        <v>0</v>
      </c>
      <c r="BB701" s="133"/>
      <c r="BC701" s="133"/>
      <c r="BD701" s="128" t="n">
        <f aca="false">IF($A701=$A700,BB701+BC701+BD700,BB701+BC701)</f>
        <v>0</v>
      </c>
      <c r="BE701" s="133"/>
      <c r="BF701" s="133"/>
      <c r="BG701" s="128" t="n">
        <f aca="false">IF($A701=$A700,BE701+BF701+BG700,BE701+BF701)</f>
        <v>0</v>
      </c>
      <c r="BH701" s="133"/>
      <c r="BI701" s="133"/>
      <c r="BJ701" s="128" t="n">
        <f aca="false">IF($A701=$A700,BH701+BI701+BJ700,BH701+BI701)</f>
        <v>0</v>
      </c>
      <c r="BK701" s="133"/>
      <c r="BL701" s="133"/>
      <c r="BM701" s="128" t="n">
        <f aca="false">IF($A701=$A700,BK701+BL701+BM700,BK701+BL701)</f>
        <v>0</v>
      </c>
      <c r="BN701" s="133"/>
      <c r="BO701" s="133"/>
      <c r="BP701" s="128" t="n">
        <f aca="false">IF($A701=$A700,BN701+BO701+BP700,BN701+BO701)</f>
        <v>0</v>
      </c>
      <c r="BQ701" s="133"/>
      <c r="BR701" s="133"/>
      <c r="BS701" s="128" t="n">
        <f aca="false">IF($A701=$A700,BQ701+BR701+BS700,BQ701+BR701)</f>
        <v>0</v>
      </c>
      <c r="BT701" s="133"/>
      <c r="BU701" s="133"/>
      <c r="BV701" s="128" t="n">
        <f aca="false">IF($A701=$A700,BT701+BU701+BV700,BT701+BU701)</f>
        <v>0</v>
      </c>
      <c r="BW701" s="128" t="n">
        <f aca="false">IF(W701=0,0,IF(W701&gt;F$4,1,(IF(W701=BW$2,0,(IF(F$4-W701&gt;2,1,0))))))</f>
        <v>0</v>
      </c>
    </row>
    <row r="702" customFormat="false" ht="42.95" hidden="false" customHeight="true" outlineLevel="0" collapsed="false">
      <c r="A702" s="124" t="str">
        <f aca="false">IF(D702=D701,IF(A701=0,"",A701),IF(AND(D702&gt;0,D702&lt;&gt;D701),A701+1,""))</f>
        <v/>
      </c>
      <c r="B702" s="129"/>
      <c r="C702" s="129"/>
      <c r="D702" s="96"/>
      <c r="E702" s="138"/>
      <c r="F702" s="128" t="str">
        <f aca="false">IFERROR(IF(OR(ISTEXT(D702),ISNUMBER(D702)),HLOOKUP(I702-23*INT(I702/23),[2]Hoja2!B$1:X$2,2),""),1)</f>
        <v/>
      </c>
      <c r="G702" s="128" t="str">
        <f aca="false">LEFT(D702,1)</f>
        <v/>
      </c>
      <c r="H702" s="129" t="str">
        <f aca="false">IF(UPPER(G702)="Z",2,IF(UPPER(G702)="Y",1,IF(UPPER(G702)="X",0,LEFT(D702))))</f>
        <v/>
      </c>
      <c r="I702" s="129" t="str">
        <f aca="false">REPLACE(D702,1,1,H702)</f>
        <v/>
      </c>
      <c r="J702" s="96"/>
      <c r="K702" s="124" t="str">
        <f aca="false">IF(N702&gt;0,ROW(L702)-7,"")</f>
        <v/>
      </c>
      <c r="L702" s="130"/>
      <c r="M702" s="130"/>
      <c r="N702" s="131"/>
      <c r="O702" s="132"/>
      <c r="P702" s="128" t="str">
        <f aca="false">IFERROR(IF(OR(ISTEXT(N702),ISNUMBER(N702)),HLOOKUP(S702-23*INT(S702/23),[2]Hoja2!B$1:X$2,2),""),1)</f>
        <v/>
      </c>
      <c r="Q702" s="128" t="str">
        <f aca="false">LEFT(N702,1)</f>
        <v/>
      </c>
      <c r="R702" s="129" t="str">
        <f aca="false">IF(UPPER(Q702)="Z",2,IF(UPPER(Q702)="Y",1,IF(UPPER(Q702)="X",0,LEFT(N702))))</f>
        <v/>
      </c>
      <c r="S702" s="129" t="str">
        <f aca="false">REPLACE(N702,1,1,R702)</f>
        <v/>
      </c>
      <c r="T702" s="96"/>
      <c r="U702" s="133"/>
      <c r="V702" s="124" t="str">
        <f aca="false">IF(OR(ISTEXT(N702),ISNUMBER(N702)),IF($AD702=1,U702,0),"")</f>
        <v/>
      </c>
      <c r="W702" s="75" t="n">
        <v>36892</v>
      </c>
      <c r="X702" s="134"/>
      <c r="Y702" s="134"/>
      <c r="AA702" s="128" t="n">
        <f aca="false">IF(E702&lt;&gt;F702,0,1)</f>
        <v>1</v>
      </c>
      <c r="AB702" s="128" t="n">
        <f aca="false">IF(OR(T702="SI",T702="Si",T702="si",T702="sI",T702="s",T702="S"),1,0)</f>
        <v>0</v>
      </c>
      <c r="AC702" s="128" t="n">
        <f aca="false">IF(OR(J702="SI",J702="Si",J702="si",J702="sI",J702="s",J702="S"),1,0)</f>
        <v>0</v>
      </c>
      <c r="AD702" s="128" t="n">
        <f aca="false">AK702*AA702*AB702*AC702</f>
        <v>0</v>
      </c>
      <c r="AF702" s="136" t="n">
        <f aca="false">COUNTIF(D$8:D702,D702)</f>
        <v>0</v>
      </c>
      <c r="AG702" s="136" t="n">
        <f aca="false">COUNTIFS(D$8:D702,D702,A$8:A702,A702)</f>
        <v>0</v>
      </c>
      <c r="AH702" s="128" t="n">
        <f aca="false">AF702-AG702</f>
        <v>0</v>
      </c>
      <c r="AI702" s="128" t="n">
        <f aca="false">IF(OR(O702&lt;&gt;P702,P702=1,AA702=0),1,0)</f>
        <v>0</v>
      </c>
      <c r="AJ702" s="128" t="n">
        <f aca="false">IF(AR702&gt;0,1,0)+AH702</f>
        <v>0</v>
      </c>
      <c r="AK702" s="128" t="n">
        <f aca="false">IF(O702&lt;&gt;P702,0,1)</f>
        <v>1</v>
      </c>
      <c r="AL702" s="128" t="n">
        <f aca="false">IF(U702&gt;1,1,0)</f>
        <v>0</v>
      </c>
      <c r="AM702" s="136"/>
      <c r="AN702" s="137"/>
      <c r="AO702" s="139"/>
      <c r="AP702" s="128" t="str">
        <f aca="false">IF(SUMIF(AS$7:BU$7,"&gt;0",AS702:BU702)&gt;0,SUMIF(AS$7:BU$7,"&gt;0",AS702:BU702),"")</f>
        <v/>
      </c>
      <c r="AQ702" s="128"/>
      <c r="AR702" s="136" t="n">
        <f aca="false">COUNTIF(N$8:N702,N702)-1</f>
        <v>-1</v>
      </c>
      <c r="AS702" s="133"/>
      <c r="AT702" s="133"/>
      <c r="AU702" s="128" t="n">
        <f aca="false">IF($A702=$A701,AS702+AT702+AU701,AS702+AT702)</f>
        <v>0</v>
      </c>
      <c r="AV702" s="133"/>
      <c r="AW702" s="133"/>
      <c r="AX702" s="128" t="n">
        <f aca="false">IF($A702=$A701,AV702+AW702+AX701,AV702+AW702)</f>
        <v>0</v>
      </c>
      <c r="AY702" s="133"/>
      <c r="AZ702" s="133"/>
      <c r="BA702" s="128" t="n">
        <f aca="false">IF($A702=$A701,AY702+AZ702+BA701,AY702+AZ702)</f>
        <v>0</v>
      </c>
      <c r="BB702" s="133"/>
      <c r="BC702" s="133"/>
      <c r="BD702" s="128" t="n">
        <f aca="false">IF($A702=$A701,BB702+BC702+BD701,BB702+BC702)</f>
        <v>0</v>
      </c>
      <c r="BE702" s="133"/>
      <c r="BF702" s="133"/>
      <c r="BG702" s="128" t="n">
        <f aca="false">IF($A702=$A701,BE702+BF702+BG701,BE702+BF702)</f>
        <v>0</v>
      </c>
      <c r="BH702" s="133"/>
      <c r="BI702" s="133"/>
      <c r="BJ702" s="128" t="n">
        <f aca="false">IF($A702=$A701,BH702+BI702+BJ701,BH702+BI702)</f>
        <v>0</v>
      </c>
      <c r="BK702" s="133"/>
      <c r="BL702" s="133"/>
      <c r="BM702" s="128" t="n">
        <f aca="false">IF($A702=$A701,BK702+BL702+BM701,BK702+BL702)</f>
        <v>0</v>
      </c>
      <c r="BN702" s="133"/>
      <c r="BO702" s="133"/>
      <c r="BP702" s="128" t="n">
        <f aca="false">IF($A702=$A701,BN702+BO702+BP701,BN702+BO702)</f>
        <v>0</v>
      </c>
      <c r="BQ702" s="133"/>
      <c r="BR702" s="133"/>
      <c r="BS702" s="128" t="n">
        <f aca="false">IF($A702=$A701,BQ702+BR702+BS701,BQ702+BR702)</f>
        <v>0</v>
      </c>
      <c r="BT702" s="133"/>
      <c r="BU702" s="133"/>
      <c r="BV702" s="128" t="n">
        <f aca="false">IF($A702=$A701,BT702+BU702+BV701,BT702+BU702)</f>
        <v>0</v>
      </c>
      <c r="BW702" s="128" t="n">
        <f aca="false">IF(W702=0,0,IF(W702&gt;F$4,1,(IF(W702=BW$2,0,(IF(F$4-W702&gt;2,1,0))))))</f>
        <v>0</v>
      </c>
    </row>
    <row r="703" customFormat="false" ht="42.95" hidden="false" customHeight="true" outlineLevel="0" collapsed="false">
      <c r="A703" s="124" t="str">
        <f aca="false">IF(D703=D702,IF(A702=0,"",A702),IF(AND(D703&gt;0,D703&lt;&gt;D702),A702+1,""))</f>
        <v/>
      </c>
      <c r="B703" s="129"/>
      <c r="C703" s="129"/>
      <c r="D703" s="96"/>
      <c r="E703" s="138"/>
      <c r="F703" s="128" t="str">
        <f aca="false">IFERROR(IF(OR(ISTEXT(D703),ISNUMBER(D703)),HLOOKUP(I703-23*INT(I703/23),[2]Hoja2!B$1:X$2,2),""),1)</f>
        <v/>
      </c>
      <c r="G703" s="128" t="str">
        <f aca="false">LEFT(D703,1)</f>
        <v/>
      </c>
      <c r="H703" s="129" t="str">
        <f aca="false">IF(UPPER(G703)="Z",2,IF(UPPER(G703)="Y",1,IF(UPPER(G703)="X",0,LEFT(D703))))</f>
        <v/>
      </c>
      <c r="I703" s="129" t="str">
        <f aca="false">REPLACE(D703,1,1,H703)</f>
        <v/>
      </c>
      <c r="J703" s="96"/>
      <c r="K703" s="124" t="str">
        <f aca="false">IF(N703&gt;0,ROW(L703)-7,"")</f>
        <v/>
      </c>
      <c r="L703" s="130"/>
      <c r="M703" s="130"/>
      <c r="N703" s="131"/>
      <c r="O703" s="132"/>
      <c r="P703" s="128" t="str">
        <f aca="false">IFERROR(IF(OR(ISTEXT(N703),ISNUMBER(N703)),HLOOKUP(S703-23*INT(S703/23),[2]Hoja2!B$1:X$2,2),""),1)</f>
        <v/>
      </c>
      <c r="Q703" s="128" t="str">
        <f aca="false">LEFT(N703,1)</f>
        <v/>
      </c>
      <c r="R703" s="129" t="str">
        <f aca="false">IF(UPPER(Q703)="Z",2,IF(UPPER(Q703)="Y",1,IF(UPPER(Q703)="X",0,LEFT(N703))))</f>
        <v/>
      </c>
      <c r="S703" s="129" t="str">
        <f aca="false">REPLACE(N703,1,1,R703)</f>
        <v/>
      </c>
      <c r="T703" s="96"/>
      <c r="U703" s="133"/>
      <c r="V703" s="124" t="str">
        <f aca="false">IF(OR(ISTEXT(N703),ISNUMBER(N703)),IF($AD703=1,U703,0),"")</f>
        <v/>
      </c>
      <c r="W703" s="75" t="n">
        <v>36892</v>
      </c>
      <c r="X703" s="134"/>
      <c r="Y703" s="134"/>
      <c r="AA703" s="128" t="n">
        <f aca="false">IF(E703&lt;&gt;F703,0,1)</f>
        <v>1</v>
      </c>
      <c r="AB703" s="128" t="n">
        <f aca="false">IF(OR(T703="SI",T703="Si",T703="si",T703="sI",T703="s",T703="S"),1,0)</f>
        <v>0</v>
      </c>
      <c r="AC703" s="128" t="n">
        <f aca="false">IF(OR(J703="SI",J703="Si",J703="si",J703="sI",J703="s",J703="S"),1,0)</f>
        <v>0</v>
      </c>
      <c r="AD703" s="128" t="n">
        <f aca="false">AK703*AA703*AB703*AC703</f>
        <v>0</v>
      </c>
      <c r="AF703" s="136" t="n">
        <f aca="false">COUNTIF(D$8:D703,D703)</f>
        <v>0</v>
      </c>
      <c r="AG703" s="136" t="n">
        <f aca="false">COUNTIFS(D$8:D703,D703,A$8:A703,A703)</f>
        <v>0</v>
      </c>
      <c r="AH703" s="128" t="n">
        <f aca="false">AF703-AG703</f>
        <v>0</v>
      </c>
      <c r="AI703" s="128" t="n">
        <f aca="false">IF(OR(O703&lt;&gt;P703,P703=1,AA703=0),1,0)</f>
        <v>0</v>
      </c>
      <c r="AJ703" s="128" t="n">
        <f aca="false">IF(AR703&gt;0,1,0)+AH703</f>
        <v>0</v>
      </c>
      <c r="AK703" s="128" t="n">
        <f aca="false">IF(O703&lt;&gt;P703,0,1)</f>
        <v>1</v>
      </c>
      <c r="AL703" s="128" t="n">
        <f aca="false">IF(U703&gt;1,1,0)</f>
        <v>0</v>
      </c>
      <c r="AM703" s="136"/>
      <c r="AN703" s="137"/>
      <c r="AO703" s="139"/>
      <c r="AP703" s="128" t="str">
        <f aca="false">IF(SUMIF(AS$7:BU$7,"&gt;0",AS703:BU703)&gt;0,SUMIF(AS$7:BU$7,"&gt;0",AS703:BU703),"")</f>
        <v/>
      </c>
      <c r="AQ703" s="128"/>
      <c r="AR703" s="136" t="n">
        <f aca="false">COUNTIF(N$8:N703,N703)-1</f>
        <v>-1</v>
      </c>
      <c r="AS703" s="133"/>
      <c r="AT703" s="133"/>
      <c r="AU703" s="128" t="n">
        <f aca="false">IF($A703=$A702,AS703+AT703+AU702,AS703+AT703)</f>
        <v>0</v>
      </c>
      <c r="AV703" s="133"/>
      <c r="AW703" s="133"/>
      <c r="AX703" s="128" t="n">
        <f aca="false">IF($A703=$A702,AV703+AW703+AX702,AV703+AW703)</f>
        <v>0</v>
      </c>
      <c r="AY703" s="133"/>
      <c r="AZ703" s="133"/>
      <c r="BA703" s="128" t="n">
        <f aca="false">IF($A703=$A702,AY703+AZ703+BA702,AY703+AZ703)</f>
        <v>0</v>
      </c>
      <c r="BB703" s="133"/>
      <c r="BC703" s="133"/>
      <c r="BD703" s="128" t="n">
        <f aca="false">IF($A703=$A702,BB703+BC703+BD702,BB703+BC703)</f>
        <v>0</v>
      </c>
      <c r="BE703" s="133"/>
      <c r="BF703" s="133"/>
      <c r="BG703" s="128" t="n">
        <f aca="false">IF($A703=$A702,BE703+BF703+BG702,BE703+BF703)</f>
        <v>0</v>
      </c>
      <c r="BH703" s="133"/>
      <c r="BI703" s="133"/>
      <c r="BJ703" s="128" t="n">
        <f aca="false">IF($A703=$A702,BH703+BI703+BJ702,BH703+BI703)</f>
        <v>0</v>
      </c>
      <c r="BK703" s="133"/>
      <c r="BL703" s="133"/>
      <c r="BM703" s="128" t="n">
        <f aca="false">IF($A703=$A702,BK703+BL703+BM702,BK703+BL703)</f>
        <v>0</v>
      </c>
      <c r="BN703" s="133"/>
      <c r="BO703" s="133"/>
      <c r="BP703" s="128" t="n">
        <f aca="false">IF($A703=$A702,BN703+BO703+BP702,BN703+BO703)</f>
        <v>0</v>
      </c>
      <c r="BQ703" s="133"/>
      <c r="BR703" s="133"/>
      <c r="BS703" s="128" t="n">
        <f aca="false">IF($A703=$A702,BQ703+BR703+BS702,BQ703+BR703)</f>
        <v>0</v>
      </c>
      <c r="BT703" s="133"/>
      <c r="BU703" s="133"/>
      <c r="BV703" s="128" t="n">
        <f aca="false">IF($A703=$A702,BT703+BU703+BV702,BT703+BU703)</f>
        <v>0</v>
      </c>
      <c r="BW703" s="128" t="n">
        <f aca="false">IF(W703=0,0,IF(W703&gt;F$4,1,(IF(W703=BW$2,0,(IF(F$4-W703&gt;2,1,0))))))</f>
        <v>0</v>
      </c>
    </row>
    <row r="704" customFormat="false" ht="42.95" hidden="false" customHeight="true" outlineLevel="0" collapsed="false">
      <c r="A704" s="124" t="str">
        <f aca="false">IF(D704=D703,IF(A703=0,"",A703),IF(AND(D704&gt;0,D704&lt;&gt;D703),A703+1,""))</f>
        <v/>
      </c>
      <c r="B704" s="129"/>
      <c r="C704" s="129"/>
      <c r="D704" s="96"/>
      <c r="E704" s="138"/>
      <c r="F704" s="128" t="str">
        <f aca="false">IFERROR(IF(OR(ISTEXT(D704),ISNUMBER(D704)),HLOOKUP(I704-23*INT(I704/23),[2]Hoja2!B$1:X$2,2),""),1)</f>
        <v/>
      </c>
      <c r="G704" s="128" t="str">
        <f aca="false">LEFT(D704,1)</f>
        <v/>
      </c>
      <c r="H704" s="129" t="str">
        <f aca="false">IF(UPPER(G704)="Z",2,IF(UPPER(G704)="Y",1,IF(UPPER(G704)="X",0,LEFT(D704))))</f>
        <v/>
      </c>
      <c r="I704" s="129" t="str">
        <f aca="false">REPLACE(D704,1,1,H704)</f>
        <v/>
      </c>
      <c r="J704" s="96"/>
      <c r="K704" s="124" t="str">
        <f aca="false">IF(N704&gt;0,ROW(L704)-7,"")</f>
        <v/>
      </c>
      <c r="L704" s="130"/>
      <c r="M704" s="130"/>
      <c r="N704" s="131"/>
      <c r="O704" s="132"/>
      <c r="P704" s="128" t="str">
        <f aca="false">IFERROR(IF(OR(ISTEXT(N704),ISNUMBER(N704)),HLOOKUP(S704-23*INT(S704/23),[2]Hoja2!B$1:X$2,2),""),1)</f>
        <v/>
      </c>
      <c r="Q704" s="128" t="str">
        <f aca="false">LEFT(N704,1)</f>
        <v/>
      </c>
      <c r="R704" s="129" t="str">
        <f aca="false">IF(UPPER(Q704)="Z",2,IF(UPPER(Q704)="Y",1,IF(UPPER(Q704)="X",0,LEFT(N704))))</f>
        <v/>
      </c>
      <c r="S704" s="129" t="str">
        <f aca="false">REPLACE(N704,1,1,R704)</f>
        <v/>
      </c>
      <c r="T704" s="96"/>
      <c r="U704" s="133"/>
      <c r="V704" s="124" t="str">
        <f aca="false">IF(OR(ISTEXT(N704),ISNUMBER(N704)),IF($AD704=1,U704,0),"")</f>
        <v/>
      </c>
      <c r="W704" s="75" t="n">
        <v>36892</v>
      </c>
      <c r="X704" s="134"/>
      <c r="Y704" s="134"/>
      <c r="AA704" s="128" t="n">
        <f aca="false">IF(E704&lt;&gt;F704,0,1)</f>
        <v>1</v>
      </c>
      <c r="AB704" s="128" t="n">
        <f aca="false">IF(OR(T704="SI",T704="Si",T704="si",T704="sI",T704="s",T704="S"),1,0)</f>
        <v>0</v>
      </c>
      <c r="AC704" s="128" t="n">
        <f aca="false">IF(OR(J704="SI",J704="Si",J704="si",J704="sI",J704="s",J704="S"),1,0)</f>
        <v>0</v>
      </c>
      <c r="AD704" s="128" t="n">
        <f aca="false">AK704*AA704*AB704*AC704</f>
        <v>0</v>
      </c>
      <c r="AF704" s="136" t="n">
        <f aca="false">COUNTIF(D$8:D704,D704)</f>
        <v>0</v>
      </c>
      <c r="AG704" s="136" t="n">
        <f aca="false">COUNTIFS(D$8:D704,D704,A$8:A704,A704)</f>
        <v>0</v>
      </c>
      <c r="AH704" s="128" t="n">
        <f aca="false">AF704-AG704</f>
        <v>0</v>
      </c>
      <c r="AI704" s="128" t="n">
        <f aca="false">IF(OR(O704&lt;&gt;P704,P704=1,AA704=0),1,0)</f>
        <v>0</v>
      </c>
      <c r="AJ704" s="128" t="n">
        <f aca="false">IF(AR704&gt;0,1,0)+AH704</f>
        <v>0</v>
      </c>
      <c r="AK704" s="128" t="n">
        <f aca="false">IF(O704&lt;&gt;P704,0,1)</f>
        <v>1</v>
      </c>
      <c r="AL704" s="128" t="n">
        <f aca="false">IF(U704&gt;1,1,0)</f>
        <v>0</v>
      </c>
      <c r="AM704" s="136"/>
      <c r="AN704" s="137"/>
      <c r="AO704" s="139"/>
      <c r="AP704" s="128" t="str">
        <f aca="false">IF(SUMIF(AS$7:BU$7,"&gt;0",AS704:BU704)&gt;0,SUMIF(AS$7:BU$7,"&gt;0",AS704:BU704),"")</f>
        <v/>
      </c>
      <c r="AQ704" s="128"/>
      <c r="AR704" s="136" t="n">
        <f aca="false">COUNTIF(N$8:N704,N704)-1</f>
        <v>-1</v>
      </c>
      <c r="AS704" s="133"/>
      <c r="AT704" s="133"/>
      <c r="AU704" s="128" t="n">
        <f aca="false">IF($A704=$A703,AS704+AT704+AU703,AS704+AT704)</f>
        <v>0</v>
      </c>
      <c r="AV704" s="133"/>
      <c r="AW704" s="133"/>
      <c r="AX704" s="128" t="n">
        <f aca="false">IF($A704=$A703,AV704+AW704+AX703,AV704+AW704)</f>
        <v>0</v>
      </c>
      <c r="AY704" s="133"/>
      <c r="AZ704" s="133"/>
      <c r="BA704" s="128" t="n">
        <f aca="false">IF($A704=$A703,AY704+AZ704+BA703,AY704+AZ704)</f>
        <v>0</v>
      </c>
      <c r="BB704" s="133"/>
      <c r="BC704" s="133"/>
      <c r="BD704" s="128" t="n">
        <f aca="false">IF($A704=$A703,BB704+BC704+BD703,BB704+BC704)</f>
        <v>0</v>
      </c>
      <c r="BE704" s="133"/>
      <c r="BF704" s="133"/>
      <c r="BG704" s="128" t="n">
        <f aca="false">IF($A704=$A703,BE704+BF704+BG703,BE704+BF704)</f>
        <v>0</v>
      </c>
      <c r="BH704" s="133"/>
      <c r="BI704" s="133"/>
      <c r="BJ704" s="128" t="n">
        <f aca="false">IF($A704=$A703,BH704+BI704+BJ703,BH704+BI704)</f>
        <v>0</v>
      </c>
      <c r="BK704" s="133"/>
      <c r="BL704" s="133"/>
      <c r="BM704" s="128" t="n">
        <f aca="false">IF($A704=$A703,BK704+BL704+BM703,BK704+BL704)</f>
        <v>0</v>
      </c>
      <c r="BN704" s="133"/>
      <c r="BO704" s="133"/>
      <c r="BP704" s="128" t="n">
        <f aca="false">IF($A704=$A703,BN704+BO704+BP703,BN704+BO704)</f>
        <v>0</v>
      </c>
      <c r="BQ704" s="133"/>
      <c r="BR704" s="133"/>
      <c r="BS704" s="128" t="n">
        <f aca="false">IF($A704=$A703,BQ704+BR704+BS703,BQ704+BR704)</f>
        <v>0</v>
      </c>
      <c r="BT704" s="133"/>
      <c r="BU704" s="133"/>
      <c r="BV704" s="128" t="n">
        <f aca="false">IF($A704=$A703,BT704+BU704+BV703,BT704+BU704)</f>
        <v>0</v>
      </c>
      <c r="BW704" s="128" t="n">
        <f aca="false">IF(W704=0,0,IF(W704&gt;F$4,1,(IF(W704=BW$2,0,(IF(F$4-W704&gt;2,1,0))))))</f>
        <v>0</v>
      </c>
    </row>
    <row r="705" customFormat="false" ht="42.95" hidden="false" customHeight="true" outlineLevel="0" collapsed="false">
      <c r="A705" s="124" t="str">
        <f aca="false">IF(D705=D704,IF(A704=0,"",A704),IF(AND(D705&gt;0,D705&lt;&gt;D704),A704+1,""))</f>
        <v/>
      </c>
      <c r="B705" s="129"/>
      <c r="C705" s="129"/>
      <c r="D705" s="96"/>
      <c r="E705" s="138"/>
      <c r="F705" s="128" t="str">
        <f aca="false">IFERROR(IF(OR(ISTEXT(D705),ISNUMBER(D705)),HLOOKUP(I705-23*INT(I705/23),[2]Hoja2!B$1:X$2,2),""),1)</f>
        <v/>
      </c>
      <c r="G705" s="128" t="str">
        <f aca="false">LEFT(D705,1)</f>
        <v/>
      </c>
      <c r="H705" s="129" t="str">
        <f aca="false">IF(UPPER(G705)="Z",2,IF(UPPER(G705)="Y",1,IF(UPPER(G705)="X",0,LEFT(D705))))</f>
        <v/>
      </c>
      <c r="I705" s="129" t="str">
        <f aca="false">REPLACE(D705,1,1,H705)</f>
        <v/>
      </c>
      <c r="J705" s="96"/>
      <c r="K705" s="124" t="str">
        <f aca="false">IF(N705&gt;0,ROW(L705)-7,"")</f>
        <v/>
      </c>
      <c r="L705" s="130"/>
      <c r="M705" s="130"/>
      <c r="N705" s="131"/>
      <c r="O705" s="132"/>
      <c r="P705" s="128" t="str">
        <f aca="false">IFERROR(IF(OR(ISTEXT(N705),ISNUMBER(N705)),HLOOKUP(S705-23*INT(S705/23),[2]Hoja2!B$1:X$2,2),""),1)</f>
        <v/>
      </c>
      <c r="Q705" s="128" t="str">
        <f aca="false">LEFT(N705,1)</f>
        <v/>
      </c>
      <c r="R705" s="129" t="str">
        <f aca="false">IF(UPPER(Q705)="Z",2,IF(UPPER(Q705)="Y",1,IF(UPPER(Q705)="X",0,LEFT(N705))))</f>
        <v/>
      </c>
      <c r="S705" s="129" t="str">
        <f aca="false">REPLACE(N705,1,1,R705)</f>
        <v/>
      </c>
      <c r="T705" s="96"/>
      <c r="U705" s="133"/>
      <c r="V705" s="124" t="str">
        <f aca="false">IF(OR(ISTEXT(N705),ISNUMBER(N705)),IF($AD705=1,U705,0),"")</f>
        <v/>
      </c>
      <c r="W705" s="75" t="n">
        <v>36892</v>
      </c>
      <c r="X705" s="134"/>
      <c r="Y705" s="134"/>
      <c r="AA705" s="128" t="n">
        <f aca="false">IF(E705&lt;&gt;F705,0,1)</f>
        <v>1</v>
      </c>
      <c r="AB705" s="128" t="n">
        <f aca="false">IF(OR(T705="SI",T705="Si",T705="si",T705="sI",T705="s",T705="S"),1,0)</f>
        <v>0</v>
      </c>
      <c r="AC705" s="128" t="n">
        <f aca="false">IF(OR(J705="SI",J705="Si",J705="si",J705="sI",J705="s",J705="S"),1,0)</f>
        <v>0</v>
      </c>
      <c r="AD705" s="128" t="n">
        <f aca="false">AK705*AA705*AB705*AC705</f>
        <v>0</v>
      </c>
      <c r="AF705" s="136" t="n">
        <f aca="false">COUNTIF(D$8:D705,D705)</f>
        <v>0</v>
      </c>
      <c r="AG705" s="136" t="n">
        <f aca="false">COUNTIFS(D$8:D705,D705,A$8:A705,A705)</f>
        <v>0</v>
      </c>
      <c r="AH705" s="128" t="n">
        <f aca="false">AF705-AG705</f>
        <v>0</v>
      </c>
      <c r="AI705" s="128" t="n">
        <f aca="false">IF(OR(O705&lt;&gt;P705,P705=1,AA705=0),1,0)</f>
        <v>0</v>
      </c>
      <c r="AJ705" s="128" t="n">
        <f aca="false">IF(AR705&gt;0,1,0)+AH705</f>
        <v>0</v>
      </c>
      <c r="AK705" s="128" t="n">
        <f aca="false">IF(O705&lt;&gt;P705,0,1)</f>
        <v>1</v>
      </c>
      <c r="AL705" s="128" t="n">
        <f aca="false">IF(U705&gt;1,1,0)</f>
        <v>0</v>
      </c>
      <c r="AM705" s="136"/>
      <c r="AN705" s="137"/>
      <c r="AO705" s="139"/>
      <c r="AP705" s="128" t="str">
        <f aca="false">IF(SUMIF(AS$7:BU$7,"&gt;0",AS705:BU705)&gt;0,SUMIF(AS$7:BU$7,"&gt;0",AS705:BU705),"")</f>
        <v/>
      </c>
      <c r="AQ705" s="128"/>
      <c r="AR705" s="136" t="n">
        <f aca="false">COUNTIF(N$8:N705,N705)-1</f>
        <v>-1</v>
      </c>
      <c r="AS705" s="133"/>
      <c r="AT705" s="133"/>
      <c r="AU705" s="128" t="n">
        <f aca="false">IF($A705=$A704,AS705+AT705+AU704,AS705+AT705)</f>
        <v>0</v>
      </c>
      <c r="AV705" s="133"/>
      <c r="AW705" s="133"/>
      <c r="AX705" s="128" t="n">
        <f aca="false">IF($A705=$A704,AV705+AW705+AX704,AV705+AW705)</f>
        <v>0</v>
      </c>
      <c r="AY705" s="133"/>
      <c r="AZ705" s="133"/>
      <c r="BA705" s="128" t="n">
        <f aca="false">IF($A705=$A704,AY705+AZ705+BA704,AY705+AZ705)</f>
        <v>0</v>
      </c>
      <c r="BB705" s="133"/>
      <c r="BC705" s="133"/>
      <c r="BD705" s="128" t="n">
        <f aca="false">IF($A705=$A704,BB705+BC705+BD704,BB705+BC705)</f>
        <v>0</v>
      </c>
      <c r="BE705" s="133"/>
      <c r="BF705" s="133"/>
      <c r="BG705" s="128" t="n">
        <f aca="false">IF($A705=$A704,BE705+BF705+BG704,BE705+BF705)</f>
        <v>0</v>
      </c>
      <c r="BH705" s="133"/>
      <c r="BI705" s="133"/>
      <c r="BJ705" s="128" t="n">
        <f aca="false">IF($A705=$A704,BH705+BI705+BJ704,BH705+BI705)</f>
        <v>0</v>
      </c>
      <c r="BK705" s="133"/>
      <c r="BL705" s="133"/>
      <c r="BM705" s="128" t="n">
        <f aca="false">IF($A705=$A704,BK705+BL705+BM704,BK705+BL705)</f>
        <v>0</v>
      </c>
      <c r="BN705" s="133"/>
      <c r="BO705" s="133"/>
      <c r="BP705" s="128" t="n">
        <f aca="false">IF($A705=$A704,BN705+BO705+BP704,BN705+BO705)</f>
        <v>0</v>
      </c>
      <c r="BQ705" s="133"/>
      <c r="BR705" s="133"/>
      <c r="BS705" s="128" t="n">
        <f aca="false">IF($A705=$A704,BQ705+BR705+BS704,BQ705+BR705)</f>
        <v>0</v>
      </c>
      <c r="BT705" s="133"/>
      <c r="BU705" s="133"/>
      <c r="BV705" s="128" t="n">
        <f aca="false">IF($A705=$A704,BT705+BU705+BV704,BT705+BU705)</f>
        <v>0</v>
      </c>
      <c r="BW705" s="128" t="n">
        <f aca="false">IF(W705=0,0,IF(W705&gt;F$4,1,(IF(W705=BW$2,0,(IF(F$4-W705&gt;2,1,0))))))</f>
        <v>0</v>
      </c>
    </row>
    <row r="706" customFormat="false" ht="42.95" hidden="false" customHeight="true" outlineLevel="0" collapsed="false">
      <c r="A706" s="124" t="str">
        <f aca="false">IF(D706=D705,IF(A705=0,"",A705),IF(AND(D706&gt;0,D706&lt;&gt;D705),A705+1,""))</f>
        <v/>
      </c>
      <c r="B706" s="129"/>
      <c r="C706" s="129"/>
      <c r="D706" s="96"/>
      <c r="E706" s="138"/>
      <c r="F706" s="128" t="str">
        <f aca="false">IFERROR(IF(OR(ISTEXT(D706),ISNUMBER(D706)),HLOOKUP(I706-23*INT(I706/23),[2]Hoja2!B$1:X$2,2),""),1)</f>
        <v/>
      </c>
      <c r="G706" s="128" t="str">
        <f aca="false">LEFT(D706,1)</f>
        <v/>
      </c>
      <c r="H706" s="129" t="str">
        <f aca="false">IF(UPPER(G706)="Z",2,IF(UPPER(G706)="Y",1,IF(UPPER(G706)="X",0,LEFT(D706))))</f>
        <v/>
      </c>
      <c r="I706" s="129" t="str">
        <f aca="false">REPLACE(D706,1,1,H706)</f>
        <v/>
      </c>
      <c r="J706" s="96"/>
      <c r="K706" s="124" t="str">
        <f aca="false">IF(N706&gt;0,ROW(L706)-7,"")</f>
        <v/>
      </c>
      <c r="L706" s="130"/>
      <c r="M706" s="130"/>
      <c r="N706" s="131"/>
      <c r="O706" s="132"/>
      <c r="P706" s="128" t="str">
        <f aca="false">IFERROR(IF(OR(ISTEXT(N706),ISNUMBER(N706)),HLOOKUP(S706-23*INT(S706/23),[2]Hoja2!B$1:X$2,2),""),1)</f>
        <v/>
      </c>
      <c r="Q706" s="128" t="str">
        <f aca="false">LEFT(N706,1)</f>
        <v/>
      </c>
      <c r="R706" s="129" t="str">
        <f aca="false">IF(UPPER(Q706)="Z",2,IF(UPPER(Q706)="Y",1,IF(UPPER(Q706)="X",0,LEFT(N706))))</f>
        <v/>
      </c>
      <c r="S706" s="129" t="str">
        <f aca="false">REPLACE(N706,1,1,R706)</f>
        <v/>
      </c>
      <c r="T706" s="96"/>
      <c r="U706" s="133"/>
      <c r="V706" s="124" t="str">
        <f aca="false">IF(OR(ISTEXT(N706),ISNUMBER(N706)),IF($AD706=1,U706,0),"")</f>
        <v/>
      </c>
      <c r="W706" s="75" t="n">
        <v>36892</v>
      </c>
      <c r="X706" s="134"/>
      <c r="Y706" s="134"/>
      <c r="AA706" s="128" t="n">
        <f aca="false">IF(E706&lt;&gt;F706,0,1)</f>
        <v>1</v>
      </c>
      <c r="AB706" s="128" t="n">
        <f aca="false">IF(OR(T706="SI",T706="Si",T706="si",T706="sI",T706="s",T706="S"),1,0)</f>
        <v>0</v>
      </c>
      <c r="AC706" s="128" t="n">
        <f aca="false">IF(OR(J706="SI",J706="Si",J706="si",J706="sI",J706="s",J706="S"),1,0)</f>
        <v>0</v>
      </c>
      <c r="AD706" s="128" t="n">
        <f aca="false">AK706*AA706*AB706*AC706</f>
        <v>0</v>
      </c>
      <c r="AF706" s="136" t="n">
        <f aca="false">COUNTIF(D$8:D706,D706)</f>
        <v>0</v>
      </c>
      <c r="AG706" s="136" t="n">
        <f aca="false">COUNTIFS(D$8:D706,D706,A$8:A706,A706)</f>
        <v>0</v>
      </c>
      <c r="AH706" s="128" t="n">
        <f aca="false">AF706-AG706</f>
        <v>0</v>
      </c>
      <c r="AI706" s="128" t="n">
        <f aca="false">IF(OR(O706&lt;&gt;P706,P706=1,AA706=0),1,0)</f>
        <v>0</v>
      </c>
      <c r="AJ706" s="128" t="n">
        <f aca="false">IF(AR706&gt;0,1,0)+AH706</f>
        <v>0</v>
      </c>
      <c r="AK706" s="128" t="n">
        <f aca="false">IF(O706&lt;&gt;P706,0,1)</f>
        <v>1</v>
      </c>
      <c r="AL706" s="128" t="n">
        <f aca="false">IF(U706&gt;1,1,0)</f>
        <v>0</v>
      </c>
      <c r="AM706" s="136"/>
      <c r="AN706" s="137"/>
      <c r="AO706" s="139"/>
      <c r="AP706" s="128" t="str">
        <f aca="false">IF(SUMIF(AS$7:BU$7,"&gt;0",AS706:BU706)&gt;0,SUMIF(AS$7:BU$7,"&gt;0",AS706:BU706),"")</f>
        <v/>
      </c>
      <c r="AQ706" s="128"/>
      <c r="AR706" s="136" t="n">
        <f aca="false">COUNTIF(N$8:N706,N706)-1</f>
        <v>-1</v>
      </c>
      <c r="AS706" s="133"/>
      <c r="AT706" s="133"/>
      <c r="AU706" s="128" t="n">
        <f aca="false">IF($A706=$A705,AS706+AT706+AU705,AS706+AT706)</f>
        <v>0</v>
      </c>
      <c r="AV706" s="133"/>
      <c r="AW706" s="133"/>
      <c r="AX706" s="128" t="n">
        <f aca="false">IF($A706=$A705,AV706+AW706+AX705,AV706+AW706)</f>
        <v>0</v>
      </c>
      <c r="AY706" s="133"/>
      <c r="AZ706" s="133"/>
      <c r="BA706" s="128" t="n">
        <f aca="false">IF($A706=$A705,AY706+AZ706+BA705,AY706+AZ706)</f>
        <v>0</v>
      </c>
      <c r="BB706" s="133"/>
      <c r="BC706" s="133"/>
      <c r="BD706" s="128" t="n">
        <f aca="false">IF($A706=$A705,BB706+BC706+BD705,BB706+BC706)</f>
        <v>0</v>
      </c>
      <c r="BE706" s="133"/>
      <c r="BF706" s="133"/>
      <c r="BG706" s="128" t="n">
        <f aca="false">IF($A706=$A705,BE706+BF706+BG705,BE706+BF706)</f>
        <v>0</v>
      </c>
      <c r="BH706" s="133"/>
      <c r="BI706" s="133"/>
      <c r="BJ706" s="128" t="n">
        <f aca="false">IF($A706=$A705,BH706+BI706+BJ705,BH706+BI706)</f>
        <v>0</v>
      </c>
      <c r="BK706" s="133"/>
      <c r="BL706" s="133"/>
      <c r="BM706" s="128" t="n">
        <f aca="false">IF($A706=$A705,BK706+BL706+BM705,BK706+BL706)</f>
        <v>0</v>
      </c>
      <c r="BN706" s="133"/>
      <c r="BO706" s="133"/>
      <c r="BP706" s="128" t="n">
        <f aca="false">IF($A706=$A705,BN706+BO706+BP705,BN706+BO706)</f>
        <v>0</v>
      </c>
      <c r="BQ706" s="133"/>
      <c r="BR706" s="133"/>
      <c r="BS706" s="128" t="n">
        <f aca="false">IF($A706=$A705,BQ706+BR706+BS705,BQ706+BR706)</f>
        <v>0</v>
      </c>
      <c r="BT706" s="133"/>
      <c r="BU706" s="133"/>
      <c r="BV706" s="128" t="n">
        <f aca="false">IF($A706=$A705,BT706+BU706+BV705,BT706+BU706)</f>
        <v>0</v>
      </c>
      <c r="BW706" s="128" t="n">
        <f aca="false">IF(W706=0,0,IF(W706&gt;F$4,1,(IF(W706=BW$2,0,(IF(F$4-W706&gt;2,1,0))))))</f>
        <v>0</v>
      </c>
    </row>
    <row r="707" customFormat="false" ht="42.95" hidden="false" customHeight="true" outlineLevel="0" collapsed="false">
      <c r="A707" s="124" t="str">
        <f aca="false">IF(D707=D706,IF(A706=0,"",A706),IF(AND(D707&gt;0,D707&lt;&gt;D706),A706+1,""))</f>
        <v/>
      </c>
      <c r="B707" s="129"/>
      <c r="C707" s="129"/>
      <c r="D707" s="96"/>
      <c r="E707" s="138"/>
      <c r="F707" s="128" t="str">
        <f aca="false">IFERROR(IF(OR(ISTEXT(D707),ISNUMBER(D707)),HLOOKUP(I707-23*INT(I707/23),[2]Hoja2!B$1:X$2,2),""),1)</f>
        <v/>
      </c>
      <c r="G707" s="128" t="str">
        <f aca="false">LEFT(D707,1)</f>
        <v/>
      </c>
      <c r="H707" s="129" t="str">
        <f aca="false">IF(UPPER(G707)="Z",2,IF(UPPER(G707)="Y",1,IF(UPPER(G707)="X",0,LEFT(D707))))</f>
        <v/>
      </c>
      <c r="I707" s="129" t="str">
        <f aca="false">REPLACE(D707,1,1,H707)</f>
        <v/>
      </c>
      <c r="J707" s="96"/>
      <c r="K707" s="124" t="str">
        <f aca="false">IF(N707&gt;0,ROW(L707)-7,"")</f>
        <v/>
      </c>
      <c r="L707" s="130"/>
      <c r="M707" s="130"/>
      <c r="N707" s="131"/>
      <c r="O707" s="132"/>
      <c r="P707" s="128" t="str">
        <f aca="false">IFERROR(IF(OR(ISTEXT(N707),ISNUMBER(N707)),HLOOKUP(S707-23*INT(S707/23),[2]Hoja2!B$1:X$2,2),""),1)</f>
        <v/>
      </c>
      <c r="Q707" s="128" t="str">
        <f aca="false">LEFT(N707,1)</f>
        <v/>
      </c>
      <c r="R707" s="129" t="str">
        <f aca="false">IF(UPPER(Q707)="Z",2,IF(UPPER(Q707)="Y",1,IF(UPPER(Q707)="X",0,LEFT(N707))))</f>
        <v/>
      </c>
      <c r="S707" s="129" t="str">
        <f aca="false">REPLACE(N707,1,1,R707)</f>
        <v/>
      </c>
      <c r="T707" s="96"/>
      <c r="U707" s="133"/>
      <c r="V707" s="124" t="str">
        <f aca="false">IF(OR(ISTEXT(N707),ISNUMBER(N707)),IF($AD707=1,U707,0),"")</f>
        <v/>
      </c>
      <c r="W707" s="75" t="n">
        <v>36892</v>
      </c>
      <c r="X707" s="134"/>
      <c r="Y707" s="134"/>
      <c r="AA707" s="128" t="n">
        <f aca="false">IF(E707&lt;&gt;F707,0,1)</f>
        <v>1</v>
      </c>
      <c r="AB707" s="128" t="n">
        <f aca="false">IF(OR(T707="SI",T707="Si",T707="si",T707="sI",T707="s",T707="S"),1,0)</f>
        <v>0</v>
      </c>
      <c r="AC707" s="128" t="n">
        <f aca="false">IF(OR(J707="SI",J707="Si",J707="si",J707="sI",J707="s",J707="S"),1,0)</f>
        <v>0</v>
      </c>
      <c r="AD707" s="128" t="n">
        <f aca="false">AK707*AA707*AB707*AC707</f>
        <v>0</v>
      </c>
      <c r="AF707" s="136" t="n">
        <f aca="false">COUNTIF(D$8:D707,D707)</f>
        <v>0</v>
      </c>
      <c r="AG707" s="136" t="n">
        <f aca="false">COUNTIFS(D$8:D707,D707,A$8:A707,A707)</f>
        <v>0</v>
      </c>
      <c r="AH707" s="128" t="n">
        <f aca="false">AF707-AG707</f>
        <v>0</v>
      </c>
      <c r="AI707" s="128" t="n">
        <f aca="false">IF(OR(O707&lt;&gt;P707,P707=1,AA707=0),1,0)</f>
        <v>0</v>
      </c>
      <c r="AJ707" s="128" t="n">
        <f aca="false">IF(AR707&gt;0,1,0)+AH707</f>
        <v>0</v>
      </c>
      <c r="AK707" s="128" t="n">
        <f aca="false">IF(O707&lt;&gt;P707,0,1)</f>
        <v>1</v>
      </c>
      <c r="AL707" s="128" t="n">
        <f aca="false">IF(U707&gt;1,1,0)</f>
        <v>0</v>
      </c>
      <c r="AM707" s="136"/>
      <c r="AN707" s="137"/>
      <c r="AO707" s="139"/>
      <c r="AP707" s="128" t="str">
        <f aca="false">IF(SUMIF(AS$7:BU$7,"&gt;0",AS707:BU707)&gt;0,SUMIF(AS$7:BU$7,"&gt;0",AS707:BU707),"")</f>
        <v/>
      </c>
      <c r="AQ707" s="128"/>
      <c r="AR707" s="136" t="n">
        <f aca="false">COUNTIF(N$8:N707,N707)-1</f>
        <v>-1</v>
      </c>
      <c r="AS707" s="133"/>
      <c r="AT707" s="133"/>
      <c r="AU707" s="128" t="n">
        <f aca="false">IF($A707=$A706,AS707+AT707+AU706,AS707+AT707)</f>
        <v>0</v>
      </c>
      <c r="AV707" s="133"/>
      <c r="AW707" s="133"/>
      <c r="AX707" s="128" t="n">
        <f aca="false">IF($A707=$A706,AV707+AW707+AX706,AV707+AW707)</f>
        <v>0</v>
      </c>
      <c r="AY707" s="133"/>
      <c r="AZ707" s="133"/>
      <c r="BA707" s="128" t="n">
        <f aca="false">IF($A707=$A706,AY707+AZ707+BA706,AY707+AZ707)</f>
        <v>0</v>
      </c>
      <c r="BB707" s="133"/>
      <c r="BC707" s="133"/>
      <c r="BD707" s="128" t="n">
        <f aca="false">IF($A707=$A706,BB707+BC707+BD706,BB707+BC707)</f>
        <v>0</v>
      </c>
      <c r="BE707" s="133"/>
      <c r="BF707" s="133"/>
      <c r="BG707" s="128" t="n">
        <f aca="false">IF($A707=$A706,BE707+BF707+BG706,BE707+BF707)</f>
        <v>0</v>
      </c>
      <c r="BH707" s="133"/>
      <c r="BI707" s="133"/>
      <c r="BJ707" s="128" t="n">
        <f aca="false">IF($A707=$A706,BH707+BI707+BJ706,BH707+BI707)</f>
        <v>0</v>
      </c>
      <c r="BK707" s="133"/>
      <c r="BL707" s="133"/>
      <c r="BM707" s="128" t="n">
        <f aca="false">IF($A707=$A706,BK707+BL707+BM706,BK707+BL707)</f>
        <v>0</v>
      </c>
      <c r="BN707" s="133"/>
      <c r="BO707" s="133"/>
      <c r="BP707" s="128" t="n">
        <f aca="false">IF($A707=$A706,BN707+BO707+BP706,BN707+BO707)</f>
        <v>0</v>
      </c>
      <c r="BQ707" s="133"/>
      <c r="BR707" s="133"/>
      <c r="BS707" s="128" t="n">
        <f aca="false">IF($A707=$A706,BQ707+BR707+BS706,BQ707+BR707)</f>
        <v>0</v>
      </c>
      <c r="BT707" s="133"/>
      <c r="BU707" s="133"/>
      <c r="BV707" s="128" t="n">
        <f aca="false">IF($A707=$A706,BT707+BU707+BV706,BT707+BU707)</f>
        <v>0</v>
      </c>
      <c r="BW707" s="128" t="n">
        <f aca="false">IF(W707=0,0,IF(W707&gt;F$4,1,(IF(W707=BW$2,0,(IF(F$4-W707&gt;2,1,0))))))</f>
        <v>0</v>
      </c>
    </row>
    <row r="708" customFormat="false" ht="42.95" hidden="false" customHeight="true" outlineLevel="0" collapsed="false">
      <c r="A708" s="124" t="str">
        <f aca="false">IF(D708=D707,IF(A707=0,"",A707),IF(AND(D708&gt;0,D708&lt;&gt;D707),A707+1,""))</f>
        <v/>
      </c>
      <c r="B708" s="129"/>
      <c r="C708" s="129"/>
      <c r="D708" s="96"/>
      <c r="E708" s="138"/>
      <c r="F708" s="128" t="str">
        <f aca="false">IFERROR(IF(OR(ISTEXT(D708),ISNUMBER(D708)),HLOOKUP(I708-23*INT(I708/23),[2]Hoja2!B$1:X$2,2),""),1)</f>
        <v/>
      </c>
      <c r="G708" s="128" t="str">
        <f aca="false">LEFT(D708,1)</f>
        <v/>
      </c>
      <c r="H708" s="129" t="str">
        <f aca="false">IF(UPPER(G708)="Z",2,IF(UPPER(G708)="Y",1,IF(UPPER(G708)="X",0,LEFT(D708))))</f>
        <v/>
      </c>
      <c r="I708" s="129" t="str">
        <f aca="false">REPLACE(D708,1,1,H708)</f>
        <v/>
      </c>
      <c r="J708" s="96"/>
      <c r="K708" s="124" t="str">
        <f aca="false">IF(N708&gt;0,ROW(L708)-7,"")</f>
        <v/>
      </c>
      <c r="L708" s="130"/>
      <c r="M708" s="130"/>
      <c r="N708" s="131"/>
      <c r="O708" s="132"/>
      <c r="P708" s="128" t="str">
        <f aca="false">IFERROR(IF(OR(ISTEXT(N708),ISNUMBER(N708)),HLOOKUP(S708-23*INT(S708/23),[2]Hoja2!B$1:X$2,2),""),1)</f>
        <v/>
      </c>
      <c r="Q708" s="128" t="str">
        <f aca="false">LEFT(N708,1)</f>
        <v/>
      </c>
      <c r="R708" s="129" t="str">
        <f aca="false">IF(UPPER(Q708)="Z",2,IF(UPPER(Q708)="Y",1,IF(UPPER(Q708)="X",0,LEFT(N708))))</f>
        <v/>
      </c>
      <c r="S708" s="129" t="str">
        <f aca="false">REPLACE(N708,1,1,R708)</f>
        <v/>
      </c>
      <c r="T708" s="96"/>
      <c r="U708" s="133"/>
      <c r="V708" s="124" t="str">
        <f aca="false">IF(OR(ISTEXT(N708),ISNUMBER(N708)),IF($AD708=1,U708,0),"")</f>
        <v/>
      </c>
      <c r="W708" s="75" t="n">
        <v>36892</v>
      </c>
      <c r="X708" s="134"/>
      <c r="Y708" s="134"/>
      <c r="AA708" s="128" t="n">
        <f aca="false">IF(E708&lt;&gt;F708,0,1)</f>
        <v>1</v>
      </c>
      <c r="AB708" s="128" t="n">
        <f aca="false">IF(OR(T708="SI",T708="Si",T708="si",T708="sI",T708="s",T708="S"),1,0)</f>
        <v>0</v>
      </c>
      <c r="AC708" s="128" t="n">
        <f aca="false">IF(OR(J708="SI",J708="Si",J708="si",J708="sI",J708="s",J708="S"),1,0)</f>
        <v>0</v>
      </c>
      <c r="AD708" s="128" t="n">
        <f aca="false">AK708*AA708*AB708*AC708</f>
        <v>0</v>
      </c>
      <c r="AF708" s="136" t="n">
        <f aca="false">COUNTIF(D$8:D708,D708)</f>
        <v>0</v>
      </c>
      <c r="AG708" s="136" t="n">
        <f aca="false">COUNTIFS(D$8:D708,D708,A$8:A708,A708)</f>
        <v>0</v>
      </c>
      <c r="AH708" s="128" t="n">
        <f aca="false">AF708-AG708</f>
        <v>0</v>
      </c>
      <c r="AI708" s="128" t="n">
        <f aca="false">IF(OR(O708&lt;&gt;P708,P708=1,AA708=0),1,0)</f>
        <v>0</v>
      </c>
      <c r="AJ708" s="128" t="n">
        <f aca="false">IF(AR708&gt;0,1,0)+AH708</f>
        <v>0</v>
      </c>
      <c r="AK708" s="128" t="n">
        <f aca="false">IF(O708&lt;&gt;P708,0,1)</f>
        <v>1</v>
      </c>
      <c r="AL708" s="128" t="n">
        <f aca="false">IF(U708&gt;1,1,0)</f>
        <v>0</v>
      </c>
      <c r="AM708" s="136"/>
      <c r="AN708" s="137"/>
      <c r="AO708" s="139"/>
      <c r="AP708" s="128" t="str">
        <f aca="false">IF(SUMIF(AS$7:BU$7,"&gt;0",AS708:BU708)&gt;0,SUMIF(AS$7:BU$7,"&gt;0",AS708:BU708),"")</f>
        <v/>
      </c>
      <c r="AQ708" s="128"/>
      <c r="AR708" s="136" t="n">
        <f aca="false">COUNTIF(N$8:N708,N708)-1</f>
        <v>-1</v>
      </c>
      <c r="AS708" s="133"/>
      <c r="AT708" s="133"/>
      <c r="AU708" s="128" t="n">
        <f aca="false">IF($A708=$A707,AS708+AT708+AU707,AS708+AT708)</f>
        <v>0</v>
      </c>
      <c r="AV708" s="133"/>
      <c r="AW708" s="133"/>
      <c r="AX708" s="128" t="n">
        <f aca="false">IF($A708=$A707,AV708+AW708+AX707,AV708+AW708)</f>
        <v>0</v>
      </c>
      <c r="AY708" s="133"/>
      <c r="AZ708" s="133"/>
      <c r="BA708" s="128" t="n">
        <f aca="false">IF($A708=$A707,AY708+AZ708+BA707,AY708+AZ708)</f>
        <v>0</v>
      </c>
      <c r="BB708" s="133"/>
      <c r="BC708" s="133"/>
      <c r="BD708" s="128" t="n">
        <f aca="false">IF($A708=$A707,BB708+BC708+BD707,BB708+BC708)</f>
        <v>0</v>
      </c>
      <c r="BE708" s="133"/>
      <c r="BF708" s="133"/>
      <c r="BG708" s="128" t="n">
        <f aca="false">IF($A708=$A707,BE708+BF708+BG707,BE708+BF708)</f>
        <v>0</v>
      </c>
      <c r="BH708" s="133"/>
      <c r="BI708" s="133"/>
      <c r="BJ708" s="128" t="n">
        <f aca="false">IF($A708=$A707,BH708+BI708+BJ707,BH708+BI708)</f>
        <v>0</v>
      </c>
      <c r="BK708" s="133"/>
      <c r="BL708" s="133"/>
      <c r="BM708" s="128" t="n">
        <f aca="false">IF($A708=$A707,BK708+BL708+BM707,BK708+BL708)</f>
        <v>0</v>
      </c>
      <c r="BN708" s="133"/>
      <c r="BO708" s="133"/>
      <c r="BP708" s="128" t="n">
        <f aca="false">IF($A708=$A707,BN708+BO708+BP707,BN708+BO708)</f>
        <v>0</v>
      </c>
      <c r="BQ708" s="133"/>
      <c r="BR708" s="133"/>
      <c r="BS708" s="128" t="n">
        <f aca="false">IF($A708=$A707,BQ708+BR708+BS707,BQ708+BR708)</f>
        <v>0</v>
      </c>
      <c r="BT708" s="133"/>
      <c r="BU708" s="133"/>
      <c r="BV708" s="128" t="n">
        <f aca="false">IF($A708=$A707,BT708+BU708+BV707,BT708+BU708)</f>
        <v>0</v>
      </c>
      <c r="BW708" s="128" t="n">
        <f aca="false">IF(W708=0,0,IF(W708&gt;F$4,1,(IF(W708=BW$2,0,(IF(F$4-W708&gt;2,1,0))))))</f>
        <v>0</v>
      </c>
    </row>
    <row r="709" customFormat="false" ht="42.95" hidden="false" customHeight="true" outlineLevel="0" collapsed="false">
      <c r="A709" s="124" t="str">
        <f aca="false">IF(D709=D708,IF(A708=0,"",A708),IF(AND(D709&gt;0,D709&lt;&gt;D708),A708+1,""))</f>
        <v/>
      </c>
      <c r="B709" s="129"/>
      <c r="C709" s="129"/>
      <c r="D709" s="96"/>
      <c r="E709" s="138"/>
      <c r="F709" s="128" t="str">
        <f aca="false">IFERROR(IF(OR(ISTEXT(D709),ISNUMBER(D709)),HLOOKUP(I709-23*INT(I709/23),[2]Hoja2!B$1:X$2,2),""),1)</f>
        <v/>
      </c>
      <c r="G709" s="128" t="str">
        <f aca="false">LEFT(D709,1)</f>
        <v/>
      </c>
      <c r="H709" s="129" t="str">
        <f aca="false">IF(UPPER(G709)="Z",2,IF(UPPER(G709)="Y",1,IF(UPPER(G709)="X",0,LEFT(D709))))</f>
        <v/>
      </c>
      <c r="I709" s="129" t="str">
        <f aca="false">REPLACE(D709,1,1,H709)</f>
        <v/>
      </c>
      <c r="J709" s="96"/>
      <c r="K709" s="124" t="str">
        <f aca="false">IF(N709&gt;0,ROW(L709)-7,"")</f>
        <v/>
      </c>
      <c r="L709" s="130"/>
      <c r="M709" s="130"/>
      <c r="N709" s="131"/>
      <c r="O709" s="132"/>
      <c r="P709" s="128" t="str">
        <f aca="false">IFERROR(IF(OR(ISTEXT(N709),ISNUMBER(N709)),HLOOKUP(S709-23*INT(S709/23),[2]Hoja2!B$1:X$2,2),""),1)</f>
        <v/>
      </c>
      <c r="Q709" s="128" t="str">
        <f aca="false">LEFT(N709,1)</f>
        <v/>
      </c>
      <c r="R709" s="129" t="str">
        <f aca="false">IF(UPPER(Q709)="Z",2,IF(UPPER(Q709)="Y",1,IF(UPPER(Q709)="X",0,LEFT(N709))))</f>
        <v/>
      </c>
      <c r="S709" s="129" t="str">
        <f aca="false">REPLACE(N709,1,1,R709)</f>
        <v/>
      </c>
      <c r="T709" s="96"/>
      <c r="U709" s="133"/>
      <c r="V709" s="124" t="str">
        <f aca="false">IF(OR(ISTEXT(N709),ISNUMBER(N709)),IF($AD709=1,U709,0),"")</f>
        <v/>
      </c>
      <c r="W709" s="75" t="n">
        <v>36892</v>
      </c>
      <c r="X709" s="134"/>
      <c r="Y709" s="134"/>
      <c r="AA709" s="128" t="n">
        <f aca="false">IF(E709&lt;&gt;F709,0,1)</f>
        <v>1</v>
      </c>
      <c r="AB709" s="128" t="n">
        <f aca="false">IF(OR(T709="SI",T709="Si",T709="si",T709="sI",T709="s",T709="S"),1,0)</f>
        <v>0</v>
      </c>
      <c r="AC709" s="128" t="n">
        <f aca="false">IF(OR(J709="SI",J709="Si",J709="si",J709="sI",J709="s",J709="S"),1,0)</f>
        <v>0</v>
      </c>
      <c r="AD709" s="128" t="n">
        <f aca="false">AK709*AA709*AB709*AC709</f>
        <v>0</v>
      </c>
      <c r="AF709" s="136" t="n">
        <f aca="false">COUNTIF(D$8:D709,D709)</f>
        <v>0</v>
      </c>
      <c r="AG709" s="136" t="n">
        <f aca="false">COUNTIFS(D$8:D709,D709,A$8:A709,A709)</f>
        <v>0</v>
      </c>
      <c r="AH709" s="128" t="n">
        <f aca="false">AF709-AG709</f>
        <v>0</v>
      </c>
      <c r="AI709" s="128" t="n">
        <f aca="false">IF(OR(O709&lt;&gt;P709,P709=1,AA709=0),1,0)</f>
        <v>0</v>
      </c>
      <c r="AJ709" s="128" t="n">
        <f aca="false">IF(AR709&gt;0,1,0)+AH709</f>
        <v>0</v>
      </c>
      <c r="AK709" s="128" t="n">
        <f aca="false">IF(O709&lt;&gt;P709,0,1)</f>
        <v>1</v>
      </c>
      <c r="AL709" s="128" t="n">
        <f aca="false">IF(U709&gt;1,1,0)</f>
        <v>0</v>
      </c>
      <c r="AM709" s="136"/>
      <c r="AN709" s="137"/>
      <c r="AO709" s="139"/>
      <c r="AP709" s="128" t="str">
        <f aca="false">IF(SUMIF(AS$7:BU$7,"&gt;0",AS709:BU709)&gt;0,SUMIF(AS$7:BU$7,"&gt;0",AS709:BU709),"")</f>
        <v/>
      </c>
      <c r="AQ709" s="128"/>
      <c r="AR709" s="136" t="n">
        <f aca="false">COUNTIF(N$8:N709,N709)-1</f>
        <v>-1</v>
      </c>
      <c r="AS709" s="133"/>
      <c r="AT709" s="133"/>
      <c r="AU709" s="128" t="n">
        <f aca="false">IF($A709=$A708,AS709+AT709+AU708,AS709+AT709)</f>
        <v>0</v>
      </c>
      <c r="AV709" s="133"/>
      <c r="AW709" s="133"/>
      <c r="AX709" s="128" t="n">
        <f aca="false">IF($A709=$A708,AV709+AW709+AX708,AV709+AW709)</f>
        <v>0</v>
      </c>
      <c r="AY709" s="133"/>
      <c r="AZ709" s="133"/>
      <c r="BA709" s="128" t="n">
        <f aca="false">IF($A709=$A708,AY709+AZ709+BA708,AY709+AZ709)</f>
        <v>0</v>
      </c>
      <c r="BB709" s="133"/>
      <c r="BC709" s="133"/>
      <c r="BD709" s="128" t="n">
        <f aca="false">IF($A709=$A708,BB709+BC709+BD708,BB709+BC709)</f>
        <v>0</v>
      </c>
      <c r="BE709" s="133"/>
      <c r="BF709" s="133"/>
      <c r="BG709" s="128" t="n">
        <f aca="false">IF($A709=$A708,BE709+BF709+BG708,BE709+BF709)</f>
        <v>0</v>
      </c>
      <c r="BH709" s="133"/>
      <c r="BI709" s="133"/>
      <c r="BJ709" s="128" t="n">
        <f aca="false">IF($A709=$A708,BH709+BI709+BJ708,BH709+BI709)</f>
        <v>0</v>
      </c>
      <c r="BK709" s="133"/>
      <c r="BL709" s="133"/>
      <c r="BM709" s="128" t="n">
        <f aca="false">IF($A709=$A708,BK709+BL709+BM708,BK709+BL709)</f>
        <v>0</v>
      </c>
      <c r="BN709" s="133"/>
      <c r="BO709" s="133"/>
      <c r="BP709" s="128" t="n">
        <f aca="false">IF($A709=$A708,BN709+BO709+BP708,BN709+BO709)</f>
        <v>0</v>
      </c>
      <c r="BQ709" s="133"/>
      <c r="BR709" s="133"/>
      <c r="BS709" s="128" t="n">
        <f aca="false">IF($A709=$A708,BQ709+BR709+BS708,BQ709+BR709)</f>
        <v>0</v>
      </c>
      <c r="BT709" s="133"/>
      <c r="BU709" s="133"/>
      <c r="BV709" s="128" t="n">
        <f aca="false">IF($A709=$A708,BT709+BU709+BV708,BT709+BU709)</f>
        <v>0</v>
      </c>
      <c r="BW709" s="128" t="n">
        <f aca="false">IF(W709=0,0,IF(W709&gt;F$4,1,(IF(W709=BW$2,0,(IF(F$4-W709&gt;2,1,0))))))</f>
        <v>0</v>
      </c>
    </row>
    <row r="710" customFormat="false" ht="42.95" hidden="false" customHeight="true" outlineLevel="0" collapsed="false">
      <c r="A710" s="124" t="str">
        <f aca="false">IF(D710=D709,IF(A709=0,"",A709),IF(AND(D710&gt;0,D710&lt;&gt;D709),A709+1,""))</f>
        <v/>
      </c>
      <c r="B710" s="129"/>
      <c r="C710" s="129"/>
      <c r="D710" s="96"/>
      <c r="E710" s="138"/>
      <c r="F710" s="128" t="str">
        <f aca="false">IFERROR(IF(OR(ISTEXT(D710),ISNUMBER(D710)),HLOOKUP(I710-23*INT(I710/23),[2]Hoja2!B$1:X$2,2),""),1)</f>
        <v/>
      </c>
      <c r="G710" s="128" t="str">
        <f aca="false">LEFT(D710,1)</f>
        <v/>
      </c>
      <c r="H710" s="129" t="str">
        <f aca="false">IF(UPPER(G710)="Z",2,IF(UPPER(G710)="Y",1,IF(UPPER(G710)="X",0,LEFT(D710))))</f>
        <v/>
      </c>
      <c r="I710" s="129" t="str">
        <f aca="false">REPLACE(D710,1,1,H710)</f>
        <v/>
      </c>
      <c r="J710" s="96"/>
      <c r="K710" s="124" t="str">
        <f aca="false">IF(N710&gt;0,ROW(L710)-7,"")</f>
        <v/>
      </c>
      <c r="L710" s="130"/>
      <c r="M710" s="130"/>
      <c r="N710" s="131"/>
      <c r="O710" s="132"/>
      <c r="P710" s="128" t="str">
        <f aca="false">IFERROR(IF(OR(ISTEXT(N710),ISNUMBER(N710)),HLOOKUP(S710-23*INT(S710/23),[2]Hoja2!B$1:X$2,2),""),1)</f>
        <v/>
      </c>
      <c r="Q710" s="128" t="str">
        <f aca="false">LEFT(N710,1)</f>
        <v/>
      </c>
      <c r="R710" s="129" t="str">
        <f aca="false">IF(UPPER(Q710)="Z",2,IF(UPPER(Q710)="Y",1,IF(UPPER(Q710)="X",0,LEFT(N710))))</f>
        <v/>
      </c>
      <c r="S710" s="129" t="str">
        <f aca="false">REPLACE(N710,1,1,R710)</f>
        <v/>
      </c>
      <c r="T710" s="96"/>
      <c r="U710" s="133"/>
      <c r="V710" s="124" t="str">
        <f aca="false">IF(OR(ISTEXT(N710),ISNUMBER(N710)),IF($AD710=1,U710,0),"")</f>
        <v/>
      </c>
      <c r="W710" s="75" t="n">
        <v>36892</v>
      </c>
      <c r="X710" s="134"/>
      <c r="Y710" s="134"/>
      <c r="AA710" s="128" t="n">
        <f aca="false">IF(E710&lt;&gt;F710,0,1)</f>
        <v>1</v>
      </c>
      <c r="AB710" s="128" t="n">
        <f aca="false">IF(OR(T710="SI",T710="Si",T710="si",T710="sI",T710="s",T710="S"),1,0)</f>
        <v>0</v>
      </c>
      <c r="AC710" s="128" t="n">
        <f aca="false">IF(OR(J710="SI",J710="Si",J710="si",J710="sI",J710="s",J710="S"),1,0)</f>
        <v>0</v>
      </c>
      <c r="AD710" s="128" t="n">
        <f aca="false">AK710*AA710*AB710*AC710</f>
        <v>0</v>
      </c>
      <c r="AF710" s="136" t="n">
        <f aca="false">COUNTIF(D$8:D710,D710)</f>
        <v>0</v>
      </c>
      <c r="AG710" s="136" t="n">
        <f aca="false">COUNTIFS(D$8:D710,D710,A$8:A710,A710)</f>
        <v>0</v>
      </c>
      <c r="AH710" s="128" t="n">
        <f aca="false">AF710-AG710</f>
        <v>0</v>
      </c>
      <c r="AI710" s="128" t="n">
        <f aca="false">IF(OR(O710&lt;&gt;P710,P710=1,AA710=0),1,0)</f>
        <v>0</v>
      </c>
      <c r="AJ710" s="128" t="n">
        <f aca="false">IF(AR710&gt;0,1,0)+AH710</f>
        <v>0</v>
      </c>
      <c r="AK710" s="128" t="n">
        <f aca="false">IF(O710&lt;&gt;P710,0,1)</f>
        <v>1</v>
      </c>
      <c r="AL710" s="128" t="n">
        <f aca="false">IF(U710&gt;1,1,0)</f>
        <v>0</v>
      </c>
      <c r="AM710" s="136"/>
      <c r="AN710" s="137"/>
      <c r="AO710" s="139"/>
      <c r="AP710" s="128" t="str">
        <f aca="false">IF(SUMIF(AS$7:BU$7,"&gt;0",AS710:BU710)&gt;0,SUMIF(AS$7:BU$7,"&gt;0",AS710:BU710),"")</f>
        <v/>
      </c>
      <c r="AQ710" s="128"/>
      <c r="AR710" s="136" t="n">
        <f aca="false">COUNTIF(N$8:N710,N710)-1</f>
        <v>-1</v>
      </c>
      <c r="AS710" s="133"/>
      <c r="AT710" s="133"/>
      <c r="AU710" s="128" t="n">
        <f aca="false">IF($A710=$A709,AS710+AT710+AU709,AS710+AT710)</f>
        <v>0</v>
      </c>
      <c r="AV710" s="133"/>
      <c r="AW710" s="133"/>
      <c r="AX710" s="128" t="n">
        <f aca="false">IF($A710=$A709,AV710+AW710+AX709,AV710+AW710)</f>
        <v>0</v>
      </c>
      <c r="AY710" s="133"/>
      <c r="AZ710" s="133"/>
      <c r="BA710" s="128" t="n">
        <f aca="false">IF($A710=$A709,AY710+AZ710+BA709,AY710+AZ710)</f>
        <v>0</v>
      </c>
      <c r="BB710" s="133"/>
      <c r="BC710" s="133"/>
      <c r="BD710" s="128" t="n">
        <f aca="false">IF($A710=$A709,BB710+BC710+BD709,BB710+BC710)</f>
        <v>0</v>
      </c>
      <c r="BE710" s="133"/>
      <c r="BF710" s="133"/>
      <c r="BG710" s="128" t="n">
        <f aca="false">IF($A710=$A709,BE710+BF710+BG709,BE710+BF710)</f>
        <v>0</v>
      </c>
      <c r="BH710" s="133"/>
      <c r="BI710" s="133"/>
      <c r="BJ710" s="128" t="n">
        <f aca="false">IF($A710=$A709,BH710+BI710+BJ709,BH710+BI710)</f>
        <v>0</v>
      </c>
      <c r="BK710" s="133"/>
      <c r="BL710" s="133"/>
      <c r="BM710" s="128" t="n">
        <f aca="false">IF($A710=$A709,BK710+BL710+BM709,BK710+BL710)</f>
        <v>0</v>
      </c>
      <c r="BN710" s="133"/>
      <c r="BO710" s="133"/>
      <c r="BP710" s="128" t="n">
        <f aca="false">IF($A710=$A709,BN710+BO710+BP709,BN710+BO710)</f>
        <v>0</v>
      </c>
      <c r="BQ710" s="133"/>
      <c r="BR710" s="133"/>
      <c r="BS710" s="128" t="n">
        <f aca="false">IF($A710=$A709,BQ710+BR710+BS709,BQ710+BR710)</f>
        <v>0</v>
      </c>
      <c r="BT710" s="133"/>
      <c r="BU710" s="133"/>
      <c r="BV710" s="128" t="n">
        <f aca="false">IF($A710=$A709,BT710+BU710+BV709,BT710+BU710)</f>
        <v>0</v>
      </c>
      <c r="BW710" s="128" t="n">
        <f aca="false">IF(W710=0,0,IF(W710&gt;F$4,1,(IF(W710=BW$2,0,(IF(F$4-W710&gt;2,1,0))))))</f>
        <v>0</v>
      </c>
    </row>
    <row r="711" customFormat="false" ht="42.95" hidden="false" customHeight="true" outlineLevel="0" collapsed="false">
      <c r="A711" s="124" t="str">
        <f aca="false">IF(D711=D710,IF(A710=0,"",A710),IF(AND(D711&gt;0,D711&lt;&gt;D710),A710+1,""))</f>
        <v/>
      </c>
      <c r="B711" s="129"/>
      <c r="C711" s="129"/>
      <c r="D711" s="96"/>
      <c r="E711" s="138"/>
      <c r="F711" s="128" t="str">
        <f aca="false">IFERROR(IF(OR(ISTEXT(D711),ISNUMBER(D711)),HLOOKUP(I711-23*INT(I711/23),[2]Hoja2!B$1:X$2,2),""),1)</f>
        <v/>
      </c>
      <c r="G711" s="128" t="str">
        <f aca="false">LEFT(D711,1)</f>
        <v/>
      </c>
      <c r="H711" s="129" t="str">
        <f aca="false">IF(UPPER(G711)="Z",2,IF(UPPER(G711)="Y",1,IF(UPPER(G711)="X",0,LEFT(D711))))</f>
        <v/>
      </c>
      <c r="I711" s="129" t="str">
        <f aca="false">REPLACE(D711,1,1,H711)</f>
        <v/>
      </c>
      <c r="J711" s="96"/>
      <c r="K711" s="124" t="str">
        <f aca="false">IF(N711&gt;0,ROW(L711)-7,"")</f>
        <v/>
      </c>
      <c r="L711" s="130"/>
      <c r="M711" s="130"/>
      <c r="N711" s="131"/>
      <c r="O711" s="132"/>
      <c r="P711" s="128" t="str">
        <f aca="false">IFERROR(IF(OR(ISTEXT(N711),ISNUMBER(N711)),HLOOKUP(S711-23*INT(S711/23),[2]Hoja2!B$1:X$2,2),""),1)</f>
        <v/>
      </c>
      <c r="Q711" s="128" t="str">
        <f aca="false">LEFT(N711,1)</f>
        <v/>
      </c>
      <c r="R711" s="129" t="str">
        <f aca="false">IF(UPPER(Q711)="Z",2,IF(UPPER(Q711)="Y",1,IF(UPPER(Q711)="X",0,LEFT(N711))))</f>
        <v/>
      </c>
      <c r="S711" s="129" t="str">
        <f aca="false">REPLACE(N711,1,1,R711)</f>
        <v/>
      </c>
      <c r="T711" s="96"/>
      <c r="U711" s="133"/>
      <c r="V711" s="124" t="str">
        <f aca="false">IF(OR(ISTEXT(N711),ISNUMBER(N711)),IF($AD711=1,U711,0),"")</f>
        <v/>
      </c>
      <c r="W711" s="75" t="n">
        <v>36892</v>
      </c>
      <c r="X711" s="134"/>
      <c r="Y711" s="134"/>
      <c r="AA711" s="128" t="n">
        <f aca="false">IF(E711&lt;&gt;F711,0,1)</f>
        <v>1</v>
      </c>
      <c r="AB711" s="128" t="n">
        <f aca="false">IF(OR(T711="SI",T711="Si",T711="si",T711="sI",T711="s",T711="S"),1,0)</f>
        <v>0</v>
      </c>
      <c r="AC711" s="128" t="n">
        <f aca="false">IF(OR(J711="SI",J711="Si",J711="si",J711="sI",J711="s",J711="S"),1,0)</f>
        <v>0</v>
      </c>
      <c r="AD711" s="128" t="n">
        <f aca="false">AK711*AA711*AB711*AC711</f>
        <v>0</v>
      </c>
      <c r="AF711" s="136" t="n">
        <f aca="false">COUNTIF(D$8:D711,D711)</f>
        <v>0</v>
      </c>
      <c r="AG711" s="136" t="n">
        <f aca="false">COUNTIFS(D$8:D711,D711,A$8:A711,A711)</f>
        <v>0</v>
      </c>
      <c r="AH711" s="128" t="n">
        <f aca="false">AF711-AG711</f>
        <v>0</v>
      </c>
      <c r="AI711" s="128" t="n">
        <f aca="false">IF(OR(O711&lt;&gt;P711,P711=1,AA711=0),1,0)</f>
        <v>0</v>
      </c>
      <c r="AJ711" s="128" t="n">
        <f aca="false">IF(AR711&gt;0,1,0)+AH711</f>
        <v>0</v>
      </c>
      <c r="AK711" s="128" t="n">
        <f aca="false">IF(O711&lt;&gt;P711,0,1)</f>
        <v>1</v>
      </c>
      <c r="AL711" s="128" t="n">
        <f aca="false">IF(U711&gt;1,1,0)</f>
        <v>0</v>
      </c>
      <c r="AM711" s="136"/>
      <c r="AN711" s="137"/>
      <c r="AO711" s="139"/>
      <c r="AP711" s="128" t="str">
        <f aca="false">IF(SUMIF(AS$7:BU$7,"&gt;0",AS711:BU711)&gt;0,SUMIF(AS$7:BU$7,"&gt;0",AS711:BU711),"")</f>
        <v/>
      </c>
      <c r="AQ711" s="128"/>
      <c r="AR711" s="136" t="n">
        <f aca="false">COUNTIF(N$8:N711,N711)-1</f>
        <v>-1</v>
      </c>
      <c r="AS711" s="133"/>
      <c r="AT711" s="133"/>
      <c r="AU711" s="128" t="n">
        <f aca="false">IF($A711=$A710,AS711+AT711+AU710,AS711+AT711)</f>
        <v>0</v>
      </c>
      <c r="AV711" s="133"/>
      <c r="AW711" s="133"/>
      <c r="AX711" s="128" t="n">
        <f aca="false">IF($A711=$A710,AV711+AW711+AX710,AV711+AW711)</f>
        <v>0</v>
      </c>
      <c r="AY711" s="133"/>
      <c r="AZ711" s="133"/>
      <c r="BA711" s="128" t="n">
        <f aca="false">IF($A711=$A710,AY711+AZ711+BA710,AY711+AZ711)</f>
        <v>0</v>
      </c>
      <c r="BB711" s="133"/>
      <c r="BC711" s="133"/>
      <c r="BD711" s="128" t="n">
        <f aca="false">IF($A711=$A710,BB711+BC711+BD710,BB711+BC711)</f>
        <v>0</v>
      </c>
      <c r="BE711" s="133"/>
      <c r="BF711" s="133"/>
      <c r="BG711" s="128" t="n">
        <f aca="false">IF($A711=$A710,BE711+BF711+BG710,BE711+BF711)</f>
        <v>0</v>
      </c>
      <c r="BH711" s="133"/>
      <c r="BI711" s="133"/>
      <c r="BJ711" s="128" t="n">
        <f aca="false">IF($A711=$A710,BH711+BI711+BJ710,BH711+BI711)</f>
        <v>0</v>
      </c>
      <c r="BK711" s="133"/>
      <c r="BL711" s="133"/>
      <c r="BM711" s="128" t="n">
        <f aca="false">IF($A711=$A710,BK711+BL711+BM710,BK711+BL711)</f>
        <v>0</v>
      </c>
      <c r="BN711" s="133"/>
      <c r="BO711" s="133"/>
      <c r="BP711" s="128" t="n">
        <f aca="false">IF($A711=$A710,BN711+BO711+BP710,BN711+BO711)</f>
        <v>0</v>
      </c>
      <c r="BQ711" s="133"/>
      <c r="BR711" s="133"/>
      <c r="BS711" s="128" t="n">
        <f aca="false">IF($A711=$A710,BQ711+BR711+BS710,BQ711+BR711)</f>
        <v>0</v>
      </c>
      <c r="BT711" s="133"/>
      <c r="BU711" s="133"/>
      <c r="BV711" s="128" t="n">
        <f aca="false">IF($A711=$A710,BT711+BU711+BV710,BT711+BU711)</f>
        <v>0</v>
      </c>
      <c r="BW711" s="128" t="n">
        <f aca="false">IF(W711=0,0,IF(W711&gt;F$4,1,(IF(W711=BW$2,0,(IF(F$4-W711&gt;2,1,0))))))</f>
        <v>0</v>
      </c>
    </row>
    <row r="712" customFormat="false" ht="42.95" hidden="false" customHeight="true" outlineLevel="0" collapsed="false">
      <c r="A712" s="124" t="str">
        <f aca="false">IF(D712=D711,IF(A711=0,"",A711),IF(AND(D712&gt;0,D712&lt;&gt;D711),A711+1,""))</f>
        <v/>
      </c>
      <c r="B712" s="129"/>
      <c r="C712" s="129"/>
      <c r="D712" s="96"/>
      <c r="E712" s="138"/>
      <c r="F712" s="128" t="str">
        <f aca="false">IFERROR(IF(OR(ISTEXT(D712),ISNUMBER(D712)),HLOOKUP(I712-23*INT(I712/23),[2]Hoja2!B$1:X$2,2),""),1)</f>
        <v/>
      </c>
      <c r="G712" s="128" t="str">
        <f aca="false">LEFT(D712,1)</f>
        <v/>
      </c>
      <c r="H712" s="129" t="str">
        <f aca="false">IF(UPPER(G712)="Z",2,IF(UPPER(G712)="Y",1,IF(UPPER(G712)="X",0,LEFT(D712))))</f>
        <v/>
      </c>
      <c r="I712" s="129" t="str">
        <f aca="false">REPLACE(D712,1,1,H712)</f>
        <v/>
      </c>
      <c r="J712" s="96"/>
      <c r="K712" s="124" t="str">
        <f aca="false">IF(N712&gt;0,ROW(L712)-7,"")</f>
        <v/>
      </c>
      <c r="L712" s="130"/>
      <c r="M712" s="130"/>
      <c r="N712" s="131"/>
      <c r="O712" s="132"/>
      <c r="P712" s="128" t="str">
        <f aca="false">IFERROR(IF(OR(ISTEXT(N712),ISNUMBER(N712)),HLOOKUP(S712-23*INT(S712/23),[2]Hoja2!B$1:X$2,2),""),1)</f>
        <v/>
      </c>
      <c r="Q712" s="128" t="str">
        <f aca="false">LEFT(N712,1)</f>
        <v/>
      </c>
      <c r="R712" s="129" t="str">
        <f aca="false">IF(UPPER(Q712)="Z",2,IF(UPPER(Q712)="Y",1,IF(UPPER(Q712)="X",0,LEFT(N712))))</f>
        <v/>
      </c>
      <c r="S712" s="129" t="str">
        <f aca="false">REPLACE(N712,1,1,R712)</f>
        <v/>
      </c>
      <c r="T712" s="96"/>
      <c r="U712" s="133"/>
      <c r="V712" s="124" t="str">
        <f aca="false">IF(OR(ISTEXT(N712),ISNUMBER(N712)),IF($AD712=1,U712,0),"")</f>
        <v/>
      </c>
      <c r="W712" s="75" t="n">
        <v>36892</v>
      </c>
      <c r="X712" s="134"/>
      <c r="Y712" s="134"/>
      <c r="AA712" s="128" t="n">
        <f aca="false">IF(E712&lt;&gt;F712,0,1)</f>
        <v>1</v>
      </c>
      <c r="AB712" s="128" t="n">
        <f aca="false">IF(OR(T712="SI",T712="Si",T712="si",T712="sI",T712="s",T712="S"),1,0)</f>
        <v>0</v>
      </c>
      <c r="AC712" s="128" t="n">
        <f aca="false">IF(OR(J712="SI",J712="Si",J712="si",J712="sI",J712="s",J712="S"),1,0)</f>
        <v>0</v>
      </c>
      <c r="AD712" s="128" t="n">
        <f aca="false">AK712*AA712*AB712*AC712</f>
        <v>0</v>
      </c>
      <c r="AF712" s="136" t="n">
        <f aca="false">COUNTIF(D$8:D712,D712)</f>
        <v>0</v>
      </c>
      <c r="AG712" s="136" t="n">
        <f aca="false">COUNTIFS(D$8:D712,D712,A$8:A712,A712)</f>
        <v>0</v>
      </c>
      <c r="AH712" s="128" t="n">
        <f aca="false">AF712-AG712</f>
        <v>0</v>
      </c>
      <c r="AI712" s="128" t="n">
        <f aca="false">IF(OR(O712&lt;&gt;P712,P712=1,AA712=0),1,0)</f>
        <v>0</v>
      </c>
      <c r="AJ712" s="128" t="n">
        <f aca="false">IF(AR712&gt;0,1,0)+AH712</f>
        <v>0</v>
      </c>
      <c r="AK712" s="128" t="n">
        <f aca="false">IF(O712&lt;&gt;P712,0,1)</f>
        <v>1</v>
      </c>
      <c r="AL712" s="128" t="n">
        <f aca="false">IF(U712&gt;1,1,0)</f>
        <v>0</v>
      </c>
      <c r="AM712" s="136"/>
      <c r="AN712" s="137"/>
      <c r="AO712" s="139"/>
      <c r="AP712" s="128" t="str">
        <f aca="false">IF(SUMIF(AS$7:BU$7,"&gt;0",AS712:BU712)&gt;0,SUMIF(AS$7:BU$7,"&gt;0",AS712:BU712),"")</f>
        <v/>
      </c>
      <c r="AQ712" s="128"/>
      <c r="AR712" s="136" t="n">
        <f aca="false">COUNTIF(N$8:N712,N712)-1</f>
        <v>-1</v>
      </c>
      <c r="AS712" s="133"/>
      <c r="AT712" s="133"/>
      <c r="AU712" s="128" t="n">
        <f aca="false">IF($A712=$A711,AS712+AT712+AU711,AS712+AT712)</f>
        <v>0</v>
      </c>
      <c r="AV712" s="133"/>
      <c r="AW712" s="133"/>
      <c r="AX712" s="128" t="n">
        <f aca="false">IF($A712=$A711,AV712+AW712+AX711,AV712+AW712)</f>
        <v>0</v>
      </c>
      <c r="AY712" s="133"/>
      <c r="AZ712" s="133"/>
      <c r="BA712" s="128" t="n">
        <f aca="false">IF($A712=$A711,AY712+AZ712+BA711,AY712+AZ712)</f>
        <v>0</v>
      </c>
      <c r="BB712" s="133"/>
      <c r="BC712" s="133"/>
      <c r="BD712" s="128" t="n">
        <f aca="false">IF($A712=$A711,BB712+BC712+BD711,BB712+BC712)</f>
        <v>0</v>
      </c>
      <c r="BE712" s="133"/>
      <c r="BF712" s="133"/>
      <c r="BG712" s="128" t="n">
        <f aca="false">IF($A712=$A711,BE712+BF712+BG711,BE712+BF712)</f>
        <v>0</v>
      </c>
      <c r="BH712" s="133"/>
      <c r="BI712" s="133"/>
      <c r="BJ712" s="128" t="n">
        <f aca="false">IF($A712=$A711,BH712+BI712+BJ711,BH712+BI712)</f>
        <v>0</v>
      </c>
      <c r="BK712" s="133"/>
      <c r="BL712" s="133"/>
      <c r="BM712" s="128" t="n">
        <f aca="false">IF($A712=$A711,BK712+BL712+BM711,BK712+BL712)</f>
        <v>0</v>
      </c>
      <c r="BN712" s="133"/>
      <c r="BO712" s="133"/>
      <c r="BP712" s="128" t="n">
        <f aca="false">IF($A712=$A711,BN712+BO712+BP711,BN712+BO712)</f>
        <v>0</v>
      </c>
      <c r="BQ712" s="133"/>
      <c r="BR712" s="133"/>
      <c r="BS712" s="128" t="n">
        <f aca="false">IF($A712=$A711,BQ712+BR712+BS711,BQ712+BR712)</f>
        <v>0</v>
      </c>
      <c r="BT712" s="133"/>
      <c r="BU712" s="133"/>
      <c r="BV712" s="128" t="n">
        <f aca="false">IF($A712=$A711,BT712+BU712+BV711,BT712+BU712)</f>
        <v>0</v>
      </c>
      <c r="BW712" s="128" t="n">
        <f aca="false">IF(W712=0,0,IF(W712&gt;F$4,1,(IF(W712=BW$2,0,(IF(F$4-W712&gt;2,1,0))))))</f>
        <v>0</v>
      </c>
    </row>
    <row r="713" customFormat="false" ht="42.95" hidden="false" customHeight="true" outlineLevel="0" collapsed="false">
      <c r="A713" s="124" t="str">
        <f aca="false">IF(D713=D712,IF(A712=0,"",A712),IF(AND(D713&gt;0,D713&lt;&gt;D712),A712+1,""))</f>
        <v/>
      </c>
      <c r="B713" s="129"/>
      <c r="C713" s="129"/>
      <c r="D713" s="96"/>
      <c r="E713" s="138"/>
      <c r="F713" s="128" t="str">
        <f aca="false">IFERROR(IF(OR(ISTEXT(D713),ISNUMBER(D713)),HLOOKUP(I713-23*INT(I713/23),[2]Hoja2!B$1:X$2,2),""),1)</f>
        <v/>
      </c>
      <c r="G713" s="128" t="str">
        <f aca="false">LEFT(D713,1)</f>
        <v/>
      </c>
      <c r="H713" s="129" t="str">
        <f aca="false">IF(UPPER(G713)="Z",2,IF(UPPER(G713)="Y",1,IF(UPPER(G713)="X",0,LEFT(D713))))</f>
        <v/>
      </c>
      <c r="I713" s="129" t="str">
        <f aca="false">REPLACE(D713,1,1,H713)</f>
        <v/>
      </c>
      <c r="J713" s="96"/>
      <c r="K713" s="124" t="str">
        <f aca="false">IF(N713&gt;0,ROW(L713)-7,"")</f>
        <v/>
      </c>
      <c r="L713" s="130"/>
      <c r="M713" s="130"/>
      <c r="N713" s="131"/>
      <c r="O713" s="132"/>
      <c r="P713" s="128" t="str">
        <f aca="false">IFERROR(IF(OR(ISTEXT(N713),ISNUMBER(N713)),HLOOKUP(S713-23*INT(S713/23),[2]Hoja2!B$1:X$2,2),""),1)</f>
        <v/>
      </c>
      <c r="Q713" s="128" t="str">
        <f aca="false">LEFT(N713,1)</f>
        <v/>
      </c>
      <c r="R713" s="129" t="str">
        <f aca="false">IF(UPPER(Q713)="Z",2,IF(UPPER(Q713)="Y",1,IF(UPPER(Q713)="X",0,LEFT(N713))))</f>
        <v/>
      </c>
      <c r="S713" s="129" t="str">
        <f aca="false">REPLACE(N713,1,1,R713)</f>
        <v/>
      </c>
      <c r="T713" s="96"/>
      <c r="U713" s="133"/>
      <c r="V713" s="124" t="str">
        <f aca="false">IF(OR(ISTEXT(N713),ISNUMBER(N713)),IF($AD713=1,U713,0),"")</f>
        <v/>
      </c>
      <c r="W713" s="75" t="n">
        <v>36892</v>
      </c>
      <c r="X713" s="134"/>
      <c r="Y713" s="134"/>
      <c r="AA713" s="128" t="n">
        <f aca="false">IF(E713&lt;&gt;F713,0,1)</f>
        <v>1</v>
      </c>
      <c r="AB713" s="128" t="n">
        <f aca="false">IF(OR(T713="SI",T713="Si",T713="si",T713="sI",T713="s",T713="S"),1,0)</f>
        <v>0</v>
      </c>
      <c r="AC713" s="128" t="n">
        <f aca="false">IF(OR(J713="SI",J713="Si",J713="si",J713="sI",J713="s",J713="S"),1,0)</f>
        <v>0</v>
      </c>
      <c r="AD713" s="128" t="n">
        <f aca="false">AK713*AA713*AB713*AC713</f>
        <v>0</v>
      </c>
      <c r="AF713" s="136" t="n">
        <f aca="false">COUNTIF(D$8:D713,D713)</f>
        <v>0</v>
      </c>
      <c r="AG713" s="136" t="n">
        <f aca="false">COUNTIFS(D$8:D713,D713,A$8:A713,A713)</f>
        <v>0</v>
      </c>
      <c r="AH713" s="128" t="n">
        <f aca="false">AF713-AG713</f>
        <v>0</v>
      </c>
      <c r="AI713" s="128" t="n">
        <f aca="false">IF(OR(O713&lt;&gt;P713,P713=1,AA713=0),1,0)</f>
        <v>0</v>
      </c>
      <c r="AJ713" s="128" t="n">
        <f aca="false">IF(AR713&gt;0,1,0)+AH713</f>
        <v>0</v>
      </c>
      <c r="AK713" s="128" t="n">
        <f aca="false">IF(O713&lt;&gt;P713,0,1)</f>
        <v>1</v>
      </c>
      <c r="AL713" s="128" t="n">
        <f aca="false">IF(U713&gt;1,1,0)</f>
        <v>0</v>
      </c>
      <c r="AM713" s="136"/>
      <c r="AN713" s="137"/>
      <c r="AO713" s="139"/>
      <c r="AP713" s="128" t="str">
        <f aca="false">IF(SUMIF(AS$7:BU$7,"&gt;0",AS713:BU713)&gt;0,SUMIF(AS$7:BU$7,"&gt;0",AS713:BU713),"")</f>
        <v/>
      </c>
      <c r="AQ713" s="128"/>
      <c r="AR713" s="136" t="n">
        <f aca="false">COUNTIF(N$8:N713,N713)-1</f>
        <v>-1</v>
      </c>
      <c r="AS713" s="133"/>
      <c r="AT713" s="133"/>
      <c r="AU713" s="128" t="n">
        <f aca="false">IF($A713=$A712,AS713+AT713+AU712,AS713+AT713)</f>
        <v>0</v>
      </c>
      <c r="AV713" s="133"/>
      <c r="AW713" s="133"/>
      <c r="AX713" s="128" t="n">
        <f aca="false">IF($A713=$A712,AV713+AW713+AX712,AV713+AW713)</f>
        <v>0</v>
      </c>
      <c r="AY713" s="133"/>
      <c r="AZ713" s="133"/>
      <c r="BA713" s="128" t="n">
        <f aca="false">IF($A713=$A712,AY713+AZ713+BA712,AY713+AZ713)</f>
        <v>0</v>
      </c>
      <c r="BB713" s="133"/>
      <c r="BC713" s="133"/>
      <c r="BD713" s="128" t="n">
        <f aca="false">IF($A713=$A712,BB713+BC713+BD712,BB713+BC713)</f>
        <v>0</v>
      </c>
      <c r="BE713" s="133"/>
      <c r="BF713" s="133"/>
      <c r="BG713" s="128" t="n">
        <f aca="false">IF($A713=$A712,BE713+BF713+BG712,BE713+BF713)</f>
        <v>0</v>
      </c>
      <c r="BH713" s="133"/>
      <c r="BI713" s="133"/>
      <c r="BJ713" s="128" t="n">
        <f aca="false">IF($A713=$A712,BH713+BI713+BJ712,BH713+BI713)</f>
        <v>0</v>
      </c>
      <c r="BK713" s="133"/>
      <c r="BL713" s="133"/>
      <c r="BM713" s="128" t="n">
        <f aca="false">IF($A713=$A712,BK713+BL713+BM712,BK713+BL713)</f>
        <v>0</v>
      </c>
      <c r="BN713" s="133"/>
      <c r="BO713" s="133"/>
      <c r="BP713" s="128" t="n">
        <f aca="false">IF($A713=$A712,BN713+BO713+BP712,BN713+BO713)</f>
        <v>0</v>
      </c>
      <c r="BQ713" s="133"/>
      <c r="BR713" s="133"/>
      <c r="BS713" s="128" t="n">
        <f aca="false">IF($A713=$A712,BQ713+BR713+BS712,BQ713+BR713)</f>
        <v>0</v>
      </c>
      <c r="BT713" s="133"/>
      <c r="BU713" s="133"/>
      <c r="BV713" s="128" t="n">
        <f aca="false">IF($A713=$A712,BT713+BU713+BV712,BT713+BU713)</f>
        <v>0</v>
      </c>
      <c r="BW713" s="128" t="n">
        <f aca="false">IF(W713=0,0,IF(W713&gt;F$4,1,(IF(W713=BW$2,0,(IF(F$4-W713&gt;2,1,0))))))</f>
        <v>0</v>
      </c>
    </row>
    <row r="714" customFormat="false" ht="42.95" hidden="false" customHeight="true" outlineLevel="0" collapsed="false">
      <c r="A714" s="124" t="str">
        <f aca="false">IF(D714=D713,IF(A713=0,"",A713),IF(AND(D714&gt;0,D714&lt;&gt;D713),A713+1,""))</f>
        <v/>
      </c>
      <c r="B714" s="129"/>
      <c r="C714" s="129"/>
      <c r="D714" s="96"/>
      <c r="E714" s="138"/>
      <c r="F714" s="128" t="str">
        <f aca="false">IFERROR(IF(OR(ISTEXT(D714),ISNUMBER(D714)),HLOOKUP(I714-23*INT(I714/23),[2]Hoja2!B$1:X$2,2),""),1)</f>
        <v/>
      </c>
      <c r="G714" s="128" t="str">
        <f aca="false">LEFT(D714,1)</f>
        <v/>
      </c>
      <c r="H714" s="129" t="str">
        <f aca="false">IF(UPPER(G714)="Z",2,IF(UPPER(G714)="Y",1,IF(UPPER(G714)="X",0,LEFT(D714))))</f>
        <v/>
      </c>
      <c r="I714" s="129" t="str">
        <f aca="false">REPLACE(D714,1,1,H714)</f>
        <v/>
      </c>
      <c r="J714" s="96"/>
      <c r="K714" s="124" t="str">
        <f aca="false">IF(N714&gt;0,ROW(L714)-7,"")</f>
        <v/>
      </c>
      <c r="L714" s="130"/>
      <c r="M714" s="130"/>
      <c r="N714" s="131"/>
      <c r="O714" s="132"/>
      <c r="P714" s="128" t="str">
        <f aca="false">IFERROR(IF(OR(ISTEXT(N714),ISNUMBER(N714)),HLOOKUP(S714-23*INT(S714/23),[2]Hoja2!B$1:X$2,2),""),1)</f>
        <v/>
      </c>
      <c r="Q714" s="128" t="str">
        <f aca="false">LEFT(N714,1)</f>
        <v/>
      </c>
      <c r="R714" s="129" t="str">
        <f aca="false">IF(UPPER(Q714)="Z",2,IF(UPPER(Q714)="Y",1,IF(UPPER(Q714)="X",0,LEFT(N714))))</f>
        <v/>
      </c>
      <c r="S714" s="129" t="str">
        <f aca="false">REPLACE(N714,1,1,R714)</f>
        <v/>
      </c>
      <c r="T714" s="96"/>
      <c r="U714" s="133"/>
      <c r="V714" s="124" t="str">
        <f aca="false">IF(OR(ISTEXT(N714),ISNUMBER(N714)),IF($AD714=1,U714,0),"")</f>
        <v/>
      </c>
      <c r="W714" s="75" t="n">
        <v>36892</v>
      </c>
      <c r="X714" s="134"/>
      <c r="Y714" s="134"/>
      <c r="AA714" s="128" t="n">
        <f aca="false">IF(E714&lt;&gt;F714,0,1)</f>
        <v>1</v>
      </c>
      <c r="AB714" s="128" t="n">
        <f aca="false">IF(OR(T714="SI",T714="Si",T714="si",T714="sI",T714="s",T714="S"),1,0)</f>
        <v>0</v>
      </c>
      <c r="AC714" s="128" t="n">
        <f aca="false">IF(OR(J714="SI",J714="Si",J714="si",J714="sI",J714="s",J714="S"),1,0)</f>
        <v>0</v>
      </c>
      <c r="AD714" s="128" t="n">
        <f aca="false">AK714*AA714*AB714*AC714</f>
        <v>0</v>
      </c>
      <c r="AF714" s="136" t="n">
        <f aca="false">COUNTIF(D$8:D714,D714)</f>
        <v>0</v>
      </c>
      <c r="AG714" s="136" t="n">
        <f aca="false">COUNTIFS(D$8:D714,D714,A$8:A714,A714)</f>
        <v>0</v>
      </c>
      <c r="AH714" s="128" t="n">
        <f aca="false">AF714-AG714</f>
        <v>0</v>
      </c>
      <c r="AI714" s="128" t="n">
        <f aca="false">IF(OR(O714&lt;&gt;P714,P714=1,AA714=0),1,0)</f>
        <v>0</v>
      </c>
      <c r="AJ714" s="128" t="n">
        <f aca="false">IF(AR714&gt;0,1,0)+AH714</f>
        <v>0</v>
      </c>
      <c r="AK714" s="128" t="n">
        <f aca="false">IF(O714&lt;&gt;P714,0,1)</f>
        <v>1</v>
      </c>
      <c r="AL714" s="128" t="n">
        <f aca="false">IF(U714&gt;1,1,0)</f>
        <v>0</v>
      </c>
      <c r="AM714" s="136"/>
      <c r="AN714" s="137"/>
      <c r="AO714" s="139"/>
      <c r="AP714" s="128" t="str">
        <f aca="false">IF(SUMIF(AS$7:BU$7,"&gt;0",AS714:BU714)&gt;0,SUMIF(AS$7:BU$7,"&gt;0",AS714:BU714),"")</f>
        <v/>
      </c>
      <c r="AQ714" s="128"/>
      <c r="AR714" s="136" t="n">
        <f aca="false">COUNTIF(N$8:N714,N714)-1</f>
        <v>-1</v>
      </c>
      <c r="AS714" s="133"/>
      <c r="AT714" s="133"/>
      <c r="AU714" s="128" t="n">
        <f aca="false">IF($A714=$A713,AS714+AT714+AU713,AS714+AT714)</f>
        <v>0</v>
      </c>
      <c r="AV714" s="133"/>
      <c r="AW714" s="133"/>
      <c r="AX714" s="128" t="n">
        <f aca="false">IF($A714=$A713,AV714+AW714+AX713,AV714+AW714)</f>
        <v>0</v>
      </c>
      <c r="AY714" s="133"/>
      <c r="AZ714" s="133"/>
      <c r="BA714" s="128" t="n">
        <f aca="false">IF($A714=$A713,AY714+AZ714+BA713,AY714+AZ714)</f>
        <v>0</v>
      </c>
      <c r="BB714" s="133"/>
      <c r="BC714" s="133"/>
      <c r="BD714" s="128" t="n">
        <f aca="false">IF($A714=$A713,BB714+BC714+BD713,BB714+BC714)</f>
        <v>0</v>
      </c>
      <c r="BE714" s="133"/>
      <c r="BF714" s="133"/>
      <c r="BG714" s="128" t="n">
        <f aca="false">IF($A714=$A713,BE714+BF714+BG713,BE714+BF714)</f>
        <v>0</v>
      </c>
      <c r="BH714" s="133"/>
      <c r="BI714" s="133"/>
      <c r="BJ714" s="128" t="n">
        <f aca="false">IF($A714=$A713,BH714+BI714+BJ713,BH714+BI714)</f>
        <v>0</v>
      </c>
      <c r="BK714" s="133"/>
      <c r="BL714" s="133"/>
      <c r="BM714" s="128" t="n">
        <f aca="false">IF($A714=$A713,BK714+BL714+BM713,BK714+BL714)</f>
        <v>0</v>
      </c>
      <c r="BN714" s="133"/>
      <c r="BO714" s="133"/>
      <c r="BP714" s="128" t="n">
        <f aca="false">IF($A714=$A713,BN714+BO714+BP713,BN714+BO714)</f>
        <v>0</v>
      </c>
      <c r="BQ714" s="133"/>
      <c r="BR714" s="133"/>
      <c r="BS714" s="128" t="n">
        <f aca="false">IF($A714=$A713,BQ714+BR714+BS713,BQ714+BR714)</f>
        <v>0</v>
      </c>
      <c r="BT714" s="133"/>
      <c r="BU714" s="133"/>
      <c r="BV714" s="128" t="n">
        <f aca="false">IF($A714=$A713,BT714+BU714+BV713,BT714+BU714)</f>
        <v>0</v>
      </c>
      <c r="BW714" s="128" t="n">
        <f aca="false">IF(W714=0,0,IF(W714&gt;F$4,1,(IF(W714=BW$2,0,(IF(F$4-W714&gt;2,1,0))))))</f>
        <v>0</v>
      </c>
    </row>
    <row r="715" customFormat="false" ht="42.95" hidden="false" customHeight="true" outlineLevel="0" collapsed="false">
      <c r="A715" s="124" t="str">
        <f aca="false">IF(D715=D714,IF(A714=0,"",A714),IF(AND(D715&gt;0,D715&lt;&gt;D714),A714+1,""))</f>
        <v/>
      </c>
      <c r="B715" s="129"/>
      <c r="C715" s="129"/>
      <c r="D715" s="96"/>
      <c r="E715" s="138"/>
      <c r="F715" s="128" t="str">
        <f aca="false">IFERROR(IF(OR(ISTEXT(D715),ISNUMBER(D715)),HLOOKUP(I715-23*INT(I715/23),[2]Hoja2!B$1:X$2,2),""),1)</f>
        <v/>
      </c>
      <c r="G715" s="128" t="str">
        <f aca="false">LEFT(D715,1)</f>
        <v/>
      </c>
      <c r="H715" s="129" t="str">
        <f aca="false">IF(UPPER(G715)="Z",2,IF(UPPER(G715)="Y",1,IF(UPPER(G715)="X",0,LEFT(D715))))</f>
        <v/>
      </c>
      <c r="I715" s="129" t="str">
        <f aca="false">REPLACE(D715,1,1,H715)</f>
        <v/>
      </c>
      <c r="J715" s="96"/>
      <c r="K715" s="124" t="str">
        <f aca="false">IF(N715&gt;0,ROW(L715)-7,"")</f>
        <v/>
      </c>
      <c r="L715" s="130"/>
      <c r="M715" s="130"/>
      <c r="N715" s="131"/>
      <c r="O715" s="132"/>
      <c r="P715" s="128" t="str">
        <f aca="false">IFERROR(IF(OR(ISTEXT(N715),ISNUMBER(N715)),HLOOKUP(S715-23*INT(S715/23),[2]Hoja2!B$1:X$2,2),""),1)</f>
        <v/>
      </c>
      <c r="Q715" s="128" t="str">
        <f aca="false">LEFT(N715,1)</f>
        <v/>
      </c>
      <c r="R715" s="129" t="str">
        <f aca="false">IF(UPPER(Q715)="Z",2,IF(UPPER(Q715)="Y",1,IF(UPPER(Q715)="X",0,LEFT(N715))))</f>
        <v/>
      </c>
      <c r="S715" s="129" t="str">
        <f aca="false">REPLACE(N715,1,1,R715)</f>
        <v/>
      </c>
      <c r="T715" s="96"/>
      <c r="U715" s="133"/>
      <c r="V715" s="124" t="str">
        <f aca="false">IF(OR(ISTEXT(N715),ISNUMBER(N715)),IF($AD715=1,U715,0),"")</f>
        <v/>
      </c>
      <c r="W715" s="75" t="n">
        <v>36892</v>
      </c>
      <c r="X715" s="134"/>
      <c r="Y715" s="134"/>
      <c r="AA715" s="128" t="n">
        <f aca="false">IF(E715&lt;&gt;F715,0,1)</f>
        <v>1</v>
      </c>
      <c r="AB715" s="128" t="n">
        <f aca="false">IF(OR(T715="SI",T715="Si",T715="si",T715="sI",T715="s",T715="S"),1,0)</f>
        <v>0</v>
      </c>
      <c r="AC715" s="128" t="n">
        <f aca="false">IF(OR(J715="SI",J715="Si",J715="si",J715="sI",J715="s",J715="S"),1,0)</f>
        <v>0</v>
      </c>
      <c r="AD715" s="128" t="n">
        <f aca="false">AK715*AA715*AB715*AC715</f>
        <v>0</v>
      </c>
      <c r="AF715" s="136" t="n">
        <f aca="false">COUNTIF(D$8:D715,D715)</f>
        <v>0</v>
      </c>
      <c r="AG715" s="136" t="n">
        <f aca="false">COUNTIFS(D$8:D715,D715,A$8:A715,A715)</f>
        <v>0</v>
      </c>
      <c r="AH715" s="128" t="n">
        <f aca="false">AF715-AG715</f>
        <v>0</v>
      </c>
      <c r="AI715" s="128" t="n">
        <f aca="false">IF(OR(O715&lt;&gt;P715,P715=1,AA715=0),1,0)</f>
        <v>0</v>
      </c>
      <c r="AJ715" s="128" t="n">
        <f aca="false">IF(AR715&gt;0,1,0)+AH715</f>
        <v>0</v>
      </c>
      <c r="AK715" s="128" t="n">
        <f aca="false">IF(O715&lt;&gt;P715,0,1)</f>
        <v>1</v>
      </c>
      <c r="AL715" s="128" t="n">
        <f aca="false">IF(U715&gt;1,1,0)</f>
        <v>0</v>
      </c>
      <c r="AM715" s="136"/>
      <c r="AN715" s="137"/>
      <c r="AO715" s="139"/>
      <c r="AP715" s="128" t="str">
        <f aca="false">IF(SUMIF(AS$7:BU$7,"&gt;0",AS715:BU715)&gt;0,SUMIF(AS$7:BU$7,"&gt;0",AS715:BU715),"")</f>
        <v/>
      </c>
      <c r="AQ715" s="128"/>
      <c r="AR715" s="136" t="n">
        <f aca="false">COUNTIF(N$8:N715,N715)-1</f>
        <v>-1</v>
      </c>
      <c r="AS715" s="133"/>
      <c r="AT715" s="133"/>
      <c r="AU715" s="128" t="n">
        <f aca="false">IF($A715=$A714,AS715+AT715+AU714,AS715+AT715)</f>
        <v>0</v>
      </c>
      <c r="AV715" s="133"/>
      <c r="AW715" s="133"/>
      <c r="AX715" s="128" t="n">
        <f aca="false">IF($A715=$A714,AV715+AW715+AX714,AV715+AW715)</f>
        <v>0</v>
      </c>
      <c r="AY715" s="133"/>
      <c r="AZ715" s="133"/>
      <c r="BA715" s="128" t="n">
        <f aca="false">IF($A715=$A714,AY715+AZ715+BA714,AY715+AZ715)</f>
        <v>0</v>
      </c>
      <c r="BB715" s="133"/>
      <c r="BC715" s="133"/>
      <c r="BD715" s="128" t="n">
        <f aca="false">IF($A715=$A714,BB715+BC715+BD714,BB715+BC715)</f>
        <v>0</v>
      </c>
      <c r="BE715" s="133"/>
      <c r="BF715" s="133"/>
      <c r="BG715" s="128" t="n">
        <f aca="false">IF($A715=$A714,BE715+BF715+BG714,BE715+BF715)</f>
        <v>0</v>
      </c>
      <c r="BH715" s="133"/>
      <c r="BI715" s="133"/>
      <c r="BJ715" s="128" t="n">
        <f aca="false">IF($A715=$A714,BH715+BI715+BJ714,BH715+BI715)</f>
        <v>0</v>
      </c>
      <c r="BK715" s="133"/>
      <c r="BL715" s="133"/>
      <c r="BM715" s="128" t="n">
        <f aca="false">IF($A715=$A714,BK715+BL715+BM714,BK715+BL715)</f>
        <v>0</v>
      </c>
      <c r="BN715" s="133"/>
      <c r="BO715" s="133"/>
      <c r="BP715" s="128" t="n">
        <f aca="false">IF($A715=$A714,BN715+BO715+BP714,BN715+BO715)</f>
        <v>0</v>
      </c>
      <c r="BQ715" s="133"/>
      <c r="BR715" s="133"/>
      <c r="BS715" s="128" t="n">
        <f aca="false">IF($A715=$A714,BQ715+BR715+BS714,BQ715+BR715)</f>
        <v>0</v>
      </c>
      <c r="BT715" s="133"/>
      <c r="BU715" s="133"/>
      <c r="BV715" s="128" t="n">
        <f aca="false">IF($A715=$A714,BT715+BU715+BV714,BT715+BU715)</f>
        <v>0</v>
      </c>
      <c r="BW715" s="128" t="n">
        <f aca="false">IF(W715=0,0,IF(W715&gt;F$4,1,(IF(W715=BW$2,0,(IF(F$4-W715&gt;2,1,0))))))</f>
        <v>0</v>
      </c>
    </row>
    <row r="716" customFormat="false" ht="42.95" hidden="false" customHeight="true" outlineLevel="0" collapsed="false">
      <c r="A716" s="124" t="str">
        <f aca="false">IF(D716=D715,IF(A715=0,"",A715),IF(AND(D716&gt;0,D716&lt;&gt;D715),A715+1,""))</f>
        <v/>
      </c>
      <c r="B716" s="129"/>
      <c r="C716" s="129"/>
      <c r="D716" s="96"/>
      <c r="E716" s="138"/>
      <c r="F716" s="128" t="str">
        <f aca="false">IFERROR(IF(OR(ISTEXT(D716),ISNUMBER(D716)),HLOOKUP(I716-23*INT(I716/23),[2]Hoja2!B$1:X$2,2),""),1)</f>
        <v/>
      </c>
      <c r="G716" s="128" t="str">
        <f aca="false">LEFT(D716,1)</f>
        <v/>
      </c>
      <c r="H716" s="129" t="str">
        <f aca="false">IF(UPPER(G716)="Z",2,IF(UPPER(G716)="Y",1,IF(UPPER(G716)="X",0,LEFT(D716))))</f>
        <v/>
      </c>
      <c r="I716" s="129" t="str">
        <f aca="false">REPLACE(D716,1,1,H716)</f>
        <v/>
      </c>
      <c r="J716" s="96"/>
      <c r="K716" s="124" t="str">
        <f aca="false">IF(N716&gt;0,ROW(L716)-7,"")</f>
        <v/>
      </c>
      <c r="L716" s="130"/>
      <c r="M716" s="130"/>
      <c r="N716" s="131"/>
      <c r="O716" s="132"/>
      <c r="P716" s="128" t="str">
        <f aca="false">IFERROR(IF(OR(ISTEXT(N716),ISNUMBER(N716)),HLOOKUP(S716-23*INT(S716/23),[2]Hoja2!B$1:X$2,2),""),1)</f>
        <v/>
      </c>
      <c r="Q716" s="128" t="str">
        <f aca="false">LEFT(N716,1)</f>
        <v/>
      </c>
      <c r="R716" s="129" t="str">
        <f aca="false">IF(UPPER(Q716)="Z",2,IF(UPPER(Q716)="Y",1,IF(UPPER(Q716)="X",0,LEFT(N716))))</f>
        <v/>
      </c>
      <c r="S716" s="129" t="str">
        <f aca="false">REPLACE(N716,1,1,R716)</f>
        <v/>
      </c>
      <c r="T716" s="96"/>
      <c r="U716" s="133"/>
      <c r="V716" s="124" t="str">
        <f aca="false">IF(OR(ISTEXT(N716),ISNUMBER(N716)),IF($AD716=1,U716,0),"")</f>
        <v/>
      </c>
      <c r="W716" s="75" t="n">
        <v>36892</v>
      </c>
      <c r="X716" s="134"/>
      <c r="Y716" s="134"/>
      <c r="AA716" s="128" t="n">
        <f aca="false">IF(E716&lt;&gt;F716,0,1)</f>
        <v>1</v>
      </c>
      <c r="AB716" s="128" t="n">
        <f aca="false">IF(OR(T716="SI",T716="Si",T716="si",T716="sI",T716="s",T716="S"),1,0)</f>
        <v>0</v>
      </c>
      <c r="AC716" s="128" t="n">
        <f aca="false">IF(OR(J716="SI",J716="Si",J716="si",J716="sI",J716="s",J716="S"),1,0)</f>
        <v>0</v>
      </c>
      <c r="AD716" s="128" t="n">
        <f aca="false">AK716*AA716*AB716*AC716</f>
        <v>0</v>
      </c>
      <c r="AF716" s="136" t="n">
        <f aca="false">COUNTIF(D$8:D716,D716)</f>
        <v>0</v>
      </c>
      <c r="AG716" s="136" t="n">
        <f aca="false">COUNTIFS(D$8:D716,D716,A$8:A716,A716)</f>
        <v>0</v>
      </c>
      <c r="AH716" s="128" t="n">
        <f aca="false">AF716-AG716</f>
        <v>0</v>
      </c>
      <c r="AI716" s="128" t="n">
        <f aca="false">IF(OR(O716&lt;&gt;P716,P716=1,AA716=0),1,0)</f>
        <v>0</v>
      </c>
      <c r="AJ716" s="128" t="n">
        <f aca="false">IF(AR716&gt;0,1,0)+AH716</f>
        <v>0</v>
      </c>
      <c r="AK716" s="128" t="n">
        <f aca="false">IF(O716&lt;&gt;P716,0,1)</f>
        <v>1</v>
      </c>
      <c r="AL716" s="128" t="n">
        <f aca="false">IF(U716&gt;1,1,0)</f>
        <v>0</v>
      </c>
      <c r="AM716" s="136"/>
      <c r="AN716" s="137"/>
      <c r="AO716" s="139"/>
      <c r="AP716" s="128" t="str">
        <f aca="false">IF(SUMIF(AS$7:BU$7,"&gt;0",AS716:BU716)&gt;0,SUMIF(AS$7:BU$7,"&gt;0",AS716:BU716),"")</f>
        <v/>
      </c>
      <c r="AQ716" s="128"/>
      <c r="AR716" s="136" t="n">
        <f aca="false">COUNTIF(N$8:N716,N716)-1</f>
        <v>-1</v>
      </c>
      <c r="AS716" s="133"/>
      <c r="AT716" s="133"/>
      <c r="AU716" s="128" t="n">
        <f aca="false">IF($A716=$A715,AS716+AT716+AU715,AS716+AT716)</f>
        <v>0</v>
      </c>
      <c r="AV716" s="133"/>
      <c r="AW716" s="133"/>
      <c r="AX716" s="128" t="n">
        <f aca="false">IF($A716=$A715,AV716+AW716+AX715,AV716+AW716)</f>
        <v>0</v>
      </c>
      <c r="AY716" s="133"/>
      <c r="AZ716" s="133"/>
      <c r="BA716" s="128" t="n">
        <f aca="false">IF($A716=$A715,AY716+AZ716+BA715,AY716+AZ716)</f>
        <v>0</v>
      </c>
      <c r="BB716" s="133"/>
      <c r="BC716" s="133"/>
      <c r="BD716" s="128" t="n">
        <f aca="false">IF($A716=$A715,BB716+BC716+BD715,BB716+BC716)</f>
        <v>0</v>
      </c>
      <c r="BE716" s="133"/>
      <c r="BF716" s="133"/>
      <c r="BG716" s="128" t="n">
        <f aca="false">IF($A716=$A715,BE716+BF716+BG715,BE716+BF716)</f>
        <v>0</v>
      </c>
      <c r="BH716" s="133"/>
      <c r="BI716" s="133"/>
      <c r="BJ716" s="128" t="n">
        <f aca="false">IF($A716=$A715,BH716+BI716+BJ715,BH716+BI716)</f>
        <v>0</v>
      </c>
      <c r="BK716" s="133"/>
      <c r="BL716" s="133"/>
      <c r="BM716" s="128" t="n">
        <f aca="false">IF($A716=$A715,BK716+BL716+BM715,BK716+BL716)</f>
        <v>0</v>
      </c>
      <c r="BN716" s="133"/>
      <c r="BO716" s="133"/>
      <c r="BP716" s="128" t="n">
        <f aca="false">IF($A716=$A715,BN716+BO716+BP715,BN716+BO716)</f>
        <v>0</v>
      </c>
      <c r="BQ716" s="133"/>
      <c r="BR716" s="133"/>
      <c r="BS716" s="128" t="n">
        <f aca="false">IF($A716=$A715,BQ716+BR716+BS715,BQ716+BR716)</f>
        <v>0</v>
      </c>
      <c r="BT716" s="133"/>
      <c r="BU716" s="133"/>
      <c r="BV716" s="128" t="n">
        <f aca="false">IF($A716=$A715,BT716+BU716+BV715,BT716+BU716)</f>
        <v>0</v>
      </c>
      <c r="BW716" s="128" t="n">
        <f aca="false">IF(W716=0,0,IF(W716&gt;F$4,1,(IF(W716=BW$2,0,(IF(F$4-W716&gt;2,1,0))))))</f>
        <v>0</v>
      </c>
    </row>
    <row r="717" customFormat="false" ht="42.95" hidden="false" customHeight="true" outlineLevel="0" collapsed="false">
      <c r="A717" s="124" t="str">
        <f aca="false">IF(D717=D716,IF(A716=0,"",A716),IF(AND(D717&gt;0,D717&lt;&gt;D716),A716+1,""))</f>
        <v/>
      </c>
      <c r="B717" s="129"/>
      <c r="C717" s="129"/>
      <c r="D717" s="96"/>
      <c r="E717" s="138"/>
      <c r="F717" s="128" t="str">
        <f aca="false">IFERROR(IF(OR(ISTEXT(D717),ISNUMBER(D717)),HLOOKUP(I717-23*INT(I717/23),[2]Hoja2!B$1:X$2,2),""),1)</f>
        <v/>
      </c>
      <c r="G717" s="128" t="str">
        <f aca="false">LEFT(D717,1)</f>
        <v/>
      </c>
      <c r="H717" s="129" t="str">
        <f aca="false">IF(UPPER(G717)="Z",2,IF(UPPER(G717)="Y",1,IF(UPPER(G717)="X",0,LEFT(D717))))</f>
        <v/>
      </c>
      <c r="I717" s="129" t="str">
        <f aca="false">REPLACE(D717,1,1,H717)</f>
        <v/>
      </c>
      <c r="J717" s="96"/>
      <c r="K717" s="124" t="str">
        <f aca="false">IF(N717&gt;0,ROW(L717)-7,"")</f>
        <v/>
      </c>
      <c r="L717" s="130"/>
      <c r="M717" s="130"/>
      <c r="N717" s="131"/>
      <c r="O717" s="132"/>
      <c r="P717" s="128" t="str">
        <f aca="false">IFERROR(IF(OR(ISTEXT(N717),ISNUMBER(N717)),HLOOKUP(S717-23*INT(S717/23),[2]Hoja2!B$1:X$2,2),""),1)</f>
        <v/>
      </c>
      <c r="Q717" s="128" t="str">
        <f aca="false">LEFT(N717,1)</f>
        <v/>
      </c>
      <c r="R717" s="129" t="str">
        <f aca="false">IF(UPPER(Q717)="Z",2,IF(UPPER(Q717)="Y",1,IF(UPPER(Q717)="X",0,LEFT(N717))))</f>
        <v/>
      </c>
      <c r="S717" s="129" t="str">
        <f aca="false">REPLACE(N717,1,1,R717)</f>
        <v/>
      </c>
      <c r="T717" s="96"/>
      <c r="U717" s="133"/>
      <c r="V717" s="124" t="str">
        <f aca="false">IF(OR(ISTEXT(N717),ISNUMBER(N717)),IF($AD717=1,U717,0),"")</f>
        <v/>
      </c>
      <c r="W717" s="75" t="n">
        <v>36892</v>
      </c>
      <c r="X717" s="134"/>
      <c r="Y717" s="134"/>
      <c r="AA717" s="128" t="n">
        <f aca="false">IF(E717&lt;&gt;F717,0,1)</f>
        <v>1</v>
      </c>
      <c r="AB717" s="128" t="n">
        <f aca="false">IF(OR(T717="SI",T717="Si",T717="si",T717="sI",T717="s",T717="S"),1,0)</f>
        <v>0</v>
      </c>
      <c r="AC717" s="128" t="n">
        <f aca="false">IF(OR(J717="SI",J717="Si",J717="si",J717="sI",J717="s",J717="S"),1,0)</f>
        <v>0</v>
      </c>
      <c r="AD717" s="128" t="n">
        <f aca="false">AK717*AA717*AB717*AC717</f>
        <v>0</v>
      </c>
      <c r="AF717" s="136" t="n">
        <f aca="false">COUNTIF(D$8:D717,D717)</f>
        <v>0</v>
      </c>
      <c r="AG717" s="136" t="n">
        <f aca="false">COUNTIFS(D$8:D717,D717,A$8:A717,A717)</f>
        <v>0</v>
      </c>
      <c r="AH717" s="128" t="n">
        <f aca="false">AF717-AG717</f>
        <v>0</v>
      </c>
      <c r="AI717" s="128" t="n">
        <f aca="false">IF(OR(O717&lt;&gt;P717,P717=1,AA717=0),1,0)</f>
        <v>0</v>
      </c>
      <c r="AJ717" s="128" t="n">
        <f aca="false">IF(AR717&gt;0,1,0)+AH717</f>
        <v>0</v>
      </c>
      <c r="AK717" s="128" t="n">
        <f aca="false">IF(O717&lt;&gt;P717,0,1)</f>
        <v>1</v>
      </c>
      <c r="AL717" s="128" t="n">
        <f aca="false">IF(U717&gt;1,1,0)</f>
        <v>0</v>
      </c>
      <c r="AM717" s="136"/>
      <c r="AN717" s="137"/>
      <c r="AO717" s="139"/>
      <c r="AP717" s="128" t="str">
        <f aca="false">IF(SUMIF(AS$7:BU$7,"&gt;0",AS717:BU717)&gt;0,SUMIF(AS$7:BU$7,"&gt;0",AS717:BU717),"")</f>
        <v/>
      </c>
      <c r="AQ717" s="128"/>
      <c r="AR717" s="136" t="n">
        <f aca="false">COUNTIF(N$8:N717,N717)-1</f>
        <v>-1</v>
      </c>
      <c r="AS717" s="133"/>
      <c r="AT717" s="133"/>
      <c r="AU717" s="128" t="n">
        <f aca="false">IF($A717=$A716,AS717+AT717+AU716,AS717+AT717)</f>
        <v>0</v>
      </c>
      <c r="AV717" s="133"/>
      <c r="AW717" s="133"/>
      <c r="AX717" s="128" t="n">
        <f aca="false">IF($A717=$A716,AV717+AW717+AX716,AV717+AW717)</f>
        <v>0</v>
      </c>
      <c r="AY717" s="133"/>
      <c r="AZ717" s="133"/>
      <c r="BA717" s="128" t="n">
        <f aca="false">IF($A717=$A716,AY717+AZ717+BA716,AY717+AZ717)</f>
        <v>0</v>
      </c>
      <c r="BB717" s="133"/>
      <c r="BC717" s="133"/>
      <c r="BD717" s="128" t="n">
        <f aca="false">IF($A717=$A716,BB717+BC717+BD716,BB717+BC717)</f>
        <v>0</v>
      </c>
      <c r="BE717" s="133"/>
      <c r="BF717" s="133"/>
      <c r="BG717" s="128" t="n">
        <f aca="false">IF($A717=$A716,BE717+BF717+BG716,BE717+BF717)</f>
        <v>0</v>
      </c>
      <c r="BH717" s="133"/>
      <c r="BI717" s="133"/>
      <c r="BJ717" s="128" t="n">
        <f aca="false">IF($A717=$A716,BH717+BI717+BJ716,BH717+BI717)</f>
        <v>0</v>
      </c>
      <c r="BK717" s="133"/>
      <c r="BL717" s="133"/>
      <c r="BM717" s="128" t="n">
        <f aca="false">IF($A717=$A716,BK717+BL717+BM716,BK717+BL717)</f>
        <v>0</v>
      </c>
      <c r="BN717" s="133"/>
      <c r="BO717" s="133"/>
      <c r="BP717" s="128" t="n">
        <f aca="false">IF($A717=$A716,BN717+BO717+BP716,BN717+BO717)</f>
        <v>0</v>
      </c>
      <c r="BQ717" s="133"/>
      <c r="BR717" s="133"/>
      <c r="BS717" s="128" t="n">
        <f aca="false">IF($A717=$A716,BQ717+BR717+BS716,BQ717+BR717)</f>
        <v>0</v>
      </c>
      <c r="BT717" s="133"/>
      <c r="BU717" s="133"/>
      <c r="BV717" s="128" t="n">
        <f aca="false">IF($A717=$A716,BT717+BU717+BV716,BT717+BU717)</f>
        <v>0</v>
      </c>
      <c r="BW717" s="128" t="n">
        <f aca="false">IF(W717=0,0,IF(W717&gt;F$4,1,(IF(W717=BW$2,0,(IF(F$4-W717&gt;2,1,0))))))</f>
        <v>0</v>
      </c>
    </row>
    <row r="718" customFormat="false" ht="42.95" hidden="false" customHeight="true" outlineLevel="0" collapsed="false">
      <c r="A718" s="124" t="str">
        <f aca="false">IF(D718=D717,IF(A717=0,"",A717),IF(AND(D718&gt;0,D718&lt;&gt;D717),A717+1,""))</f>
        <v/>
      </c>
      <c r="B718" s="129"/>
      <c r="C718" s="129"/>
      <c r="D718" s="96"/>
      <c r="E718" s="138"/>
      <c r="F718" s="128" t="str">
        <f aca="false">IFERROR(IF(OR(ISTEXT(D718),ISNUMBER(D718)),HLOOKUP(I718-23*INT(I718/23),[2]Hoja2!B$1:X$2,2),""),1)</f>
        <v/>
      </c>
      <c r="G718" s="128" t="str">
        <f aca="false">LEFT(D718,1)</f>
        <v/>
      </c>
      <c r="H718" s="129" t="str">
        <f aca="false">IF(UPPER(G718)="Z",2,IF(UPPER(G718)="Y",1,IF(UPPER(G718)="X",0,LEFT(D718))))</f>
        <v/>
      </c>
      <c r="I718" s="129" t="str">
        <f aca="false">REPLACE(D718,1,1,H718)</f>
        <v/>
      </c>
      <c r="J718" s="96"/>
      <c r="K718" s="124" t="str">
        <f aca="false">IF(N718&gt;0,ROW(L718)-7,"")</f>
        <v/>
      </c>
      <c r="L718" s="130"/>
      <c r="M718" s="130"/>
      <c r="N718" s="131"/>
      <c r="O718" s="132"/>
      <c r="P718" s="128" t="str">
        <f aca="false">IFERROR(IF(OR(ISTEXT(N718),ISNUMBER(N718)),HLOOKUP(S718-23*INT(S718/23),[2]Hoja2!B$1:X$2,2),""),1)</f>
        <v/>
      </c>
      <c r="Q718" s="128" t="str">
        <f aca="false">LEFT(N718,1)</f>
        <v/>
      </c>
      <c r="R718" s="129" t="str">
        <f aca="false">IF(UPPER(Q718)="Z",2,IF(UPPER(Q718)="Y",1,IF(UPPER(Q718)="X",0,LEFT(N718))))</f>
        <v/>
      </c>
      <c r="S718" s="129" t="str">
        <f aca="false">REPLACE(N718,1,1,R718)</f>
        <v/>
      </c>
      <c r="T718" s="96"/>
      <c r="U718" s="133"/>
      <c r="V718" s="124" t="str">
        <f aca="false">IF(OR(ISTEXT(N718),ISNUMBER(N718)),IF($AD718=1,U718,0),"")</f>
        <v/>
      </c>
      <c r="W718" s="75" t="n">
        <v>36892</v>
      </c>
      <c r="X718" s="134"/>
      <c r="Y718" s="134"/>
      <c r="AA718" s="128" t="n">
        <f aca="false">IF(E718&lt;&gt;F718,0,1)</f>
        <v>1</v>
      </c>
      <c r="AB718" s="128" t="n">
        <f aca="false">IF(OR(T718="SI",T718="Si",T718="si",T718="sI",T718="s",T718="S"),1,0)</f>
        <v>0</v>
      </c>
      <c r="AC718" s="128" t="n">
        <f aca="false">IF(OR(J718="SI",J718="Si",J718="si",J718="sI",J718="s",J718="S"),1,0)</f>
        <v>0</v>
      </c>
      <c r="AD718" s="128" t="n">
        <f aca="false">AK718*AA718*AB718*AC718</f>
        <v>0</v>
      </c>
      <c r="AF718" s="136" t="n">
        <f aca="false">COUNTIF(D$8:D718,D718)</f>
        <v>0</v>
      </c>
      <c r="AG718" s="136" t="n">
        <f aca="false">COUNTIFS(D$8:D718,D718,A$8:A718,A718)</f>
        <v>0</v>
      </c>
      <c r="AH718" s="128" t="n">
        <f aca="false">AF718-AG718</f>
        <v>0</v>
      </c>
      <c r="AI718" s="128" t="n">
        <f aca="false">IF(OR(O718&lt;&gt;P718,P718=1,AA718=0),1,0)</f>
        <v>0</v>
      </c>
      <c r="AJ718" s="128" t="n">
        <f aca="false">IF(AR718&gt;0,1,0)+AH718</f>
        <v>0</v>
      </c>
      <c r="AK718" s="128" t="n">
        <f aca="false">IF(O718&lt;&gt;P718,0,1)</f>
        <v>1</v>
      </c>
      <c r="AL718" s="128" t="n">
        <f aca="false">IF(U718&gt;1,1,0)</f>
        <v>0</v>
      </c>
      <c r="AM718" s="136"/>
      <c r="AN718" s="137"/>
      <c r="AO718" s="139"/>
      <c r="AP718" s="128" t="str">
        <f aca="false">IF(SUMIF(AS$7:BU$7,"&gt;0",AS718:BU718)&gt;0,SUMIF(AS$7:BU$7,"&gt;0",AS718:BU718),"")</f>
        <v/>
      </c>
      <c r="AQ718" s="128"/>
      <c r="AR718" s="136" t="n">
        <f aca="false">COUNTIF(N$8:N718,N718)-1</f>
        <v>-1</v>
      </c>
      <c r="AS718" s="133"/>
      <c r="AT718" s="133"/>
      <c r="AU718" s="128" t="n">
        <f aca="false">IF($A718=$A717,AS718+AT718+AU717,AS718+AT718)</f>
        <v>0</v>
      </c>
      <c r="AV718" s="133"/>
      <c r="AW718" s="133"/>
      <c r="AX718" s="128" t="n">
        <f aca="false">IF($A718=$A717,AV718+AW718+AX717,AV718+AW718)</f>
        <v>0</v>
      </c>
      <c r="AY718" s="133"/>
      <c r="AZ718" s="133"/>
      <c r="BA718" s="128" t="n">
        <f aca="false">IF($A718=$A717,AY718+AZ718+BA717,AY718+AZ718)</f>
        <v>0</v>
      </c>
      <c r="BB718" s="133"/>
      <c r="BC718" s="133"/>
      <c r="BD718" s="128" t="n">
        <f aca="false">IF($A718=$A717,BB718+BC718+BD717,BB718+BC718)</f>
        <v>0</v>
      </c>
      <c r="BE718" s="133"/>
      <c r="BF718" s="133"/>
      <c r="BG718" s="128" t="n">
        <f aca="false">IF($A718=$A717,BE718+BF718+BG717,BE718+BF718)</f>
        <v>0</v>
      </c>
      <c r="BH718" s="133"/>
      <c r="BI718" s="133"/>
      <c r="BJ718" s="128" t="n">
        <f aca="false">IF($A718=$A717,BH718+BI718+BJ717,BH718+BI718)</f>
        <v>0</v>
      </c>
      <c r="BK718" s="133"/>
      <c r="BL718" s="133"/>
      <c r="BM718" s="128" t="n">
        <f aca="false">IF($A718=$A717,BK718+BL718+BM717,BK718+BL718)</f>
        <v>0</v>
      </c>
      <c r="BN718" s="133"/>
      <c r="BO718" s="133"/>
      <c r="BP718" s="128" t="n">
        <f aca="false">IF($A718=$A717,BN718+BO718+BP717,BN718+BO718)</f>
        <v>0</v>
      </c>
      <c r="BQ718" s="133"/>
      <c r="BR718" s="133"/>
      <c r="BS718" s="128" t="n">
        <f aca="false">IF($A718=$A717,BQ718+BR718+BS717,BQ718+BR718)</f>
        <v>0</v>
      </c>
      <c r="BT718" s="133"/>
      <c r="BU718" s="133"/>
      <c r="BV718" s="128" t="n">
        <f aca="false">IF($A718=$A717,BT718+BU718+BV717,BT718+BU718)</f>
        <v>0</v>
      </c>
      <c r="BW718" s="128" t="n">
        <f aca="false">IF(W718=0,0,IF(W718&gt;F$4,1,(IF(W718=BW$2,0,(IF(F$4-W718&gt;2,1,0))))))</f>
        <v>0</v>
      </c>
    </row>
    <row r="719" customFormat="false" ht="42.95" hidden="false" customHeight="true" outlineLevel="0" collapsed="false">
      <c r="A719" s="124" t="str">
        <f aca="false">IF(D719=D718,IF(A718=0,"",A718),IF(AND(D719&gt;0,D719&lt;&gt;D718),A718+1,""))</f>
        <v/>
      </c>
      <c r="B719" s="129"/>
      <c r="C719" s="129"/>
      <c r="D719" s="96"/>
      <c r="E719" s="138"/>
      <c r="F719" s="128" t="str">
        <f aca="false">IFERROR(IF(OR(ISTEXT(D719),ISNUMBER(D719)),HLOOKUP(I719-23*INT(I719/23),[2]Hoja2!B$1:X$2,2),""),1)</f>
        <v/>
      </c>
      <c r="G719" s="128" t="str">
        <f aca="false">LEFT(D719,1)</f>
        <v/>
      </c>
      <c r="H719" s="129" t="str">
        <f aca="false">IF(UPPER(G719)="Z",2,IF(UPPER(G719)="Y",1,IF(UPPER(G719)="X",0,LEFT(D719))))</f>
        <v/>
      </c>
      <c r="I719" s="129" t="str">
        <f aca="false">REPLACE(D719,1,1,H719)</f>
        <v/>
      </c>
      <c r="J719" s="96"/>
      <c r="K719" s="124" t="str">
        <f aca="false">IF(N719&gt;0,ROW(L719)-7,"")</f>
        <v/>
      </c>
      <c r="L719" s="130"/>
      <c r="M719" s="130"/>
      <c r="N719" s="131"/>
      <c r="O719" s="132"/>
      <c r="P719" s="128" t="str">
        <f aca="false">IFERROR(IF(OR(ISTEXT(N719),ISNUMBER(N719)),HLOOKUP(S719-23*INT(S719/23),[2]Hoja2!B$1:X$2,2),""),1)</f>
        <v/>
      </c>
      <c r="Q719" s="128" t="str">
        <f aca="false">LEFT(N719,1)</f>
        <v/>
      </c>
      <c r="R719" s="129" t="str">
        <f aca="false">IF(UPPER(Q719)="Z",2,IF(UPPER(Q719)="Y",1,IF(UPPER(Q719)="X",0,LEFT(N719))))</f>
        <v/>
      </c>
      <c r="S719" s="129" t="str">
        <f aca="false">REPLACE(N719,1,1,R719)</f>
        <v/>
      </c>
      <c r="T719" s="96"/>
      <c r="U719" s="133"/>
      <c r="V719" s="124" t="str">
        <f aca="false">IF(OR(ISTEXT(N719),ISNUMBER(N719)),IF($AD719=1,U719,0),"")</f>
        <v/>
      </c>
      <c r="W719" s="75" t="n">
        <v>36892</v>
      </c>
      <c r="X719" s="134"/>
      <c r="Y719" s="134"/>
      <c r="AA719" s="128" t="n">
        <f aca="false">IF(E719&lt;&gt;F719,0,1)</f>
        <v>1</v>
      </c>
      <c r="AB719" s="128" t="n">
        <f aca="false">IF(OR(T719="SI",T719="Si",T719="si",T719="sI",T719="s",T719="S"),1,0)</f>
        <v>0</v>
      </c>
      <c r="AC719" s="128" t="n">
        <f aca="false">IF(OR(J719="SI",J719="Si",J719="si",J719="sI",J719="s",J719="S"),1,0)</f>
        <v>0</v>
      </c>
      <c r="AD719" s="128" t="n">
        <f aca="false">AK719*AA719*AB719*AC719</f>
        <v>0</v>
      </c>
      <c r="AF719" s="136" t="n">
        <f aca="false">COUNTIF(D$8:D719,D719)</f>
        <v>0</v>
      </c>
      <c r="AG719" s="136" t="n">
        <f aca="false">COUNTIFS(D$8:D719,D719,A$8:A719,A719)</f>
        <v>0</v>
      </c>
      <c r="AH719" s="128" t="n">
        <f aca="false">AF719-AG719</f>
        <v>0</v>
      </c>
      <c r="AI719" s="128" t="n">
        <f aca="false">IF(OR(O719&lt;&gt;P719,P719=1,AA719=0),1,0)</f>
        <v>0</v>
      </c>
      <c r="AJ719" s="128" t="n">
        <f aca="false">IF(AR719&gt;0,1,0)+AH719</f>
        <v>0</v>
      </c>
      <c r="AK719" s="128" t="n">
        <f aca="false">IF(O719&lt;&gt;P719,0,1)</f>
        <v>1</v>
      </c>
      <c r="AL719" s="128" t="n">
        <f aca="false">IF(U719&gt;1,1,0)</f>
        <v>0</v>
      </c>
      <c r="AM719" s="136"/>
      <c r="AN719" s="137"/>
      <c r="AO719" s="139"/>
      <c r="AP719" s="128" t="str">
        <f aca="false">IF(SUMIF(AS$7:BU$7,"&gt;0",AS719:BU719)&gt;0,SUMIF(AS$7:BU$7,"&gt;0",AS719:BU719),"")</f>
        <v/>
      </c>
      <c r="AQ719" s="128"/>
      <c r="AR719" s="136" t="n">
        <f aca="false">COUNTIF(N$8:N719,N719)-1</f>
        <v>-1</v>
      </c>
      <c r="AS719" s="133"/>
      <c r="AT719" s="133"/>
      <c r="AU719" s="128" t="n">
        <f aca="false">IF($A719=$A718,AS719+AT719+AU718,AS719+AT719)</f>
        <v>0</v>
      </c>
      <c r="AV719" s="133"/>
      <c r="AW719" s="133"/>
      <c r="AX719" s="128" t="n">
        <f aca="false">IF($A719=$A718,AV719+AW719+AX718,AV719+AW719)</f>
        <v>0</v>
      </c>
      <c r="AY719" s="133"/>
      <c r="AZ719" s="133"/>
      <c r="BA719" s="128" t="n">
        <f aca="false">IF($A719=$A718,AY719+AZ719+BA718,AY719+AZ719)</f>
        <v>0</v>
      </c>
      <c r="BB719" s="133"/>
      <c r="BC719" s="133"/>
      <c r="BD719" s="128" t="n">
        <f aca="false">IF($A719=$A718,BB719+BC719+BD718,BB719+BC719)</f>
        <v>0</v>
      </c>
      <c r="BE719" s="133"/>
      <c r="BF719" s="133"/>
      <c r="BG719" s="128" t="n">
        <f aca="false">IF($A719=$A718,BE719+BF719+BG718,BE719+BF719)</f>
        <v>0</v>
      </c>
      <c r="BH719" s="133"/>
      <c r="BI719" s="133"/>
      <c r="BJ719" s="128" t="n">
        <f aca="false">IF($A719=$A718,BH719+BI719+BJ718,BH719+BI719)</f>
        <v>0</v>
      </c>
      <c r="BK719" s="133"/>
      <c r="BL719" s="133"/>
      <c r="BM719" s="128" t="n">
        <f aca="false">IF($A719=$A718,BK719+BL719+BM718,BK719+BL719)</f>
        <v>0</v>
      </c>
      <c r="BN719" s="133"/>
      <c r="BO719" s="133"/>
      <c r="BP719" s="128" t="n">
        <f aca="false">IF($A719=$A718,BN719+BO719+BP718,BN719+BO719)</f>
        <v>0</v>
      </c>
      <c r="BQ719" s="133"/>
      <c r="BR719" s="133"/>
      <c r="BS719" s="128" t="n">
        <f aca="false">IF($A719=$A718,BQ719+BR719+BS718,BQ719+BR719)</f>
        <v>0</v>
      </c>
      <c r="BT719" s="133"/>
      <c r="BU719" s="133"/>
      <c r="BV719" s="128" t="n">
        <f aca="false">IF($A719=$A718,BT719+BU719+BV718,BT719+BU719)</f>
        <v>0</v>
      </c>
      <c r="BW719" s="128" t="n">
        <f aca="false">IF(W719=0,0,IF(W719&gt;F$4,1,(IF(W719=BW$2,0,(IF(F$4-W719&gt;2,1,0))))))</f>
        <v>0</v>
      </c>
    </row>
    <row r="720" customFormat="false" ht="42.95" hidden="false" customHeight="true" outlineLevel="0" collapsed="false">
      <c r="A720" s="124" t="str">
        <f aca="false">IF(D720=D719,IF(A719=0,"",A719),IF(AND(D720&gt;0,D720&lt;&gt;D719),A719+1,""))</f>
        <v/>
      </c>
      <c r="B720" s="129"/>
      <c r="C720" s="129"/>
      <c r="D720" s="96"/>
      <c r="E720" s="138"/>
      <c r="F720" s="128" t="str">
        <f aca="false">IFERROR(IF(OR(ISTEXT(D720),ISNUMBER(D720)),HLOOKUP(I720-23*INT(I720/23),[2]Hoja2!B$1:X$2,2),""),1)</f>
        <v/>
      </c>
      <c r="G720" s="128" t="str">
        <f aca="false">LEFT(D720,1)</f>
        <v/>
      </c>
      <c r="H720" s="129" t="str">
        <f aca="false">IF(UPPER(G720)="Z",2,IF(UPPER(G720)="Y",1,IF(UPPER(G720)="X",0,LEFT(D720))))</f>
        <v/>
      </c>
      <c r="I720" s="129" t="str">
        <f aca="false">REPLACE(D720,1,1,H720)</f>
        <v/>
      </c>
      <c r="J720" s="96"/>
      <c r="K720" s="124" t="str">
        <f aca="false">IF(N720&gt;0,ROW(L720)-7,"")</f>
        <v/>
      </c>
      <c r="L720" s="130"/>
      <c r="M720" s="130"/>
      <c r="N720" s="131"/>
      <c r="O720" s="132"/>
      <c r="P720" s="128" t="str">
        <f aca="false">IFERROR(IF(OR(ISTEXT(N720),ISNUMBER(N720)),HLOOKUP(S720-23*INT(S720/23),[2]Hoja2!B$1:X$2,2),""),1)</f>
        <v/>
      </c>
      <c r="Q720" s="128" t="str">
        <f aca="false">LEFT(N720,1)</f>
        <v/>
      </c>
      <c r="R720" s="129" t="str">
        <f aca="false">IF(UPPER(Q720)="Z",2,IF(UPPER(Q720)="Y",1,IF(UPPER(Q720)="X",0,LEFT(N720))))</f>
        <v/>
      </c>
      <c r="S720" s="129" t="str">
        <f aca="false">REPLACE(N720,1,1,R720)</f>
        <v/>
      </c>
      <c r="T720" s="96"/>
      <c r="U720" s="133"/>
      <c r="V720" s="124" t="str">
        <f aca="false">IF(OR(ISTEXT(N720),ISNUMBER(N720)),IF($AD720=1,U720,0),"")</f>
        <v/>
      </c>
      <c r="W720" s="75" t="n">
        <v>36892</v>
      </c>
      <c r="X720" s="134"/>
      <c r="Y720" s="134"/>
      <c r="AA720" s="128" t="n">
        <f aca="false">IF(E720&lt;&gt;F720,0,1)</f>
        <v>1</v>
      </c>
      <c r="AB720" s="128" t="n">
        <f aca="false">IF(OR(T720="SI",T720="Si",T720="si",T720="sI",T720="s",T720="S"),1,0)</f>
        <v>0</v>
      </c>
      <c r="AC720" s="128" t="n">
        <f aca="false">IF(OR(J720="SI",J720="Si",J720="si",J720="sI",J720="s",J720="S"),1,0)</f>
        <v>0</v>
      </c>
      <c r="AD720" s="128" t="n">
        <f aca="false">AK720*AA720*AB720*AC720</f>
        <v>0</v>
      </c>
      <c r="AF720" s="136" t="n">
        <f aca="false">COUNTIF(D$8:D720,D720)</f>
        <v>0</v>
      </c>
      <c r="AG720" s="136" t="n">
        <f aca="false">COUNTIFS(D$8:D720,D720,A$8:A720,A720)</f>
        <v>0</v>
      </c>
      <c r="AH720" s="128" t="n">
        <f aca="false">AF720-AG720</f>
        <v>0</v>
      </c>
      <c r="AI720" s="128" t="n">
        <f aca="false">IF(OR(O720&lt;&gt;P720,P720=1,AA720=0),1,0)</f>
        <v>0</v>
      </c>
      <c r="AJ720" s="128" t="n">
        <f aca="false">IF(AR720&gt;0,1,0)+AH720</f>
        <v>0</v>
      </c>
      <c r="AK720" s="128" t="n">
        <f aca="false">IF(O720&lt;&gt;P720,0,1)</f>
        <v>1</v>
      </c>
      <c r="AL720" s="128" t="n">
        <f aca="false">IF(U720&gt;1,1,0)</f>
        <v>0</v>
      </c>
      <c r="AM720" s="136"/>
      <c r="AN720" s="137"/>
      <c r="AO720" s="139"/>
      <c r="AP720" s="128" t="str">
        <f aca="false">IF(SUMIF(AS$7:BU$7,"&gt;0",AS720:BU720)&gt;0,SUMIF(AS$7:BU$7,"&gt;0",AS720:BU720),"")</f>
        <v/>
      </c>
      <c r="AQ720" s="128"/>
      <c r="AR720" s="136" t="n">
        <f aca="false">COUNTIF(N$8:N720,N720)-1</f>
        <v>-1</v>
      </c>
      <c r="AS720" s="133"/>
      <c r="AT720" s="133"/>
      <c r="AU720" s="128" t="n">
        <f aca="false">IF($A720=$A719,AS720+AT720+AU719,AS720+AT720)</f>
        <v>0</v>
      </c>
      <c r="AV720" s="133"/>
      <c r="AW720" s="133"/>
      <c r="AX720" s="128" t="n">
        <f aca="false">IF($A720=$A719,AV720+AW720+AX719,AV720+AW720)</f>
        <v>0</v>
      </c>
      <c r="AY720" s="133"/>
      <c r="AZ720" s="133"/>
      <c r="BA720" s="128" t="n">
        <f aca="false">IF($A720=$A719,AY720+AZ720+BA719,AY720+AZ720)</f>
        <v>0</v>
      </c>
      <c r="BB720" s="133"/>
      <c r="BC720" s="133"/>
      <c r="BD720" s="128" t="n">
        <f aca="false">IF($A720=$A719,BB720+BC720+BD719,BB720+BC720)</f>
        <v>0</v>
      </c>
      <c r="BE720" s="133"/>
      <c r="BF720" s="133"/>
      <c r="BG720" s="128" t="n">
        <f aca="false">IF($A720=$A719,BE720+BF720+BG719,BE720+BF720)</f>
        <v>0</v>
      </c>
      <c r="BH720" s="133"/>
      <c r="BI720" s="133"/>
      <c r="BJ720" s="128" t="n">
        <f aca="false">IF($A720=$A719,BH720+BI720+BJ719,BH720+BI720)</f>
        <v>0</v>
      </c>
      <c r="BK720" s="133"/>
      <c r="BL720" s="133"/>
      <c r="BM720" s="128" t="n">
        <f aca="false">IF($A720=$A719,BK720+BL720+BM719,BK720+BL720)</f>
        <v>0</v>
      </c>
      <c r="BN720" s="133"/>
      <c r="BO720" s="133"/>
      <c r="BP720" s="128" t="n">
        <f aca="false">IF($A720=$A719,BN720+BO720+BP719,BN720+BO720)</f>
        <v>0</v>
      </c>
      <c r="BQ720" s="133"/>
      <c r="BR720" s="133"/>
      <c r="BS720" s="128" t="n">
        <f aca="false">IF($A720=$A719,BQ720+BR720+BS719,BQ720+BR720)</f>
        <v>0</v>
      </c>
      <c r="BT720" s="133"/>
      <c r="BU720" s="133"/>
      <c r="BV720" s="128" t="n">
        <f aca="false">IF($A720=$A719,BT720+BU720+BV719,BT720+BU720)</f>
        <v>0</v>
      </c>
      <c r="BW720" s="128" t="n">
        <f aca="false">IF(W720=0,0,IF(W720&gt;F$4,1,(IF(W720=BW$2,0,(IF(F$4-W720&gt;2,1,0))))))</f>
        <v>0</v>
      </c>
    </row>
    <row r="721" customFormat="false" ht="42.95" hidden="false" customHeight="true" outlineLevel="0" collapsed="false">
      <c r="A721" s="124" t="str">
        <f aca="false">IF(D721=D720,IF(A720=0,"",A720),IF(AND(D721&gt;0,D721&lt;&gt;D720),A720+1,""))</f>
        <v/>
      </c>
      <c r="B721" s="129"/>
      <c r="C721" s="129"/>
      <c r="D721" s="96"/>
      <c r="E721" s="138"/>
      <c r="F721" s="128" t="str">
        <f aca="false">IFERROR(IF(OR(ISTEXT(D721),ISNUMBER(D721)),HLOOKUP(I721-23*INT(I721/23),[2]Hoja2!B$1:X$2,2),""),1)</f>
        <v/>
      </c>
      <c r="G721" s="128" t="str">
        <f aca="false">LEFT(D721,1)</f>
        <v/>
      </c>
      <c r="H721" s="129" t="str">
        <f aca="false">IF(UPPER(G721)="Z",2,IF(UPPER(G721)="Y",1,IF(UPPER(G721)="X",0,LEFT(D721))))</f>
        <v/>
      </c>
      <c r="I721" s="129" t="str">
        <f aca="false">REPLACE(D721,1,1,H721)</f>
        <v/>
      </c>
      <c r="J721" s="96"/>
      <c r="K721" s="124" t="str">
        <f aca="false">IF(N721&gt;0,ROW(L721)-7,"")</f>
        <v/>
      </c>
      <c r="L721" s="130"/>
      <c r="M721" s="130"/>
      <c r="N721" s="131"/>
      <c r="O721" s="132"/>
      <c r="P721" s="128" t="str">
        <f aca="false">IFERROR(IF(OR(ISTEXT(N721),ISNUMBER(N721)),HLOOKUP(S721-23*INT(S721/23),[2]Hoja2!B$1:X$2,2),""),1)</f>
        <v/>
      </c>
      <c r="Q721" s="128" t="str">
        <f aca="false">LEFT(N721,1)</f>
        <v/>
      </c>
      <c r="R721" s="129" t="str">
        <f aca="false">IF(UPPER(Q721)="Z",2,IF(UPPER(Q721)="Y",1,IF(UPPER(Q721)="X",0,LEFT(N721))))</f>
        <v/>
      </c>
      <c r="S721" s="129" t="str">
        <f aca="false">REPLACE(N721,1,1,R721)</f>
        <v/>
      </c>
      <c r="T721" s="96"/>
      <c r="U721" s="133"/>
      <c r="V721" s="124" t="str">
        <f aca="false">IF(OR(ISTEXT(N721),ISNUMBER(N721)),IF($AD721=1,U721,0),"")</f>
        <v/>
      </c>
      <c r="W721" s="75" t="n">
        <v>36892</v>
      </c>
      <c r="X721" s="134"/>
      <c r="Y721" s="134"/>
      <c r="AA721" s="128" t="n">
        <f aca="false">IF(E721&lt;&gt;F721,0,1)</f>
        <v>1</v>
      </c>
      <c r="AB721" s="128" t="n">
        <f aca="false">IF(OR(T721="SI",T721="Si",T721="si",T721="sI",T721="s",T721="S"),1,0)</f>
        <v>0</v>
      </c>
      <c r="AC721" s="128" t="n">
        <f aca="false">IF(OR(J721="SI",J721="Si",J721="si",J721="sI",J721="s",J721="S"),1,0)</f>
        <v>0</v>
      </c>
      <c r="AD721" s="128" t="n">
        <f aca="false">AK721*AA721*AB721*AC721</f>
        <v>0</v>
      </c>
      <c r="AF721" s="136" t="n">
        <f aca="false">COUNTIF(D$8:D721,D721)</f>
        <v>0</v>
      </c>
      <c r="AG721" s="136" t="n">
        <f aca="false">COUNTIFS(D$8:D721,D721,A$8:A721,A721)</f>
        <v>0</v>
      </c>
      <c r="AH721" s="128" t="n">
        <f aca="false">AF721-AG721</f>
        <v>0</v>
      </c>
      <c r="AI721" s="128" t="n">
        <f aca="false">IF(OR(O721&lt;&gt;P721,P721=1,AA721=0),1,0)</f>
        <v>0</v>
      </c>
      <c r="AJ721" s="128" t="n">
        <f aca="false">IF(AR721&gt;0,1,0)+AH721</f>
        <v>0</v>
      </c>
      <c r="AK721" s="128" t="n">
        <f aca="false">IF(O721&lt;&gt;P721,0,1)</f>
        <v>1</v>
      </c>
      <c r="AL721" s="128" t="n">
        <f aca="false">IF(U721&gt;1,1,0)</f>
        <v>0</v>
      </c>
      <c r="AM721" s="136"/>
      <c r="AN721" s="137"/>
      <c r="AO721" s="139"/>
      <c r="AP721" s="128" t="str">
        <f aca="false">IF(SUMIF(AS$7:BU$7,"&gt;0",AS721:BU721)&gt;0,SUMIF(AS$7:BU$7,"&gt;0",AS721:BU721),"")</f>
        <v/>
      </c>
      <c r="AQ721" s="128"/>
      <c r="AR721" s="136" t="n">
        <f aca="false">COUNTIF(N$8:N721,N721)-1</f>
        <v>-1</v>
      </c>
      <c r="AS721" s="133"/>
      <c r="AT721" s="133"/>
      <c r="AU721" s="128" t="n">
        <f aca="false">IF($A721=$A720,AS721+AT721+AU720,AS721+AT721)</f>
        <v>0</v>
      </c>
      <c r="AV721" s="133"/>
      <c r="AW721" s="133"/>
      <c r="AX721" s="128" t="n">
        <f aca="false">IF($A721=$A720,AV721+AW721+AX720,AV721+AW721)</f>
        <v>0</v>
      </c>
      <c r="AY721" s="133"/>
      <c r="AZ721" s="133"/>
      <c r="BA721" s="128" t="n">
        <f aca="false">IF($A721=$A720,AY721+AZ721+BA720,AY721+AZ721)</f>
        <v>0</v>
      </c>
      <c r="BB721" s="133"/>
      <c r="BC721" s="133"/>
      <c r="BD721" s="128" t="n">
        <f aca="false">IF($A721=$A720,BB721+BC721+BD720,BB721+BC721)</f>
        <v>0</v>
      </c>
      <c r="BE721" s="133"/>
      <c r="BF721" s="133"/>
      <c r="BG721" s="128" t="n">
        <f aca="false">IF($A721=$A720,BE721+BF721+BG720,BE721+BF721)</f>
        <v>0</v>
      </c>
      <c r="BH721" s="133"/>
      <c r="BI721" s="133"/>
      <c r="BJ721" s="128" t="n">
        <f aca="false">IF($A721=$A720,BH721+BI721+BJ720,BH721+BI721)</f>
        <v>0</v>
      </c>
      <c r="BK721" s="133"/>
      <c r="BL721" s="133"/>
      <c r="BM721" s="128" t="n">
        <f aca="false">IF($A721=$A720,BK721+BL721+BM720,BK721+BL721)</f>
        <v>0</v>
      </c>
      <c r="BN721" s="133"/>
      <c r="BO721" s="133"/>
      <c r="BP721" s="128" t="n">
        <f aca="false">IF($A721=$A720,BN721+BO721+BP720,BN721+BO721)</f>
        <v>0</v>
      </c>
      <c r="BQ721" s="133"/>
      <c r="BR721" s="133"/>
      <c r="BS721" s="128" t="n">
        <f aca="false">IF($A721=$A720,BQ721+BR721+BS720,BQ721+BR721)</f>
        <v>0</v>
      </c>
      <c r="BT721" s="133"/>
      <c r="BU721" s="133"/>
      <c r="BV721" s="128" t="n">
        <f aca="false">IF($A721=$A720,BT721+BU721+BV720,BT721+BU721)</f>
        <v>0</v>
      </c>
      <c r="BW721" s="128" t="n">
        <f aca="false">IF(W721=0,0,IF(W721&gt;F$4,1,(IF(W721=BW$2,0,(IF(F$4-W721&gt;2,1,0))))))</f>
        <v>0</v>
      </c>
    </row>
    <row r="722" customFormat="false" ht="42.95" hidden="false" customHeight="true" outlineLevel="0" collapsed="false">
      <c r="A722" s="124" t="str">
        <f aca="false">IF(D722=D721,IF(A721=0,"",A721),IF(AND(D722&gt;0,D722&lt;&gt;D721),A721+1,""))</f>
        <v/>
      </c>
      <c r="B722" s="129"/>
      <c r="C722" s="129"/>
      <c r="D722" s="96"/>
      <c r="E722" s="138"/>
      <c r="F722" s="128" t="str">
        <f aca="false">IFERROR(IF(OR(ISTEXT(D722),ISNUMBER(D722)),HLOOKUP(I722-23*INT(I722/23),[2]Hoja2!B$1:X$2,2),""),1)</f>
        <v/>
      </c>
      <c r="G722" s="128" t="str">
        <f aca="false">LEFT(D722,1)</f>
        <v/>
      </c>
      <c r="H722" s="129" t="str">
        <f aca="false">IF(UPPER(G722)="Z",2,IF(UPPER(G722)="Y",1,IF(UPPER(G722)="X",0,LEFT(D722))))</f>
        <v/>
      </c>
      <c r="I722" s="129" t="str">
        <f aca="false">REPLACE(D722,1,1,H722)</f>
        <v/>
      </c>
      <c r="J722" s="96"/>
      <c r="K722" s="124" t="str">
        <f aca="false">IF(N722&gt;0,ROW(L722)-7,"")</f>
        <v/>
      </c>
      <c r="L722" s="130"/>
      <c r="M722" s="130"/>
      <c r="N722" s="131"/>
      <c r="O722" s="132"/>
      <c r="P722" s="128" t="str">
        <f aca="false">IFERROR(IF(OR(ISTEXT(N722),ISNUMBER(N722)),HLOOKUP(S722-23*INT(S722/23),[2]Hoja2!B$1:X$2,2),""),1)</f>
        <v/>
      </c>
      <c r="Q722" s="128" t="str">
        <f aca="false">LEFT(N722,1)</f>
        <v/>
      </c>
      <c r="R722" s="129" t="str">
        <f aca="false">IF(UPPER(Q722)="Z",2,IF(UPPER(Q722)="Y",1,IF(UPPER(Q722)="X",0,LEFT(N722))))</f>
        <v/>
      </c>
      <c r="S722" s="129" t="str">
        <f aca="false">REPLACE(N722,1,1,R722)</f>
        <v/>
      </c>
      <c r="T722" s="96"/>
      <c r="U722" s="133"/>
      <c r="V722" s="124" t="str">
        <f aca="false">IF(OR(ISTEXT(N722),ISNUMBER(N722)),IF($AD722=1,U722,0),"")</f>
        <v/>
      </c>
      <c r="W722" s="75" t="n">
        <v>36892</v>
      </c>
      <c r="X722" s="134"/>
      <c r="Y722" s="134"/>
      <c r="AA722" s="128" t="n">
        <f aca="false">IF(E722&lt;&gt;F722,0,1)</f>
        <v>1</v>
      </c>
      <c r="AB722" s="128" t="n">
        <f aca="false">IF(OR(T722="SI",T722="Si",T722="si",T722="sI",T722="s",T722="S"),1,0)</f>
        <v>0</v>
      </c>
      <c r="AC722" s="128" t="n">
        <f aca="false">IF(OR(J722="SI",J722="Si",J722="si",J722="sI",J722="s",J722="S"),1,0)</f>
        <v>0</v>
      </c>
      <c r="AD722" s="128" t="n">
        <f aca="false">AK722*AA722*AB722*AC722</f>
        <v>0</v>
      </c>
      <c r="AF722" s="136" t="n">
        <f aca="false">COUNTIF(D$8:D722,D722)</f>
        <v>0</v>
      </c>
      <c r="AG722" s="136" t="n">
        <f aca="false">COUNTIFS(D$8:D722,D722,A$8:A722,A722)</f>
        <v>0</v>
      </c>
      <c r="AH722" s="128" t="n">
        <f aca="false">AF722-AG722</f>
        <v>0</v>
      </c>
      <c r="AI722" s="128" t="n">
        <f aca="false">IF(OR(O722&lt;&gt;P722,P722=1,AA722=0),1,0)</f>
        <v>0</v>
      </c>
      <c r="AJ722" s="128" t="n">
        <f aca="false">IF(AR722&gt;0,1,0)+AH722</f>
        <v>0</v>
      </c>
      <c r="AK722" s="128" t="n">
        <f aca="false">IF(O722&lt;&gt;P722,0,1)</f>
        <v>1</v>
      </c>
      <c r="AL722" s="128" t="n">
        <f aca="false">IF(U722&gt;1,1,0)</f>
        <v>0</v>
      </c>
      <c r="AM722" s="136"/>
      <c r="AN722" s="137"/>
      <c r="AO722" s="139"/>
      <c r="AP722" s="128" t="str">
        <f aca="false">IF(SUMIF(AS$7:BU$7,"&gt;0",AS722:BU722)&gt;0,SUMIF(AS$7:BU$7,"&gt;0",AS722:BU722),"")</f>
        <v/>
      </c>
      <c r="AQ722" s="128"/>
      <c r="AR722" s="136" t="n">
        <f aca="false">COUNTIF(N$8:N722,N722)-1</f>
        <v>-1</v>
      </c>
      <c r="AS722" s="133"/>
      <c r="AT722" s="133"/>
      <c r="AU722" s="128" t="n">
        <f aca="false">IF($A722=$A721,AS722+AT722+AU721,AS722+AT722)</f>
        <v>0</v>
      </c>
      <c r="AV722" s="133"/>
      <c r="AW722" s="133"/>
      <c r="AX722" s="128" t="n">
        <f aca="false">IF($A722=$A721,AV722+AW722+AX721,AV722+AW722)</f>
        <v>0</v>
      </c>
      <c r="AY722" s="133"/>
      <c r="AZ722" s="133"/>
      <c r="BA722" s="128" t="n">
        <f aca="false">IF($A722=$A721,AY722+AZ722+BA721,AY722+AZ722)</f>
        <v>0</v>
      </c>
      <c r="BB722" s="133"/>
      <c r="BC722" s="133"/>
      <c r="BD722" s="128" t="n">
        <f aca="false">IF($A722=$A721,BB722+BC722+BD721,BB722+BC722)</f>
        <v>0</v>
      </c>
      <c r="BE722" s="133"/>
      <c r="BF722" s="133"/>
      <c r="BG722" s="128" t="n">
        <f aca="false">IF($A722=$A721,BE722+BF722+BG721,BE722+BF722)</f>
        <v>0</v>
      </c>
      <c r="BH722" s="133"/>
      <c r="BI722" s="133"/>
      <c r="BJ722" s="128" t="n">
        <f aca="false">IF($A722=$A721,BH722+BI722+BJ721,BH722+BI722)</f>
        <v>0</v>
      </c>
      <c r="BK722" s="133"/>
      <c r="BL722" s="133"/>
      <c r="BM722" s="128" t="n">
        <f aca="false">IF($A722=$A721,BK722+BL722+BM721,BK722+BL722)</f>
        <v>0</v>
      </c>
      <c r="BN722" s="133"/>
      <c r="BO722" s="133"/>
      <c r="BP722" s="128" t="n">
        <f aca="false">IF($A722=$A721,BN722+BO722+BP721,BN722+BO722)</f>
        <v>0</v>
      </c>
      <c r="BQ722" s="133"/>
      <c r="BR722" s="133"/>
      <c r="BS722" s="128" t="n">
        <f aca="false">IF($A722=$A721,BQ722+BR722+BS721,BQ722+BR722)</f>
        <v>0</v>
      </c>
      <c r="BT722" s="133"/>
      <c r="BU722" s="133"/>
      <c r="BV722" s="128" t="n">
        <f aca="false">IF($A722=$A721,BT722+BU722+BV721,BT722+BU722)</f>
        <v>0</v>
      </c>
      <c r="BW722" s="128" t="n">
        <f aca="false">IF(W722=0,0,IF(W722&gt;F$4,1,(IF(W722=BW$2,0,(IF(F$4-W722&gt;2,1,0))))))</f>
        <v>0</v>
      </c>
    </row>
    <row r="723" customFormat="false" ht="42.95" hidden="false" customHeight="true" outlineLevel="0" collapsed="false">
      <c r="A723" s="124" t="str">
        <f aca="false">IF(D723=D722,IF(A722=0,"",A722),IF(AND(D723&gt;0,D723&lt;&gt;D722),A722+1,""))</f>
        <v/>
      </c>
      <c r="B723" s="129"/>
      <c r="C723" s="129"/>
      <c r="D723" s="96"/>
      <c r="E723" s="138"/>
      <c r="F723" s="128" t="str">
        <f aca="false">IFERROR(IF(OR(ISTEXT(D723),ISNUMBER(D723)),HLOOKUP(I723-23*INT(I723/23),[2]Hoja2!B$1:X$2,2),""),1)</f>
        <v/>
      </c>
      <c r="G723" s="128" t="str">
        <f aca="false">LEFT(D723,1)</f>
        <v/>
      </c>
      <c r="H723" s="129" t="str">
        <f aca="false">IF(UPPER(G723)="Z",2,IF(UPPER(G723)="Y",1,IF(UPPER(G723)="X",0,LEFT(D723))))</f>
        <v/>
      </c>
      <c r="I723" s="129" t="str">
        <f aca="false">REPLACE(D723,1,1,H723)</f>
        <v/>
      </c>
      <c r="J723" s="96"/>
      <c r="K723" s="124" t="str">
        <f aca="false">IF(N723&gt;0,ROW(L723)-7,"")</f>
        <v/>
      </c>
      <c r="L723" s="130"/>
      <c r="M723" s="130"/>
      <c r="N723" s="131"/>
      <c r="O723" s="132"/>
      <c r="P723" s="128" t="str">
        <f aca="false">IFERROR(IF(OR(ISTEXT(N723),ISNUMBER(N723)),HLOOKUP(S723-23*INT(S723/23),[2]Hoja2!B$1:X$2,2),""),1)</f>
        <v/>
      </c>
      <c r="Q723" s="128" t="str">
        <f aca="false">LEFT(N723,1)</f>
        <v/>
      </c>
      <c r="R723" s="129" t="str">
        <f aca="false">IF(UPPER(Q723)="Z",2,IF(UPPER(Q723)="Y",1,IF(UPPER(Q723)="X",0,LEFT(N723))))</f>
        <v/>
      </c>
      <c r="S723" s="129" t="str">
        <f aca="false">REPLACE(N723,1,1,R723)</f>
        <v/>
      </c>
      <c r="T723" s="96"/>
      <c r="U723" s="133"/>
      <c r="V723" s="124" t="str">
        <f aca="false">IF(OR(ISTEXT(N723),ISNUMBER(N723)),IF($AD723=1,U723,0),"")</f>
        <v/>
      </c>
      <c r="W723" s="75" t="n">
        <v>36892</v>
      </c>
      <c r="X723" s="134"/>
      <c r="Y723" s="134"/>
      <c r="AA723" s="128" t="n">
        <f aca="false">IF(E723&lt;&gt;F723,0,1)</f>
        <v>1</v>
      </c>
      <c r="AB723" s="128" t="n">
        <f aca="false">IF(OR(T723="SI",T723="Si",T723="si",T723="sI",T723="s",T723="S"),1,0)</f>
        <v>0</v>
      </c>
      <c r="AC723" s="128" t="n">
        <f aca="false">IF(OR(J723="SI",J723="Si",J723="si",J723="sI",J723="s",J723="S"),1,0)</f>
        <v>0</v>
      </c>
      <c r="AD723" s="128" t="n">
        <f aca="false">AK723*AA723*AB723*AC723</f>
        <v>0</v>
      </c>
      <c r="AF723" s="136" t="n">
        <f aca="false">COUNTIF(D$8:D723,D723)</f>
        <v>0</v>
      </c>
      <c r="AG723" s="136" t="n">
        <f aca="false">COUNTIFS(D$8:D723,D723,A$8:A723,A723)</f>
        <v>0</v>
      </c>
      <c r="AH723" s="128" t="n">
        <f aca="false">AF723-AG723</f>
        <v>0</v>
      </c>
      <c r="AI723" s="128" t="n">
        <f aca="false">IF(OR(O723&lt;&gt;P723,P723=1,AA723=0),1,0)</f>
        <v>0</v>
      </c>
      <c r="AJ723" s="128" t="n">
        <f aca="false">IF(AR723&gt;0,1,0)+AH723</f>
        <v>0</v>
      </c>
      <c r="AK723" s="128" t="n">
        <f aca="false">IF(O723&lt;&gt;P723,0,1)</f>
        <v>1</v>
      </c>
      <c r="AL723" s="128" t="n">
        <f aca="false">IF(U723&gt;1,1,0)</f>
        <v>0</v>
      </c>
      <c r="AM723" s="136"/>
      <c r="AN723" s="137"/>
      <c r="AO723" s="139"/>
      <c r="AP723" s="128" t="str">
        <f aca="false">IF(SUMIF(AS$7:BU$7,"&gt;0",AS723:BU723)&gt;0,SUMIF(AS$7:BU$7,"&gt;0",AS723:BU723),"")</f>
        <v/>
      </c>
      <c r="AQ723" s="128"/>
      <c r="AR723" s="136" t="n">
        <f aca="false">COUNTIF(N$8:N723,N723)-1</f>
        <v>-1</v>
      </c>
      <c r="AS723" s="133"/>
      <c r="AT723" s="133"/>
      <c r="AU723" s="128" t="n">
        <f aca="false">IF($A723=$A722,AS723+AT723+AU722,AS723+AT723)</f>
        <v>0</v>
      </c>
      <c r="AV723" s="133"/>
      <c r="AW723" s="133"/>
      <c r="AX723" s="128" t="n">
        <f aca="false">IF($A723=$A722,AV723+AW723+AX722,AV723+AW723)</f>
        <v>0</v>
      </c>
      <c r="AY723" s="133"/>
      <c r="AZ723" s="133"/>
      <c r="BA723" s="128" t="n">
        <f aca="false">IF($A723=$A722,AY723+AZ723+BA722,AY723+AZ723)</f>
        <v>0</v>
      </c>
      <c r="BB723" s="133"/>
      <c r="BC723" s="133"/>
      <c r="BD723" s="128" t="n">
        <f aca="false">IF($A723=$A722,BB723+BC723+BD722,BB723+BC723)</f>
        <v>0</v>
      </c>
      <c r="BE723" s="133"/>
      <c r="BF723" s="133"/>
      <c r="BG723" s="128" t="n">
        <f aca="false">IF($A723=$A722,BE723+BF723+BG722,BE723+BF723)</f>
        <v>0</v>
      </c>
      <c r="BH723" s="133"/>
      <c r="BI723" s="133"/>
      <c r="BJ723" s="128" t="n">
        <f aca="false">IF($A723=$A722,BH723+BI723+BJ722,BH723+BI723)</f>
        <v>0</v>
      </c>
      <c r="BK723" s="133"/>
      <c r="BL723" s="133"/>
      <c r="BM723" s="128" t="n">
        <f aca="false">IF($A723=$A722,BK723+BL723+BM722,BK723+BL723)</f>
        <v>0</v>
      </c>
      <c r="BN723" s="133"/>
      <c r="BO723" s="133"/>
      <c r="BP723" s="128" t="n">
        <f aca="false">IF($A723=$A722,BN723+BO723+BP722,BN723+BO723)</f>
        <v>0</v>
      </c>
      <c r="BQ723" s="133"/>
      <c r="BR723" s="133"/>
      <c r="BS723" s="128" t="n">
        <f aca="false">IF($A723=$A722,BQ723+BR723+BS722,BQ723+BR723)</f>
        <v>0</v>
      </c>
      <c r="BT723" s="133"/>
      <c r="BU723" s="133"/>
      <c r="BV723" s="128" t="n">
        <f aca="false">IF($A723=$A722,BT723+BU723+BV722,BT723+BU723)</f>
        <v>0</v>
      </c>
      <c r="BW723" s="128" t="n">
        <f aca="false">IF(W723=0,0,IF(W723&gt;F$4,1,(IF(W723=BW$2,0,(IF(F$4-W723&gt;2,1,0))))))</f>
        <v>0</v>
      </c>
    </row>
    <row r="724" customFormat="false" ht="42.95" hidden="false" customHeight="true" outlineLevel="0" collapsed="false">
      <c r="A724" s="124" t="str">
        <f aca="false">IF(D724=D723,IF(A723=0,"",A723),IF(AND(D724&gt;0,D724&lt;&gt;D723),A723+1,""))</f>
        <v/>
      </c>
      <c r="B724" s="129"/>
      <c r="C724" s="129"/>
      <c r="D724" s="96"/>
      <c r="E724" s="138"/>
      <c r="F724" s="128" t="str">
        <f aca="false">IFERROR(IF(OR(ISTEXT(D724),ISNUMBER(D724)),HLOOKUP(I724-23*INT(I724/23),[2]Hoja2!B$1:X$2,2),""),1)</f>
        <v/>
      </c>
      <c r="G724" s="128" t="str">
        <f aca="false">LEFT(D724,1)</f>
        <v/>
      </c>
      <c r="H724" s="129" t="str">
        <f aca="false">IF(UPPER(G724)="Z",2,IF(UPPER(G724)="Y",1,IF(UPPER(G724)="X",0,LEFT(D724))))</f>
        <v/>
      </c>
      <c r="I724" s="129" t="str">
        <f aca="false">REPLACE(D724,1,1,H724)</f>
        <v/>
      </c>
      <c r="J724" s="96"/>
      <c r="K724" s="124" t="str">
        <f aca="false">IF(N724&gt;0,ROW(L724)-7,"")</f>
        <v/>
      </c>
      <c r="L724" s="130"/>
      <c r="M724" s="130"/>
      <c r="N724" s="131"/>
      <c r="O724" s="132"/>
      <c r="P724" s="128" t="str">
        <f aca="false">IFERROR(IF(OR(ISTEXT(N724),ISNUMBER(N724)),HLOOKUP(S724-23*INT(S724/23),[2]Hoja2!B$1:X$2,2),""),1)</f>
        <v/>
      </c>
      <c r="Q724" s="128" t="str">
        <f aca="false">LEFT(N724,1)</f>
        <v/>
      </c>
      <c r="R724" s="129" t="str">
        <f aca="false">IF(UPPER(Q724)="Z",2,IF(UPPER(Q724)="Y",1,IF(UPPER(Q724)="X",0,LEFT(N724))))</f>
        <v/>
      </c>
      <c r="S724" s="129" t="str">
        <f aca="false">REPLACE(N724,1,1,R724)</f>
        <v/>
      </c>
      <c r="T724" s="96"/>
      <c r="U724" s="133"/>
      <c r="V724" s="124" t="str">
        <f aca="false">IF(OR(ISTEXT(N724),ISNUMBER(N724)),IF($AD724=1,U724,0),"")</f>
        <v/>
      </c>
      <c r="W724" s="75" t="n">
        <v>36892</v>
      </c>
      <c r="X724" s="134"/>
      <c r="Y724" s="134"/>
      <c r="AA724" s="128" t="n">
        <f aca="false">IF(E724&lt;&gt;F724,0,1)</f>
        <v>1</v>
      </c>
      <c r="AB724" s="128" t="n">
        <f aca="false">IF(OR(T724="SI",T724="Si",T724="si",T724="sI",T724="s",T724="S"),1,0)</f>
        <v>0</v>
      </c>
      <c r="AC724" s="128" t="n">
        <f aca="false">IF(OR(J724="SI",J724="Si",J724="si",J724="sI",J724="s",J724="S"),1,0)</f>
        <v>0</v>
      </c>
      <c r="AD724" s="128" t="n">
        <f aca="false">AK724*AA724*AB724*AC724</f>
        <v>0</v>
      </c>
      <c r="AF724" s="136" t="n">
        <f aca="false">COUNTIF(D$8:D724,D724)</f>
        <v>0</v>
      </c>
      <c r="AG724" s="136" t="n">
        <f aca="false">COUNTIFS(D$8:D724,D724,A$8:A724,A724)</f>
        <v>0</v>
      </c>
      <c r="AH724" s="128" t="n">
        <f aca="false">AF724-AG724</f>
        <v>0</v>
      </c>
      <c r="AI724" s="128" t="n">
        <f aca="false">IF(OR(O724&lt;&gt;P724,P724=1,AA724=0),1,0)</f>
        <v>0</v>
      </c>
      <c r="AJ724" s="128" t="n">
        <f aca="false">IF(AR724&gt;0,1,0)+AH724</f>
        <v>0</v>
      </c>
      <c r="AK724" s="128" t="n">
        <f aca="false">IF(O724&lt;&gt;P724,0,1)</f>
        <v>1</v>
      </c>
      <c r="AL724" s="128" t="n">
        <f aca="false">IF(U724&gt;1,1,0)</f>
        <v>0</v>
      </c>
      <c r="AM724" s="136"/>
      <c r="AN724" s="137"/>
      <c r="AO724" s="139"/>
      <c r="AP724" s="128" t="str">
        <f aca="false">IF(SUMIF(AS$7:BU$7,"&gt;0",AS724:BU724)&gt;0,SUMIF(AS$7:BU$7,"&gt;0",AS724:BU724),"")</f>
        <v/>
      </c>
      <c r="AQ724" s="128"/>
      <c r="AR724" s="136" t="n">
        <f aca="false">COUNTIF(N$8:N724,N724)-1</f>
        <v>-1</v>
      </c>
      <c r="AS724" s="133"/>
      <c r="AT724" s="133"/>
      <c r="AU724" s="128" t="n">
        <f aca="false">IF($A724=$A723,AS724+AT724+AU723,AS724+AT724)</f>
        <v>0</v>
      </c>
      <c r="AV724" s="133"/>
      <c r="AW724" s="133"/>
      <c r="AX724" s="128" t="n">
        <f aca="false">IF($A724=$A723,AV724+AW724+AX723,AV724+AW724)</f>
        <v>0</v>
      </c>
      <c r="AY724" s="133"/>
      <c r="AZ724" s="133"/>
      <c r="BA724" s="128" t="n">
        <f aca="false">IF($A724=$A723,AY724+AZ724+BA723,AY724+AZ724)</f>
        <v>0</v>
      </c>
      <c r="BB724" s="133"/>
      <c r="BC724" s="133"/>
      <c r="BD724" s="128" t="n">
        <f aca="false">IF($A724=$A723,BB724+BC724+BD723,BB724+BC724)</f>
        <v>0</v>
      </c>
      <c r="BE724" s="133"/>
      <c r="BF724" s="133"/>
      <c r="BG724" s="128" t="n">
        <f aca="false">IF($A724=$A723,BE724+BF724+BG723,BE724+BF724)</f>
        <v>0</v>
      </c>
      <c r="BH724" s="133"/>
      <c r="BI724" s="133"/>
      <c r="BJ724" s="128" t="n">
        <f aca="false">IF($A724=$A723,BH724+BI724+BJ723,BH724+BI724)</f>
        <v>0</v>
      </c>
      <c r="BK724" s="133"/>
      <c r="BL724" s="133"/>
      <c r="BM724" s="128" t="n">
        <f aca="false">IF($A724=$A723,BK724+BL724+BM723,BK724+BL724)</f>
        <v>0</v>
      </c>
      <c r="BN724" s="133"/>
      <c r="BO724" s="133"/>
      <c r="BP724" s="128" t="n">
        <f aca="false">IF($A724=$A723,BN724+BO724+BP723,BN724+BO724)</f>
        <v>0</v>
      </c>
      <c r="BQ724" s="133"/>
      <c r="BR724" s="133"/>
      <c r="BS724" s="128" t="n">
        <f aca="false">IF($A724=$A723,BQ724+BR724+BS723,BQ724+BR724)</f>
        <v>0</v>
      </c>
      <c r="BT724" s="133"/>
      <c r="BU724" s="133"/>
      <c r="BV724" s="128" t="n">
        <f aca="false">IF($A724=$A723,BT724+BU724+BV723,BT724+BU724)</f>
        <v>0</v>
      </c>
      <c r="BW724" s="128" t="n">
        <f aca="false">IF(W724=0,0,IF(W724&gt;F$4,1,(IF(W724=BW$2,0,(IF(F$4-W724&gt;2,1,0))))))</f>
        <v>0</v>
      </c>
    </row>
    <row r="725" customFormat="false" ht="42.95" hidden="false" customHeight="true" outlineLevel="0" collapsed="false">
      <c r="A725" s="124" t="str">
        <f aca="false">IF(D725=D724,IF(A724=0,"",A724),IF(AND(D725&gt;0,D725&lt;&gt;D724),A724+1,""))</f>
        <v/>
      </c>
      <c r="B725" s="129"/>
      <c r="C725" s="129"/>
      <c r="D725" s="96"/>
      <c r="E725" s="138"/>
      <c r="F725" s="128" t="str">
        <f aca="false">IFERROR(IF(OR(ISTEXT(D725),ISNUMBER(D725)),HLOOKUP(I725-23*INT(I725/23),[2]Hoja2!B$1:X$2,2),""),1)</f>
        <v/>
      </c>
      <c r="G725" s="128" t="str">
        <f aca="false">LEFT(D725,1)</f>
        <v/>
      </c>
      <c r="H725" s="129" t="str">
        <f aca="false">IF(UPPER(G725)="Z",2,IF(UPPER(G725)="Y",1,IF(UPPER(G725)="X",0,LEFT(D725))))</f>
        <v/>
      </c>
      <c r="I725" s="129" t="str">
        <f aca="false">REPLACE(D725,1,1,H725)</f>
        <v/>
      </c>
      <c r="J725" s="96"/>
      <c r="K725" s="124" t="str">
        <f aca="false">IF(N725&gt;0,ROW(L725)-7,"")</f>
        <v/>
      </c>
      <c r="L725" s="130"/>
      <c r="M725" s="130"/>
      <c r="N725" s="131"/>
      <c r="O725" s="132"/>
      <c r="P725" s="128" t="str">
        <f aca="false">IFERROR(IF(OR(ISTEXT(N725),ISNUMBER(N725)),HLOOKUP(S725-23*INT(S725/23),[2]Hoja2!B$1:X$2,2),""),1)</f>
        <v/>
      </c>
      <c r="Q725" s="128" t="str">
        <f aca="false">LEFT(N725,1)</f>
        <v/>
      </c>
      <c r="R725" s="129" t="str">
        <f aca="false">IF(UPPER(Q725)="Z",2,IF(UPPER(Q725)="Y",1,IF(UPPER(Q725)="X",0,LEFT(N725))))</f>
        <v/>
      </c>
      <c r="S725" s="129" t="str">
        <f aca="false">REPLACE(N725,1,1,R725)</f>
        <v/>
      </c>
      <c r="T725" s="96"/>
      <c r="U725" s="133"/>
      <c r="V725" s="124" t="str">
        <f aca="false">IF(OR(ISTEXT(N725),ISNUMBER(N725)),IF($AD725=1,U725,0),"")</f>
        <v/>
      </c>
      <c r="W725" s="75" t="n">
        <v>36892</v>
      </c>
      <c r="X725" s="134"/>
      <c r="Y725" s="134"/>
      <c r="AA725" s="128" t="n">
        <f aca="false">IF(E725&lt;&gt;F725,0,1)</f>
        <v>1</v>
      </c>
      <c r="AB725" s="128" t="n">
        <f aca="false">IF(OR(T725="SI",T725="Si",T725="si",T725="sI",T725="s",T725="S"),1,0)</f>
        <v>0</v>
      </c>
      <c r="AC725" s="128" t="n">
        <f aca="false">IF(OR(J725="SI",J725="Si",J725="si",J725="sI",J725="s",J725="S"),1,0)</f>
        <v>0</v>
      </c>
      <c r="AD725" s="128" t="n">
        <f aca="false">AK725*AA725*AB725*AC725</f>
        <v>0</v>
      </c>
      <c r="AF725" s="136" t="n">
        <f aca="false">COUNTIF(D$8:D725,D725)</f>
        <v>0</v>
      </c>
      <c r="AG725" s="136" t="n">
        <f aca="false">COUNTIFS(D$8:D725,D725,A$8:A725,A725)</f>
        <v>0</v>
      </c>
      <c r="AH725" s="128" t="n">
        <f aca="false">AF725-AG725</f>
        <v>0</v>
      </c>
      <c r="AI725" s="128" t="n">
        <f aca="false">IF(OR(O725&lt;&gt;P725,P725=1,AA725=0),1,0)</f>
        <v>0</v>
      </c>
      <c r="AJ725" s="128" t="n">
        <f aca="false">IF(AR725&gt;0,1,0)+AH725</f>
        <v>0</v>
      </c>
      <c r="AK725" s="128" t="n">
        <f aca="false">IF(O725&lt;&gt;P725,0,1)</f>
        <v>1</v>
      </c>
      <c r="AL725" s="128" t="n">
        <f aca="false">IF(U725&gt;1,1,0)</f>
        <v>0</v>
      </c>
      <c r="AM725" s="136"/>
      <c r="AN725" s="137"/>
      <c r="AO725" s="139"/>
      <c r="AP725" s="128" t="str">
        <f aca="false">IF(SUMIF(AS$7:BU$7,"&gt;0",AS725:BU725)&gt;0,SUMIF(AS$7:BU$7,"&gt;0",AS725:BU725),"")</f>
        <v/>
      </c>
      <c r="AQ725" s="128"/>
      <c r="AR725" s="136" t="n">
        <f aca="false">COUNTIF(N$8:N725,N725)-1</f>
        <v>-1</v>
      </c>
      <c r="AS725" s="133"/>
      <c r="AT725" s="133"/>
      <c r="AU725" s="128" t="n">
        <f aca="false">IF($A725=$A724,AS725+AT725+AU724,AS725+AT725)</f>
        <v>0</v>
      </c>
      <c r="AV725" s="133"/>
      <c r="AW725" s="133"/>
      <c r="AX725" s="128" t="n">
        <f aca="false">IF($A725=$A724,AV725+AW725+AX724,AV725+AW725)</f>
        <v>0</v>
      </c>
      <c r="AY725" s="133"/>
      <c r="AZ725" s="133"/>
      <c r="BA725" s="128" t="n">
        <f aca="false">IF($A725=$A724,AY725+AZ725+BA724,AY725+AZ725)</f>
        <v>0</v>
      </c>
      <c r="BB725" s="133"/>
      <c r="BC725" s="133"/>
      <c r="BD725" s="128" t="n">
        <f aca="false">IF($A725=$A724,BB725+BC725+BD724,BB725+BC725)</f>
        <v>0</v>
      </c>
      <c r="BE725" s="133"/>
      <c r="BF725" s="133"/>
      <c r="BG725" s="128" t="n">
        <f aca="false">IF($A725=$A724,BE725+BF725+BG724,BE725+BF725)</f>
        <v>0</v>
      </c>
      <c r="BH725" s="133"/>
      <c r="BI725" s="133"/>
      <c r="BJ725" s="128" t="n">
        <f aca="false">IF($A725=$A724,BH725+BI725+BJ724,BH725+BI725)</f>
        <v>0</v>
      </c>
      <c r="BK725" s="133"/>
      <c r="BL725" s="133"/>
      <c r="BM725" s="128" t="n">
        <f aca="false">IF($A725=$A724,BK725+BL725+BM724,BK725+BL725)</f>
        <v>0</v>
      </c>
      <c r="BN725" s="133"/>
      <c r="BO725" s="133"/>
      <c r="BP725" s="128" t="n">
        <f aca="false">IF($A725=$A724,BN725+BO725+BP724,BN725+BO725)</f>
        <v>0</v>
      </c>
      <c r="BQ725" s="133"/>
      <c r="BR725" s="133"/>
      <c r="BS725" s="128" t="n">
        <f aca="false">IF($A725=$A724,BQ725+BR725+BS724,BQ725+BR725)</f>
        <v>0</v>
      </c>
      <c r="BT725" s="133"/>
      <c r="BU725" s="133"/>
      <c r="BV725" s="128" t="n">
        <f aca="false">IF($A725=$A724,BT725+BU725+BV724,BT725+BU725)</f>
        <v>0</v>
      </c>
      <c r="BW725" s="128" t="n">
        <f aca="false">IF(W725=0,0,IF(W725&gt;F$4,1,(IF(W725=BW$2,0,(IF(F$4-W725&gt;2,1,0))))))</f>
        <v>0</v>
      </c>
    </row>
    <row r="726" customFormat="false" ht="42.95" hidden="false" customHeight="true" outlineLevel="0" collapsed="false">
      <c r="A726" s="124" t="str">
        <f aca="false">IF(D726=D725,IF(A725=0,"",A725),IF(AND(D726&gt;0,D726&lt;&gt;D725),A725+1,""))</f>
        <v/>
      </c>
      <c r="B726" s="129"/>
      <c r="C726" s="129"/>
      <c r="D726" s="96"/>
      <c r="E726" s="138"/>
      <c r="F726" s="128" t="str">
        <f aca="false">IFERROR(IF(OR(ISTEXT(D726),ISNUMBER(D726)),HLOOKUP(I726-23*INT(I726/23),[2]Hoja2!B$1:X$2,2),""),1)</f>
        <v/>
      </c>
      <c r="G726" s="128" t="str">
        <f aca="false">LEFT(D726,1)</f>
        <v/>
      </c>
      <c r="H726" s="129" t="str">
        <f aca="false">IF(UPPER(G726)="Z",2,IF(UPPER(G726)="Y",1,IF(UPPER(G726)="X",0,LEFT(D726))))</f>
        <v/>
      </c>
      <c r="I726" s="129" t="str">
        <f aca="false">REPLACE(D726,1,1,H726)</f>
        <v/>
      </c>
      <c r="J726" s="96"/>
      <c r="K726" s="124" t="str">
        <f aca="false">IF(N726&gt;0,ROW(L726)-7,"")</f>
        <v/>
      </c>
      <c r="L726" s="130"/>
      <c r="M726" s="130"/>
      <c r="N726" s="131"/>
      <c r="O726" s="132"/>
      <c r="P726" s="128" t="str">
        <f aca="false">IFERROR(IF(OR(ISTEXT(N726),ISNUMBER(N726)),HLOOKUP(S726-23*INT(S726/23),[2]Hoja2!B$1:X$2,2),""),1)</f>
        <v/>
      </c>
      <c r="Q726" s="128" t="str">
        <f aca="false">LEFT(N726,1)</f>
        <v/>
      </c>
      <c r="R726" s="129" t="str">
        <f aca="false">IF(UPPER(Q726)="Z",2,IF(UPPER(Q726)="Y",1,IF(UPPER(Q726)="X",0,LEFT(N726))))</f>
        <v/>
      </c>
      <c r="S726" s="129" t="str">
        <f aca="false">REPLACE(N726,1,1,R726)</f>
        <v/>
      </c>
      <c r="T726" s="96"/>
      <c r="U726" s="133"/>
      <c r="V726" s="124" t="str">
        <f aca="false">IF(OR(ISTEXT(N726),ISNUMBER(N726)),IF($AD726=1,U726,0),"")</f>
        <v/>
      </c>
      <c r="W726" s="75" t="n">
        <v>36892</v>
      </c>
      <c r="X726" s="134"/>
      <c r="Y726" s="134"/>
      <c r="AA726" s="128" t="n">
        <f aca="false">IF(E726&lt;&gt;F726,0,1)</f>
        <v>1</v>
      </c>
      <c r="AB726" s="128" t="n">
        <f aca="false">IF(OR(T726="SI",T726="Si",T726="si",T726="sI",T726="s",T726="S"),1,0)</f>
        <v>0</v>
      </c>
      <c r="AC726" s="128" t="n">
        <f aca="false">IF(OR(J726="SI",J726="Si",J726="si",J726="sI",J726="s",J726="S"),1,0)</f>
        <v>0</v>
      </c>
      <c r="AD726" s="128" t="n">
        <f aca="false">AK726*AA726*AB726*AC726</f>
        <v>0</v>
      </c>
      <c r="AF726" s="136" t="n">
        <f aca="false">COUNTIF(D$8:D726,D726)</f>
        <v>0</v>
      </c>
      <c r="AG726" s="136" t="n">
        <f aca="false">COUNTIFS(D$8:D726,D726,A$8:A726,A726)</f>
        <v>0</v>
      </c>
      <c r="AH726" s="128" t="n">
        <f aca="false">AF726-AG726</f>
        <v>0</v>
      </c>
      <c r="AI726" s="128" t="n">
        <f aca="false">IF(OR(O726&lt;&gt;P726,P726=1,AA726=0),1,0)</f>
        <v>0</v>
      </c>
      <c r="AJ726" s="128" t="n">
        <f aca="false">IF(AR726&gt;0,1,0)+AH726</f>
        <v>0</v>
      </c>
      <c r="AK726" s="128" t="n">
        <f aca="false">IF(O726&lt;&gt;P726,0,1)</f>
        <v>1</v>
      </c>
      <c r="AL726" s="128" t="n">
        <f aca="false">IF(U726&gt;1,1,0)</f>
        <v>0</v>
      </c>
      <c r="AM726" s="136"/>
      <c r="AN726" s="137"/>
      <c r="AO726" s="139"/>
      <c r="AP726" s="128" t="str">
        <f aca="false">IF(SUMIF(AS$7:BU$7,"&gt;0",AS726:BU726)&gt;0,SUMIF(AS$7:BU$7,"&gt;0",AS726:BU726),"")</f>
        <v/>
      </c>
      <c r="AQ726" s="128"/>
      <c r="AR726" s="136" t="n">
        <f aca="false">COUNTIF(N$8:N726,N726)-1</f>
        <v>-1</v>
      </c>
      <c r="AS726" s="133"/>
      <c r="AT726" s="133"/>
      <c r="AU726" s="128" t="n">
        <f aca="false">IF($A726=$A725,AS726+AT726+AU725,AS726+AT726)</f>
        <v>0</v>
      </c>
      <c r="AV726" s="133"/>
      <c r="AW726" s="133"/>
      <c r="AX726" s="128" t="n">
        <f aca="false">IF($A726=$A725,AV726+AW726+AX725,AV726+AW726)</f>
        <v>0</v>
      </c>
      <c r="AY726" s="133"/>
      <c r="AZ726" s="133"/>
      <c r="BA726" s="128" t="n">
        <f aca="false">IF($A726=$A725,AY726+AZ726+BA725,AY726+AZ726)</f>
        <v>0</v>
      </c>
      <c r="BB726" s="133"/>
      <c r="BC726" s="133"/>
      <c r="BD726" s="128" t="n">
        <f aca="false">IF($A726=$A725,BB726+BC726+BD725,BB726+BC726)</f>
        <v>0</v>
      </c>
      <c r="BE726" s="133"/>
      <c r="BF726" s="133"/>
      <c r="BG726" s="128" t="n">
        <f aca="false">IF($A726=$A725,BE726+BF726+BG725,BE726+BF726)</f>
        <v>0</v>
      </c>
      <c r="BH726" s="133"/>
      <c r="BI726" s="133"/>
      <c r="BJ726" s="128" t="n">
        <f aca="false">IF($A726=$A725,BH726+BI726+BJ725,BH726+BI726)</f>
        <v>0</v>
      </c>
      <c r="BK726" s="133"/>
      <c r="BL726" s="133"/>
      <c r="BM726" s="128" t="n">
        <f aca="false">IF($A726=$A725,BK726+BL726+BM725,BK726+BL726)</f>
        <v>0</v>
      </c>
      <c r="BN726" s="133"/>
      <c r="BO726" s="133"/>
      <c r="BP726" s="128" t="n">
        <f aca="false">IF($A726=$A725,BN726+BO726+BP725,BN726+BO726)</f>
        <v>0</v>
      </c>
      <c r="BQ726" s="133"/>
      <c r="BR726" s="133"/>
      <c r="BS726" s="128" t="n">
        <f aca="false">IF($A726=$A725,BQ726+BR726+BS725,BQ726+BR726)</f>
        <v>0</v>
      </c>
      <c r="BT726" s="133"/>
      <c r="BU726" s="133"/>
      <c r="BV726" s="128" t="n">
        <f aca="false">IF($A726=$A725,BT726+BU726+BV725,BT726+BU726)</f>
        <v>0</v>
      </c>
      <c r="BW726" s="128" t="n">
        <f aca="false">IF(W726=0,0,IF(W726&gt;F$4,1,(IF(W726=BW$2,0,(IF(F$4-W726&gt;2,1,0))))))</f>
        <v>0</v>
      </c>
    </row>
    <row r="727" customFormat="false" ht="42.95" hidden="false" customHeight="true" outlineLevel="0" collapsed="false">
      <c r="A727" s="124" t="str">
        <f aca="false">IF(D727=D726,IF(A726=0,"",A726),IF(AND(D727&gt;0,D727&lt;&gt;D726),A726+1,""))</f>
        <v/>
      </c>
      <c r="B727" s="129"/>
      <c r="C727" s="129"/>
      <c r="D727" s="96"/>
      <c r="E727" s="138"/>
      <c r="F727" s="128" t="str">
        <f aca="false">IFERROR(IF(OR(ISTEXT(D727),ISNUMBER(D727)),HLOOKUP(I727-23*INT(I727/23),[2]Hoja2!B$1:X$2,2),""),1)</f>
        <v/>
      </c>
      <c r="G727" s="128" t="str">
        <f aca="false">LEFT(D727,1)</f>
        <v/>
      </c>
      <c r="H727" s="129" t="str">
        <f aca="false">IF(UPPER(G727)="Z",2,IF(UPPER(G727)="Y",1,IF(UPPER(G727)="X",0,LEFT(D727))))</f>
        <v/>
      </c>
      <c r="I727" s="129" t="str">
        <f aca="false">REPLACE(D727,1,1,H727)</f>
        <v/>
      </c>
      <c r="J727" s="96"/>
      <c r="K727" s="124" t="str">
        <f aca="false">IF(N727&gt;0,ROW(L727)-7,"")</f>
        <v/>
      </c>
      <c r="L727" s="130"/>
      <c r="M727" s="130"/>
      <c r="N727" s="131"/>
      <c r="O727" s="132"/>
      <c r="P727" s="128" t="str">
        <f aca="false">IFERROR(IF(OR(ISTEXT(N727),ISNUMBER(N727)),HLOOKUP(S727-23*INT(S727/23),[2]Hoja2!B$1:X$2,2),""),1)</f>
        <v/>
      </c>
      <c r="Q727" s="128" t="str">
        <f aca="false">LEFT(N727,1)</f>
        <v/>
      </c>
      <c r="R727" s="129" t="str">
        <f aca="false">IF(UPPER(Q727)="Z",2,IF(UPPER(Q727)="Y",1,IF(UPPER(Q727)="X",0,LEFT(N727))))</f>
        <v/>
      </c>
      <c r="S727" s="129" t="str">
        <f aca="false">REPLACE(N727,1,1,R727)</f>
        <v/>
      </c>
      <c r="T727" s="96"/>
      <c r="U727" s="133"/>
      <c r="V727" s="124" t="str">
        <f aca="false">IF(OR(ISTEXT(N727),ISNUMBER(N727)),IF($AD727=1,U727,0),"")</f>
        <v/>
      </c>
      <c r="W727" s="75" t="n">
        <v>36892</v>
      </c>
      <c r="X727" s="134"/>
      <c r="Y727" s="134"/>
      <c r="AA727" s="128" t="n">
        <f aca="false">IF(E727&lt;&gt;F727,0,1)</f>
        <v>1</v>
      </c>
      <c r="AB727" s="128" t="n">
        <f aca="false">IF(OR(T727="SI",T727="Si",T727="si",T727="sI",T727="s",T727="S"),1,0)</f>
        <v>0</v>
      </c>
      <c r="AC727" s="128" t="n">
        <f aca="false">IF(OR(J727="SI",J727="Si",J727="si",J727="sI",J727="s",J727="S"),1,0)</f>
        <v>0</v>
      </c>
      <c r="AD727" s="128" t="n">
        <f aca="false">AK727*AA727*AB727*AC727</f>
        <v>0</v>
      </c>
      <c r="AF727" s="136" t="n">
        <f aca="false">COUNTIF(D$8:D727,D727)</f>
        <v>0</v>
      </c>
      <c r="AG727" s="136" t="n">
        <f aca="false">COUNTIFS(D$8:D727,D727,A$8:A727,A727)</f>
        <v>0</v>
      </c>
      <c r="AH727" s="128" t="n">
        <f aca="false">AF727-AG727</f>
        <v>0</v>
      </c>
      <c r="AI727" s="128" t="n">
        <f aca="false">IF(OR(O727&lt;&gt;P727,P727=1,AA727=0),1,0)</f>
        <v>0</v>
      </c>
      <c r="AJ727" s="128" t="n">
        <f aca="false">IF(AR727&gt;0,1,0)+AH727</f>
        <v>0</v>
      </c>
      <c r="AK727" s="128" t="n">
        <f aca="false">IF(O727&lt;&gt;P727,0,1)</f>
        <v>1</v>
      </c>
      <c r="AL727" s="128" t="n">
        <f aca="false">IF(U727&gt;1,1,0)</f>
        <v>0</v>
      </c>
      <c r="AM727" s="136"/>
      <c r="AN727" s="137"/>
      <c r="AO727" s="139"/>
      <c r="AP727" s="128" t="str">
        <f aca="false">IF(SUMIF(AS$7:BU$7,"&gt;0",AS727:BU727)&gt;0,SUMIF(AS$7:BU$7,"&gt;0",AS727:BU727),"")</f>
        <v/>
      </c>
      <c r="AQ727" s="128"/>
      <c r="AR727" s="136" t="n">
        <f aca="false">COUNTIF(N$8:N727,N727)-1</f>
        <v>-1</v>
      </c>
      <c r="AS727" s="133"/>
      <c r="AT727" s="133"/>
      <c r="AU727" s="128" t="n">
        <f aca="false">IF($A727=$A726,AS727+AT727+AU726,AS727+AT727)</f>
        <v>0</v>
      </c>
      <c r="AV727" s="133"/>
      <c r="AW727" s="133"/>
      <c r="AX727" s="128" t="n">
        <f aca="false">IF($A727=$A726,AV727+AW727+AX726,AV727+AW727)</f>
        <v>0</v>
      </c>
      <c r="AY727" s="133"/>
      <c r="AZ727" s="133"/>
      <c r="BA727" s="128" t="n">
        <f aca="false">IF($A727=$A726,AY727+AZ727+BA726,AY727+AZ727)</f>
        <v>0</v>
      </c>
      <c r="BB727" s="133"/>
      <c r="BC727" s="133"/>
      <c r="BD727" s="128" t="n">
        <f aca="false">IF($A727=$A726,BB727+BC727+BD726,BB727+BC727)</f>
        <v>0</v>
      </c>
      <c r="BE727" s="133"/>
      <c r="BF727" s="133"/>
      <c r="BG727" s="128" t="n">
        <f aca="false">IF($A727=$A726,BE727+BF727+BG726,BE727+BF727)</f>
        <v>0</v>
      </c>
      <c r="BH727" s="133"/>
      <c r="BI727" s="133"/>
      <c r="BJ727" s="128" t="n">
        <f aca="false">IF($A727=$A726,BH727+BI727+BJ726,BH727+BI727)</f>
        <v>0</v>
      </c>
      <c r="BK727" s="133"/>
      <c r="BL727" s="133"/>
      <c r="BM727" s="128" t="n">
        <f aca="false">IF($A727=$A726,BK727+BL727+BM726,BK727+BL727)</f>
        <v>0</v>
      </c>
      <c r="BN727" s="133"/>
      <c r="BO727" s="133"/>
      <c r="BP727" s="128" t="n">
        <f aca="false">IF($A727=$A726,BN727+BO727+BP726,BN727+BO727)</f>
        <v>0</v>
      </c>
      <c r="BQ727" s="133"/>
      <c r="BR727" s="133"/>
      <c r="BS727" s="128" t="n">
        <f aca="false">IF($A727=$A726,BQ727+BR727+BS726,BQ727+BR727)</f>
        <v>0</v>
      </c>
      <c r="BT727" s="133"/>
      <c r="BU727" s="133"/>
      <c r="BV727" s="128" t="n">
        <f aca="false">IF($A727=$A726,BT727+BU727+BV726,BT727+BU727)</f>
        <v>0</v>
      </c>
      <c r="BW727" s="128" t="n">
        <f aca="false">IF(W727=0,0,IF(W727&gt;F$4,1,(IF(W727=BW$2,0,(IF(F$4-W727&gt;2,1,0))))))</f>
        <v>0</v>
      </c>
    </row>
    <row r="728" customFormat="false" ht="42.95" hidden="false" customHeight="true" outlineLevel="0" collapsed="false">
      <c r="A728" s="124" t="str">
        <f aca="false">IF(D728=D727,IF(A727=0,"",A727),IF(AND(D728&gt;0,D728&lt;&gt;D727),A727+1,""))</f>
        <v/>
      </c>
      <c r="B728" s="129"/>
      <c r="C728" s="129"/>
      <c r="D728" s="96"/>
      <c r="E728" s="138"/>
      <c r="F728" s="128" t="str">
        <f aca="false">IFERROR(IF(OR(ISTEXT(D728),ISNUMBER(D728)),HLOOKUP(I728-23*INT(I728/23),[2]Hoja2!B$1:X$2,2),""),1)</f>
        <v/>
      </c>
      <c r="G728" s="128" t="str">
        <f aca="false">LEFT(D728,1)</f>
        <v/>
      </c>
      <c r="H728" s="129" t="str">
        <f aca="false">IF(UPPER(G728)="Z",2,IF(UPPER(G728)="Y",1,IF(UPPER(G728)="X",0,LEFT(D728))))</f>
        <v/>
      </c>
      <c r="I728" s="129" t="str">
        <f aca="false">REPLACE(D728,1,1,H728)</f>
        <v/>
      </c>
      <c r="J728" s="96"/>
      <c r="K728" s="124" t="str">
        <f aca="false">IF(N728&gt;0,ROW(L728)-7,"")</f>
        <v/>
      </c>
      <c r="L728" s="130"/>
      <c r="M728" s="130"/>
      <c r="N728" s="131"/>
      <c r="O728" s="132"/>
      <c r="P728" s="128" t="str">
        <f aca="false">IFERROR(IF(OR(ISTEXT(N728),ISNUMBER(N728)),HLOOKUP(S728-23*INT(S728/23),[2]Hoja2!B$1:X$2,2),""),1)</f>
        <v/>
      </c>
      <c r="Q728" s="128" t="str">
        <f aca="false">LEFT(N728,1)</f>
        <v/>
      </c>
      <c r="R728" s="129" t="str">
        <f aca="false">IF(UPPER(Q728)="Z",2,IF(UPPER(Q728)="Y",1,IF(UPPER(Q728)="X",0,LEFT(N728))))</f>
        <v/>
      </c>
      <c r="S728" s="129" t="str">
        <f aca="false">REPLACE(N728,1,1,R728)</f>
        <v/>
      </c>
      <c r="T728" s="96"/>
      <c r="U728" s="133"/>
      <c r="V728" s="124" t="str">
        <f aca="false">IF(OR(ISTEXT(N728),ISNUMBER(N728)),IF($AD728=1,U728,0),"")</f>
        <v/>
      </c>
      <c r="W728" s="75" t="n">
        <v>36892</v>
      </c>
      <c r="X728" s="134"/>
      <c r="Y728" s="134"/>
      <c r="AA728" s="128" t="n">
        <f aca="false">IF(E728&lt;&gt;F728,0,1)</f>
        <v>1</v>
      </c>
      <c r="AB728" s="128" t="n">
        <f aca="false">IF(OR(T728="SI",T728="Si",T728="si",T728="sI",T728="s",T728="S"),1,0)</f>
        <v>0</v>
      </c>
      <c r="AC728" s="128" t="n">
        <f aca="false">IF(OR(J728="SI",J728="Si",J728="si",J728="sI",J728="s",J728="S"),1,0)</f>
        <v>0</v>
      </c>
      <c r="AD728" s="128" t="n">
        <f aca="false">AK728*AA728*AB728*AC728</f>
        <v>0</v>
      </c>
      <c r="AF728" s="136" t="n">
        <f aca="false">COUNTIF(D$8:D728,D728)</f>
        <v>0</v>
      </c>
      <c r="AG728" s="136" t="n">
        <f aca="false">COUNTIFS(D$8:D728,D728,A$8:A728,A728)</f>
        <v>0</v>
      </c>
      <c r="AH728" s="128" t="n">
        <f aca="false">AF728-AG728</f>
        <v>0</v>
      </c>
      <c r="AI728" s="128" t="n">
        <f aca="false">IF(OR(O728&lt;&gt;P728,P728=1,AA728=0),1,0)</f>
        <v>0</v>
      </c>
      <c r="AJ728" s="128" t="n">
        <f aca="false">IF(AR728&gt;0,1,0)+AH728</f>
        <v>0</v>
      </c>
      <c r="AK728" s="128" t="n">
        <f aca="false">IF(O728&lt;&gt;P728,0,1)</f>
        <v>1</v>
      </c>
      <c r="AL728" s="128" t="n">
        <f aca="false">IF(U728&gt;1,1,0)</f>
        <v>0</v>
      </c>
      <c r="AM728" s="136"/>
      <c r="AN728" s="137"/>
      <c r="AO728" s="139"/>
      <c r="AP728" s="128" t="str">
        <f aca="false">IF(SUMIF(AS$7:BU$7,"&gt;0",AS728:BU728)&gt;0,SUMIF(AS$7:BU$7,"&gt;0",AS728:BU728),"")</f>
        <v/>
      </c>
      <c r="AQ728" s="128"/>
      <c r="AR728" s="136" t="n">
        <f aca="false">COUNTIF(N$8:N728,N728)-1</f>
        <v>-1</v>
      </c>
      <c r="AS728" s="133"/>
      <c r="AT728" s="133"/>
      <c r="AU728" s="128" t="n">
        <f aca="false">IF($A728=$A727,AS728+AT728+AU727,AS728+AT728)</f>
        <v>0</v>
      </c>
      <c r="AV728" s="133"/>
      <c r="AW728" s="133"/>
      <c r="AX728" s="128" t="n">
        <f aca="false">IF($A728=$A727,AV728+AW728+AX727,AV728+AW728)</f>
        <v>0</v>
      </c>
      <c r="AY728" s="133"/>
      <c r="AZ728" s="133"/>
      <c r="BA728" s="128" t="n">
        <f aca="false">IF($A728=$A727,AY728+AZ728+BA727,AY728+AZ728)</f>
        <v>0</v>
      </c>
      <c r="BB728" s="133"/>
      <c r="BC728" s="133"/>
      <c r="BD728" s="128" t="n">
        <f aca="false">IF($A728=$A727,BB728+BC728+BD727,BB728+BC728)</f>
        <v>0</v>
      </c>
      <c r="BE728" s="133"/>
      <c r="BF728" s="133"/>
      <c r="BG728" s="128" t="n">
        <f aca="false">IF($A728=$A727,BE728+BF728+BG727,BE728+BF728)</f>
        <v>0</v>
      </c>
      <c r="BH728" s="133"/>
      <c r="BI728" s="133"/>
      <c r="BJ728" s="128" t="n">
        <f aca="false">IF($A728=$A727,BH728+BI728+BJ727,BH728+BI728)</f>
        <v>0</v>
      </c>
      <c r="BK728" s="133"/>
      <c r="BL728" s="133"/>
      <c r="BM728" s="128" t="n">
        <f aca="false">IF($A728=$A727,BK728+BL728+BM727,BK728+BL728)</f>
        <v>0</v>
      </c>
      <c r="BN728" s="133"/>
      <c r="BO728" s="133"/>
      <c r="BP728" s="128" t="n">
        <f aca="false">IF($A728=$A727,BN728+BO728+BP727,BN728+BO728)</f>
        <v>0</v>
      </c>
      <c r="BQ728" s="133"/>
      <c r="BR728" s="133"/>
      <c r="BS728" s="128" t="n">
        <f aca="false">IF($A728=$A727,BQ728+BR728+BS727,BQ728+BR728)</f>
        <v>0</v>
      </c>
      <c r="BT728" s="133"/>
      <c r="BU728" s="133"/>
      <c r="BV728" s="128" t="n">
        <f aca="false">IF($A728=$A727,BT728+BU728+BV727,BT728+BU728)</f>
        <v>0</v>
      </c>
      <c r="BW728" s="128" t="n">
        <f aca="false">IF(W728=0,0,IF(W728&gt;F$4,1,(IF(W728=BW$2,0,(IF(F$4-W728&gt;2,1,0))))))</f>
        <v>0</v>
      </c>
    </row>
    <row r="729" customFormat="false" ht="42.95" hidden="false" customHeight="true" outlineLevel="0" collapsed="false">
      <c r="A729" s="124" t="str">
        <f aca="false">IF(D729=D728,IF(A728=0,"",A728),IF(AND(D729&gt;0,D729&lt;&gt;D728),A728+1,""))</f>
        <v/>
      </c>
      <c r="B729" s="129"/>
      <c r="C729" s="129"/>
      <c r="D729" s="96"/>
      <c r="E729" s="138"/>
      <c r="F729" s="128" t="str">
        <f aca="false">IFERROR(IF(OR(ISTEXT(D729),ISNUMBER(D729)),HLOOKUP(I729-23*INT(I729/23),[2]Hoja2!B$1:X$2,2),""),1)</f>
        <v/>
      </c>
      <c r="G729" s="128" t="str">
        <f aca="false">LEFT(D729,1)</f>
        <v/>
      </c>
      <c r="H729" s="129" t="str">
        <f aca="false">IF(UPPER(G729)="Z",2,IF(UPPER(G729)="Y",1,IF(UPPER(G729)="X",0,LEFT(D729))))</f>
        <v/>
      </c>
      <c r="I729" s="129" t="str">
        <f aca="false">REPLACE(D729,1,1,H729)</f>
        <v/>
      </c>
      <c r="J729" s="96"/>
      <c r="K729" s="124" t="str">
        <f aca="false">IF(N729&gt;0,ROW(L729)-7,"")</f>
        <v/>
      </c>
      <c r="L729" s="130"/>
      <c r="M729" s="130"/>
      <c r="N729" s="131"/>
      <c r="O729" s="132"/>
      <c r="P729" s="128" t="str">
        <f aca="false">IFERROR(IF(OR(ISTEXT(N729),ISNUMBER(N729)),HLOOKUP(S729-23*INT(S729/23),[2]Hoja2!B$1:X$2,2),""),1)</f>
        <v/>
      </c>
      <c r="Q729" s="128" t="str">
        <f aca="false">LEFT(N729,1)</f>
        <v/>
      </c>
      <c r="R729" s="129" t="str">
        <f aca="false">IF(UPPER(Q729)="Z",2,IF(UPPER(Q729)="Y",1,IF(UPPER(Q729)="X",0,LEFT(N729))))</f>
        <v/>
      </c>
      <c r="S729" s="129" t="str">
        <f aca="false">REPLACE(N729,1,1,R729)</f>
        <v/>
      </c>
      <c r="T729" s="96"/>
      <c r="U729" s="133"/>
      <c r="V729" s="124" t="str">
        <f aca="false">IF(OR(ISTEXT(N729),ISNUMBER(N729)),IF($AD729=1,U729,0),"")</f>
        <v/>
      </c>
      <c r="W729" s="75" t="n">
        <v>36892</v>
      </c>
      <c r="X729" s="134"/>
      <c r="Y729" s="134"/>
      <c r="AA729" s="128" t="n">
        <f aca="false">IF(E729&lt;&gt;F729,0,1)</f>
        <v>1</v>
      </c>
      <c r="AB729" s="128" t="n">
        <f aca="false">IF(OR(T729="SI",T729="Si",T729="si",T729="sI",T729="s",T729="S"),1,0)</f>
        <v>0</v>
      </c>
      <c r="AC729" s="128" t="n">
        <f aca="false">IF(OR(J729="SI",J729="Si",J729="si",J729="sI",J729="s",J729="S"),1,0)</f>
        <v>0</v>
      </c>
      <c r="AD729" s="128" t="n">
        <f aca="false">AK729*AA729*AB729*AC729</f>
        <v>0</v>
      </c>
      <c r="AF729" s="136" t="n">
        <f aca="false">COUNTIF(D$8:D729,D729)</f>
        <v>0</v>
      </c>
      <c r="AG729" s="136" t="n">
        <f aca="false">COUNTIFS(D$8:D729,D729,A$8:A729,A729)</f>
        <v>0</v>
      </c>
      <c r="AH729" s="128" t="n">
        <f aca="false">AF729-AG729</f>
        <v>0</v>
      </c>
      <c r="AI729" s="128" t="n">
        <f aca="false">IF(OR(O729&lt;&gt;P729,P729=1,AA729=0),1,0)</f>
        <v>0</v>
      </c>
      <c r="AJ729" s="128" t="n">
        <f aca="false">IF(AR729&gt;0,1,0)+AH729</f>
        <v>0</v>
      </c>
      <c r="AK729" s="128" t="n">
        <f aca="false">IF(O729&lt;&gt;P729,0,1)</f>
        <v>1</v>
      </c>
      <c r="AL729" s="128" t="n">
        <f aca="false">IF(U729&gt;1,1,0)</f>
        <v>0</v>
      </c>
      <c r="AM729" s="136"/>
      <c r="AN729" s="137"/>
      <c r="AO729" s="139"/>
      <c r="AP729" s="128" t="str">
        <f aca="false">IF(SUMIF(AS$7:BU$7,"&gt;0",AS729:BU729)&gt;0,SUMIF(AS$7:BU$7,"&gt;0",AS729:BU729),"")</f>
        <v/>
      </c>
      <c r="AQ729" s="128"/>
      <c r="AR729" s="136" t="n">
        <f aca="false">COUNTIF(N$8:N729,N729)-1</f>
        <v>-1</v>
      </c>
      <c r="AS729" s="133"/>
      <c r="AT729" s="133"/>
      <c r="AU729" s="128" t="n">
        <f aca="false">IF($A729=$A728,AS729+AT729+AU728,AS729+AT729)</f>
        <v>0</v>
      </c>
      <c r="AV729" s="133"/>
      <c r="AW729" s="133"/>
      <c r="AX729" s="128" t="n">
        <f aca="false">IF($A729=$A728,AV729+AW729+AX728,AV729+AW729)</f>
        <v>0</v>
      </c>
      <c r="AY729" s="133"/>
      <c r="AZ729" s="133"/>
      <c r="BA729" s="128" t="n">
        <f aca="false">IF($A729=$A728,AY729+AZ729+BA728,AY729+AZ729)</f>
        <v>0</v>
      </c>
      <c r="BB729" s="133"/>
      <c r="BC729" s="133"/>
      <c r="BD729" s="128" t="n">
        <f aca="false">IF($A729=$A728,BB729+BC729+BD728,BB729+BC729)</f>
        <v>0</v>
      </c>
      <c r="BE729" s="133"/>
      <c r="BF729" s="133"/>
      <c r="BG729" s="128" t="n">
        <f aca="false">IF($A729=$A728,BE729+BF729+BG728,BE729+BF729)</f>
        <v>0</v>
      </c>
      <c r="BH729" s="133"/>
      <c r="BI729" s="133"/>
      <c r="BJ729" s="128" t="n">
        <f aca="false">IF($A729=$A728,BH729+BI729+BJ728,BH729+BI729)</f>
        <v>0</v>
      </c>
      <c r="BK729" s="133"/>
      <c r="BL729" s="133"/>
      <c r="BM729" s="128" t="n">
        <f aca="false">IF($A729=$A728,BK729+BL729+BM728,BK729+BL729)</f>
        <v>0</v>
      </c>
      <c r="BN729" s="133"/>
      <c r="BO729" s="133"/>
      <c r="BP729" s="128" t="n">
        <f aca="false">IF($A729=$A728,BN729+BO729+BP728,BN729+BO729)</f>
        <v>0</v>
      </c>
      <c r="BQ729" s="133"/>
      <c r="BR729" s="133"/>
      <c r="BS729" s="128" t="n">
        <f aca="false">IF($A729=$A728,BQ729+BR729+BS728,BQ729+BR729)</f>
        <v>0</v>
      </c>
      <c r="BT729" s="133"/>
      <c r="BU729" s="133"/>
      <c r="BV729" s="128" t="n">
        <f aca="false">IF($A729=$A728,BT729+BU729+BV728,BT729+BU729)</f>
        <v>0</v>
      </c>
      <c r="BW729" s="128" t="n">
        <f aca="false">IF(W729=0,0,IF(W729&gt;F$4,1,(IF(W729=BW$2,0,(IF(F$4-W729&gt;2,1,0))))))</f>
        <v>0</v>
      </c>
    </row>
    <row r="730" customFormat="false" ht="42.95" hidden="false" customHeight="true" outlineLevel="0" collapsed="false">
      <c r="A730" s="124" t="str">
        <f aca="false">IF(D730=D729,IF(A729=0,"",A729),IF(AND(D730&gt;0,D730&lt;&gt;D729),A729+1,""))</f>
        <v/>
      </c>
      <c r="B730" s="129"/>
      <c r="C730" s="129"/>
      <c r="D730" s="96"/>
      <c r="E730" s="138"/>
      <c r="F730" s="128" t="str">
        <f aca="false">IFERROR(IF(OR(ISTEXT(D730),ISNUMBER(D730)),HLOOKUP(I730-23*INT(I730/23),[2]Hoja2!B$1:X$2,2),""),1)</f>
        <v/>
      </c>
      <c r="G730" s="128" t="str">
        <f aca="false">LEFT(D730,1)</f>
        <v/>
      </c>
      <c r="H730" s="129" t="str">
        <f aca="false">IF(UPPER(G730)="Z",2,IF(UPPER(G730)="Y",1,IF(UPPER(G730)="X",0,LEFT(D730))))</f>
        <v/>
      </c>
      <c r="I730" s="129" t="str">
        <f aca="false">REPLACE(D730,1,1,H730)</f>
        <v/>
      </c>
      <c r="J730" s="96"/>
      <c r="K730" s="124" t="str">
        <f aca="false">IF(N730&gt;0,ROW(L730)-7,"")</f>
        <v/>
      </c>
      <c r="L730" s="130"/>
      <c r="M730" s="130"/>
      <c r="N730" s="131"/>
      <c r="O730" s="132"/>
      <c r="P730" s="128" t="str">
        <f aca="false">IFERROR(IF(OR(ISTEXT(N730),ISNUMBER(N730)),HLOOKUP(S730-23*INT(S730/23),[2]Hoja2!B$1:X$2,2),""),1)</f>
        <v/>
      </c>
      <c r="Q730" s="128" t="str">
        <f aca="false">LEFT(N730,1)</f>
        <v/>
      </c>
      <c r="R730" s="129" t="str">
        <f aca="false">IF(UPPER(Q730)="Z",2,IF(UPPER(Q730)="Y",1,IF(UPPER(Q730)="X",0,LEFT(N730))))</f>
        <v/>
      </c>
      <c r="S730" s="129" t="str">
        <f aca="false">REPLACE(N730,1,1,R730)</f>
        <v/>
      </c>
      <c r="T730" s="96"/>
      <c r="U730" s="133"/>
      <c r="V730" s="124" t="str">
        <f aca="false">IF(OR(ISTEXT(N730),ISNUMBER(N730)),IF($AD730=1,U730,0),"")</f>
        <v/>
      </c>
      <c r="W730" s="75" t="n">
        <v>36892</v>
      </c>
      <c r="X730" s="134"/>
      <c r="Y730" s="134"/>
      <c r="AA730" s="128" t="n">
        <f aca="false">IF(E730&lt;&gt;F730,0,1)</f>
        <v>1</v>
      </c>
      <c r="AB730" s="128" t="n">
        <f aca="false">IF(OR(T730="SI",T730="Si",T730="si",T730="sI",T730="s",T730="S"),1,0)</f>
        <v>0</v>
      </c>
      <c r="AC730" s="128" t="n">
        <f aca="false">IF(OR(J730="SI",J730="Si",J730="si",J730="sI",J730="s",J730="S"),1,0)</f>
        <v>0</v>
      </c>
      <c r="AD730" s="128" t="n">
        <f aca="false">AK730*AA730*AB730*AC730</f>
        <v>0</v>
      </c>
      <c r="AF730" s="136" t="n">
        <f aca="false">COUNTIF(D$8:D730,D730)</f>
        <v>0</v>
      </c>
      <c r="AG730" s="136" t="n">
        <f aca="false">COUNTIFS(D$8:D730,D730,A$8:A730,A730)</f>
        <v>0</v>
      </c>
      <c r="AH730" s="128" t="n">
        <f aca="false">AF730-AG730</f>
        <v>0</v>
      </c>
      <c r="AI730" s="128" t="n">
        <f aca="false">IF(OR(O730&lt;&gt;P730,P730=1,AA730=0),1,0)</f>
        <v>0</v>
      </c>
      <c r="AJ730" s="128" t="n">
        <f aca="false">IF(AR730&gt;0,1,0)+AH730</f>
        <v>0</v>
      </c>
      <c r="AK730" s="128" t="n">
        <f aca="false">IF(O730&lt;&gt;P730,0,1)</f>
        <v>1</v>
      </c>
      <c r="AL730" s="128" t="n">
        <f aca="false">IF(U730&gt;1,1,0)</f>
        <v>0</v>
      </c>
      <c r="AM730" s="136"/>
      <c r="AN730" s="137"/>
      <c r="AO730" s="139"/>
      <c r="AP730" s="128" t="str">
        <f aca="false">IF(SUMIF(AS$7:BU$7,"&gt;0",AS730:BU730)&gt;0,SUMIF(AS$7:BU$7,"&gt;0",AS730:BU730),"")</f>
        <v/>
      </c>
      <c r="AQ730" s="128"/>
      <c r="AR730" s="136" t="n">
        <f aca="false">COUNTIF(N$8:N730,N730)-1</f>
        <v>-1</v>
      </c>
      <c r="AS730" s="133"/>
      <c r="AT730" s="133"/>
      <c r="AU730" s="128" t="n">
        <f aca="false">IF($A730=$A729,AS730+AT730+AU729,AS730+AT730)</f>
        <v>0</v>
      </c>
      <c r="AV730" s="133"/>
      <c r="AW730" s="133"/>
      <c r="AX730" s="128" t="n">
        <f aca="false">IF($A730=$A729,AV730+AW730+AX729,AV730+AW730)</f>
        <v>0</v>
      </c>
      <c r="AY730" s="133"/>
      <c r="AZ730" s="133"/>
      <c r="BA730" s="128" t="n">
        <f aca="false">IF($A730=$A729,AY730+AZ730+BA729,AY730+AZ730)</f>
        <v>0</v>
      </c>
      <c r="BB730" s="133"/>
      <c r="BC730" s="133"/>
      <c r="BD730" s="128" t="n">
        <f aca="false">IF($A730=$A729,BB730+BC730+BD729,BB730+BC730)</f>
        <v>0</v>
      </c>
      <c r="BE730" s="133"/>
      <c r="BF730" s="133"/>
      <c r="BG730" s="128" t="n">
        <f aca="false">IF($A730=$A729,BE730+BF730+BG729,BE730+BF730)</f>
        <v>0</v>
      </c>
      <c r="BH730" s="133"/>
      <c r="BI730" s="133"/>
      <c r="BJ730" s="128" t="n">
        <f aca="false">IF($A730=$A729,BH730+BI730+BJ729,BH730+BI730)</f>
        <v>0</v>
      </c>
      <c r="BK730" s="133"/>
      <c r="BL730" s="133"/>
      <c r="BM730" s="128" t="n">
        <f aca="false">IF($A730=$A729,BK730+BL730+BM729,BK730+BL730)</f>
        <v>0</v>
      </c>
      <c r="BN730" s="133"/>
      <c r="BO730" s="133"/>
      <c r="BP730" s="128" t="n">
        <f aca="false">IF($A730=$A729,BN730+BO730+BP729,BN730+BO730)</f>
        <v>0</v>
      </c>
      <c r="BQ730" s="133"/>
      <c r="BR730" s="133"/>
      <c r="BS730" s="128" t="n">
        <f aca="false">IF($A730=$A729,BQ730+BR730+BS729,BQ730+BR730)</f>
        <v>0</v>
      </c>
      <c r="BT730" s="133"/>
      <c r="BU730" s="133"/>
      <c r="BV730" s="128" t="n">
        <f aca="false">IF($A730=$A729,BT730+BU730+BV729,BT730+BU730)</f>
        <v>0</v>
      </c>
      <c r="BW730" s="128" t="n">
        <f aca="false">IF(W730=0,0,IF(W730&gt;F$4,1,(IF(W730=BW$2,0,(IF(F$4-W730&gt;2,1,0))))))</f>
        <v>0</v>
      </c>
    </row>
    <row r="731" customFormat="false" ht="42.95" hidden="false" customHeight="true" outlineLevel="0" collapsed="false">
      <c r="A731" s="124" t="str">
        <f aca="false">IF(D731=D730,IF(A730=0,"",A730),IF(AND(D731&gt;0,D731&lt;&gt;D730),A730+1,""))</f>
        <v/>
      </c>
      <c r="B731" s="129"/>
      <c r="C731" s="129"/>
      <c r="D731" s="96"/>
      <c r="E731" s="138"/>
      <c r="F731" s="128" t="str">
        <f aca="false">IFERROR(IF(OR(ISTEXT(D731),ISNUMBER(D731)),HLOOKUP(I731-23*INT(I731/23),[2]Hoja2!B$1:X$2,2),""),1)</f>
        <v/>
      </c>
      <c r="G731" s="128" t="str">
        <f aca="false">LEFT(D731,1)</f>
        <v/>
      </c>
      <c r="H731" s="129" t="str">
        <f aca="false">IF(UPPER(G731)="Z",2,IF(UPPER(G731)="Y",1,IF(UPPER(G731)="X",0,LEFT(D731))))</f>
        <v/>
      </c>
      <c r="I731" s="129" t="str">
        <f aca="false">REPLACE(D731,1,1,H731)</f>
        <v/>
      </c>
      <c r="J731" s="96"/>
      <c r="K731" s="124" t="str">
        <f aca="false">IF(N731&gt;0,ROW(L731)-7,"")</f>
        <v/>
      </c>
      <c r="L731" s="130"/>
      <c r="M731" s="130"/>
      <c r="N731" s="131"/>
      <c r="O731" s="132"/>
      <c r="P731" s="128" t="str">
        <f aca="false">IFERROR(IF(OR(ISTEXT(N731),ISNUMBER(N731)),HLOOKUP(S731-23*INT(S731/23),[2]Hoja2!B$1:X$2,2),""),1)</f>
        <v/>
      </c>
      <c r="Q731" s="128" t="str">
        <f aca="false">LEFT(N731,1)</f>
        <v/>
      </c>
      <c r="R731" s="129" t="str">
        <f aca="false">IF(UPPER(Q731)="Z",2,IF(UPPER(Q731)="Y",1,IF(UPPER(Q731)="X",0,LEFT(N731))))</f>
        <v/>
      </c>
      <c r="S731" s="129" t="str">
        <f aca="false">REPLACE(N731,1,1,R731)</f>
        <v/>
      </c>
      <c r="T731" s="96"/>
      <c r="U731" s="133"/>
      <c r="V731" s="124" t="str">
        <f aca="false">IF(OR(ISTEXT(N731),ISNUMBER(N731)),IF($AD731=1,U731,0),"")</f>
        <v/>
      </c>
      <c r="W731" s="75" t="n">
        <v>36892</v>
      </c>
      <c r="X731" s="134"/>
      <c r="Y731" s="134"/>
      <c r="AA731" s="128" t="n">
        <f aca="false">IF(E731&lt;&gt;F731,0,1)</f>
        <v>1</v>
      </c>
      <c r="AB731" s="128" t="n">
        <f aca="false">IF(OR(T731="SI",T731="Si",T731="si",T731="sI",T731="s",T731="S"),1,0)</f>
        <v>0</v>
      </c>
      <c r="AC731" s="128" t="n">
        <f aca="false">IF(OR(J731="SI",J731="Si",J731="si",J731="sI",J731="s",J731="S"),1,0)</f>
        <v>0</v>
      </c>
      <c r="AD731" s="128" t="n">
        <f aca="false">AK731*AA731*AB731*AC731</f>
        <v>0</v>
      </c>
      <c r="AF731" s="136" t="n">
        <f aca="false">COUNTIF(D$8:D731,D731)</f>
        <v>0</v>
      </c>
      <c r="AG731" s="136" t="n">
        <f aca="false">COUNTIFS(D$8:D731,D731,A$8:A731,A731)</f>
        <v>0</v>
      </c>
      <c r="AH731" s="128" t="n">
        <f aca="false">AF731-AG731</f>
        <v>0</v>
      </c>
      <c r="AI731" s="128" t="n">
        <f aca="false">IF(OR(O731&lt;&gt;P731,P731=1,AA731=0),1,0)</f>
        <v>0</v>
      </c>
      <c r="AJ731" s="128" t="n">
        <f aca="false">IF(AR731&gt;0,1,0)+AH731</f>
        <v>0</v>
      </c>
      <c r="AK731" s="128" t="n">
        <f aca="false">IF(O731&lt;&gt;P731,0,1)</f>
        <v>1</v>
      </c>
      <c r="AL731" s="128" t="n">
        <f aca="false">IF(U731&gt;1,1,0)</f>
        <v>0</v>
      </c>
      <c r="AM731" s="136"/>
      <c r="AN731" s="137"/>
      <c r="AO731" s="139"/>
      <c r="AP731" s="128" t="str">
        <f aca="false">IF(SUMIF(AS$7:BU$7,"&gt;0",AS731:BU731)&gt;0,SUMIF(AS$7:BU$7,"&gt;0",AS731:BU731),"")</f>
        <v/>
      </c>
      <c r="AQ731" s="128"/>
      <c r="AR731" s="136" t="n">
        <f aca="false">COUNTIF(N$8:N731,N731)-1</f>
        <v>-1</v>
      </c>
      <c r="AS731" s="133"/>
      <c r="AT731" s="133"/>
      <c r="AU731" s="128" t="n">
        <f aca="false">IF($A731=$A730,AS731+AT731+AU730,AS731+AT731)</f>
        <v>0</v>
      </c>
      <c r="AV731" s="133"/>
      <c r="AW731" s="133"/>
      <c r="AX731" s="128" t="n">
        <f aca="false">IF($A731=$A730,AV731+AW731+AX730,AV731+AW731)</f>
        <v>0</v>
      </c>
      <c r="AY731" s="133"/>
      <c r="AZ731" s="133"/>
      <c r="BA731" s="128" t="n">
        <f aca="false">IF($A731=$A730,AY731+AZ731+BA730,AY731+AZ731)</f>
        <v>0</v>
      </c>
      <c r="BB731" s="133"/>
      <c r="BC731" s="133"/>
      <c r="BD731" s="128" t="n">
        <f aca="false">IF($A731=$A730,BB731+BC731+BD730,BB731+BC731)</f>
        <v>0</v>
      </c>
      <c r="BE731" s="133"/>
      <c r="BF731" s="133"/>
      <c r="BG731" s="128" t="n">
        <f aca="false">IF($A731=$A730,BE731+BF731+BG730,BE731+BF731)</f>
        <v>0</v>
      </c>
      <c r="BH731" s="133"/>
      <c r="BI731" s="133"/>
      <c r="BJ731" s="128" t="n">
        <f aca="false">IF($A731=$A730,BH731+BI731+BJ730,BH731+BI731)</f>
        <v>0</v>
      </c>
      <c r="BK731" s="133"/>
      <c r="BL731" s="133"/>
      <c r="BM731" s="128" t="n">
        <f aca="false">IF($A731=$A730,BK731+BL731+BM730,BK731+BL731)</f>
        <v>0</v>
      </c>
      <c r="BN731" s="133"/>
      <c r="BO731" s="133"/>
      <c r="BP731" s="128" t="n">
        <f aca="false">IF($A731=$A730,BN731+BO731+BP730,BN731+BO731)</f>
        <v>0</v>
      </c>
      <c r="BQ731" s="133"/>
      <c r="BR731" s="133"/>
      <c r="BS731" s="128" t="n">
        <f aca="false">IF($A731=$A730,BQ731+BR731+BS730,BQ731+BR731)</f>
        <v>0</v>
      </c>
      <c r="BT731" s="133"/>
      <c r="BU731" s="133"/>
      <c r="BV731" s="128" t="n">
        <f aca="false">IF($A731=$A730,BT731+BU731+BV730,BT731+BU731)</f>
        <v>0</v>
      </c>
      <c r="BW731" s="128" t="n">
        <f aca="false">IF(W731=0,0,IF(W731&gt;F$4,1,(IF(W731=BW$2,0,(IF(F$4-W731&gt;2,1,0))))))</f>
        <v>0</v>
      </c>
    </row>
    <row r="732" customFormat="false" ht="42.95" hidden="false" customHeight="true" outlineLevel="0" collapsed="false">
      <c r="A732" s="124" t="str">
        <f aca="false">IF(D732=D731,IF(A731=0,"",A731),IF(AND(D732&gt;0,D732&lt;&gt;D731),A731+1,""))</f>
        <v/>
      </c>
      <c r="B732" s="129"/>
      <c r="C732" s="129"/>
      <c r="D732" s="96"/>
      <c r="E732" s="138"/>
      <c r="F732" s="128" t="str">
        <f aca="false">IFERROR(IF(OR(ISTEXT(D732),ISNUMBER(D732)),HLOOKUP(I732-23*INT(I732/23),[2]Hoja2!B$1:X$2,2),""),1)</f>
        <v/>
      </c>
      <c r="G732" s="128" t="str">
        <f aca="false">LEFT(D732,1)</f>
        <v/>
      </c>
      <c r="H732" s="129" t="str">
        <f aca="false">IF(UPPER(G732)="Z",2,IF(UPPER(G732)="Y",1,IF(UPPER(G732)="X",0,LEFT(D732))))</f>
        <v/>
      </c>
      <c r="I732" s="129" t="str">
        <f aca="false">REPLACE(D732,1,1,H732)</f>
        <v/>
      </c>
      <c r="J732" s="96"/>
      <c r="K732" s="124" t="str">
        <f aca="false">IF(N732&gt;0,ROW(L732)-7,"")</f>
        <v/>
      </c>
      <c r="L732" s="130"/>
      <c r="M732" s="130"/>
      <c r="N732" s="131"/>
      <c r="O732" s="132"/>
      <c r="P732" s="128" t="str">
        <f aca="false">IFERROR(IF(OR(ISTEXT(N732),ISNUMBER(N732)),HLOOKUP(S732-23*INT(S732/23),[2]Hoja2!B$1:X$2,2),""),1)</f>
        <v/>
      </c>
      <c r="Q732" s="128" t="str">
        <f aca="false">LEFT(N732,1)</f>
        <v/>
      </c>
      <c r="R732" s="129" t="str">
        <f aca="false">IF(UPPER(Q732)="Z",2,IF(UPPER(Q732)="Y",1,IF(UPPER(Q732)="X",0,LEFT(N732))))</f>
        <v/>
      </c>
      <c r="S732" s="129" t="str">
        <f aca="false">REPLACE(N732,1,1,R732)</f>
        <v/>
      </c>
      <c r="T732" s="96"/>
      <c r="U732" s="133"/>
      <c r="V732" s="124" t="str">
        <f aca="false">IF(OR(ISTEXT(N732),ISNUMBER(N732)),IF($AD732=1,U732,0),"")</f>
        <v/>
      </c>
      <c r="W732" s="75" t="n">
        <v>36892</v>
      </c>
      <c r="X732" s="134"/>
      <c r="Y732" s="134"/>
      <c r="AA732" s="128" t="n">
        <f aca="false">IF(E732&lt;&gt;F732,0,1)</f>
        <v>1</v>
      </c>
      <c r="AB732" s="128" t="n">
        <f aca="false">IF(OR(T732="SI",T732="Si",T732="si",T732="sI",T732="s",T732="S"),1,0)</f>
        <v>0</v>
      </c>
      <c r="AC732" s="128" t="n">
        <f aca="false">IF(OR(J732="SI",J732="Si",J732="si",J732="sI",J732="s",J732="S"),1,0)</f>
        <v>0</v>
      </c>
      <c r="AD732" s="128" t="n">
        <f aca="false">AK732*AA732*AB732*AC732</f>
        <v>0</v>
      </c>
      <c r="AF732" s="136" t="n">
        <f aca="false">COUNTIF(D$8:D732,D732)</f>
        <v>0</v>
      </c>
      <c r="AG732" s="136" t="n">
        <f aca="false">COUNTIFS(D$8:D732,D732,A$8:A732,A732)</f>
        <v>0</v>
      </c>
      <c r="AH732" s="128" t="n">
        <f aca="false">AF732-AG732</f>
        <v>0</v>
      </c>
      <c r="AI732" s="128" t="n">
        <f aca="false">IF(OR(O732&lt;&gt;P732,P732=1,AA732=0),1,0)</f>
        <v>0</v>
      </c>
      <c r="AJ732" s="128" t="n">
        <f aca="false">IF(AR732&gt;0,1,0)+AH732</f>
        <v>0</v>
      </c>
      <c r="AK732" s="128" t="n">
        <f aca="false">IF(O732&lt;&gt;P732,0,1)</f>
        <v>1</v>
      </c>
      <c r="AL732" s="128" t="n">
        <f aca="false">IF(U732&gt;1,1,0)</f>
        <v>0</v>
      </c>
      <c r="AM732" s="136"/>
      <c r="AN732" s="137"/>
      <c r="AO732" s="139"/>
      <c r="AP732" s="128" t="str">
        <f aca="false">IF(SUMIF(AS$7:BU$7,"&gt;0",AS732:BU732)&gt;0,SUMIF(AS$7:BU$7,"&gt;0",AS732:BU732),"")</f>
        <v/>
      </c>
      <c r="AQ732" s="128"/>
      <c r="AR732" s="136" t="n">
        <f aca="false">COUNTIF(N$8:N732,N732)-1</f>
        <v>-1</v>
      </c>
      <c r="AS732" s="133"/>
      <c r="AT732" s="133"/>
      <c r="AU732" s="128" t="n">
        <f aca="false">IF($A732=$A731,AS732+AT732+AU731,AS732+AT732)</f>
        <v>0</v>
      </c>
      <c r="AV732" s="133"/>
      <c r="AW732" s="133"/>
      <c r="AX732" s="128" t="n">
        <f aca="false">IF($A732=$A731,AV732+AW732+AX731,AV732+AW732)</f>
        <v>0</v>
      </c>
      <c r="AY732" s="133"/>
      <c r="AZ732" s="133"/>
      <c r="BA732" s="128" t="n">
        <f aca="false">IF($A732=$A731,AY732+AZ732+BA731,AY732+AZ732)</f>
        <v>0</v>
      </c>
      <c r="BB732" s="133"/>
      <c r="BC732" s="133"/>
      <c r="BD732" s="128" t="n">
        <f aca="false">IF($A732=$A731,BB732+BC732+BD731,BB732+BC732)</f>
        <v>0</v>
      </c>
      <c r="BE732" s="133"/>
      <c r="BF732" s="133"/>
      <c r="BG732" s="128" t="n">
        <f aca="false">IF($A732=$A731,BE732+BF732+BG731,BE732+BF732)</f>
        <v>0</v>
      </c>
      <c r="BH732" s="133"/>
      <c r="BI732" s="133"/>
      <c r="BJ732" s="128" t="n">
        <f aca="false">IF($A732=$A731,BH732+BI732+BJ731,BH732+BI732)</f>
        <v>0</v>
      </c>
      <c r="BK732" s="133"/>
      <c r="BL732" s="133"/>
      <c r="BM732" s="128" t="n">
        <f aca="false">IF($A732=$A731,BK732+BL732+BM731,BK732+BL732)</f>
        <v>0</v>
      </c>
      <c r="BN732" s="133"/>
      <c r="BO732" s="133"/>
      <c r="BP732" s="128" t="n">
        <f aca="false">IF($A732=$A731,BN732+BO732+BP731,BN732+BO732)</f>
        <v>0</v>
      </c>
      <c r="BQ732" s="133"/>
      <c r="BR732" s="133"/>
      <c r="BS732" s="128" t="n">
        <f aca="false">IF($A732=$A731,BQ732+BR732+BS731,BQ732+BR732)</f>
        <v>0</v>
      </c>
      <c r="BT732" s="133"/>
      <c r="BU732" s="133"/>
      <c r="BV732" s="128" t="n">
        <f aca="false">IF($A732=$A731,BT732+BU732+BV731,BT732+BU732)</f>
        <v>0</v>
      </c>
      <c r="BW732" s="128" t="n">
        <f aca="false">IF(W732=0,0,IF(W732&gt;F$4,1,(IF(W732=BW$2,0,(IF(F$4-W732&gt;2,1,0))))))</f>
        <v>0</v>
      </c>
    </row>
    <row r="733" customFormat="false" ht="42.95" hidden="false" customHeight="true" outlineLevel="0" collapsed="false">
      <c r="A733" s="124" t="str">
        <f aca="false">IF(D733=D732,IF(A732=0,"",A732),IF(AND(D733&gt;0,D733&lt;&gt;D732),A732+1,""))</f>
        <v/>
      </c>
      <c r="B733" s="129"/>
      <c r="C733" s="129"/>
      <c r="D733" s="96"/>
      <c r="E733" s="138"/>
      <c r="F733" s="128" t="str">
        <f aca="false">IFERROR(IF(OR(ISTEXT(D733),ISNUMBER(D733)),HLOOKUP(I733-23*INT(I733/23),[2]Hoja2!B$1:X$2,2),""),1)</f>
        <v/>
      </c>
      <c r="G733" s="128" t="str">
        <f aca="false">LEFT(D733,1)</f>
        <v/>
      </c>
      <c r="H733" s="129" t="str">
        <f aca="false">IF(UPPER(G733)="Z",2,IF(UPPER(G733)="Y",1,IF(UPPER(G733)="X",0,LEFT(D733))))</f>
        <v/>
      </c>
      <c r="I733" s="129" t="str">
        <f aca="false">REPLACE(D733,1,1,H733)</f>
        <v/>
      </c>
      <c r="J733" s="96"/>
      <c r="K733" s="124" t="str">
        <f aca="false">IF(N733&gt;0,ROW(L733)-7,"")</f>
        <v/>
      </c>
      <c r="L733" s="130"/>
      <c r="M733" s="130"/>
      <c r="N733" s="131"/>
      <c r="O733" s="132"/>
      <c r="P733" s="128" t="str">
        <f aca="false">IFERROR(IF(OR(ISTEXT(N733),ISNUMBER(N733)),HLOOKUP(S733-23*INT(S733/23),[2]Hoja2!B$1:X$2,2),""),1)</f>
        <v/>
      </c>
      <c r="Q733" s="128" t="str">
        <f aca="false">LEFT(N733,1)</f>
        <v/>
      </c>
      <c r="R733" s="129" t="str">
        <f aca="false">IF(UPPER(Q733)="Z",2,IF(UPPER(Q733)="Y",1,IF(UPPER(Q733)="X",0,LEFT(N733))))</f>
        <v/>
      </c>
      <c r="S733" s="129" t="str">
        <f aca="false">REPLACE(N733,1,1,R733)</f>
        <v/>
      </c>
      <c r="T733" s="96"/>
      <c r="U733" s="133"/>
      <c r="V733" s="124" t="str">
        <f aca="false">IF(OR(ISTEXT(N733),ISNUMBER(N733)),IF($AD733=1,U733,0),"")</f>
        <v/>
      </c>
      <c r="W733" s="75" t="n">
        <v>36892</v>
      </c>
      <c r="X733" s="134"/>
      <c r="Y733" s="134"/>
      <c r="AA733" s="128" t="n">
        <f aca="false">IF(E733&lt;&gt;F733,0,1)</f>
        <v>1</v>
      </c>
      <c r="AB733" s="128" t="n">
        <f aca="false">IF(OR(T733="SI",T733="Si",T733="si",T733="sI",T733="s",T733="S"),1,0)</f>
        <v>0</v>
      </c>
      <c r="AC733" s="128" t="n">
        <f aca="false">IF(OR(J733="SI",J733="Si",J733="si",J733="sI",J733="s",J733="S"),1,0)</f>
        <v>0</v>
      </c>
      <c r="AD733" s="128" t="n">
        <f aca="false">AK733*AA733*AB733*AC733</f>
        <v>0</v>
      </c>
      <c r="AF733" s="136" t="n">
        <f aca="false">COUNTIF(D$8:D733,D733)</f>
        <v>0</v>
      </c>
      <c r="AG733" s="136" t="n">
        <f aca="false">COUNTIFS(D$8:D733,D733,A$8:A733,A733)</f>
        <v>0</v>
      </c>
      <c r="AH733" s="128" t="n">
        <f aca="false">AF733-AG733</f>
        <v>0</v>
      </c>
      <c r="AI733" s="128" t="n">
        <f aca="false">IF(OR(O733&lt;&gt;P733,P733=1,AA733=0),1,0)</f>
        <v>0</v>
      </c>
      <c r="AJ733" s="128" t="n">
        <f aca="false">IF(AR733&gt;0,1,0)+AH733</f>
        <v>0</v>
      </c>
      <c r="AK733" s="128" t="n">
        <f aca="false">IF(O733&lt;&gt;P733,0,1)</f>
        <v>1</v>
      </c>
      <c r="AL733" s="128" t="n">
        <f aca="false">IF(U733&gt;1,1,0)</f>
        <v>0</v>
      </c>
      <c r="AM733" s="136"/>
      <c r="AN733" s="137"/>
      <c r="AO733" s="139"/>
      <c r="AP733" s="128" t="str">
        <f aca="false">IF(SUMIF(AS$7:BU$7,"&gt;0",AS733:BU733)&gt;0,SUMIF(AS$7:BU$7,"&gt;0",AS733:BU733),"")</f>
        <v/>
      </c>
      <c r="AQ733" s="128"/>
      <c r="AR733" s="136" t="n">
        <f aca="false">COUNTIF(N$8:N733,N733)-1</f>
        <v>-1</v>
      </c>
      <c r="AS733" s="133"/>
      <c r="AT733" s="133"/>
      <c r="AU733" s="128" t="n">
        <f aca="false">IF($A733=$A732,AS733+AT733+AU732,AS733+AT733)</f>
        <v>0</v>
      </c>
      <c r="AV733" s="133"/>
      <c r="AW733" s="133"/>
      <c r="AX733" s="128" t="n">
        <f aca="false">IF($A733=$A732,AV733+AW733+AX732,AV733+AW733)</f>
        <v>0</v>
      </c>
      <c r="AY733" s="133"/>
      <c r="AZ733" s="133"/>
      <c r="BA733" s="128" t="n">
        <f aca="false">IF($A733=$A732,AY733+AZ733+BA732,AY733+AZ733)</f>
        <v>0</v>
      </c>
      <c r="BB733" s="133"/>
      <c r="BC733" s="133"/>
      <c r="BD733" s="128" t="n">
        <f aca="false">IF($A733=$A732,BB733+BC733+BD732,BB733+BC733)</f>
        <v>0</v>
      </c>
      <c r="BE733" s="133"/>
      <c r="BF733" s="133"/>
      <c r="BG733" s="128" t="n">
        <f aca="false">IF($A733=$A732,BE733+BF733+BG732,BE733+BF733)</f>
        <v>0</v>
      </c>
      <c r="BH733" s="133"/>
      <c r="BI733" s="133"/>
      <c r="BJ733" s="128" t="n">
        <f aca="false">IF($A733=$A732,BH733+BI733+BJ732,BH733+BI733)</f>
        <v>0</v>
      </c>
      <c r="BK733" s="133"/>
      <c r="BL733" s="133"/>
      <c r="BM733" s="128" t="n">
        <f aca="false">IF($A733=$A732,BK733+BL733+BM732,BK733+BL733)</f>
        <v>0</v>
      </c>
      <c r="BN733" s="133"/>
      <c r="BO733" s="133"/>
      <c r="BP733" s="128" t="n">
        <f aca="false">IF($A733=$A732,BN733+BO733+BP732,BN733+BO733)</f>
        <v>0</v>
      </c>
      <c r="BQ733" s="133"/>
      <c r="BR733" s="133"/>
      <c r="BS733" s="128" t="n">
        <f aca="false">IF($A733=$A732,BQ733+BR733+BS732,BQ733+BR733)</f>
        <v>0</v>
      </c>
      <c r="BT733" s="133"/>
      <c r="BU733" s="133"/>
      <c r="BV733" s="128" t="n">
        <f aca="false">IF($A733=$A732,BT733+BU733+BV732,BT733+BU733)</f>
        <v>0</v>
      </c>
      <c r="BW733" s="128" t="n">
        <f aca="false">IF(W733=0,0,IF(W733&gt;F$4,1,(IF(W733=BW$2,0,(IF(F$4-W733&gt;2,1,0))))))</f>
        <v>0</v>
      </c>
    </row>
    <row r="734" customFormat="false" ht="42.95" hidden="false" customHeight="true" outlineLevel="0" collapsed="false">
      <c r="A734" s="124" t="str">
        <f aca="false">IF(D734=D733,IF(A733=0,"",A733),IF(AND(D734&gt;0,D734&lt;&gt;D733),A733+1,""))</f>
        <v/>
      </c>
      <c r="B734" s="129"/>
      <c r="C734" s="129"/>
      <c r="D734" s="96"/>
      <c r="E734" s="138"/>
      <c r="F734" s="128" t="str">
        <f aca="false">IFERROR(IF(OR(ISTEXT(D734),ISNUMBER(D734)),HLOOKUP(I734-23*INT(I734/23),[2]Hoja2!B$1:X$2,2),""),1)</f>
        <v/>
      </c>
      <c r="G734" s="128" t="str">
        <f aca="false">LEFT(D734,1)</f>
        <v/>
      </c>
      <c r="H734" s="129" t="str">
        <f aca="false">IF(UPPER(G734)="Z",2,IF(UPPER(G734)="Y",1,IF(UPPER(G734)="X",0,LEFT(D734))))</f>
        <v/>
      </c>
      <c r="I734" s="129" t="str">
        <f aca="false">REPLACE(D734,1,1,H734)</f>
        <v/>
      </c>
      <c r="J734" s="96"/>
      <c r="K734" s="124" t="str">
        <f aca="false">IF(N734&gt;0,ROW(L734)-7,"")</f>
        <v/>
      </c>
      <c r="L734" s="130"/>
      <c r="M734" s="130"/>
      <c r="N734" s="131"/>
      <c r="O734" s="132"/>
      <c r="P734" s="128" t="str">
        <f aca="false">IFERROR(IF(OR(ISTEXT(N734),ISNUMBER(N734)),HLOOKUP(S734-23*INT(S734/23),[2]Hoja2!B$1:X$2,2),""),1)</f>
        <v/>
      </c>
      <c r="Q734" s="128" t="str">
        <f aca="false">LEFT(N734,1)</f>
        <v/>
      </c>
      <c r="R734" s="129" t="str">
        <f aca="false">IF(UPPER(Q734)="Z",2,IF(UPPER(Q734)="Y",1,IF(UPPER(Q734)="X",0,LEFT(N734))))</f>
        <v/>
      </c>
      <c r="S734" s="129" t="str">
        <f aca="false">REPLACE(N734,1,1,R734)</f>
        <v/>
      </c>
      <c r="T734" s="96"/>
      <c r="U734" s="133"/>
      <c r="V734" s="124" t="str">
        <f aca="false">IF(OR(ISTEXT(N734),ISNUMBER(N734)),IF($AD734=1,U734,0),"")</f>
        <v/>
      </c>
      <c r="W734" s="75" t="n">
        <v>36892</v>
      </c>
      <c r="X734" s="134"/>
      <c r="Y734" s="134"/>
      <c r="AA734" s="128" t="n">
        <f aca="false">IF(E734&lt;&gt;F734,0,1)</f>
        <v>1</v>
      </c>
      <c r="AB734" s="128" t="n">
        <f aca="false">IF(OR(T734="SI",T734="Si",T734="si",T734="sI",T734="s",T734="S"),1,0)</f>
        <v>0</v>
      </c>
      <c r="AC734" s="128" t="n">
        <f aca="false">IF(OR(J734="SI",J734="Si",J734="si",J734="sI",J734="s",J734="S"),1,0)</f>
        <v>0</v>
      </c>
      <c r="AD734" s="128" t="n">
        <f aca="false">AK734*AA734*AB734*AC734</f>
        <v>0</v>
      </c>
      <c r="AF734" s="136" t="n">
        <f aca="false">COUNTIF(D$8:D734,D734)</f>
        <v>0</v>
      </c>
      <c r="AG734" s="136" t="n">
        <f aca="false">COUNTIFS(D$8:D734,D734,A$8:A734,A734)</f>
        <v>0</v>
      </c>
      <c r="AH734" s="128" t="n">
        <f aca="false">AF734-AG734</f>
        <v>0</v>
      </c>
      <c r="AI734" s="128" t="n">
        <f aca="false">IF(OR(O734&lt;&gt;P734,P734=1,AA734=0),1,0)</f>
        <v>0</v>
      </c>
      <c r="AJ734" s="128" t="n">
        <f aca="false">IF(AR734&gt;0,1,0)+AH734</f>
        <v>0</v>
      </c>
      <c r="AK734" s="128" t="n">
        <f aca="false">IF(O734&lt;&gt;P734,0,1)</f>
        <v>1</v>
      </c>
      <c r="AL734" s="128" t="n">
        <f aca="false">IF(U734&gt;1,1,0)</f>
        <v>0</v>
      </c>
      <c r="AM734" s="136"/>
      <c r="AN734" s="137"/>
      <c r="AO734" s="139"/>
      <c r="AP734" s="128" t="str">
        <f aca="false">IF(SUMIF(AS$7:BU$7,"&gt;0",AS734:BU734)&gt;0,SUMIF(AS$7:BU$7,"&gt;0",AS734:BU734),"")</f>
        <v/>
      </c>
      <c r="AQ734" s="128"/>
      <c r="AR734" s="136" t="n">
        <f aca="false">COUNTIF(N$8:N734,N734)-1</f>
        <v>-1</v>
      </c>
      <c r="AS734" s="133"/>
      <c r="AT734" s="133"/>
      <c r="AU734" s="128" t="n">
        <f aca="false">IF($A734=$A733,AS734+AT734+AU733,AS734+AT734)</f>
        <v>0</v>
      </c>
      <c r="AV734" s="133"/>
      <c r="AW734" s="133"/>
      <c r="AX734" s="128" t="n">
        <f aca="false">IF($A734=$A733,AV734+AW734+AX733,AV734+AW734)</f>
        <v>0</v>
      </c>
      <c r="AY734" s="133"/>
      <c r="AZ734" s="133"/>
      <c r="BA734" s="128" t="n">
        <f aca="false">IF($A734=$A733,AY734+AZ734+BA733,AY734+AZ734)</f>
        <v>0</v>
      </c>
      <c r="BB734" s="133"/>
      <c r="BC734" s="133"/>
      <c r="BD734" s="128" t="n">
        <f aca="false">IF($A734=$A733,BB734+BC734+BD733,BB734+BC734)</f>
        <v>0</v>
      </c>
      <c r="BE734" s="133"/>
      <c r="BF734" s="133"/>
      <c r="BG734" s="128" t="n">
        <f aca="false">IF($A734=$A733,BE734+BF734+BG733,BE734+BF734)</f>
        <v>0</v>
      </c>
      <c r="BH734" s="133"/>
      <c r="BI734" s="133"/>
      <c r="BJ734" s="128" t="n">
        <f aca="false">IF($A734=$A733,BH734+BI734+BJ733,BH734+BI734)</f>
        <v>0</v>
      </c>
      <c r="BK734" s="133"/>
      <c r="BL734" s="133"/>
      <c r="BM734" s="128" t="n">
        <f aca="false">IF($A734=$A733,BK734+BL734+BM733,BK734+BL734)</f>
        <v>0</v>
      </c>
      <c r="BN734" s="133"/>
      <c r="BO734" s="133"/>
      <c r="BP734" s="128" t="n">
        <f aca="false">IF($A734=$A733,BN734+BO734+BP733,BN734+BO734)</f>
        <v>0</v>
      </c>
      <c r="BQ734" s="133"/>
      <c r="BR734" s="133"/>
      <c r="BS734" s="128" t="n">
        <f aca="false">IF($A734=$A733,BQ734+BR734+BS733,BQ734+BR734)</f>
        <v>0</v>
      </c>
      <c r="BT734" s="133"/>
      <c r="BU734" s="133"/>
      <c r="BV734" s="128" t="n">
        <f aca="false">IF($A734=$A733,BT734+BU734+BV733,BT734+BU734)</f>
        <v>0</v>
      </c>
      <c r="BW734" s="128" t="n">
        <f aca="false">IF(W734=0,0,IF(W734&gt;F$4,1,(IF(W734=BW$2,0,(IF(F$4-W734&gt;2,1,0))))))</f>
        <v>0</v>
      </c>
    </row>
    <row r="735" customFormat="false" ht="42.95" hidden="false" customHeight="true" outlineLevel="0" collapsed="false">
      <c r="A735" s="124" t="str">
        <f aca="false">IF(D735=D734,IF(A734=0,"",A734),IF(AND(D735&gt;0,D735&lt;&gt;D734),A734+1,""))</f>
        <v/>
      </c>
      <c r="B735" s="129"/>
      <c r="C735" s="129"/>
      <c r="D735" s="96"/>
      <c r="E735" s="138"/>
      <c r="F735" s="128" t="str">
        <f aca="false">IFERROR(IF(OR(ISTEXT(D735),ISNUMBER(D735)),HLOOKUP(I735-23*INT(I735/23),[2]Hoja2!B$1:X$2,2),""),1)</f>
        <v/>
      </c>
      <c r="G735" s="128" t="str">
        <f aca="false">LEFT(D735,1)</f>
        <v/>
      </c>
      <c r="H735" s="129" t="str">
        <f aca="false">IF(UPPER(G735)="Z",2,IF(UPPER(G735)="Y",1,IF(UPPER(G735)="X",0,LEFT(D735))))</f>
        <v/>
      </c>
      <c r="I735" s="129" t="str">
        <f aca="false">REPLACE(D735,1,1,H735)</f>
        <v/>
      </c>
      <c r="J735" s="96"/>
      <c r="K735" s="124" t="str">
        <f aca="false">IF(N735&gt;0,ROW(L735)-7,"")</f>
        <v/>
      </c>
      <c r="L735" s="130"/>
      <c r="M735" s="130"/>
      <c r="N735" s="131"/>
      <c r="O735" s="132"/>
      <c r="P735" s="128" t="str">
        <f aca="false">IFERROR(IF(OR(ISTEXT(N735),ISNUMBER(N735)),HLOOKUP(S735-23*INT(S735/23),[2]Hoja2!B$1:X$2,2),""),1)</f>
        <v/>
      </c>
      <c r="Q735" s="128" t="str">
        <f aca="false">LEFT(N735,1)</f>
        <v/>
      </c>
      <c r="R735" s="129" t="str">
        <f aca="false">IF(UPPER(Q735)="Z",2,IF(UPPER(Q735)="Y",1,IF(UPPER(Q735)="X",0,LEFT(N735))))</f>
        <v/>
      </c>
      <c r="S735" s="129" t="str">
        <f aca="false">REPLACE(N735,1,1,R735)</f>
        <v/>
      </c>
      <c r="T735" s="96"/>
      <c r="U735" s="133"/>
      <c r="V735" s="124" t="str">
        <f aca="false">IF(OR(ISTEXT(N735),ISNUMBER(N735)),IF($AD735=1,U735,0),"")</f>
        <v/>
      </c>
      <c r="W735" s="75" t="n">
        <v>36892</v>
      </c>
      <c r="X735" s="134"/>
      <c r="Y735" s="134"/>
      <c r="AA735" s="128" t="n">
        <f aca="false">IF(E735&lt;&gt;F735,0,1)</f>
        <v>1</v>
      </c>
      <c r="AB735" s="128" t="n">
        <f aca="false">IF(OR(T735="SI",T735="Si",T735="si",T735="sI",T735="s",T735="S"),1,0)</f>
        <v>0</v>
      </c>
      <c r="AC735" s="128" t="n">
        <f aca="false">IF(OR(J735="SI",J735="Si",J735="si",J735="sI",J735="s",J735="S"),1,0)</f>
        <v>0</v>
      </c>
      <c r="AD735" s="128" t="n">
        <f aca="false">AK735*AA735*AB735*AC735</f>
        <v>0</v>
      </c>
      <c r="AF735" s="136" t="n">
        <f aca="false">COUNTIF(D$8:D735,D735)</f>
        <v>0</v>
      </c>
      <c r="AG735" s="136" t="n">
        <f aca="false">COUNTIFS(D$8:D735,D735,A$8:A735,A735)</f>
        <v>0</v>
      </c>
      <c r="AH735" s="128" t="n">
        <f aca="false">AF735-AG735</f>
        <v>0</v>
      </c>
      <c r="AI735" s="128" t="n">
        <f aca="false">IF(OR(O735&lt;&gt;P735,P735=1,AA735=0),1,0)</f>
        <v>0</v>
      </c>
      <c r="AJ735" s="128" t="n">
        <f aca="false">IF(AR735&gt;0,1,0)+AH735</f>
        <v>0</v>
      </c>
      <c r="AK735" s="128" t="n">
        <f aca="false">IF(O735&lt;&gt;P735,0,1)</f>
        <v>1</v>
      </c>
      <c r="AL735" s="128" t="n">
        <f aca="false">IF(U735&gt;1,1,0)</f>
        <v>0</v>
      </c>
      <c r="AM735" s="136"/>
      <c r="AN735" s="137"/>
      <c r="AO735" s="139"/>
      <c r="AP735" s="128" t="str">
        <f aca="false">IF(SUMIF(AS$7:BU$7,"&gt;0",AS735:BU735)&gt;0,SUMIF(AS$7:BU$7,"&gt;0",AS735:BU735),"")</f>
        <v/>
      </c>
      <c r="AQ735" s="128"/>
      <c r="AR735" s="136" t="n">
        <f aca="false">COUNTIF(N$8:N735,N735)-1</f>
        <v>-1</v>
      </c>
      <c r="AS735" s="133"/>
      <c r="AT735" s="133"/>
      <c r="AU735" s="128" t="n">
        <f aca="false">IF($A735=$A734,AS735+AT735+AU734,AS735+AT735)</f>
        <v>0</v>
      </c>
      <c r="AV735" s="133"/>
      <c r="AW735" s="133"/>
      <c r="AX735" s="128" t="n">
        <f aca="false">IF($A735=$A734,AV735+AW735+AX734,AV735+AW735)</f>
        <v>0</v>
      </c>
      <c r="AY735" s="133"/>
      <c r="AZ735" s="133"/>
      <c r="BA735" s="128" t="n">
        <f aca="false">IF($A735=$A734,AY735+AZ735+BA734,AY735+AZ735)</f>
        <v>0</v>
      </c>
      <c r="BB735" s="133"/>
      <c r="BC735" s="133"/>
      <c r="BD735" s="128" t="n">
        <f aca="false">IF($A735=$A734,BB735+BC735+BD734,BB735+BC735)</f>
        <v>0</v>
      </c>
      <c r="BE735" s="133"/>
      <c r="BF735" s="133"/>
      <c r="BG735" s="128" t="n">
        <f aca="false">IF($A735=$A734,BE735+BF735+BG734,BE735+BF735)</f>
        <v>0</v>
      </c>
      <c r="BH735" s="133"/>
      <c r="BI735" s="133"/>
      <c r="BJ735" s="128" t="n">
        <f aca="false">IF($A735=$A734,BH735+BI735+BJ734,BH735+BI735)</f>
        <v>0</v>
      </c>
      <c r="BK735" s="133"/>
      <c r="BL735" s="133"/>
      <c r="BM735" s="128" t="n">
        <f aca="false">IF($A735=$A734,BK735+BL735+BM734,BK735+BL735)</f>
        <v>0</v>
      </c>
      <c r="BN735" s="133"/>
      <c r="BO735" s="133"/>
      <c r="BP735" s="128" t="n">
        <f aca="false">IF($A735=$A734,BN735+BO735+BP734,BN735+BO735)</f>
        <v>0</v>
      </c>
      <c r="BQ735" s="133"/>
      <c r="BR735" s="133"/>
      <c r="BS735" s="128" t="n">
        <f aca="false">IF($A735=$A734,BQ735+BR735+BS734,BQ735+BR735)</f>
        <v>0</v>
      </c>
      <c r="BT735" s="133"/>
      <c r="BU735" s="133"/>
      <c r="BV735" s="128" t="n">
        <f aca="false">IF($A735=$A734,BT735+BU735+BV734,BT735+BU735)</f>
        <v>0</v>
      </c>
      <c r="BW735" s="128" t="n">
        <f aca="false">IF(W735=0,0,IF(W735&gt;F$4,1,(IF(W735=BW$2,0,(IF(F$4-W735&gt;2,1,0))))))</f>
        <v>0</v>
      </c>
    </row>
    <row r="736" customFormat="false" ht="42.95" hidden="false" customHeight="true" outlineLevel="0" collapsed="false">
      <c r="A736" s="124" t="str">
        <f aca="false">IF(D736=D735,IF(A735=0,"",A735),IF(AND(D736&gt;0,D736&lt;&gt;D735),A735+1,""))</f>
        <v/>
      </c>
      <c r="B736" s="129"/>
      <c r="C736" s="129"/>
      <c r="D736" s="96"/>
      <c r="E736" s="138"/>
      <c r="F736" s="128" t="str">
        <f aca="false">IFERROR(IF(OR(ISTEXT(D736),ISNUMBER(D736)),HLOOKUP(I736-23*INT(I736/23),[2]Hoja2!B$1:X$2,2),""),1)</f>
        <v/>
      </c>
      <c r="G736" s="128" t="str">
        <f aca="false">LEFT(D736,1)</f>
        <v/>
      </c>
      <c r="H736" s="129" t="str">
        <f aca="false">IF(UPPER(G736)="Z",2,IF(UPPER(G736)="Y",1,IF(UPPER(G736)="X",0,LEFT(D736))))</f>
        <v/>
      </c>
      <c r="I736" s="129" t="str">
        <f aca="false">REPLACE(D736,1,1,H736)</f>
        <v/>
      </c>
      <c r="J736" s="96"/>
      <c r="K736" s="124" t="str">
        <f aca="false">IF(N736&gt;0,ROW(L736)-7,"")</f>
        <v/>
      </c>
      <c r="L736" s="130"/>
      <c r="M736" s="130"/>
      <c r="N736" s="131"/>
      <c r="O736" s="132"/>
      <c r="P736" s="128" t="str">
        <f aca="false">IFERROR(IF(OR(ISTEXT(N736),ISNUMBER(N736)),HLOOKUP(S736-23*INT(S736/23),[2]Hoja2!B$1:X$2,2),""),1)</f>
        <v/>
      </c>
      <c r="Q736" s="128" t="str">
        <f aca="false">LEFT(N736,1)</f>
        <v/>
      </c>
      <c r="R736" s="129" t="str">
        <f aca="false">IF(UPPER(Q736)="Z",2,IF(UPPER(Q736)="Y",1,IF(UPPER(Q736)="X",0,LEFT(N736))))</f>
        <v/>
      </c>
      <c r="S736" s="129" t="str">
        <f aca="false">REPLACE(N736,1,1,R736)</f>
        <v/>
      </c>
      <c r="T736" s="96"/>
      <c r="U736" s="133"/>
      <c r="V736" s="124" t="str">
        <f aca="false">IF(OR(ISTEXT(N736),ISNUMBER(N736)),IF($AD736=1,U736,0),"")</f>
        <v/>
      </c>
      <c r="W736" s="75" t="n">
        <v>36892</v>
      </c>
      <c r="X736" s="134"/>
      <c r="Y736" s="134"/>
      <c r="AA736" s="128" t="n">
        <f aca="false">IF(E736&lt;&gt;F736,0,1)</f>
        <v>1</v>
      </c>
      <c r="AB736" s="128" t="n">
        <f aca="false">IF(OR(T736="SI",T736="Si",T736="si",T736="sI",T736="s",T736="S"),1,0)</f>
        <v>0</v>
      </c>
      <c r="AC736" s="128" t="n">
        <f aca="false">IF(OR(J736="SI",J736="Si",J736="si",J736="sI",J736="s",J736="S"),1,0)</f>
        <v>0</v>
      </c>
      <c r="AD736" s="128" t="n">
        <f aca="false">AK736*AA736*AB736*AC736</f>
        <v>0</v>
      </c>
      <c r="AF736" s="136" t="n">
        <f aca="false">COUNTIF(D$8:D736,D736)</f>
        <v>0</v>
      </c>
      <c r="AG736" s="136" t="n">
        <f aca="false">COUNTIFS(D$8:D736,D736,A$8:A736,A736)</f>
        <v>0</v>
      </c>
      <c r="AH736" s="128" t="n">
        <f aca="false">AF736-AG736</f>
        <v>0</v>
      </c>
      <c r="AI736" s="128" t="n">
        <f aca="false">IF(OR(O736&lt;&gt;P736,P736=1,AA736=0),1,0)</f>
        <v>0</v>
      </c>
      <c r="AJ736" s="128" t="n">
        <f aca="false">IF(AR736&gt;0,1,0)+AH736</f>
        <v>0</v>
      </c>
      <c r="AK736" s="128" t="n">
        <f aca="false">IF(O736&lt;&gt;P736,0,1)</f>
        <v>1</v>
      </c>
      <c r="AL736" s="128" t="n">
        <f aca="false">IF(U736&gt;1,1,0)</f>
        <v>0</v>
      </c>
      <c r="AM736" s="136"/>
      <c r="AN736" s="137"/>
      <c r="AO736" s="139"/>
      <c r="AP736" s="128" t="str">
        <f aca="false">IF(SUMIF(AS$7:BU$7,"&gt;0",AS736:BU736)&gt;0,SUMIF(AS$7:BU$7,"&gt;0",AS736:BU736),"")</f>
        <v/>
      </c>
      <c r="AQ736" s="128"/>
      <c r="AR736" s="136" t="n">
        <f aca="false">COUNTIF(N$8:N736,N736)-1</f>
        <v>-1</v>
      </c>
      <c r="AS736" s="133"/>
      <c r="AT736" s="133"/>
      <c r="AU736" s="128" t="n">
        <f aca="false">IF($A736=$A735,AS736+AT736+AU735,AS736+AT736)</f>
        <v>0</v>
      </c>
      <c r="AV736" s="133"/>
      <c r="AW736" s="133"/>
      <c r="AX736" s="128" t="n">
        <f aca="false">IF($A736=$A735,AV736+AW736+AX735,AV736+AW736)</f>
        <v>0</v>
      </c>
      <c r="AY736" s="133"/>
      <c r="AZ736" s="133"/>
      <c r="BA736" s="128" t="n">
        <f aca="false">IF($A736=$A735,AY736+AZ736+BA735,AY736+AZ736)</f>
        <v>0</v>
      </c>
      <c r="BB736" s="133"/>
      <c r="BC736" s="133"/>
      <c r="BD736" s="128" t="n">
        <f aca="false">IF($A736=$A735,BB736+BC736+BD735,BB736+BC736)</f>
        <v>0</v>
      </c>
      <c r="BE736" s="133"/>
      <c r="BF736" s="133"/>
      <c r="BG736" s="128" t="n">
        <f aca="false">IF($A736=$A735,BE736+BF736+BG735,BE736+BF736)</f>
        <v>0</v>
      </c>
      <c r="BH736" s="133"/>
      <c r="BI736" s="133"/>
      <c r="BJ736" s="128" t="n">
        <f aca="false">IF($A736=$A735,BH736+BI736+BJ735,BH736+BI736)</f>
        <v>0</v>
      </c>
      <c r="BK736" s="133"/>
      <c r="BL736" s="133"/>
      <c r="BM736" s="128" t="n">
        <f aca="false">IF($A736=$A735,BK736+BL736+BM735,BK736+BL736)</f>
        <v>0</v>
      </c>
      <c r="BN736" s="133"/>
      <c r="BO736" s="133"/>
      <c r="BP736" s="128" t="n">
        <f aca="false">IF($A736=$A735,BN736+BO736+BP735,BN736+BO736)</f>
        <v>0</v>
      </c>
      <c r="BQ736" s="133"/>
      <c r="BR736" s="133"/>
      <c r="BS736" s="128" t="n">
        <f aca="false">IF($A736=$A735,BQ736+BR736+BS735,BQ736+BR736)</f>
        <v>0</v>
      </c>
      <c r="BT736" s="133"/>
      <c r="BU736" s="133"/>
      <c r="BV736" s="128" t="n">
        <f aca="false">IF($A736=$A735,BT736+BU736+BV735,BT736+BU736)</f>
        <v>0</v>
      </c>
      <c r="BW736" s="128" t="n">
        <f aca="false">IF(W736=0,0,IF(W736&gt;F$4,1,(IF(W736=BW$2,0,(IF(F$4-W736&gt;2,1,0))))))</f>
        <v>0</v>
      </c>
    </row>
    <row r="737" customFormat="false" ht="42.95" hidden="false" customHeight="true" outlineLevel="0" collapsed="false">
      <c r="A737" s="124" t="str">
        <f aca="false">IF(D737=D736,IF(A736=0,"",A736),IF(AND(D737&gt;0,D737&lt;&gt;D736),A736+1,""))</f>
        <v/>
      </c>
      <c r="B737" s="129"/>
      <c r="C737" s="129"/>
      <c r="D737" s="96"/>
      <c r="E737" s="138"/>
      <c r="F737" s="128" t="str">
        <f aca="false">IFERROR(IF(OR(ISTEXT(D737),ISNUMBER(D737)),HLOOKUP(I737-23*INT(I737/23),[2]Hoja2!B$1:X$2,2),""),1)</f>
        <v/>
      </c>
      <c r="G737" s="128" t="str">
        <f aca="false">LEFT(D737,1)</f>
        <v/>
      </c>
      <c r="H737" s="129" t="str">
        <f aca="false">IF(UPPER(G737)="Z",2,IF(UPPER(G737)="Y",1,IF(UPPER(G737)="X",0,LEFT(D737))))</f>
        <v/>
      </c>
      <c r="I737" s="129" t="str">
        <f aca="false">REPLACE(D737,1,1,H737)</f>
        <v/>
      </c>
      <c r="J737" s="96"/>
      <c r="K737" s="124" t="str">
        <f aca="false">IF(N737&gt;0,ROW(L737)-7,"")</f>
        <v/>
      </c>
      <c r="L737" s="130"/>
      <c r="M737" s="130"/>
      <c r="N737" s="131"/>
      <c r="O737" s="132"/>
      <c r="P737" s="128" t="str">
        <f aca="false">IFERROR(IF(OR(ISTEXT(N737),ISNUMBER(N737)),HLOOKUP(S737-23*INT(S737/23),[2]Hoja2!B$1:X$2,2),""),1)</f>
        <v/>
      </c>
      <c r="Q737" s="128" t="str">
        <f aca="false">LEFT(N737,1)</f>
        <v/>
      </c>
      <c r="R737" s="129" t="str">
        <f aca="false">IF(UPPER(Q737)="Z",2,IF(UPPER(Q737)="Y",1,IF(UPPER(Q737)="X",0,LEFT(N737))))</f>
        <v/>
      </c>
      <c r="S737" s="129" t="str">
        <f aca="false">REPLACE(N737,1,1,R737)</f>
        <v/>
      </c>
      <c r="T737" s="96"/>
      <c r="U737" s="133"/>
      <c r="V737" s="124" t="str">
        <f aca="false">IF(OR(ISTEXT(N737),ISNUMBER(N737)),IF($AD737=1,U737,0),"")</f>
        <v/>
      </c>
      <c r="W737" s="75" t="n">
        <v>36892</v>
      </c>
      <c r="X737" s="134"/>
      <c r="Y737" s="134"/>
      <c r="AA737" s="128" t="n">
        <f aca="false">IF(E737&lt;&gt;F737,0,1)</f>
        <v>1</v>
      </c>
      <c r="AB737" s="128" t="n">
        <f aca="false">IF(OR(T737="SI",T737="Si",T737="si",T737="sI",T737="s",T737="S"),1,0)</f>
        <v>0</v>
      </c>
      <c r="AC737" s="128" t="n">
        <f aca="false">IF(OR(J737="SI",J737="Si",J737="si",J737="sI",J737="s",J737="S"),1,0)</f>
        <v>0</v>
      </c>
      <c r="AD737" s="128" t="n">
        <f aca="false">AK737*AA737*AB737*AC737</f>
        <v>0</v>
      </c>
      <c r="AF737" s="136" t="n">
        <f aca="false">COUNTIF(D$8:D737,D737)</f>
        <v>0</v>
      </c>
      <c r="AG737" s="136" t="n">
        <f aca="false">COUNTIFS(D$8:D737,D737,A$8:A737,A737)</f>
        <v>0</v>
      </c>
      <c r="AH737" s="128" t="n">
        <f aca="false">AF737-AG737</f>
        <v>0</v>
      </c>
      <c r="AI737" s="128" t="n">
        <f aca="false">IF(OR(O737&lt;&gt;P737,P737=1,AA737=0),1,0)</f>
        <v>0</v>
      </c>
      <c r="AJ737" s="128" t="n">
        <f aca="false">IF(AR737&gt;0,1,0)+AH737</f>
        <v>0</v>
      </c>
      <c r="AK737" s="128" t="n">
        <f aca="false">IF(O737&lt;&gt;P737,0,1)</f>
        <v>1</v>
      </c>
      <c r="AL737" s="128" t="n">
        <f aca="false">IF(U737&gt;1,1,0)</f>
        <v>0</v>
      </c>
      <c r="AM737" s="136"/>
      <c r="AN737" s="137"/>
      <c r="AO737" s="139"/>
      <c r="AP737" s="128" t="str">
        <f aca="false">IF(SUMIF(AS$7:BU$7,"&gt;0",AS737:BU737)&gt;0,SUMIF(AS$7:BU$7,"&gt;0",AS737:BU737),"")</f>
        <v/>
      </c>
      <c r="AQ737" s="128"/>
      <c r="AR737" s="136" t="n">
        <f aca="false">COUNTIF(N$8:N737,N737)-1</f>
        <v>-1</v>
      </c>
      <c r="AS737" s="133"/>
      <c r="AT737" s="133"/>
      <c r="AU737" s="128" t="n">
        <f aca="false">IF($A737=$A736,AS737+AT737+AU736,AS737+AT737)</f>
        <v>0</v>
      </c>
      <c r="AV737" s="133"/>
      <c r="AW737" s="133"/>
      <c r="AX737" s="128" t="n">
        <f aca="false">IF($A737=$A736,AV737+AW737+AX736,AV737+AW737)</f>
        <v>0</v>
      </c>
      <c r="AY737" s="133"/>
      <c r="AZ737" s="133"/>
      <c r="BA737" s="128" t="n">
        <f aca="false">IF($A737=$A736,AY737+AZ737+BA736,AY737+AZ737)</f>
        <v>0</v>
      </c>
      <c r="BB737" s="133"/>
      <c r="BC737" s="133"/>
      <c r="BD737" s="128" t="n">
        <f aca="false">IF($A737=$A736,BB737+BC737+BD736,BB737+BC737)</f>
        <v>0</v>
      </c>
      <c r="BE737" s="133"/>
      <c r="BF737" s="133"/>
      <c r="BG737" s="128" t="n">
        <f aca="false">IF($A737=$A736,BE737+BF737+BG736,BE737+BF737)</f>
        <v>0</v>
      </c>
      <c r="BH737" s="133"/>
      <c r="BI737" s="133"/>
      <c r="BJ737" s="128" t="n">
        <f aca="false">IF($A737=$A736,BH737+BI737+BJ736,BH737+BI737)</f>
        <v>0</v>
      </c>
      <c r="BK737" s="133"/>
      <c r="BL737" s="133"/>
      <c r="BM737" s="128" t="n">
        <f aca="false">IF($A737=$A736,BK737+BL737+BM736,BK737+BL737)</f>
        <v>0</v>
      </c>
      <c r="BN737" s="133"/>
      <c r="BO737" s="133"/>
      <c r="BP737" s="128" t="n">
        <f aca="false">IF($A737=$A736,BN737+BO737+BP736,BN737+BO737)</f>
        <v>0</v>
      </c>
      <c r="BQ737" s="133"/>
      <c r="BR737" s="133"/>
      <c r="BS737" s="128" t="n">
        <f aca="false">IF($A737=$A736,BQ737+BR737+BS736,BQ737+BR737)</f>
        <v>0</v>
      </c>
      <c r="BT737" s="133"/>
      <c r="BU737" s="133"/>
      <c r="BV737" s="128" t="n">
        <f aca="false">IF($A737=$A736,BT737+BU737+BV736,BT737+BU737)</f>
        <v>0</v>
      </c>
      <c r="BW737" s="128" t="n">
        <f aca="false">IF(W737=0,0,IF(W737&gt;F$4,1,(IF(W737=BW$2,0,(IF(F$4-W737&gt;2,1,0))))))</f>
        <v>0</v>
      </c>
    </row>
    <row r="738" customFormat="false" ht="42.95" hidden="false" customHeight="true" outlineLevel="0" collapsed="false">
      <c r="A738" s="124" t="str">
        <f aca="false">IF(D738=D737,IF(A737=0,"",A737),IF(AND(D738&gt;0,D738&lt;&gt;D737),A737+1,""))</f>
        <v/>
      </c>
      <c r="B738" s="129"/>
      <c r="C738" s="129"/>
      <c r="D738" s="96"/>
      <c r="E738" s="138"/>
      <c r="F738" s="128" t="str">
        <f aca="false">IFERROR(IF(OR(ISTEXT(D738),ISNUMBER(D738)),HLOOKUP(I738-23*INT(I738/23),[2]Hoja2!B$1:X$2,2),""),1)</f>
        <v/>
      </c>
      <c r="G738" s="128" t="str">
        <f aca="false">LEFT(D738,1)</f>
        <v/>
      </c>
      <c r="H738" s="129" t="str">
        <f aca="false">IF(UPPER(G738)="Z",2,IF(UPPER(G738)="Y",1,IF(UPPER(G738)="X",0,LEFT(D738))))</f>
        <v/>
      </c>
      <c r="I738" s="129" t="str">
        <f aca="false">REPLACE(D738,1,1,H738)</f>
        <v/>
      </c>
      <c r="J738" s="96"/>
      <c r="K738" s="124" t="str">
        <f aca="false">IF(N738&gt;0,ROW(L738)-7,"")</f>
        <v/>
      </c>
      <c r="L738" s="130"/>
      <c r="M738" s="130"/>
      <c r="N738" s="131"/>
      <c r="O738" s="132"/>
      <c r="P738" s="128" t="str">
        <f aca="false">IFERROR(IF(OR(ISTEXT(N738),ISNUMBER(N738)),HLOOKUP(S738-23*INT(S738/23),[2]Hoja2!B$1:X$2,2),""),1)</f>
        <v/>
      </c>
      <c r="Q738" s="128" t="str">
        <f aca="false">LEFT(N738,1)</f>
        <v/>
      </c>
      <c r="R738" s="129" t="str">
        <f aca="false">IF(UPPER(Q738)="Z",2,IF(UPPER(Q738)="Y",1,IF(UPPER(Q738)="X",0,LEFT(N738))))</f>
        <v/>
      </c>
      <c r="S738" s="129" t="str">
        <f aca="false">REPLACE(N738,1,1,R738)</f>
        <v/>
      </c>
      <c r="T738" s="96"/>
      <c r="U738" s="133"/>
      <c r="V738" s="124" t="str">
        <f aca="false">IF(OR(ISTEXT(N738),ISNUMBER(N738)),IF($AD738=1,U738,0),"")</f>
        <v/>
      </c>
      <c r="W738" s="75" t="n">
        <v>36892</v>
      </c>
      <c r="X738" s="134"/>
      <c r="Y738" s="134"/>
      <c r="AA738" s="128" t="n">
        <f aca="false">IF(E738&lt;&gt;F738,0,1)</f>
        <v>1</v>
      </c>
      <c r="AB738" s="128" t="n">
        <f aca="false">IF(OR(T738="SI",T738="Si",T738="si",T738="sI",T738="s",T738="S"),1,0)</f>
        <v>0</v>
      </c>
      <c r="AC738" s="128" t="n">
        <f aca="false">IF(OR(J738="SI",J738="Si",J738="si",J738="sI",J738="s",J738="S"),1,0)</f>
        <v>0</v>
      </c>
      <c r="AD738" s="128" t="n">
        <f aca="false">AK738*AA738*AB738*AC738</f>
        <v>0</v>
      </c>
      <c r="AF738" s="136" t="n">
        <f aca="false">COUNTIF(D$8:D738,D738)</f>
        <v>0</v>
      </c>
      <c r="AG738" s="136" t="n">
        <f aca="false">COUNTIFS(D$8:D738,D738,A$8:A738,A738)</f>
        <v>0</v>
      </c>
      <c r="AH738" s="128" t="n">
        <f aca="false">AF738-AG738</f>
        <v>0</v>
      </c>
      <c r="AI738" s="128" t="n">
        <f aca="false">IF(OR(O738&lt;&gt;P738,P738=1,AA738=0),1,0)</f>
        <v>0</v>
      </c>
      <c r="AJ738" s="128" t="n">
        <f aca="false">IF(AR738&gt;0,1,0)+AH738</f>
        <v>0</v>
      </c>
      <c r="AK738" s="128" t="n">
        <f aca="false">IF(O738&lt;&gt;P738,0,1)</f>
        <v>1</v>
      </c>
      <c r="AL738" s="128" t="n">
        <f aca="false">IF(U738&gt;1,1,0)</f>
        <v>0</v>
      </c>
      <c r="AM738" s="136"/>
      <c r="AN738" s="137"/>
      <c r="AO738" s="139"/>
      <c r="AP738" s="128" t="str">
        <f aca="false">IF(SUMIF(AS$7:BU$7,"&gt;0",AS738:BU738)&gt;0,SUMIF(AS$7:BU$7,"&gt;0",AS738:BU738),"")</f>
        <v/>
      </c>
      <c r="AQ738" s="128"/>
      <c r="AR738" s="136" t="n">
        <f aca="false">COUNTIF(N$8:N738,N738)-1</f>
        <v>-1</v>
      </c>
      <c r="AS738" s="133"/>
      <c r="AT738" s="133"/>
      <c r="AU738" s="128" t="n">
        <f aca="false">IF($A738=$A737,AS738+AT738+AU737,AS738+AT738)</f>
        <v>0</v>
      </c>
      <c r="AV738" s="133"/>
      <c r="AW738" s="133"/>
      <c r="AX738" s="128" t="n">
        <f aca="false">IF($A738=$A737,AV738+AW738+AX737,AV738+AW738)</f>
        <v>0</v>
      </c>
      <c r="AY738" s="133"/>
      <c r="AZ738" s="133"/>
      <c r="BA738" s="128" t="n">
        <f aca="false">IF($A738=$A737,AY738+AZ738+BA737,AY738+AZ738)</f>
        <v>0</v>
      </c>
      <c r="BB738" s="133"/>
      <c r="BC738" s="133"/>
      <c r="BD738" s="128" t="n">
        <f aca="false">IF($A738=$A737,BB738+BC738+BD737,BB738+BC738)</f>
        <v>0</v>
      </c>
      <c r="BE738" s="133"/>
      <c r="BF738" s="133"/>
      <c r="BG738" s="128" t="n">
        <f aca="false">IF($A738=$A737,BE738+BF738+BG737,BE738+BF738)</f>
        <v>0</v>
      </c>
      <c r="BH738" s="133"/>
      <c r="BI738" s="133"/>
      <c r="BJ738" s="128" t="n">
        <f aca="false">IF($A738=$A737,BH738+BI738+BJ737,BH738+BI738)</f>
        <v>0</v>
      </c>
      <c r="BK738" s="133"/>
      <c r="BL738" s="133"/>
      <c r="BM738" s="128" t="n">
        <f aca="false">IF($A738=$A737,BK738+BL738+BM737,BK738+BL738)</f>
        <v>0</v>
      </c>
      <c r="BN738" s="133"/>
      <c r="BO738" s="133"/>
      <c r="BP738" s="128" t="n">
        <f aca="false">IF($A738=$A737,BN738+BO738+BP737,BN738+BO738)</f>
        <v>0</v>
      </c>
      <c r="BQ738" s="133"/>
      <c r="BR738" s="133"/>
      <c r="BS738" s="128" t="n">
        <f aca="false">IF($A738=$A737,BQ738+BR738+BS737,BQ738+BR738)</f>
        <v>0</v>
      </c>
      <c r="BT738" s="133"/>
      <c r="BU738" s="133"/>
      <c r="BV738" s="128" t="n">
        <f aca="false">IF($A738=$A737,BT738+BU738+BV737,BT738+BU738)</f>
        <v>0</v>
      </c>
      <c r="BW738" s="128" t="n">
        <f aca="false">IF(W738=0,0,IF(W738&gt;F$4,1,(IF(W738=BW$2,0,(IF(F$4-W738&gt;2,1,0))))))</f>
        <v>0</v>
      </c>
    </row>
    <row r="739" customFormat="false" ht="42.95" hidden="false" customHeight="true" outlineLevel="0" collapsed="false">
      <c r="A739" s="124" t="str">
        <f aca="false">IF(D739=D738,IF(A738=0,"",A738),IF(AND(D739&gt;0,D739&lt;&gt;D738),A738+1,""))</f>
        <v/>
      </c>
      <c r="B739" s="129"/>
      <c r="C739" s="129"/>
      <c r="D739" s="96"/>
      <c r="E739" s="138"/>
      <c r="F739" s="128" t="str">
        <f aca="false">IFERROR(IF(OR(ISTEXT(D739),ISNUMBER(D739)),HLOOKUP(I739-23*INT(I739/23),[2]Hoja2!B$1:X$2,2),""),1)</f>
        <v/>
      </c>
      <c r="G739" s="128" t="str">
        <f aca="false">LEFT(D739,1)</f>
        <v/>
      </c>
      <c r="H739" s="129" t="str">
        <f aca="false">IF(UPPER(G739)="Z",2,IF(UPPER(G739)="Y",1,IF(UPPER(G739)="X",0,LEFT(D739))))</f>
        <v/>
      </c>
      <c r="I739" s="129" t="str">
        <f aca="false">REPLACE(D739,1,1,H739)</f>
        <v/>
      </c>
      <c r="J739" s="96"/>
      <c r="K739" s="124" t="str">
        <f aca="false">IF(N739&gt;0,ROW(L739)-7,"")</f>
        <v/>
      </c>
      <c r="L739" s="130"/>
      <c r="M739" s="130"/>
      <c r="N739" s="131"/>
      <c r="O739" s="132"/>
      <c r="P739" s="128" t="str">
        <f aca="false">IFERROR(IF(OR(ISTEXT(N739),ISNUMBER(N739)),HLOOKUP(S739-23*INT(S739/23),[2]Hoja2!B$1:X$2,2),""),1)</f>
        <v/>
      </c>
      <c r="Q739" s="128" t="str">
        <f aca="false">LEFT(N739,1)</f>
        <v/>
      </c>
      <c r="R739" s="129" t="str">
        <f aca="false">IF(UPPER(Q739)="Z",2,IF(UPPER(Q739)="Y",1,IF(UPPER(Q739)="X",0,LEFT(N739))))</f>
        <v/>
      </c>
      <c r="S739" s="129" t="str">
        <f aca="false">REPLACE(N739,1,1,R739)</f>
        <v/>
      </c>
      <c r="T739" s="96"/>
      <c r="U739" s="133"/>
      <c r="V739" s="124" t="str">
        <f aca="false">IF(OR(ISTEXT(N739),ISNUMBER(N739)),IF($AD739=1,U739,0),"")</f>
        <v/>
      </c>
      <c r="W739" s="75" t="n">
        <v>36892</v>
      </c>
      <c r="X739" s="134"/>
      <c r="Y739" s="134"/>
      <c r="AA739" s="128" t="n">
        <f aca="false">IF(E739&lt;&gt;F739,0,1)</f>
        <v>1</v>
      </c>
      <c r="AB739" s="128" t="n">
        <f aca="false">IF(OR(T739="SI",T739="Si",T739="si",T739="sI",T739="s",T739="S"),1,0)</f>
        <v>0</v>
      </c>
      <c r="AC739" s="128" t="n">
        <f aca="false">IF(OR(J739="SI",J739="Si",J739="si",J739="sI",J739="s",J739="S"),1,0)</f>
        <v>0</v>
      </c>
      <c r="AD739" s="128" t="n">
        <f aca="false">AK739*AA739*AB739*AC739</f>
        <v>0</v>
      </c>
      <c r="AF739" s="136" t="n">
        <f aca="false">COUNTIF(D$8:D739,D739)</f>
        <v>0</v>
      </c>
      <c r="AG739" s="136" t="n">
        <f aca="false">COUNTIFS(D$8:D739,D739,A$8:A739,A739)</f>
        <v>0</v>
      </c>
      <c r="AH739" s="128" t="n">
        <f aca="false">AF739-AG739</f>
        <v>0</v>
      </c>
      <c r="AI739" s="128" t="n">
        <f aca="false">IF(OR(O739&lt;&gt;P739,P739=1,AA739=0),1,0)</f>
        <v>0</v>
      </c>
      <c r="AJ739" s="128" t="n">
        <f aca="false">IF(AR739&gt;0,1,0)+AH739</f>
        <v>0</v>
      </c>
      <c r="AK739" s="128" t="n">
        <f aca="false">IF(O739&lt;&gt;P739,0,1)</f>
        <v>1</v>
      </c>
      <c r="AL739" s="128" t="n">
        <f aca="false">IF(U739&gt;1,1,0)</f>
        <v>0</v>
      </c>
      <c r="AM739" s="136"/>
      <c r="AN739" s="137"/>
      <c r="AO739" s="139"/>
      <c r="AP739" s="128" t="str">
        <f aca="false">IF(SUMIF(AS$7:BU$7,"&gt;0",AS739:BU739)&gt;0,SUMIF(AS$7:BU$7,"&gt;0",AS739:BU739),"")</f>
        <v/>
      </c>
      <c r="AQ739" s="128"/>
      <c r="AR739" s="136" t="n">
        <f aca="false">COUNTIF(N$8:N739,N739)-1</f>
        <v>-1</v>
      </c>
      <c r="AS739" s="133"/>
      <c r="AT739" s="133"/>
      <c r="AU739" s="128" t="n">
        <f aca="false">IF($A739=$A738,AS739+AT739+AU738,AS739+AT739)</f>
        <v>0</v>
      </c>
      <c r="AV739" s="133"/>
      <c r="AW739" s="133"/>
      <c r="AX739" s="128" t="n">
        <f aca="false">IF($A739=$A738,AV739+AW739+AX738,AV739+AW739)</f>
        <v>0</v>
      </c>
      <c r="AY739" s="133"/>
      <c r="AZ739" s="133"/>
      <c r="BA739" s="128" t="n">
        <f aca="false">IF($A739=$A738,AY739+AZ739+BA738,AY739+AZ739)</f>
        <v>0</v>
      </c>
      <c r="BB739" s="133"/>
      <c r="BC739" s="133"/>
      <c r="BD739" s="128" t="n">
        <f aca="false">IF($A739=$A738,BB739+BC739+BD738,BB739+BC739)</f>
        <v>0</v>
      </c>
      <c r="BE739" s="133"/>
      <c r="BF739" s="133"/>
      <c r="BG739" s="128" t="n">
        <f aca="false">IF($A739=$A738,BE739+BF739+BG738,BE739+BF739)</f>
        <v>0</v>
      </c>
      <c r="BH739" s="133"/>
      <c r="BI739" s="133"/>
      <c r="BJ739" s="128" t="n">
        <f aca="false">IF($A739=$A738,BH739+BI739+BJ738,BH739+BI739)</f>
        <v>0</v>
      </c>
      <c r="BK739" s="133"/>
      <c r="BL739" s="133"/>
      <c r="BM739" s="128" t="n">
        <f aca="false">IF($A739=$A738,BK739+BL739+BM738,BK739+BL739)</f>
        <v>0</v>
      </c>
      <c r="BN739" s="133"/>
      <c r="BO739" s="133"/>
      <c r="BP739" s="128" t="n">
        <f aca="false">IF($A739=$A738,BN739+BO739+BP738,BN739+BO739)</f>
        <v>0</v>
      </c>
      <c r="BQ739" s="133"/>
      <c r="BR739" s="133"/>
      <c r="BS739" s="128" t="n">
        <f aca="false">IF($A739=$A738,BQ739+BR739+BS738,BQ739+BR739)</f>
        <v>0</v>
      </c>
      <c r="BT739" s="133"/>
      <c r="BU739" s="133"/>
      <c r="BV739" s="128" t="n">
        <f aca="false">IF($A739=$A738,BT739+BU739+BV738,BT739+BU739)</f>
        <v>0</v>
      </c>
      <c r="BW739" s="128" t="n">
        <f aca="false">IF(W739=0,0,IF(W739&gt;F$4,1,(IF(W739=BW$2,0,(IF(F$4-W739&gt;2,1,0))))))</f>
        <v>0</v>
      </c>
    </row>
    <row r="740" customFormat="false" ht="42.95" hidden="false" customHeight="true" outlineLevel="0" collapsed="false">
      <c r="A740" s="124" t="str">
        <f aca="false">IF(D740=D739,IF(A739=0,"",A739),IF(AND(D740&gt;0,D740&lt;&gt;D739),A739+1,""))</f>
        <v/>
      </c>
      <c r="B740" s="129"/>
      <c r="C740" s="129"/>
      <c r="D740" s="96"/>
      <c r="E740" s="138"/>
      <c r="F740" s="128" t="str">
        <f aca="false">IFERROR(IF(OR(ISTEXT(D740),ISNUMBER(D740)),HLOOKUP(I740-23*INT(I740/23),[2]Hoja2!B$1:X$2,2),""),1)</f>
        <v/>
      </c>
      <c r="G740" s="128" t="str">
        <f aca="false">LEFT(D740,1)</f>
        <v/>
      </c>
      <c r="H740" s="129" t="str">
        <f aca="false">IF(UPPER(G740)="Z",2,IF(UPPER(G740)="Y",1,IF(UPPER(G740)="X",0,LEFT(D740))))</f>
        <v/>
      </c>
      <c r="I740" s="129" t="str">
        <f aca="false">REPLACE(D740,1,1,H740)</f>
        <v/>
      </c>
      <c r="J740" s="96"/>
      <c r="K740" s="124" t="str">
        <f aca="false">IF(N740&gt;0,ROW(L740)-7,"")</f>
        <v/>
      </c>
      <c r="L740" s="130"/>
      <c r="M740" s="130"/>
      <c r="N740" s="131"/>
      <c r="O740" s="132"/>
      <c r="P740" s="128" t="str">
        <f aca="false">IFERROR(IF(OR(ISTEXT(N740),ISNUMBER(N740)),HLOOKUP(S740-23*INT(S740/23),[2]Hoja2!B$1:X$2,2),""),1)</f>
        <v/>
      </c>
      <c r="Q740" s="128" t="str">
        <f aca="false">LEFT(N740,1)</f>
        <v/>
      </c>
      <c r="R740" s="129" t="str">
        <f aca="false">IF(UPPER(Q740)="Z",2,IF(UPPER(Q740)="Y",1,IF(UPPER(Q740)="X",0,LEFT(N740))))</f>
        <v/>
      </c>
      <c r="S740" s="129" t="str">
        <f aca="false">REPLACE(N740,1,1,R740)</f>
        <v/>
      </c>
      <c r="T740" s="96"/>
      <c r="U740" s="133"/>
      <c r="V740" s="124" t="str">
        <f aca="false">IF(OR(ISTEXT(N740),ISNUMBER(N740)),IF($AD740=1,U740,0),"")</f>
        <v/>
      </c>
      <c r="W740" s="75" t="n">
        <v>36892</v>
      </c>
      <c r="X740" s="134"/>
      <c r="Y740" s="134"/>
      <c r="AA740" s="128" t="n">
        <f aca="false">IF(E740&lt;&gt;F740,0,1)</f>
        <v>1</v>
      </c>
      <c r="AB740" s="128" t="n">
        <f aca="false">IF(OR(T740="SI",T740="Si",T740="si",T740="sI",T740="s",T740="S"),1,0)</f>
        <v>0</v>
      </c>
      <c r="AC740" s="128" t="n">
        <f aca="false">IF(OR(J740="SI",J740="Si",J740="si",J740="sI",J740="s",J740="S"),1,0)</f>
        <v>0</v>
      </c>
      <c r="AD740" s="128" t="n">
        <f aca="false">AK740*AA740*AB740*AC740</f>
        <v>0</v>
      </c>
      <c r="AF740" s="136" t="n">
        <f aca="false">COUNTIF(D$8:D740,D740)</f>
        <v>0</v>
      </c>
      <c r="AG740" s="136" t="n">
        <f aca="false">COUNTIFS(D$8:D740,D740,A$8:A740,A740)</f>
        <v>0</v>
      </c>
      <c r="AH740" s="128" t="n">
        <f aca="false">AF740-AG740</f>
        <v>0</v>
      </c>
      <c r="AI740" s="128" t="n">
        <f aca="false">IF(OR(O740&lt;&gt;P740,P740=1,AA740=0),1,0)</f>
        <v>0</v>
      </c>
      <c r="AJ740" s="128" t="n">
        <f aca="false">IF(AR740&gt;0,1,0)+AH740</f>
        <v>0</v>
      </c>
      <c r="AK740" s="128" t="n">
        <f aca="false">IF(O740&lt;&gt;P740,0,1)</f>
        <v>1</v>
      </c>
      <c r="AL740" s="128" t="n">
        <f aca="false">IF(U740&gt;1,1,0)</f>
        <v>0</v>
      </c>
      <c r="AM740" s="136"/>
      <c r="AN740" s="137"/>
      <c r="AO740" s="139"/>
      <c r="AP740" s="128" t="str">
        <f aca="false">IF(SUMIF(AS$7:BU$7,"&gt;0",AS740:BU740)&gt;0,SUMIF(AS$7:BU$7,"&gt;0",AS740:BU740),"")</f>
        <v/>
      </c>
      <c r="AQ740" s="128"/>
      <c r="AR740" s="136" t="n">
        <f aca="false">COUNTIF(N$8:N740,N740)-1</f>
        <v>-1</v>
      </c>
      <c r="AS740" s="133"/>
      <c r="AT740" s="133"/>
      <c r="AU740" s="128" t="n">
        <f aca="false">IF($A740=$A739,AS740+AT740+AU739,AS740+AT740)</f>
        <v>0</v>
      </c>
      <c r="AV740" s="133"/>
      <c r="AW740" s="133"/>
      <c r="AX740" s="128" t="n">
        <f aca="false">IF($A740=$A739,AV740+AW740+AX739,AV740+AW740)</f>
        <v>0</v>
      </c>
      <c r="AY740" s="133"/>
      <c r="AZ740" s="133"/>
      <c r="BA740" s="128" t="n">
        <f aca="false">IF($A740=$A739,AY740+AZ740+BA739,AY740+AZ740)</f>
        <v>0</v>
      </c>
      <c r="BB740" s="133"/>
      <c r="BC740" s="133"/>
      <c r="BD740" s="128" t="n">
        <f aca="false">IF($A740=$A739,BB740+BC740+BD739,BB740+BC740)</f>
        <v>0</v>
      </c>
      <c r="BE740" s="133"/>
      <c r="BF740" s="133"/>
      <c r="BG740" s="128" t="n">
        <f aca="false">IF($A740=$A739,BE740+BF740+BG739,BE740+BF740)</f>
        <v>0</v>
      </c>
      <c r="BH740" s="133"/>
      <c r="BI740" s="133"/>
      <c r="BJ740" s="128" t="n">
        <f aca="false">IF($A740=$A739,BH740+BI740+BJ739,BH740+BI740)</f>
        <v>0</v>
      </c>
      <c r="BK740" s="133"/>
      <c r="BL740" s="133"/>
      <c r="BM740" s="128" t="n">
        <f aca="false">IF($A740=$A739,BK740+BL740+BM739,BK740+BL740)</f>
        <v>0</v>
      </c>
      <c r="BN740" s="133"/>
      <c r="BO740" s="133"/>
      <c r="BP740" s="128" t="n">
        <f aca="false">IF($A740=$A739,BN740+BO740+BP739,BN740+BO740)</f>
        <v>0</v>
      </c>
      <c r="BQ740" s="133"/>
      <c r="BR740" s="133"/>
      <c r="BS740" s="128" t="n">
        <f aca="false">IF($A740=$A739,BQ740+BR740+BS739,BQ740+BR740)</f>
        <v>0</v>
      </c>
      <c r="BT740" s="133"/>
      <c r="BU740" s="133"/>
      <c r="BV740" s="128" t="n">
        <f aca="false">IF($A740=$A739,BT740+BU740+BV739,BT740+BU740)</f>
        <v>0</v>
      </c>
      <c r="BW740" s="128" t="n">
        <f aca="false">IF(W740=0,0,IF(W740&gt;F$4,1,(IF(W740=BW$2,0,(IF(F$4-W740&gt;2,1,0))))))</f>
        <v>0</v>
      </c>
    </row>
    <row r="741" customFormat="false" ht="42.95" hidden="false" customHeight="true" outlineLevel="0" collapsed="false">
      <c r="A741" s="124" t="str">
        <f aca="false">IF(D741=D740,IF(A740=0,"",A740),IF(AND(D741&gt;0,D741&lt;&gt;D740),A740+1,""))</f>
        <v/>
      </c>
      <c r="B741" s="129"/>
      <c r="C741" s="129"/>
      <c r="D741" s="96"/>
      <c r="E741" s="138"/>
      <c r="F741" s="128" t="str">
        <f aca="false">IFERROR(IF(OR(ISTEXT(D741),ISNUMBER(D741)),HLOOKUP(I741-23*INT(I741/23),[2]Hoja2!B$1:X$2,2),""),1)</f>
        <v/>
      </c>
      <c r="G741" s="128" t="str">
        <f aca="false">LEFT(D741,1)</f>
        <v/>
      </c>
      <c r="H741" s="129" t="str">
        <f aca="false">IF(UPPER(G741)="Z",2,IF(UPPER(G741)="Y",1,IF(UPPER(G741)="X",0,LEFT(D741))))</f>
        <v/>
      </c>
      <c r="I741" s="129" t="str">
        <f aca="false">REPLACE(D741,1,1,H741)</f>
        <v/>
      </c>
      <c r="J741" s="96"/>
      <c r="K741" s="124" t="str">
        <f aca="false">IF(N741&gt;0,ROW(L741)-7,"")</f>
        <v/>
      </c>
      <c r="L741" s="130"/>
      <c r="M741" s="130"/>
      <c r="N741" s="131"/>
      <c r="O741" s="132"/>
      <c r="P741" s="128" t="str">
        <f aca="false">IFERROR(IF(OR(ISTEXT(N741),ISNUMBER(N741)),HLOOKUP(S741-23*INT(S741/23),[2]Hoja2!B$1:X$2,2),""),1)</f>
        <v/>
      </c>
      <c r="Q741" s="128" t="str">
        <f aca="false">LEFT(N741,1)</f>
        <v/>
      </c>
      <c r="R741" s="129" t="str">
        <f aca="false">IF(UPPER(Q741)="Z",2,IF(UPPER(Q741)="Y",1,IF(UPPER(Q741)="X",0,LEFT(N741))))</f>
        <v/>
      </c>
      <c r="S741" s="129" t="str">
        <f aca="false">REPLACE(N741,1,1,R741)</f>
        <v/>
      </c>
      <c r="T741" s="96"/>
      <c r="U741" s="133"/>
      <c r="V741" s="124" t="str">
        <f aca="false">IF(OR(ISTEXT(N741),ISNUMBER(N741)),IF($AD741=1,U741,0),"")</f>
        <v/>
      </c>
      <c r="W741" s="75" t="n">
        <v>36892</v>
      </c>
      <c r="X741" s="134"/>
      <c r="Y741" s="134"/>
      <c r="AA741" s="128" t="n">
        <f aca="false">IF(E741&lt;&gt;F741,0,1)</f>
        <v>1</v>
      </c>
      <c r="AB741" s="128" t="n">
        <f aca="false">IF(OR(T741="SI",T741="Si",T741="si",T741="sI",T741="s",T741="S"),1,0)</f>
        <v>0</v>
      </c>
      <c r="AC741" s="128" t="n">
        <f aca="false">IF(OR(J741="SI",J741="Si",J741="si",J741="sI",J741="s",J741="S"),1,0)</f>
        <v>0</v>
      </c>
      <c r="AD741" s="128" t="n">
        <f aca="false">AK741*AA741*AB741*AC741</f>
        <v>0</v>
      </c>
      <c r="AF741" s="136" t="n">
        <f aca="false">COUNTIF(D$8:D741,D741)</f>
        <v>0</v>
      </c>
      <c r="AG741" s="136" t="n">
        <f aca="false">COUNTIFS(D$8:D741,D741,A$8:A741,A741)</f>
        <v>0</v>
      </c>
      <c r="AH741" s="128" t="n">
        <f aca="false">AF741-AG741</f>
        <v>0</v>
      </c>
      <c r="AI741" s="128" t="n">
        <f aca="false">IF(OR(O741&lt;&gt;P741,P741=1,AA741=0),1,0)</f>
        <v>0</v>
      </c>
      <c r="AJ741" s="128" t="n">
        <f aca="false">IF(AR741&gt;0,1,0)+AH741</f>
        <v>0</v>
      </c>
      <c r="AK741" s="128" t="n">
        <f aca="false">IF(O741&lt;&gt;P741,0,1)</f>
        <v>1</v>
      </c>
      <c r="AL741" s="128" t="n">
        <f aca="false">IF(U741&gt;1,1,0)</f>
        <v>0</v>
      </c>
      <c r="AM741" s="136"/>
      <c r="AN741" s="137"/>
      <c r="AO741" s="139"/>
      <c r="AP741" s="128" t="str">
        <f aca="false">IF(SUMIF(AS$7:BU$7,"&gt;0",AS741:BU741)&gt;0,SUMIF(AS$7:BU$7,"&gt;0",AS741:BU741),"")</f>
        <v/>
      </c>
      <c r="AQ741" s="128"/>
      <c r="AR741" s="136" t="n">
        <f aca="false">COUNTIF(N$8:N741,N741)-1</f>
        <v>-1</v>
      </c>
      <c r="AS741" s="133"/>
      <c r="AT741" s="133"/>
      <c r="AU741" s="128" t="n">
        <f aca="false">IF($A741=$A740,AS741+AT741+AU740,AS741+AT741)</f>
        <v>0</v>
      </c>
      <c r="AV741" s="133"/>
      <c r="AW741" s="133"/>
      <c r="AX741" s="128" t="n">
        <f aca="false">IF($A741=$A740,AV741+AW741+AX740,AV741+AW741)</f>
        <v>0</v>
      </c>
      <c r="AY741" s="133"/>
      <c r="AZ741" s="133"/>
      <c r="BA741" s="128" t="n">
        <f aca="false">IF($A741=$A740,AY741+AZ741+BA740,AY741+AZ741)</f>
        <v>0</v>
      </c>
      <c r="BB741" s="133"/>
      <c r="BC741" s="133"/>
      <c r="BD741" s="128" t="n">
        <f aca="false">IF($A741=$A740,BB741+BC741+BD740,BB741+BC741)</f>
        <v>0</v>
      </c>
      <c r="BE741" s="133"/>
      <c r="BF741" s="133"/>
      <c r="BG741" s="128" t="n">
        <f aca="false">IF($A741=$A740,BE741+BF741+BG740,BE741+BF741)</f>
        <v>0</v>
      </c>
      <c r="BH741" s="133"/>
      <c r="BI741" s="133"/>
      <c r="BJ741" s="128" t="n">
        <f aca="false">IF($A741=$A740,BH741+BI741+BJ740,BH741+BI741)</f>
        <v>0</v>
      </c>
      <c r="BK741" s="133"/>
      <c r="BL741" s="133"/>
      <c r="BM741" s="128" t="n">
        <f aca="false">IF($A741=$A740,BK741+BL741+BM740,BK741+BL741)</f>
        <v>0</v>
      </c>
      <c r="BN741" s="133"/>
      <c r="BO741" s="133"/>
      <c r="BP741" s="128" t="n">
        <f aca="false">IF($A741=$A740,BN741+BO741+BP740,BN741+BO741)</f>
        <v>0</v>
      </c>
      <c r="BQ741" s="133"/>
      <c r="BR741" s="133"/>
      <c r="BS741" s="128" t="n">
        <f aca="false">IF($A741=$A740,BQ741+BR741+BS740,BQ741+BR741)</f>
        <v>0</v>
      </c>
      <c r="BT741" s="133"/>
      <c r="BU741" s="133"/>
      <c r="BV741" s="128" t="n">
        <f aca="false">IF($A741=$A740,BT741+BU741+BV740,BT741+BU741)</f>
        <v>0</v>
      </c>
      <c r="BW741" s="128" t="n">
        <f aca="false">IF(W741=0,0,IF(W741&gt;F$4,1,(IF(W741=BW$2,0,(IF(F$4-W741&gt;2,1,0))))))</f>
        <v>0</v>
      </c>
    </row>
    <row r="742" customFormat="false" ht="42.95" hidden="false" customHeight="true" outlineLevel="0" collapsed="false">
      <c r="A742" s="124" t="str">
        <f aca="false">IF(D742=D741,IF(A741=0,"",A741),IF(AND(D742&gt;0,D742&lt;&gt;D741),A741+1,""))</f>
        <v/>
      </c>
      <c r="B742" s="129"/>
      <c r="C742" s="129"/>
      <c r="D742" s="96"/>
      <c r="E742" s="138"/>
      <c r="F742" s="128" t="str">
        <f aca="false">IFERROR(IF(OR(ISTEXT(D742),ISNUMBER(D742)),HLOOKUP(I742-23*INT(I742/23),[2]Hoja2!B$1:X$2,2),""),1)</f>
        <v/>
      </c>
      <c r="G742" s="128" t="str">
        <f aca="false">LEFT(D742,1)</f>
        <v/>
      </c>
      <c r="H742" s="129" t="str">
        <f aca="false">IF(UPPER(G742)="Z",2,IF(UPPER(G742)="Y",1,IF(UPPER(G742)="X",0,LEFT(D742))))</f>
        <v/>
      </c>
      <c r="I742" s="129" t="str">
        <f aca="false">REPLACE(D742,1,1,H742)</f>
        <v/>
      </c>
      <c r="J742" s="96"/>
      <c r="K742" s="124" t="str">
        <f aca="false">IF(N742&gt;0,ROW(L742)-7,"")</f>
        <v/>
      </c>
      <c r="L742" s="130"/>
      <c r="M742" s="130"/>
      <c r="N742" s="131"/>
      <c r="O742" s="132"/>
      <c r="P742" s="128" t="str">
        <f aca="false">IFERROR(IF(OR(ISTEXT(N742),ISNUMBER(N742)),HLOOKUP(S742-23*INT(S742/23),[2]Hoja2!B$1:X$2,2),""),1)</f>
        <v/>
      </c>
      <c r="Q742" s="128" t="str">
        <f aca="false">LEFT(N742,1)</f>
        <v/>
      </c>
      <c r="R742" s="129" t="str">
        <f aca="false">IF(UPPER(Q742)="Z",2,IF(UPPER(Q742)="Y",1,IF(UPPER(Q742)="X",0,LEFT(N742))))</f>
        <v/>
      </c>
      <c r="S742" s="129" t="str">
        <f aca="false">REPLACE(N742,1,1,R742)</f>
        <v/>
      </c>
      <c r="T742" s="96"/>
      <c r="U742" s="133"/>
      <c r="V742" s="124" t="str">
        <f aca="false">IF(OR(ISTEXT(N742),ISNUMBER(N742)),IF($AD742=1,U742,0),"")</f>
        <v/>
      </c>
      <c r="W742" s="75" t="n">
        <v>36892</v>
      </c>
      <c r="X742" s="134"/>
      <c r="Y742" s="134"/>
      <c r="AA742" s="128" t="n">
        <f aca="false">IF(E742&lt;&gt;F742,0,1)</f>
        <v>1</v>
      </c>
      <c r="AB742" s="128" t="n">
        <f aca="false">IF(OR(T742="SI",T742="Si",T742="si",T742="sI",T742="s",T742="S"),1,0)</f>
        <v>0</v>
      </c>
      <c r="AC742" s="128" t="n">
        <f aca="false">IF(OR(J742="SI",J742="Si",J742="si",J742="sI",J742="s",J742="S"),1,0)</f>
        <v>0</v>
      </c>
      <c r="AD742" s="128" t="n">
        <f aca="false">AK742*AA742*AB742*AC742</f>
        <v>0</v>
      </c>
      <c r="AF742" s="136" t="n">
        <f aca="false">COUNTIF(D$8:D742,D742)</f>
        <v>0</v>
      </c>
      <c r="AG742" s="136" t="n">
        <f aca="false">COUNTIFS(D$8:D742,D742,A$8:A742,A742)</f>
        <v>0</v>
      </c>
      <c r="AH742" s="128" t="n">
        <f aca="false">AF742-AG742</f>
        <v>0</v>
      </c>
      <c r="AI742" s="128" t="n">
        <f aca="false">IF(OR(O742&lt;&gt;P742,P742=1,AA742=0),1,0)</f>
        <v>0</v>
      </c>
      <c r="AJ742" s="128" t="n">
        <f aca="false">IF(AR742&gt;0,1,0)+AH742</f>
        <v>0</v>
      </c>
      <c r="AK742" s="128" t="n">
        <f aca="false">IF(O742&lt;&gt;P742,0,1)</f>
        <v>1</v>
      </c>
      <c r="AL742" s="128" t="n">
        <f aca="false">IF(U742&gt;1,1,0)</f>
        <v>0</v>
      </c>
      <c r="AM742" s="136"/>
      <c r="AN742" s="137"/>
      <c r="AO742" s="139"/>
      <c r="AP742" s="128" t="str">
        <f aca="false">IF(SUMIF(AS$7:BU$7,"&gt;0",AS742:BU742)&gt;0,SUMIF(AS$7:BU$7,"&gt;0",AS742:BU742),"")</f>
        <v/>
      </c>
      <c r="AQ742" s="128"/>
      <c r="AR742" s="136" t="n">
        <f aca="false">COUNTIF(N$8:N742,N742)-1</f>
        <v>-1</v>
      </c>
      <c r="AS742" s="133"/>
      <c r="AT742" s="133"/>
      <c r="AU742" s="128" t="n">
        <f aca="false">IF($A742=$A741,AS742+AT742+AU741,AS742+AT742)</f>
        <v>0</v>
      </c>
      <c r="AV742" s="133"/>
      <c r="AW742" s="133"/>
      <c r="AX742" s="128" t="n">
        <f aca="false">IF($A742=$A741,AV742+AW742+AX741,AV742+AW742)</f>
        <v>0</v>
      </c>
      <c r="AY742" s="133"/>
      <c r="AZ742" s="133"/>
      <c r="BA742" s="128" t="n">
        <f aca="false">IF($A742=$A741,AY742+AZ742+BA741,AY742+AZ742)</f>
        <v>0</v>
      </c>
      <c r="BB742" s="133"/>
      <c r="BC742" s="133"/>
      <c r="BD742" s="128" t="n">
        <f aca="false">IF($A742=$A741,BB742+BC742+BD741,BB742+BC742)</f>
        <v>0</v>
      </c>
      <c r="BE742" s="133"/>
      <c r="BF742" s="133"/>
      <c r="BG742" s="128" t="n">
        <f aca="false">IF($A742=$A741,BE742+BF742+BG741,BE742+BF742)</f>
        <v>0</v>
      </c>
      <c r="BH742" s="133"/>
      <c r="BI742" s="133"/>
      <c r="BJ742" s="128" t="n">
        <f aca="false">IF($A742=$A741,BH742+BI742+BJ741,BH742+BI742)</f>
        <v>0</v>
      </c>
      <c r="BK742" s="133"/>
      <c r="BL742" s="133"/>
      <c r="BM742" s="128" t="n">
        <f aca="false">IF($A742=$A741,BK742+BL742+BM741,BK742+BL742)</f>
        <v>0</v>
      </c>
      <c r="BN742" s="133"/>
      <c r="BO742" s="133"/>
      <c r="BP742" s="128" t="n">
        <f aca="false">IF($A742=$A741,BN742+BO742+BP741,BN742+BO742)</f>
        <v>0</v>
      </c>
      <c r="BQ742" s="133"/>
      <c r="BR742" s="133"/>
      <c r="BS742" s="128" t="n">
        <f aca="false">IF($A742=$A741,BQ742+BR742+BS741,BQ742+BR742)</f>
        <v>0</v>
      </c>
      <c r="BT742" s="133"/>
      <c r="BU742" s="133"/>
      <c r="BV742" s="128" t="n">
        <f aca="false">IF($A742=$A741,BT742+BU742+BV741,BT742+BU742)</f>
        <v>0</v>
      </c>
      <c r="BW742" s="128" t="n">
        <f aca="false">IF(W742=0,0,IF(W742&gt;F$4,1,(IF(W742=BW$2,0,(IF(F$4-W742&gt;2,1,0))))))</f>
        <v>0</v>
      </c>
    </row>
    <row r="743" customFormat="false" ht="42.95" hidden="false" customHeight="true" outlineLevel="0" collapsed="false">
      <c r="A743" s="124" t="str">
        <f aca="false">IF(D743=D742,IF(A742=0,"",A742),IF(AND(D743&gt;0,D743&lt;&gt;D742),A742+1,""))</f>
        <v/>
      </c>
      <c r="B743" s="129"/>
      <c r="C743" s="129"/>
      <c r="D743" s="96"/>
      <c r="E743" s="138"/>
      <c r="F743" s="128" t="str">
        <f aca="false">IFERROR(IF(OR(ISTEXT(D743),ISNUMBER(D743)),HLOOKUP(I743-23*INT(I743/23),[2]Hoja2!B$1:X$2,2),""),1)</f>
        <v/>
      </c>
      <c r="G743" s="128" t="str">
        <f aca="false">LEFT(D743,1)</f>
        <v/>
      </c>
      <c r="H743" s="129" t="str">
        <f aca="false">IF(UPPER(G743)="Z",2,IF(UPPER(G743)="Y",1,IF(UPPER(G743)="X",0,LEFT(D743))))</f>
        <v/>
      </c>
      <c r="I743" s="129" t="str">
        <f aca="false">REPLACE(D743,1,1,H743)</f>
        <v/>
      </c>
      <c r="J743" s="96"/>
      <c r="K743" s="124" t="str">
        <f aca="false">IF(N743&gt;0,ROW(L743)-7,"")</f>
        <v/>
      </c>
      <c r="L743" s="130"/>
      <c r="M743" s="130"/>
      <c r="N743" s="131"/>
      <c r="O743" s="132"/>
      <c r="P743" s="128" t="str">
        <f aca="false">IFERROR(IF(OR(ISTEXT(N743),ISNUMBER(N743)),HLOOKUP(S743-23*INT(S743/23),[2]Hoja2!B$1:X$2,2),""),1)</f>
        <v/>
      </c>
      <c r="Q743" s="128" t="str">
        <f aca="false">LEFT(N743,1)</f>
        <v/>
      </c>
      <c r="R743" s="129" t="str">
        <f aca="false">IF(UPPER(Q743)="Z",2,IF(UPPER(Q743)="Y",1,IF(UPPER(Q743)="X",0,LEFT(N743))))</f>
        <v/>
      </c>
      <c r="S743" s="129" t="str">
        <f aca="false">REPLACE(N743,1,1,R743)</f>
        <v/>
      </c>
      <c r="T743" s="96"/>
      <c r="U743" s="133"/>
      <c r="V743" s="124" t="str">
        <f aca="false">IF(OR(ISTEXT(N743),ISNUMBER(N743)),IF($AD743=1,U743,0),"")</f>
        <v/>
      </c>
      <c r="W743" s="75" t="n">
        <v>36892</v>
      </c>
      <c r="X743" s="134"/>
      <c r="Y743" s="134"/>
      <c r="AA743" s="128" t="n">
        <f aca="false">IF(E743&lt;&gt;F743,0,1)</f>
        <v>1</v>
      </c>
      <c r="AB743" s="128" t="n">
        <f aca="false">IF(OR(T743="SI",T743="Si",T743="si",T743="sI",T743="s",T743="S"),1,0)</f>
        <v>0</v>
      </c>
      <c r="AC743" s="128" t="n">
        <f aca="false">IF(OR(J743="SI",J743="Si",J743="si",J743="sI",J743="s",J743="S"),1,0)</f>
        <v>0</v>
      </c>
      <c r="AD743" s="128" t="n">
        <f aca="false">AK743*AA743*AB743*AC743</f>
        <v>0</v>
      </c>
      <c r="AF743" s="136" t="n">
        <f aca="false">COUNTIF(D$8:D743,D743)</f>
        <v>0</v>
      </c>
      <c r="AG743" s="136" t="n">
        <f aca="false">COUNTIFS(D$8:D743,D743,A$8:A743,A743)</f>
        <v>0</v>
      </c>
      <c r="AH743" s="128" t="n">
        <f aca="false">AF743-AG743</f>
        <v>0</v>
      </c>
      <c r="AI743" s="128" t="n">
        <f aca="false">IF(OR(O743&lt;&gt;P743,P743=1,AA743=0),1,0)</f>
        <v>0</v>
      </c>
      <c r="AJ743" s="128" t="n">
        <f aca="false">IF(AR743&gt;0,1,0)+AH743</f>
        <v>0</v>
      </c>
      <c r="AK743" s="128" t="n">
        <f aca="false">IF(O743&lt;&gt;P743,0,1)</f>
        <v>1</v>
      </c>
      <c r="AL743" s="128" t="n">
        <f aca="false">IF(U743&gt;1,1,0)</f>
        <v>0</v>
      </c>
      <c r="AM743" s="136"/>
      <c r="AN743" s="137"/>
      <c r="AO743" s="139"/>
      <c r="AP743" s="128" t="str">
        <f aca="false">IF(SUMIF(AS$7:BU$7,"&gt;0",AS743:BU743)&gt;0,SUMIF(AS$7:BU$7,"&gt;0",AS743:BU743),"")</f>
        <v/>
      </c>
      <c r="AQ743" s="128"/>
      <c r="AR743" s="136" t="n">
        <f aca="false">COUNTIF(N$8:N743,N743)-1</f>
        <v>-1</v>
      </c>
      <c r="AS743" s="133"/>
      <c r="AT743" s="133"/>
      <c r="AU743" s="128" t="n">
        <f aca="false">IF($A743=$A742,AS743+AT743+AU742,AS743+AT743)</f>
        <v>0</v>
      </c>
      <c r="AV743" s="133"/>
      <c r="AW743" s="133"/>
      <c r="AX743" s="128" t="n">
        <f aca="false">IF($A743=$A742,AV743+AW743+AX742,AV743+AW743)</f>
        <v>0</v>
      </c>
      <c r="AY743" s="133"/>
      <c r="AZ743" s="133"/>
      <c r="BA743" s="128" t="n">
        <f aca="false">IF($A743=$A742,AY743+AZ743+BA742,AY743+AZ743)</f>
        <v>0</v>
      </c>
      <c r="BB743" s="133"/>
      <c r="BC743" s="133"/>
      <c r="BD743" s="128" t="n">
        <f aca="false">IF($A743=$A742,BB743+BC743+BD742,BB743+BC743)</f>
        <v>0</v>
      </c>
      <c r="BE743" s="133"/>
      <c r="BF743" s="133"/>
      <c r="BG743" s="128" t="n">
        <f aca="false">IF($A743=$A742,BE743+BF743+BG742,BE743+BF743)</f>
        <v>0</v>
      </c>
      <c r="BH743" s="133"/>
      <c r="BI743" s="133"/>
      <c r="BJ743" s="128" t="n">
        <f aca="false">IF($A743=$A742,BH743+BI743+BJ742,BH743+BI743)</f>
        <v>0</v>
      </c>
      <c r="BK743" s="133"/>
      <c r="BL743" s="133"/>
      <c r="BM743" s="128" t="n">
        <f aca="false">IF($A743=$A742,BK743+BL743+BM742,BK743+BL743)</f>
        <v>0</v>
      </c>
      <c r="BN743" s="133"/>
      <c r="BO743" s="133"/>
      <c r="BP743" s="128" t="n">
        <f aca="false">IF($A743=$A742,BN743+BO743+BP742,BN743+BO743)</f>
        <v>0</v>
      </c>
      <c r="BQ743" s="133"/>
      <c r="BR743" s="133"/>
      <c r="BS743" s="128" t="n">
        <f aca="false">IF($A743=$A742,BQ743+BR743+BS742,BQ743+BR743)</f>
        <v>0</v>
      </c>
      <c r="BT743" s="133"/>
      <c r="BU743" s="133"/>
      <c r="BV743" s="128" t="n">
        <f aca="false">IF($A743=$A742,BT743+BU743+BV742,BT743+BU743)</f>
        <v>0</v>
      </c>
      <c r="BW743" s="128" t="n">
        <f aca="false">IF(W743=0,0,IF(W743&gt;F$4,1,(IF(W743=BW$2,0,(IF(F$4-W743&gt;2,1,0))))))</f>
        <v>0</v>
      </c>
    </row>
    <row r="744" customFormat="false" ht="42.95" hidden="false" customHeight="true" outlineLevel="0" collapsed="false">
      <c r="A744" s="124" t="str">
        <f aca="false">IF(D744=D743,IF(A743=0,"",A743),IF(AND(D744&gt;0,D744&lt;&gt;D743),A743+1,""))</f>
        <v/>
      </c>
      <c r="B744" s="129"/>
      <c r="C744" s="129"/>
      <c r="D744" s="96"/>
      <c r="E744" s="138"/>
      <c r="F744" s="128" t="str">
        <f aca="false">IFERROR(IF(OR(ISTEXT(D744),ISNUMBER(D744)),HLOOKUP(I744-23*INT(I744/23),[2]Hoja2!B$1:X$2,2),""),1)</f>
        <v/>
      </c>
      <c r="G744" s="128" t="str">
        <f aca="false">LEFT(D744,1)</f>
        <v/>
      </c>
      <c r="H744" s="129" t="str">
        <f aca="false">IF(UPPER(G744)="Z",2,IF(UPPER(G744)="Y",1,IF(UPPER(G744)="X",0,LEFT(D744))))</f>
        <v/>
      </c>
      <c r="I744" s="129" t="str">
        <f aca="false">REPLACE(D744,1,1,H744)</f>
        <v/>
      </c>
      <c r="J744" s="96"/>
      <c r="K744" s="124" t="str">
        <f aca="false">IF(N744&gt;0,ROW(L744)-7,"")</f>
        <v/>
      </c>
      <c r="L744" s="130"/>
      <c r="M744" s="130"/>
      <c r="N744" s="131"/>
      <c r="O744" s="132"/>
      <c r="P744" s="128" t="str">
        <f aca="false">IFERROR(IF(OR(ISTEXT(N744),ISNUMBER(N744)),HLOOKUP(S744-23*INT(S744/23),[2]Hoja2!B$1:X$2,2),""),1)</f>
        <v/>
      </c>
      <c r="Q744" s="128" t="str">
        <f aca="false">LEFT(N744,1)</f>
        <v/>
      </c>
      <c r="R744" s="129" t="str">
        <f aca="false">IF(UPPER(Q744)="Z",2,IF(UPPER(Q744)="Y",1,IF(UPPER(Q744)="X",0,LEFT(N744))))</f>
        <v/>
      </c>
      <c r="S744" s="129" t="str">
        <f aca="false">REPLACE(N744,1,1,R744)</f>
        <v/>
      </c>
      <c r="T744" s="96"/>
      <c r="U744" s="133"/>
      <c r="V744" s="124" t="str">
        <f aca="false">IF(OR(ISTEXT(N744),ISNUMBER(N744)),IF($AD744=1,U744,0),"")</f>
        <v/>
      </c>
      <c r="W744" s="75" t="n">
        <v>36892</v>
      </c>
      <c r="X744" s="134"/>
      <c r="Y744" s="134"/>
      <c r="AA744" s="128" t="n">
        <f aca="false">IF(E744&lt;&gt;F744,0,1)</f>
        <v>1</v>
      </c>
      <c r="AB744" s="128" t="n">
        <f aca="false">IF(OR(T744="SI",T744="Si",T744="si",T744="sI",T744="s",T744="S"),1,0)</f>
        <v>0</v>
      </c>
      <c r="AC744" s="128" t="n">
        <f aca="false">IF(OR(J744="SI",J744="Si",J744="si",J744="sI",J744="s",J744="S"),1,0)</f>
        <v>0</v>
      </c>
      <c r="AD744" s="128" t="n">
        <f aca="false">AK744*AA744*AB744*AC744</f>
        <v>0</v>
      </c>
      <c r="AF744" s="136" t="n">
        <f aca="false">COUNTIF(D$8:D744,D744)</f>
        <v>0</v>
      </c>
      <c r="AG744" s="136" t="n">
        <f aca="false">COUNTIFS(D$8:D744,D744,A$8:A744,A744)</f>
        <v>0</v>
      </c>
      <c r="AH744" s="128" t="n">
        <f aca="false">AF744-AG744</f>
        <v>0</v>
      </c>
      <c r="AI744" s="128" t="n">
        <f aca="false">IF(OR(O744&lt;&gt;P744,P744=1,AA744=0),1,0)</f>
        <v>0</v>
      </c>
      <c r="AJ744" s="128" t="n">
        <f aca="false">IF(AR744&gt;0,1,0)+AH744</f>
        <v>0</v>
      </c>
      <c r="AK744" s="128" t="n">
        <f aca="false">IF(O744&lt;&gt;P744,0,1)</f>
        <v>1</v>
      </c>
      <c r="AL744" s="128" t="n">
        <f aca="false">IF(U744&gt;1,1,0)</f>
        <v>0</v>
      </c>
      <c r="AM744" s="136"/>
      <c r="AN744" s="137"/>
      <c r="AO744" s="139"/>
      <c r="AP744" s="128" t="str">
        <f aca="false">IF(SUMIF(AS$7:BU$7,"&gt;0",AS744:BU744)&gt;0,SUMIF(AS$7:BU$7,"&gt;0",AS744:BU744),"")</f>
        <v/>
      </c>
      <c r="AQ744" s="128"/>
      <c r="AR744" s="136" t="n">
        <f aca="false">COUNTIF(N$8:N744,N744)-1</f>
        <v>-1</v>
      </c>
      <c r="AS744" s="133"/>
      <c r="AT744" s="133"/>
      <c r="AU744" s="128" t="n">
        <f aca="false">IF($A744=$A743,AS744+AT744+AU743,AS744+AT744)</f>
        <v>0</v>
      </c>
      <c r="AV744" s="133"/>
      <c r="AW744" s="133"/>
      <c r="AX744" s="128" t="n">
        <f aca="false">IF($A744=$A743,AV744+AW744+AX743,AV744+AW744)</f>
        <v>0</v>
      </c>
      <c r="AY744" s="133"/>
      <c r="AZ744" s="133"/>
      <c r="BA744" s="128" t="n">
        <f aca="false">IF($A744=$A743,AY744+AZ744+BA743,AY744+AZ744)</f>
        <v>0</v>
      </c>
      <c r="BB744" s="133"/>
      <c r="BC744" s="133"/>
      <c r="BD744" s="128" t="n">
        <f aca="false">IF($A744=$A743,BB744+BC744+BD743,BB744+BC744)</f>
        <v>0</v>
      </c>
      <c r="BE744" s="133"/>
      <c r="BF744" s="133"/>
      <c r="BG744" s="128" t="n">
        <f aca="false">IF($A744=$A743,BE744+BF744+BG743,BE744+BF744)</f>
        <v>0</v>
      </c>
      <c r="BH744" s="133"/>
      <c r="BI744" s="133"/>
      <c r="BJ744" s="128" t="n">
        <f aca="false">IF($A744=$A743,BH744+BI744+BJ743,BH744+BI744)</f>
        <v>0</v>
      </c>
      <c r="BK744" s="133"/>
      <c r="BL744" s="133"/>
      <c r="BM744" s="128" t="n">
        <f aca="false">IF($A744=$A743,BK744+BL744+BM743,BK744+BL744)</f>
        <v>0</v>
      </c>
      <c r="BN744" s="133"/>
      <c r="BO744" s="133"/>
      <c r="BP744" s="128" t="n">
        <f aca="false">IF($A744=$A743,BN744+BO744+BP743,BN744+BO744)</f>
        <v>0</v>
      </c>
      <c r="BQ744" s="133"/>
      <c r="BR744" s="133"/>
      <c r="BS744" s="128" t="n">
        <f aca="false">IF($A744=$A743,BQ744+BR744+BS743,BQ744+BR744)</f>
        <v>0</v>
      </c>
      <c r="BT744" s="133"/>
      <c r="BU744" s="133"/>
      <c r="BV744" s="128" t="n">
        <f aca="false">IF($A744=$A743,BT744+BU744+BV743,BT744+BU744)</f>
        <v>0</v>
      </c>
      <c r="BW744" s="128" t="n">
        <f aca="false">IF(W744=0,0,IF(W744&gt;F$4,1,(IF(W744=BW$2,0,(IF(F$4-W744&gt;2,1,0))))))</f>
        <v>0</v>
      </c>
    </row>
    <row r="745" customFormat="false" ht="42.95" hidden="false" customHeight="true" outlineLevel="0" collapsed="false">
      <c r="A745" s="124" t="str">
        <f aca="false">IF(D745=D744,IF(A744=0,"",A744),IF(AND(D745&gt;0,D745&lt;&gt;D744),A744+1,""))</f>
        <v/>
      </c>
      <c r="B745" s="129"/>
      <c r="C745" s="129"/>
      <c r="D745" s="96"/>
      <c r="E745" s="138"/>
      <c r="F745" s="128" t="str">
        <f aca="false">IFERROR(IF(OR(ISTEXT(D745),ISNUMBER(D745)),HLOOKUP(I745-23*INT(I745/23),[2]Hoja2!B$1:X$2,2),""),1)</f>
        <v/>
      </c>
      <c r="G745" s="128" t="str">
        <f aca="false">LEFT(D745,1)</f>
        <v/>
      </c>
      <c r="H745" s="129" t="str">
        <f aca="false">IF(UPPER(G745)="Z",2,IF(UPPER(G745)="Y",1,IF(UPPER(G745)="X",0,LEFT(D745))))</f>
        <v/>
      </c>
      <c r="I745" s="129" t="str">
        <f aca="false">REPLACE(D745,1,1,H745)</f>
        <v/>
      </c>
      <c r="J745" s="96"/>
      <c r="K745" s="124" t="str">
        <f aca="false">IF(N745&gt;0,ROW(L745)-7,"")</f>
        <v/>
      </c>
      <c r="L745" s="130"/>
      <c r="M745" s="130"/>
      <c r="N745" s="131"/>
      <c r="O745" s="132"/>
      <c r="P745" s="128" t="str">
        <f aca="false">IFERROR(IF(OR(ISTEXT(N745),ISNUMBER(N745)),HLOOKUP(S745-23*INT(S745/23),[2]Hoja2!B$1:X$2,2),""),1)</f>
        <v/>
      </c>
      <c r="Q745" s="128" t="str">
        <f aca="false">LEFT(N745,1)</f>
        <v/>
      </c>
      <c r="R745" s="129" t="str">
        <f aca="false">IF(UPPER(Q745)="Z",2,IF(UPPER(Q745)="Y",1,IF(UPPER(Q745)="X",0,LEFT(N745))))</f>
        <v/>
      </c>
      <c r="S745" s="129" t="str">
        <f aca="false">REPLACE(N745,1,1,R745)</f>
        <v/>
      </c>
      <c r="T745" s="96"/>
      <c r="U745" s="133"/>
      <c r="V745" s="124" t="str">
        <f aca="false">IF(OR(ISTEXT(N745),ISNUMBER(N745)),IF($AD745=1,U745,0),"")</f>
        <v/>
      </c>
      <c r="W745" s="75" t="n">
        <v>36892</v>
      </c>
      <c r="X745" s="134"/>
      <c r="Y745" s="134"/>
      <c r="AA745" s="128" t="n">
        <f aca="false">IF(E745&lt;&gt;F745,0,1)</f>
        <v>1</v>
      </c>
      <c r="AB745" s="128" t="n">
        <f aca="false">IF(OR(T745="SI",T745="Si",T745="si",T745="sI",T745="s",T745="S"),1,0)</f>
        <v>0</v>
      </c>
      <c r="AC745" s="128" t="n">
        <f aca="false">IF(OR(J745="SI",J745="Si",J745="si",J745="sI",J745="s",J745="S"),1,0)</f>
        <v>0</v>
      </c>
      <c r="AD745" s="128" t="n">
        <f aca="false">AK745*AA745*AB745*AC745</f>
        <v>0</v>
      </c>
      <c r="AF745" s="136" t="n">
        <f aca="false">COUNTIF(D$8:D745,D745)</f>
        <v>0</v>
      </c>
      <c r="AG745" s="136" t="n">
        <f aca="false">COUNTIFS(D$8:D745,D745,A$8:A745,A745)</f>
        <v>0</v>
      </c>
      <c r="AH745" s="128" t="n">
        <f aca="false">AF745-AG745</f>
        <v>0</v>
      </c>
      <c r="AI745" s="128" t="n">
        <f aca="false">IF(OR(O745&lt;&gt;P745,P745=1,AA745=0),1,0)</f>
        <v>0</v>
      </c>
      <c r="AJ745" s="128" t="n">
        <f aca="false">IF(AR745&gt;0,1,0)+AH745</f>
        <v>0</v>
      </c>
      <c r="AK745" s="128" t="n">
        <f aca="false">IF(O745&lt;&gt;P745,0,1)</f>
        <v>1</v>
      </c>
      <c r="AL745" s="128" t="n">
        <f aca="false">IF(U745&gt;1,1,0)</f>
        <v>0</v>
      </c>
      <c r="AM745" s="136"/>
      <c r="AN745" s="137"/>
      <c r="AO745" s="139"/>
      <c r="AP745" s="128" t="str">
        <f aca="false">IF(SUMIF(AS$7:BU$7,"&gt;0",AS745:BU745)&gt;0,SUMIF(AS$7:BU$7,"&gt;0",AS745:BU745),"")</f>
        <v/>
      </c>
      <c r="AQ745" s="128"/>
      <c r="AR745" s="136" t="n">
        <f aca="false">COUNTIF(N$8:N745,N745)-1</f>
        <v>-1</v>
      </c>
      <c r="AS745" s="133"/>
      <c r="AT745" s="133"/>
      <c r="AU745" s="128" t="n">
        <f aca="false">IF($A745=$A744,AS745+AT745+AU744,AS745+AT745)</f>
        <v>0</v>
      </c>
      <c r="AV745" s="133"/>
      <c r="AW745" s="133"/>
      <c r="AX745" s="128" t="n">
        <f aca="false">IF($A745=$A744,AV745+AW745+AX744,AV745+AW745)</f>
        <v>0</v>
      </c>
      <c r="AY745" s="133"/>
      <c r="AZ745" s="133"/>
      <c r="BA745" s="128" t="n">
        <f aca="false">IF($A745=$A744,AY745+AZ745+BA744,AY745+AZ745)</f>
        <v>0</v>
      </c>
      <c r="BB745" s="133"/>
      <c r="BC745" s="133"/>
      <c r="BD745" s="128" t="n">
        <f aca="false">IF($A745=$A744,BB745+BC745+BD744,BB745+BC745)</f>
        <v>0</v>
      </c>
      <c r="BE745" s="133"/>
      <c r="BF745" s="133"/>
      <c r="BG745" s="128" t="n">
        <f aca="false">IF($A745=$A744,BE745+BF745+BG744,BE745+BF745)</f>
        <v>0</v>
      </c>
      <c r="BH745" s="133"/>
      <c r="BI745" s="133"/>
      <c r="BJ745" s="128" t="n">
        <f aca="false">IF($A745=$A744,BH745+BI745+BJ744,BH745+BI745)</f>
        <v>0</v>
      </c>
      <c r="BK745" s="133"/>
      <c r="BL745" s="133"/>
      <c r="BM745" s="128" t="n">
        <f aca="false">IF($A745=$A744,BK745+BL745+BM744,BK745+BL745)</f>
        <v>0</v>
      </c>
      <c r="BN745" s="133"/>
      <c r="BO745" s="133"/>
      <c r="BP745" s="128" t="n">
        <f aca="false">IF($A745=$A744,BN745+BO745+BP744,BN745+BO745)</f>
        <v>0</v>
      </c>
      <c r="BQ745" s="133"/>
      <c r="BR745" s="133"/>
      <c r="BS745" s="128" t="n">
        <f aca="false">IF($A745=$A744,BQ745+BR745+BS744,BQ745+BR745)</f>
        <v>0</v>
      </c>
      <c r="BT745" s="133"/>
      <c r="BU745" s="133"/>
      <c r="BV745" s="128" t="n">
        <f aca="false">IF($A745=$A744,BT745+BU745+BV744,BT745+BU745)</f>
        <v>0</v>
      </c>
      <c r="BW745" s="128" t="n">
        <f aca="false">IF(W745=0,0,IF(W745&gt;F$4,1,(IF(W745=BW$2,0,(IF(F$4-W745&gt;2,1,0))))))</f>
        <v>0</v>
      </c>
    </row>
    <row r="746" customFormat="false" ht="42.95" hidden="false" customHeight="true" outlineLevel="0" collapsed="false">
      <c r="A746" s="124" t="str">
        <f aca="false">IF(D746=D745,IF(A745=0,"",A745),IF(AND(D746&gt;0,D746&lt;&gt;D745),A745+1,""))</f>
        <v/>
      </c>
      <c r="B746" s="129"/>
      <c r="C746" s="129"/>
      <c r="D746" s="96"/>
      <c r="E746" s="138"/>
      <c r="F746" s="128" t="str">
        <f aca="false">IFERROR(IF(OR(ISTEXT(D746),ISNUMBER(D746)),HLOOKUP(I746-23*INT(I746/23),[2]Hoja2!B$1:X$2,2),""),1)</f>
        <v/>
      </c>
      <c r="G746" s="128" t="str">
        <f aca="false">LEFT(D746,1)</f>
        <v/>
      </c>
      <c r="H746" s="129" t="str">
        <f aca="false">IF(UPPER(G746)="Z",2,IF(UPPER(G746)="Y",1,IF(UPPER(G746)="X",0,LEFT(D746))))</f>
        <v/>
      </c>
      <c r="I746" s="129" t="str">
        <f aca="false">REPLACE(D746,1,1,H746)</f>
        <v/>
      </c>
      <c r="J746" s="96"/>
      <c r="K746" s="124" t="str">
        <f aca="false">IF(N746&gt;0,ROW(L746)-7,"")</f>
        <v/>
      </c>
      <c r="L746" s="130"/>
      <c r="M746" s="130"/>
      <c r="N746" s="131"/>
      <c r="O746" s="132"/>
      <c r="P746" s="128" t="str">
        <f aca="false">IFERROR(IF(OR(ISTEXT(N746),ISNUMBER(N746)),HLOOKUP(S746-23*INT(S746/23),[2]Hoja2!B$1:X$2,2),""),1)</f>
        <v/>
      </c>
      <c r="Q746" s="128" t="str">
        <f aca="false">LEFT(N746,1)</f>
        <v/>
      </c>
      <c r="R746" s="129" t="str">
        <f aca="false">IF(UPPER(Q746)="Z",2,IF(UPPER(Q746)="Y",1,IF(UPPER(Q746)="X",0,LEFT(N746))))</f>
        <v/>
      </c>
      <c r="S746" s="129" t="str">
        <f aca="false">REPLACE(N746,1,1,R746)</f>
        <v/>
      </c>
      <c r="T746" s="96"/>
      <c r="U746" s="133"/>
      <c r="V746" s="124" t="str">
        <f aca="false">IF(OR(ISTEXT(N746),ISNUMBER(N746)),IF($AD746=1,U746,0),"")</f>
        <v/>
      </c>
      <c r="W746" s="75" t="n">
        <v>36892</v>
      </c>
      <c r="X746" s="134"/>
      <c r="Y746" s="134"/>
      <c r="AA746" s="128" t="n">
        <f aca="false">IF(E746&lt;&gt;F746,0,1)</f>
        <v>1</v>
      </c>
      <c r="AB746" s="128" t="n">
        <f aca="false">IF(OR(T746="SI",T746="Si",T746="si",T746="sI",T746="s",T746="S"),1,0)</f>
        <v>0</v>
      </c>
      <c r="AC746" s="128" t="n">
        <f aca="false">IF(OR(J746="SI",J746="Si",J746="si",J746="sI",J746="s",J746="S"),1,0)</f>
        <v>0</v>
      </c>
      <c r="AD746" s="128" t="n">
        <f aca="false">AK746*AA746*AB746*AC746</f>
        <v>0</v>
      </c>
      <c r="AF746" s="136" t="n">
        <f aca="false">COUNTIF(D$8:D746,D746)</f>
        <v>0</v>
      </c>
      <c r="AG746" s="136" t="n">
        <f aca="false">COUNTIFS(D$8:D746,D746,A$8:A746,A746)</f>
        <v>0</v>
      </c>
      <c r="AH746" s="128" t="n">
        <f aca="false">AF746-AG746</f>
        <v>0</v>
      </c>
      <c r="AI746" s="128" t="n">
        <f aca="false">IF(OR(O746&lt;&gt;P746,P746=1,AA746=0),1,0)</f>
        <v>0</v>
      </c>
      <c r="AJ746" s="128" t="n">
        <f aca="false">IF(AR746&gt;0,1,0)+AH746</f>
        <v>0</v>
      </c>
      <c r="AK746" s="128" t="n">
        <f aca="false">IF(O746&lt;&gt;P746,0,1)</f>
        <v>1</v>
      </c>
      <c r="AL746" s="128" t="n">
        <f aca="false">IF(U746&gt;1,1,0)</f>
        <v>0</v>
      </c>
      <c r="AM746" s="136"/>
      <c r="AN746" s="137"/>
      <c r="AO746" s="139"/>
      <c r="AP746" s="128" t="str">
        <f aca="false">IF(SUMIF(AS$7:BU$7,"&gt;0",AS746:BU746)&gt;0,SUMIF(AS$7:BU$7,"&gt;0",AS746:BU746),"")</f>
        <v/>
      </c>
      <c r="AQ746" s="128"/>
      <c r="AR746" s="136" t="n">
        <f aca="false">COUNTIF(N$8:N746,N746)-1</f>
        <v>-1</v>
      </c>
      <c r="AS746" s="133"/>
      <c r="AT746" s="133"/>
      <c r="AU746" s="128" t="n">
        <f aca="false">IF($A746=$A745,AS746+AT746+AU745,AS746+AT746)</f>
        <v>0</v>
      </c>
      <c r="AV746" s="133"/>
      <c r="AW746" s="133"/>
      <c r="AX746" s="128" t="n">
        <f aca="false">IF($A746=$A745,AV746+AW746+AX745,AV746+AW746)</f>
        <v>0</v>
      </c>
      <c r="AY746" s="133"/>
      <c r="AZ746" s="133"/>
      <c r="BA746" s="128" t="n">
        <f aca="false">IF($A746=$A745,AY746+AZ746+BA745,AY746+AZ746)</f>
        <v>0</v>
      </c>
      <c r="BB746" s="133"/>
      <c r="BC746" s="133"/>
      <c r="BD746" s="128" t="n">
        <f aca="false">IF($A746=$A745,BB746+BC746+BD745,BB746+BC746)</f>
        <v>0</v>
      </c>
      <c r="BE746" s="133"/>
      <c r="BF746" s="133"/>
      <c r="BG746" s="128" t="n">
        <f aca="false">IF($A746=$A745,BE746+BF746+BG745,BE746+BF746)</f>
        <v>0</v>
      </c>
      <c r="BH746" s="133"/>
      <c r="BI746" s="133"/>
      <c r="BJ746" s="128" t="n">
        <f aca="false">IF($A746=$A745,BH746+BI746+BJ745,BH746+BI746)</f>
        <v>0</v>
      </c>
      <c r="BK746" s="133"/>
      <c r="BL746" s="133"/>
      <c r="BM746" s="128" t="n">
        <f aca="false">IF($A746=$A745,BK746+BL746+BM745,BK746+BL746)</f>
        <v>0</v>
      </c>
      <c r="BN746" s="133"/>
      <c r="BO746" s="133"/>
      <c r="BP746" s="128" t="n">
        <f aca="false">IF($A746=$A745,BN746+BO746+BP745,BN746+BO746)</f>
        <v>0</v>
      </c>
      <c r="BQ746" s="133"/>
      <c r="BR746" s="133"/>
      <c r="BS746" s="128" t="n">
        <f aca="false">IF($A746=$A745,BQ746+BR746+BS745,BQ746+BR746)</f>
        <v>0</v>
      </c>
      <c r="BT746" s="133"/>
      <c r="BU746" s="133"/>
      <c r="BV746" s="128" t="n">
        <f aca="false">IF($A746=$A745,BT746+BU746+BV745,BT746+BU746)</f>
        <v>0</v>
      </c>
      <c r="BW746" s="128" t="n">
        <f aca="false">IF(W746=0,0,IF(W746&gt;F$4,1,(IF(W746=BW$2,0,(IF(F$4-W746&gt;2,1,0))))))</f>
        <v>0</v>
      </c>
    </row>
    <row r="747" customFormat="false" ht="42.95" hidden="false" customHeight="true" outlineLevel="0" collapsed="false">
      <c r="A747" s="124" t="str">
        <f aca="false">IF(D747=D746,IF(A746=0,"",A746),IF(AND(D747&gt;0,D747&lt;&gt;D746),A746+1,""))</f>
        <v/>
      </c>
      <c r="B747" s="129"/>
      <c r="C747" s="129"/>
      <c r="D747" s="96"/>
      <c r="E747" s="138"/>
      <c r="F747" s="128" t="str">
        <f aca="false">IFERROR(IF(OR(ISTEXT(D747),ISNUMBER(D747)),HLOOKUP(I747-23*INT(I747/23),[2]Hoja2!B$1:X$2,2),""),1)</f>
        <v/>
      </c>
      <c r="G747" s="128" t="str">
        <f aca="false">LEFT(D747,1)</f>
        <v/>
      </c>
      <c r="H747" s="129" t="str">
        <f aca="false">IF(UPPER(G747)="Z",2,IF(UPPER(G747)="Y",1,IF(UPPER(G747)="X",0,LEFT(D747))))</f>
        <v/>
      </c>
      <c r="I747" s="129" t="str">
        <f aca="false">REPLACE(D747,1,1,H747)</f>
        <v/>
      </c>
      <c r="J747" s="96"/>
      <c r="K747" s="124" t="str">
        <f aca="false">IF(N747&gt;0,ROW(L747)-7,"")</f>
        <v/>
      </c>
      <c r="L747" s="130"/>
      <c r="M747" s="130"/>
      <c r="N747" s="131"/>
      <c r="O747" s="132"/>
      <c r="P747" s="128" t="str">
        <f aca="false">IFERROR(IF(OR(ISTEXT(N747),ISNUMBER(N747)),HLOOKUP(S747-23*INT(S747/23),[2]Hoja2!B$1:X$2,2),""),1)</f>
        <v/>
      </c>
      <c r="Q747" s="128" t="str">
        <f aca="false">LEFT(N747,1)</f>
        <v/>
      </c>
      <c r="R747" s="129" t="str">
        <f aca="false">IF(UPPER(Q747)="Z",2,IF(UPPER(Q747)="Y",1,IF(UPPER(Q747)="X",0,LEFT(N747))))</f>
        <v/>
      </c>
      <c r="S747" s="129" t="str">
        <f aca="false">REPLACE(N747,1,1,R747)</f>
        <v/>
      </c>
      <c r="T747" s="96"/>
      <c r="U747" s="133"/>
      <c r="V747" s="124" t="str">
        <f aca="false">IF(OR(ISTEXT(N747),ISNUMBER(N747)),IF($AD747=1,U747,0),"")</f>
        <v/>
      </c>
      <c r="W747" s="75" t="n">
        <v>36892</v>
      </c>
      <c r="X747" s="134"/>
      <c r="Y747" s="134"/>
      <c r="AA747" s="128" t="n">
        <f aca="false">IF(E747&lt;&gt;F747,0,1)</f>
        <v>1</v>
      </c>
      <c r="AB747" s="128" t="n">
        <f aca="false">IF(OR(T747="SI",T747="Si",T747="si",T747="sI",T747="s",T747="S"),1,0)</f>
        <v>0</v>
      </c>
      <c r="AC747" s="128" t="n">
        <f aca="false">IF(OR(J747="SI",J747="Si",J747="si",J747="sI",J747="s",J747="S"),1,0)</f>
        <v>0</v>
      </c>
      <c r="AD747" s="128" t="n">
        <f aca="false">AK747*AA747*AB747*AC747</f>
        <v>0</v>
      </c>
      <c r="AF747" s="136" t="n">
        <f aca="false">COUNTIF(D$8:D747,D747)</f>
        <v>0</v>
      </c>
      <c r="AG747" s="136" t="n">
        <f aca="false">COUNTIFS(D$8:D747,D747,A$8:A747,A747)</f>
        <v>0</v>
      </c>
      <c r="AH747" s="128" t="n">
        <f aca="false">AF747-AG747</f>
        <v>0</v>
      </c>
      <c r="AI747" s="128" t="n">
        <f aca="false">IF(OR(O747&lt;&gt;P747,P747=1,AA747=0),1,0)</f>
        <v>0</v>
      </c>
      <c r="AJ747" s="128" t="n">
        <f aca="false">IF(AR747&gt;0,1,0)+AH747</f>
        <v>0</v>
      </c>
      <c r="AK747" s="128" t="n">
        <f aca="false">IF(O747&lt;&gt;P747,0,1)</f>
        <v>1</v>
      </c>
      <c r="AL747" s="128" t="n">
        <f aca="false">IF(U747&gt;1,1,0)</f>
        <v>0</v>
      </c>
      <c r="AM747" s="136"/>
      <c r="AN747" s="137"/>
      <c r="AO747" s="139"/>
      <c r="AP747" s="128" t="str">
        <f aca="false">IF(SUMIF(AS$7:BU$7,"&gt;0",AS747:BU747)&gt;0,SUMIF(AS$7:BU$7,"&gt;0",AS747:BU747),"")</f>
        <v/>
      </c>
      <c r="AQ747" s="128"/>
      <c r="AR747" s="136" t="n">
        <f aca="false">COUNTIF(N$8:N747,N747)-1</f>
        <v>-1</v>
      </c>
      <c r="AS747" s="133"/>
      <c r="AT747" s="133"/>
      <c r="AU747" s="128" t="n">
        <f aca="false">IF($A747=$A746,AS747+AT747+AU746,AS747+AT747)</f>
        <v>0</v>
      </c>
      <c r="AV747" s="133"/>
      <c r="AW747" s="133"/>
      <c r="AX747" s="128" t="n">
        <f aca="false">IF($A747=$A746,AV747+AW747+AX746,AV747+AW747)</f>
        <v>0</v>
      </c>
      <c r="AY747" s="133"/>
      <c r="AZ747" s="133"/>
      <c r="BA747" s="128" t="n">
        <f aca="false">IF($A747=$A746,AY747+AZ747+BA746,AY747+AZ747)</f>
        <v>0</v>
      </c>
      <c r="BB747" s="133"/>
      <c r="BC747" s="133"/>
      <c r="BD747" s="128" t="n">
        <f aca="false">IF($A747=$A746,BB747+BC747+BD746,BB747+BC747)</f>
        <v>0</v>
      </c>
      <c r="BE747" s="133"/>
      <c r="BF747" s="133"/>
      <c r="BG747" s="128" t="n">
        <f aca="false">IF($A747=$A746,BE747+BF747+BG746,BE747+BF747)</f>
        <v>0</v>
      </c>
      <c r="BH747" s="133"/>
      <c r="BI747" s="133"/>
      <c r="BJ747" s="128" t="n">
        <f aca="false">IF($A747=$A746,BH747+BI747+BJ746,BH747+BI747)</f>
        <v>0</v>
      </c>
      <c r="BK747" s="133"/>
      <c r="BL747" s="133"/>
      <c r="BM747" s="128" t="n">
        <f aca="false">IF($A747=$A746,BK747+BL747+BM746,BK747+BL747)</f>
        <v>0</v>
      </c>
      <c r="BN747" s="133"/>
      <c r="BO747" s="133"/>
      <c r="BP747" s="128" t="n">
        <f aca="false">IF($A747=$A746,BN747+BO747+BP746,BN747+BO747)</f>
        <v>0</v>
      </c>
      <c r="BQ747" s="133"/>
      <c r="BR747" s="133"/>
      <c r="BS747" s="128" t="n">
        <f aca="false">IF($A747=$A746,BQ747+BR747+BS746,BQ747+BR747)</f>
        <v>0</v>
      </c>
      <c r="BT747" s="133"/>
      <c r="BU747" s="133"/>
      <c r="BV747" s="128" t="n">
        <f aca="false">IF($A747=$A746,BT747+BU747+BV746,BT747+BU747)</f>
        <v>0</v>
      </c>
      <c r="BW747" s="128" t="n">
        <f aca="false">IF(W747=0,0,IF(W747&gt;F$4,1,(IF(W747=BW$2,0,(IF(F$4-W747&gt;2,1,0))))))</f>
        <v>0</v>
      </c>
    </row>
    <row r="748" customFormat="false" ht="42.95" hidden="false" customHeight="true" outlineLevel="0" collapsed="false">
      <c r="A748" s="124" t="str">
        <f aca="false">IF(D748=D747,IF(A747=0,"",A747),IF(AND(D748&gt;0,D748&lt;&gt;D747),A747+1,""))</f>
        <v/>
      </c>
      <c r="B748" s="129"/>
      <c r="C748" s="129"/>
      <c r="D748" s="96"/>
      <c r="E748" s="138"/>
      <c r="F748" s="128" t="str">
        <f aca="false">IFERROR(IF(OR(ISTEXT(D748),ISNUMBER(D748)),HLOOKUP(I748-23*INT(I748/23),[2]Hoja2!B$1:X$2,2),""),1)</f>
        <v/>
      </c>
      <c r="G748" s="128" t="str">
        <f aca="false">LEFT(D748,1)</f>
        <v/>
      </c>
      <c r="H748" s="129" t="str">
        <f aca="false">IF(UPPER(G748)="Z",2,IF(UPPER(G748)="Y",1,IF(UPPER(G748)="X",0,LEFT(D748))))</f>
        <v/>
      </c>
      <c r="I748" s="129" t="str">
        <f aca="false">REPLACE(D748,1,1,H748)</f>
        <v/>
      </c>
      <c r="J748" s="96"/>
      <c r="K748" s="124" t="str">
        <f aca="false">IF(N748&gt;0,ROW(L748)-7,"")</f>
        <v/>
      </c>
      <c r="L748" s="130"/>
      <c r="M748" s="130"/>
      <c r="N748" s="131"/>
      <c r="O748" s="132"/>
      <c r="P748" s="128" t="str">
        <f aca="false">IFERROR(IF(OR(ISTEXT(N748),ISNUMBER(N748)),HLOOKUP(S748-23*INT(S748/23),[2]Hoja2!B$1:X$2,2),""),1)</f>
        <v/>
      </c>
      <c r="Q748" s="128" t="str">
        <f aca="false">LEFT(N748,1)</f>
        <v/>
      </c>
      <c r="R748" s="129" t="str">
        <f aca="false">IF(UPPER(Q748)="Z",2,IF(UPPER(Q748)="Y",1,IF(UPPER(Q748)="X",0,LEFT(N748))))</f>
        <v/>
      </c>
      <c r="S748" s="129" t="str">
        <f aca="false">REPLACE(N748,1,1,R748)</f>
        <v/>
      </c>
      <c r="T748" s="96"/>
      <c r="U748" s="133"/>
      <c r="V748" s="124" t="str">
        <f aca="false">IF(OR(ISTEXT(N748),ISNUMBER(N748)),IF($AD748=1,U748,0),"")</f>
        <v/>
      </c>
      <c r="W748" s="75" t="n">
        <v>36892</v>
      </c>
      <c r="X748" s="134"/>
      <c r="Y748" s="134"/>
      <c r="AA748" s="128" t="n">
        <f aca="false">IF(E748&lt;&gt;F748,0,1)</f>
        <v>1</v>
      </c>
      <c r="AB748" s="128" t="n">
        <f aca="false">IF(OR(T748="SI",T748="Si",T748="si",T748="sI",T748="s",T748="S"),1,0)</f>
        <v>0</v>
      </c>
      <c r="AC748" s="128" t="n">
        <f aca="false">IF(OR(J748="SI",J748="Si",J748="si",J748="sI",J748="s",J748="S"),1,0)</f>
        <v>0</v>
      </c>
      <c r="AD748" s="128" t="n">
        <f aca="false">AK748*AA748*AB748*AC748</f>
        <v>0</v>
      </c>
      <c r="AF748" s="136" t="n">
        <f aca="false">COUNTIF(D$8:D748,D748)</f>
        <v>0</v>
      </c>
      <c r="AG748" s="136" t="n">
        <f aca="false">COUNTIFS(D$8:D748,D748,A$8:A748,A748)</f>
        <v>0</v>
      </c>
      <c r="AH748" s="128" t="n">
        <f aca="false">AF748-AG748</f>
        <v>0</v>
      </c>
      <c r="AI748" s="128" t="n">
        <f aca="false">IF(OR(O748&lt;&gt;P748,P748=1,AA748=0),1,0)</f>
        <v>0</v>
      </c>
      <c r="AJ748" s="128" t="n">
        <f aca="false">IF(AR748&gt;0,1,0)+AH748</f>
        <v>0</v>
      </c>
      <c r="AK748" s="128" t="n">
        <f aca="false">IF(O748&lt;&gt;P748,0,1)</f>
        <v>1</v>
      </c>
      <c r="AL748" s="128" t="n">
        <f aca="false">IF(U748&gt;1,1,0)</f>
        <v>0</v>
      </c>
      <c r="AM748" s="136"/>
      <c r="AN748" s="137"/>
      <c r="AO748" s="139"/>
      <c r="AP748" s="128" t="str">
        <f aca="false">IF(SUMIF(AS$7:BU$7,"&gt;0",AS748:BU748)&gt;0,SUMIF(AS$7:BU$7,"&gt;0",AS748:BU748),"")</f>
        <v/>
      </c>
      <c r="AQ748" s="128"/>
      <c r="AR748" s="136" t="n">
        <f aca="false">COUNTIF(N$8:N748,N748)-1</f>
        <v>-1</v>
      </c>
      <c r="AS748" s="133"/>
      <c r="AT748" s="133"/>
      <c r="AU748" s="128" t="n">
        <f aca="false">IF($A748=$A747,AS748+AT748+AU747,AS748+AT748)</f>
        <v>0</v>
      </c>
      <c r="AV748" s="133"/>
      <c r="AW748" s="133"/>
      <c r="AX748" s="128" t="n">
        <f aca="false">IF($A748=$A747,AV748+AW748+AX747,AV748+AW748)</f>
        <v>0</v>
      </c>
      <c r="AY748" s="133"/>
      <c r="AZ748" s="133"/>
      <c r="BA748" s="128" t="n">
        <f aca="false">IF($A748=$A747,AY748+AZ748+BA747,AY748+AZ748)</f>
        <v>0</v>
      </c>
      <c r="BB748" s="133"/>
      <c r="BC748" s="133"/>
      <c r="BD748" s="128" t="n">
        <f aca="false">IF($A748=$A747,BB748+BC748+BD747,BB748+BC748)</f>
        <v>0</v>
      </c>
      <c r="BE748" s="133"/>
      <c r="BF748" s="133"/>
      <c r="BG748" s="128" t="n">
        <f aca="false">IF($A748=$A747,BE748+BF748+BG747,BE748+BF748)</f>
        <v>0</v>
      </c>
      <c r="BH748" s="133"/>
      <c r="BI748" s="133"/>
      <c r="BJ748" s="128" t="n">
        <f aca="false">IF($A748=$A747,BH748+BI748+BJ747,BH748+BI748)</f>
        <v>0</v>
      </c>
      <c r="BK748" s="133"/>
      <c r="BL748" s="133"/>
      <c r="BM748" s="128" t="n">
        <f aca="false">IF($A748=$A747,BK748+BL748+BM747,BK748+BL748)</f>
        <v>0</v>
      </c>
      <c r="BN748" s="133"/>
      <c r="BO748" s="133"/>
      <c r="BP748" s="128" t="n">
        <f aca="false">IF($A748=$A747,BN748+BO748+BP747,BN748+BO748)</f>
        <v>0</v>
      </c>
      <c r="BQ748" s="133"/>
      <c r="BR748" s="133"/>
      <c r="BS748" s="128" t="n">
        <f aca="false">IF($A748=$A747,BQ748+BR748+BS747,BQ748+BR748)</f>
        <v>0</v>
      </c>
      <c r="BT748" s="133"/>
      <c r="BU748" s="133"/>
      <c r="BV748" s="128" t="n">
        <f aca="false">IF($A748=$A747,BT748+BU748+BV747,BT748+BU748)</f>
        <v>0</v>
      </c>
      <c r="BW748" s="128" t="n">
        <f aca="false">IF(W748=0,0,IF(W748&gt;F$4,1,(IF(W748=BW$2,0,(IF(F$4-W748&gt;2,1,0))))))</f>
        <v>0</v>
      </c>
    </row>
    <row r="749" customFormat="false" ht="42.95" hidden="false" customHeight="true" outlineLevel="0" collapsed="false">
      <c r="A749" s="124" t="str">
        <f aca="false">IF(D749=D748,IF(A748=0,"",A748),IF(AND(D749&gt;0,D749&lt;&gt;D748),A748+1,""))</f>
        <v/>
      </c>
      <c r="B749" s="129"/>
      <c r="C749" s="129"/>
      <c r="D749" s="96"/>
      <c r="E749" s="138"/>
      <c r="F749" s="128" t="str">
        <f aca="false">IFERROR(IF(OR(ISTEXT(D749),ISNUMBER(D749)),HLOOKUP(I749-23*INT(I749/23),[2]Hoja2!B$1:X$2,2),""),1)</f>
        <v/>
      </c>
      <c r="G749" s="128" t="str">
        <f aca="false">LEFT(D749,1)</f>
        <v/>
      </c>
      <c r="H749" s="129" t="str">
        <f aca="false">IF(UPPER(G749)="Z",2,IF(UPPER(G749)="Y",1,IF(UPPER(G749)="X",0,LEFT(D749))))</f>
        <v/>
      </c>
      <c r="I749" s="129" t="str">
        <f aca="false">REPLACE(D749,1,1,H749)</f>
        <v/>
      </c>
      <c r="J749" s="96"/>
      <c r="K749" s="124" t="str">
        <f aca="false">IF(N749&gt;0,ROW(L749)-7,"")</f>
        <v/>
      </c>
      <c r="L749" s="130"/>
      <c r="M749" s="130"/>
      <c r="N749" s="131"/>
      <c r="O749" s="132"/>
      <c r="P749" s="128" t="str">
        <f aca="false">IFERROR(IF(OR(ISTEXT(N749),ISNUMBER(N749)),HLOOKUP(S749-23*INT(S749/23),[2]Hoja2!B$1:X$2,2),""),1)</f>
        <v/>
      </c>
      <c r="Q749" s="128" t="str">
        <f aca="false">LEFT(N749,1)</f>
        <v/>
      </c>
      <c r="R749" s="129" t="str">
        <f aca="false">IF(UPPER(Q749)="Z",2,IF(UPPER(Q749)="Y",1,IF(UPPER(Q749)="X",0,LEFT(N749))))</f>
        <v/>
      </c>
      <c r="S749" s="129" t="str">
        <f aca="false">REPLACE(N749,1,1,R749)</f>
        <v/>
      </c>
      <c r="T749" s="96"/>
      <c r="U749" s="133"/>
      <c r="V749" s="124" t="str">
        <f aca="false">IF(OR(ISTEXT(N749),ISNUMBER(N749)),IF($AD749=1,U749,0),"")</f>
        <v/>
      </c>
      <c r="W749" s="75" t="n">
        <v>36892</v>
      </c>
      <c r="X749" s="134"/>
      <c r="Y749" s="134"/>
      <c r="AA749" s="128" t="n">
        <f aca="false">IF(E749&lt;&gt;F749,0,1)</f>
        <v>1</v>
      </c>
      <c r="AB749" s="128" t="n">
        <f aca="false">IF(OR(T749="SI",T749="Si",T749="si",T749="sI",T749="s",T749="S"),1,0)</f>
        <v>0</v>
      </c>
      <c r="AC749" s="128" t="n">
        <f aca="false">IF(OR(J749="SI",J749="Si",J749="si",J749="sI",J749="s",J749="S"),1,0)</f>
        <v>0</v>
      </c>
      <c r="AD749" s="128" t="n">
        <f aca="false">AK749*AA749*AB749*AC749</f>
        <v>0</v>
      </c>
      <c r="AF749" s="136" t="n">
        <f aca="false">COUNTIF(D$8:D749,D749)</f>
        <v>0</v>
      </c>
      <c r="AG749" s="136" t="n">
        <f aca="false">COUNTIFS(D$8:D749,D749,A$8:A749,A749)</f>
        <v>0</v>
      </c>
      <c r="AH749" s="128" t="n">
        <f aca="false">AF749-AG749</f>
        <v>0</v>
      </c>
      <c r="AI749" s="128" t="n">
        <f aca="false">IF(OR(O749&lt;&gt;P749,P749=1,AA749=0),1,0)</f>
        <v>0</v>
      </c>
      <c r="AJ749" s="128" t="n">
        <f aca="false">IF(AR749&gt;0,1,0)+AH749</f>
        <v>0</v>
      </c>
      <c r="AK749" s="128" t="n">
        <f aca="false">IF(O749&lt;&gt;P749,0,1)</f>
        <v>1</v>
      </c>
      <c r="AL749" s="128" t="n">
        <f aca="false">IF(U749&gt;1,1,0)</f>
        <v>0</v>
      </c>
      <c r="AM749" s="136"/>
      <c r="AN749" s="137"/>
      <c r="AO749" s="139"/>
      <c r="AP749" s="128" t="str">
        <f aca="false">IF(SUMIF(AS$7:BU$7,"&gt;0",AS749:BU749)&gt;0,SUMIF(AS$7:BU$7,"&gt;0",AS749:BU749),"")</f>
        <v/>
      </c>
      <c r="AQ749" s="128"/>
      <c r="AR749" s="136" t="n">
        <f aca="false">COUNTIF(N$8:N749,N749)-1</f>
        <v>-1</v>
      </c>
      <c r="AS749" s="133"/>
      <c r="AT749" s="133"/>
      <c r="AU749" s="128" t="n">
        <f aca="false">IF($A749=$A748,AS749+AT749+AU748,AS749+AT749)</f>
        <v>0</v>
      </c>
      <c r="AV749" s="133"/>
      <c r="AW749" s="133"/>
      <c r="AX749" s="128" t="n">
        <f aca="false">IF($A749=$A748,AV749+AW749+AX748,AV749+AW749)</f>
        <v>0</v>
      </c>
      <c r="AY749" s="133"/>
      <c r="AZ749" s="133"/>
      <c r="BA749" s="128" t="n">
        <f aca="false">IF($A749=$A748,AY749+AZ749+BA748,AY749+AZ749)</f>
        <v>0</v>
      </c>
      <c r="BB749" s="133"/>
      <c r="BC749" s="133"/>
      <c r="BD749" s="128" t="n">
        <f aca="false">IF($A749=$A748,BB749+BC749+BD748,BB749+BC749)</f>
        <v>0</v>
      </c>
      <c r="BE749" s="133"/>
      <c r="BF749" s="133"/>
      <c r="BG749" s="128" t="n">
        <f aca="false">IF($A749=$A748,BE749+BF749+BG748,BE749+BF749)</f>
        <v>0</v>
      </c>
      <c r="BH749" s="133"/>
      <c r="BI749" s="133"/>
      <c r="BJ749" s="128" t="n">
        <f aca="false">IF($A749=$A748,BH749+BI749+BJ748,BH749+BI749)</f>
        <v>0</v>
      </c>
      <c r="BK749" s="133"/>
      <c r="BL749" s="133"/>
      <c r="BM749" s="128" t="n">
        <f aca="false">IF($A749=$A748,BK749+BL749+BM748,BK749+BL749)</f>
        <v>0</v>
      </c>
      <c r="BN749" s="133"/>
      <c r="BO749" s="133"/>
      <c r="BP749" s="128" t="n">
        <f aca="false">IF($A749=$A748,BN749+BO749+BP748,BN749+BO749)</f>
        <v>0</v>
      </c>
      <c r="BQ749" s="133"/>
      <c r="BR749" s="133"/>
      <c r="BS749" s="128" t="n">
        <f aca="false">IF($A749=$A748,BQ749+BR749+BS748,BQ749+BR749)</f>
        <v>0</v>
      </c>
      <c r="BT749" s="133"/>
      <c r="BU749" s="133"/>
      <c r="BV749" s="128" t="n">
        <f aca="false">IF($A749=$A748,BT749+BU749+BV748,BT749+BU749)</f>
        <v>0</v>
      </c>
      <c r="BW749" s="128" t="n">
        <f aca="false">IF(W749=0,0,IF(W749&gt;F$4,1,(IF(W749=BW$2,0,(IF(F$4-W749&gt;2,1,0))))))</f>
        <v>0</v>
      </c>
    </row>
    <row r="750" customFormat="false" ht="42.95" hidden="false" customHeight="true" outlineLevel="0" collapsed="false">
      <c r="A750" s="124" t="str">
        <f aca="false">IF(D750=D749,IF(A749=0,"",A749),IF(AND(D750&gt;0,D750&lt;&gt;D749),A749+1,""))</f>
        <v/>
      </c>
      <c r="B750" s="129"/>
      <c r="C750" s="129"/>
      <c r="D750" s="96"/>
      <c r="E750" s="138"/>
      <c r="F750" s="128" t="str">
        <f aca="false">IFERROR(IF(OR(ISTEXT(D750),ISNUMBER(D750)),HLOOKUP(I750-23*INT(I750/23),[2]Hoja2!B$1:X$2,2),""),1)</f>
        <v/>
      </c>
      <c r="G750" s="128" t="str">
        <f aca="false">LEFT(D750,1)</f>
        <v/>
      </c>
      <c r="H750" s="129" t="str">
        <f aca="false">IF(UPPER(G750)="Z",2,IF(UPPER(G750)="Y",1,IF(UPPER(G750)="X",0,LEFT(D750))))</f>
        <v/>
      </c>
      <c r="I750" s="129" t="str">
        <f aca="false">REPLACE(D750,1,1,H750)</f>
        <v/>
      </c>
      <c r="J750" s="96"/>
      <c r="K750" s="124" t="str">
        <f aca="false">IF(N750&gt;0,ROW(L750)-7,"")</f>
        <v/>
      </c>
      <c r="L750" s="130"/>
      <c r="M750" s="130"/>
      <c r="N750" s="131"/>
      <c r="O750" s="132"/>
      <c r="P750" s="128" t="str">
        <f aca="false">IFERROR(IF(OR(ISTEXT(N750),ISNUMBER(N750)),HLOOKUP(S750-23*INT(S750/23),[2]Hoja2!B$1:X$2,2),""),1)</f>
        <v/>
      </c>
      <c r="Q750" s="128" t="str">
        <f aca="false">LEFT(N750,1)</f>
        <v/>
      </c>
      <c r="R750" s="129" t="str">
        <f aca="false">IF(UPPER(Q750)="Z",2,IF(UPPER(Q750)="Y",1,IF(UPPER(Q750)="X",0,LEFT(N750))))</f>
        <v/>
      </c>
      <c r="S750" s="129" t="str">
        <f aca="false">REPLACE(N750,1,1,R750)</f>
        <v/>
      </c>
      <c r="T750" s="96"/>
      <c r="U750" s="133"/>
      <c r="V750" s="124" t="str">
        <f aca="false">IF(OR(ISTEXT(N750),ISNUMBER(N750)),IF($AD750=1,U750,0),"")</f>
        <v/>
      </c>
      <c r="W750" s="75" t="n">
        <v>36892</v>
      </c>
      <c r="X750" s="134"/>
      <c r="Y750" s="134"/>
      <c r="AA750" s="128" t="n">
        <f aca="false">IF(E750&lt;&gt;F750,0,1)</f>
        <v>1</v>
      </c>
      <c r="AB750" s="128" t="n">
        <f aca="false">IF(OR(T750="SI",T750="Si",T750="si",T750="sI",T750="s",T750="S"),1,0)</f>
        <v>0</v>
      </c>
      <c r="AC750" s="128" t="n">
        <f aca="false">IF(OR(J750="SI",J750="Si",J750="si",J750="sI",J750="s",J750="S"),1,0)</f>
        <v>0</v>
      </c>
      <c r="AD750" s="128" t="n">
        <f aca="false">AK750*AA750*AB750*AC750</f>
        <v>0</v>
      </c>
      <c r="AF750" s="136" t="n">
        <f aca="false">COUNTIF(D$8:D750,D750)</f>
        <v>0</v>
      </c>
      <c r="AG750" s="136" t="n">
        <f aca="false">COUNTIFS(D$8:D750,D750,A$8:A750,A750)</f>
        <v>0</v>
      </c>
      <c r="AH750" s="128" t="n">
        <f aca="false">AF750-AG750</f>
        <v>0</v>
      </c>
      <c r="AI750" s="128" t="n">
        <f aca="false">IF(OR(O750&lt;&gt;P750,P750=1,AA750=0),1,0)</f>
        <v>0</v>
      </c>
      <c r="AJ750" s="128" t="n">
        <f aca="false">IF(AR750&gt;0,1,0)+AH750</f>
        <v>0</v>
      </c>
      <c r="AK750" s="128" t="n">
        <f aca="false">IF(O750&lt;&gt;P750,0,1)</f>
        <v>1</v>
      </c>
      <c r="AL750" s="128" t="n">
        <f aca="false">IF(U750&gt;1,1,0)</f>
        <v>0</v>
      </c>
      <c r="AM750" s="136"/>
      <c r="AN750" s="137"/>
      <c r="AO750" s="139"/>
      <c r="AP750" s="128" t="str">
        <f aca="false">IF(SUMIF(AS$7:BU$7,"&gt;0",AS750:BU750)&gt;0,SUMIF(AS$7:BU$7,"&gt;0",AS750:BU750),"")</f>
        <v/>
      </c>
      <c r="AQ750" s="128"/>
      <c r="AR750" s="136" t="n">
        <f aca="false">COUNTIF(N$8:N750,N750)-1</f>
        <v>-1</v>
      </c>
      <c r="AS750" s="133"/>
      <c r="AT750" s="133"/>
      <c r="AU750" s="128" t="n">
        <f aca="false">IF($A750=$A749,AS750+AT750+AU749,AS750+AT750)</f>
        <v>0</v>
      </c>
      <c r="AV750" s="133"/>
      <c r="AW750" s="133"/>
      <c r="AX750" s="128" t="n">
        <f aca="false">IF($A750=$A749,AV750+AW750+AX749,AV750+AW750)</f>
        <v>0</v>
      </c>
      <c r="AY750" s="133"/>
      <c r="AZ750" s="133"/>
      <c r="BA750" s="128" t="n">
        <f aca="false">IF($A750=$A749,AY750+AZ750+BA749,AY750+AZ750)</f>
        <v>0</v>
      </c>
      <c r="BB750" s="133"/>
      <c r="BC750" s="133"/>
      <c r="BD750" s="128" t="n">
        <f aca="false">IF($A750=$A749,BB750+BC750+BD749,BB750+BC750)</f>
        <v>0</v>
      </c>
      <c r="BE750" s="133"/>
      <c r="BF750" s="133"/>
      <c r="BG750" s="128" t="n">
        <f aca="false">IF($A750=$A749,BE750+BF750+BG749,BE750+BF750)</f>
        <v>0</v>
      </c>
      <c r="BH750" s="133"/>
      <c r="BI750" s="133"/>
      <c r="BJ750" s="128" t="n">
        <f aca="false">IF($A750=$A749,BH750+BI750+BJ749,BH750+BI750)</f>
        <v>0</v>
      </c>
      <c r="BK750" s="133"/>
      <c r="BL750" s="133"/>
      <c r="BM750" s="128" t="n">
        <f aca="false">IF($A750=$A749,BK750+BL750+BM749,BK750+BL750)</f>
        <v>0</v>
      </c>
      <c r="BN750" s="133"/>
      <c r="BO750" s="133"/>
      <c r="BP750" s="128" t="n">
        <f aca="false">IF($A750=$A749,BN750+BO750+BP749,BN750+BO750)</f>
        <v>0</v>
      </c>
      <c r="BQ750" s="133"/>
      <c r="BR750" s="133"/>
      <c r="BS750" s="128" t="n">
        <f aca="false">IF($A750=$A749,BQ750+BR750+BS749,BQ750+BR750)</f>
        <v>0</v>
      </c>
      <c r="BT750" s="133"/>
      <c r="BU750" s="133"/>
      <c r="BV750" s="128" t="n">
        <f aca="false">IF($A750=$A749,BT750+BU750+BV749,BT750+BU750)</f>
        <v>0</v>
      </c>
      <c r="BW750" s="128" t="n">
        <f aca="false">IF(W750=0,0,IF(W750&gt;F$4,1,(IF(W750=BW$2,0,(IF(F$4-W750&gt;2,1,0))))))</f>
        <v>0</v>
      </c>
    </row>
    <row r="751" customFormat="false" ht="42.95" hidden="false" customHeight="true" outlineLevel="0" collapsed="false">
      <c r="A751" s="124" t="str">
        <f aca="false">IF(D751=D750,IF(A750=0,"",A750),IF(AND(D751&gt;0,D751&lt;&gt;D750),A750+1,""))</f>
        <v/>
      </c>
      <c r="B751" s="129"/>
      <c r="C751" s="129"/>
      <c r="D751" s="96"/>
      <c r="E751" s="138"/>
      <c r="F751" s="128" t="str">
        <f aca="false">IFERROR(IF(OR(ISTEXT(D751),ISNUMBER(D751)),HLOOKUP(I751-23*INT(I751/23),[2]Hoja2!B$1:X$2,2),""),1)</f>
        <v/>
      </c>
      <c r="G751" s="128" t="str">
        <f aca="false">LEFT(D751,1)</f>
        <v/>
      </c>
      <c r="H751" s="129" t="str">
        <f aca="false">IF(UPPER(G751)="Z",2,IF(UPPER(G751)="Y",1,IF(UPPER(G751)="X",0,LEFT(D751))))</f>
        <v/>
      </c>
      <c r="I751" s="129" t="str">
        <f aca="false">REPLACE(D751,1,1,H751)</f>
        <v/>
      </c>
      <c r="J751" s="96"/>
      <c r="K751" s="124" t="str">
        <f aca="false">IF(N751&gt;0,ROW(L751)-7,"")</f>
        <v/>
      </c>
      <c r="L751" s="130"/>
      <c r="M751" s="130"/>
      <c r="N751" s="131"/>
      <c r="O751" s="132"/>
      <c r="P751" s="128" t="str">
        <f aca="false">IFERROR(IF(OR(ISTEXT(N751),ISNUMBER(N751)),HLOOKUP(S751-23*INT(S751/23),[2]Hoja2!B$1:X$2,2),""),1)</f>
        <v/>
      </c>
      <c r="Q751" s="128" t="str">
        <f aca="false">LEFT(N751,1)</f>
        <v/>
      </c>
      <c r="R751" s="129" t="str">
        <f aca="false">IF(UPPER(Q751)="Z",2,IF(UPPER(Q751)="Y",1,IF(UPPER(Q751)="X",0,LEFT(N751))))</f>
        <v/>
      </c>
      <c r="S751" s="129" t="str">
        <f aca="false">REPLACE(N751,1,1,R751)</f>
        <v/>
      </c>
      <c r="T751" s="96"/>
      <c r="U751" s="133"/>
      <c r="V751" s="124" t="str">
        <f aca="false">IF(OR(ISTEXT(N751),ISNUMBER(N751)),IF($AD751=1,U751,0),"")</f>
        <v/>
      </c>
      <c r="W751" s="75" t="n">
        <v>36892</v>
      </c>
      <c r="X751" s="134"/>
      <c r="Y751" s="134"/>
      <c r="AA751" s="128" t="n">
        <f aca="false">IF(E751&lt;&gt;F751,0,1)</f>
        <v>1</v>
      </c>
      <c r="AB751" s="128" t="n">
        <f aca="false">IF(OR(T751="SI",T751="Si",T751="si",T751="sI",T751="s",T751="S"),1,0)</f>
        <v>0</v>
      </c>
      <c r="AC751" s="128" t="n">
        <f aca="false">IF(OR(J751="SI",J751="Si",J751="si",J751="sI",J751="s",J751="S"),1,0)</f>
        <v>0</v>
      </c>
      <c r="AD751" s="128" t="n">
        <f aca="false">AK751*AA751*AB751*AC751</f>
        <v>0</v>
      </c>
      <c r="AF751" s="136" t="n">
        <f aca="false">COUNTIF(D$8:D751,D751)</f>
        <v>0</v>
      </c>
      <c r="AG751" s="136" t="n">
        <f aca="false">COUNTIFS(D$8:D751,D751,A$8:A751,A751)</f>
        <v>0</v>
      </c>
      <c r="AH751" s="128" t="n">
        <f aca="false">AF751-AG751</f>
        <v>0</v>
      </c>
      <c r="AI751" s="128" t="n">
        <f aca="false">IF(OR(O751&lt;&gt;P751,P751=1,AA751=0),1,0)</f>
        <v>0</v>
      </c>
      <c r="AJ751" s="128" t="n">
        <f aca="false">IF(AR751&gt;0,1,0)+AH751</f>
        <v>0</v>
      </c>
      <c r="AK751" s="128" t="n">
        <f aca="false">IF(O751&lt;&gt;P751,0,1)</f>
        <v>1</v>
      </c>
      <c r="AL751" s="128" t="n">
        <f aca="false">IF(U751&gt;1,1,0)</f>
        <v>0</v>
      </c>
      <c r="AM751" s="136"/>
      <c r="AN751" s="137"/>
      <c r="AO751" s="139"/>
      <c r="AP751" s="128" t="str">
        <f aca="false">IF(SUMIF(AS$7:BU$7,"&gt;0",AS751:BU751)&gt;0,SUMIF(AS$7:BU$7,"&gt;0",AS751:BU751),"")</f>
        <v/>
      </c>
      <c r="AQ751" s="128"/>
      <c r="AR751" s="136" t="n">
        <f aca="false">COUNTIF(N$8:N751,N751)-1</f>
        <v>-1</v>
      </c>
      <c r="AS751" s="133"/>
      <c r="AT751" s="133"/>
      <c r="AU751" s="128" t="n">
        <f aca="false">IF($A751=$A750,AS751+AT751+AU750,AS751+AT751)</f>
        <v>0</v>
      </c>
      <c r="AV751" s="133"/>
      <c r="AW751" s="133"/>
      <c r="AX751" s="128" t="n">
        <f aca="false">IF($A751=$A750,AV751+AW751+AX750,AV751+AW751)</f>
        <v>0</v>
      </c>
      <c r="AY751" s="133"/>
      <c r="AZ751" s="133"/>
      <c r="BA751" s="128" t="n">
        <f aca="false">IF($A751=$A750,AY751+AZ751+BA750,AY751+AZ751)</f>
        <v>0</v>
      </c>
      <c r="BB751" s="133"/>
      <c r="BC751" s="133"/>
      <c r="BD751" s="128" t="n">
        <f aca="false">IF($A751=$A750,BB751+BC751+BD750,BB751+BC751)</f>
        <v>0</v>
      </c>
      <c r="BE751" s="133"/>
      <c r="BF751" s="133"/>
      <c r="BG751" s="128" t="n">
        <f aca="false">IF($A751=$A750,BE751+BF751+BG750,BE751+BF751)</f>
        <v>0</v>
      </c>
      <c r="BH751" s="133"/>
      <c r="BI751" s="133"/>
      <c r="BJ751" s="128" t="n">
        <f aca="false">IF($A751=$A750,BH751+BI751+BJ750,BH751+BI751)</f>
        <v>0</v>
      </c>
      <c r="BK751" s="133"/>
      <c r="BL751" s="133"/>
      <c r="BM751" s="128" t="n">
        <f aca="false">IF($A751=$A750,BK751+BL751+BM750,BK751+BL751)</f>
        <v>0</v>
      </c>
      <c r="BN751" s="133"/>
      <c r="BO751" s="133"/>
      <c r="BP751" s="128" t="n">
        <f aca="false">IF($A751=$A750,BN751+BO751+BP750,BN751+BO751)</f>
        <v>0</v>
      </c>
      <c r="BQ751" s="133"/>
      <c r="BR751" s="133"/>
      <c r="BS751" s="128" t="n">
        <f aca="false">IF($A751=$A750,BQ751+BR751+BS750,BQ751+BR751)</f>
        <v>0</v>
      </c>
      <c r="BT751" s="133"/>
      <c r="BU751" s="133"/>
      <c r="BV751" s="128" t="n">
        <f aca="false">IF($A751=$A750,BT751+BU751+BV750,BT751+BU751)</f>
        <v>0</v>
      </c>
      <c r="BW751" s="128" t="n">
        <f aca="false">IF(W751=0,0,IF(W751&gt;F$4,1,(IF(W751=BW$2,0,(IF(F$4-W751&gt;2,1,0))))))</f>
        <v>0</v>
      </c>
    </row>
    <row r="752" customFormat="false" ht="42.95" hidden="false" customHeight="true" outlineLevel="0" collapsed="false">
      <c r="A752" s="124" t="str">
        <f aca="false">IF(D752=D751,IF(A751=0,"",A751),IF(AND(D752&gt;0,D752&lt;&gt;D751),A751+1,""))</f>
        <v/>
      </c>
      <c r="B752" s="129"/>
      <c r="C752" s="129"/>
      <c r="D752" s="96"/>
      <c r="E752" s="138"/>
      <c r="F752" s="128" t="str">
        <f aca="false">IFERROR(IF(OR(ISTEXT(D752),ISNUMBER(D752)),HLOOKUP(I752-23*INT(I752/23),[2]Hoja2!B$1:X$2,2),""),1)</f>
        <v/>
      </c>
      <c r="G752" s="128" t="str">
        <f aca="false">LEFT(D752,1)</f>
        <v/>
      </c>
      <c r="H752" s="129" t="str">
        <f aca="false">IF(UPPER(G752)="Z",2,IF(UPPER(G752)="Y",1,IF(UPPER(G752)="X",0,LEFT(D752))))</f>
        <v/>
      </c>
      <c r="I752" s="129" t="str">
        <f aca="false">REPLACE(D752,1,1,H752)</f>
        <v/>
      </c>
      <c r="J752" s="96"/>
      <c r="K752" s="124" t="str">
        <f aca="false">IF(N752&gt;0,ROW(L752)-7,"")</f>
        <v/>
      </c>
      <c r="L752" s="130"/>
      <c r="M752" s="130"/>
      <c r="N752" s="131"/>
      <c r="O752" s="132"/>
      <c r="P752" s="128" t="str">
        <f aca="false">IFERROR(IF(OR(ISTEXT(N752),ISNUMBER(N752)),HLOOKUP(S752-23*INT(S752/23),[2]Hoja2!B$1:X$2,2),""),1)</f>
        <v/>
      </c>
      <c r="Q752" s="128" t="str">
        <f aca="false">LEFT(N752,1)</f>
        <v/>
      </c>
      <c r="R752" s="129" t="str">
        <f aca="false">IF(UPPER(Q752)="Z",2,IF(UPPER(Q752)="Y",1,IF(UPPER(Q752)="X",0,LEFT(N752))))</f>
        <v/>
      </c>
      <c r="S752" s="129" t="str">
        <f aca="false">REPLACE(N752,1,1,R752)</f>
        <v/>
      </c>
      <c r="T752" s="96"/>
      <c r="U752" s="133"/>
      <c r="V752" s="124" t="str">
        <f aca="false">IF(OR(ISTEXT(N752),ISNUMBER(N752)),IF($AD752=1,U752,0),"")</f>
        <v/>
      </c>
      <c r="W752" s="75" t="n">
        <v>36892</v>
      </c>
      <c r="X752" s="134"/>
      <c r="Y752" s="134"/>
      <c r="AA752" s="128" t="n">
        <f aca="false">IF(E752&lt;&gt;F752,0,1)</f>
        <v>1</v>
      </c>
      <c r="AB752" s="128" t="n">
        <f aca="false">IF(OR(T752="SI",T752="Si",T752="si",T752="sI",T752="s",T752="S"),1,0)</f>
        <v>0</v>
      </c>
      <c r="AC752" s="128" t="n">
        <f aca="false">IF(OR(J752="SI",J752="Si",J752="si",J752="sI",J752="s",J752="S"),1,0)</f>
        <v>0</v>
      </c>
      <c r="AD752" s="128" t="n">
        <f aca="false">AK752*AA752*AB752*AC752</f>
        <v>0</v>
      </c>
      <c r="AF752" s="136" t="n">
        <f aca="false">COUNTIF(D$8:D752,D752)</f>
        <v>0</v>
      </c>
      <c r="AG752" s="136" t="n">
        <f aca="false">COUNTIFS(D$8:D752,D752,A$8:A752,A752)</f>
        <v>0</v>
      </c>
      <c r="AH752" s="128" t="n">
        <f aca="false">AF752-AG752</f>
        <v>0</v>
      </c>
      <c r="AI752" s="128" t="n">
        <f aca="false">IF(OR(O752&lt;&gt;P752,P752=1,AA752=0),1,0)</f>
        <v>0</v>
      </c>
      <c r="AJ752" s="128" t="n">
        <f aca="false">IF(AR752&gt;0,1,0)+AH752</f>
        <v>0</v>
      </c>
      <c r="AK752" s="128" t="n">
        <f aca="false">IF(O752&lt;&gt;P752,0,1)</f>
        <v>1</v>
      </c>
      <c r="AL752" s="128" t="n">
        <f aca="false">IF(U752&gt;1,1,0)</f>
        <v>0</v>
      </c>
      <c r="AM752" s="136"/>
      <c r="AN752" s="137"/>
      <c r="AO752" s="139"/>
      <c r="AP752" s="128" t="str">
        <f aca="false">IF(SUMIF(AS$7:BU$7,"&gt;0",AS752:BU752)&gt;0,SUMIF(AS$7:BU$7,"&gt;0",AS752:BU752),"")</f>
        <v/>
      </c>
      <c r="AQ752" s="128"/>
      <c r="AR752" s="136" t="n">
        <f aca="false">COUNTIF(N$8:N752,N752)-1</f>
        <v>-1</v>
      </c>
      <c r="AS752" s="133"/>
      <c r="AT752" s="133"/>
      <c r="AU752" s="128" t="n">
        <f aca="false">IF($A752=$A751,AS752+AT752+AU751,AS752+AT752)</f>
        <v>0</v>
      </c>
      <c r="AV752" s="133"/>
      <c r="AW752" s="133"/>
      <c r="AX752" s="128" t="n">
        <f aca="false">IF($A752=$A751,AV752+AW752+AX751,AV752+AW752)</f>
        <v>0</v>
      </c>
      <c r="AY752" s="133"/>
      <c r="AZ752" s="133"/>
      <c r="BA752" s="128" t="n">
        <f aca="false">IF($A752=$A751,AY752+AZ752+BA751,AY752+AZ752)</f>
        <v>0</v>
      </c>
      <c r="BB752" s="133"/>
      <c r="BC752" s="133"/>
      <c r="BD752" s="128" t="n">
        <f aca="false">IF($A752=$A751,BB752+BC752+BD751,BB752+BC752)</f>
        <v>0</v>
      </c>
      <c r="BE752" s="133"/>
      <c r="BF752" s="133"/>
      <c r="BG752" s="128" t="n">
        <f aca="false">IF($A752=$A751,BE752+BF752+BG751,BE752+BF752)</f>
        <v>0</v>
      </c>
      <c r="BH752" s="133"/>
      <c r="BI752" s="133"/>
      <c r="BJ752" s="128" t="n">
        <f aca="false">IF($A752=$A751,BH752+BI752+BJ751,BH752+BI752)</f>
        <v>0</v>
      </c>
      <c r="BK752" s="133"/>
      <c r="BL752" s="133"/>
      <c r="BM752" s="128" t="n">
        <f aca="false">IF($A752=$A751,BK752+BL752+BM751,BK752+BL752)</f>
        <v>0</v>
      </c>
      <c r="BN752" s="133"/>
      <c r="BO752" s="133"/>
      <c r="BP752" s="128" t="n">
        <f aca="false">IF($A752=$A751,BN752+BO752+BP751,BN752+BO752)</f>
        <v>0</v>
      </c>
      <c r="BQ752" s="133"/>
      <c r="BR752" s="133"/>
      <c r="BS752" s="128" t="n">
        <f aca="false">IF($A752=$A751,BQ752+BR752+BS751,BQ752+BR752)</f>
        <v>0</v>
      </c>
      <c r="BT752" s="133"/>
      <c r="BU752" s="133"/>
      <c r="BV752" s="128" t="n">
        <f aca="false">IF($A752=$A751,BT752+BU752+BV751,BT752+BU752)</f>
        <v>0</v>
      </c>
      <c r="BW752" s="128" t="n">
        <f aca="false">IF(W752=0,0,IF(W752&gt;F$4,1,(IF(W752=BW$2,0,(IF(F$4-W752&gt;2,1,0))))))</f>
        <v>0</v>
      </c>
    </row>
    <row r="753" customFormat="false" ht="42.95" hidden="false" customHeight="true" outlineLevel="0" collapsed="false">
      <c r="A753" s="124" t="str">
        <f aca="false">IF(D753=D752,IF(A752=0,"",A752),IF(AND(D753&gt;0,D753&lt;&gt;D752),A752+1,""))</f>
        <v/>
      </c>
      <c r="B753" s="129"/>
      <c r="C753" s="129"/>
      <c r="D753" s="96"/>
      <c r="E753" s="138"/>
      <c r="F753" s="128" t="str">
        <f aca="false">IFERROR(IF(OR(ISTEXT(D753),ISNUMBER(D753)),HLOOKUP(I753-23*INT(I753/23),[2]Hoja2!B$1:X$2,2),""),1)</f>
        <v/>
      </c>
      <c r="G753" s="128" t="str">
        <f aca="false">LEFT(D753,1)</f>
        <v/>
      </c>
      <c r="H753" s="129" t="str">
        <f aca="false">IF(UPPER(G753)="Z",2,IF(UPPER(G753)="Y",1,IF(UPPER(G753)="X",0,LEFT(D753))))</f>
        <v/>
      </c>
      <c r="I753" s="129" t="str">
        <f aca="false">REPLACE(D753,1,1,H753)</f>
        <v/>
      </c>
      <c r="J753" s="96"/>
      <c r="K753" s="124" t="str">
        <f aca="false">IF(N753&gt;0,ROW(L753)-7,"")</f>
        <v/>
      </c>
      <c r="L753" s="130"/>
      <c r="M753" s="130"/>
      <c r="N753" s="131"/>
      <c r="O753" s="132"/>
      <c r="P753" s="128" t="str">
        <f aca="false">IFERROR(IF(OR(ISTEXT(N753),ISNUMBER(N753)),HLOOKUP(S753-23*INT(S753/23),[2]Hoja2!B$1:X$2,2),""),1)</f>
        <v/>
      </c>
      <c r="Q753" s="128" t="str">
        <f aca="false">LEFT(N753,1)</f>
        <v/>
      </c>
      <c r="R753" s="129" t="str">
        <f aca="false">IF(UPPER(Q753)="Z",2,IF(UPPER(Q753)="Y",1,IF(UPPER(Q753)="X",0,LEFT(N753))))</f>
        <v/>
      </c>
      <c r="S753" s="129" t="str">
        <f aca="false">REPLACE(N753,1,1,R753)</f>
        <v/>
      </c>
      <c r="T753" s="96"/>
      <c r="U753" s="133"/>
      <c r="V753" s="124" t="str">
        <f aca="false">IF(OR(ISTEXT(N753),ISNUMBER(N753)),IF($AD753=1,U753,0),"")</f>
        <v/>
      </c>
      <c r="W753" s="75" t="n">
        <v>36892</v>
      </c>
      <c r="X753" s="134"/>
      <c r="Y753" s="134"/>
      <c r="AA753" s="128" t="n">
        <f aca="false">IF(E753&lt;&gt;F753,0,1)</f>
        <v>1</v>
      </c>
      <c r="AB753" s="128" t="n">
        <f aca="false">IF(OR(T753="SI",T753="Si",T753="si",T753="sI",T753="s",T753="S"),1,0)</f>
        <v>0</v>
      </c>
      <c r="AC753" s="128" t="n">
        <f aca="false">IF(OR(J753="SI",J753="Si",J753="si",J753="sI",J753="s",J753="S"),1,0)</f>
        <v>0</v>
      </c>
      <c r="AD753" s="128" t="n">
        <f aca="false">AK753*AA753*AB753*AC753</f>
        <v>0</v>
      </c>
      <c r="AF753" s="136" t="n">
        <f aca="false">COUNTIF(D$8:D753,D753)</f>
        <v>0</v>
      </c>
      <c r="AG753" s="136" t="n">
        <f aca="false">COUNTIFS(D$8:D753,D753,A$8:A753,A753)</f>
        <v>0</v>
      </c>
      <c r="AH753" s="128" t="n">
        <f aca="false">AF753-AG753</f>
        <v>0</v>
      </c>
      <c r="AI753" s="128" t="n">
        <f aca="false">IF(OR(O753&lt;&gt;P753,P753=1,AA753=0),1,0)</f>
        <v>0</v>
      </c>
      <c r="AJ753" s="128" t="n">
        <f aca="false">IF(AR753&gt;0,1,0)+AH753</f>
        <v>0</v>
      </c>
      <c r="AK753" s="128" t="n">
        <f aca="false">IF(O753&lt;&gt;P753,0,1)</f>
        <v>1</v>
      </c>
      <c r="AL753" s="128" t="n">
        <f aca="false">IF(U753&gt;1,1,0)</f>
        <v>0</v>
      </c>
      <c r="AM753" s="136"/>
      <c r="AN753" s="137"/>
      <c r="AO753" s="139"/>
      <c r="AP753" s="128" t="str">
        <f aca="false">IF(SUMIF(AS$7:BU$7,"&gt;0",AS753:BU753)&gt;0,SUMIF(AS$7:BU$7,"&gt;0",AS753:BU753),"")</f>
        <v/>
      </c>
      <c r="AQ753" s="128"/>
      <c r="AR753" s="136" t="n">
        <f aca="false">COUNTIF(N$8:N753,N753)-1</f>
        <v>-1</v>
      </c>
      <c r="AS753" s="133"/>
      <c r="AT753" s="133"/>
      <c r="AU753" s="128" t="n">
        <f aca="false">IF($A753=$A752,AS753+AT753+AU752,AS753+AT753)</f>
        <v>0</v>
      </c>
      <c r="AV753" s="133"/>
      <c r="AW753" s="133"/>
      <c r="AX753" s="128" t="n">
        <f aca="false">IF($A753=$A752,AV753+AW753+AX752,AV753+AW753)</f>
        <v>0</v>
      </c>
      <c r="AY753" s="133"/>
      <c r="AZ753" s="133"/>
      <c r="BA753" s="128" t="n">
        <f aca="false">IF($A753=$A752,AY753+AZ753+BA752,AY753+AZ753)</f>
        <v>0</v>
      </c>
      <c r="BB753" s="133"/>
      <c r="BC753" s="133"/>
      <c r="BD753" s="128" t="n">
        <f aca="false">IF($A753=$A752,BB753+BC753+BD752,BB753+BC753)</f>
        <v>0</v>
      </c>
      <c r="BE753" s="133"/>
      <c r="BF753" s="133"/>
      <c r="BG753" s="128" t="n">
        <f aca="false">IF($A753=$A752,BE753+BF753+BG752,BE753+BF753)</f>
        <v>0</v>
      </c>
      <c r="BH753" s="133"/>
      <c r="BI753" s="133"/>
      <c r="BJ753" s="128" t="n">
        <f aca="false">IF($A753=$A752,BH753+BI753+BJ752,BH753+BI753)</f>
        <v>0</v>
      </c>
      <c r="BK753" s="133"/>
      <c r="BL753" s="133"/>
      <c r="BM753" s="128" t="n">
        <f aca="false">IF($A753=$A752,BK753+BL753+BM752,BK753+BL753)</f>
        <v>0</v>
      </c>
      <c r="BN753" s="133"/>
      <c r="BO753" s="133"/>
      <c r="BP753" s="128" t="n">
        <f aca="false">IF($A753=$A752,BN753+BO753+BP752,BN753+BO753)</f>
        <v>0</v>
      </c>
      <c r="BQ753" s="133"/>
      <c r="BR753" s="133"/>
      <c r="BS753" s="128" t="n">
        <f aca="false">IF($A753=$A752,BQ753+BR753+BS752,BQ753+BR753)</f>
        <v>0</v>
      </c>
      <c r="BT753" s="133"/>
      <c r="BU753" s="133"/>
      <c r="BV753" s="128" t="n">
        <f aca="false">IF($A753=$A752,BT753+BU753+BV752,BT753+BU753)</f>
        <v>0</v>
      </c>
      <c r="BW753" s="128" t="n">
        <f aca="false">IF(W753=0,0,IF(W753&gt;F$4,1,(IF(W753=BW$2,0,(IF(F$4-W753&gt;2,1,0))))))</f>
        <v>0</v>
      </c>
    </row>
    <row r="754" customFormat="false" ht="42.95" hidden="false" customHeight="true" outlineLevel="0" collapsed="false">
      <c r="A754" s="124" t="str">
        <f aca="false">IF(D754=D753,IF(A753=0,"",A753),IF(AND(D754&gt;0,D754&lt;&gt;D753),A753+1,""))</f>
        <v/>
      </c>
      <c r="B754" s="129"/>
      <c r="C754" s="129"/>
      <c r="D754" s="96"/>
      <c r="E754" s="138"/>
      <c r="F754" s="128" t="str">
        <f aca="false">IFERROR(IF(OR(ISTEXT(D754),ISNUMBER(D754)),HLOOKUP(I754-23*INT(I754/23),[2]Hoja2!B$1:X$2,2),""),1)</f>
        <v/>
      </c>
      <c r="G754" s="128" t="str">
        <f aca="false">LEFT(D754,1)</f>
        <v/>
      </c>
      <c r="H754" s="129" t="str">
        <f aca="false">IF(UPPER(G754)="Z",2,IF(UPPER(G754)="Y",1,IF(UPPER(G754)="X",0,LEFT(D754))))</f>
        <v/>
      </c>
      <c r="I754" s="129" t="str">
        <f aca="false">REPLACE(D754,1,1,H754)</f>
        <v/>
      </c>
      <c r="J754" s="96"/>
      <c r="K754" s="124" t="str">
        <f aca="false">IF(N754&gt;0,ROW(L754)-7,"")</f>
        <v/>
      </c>
      <c r="L754" s="130"/>
      <c r="M754" s="130"/>
      <c r="N754" s="131"/>
      <c r="O754" s="132"/>
      <c r="P754" s="128" t="str">
        <f aca="false">IFERROR(IF(OR(ISTEXT(N754),ISNUMBER(N754)),HLOOKUP(S754-23*INT(S754/23),[2]Hoja2!B$1:X$2,2),""),1)</f>
        <v/>
      </c>
      <c r="Q754" s="128" t="str">
        <f aca="false">LEFT(N754,1)</f>
        <v/>
      </c>
      <c r="R754" s="129" t="str">
        <f aca="false">IF(UPPER(Q754)="Z",2,IF(UPPER(Q754)="Y",1,IF(UPPER(Q754)="X",0,LEFT(N754))))</f>
        <v/>
      </c>
      <c r="S754" s="129" t="str">
        <f aca="false">REPLACE(N754,1,1,R754)</f>
        <v/>
      </c>
      <c r="T754" s="96"/>
      <c r="U754" s="133"/>
      <c r="V754" s="124" t="str">
        <f aca="false">IF(OR(ISTEXT(N754),ISNUMBER(N754)),IF($AD754=1,U754,0),"")</f>
        <v/>
      </c>
      <c r="W754" s="75" t="n">
        <v>36892</v>
      </c>
      <c r="X754" s="134"/>
      <c r="Y754" s="134"/>
      <c r="AA754" s="128" t="n">
        <f aca="false">IF(E754&lt;&gt;F754,0,1)</f>
        <v>1</v>
      </c>
      <c r="AB754" s="128" t="n">
        <f aca="false">IF(OR(T754="SI",T754="Si",T754="si",T754="sI",T754="s",T754="S"),1,0)</f>
        <v>0</v>
      </c>
      <c r="AC754" s="128" t="n">
        <f aca="false">IF(OR(J754="SI",J754="Si",J754="si",J754="sI",J754="s",J754="S"),1,0)</f>
        <v>0</v>
      </c>
      <c r="AD754" s="128" t="n">
        <f aca="false">AK754*AA754*AB754*AC754</f>
        <v>0</v>
      </c>
      <c r="AF754" s="136" t="n">
        <f aca="false">COUNTIF(D$8:D754,D754)</f>
        <v>0</v>
      </c>
      <c r="AG754" s="136" t="n">
        <f aca="false">COUNTIFS(D$8:D754,D754,A$8:A754,A754)</f>
        <v>0</v>
      </c>
      <c r="AH754" s="128" t="n">
        <f aca="false">AF754-AG754</f>
        <v>0</v>
      </c>
      <c r="AI754" s="128" t="n">
        <f aca="false">IF(OR(O754&lt;&gt;P754,P754=1,AA754=0),1,0)</f>
        <v>0</v>
      </c>
      <c r="AJ754" s="128" t="n">
        <f aca="false">IF(AR754&gt;0,1,0)+AH754</f>
        <v>0</v>
      </c>
      <c r="AK754" s="128" t="n">
        <f aca="false">IF(O754&lt;&gt;P754,0,1)</f>
        <v>1</v>
      </c>
      <c r="AL754" s="128" t="n">
        <f aca="false">IF(U754&gt;1,1,0)</f>
        <v>0</v>
      </c>
      <c r="AM754" s="136"/>
      <c r="AN754" s="137"/>
      <c r="AO754" s="139"/>
      <c r="AP754" s="128" t="str">
        <f aca="false">IF(SUMIF(AS$7:BU$7,"&gt;0",AS754:BU754)&gt;0,SUMIF(AS$7:BU$7,"&gt;0",AS754:BU754),"")</f>
        <v/>
      </c>
      <c r="AQ754" s="128"/>
      <c r="AR754" s="136" t="n">
        <f aca="false">COUNTIF(N$8:N754,N754)-1</f>
        <v>-1</v>
      </c>
      <c r="AS754" s="133"/>
      <c r="AT754" s="133"/>
      <c r="AU754" s="128" t="n">
        <f aca="false">IF($A754=$A753,AS754+AT754+AU753,AS754+AT754)</f>
        <v>0</v>
      </c>
      <c r="AV754" s="133"/>
      <c r="AW754" s="133"/>
      <c r="AX754" s="128" t="n">
        <f aca="false">IF($A754=$A753,AV754+AW754+AX753,AV754+AW754)</f>
        <v>0</v>
      </c>
      <c r="AY754" s="133"/>
      <c r="AZ754" s="133"/>
      <c r="BA754" s="128" t="n">
        <f aca="false">IF($A754=$A753,AY754+AZ754+BA753,AY754+AZ754)</f>
        <v>0</v>
      </c>
      <c r="BB754" s="133"/>
      <c r="BC754" s="133"/>
      <c r="BD754" s="128" t="n">
        <f aca="false">IF($A754=$A753,BB754+BC754+BD753,BB754+BC754)</f>
        <v>0</v>
      </c>
      <c r="BE754" s="133"/>
      <c r="BF754" s="133"/>
      <c r="BG754" s="128" t="n">
        <f aca="false">IF($A754=$A753,BE754+BF754+BG753,BE754+BF754)</f>
        <v>0</v>
      </c>
      <c r="BH754" s="133"/>
      <c r="BI754" s="133"/>
      <c r="BJ754" s="128" t="n">
        <f aca="false">IF($A754=$A753,BH754+BI754+BJ753,BH754+BI754)</f>
        <v>0</v>
      </c>
      <c r="BK754" s="133"/>
      <c r="BL754" s="133"/>
      <c r="BM754" s="128" t="n">
        <f aca="false">IF($A754=$A753,BK754+BL754+BM753,BK754+BL754)</f>
        <v>0</v>
      </c>
      <c r="BN754" s="133"/>
      <c r="BO754" s="133"/>
      <c r="BP754" s="128" t="n">
        <f aca="false">IF($A754=$A753,BN754+BO754+BP753,BN754+BO754)</f>
        <v>0</v>
      </c>
      <c r="BQ754" s="133"/>
      <c r="BR754" s="133"/>
      <c r="BS754" s="128" t="n">
        <f aca="false">IF($A754=$A753,BQ754+BR754+BS753,BQ754+BR754)</f>
        <v>0</v>
      </c>
      <c r="BT754" s="133"/>
      <c r="BU754" s="133"/>
      <c r="BV754" s="128" t="n">
        <f aca="false">IF($A754=$A753,BT754+BU754+BV753,BT754+BU754)</f>
        <v>0</v>
      </c>
      <c r="BW754" s="128" t="n">
        <f aca="false">IF(W754=0,0,IF(W754&gt;F$4,1,(IF(W754=BW$2,0,(IF(F$4-W754&gt;2,1,0))))))</f>
        <v>0</v>
      </c>
    </row>
    <row r="755" customFormat="false" ht="42.95" hidden="false" customHeight="true" outlineLevel="0" collapsed="false">
      <c r="A755" s="124" t="str">
        <f aca="false">IF(D755=D754,IF(A754=0,"",A754),IF(AND(D755&gt;0,D755&lt;&gt;D754),A754+1,""))</f>
        <v/>
      </c>
      <c r="B755" s="129"/>
      <c r="C755" s="129"/>
      <c r="D755" s="96"/>
      <c r="E755" s="138"/>
      <c r="F755" s="128" t="str">
        <f aca="false">IFERROR(IF(OR(ISTEXT(D755),ISNUMBER(D755)),HLOOKUP(I755-23*INT(I755/23),[2]Hoja2!B$1:X$2,2),""),1)</f>
        <v/>
      </c>
      <c r="G755" s="128" t="str">
        <f aca="false">LEFT(D755,1)</f>
        <v/>
      </c>
      <c r="H755" s="129" t="str">
        <f aca="false">IF(UPPER(G755)="Z",2,IF(UPPER(G755)="Y",1,IF(UPPER(G755)="X",0,LEFT(D755))))</f>
        <v/>
      </c>
      <c r="I755" s="129" t="str">
        <f aca="false">REPLACE(D755,1,1,H755)</f>
        <v/>
      </c>
      <c r="J755" s="96"/>
      <c r="K755" s="124" t="str">
        <f aca="false">IF(N755&gt;0,ROW(L755)-7,"")</f>
        <v/>
      </c>
      <c r="L755" s="130"/>
      <c r="M755" s="130"/>
      <c r="N755" s="131"/>
      <c r="O755" s="132"/>
      <c r="P755" s="128" t="str">
        <f aca="false">IFERROR(IF(OR(ISTEXT(N755),ISNUMBER(N755)),HLOOKUP(S755-23*INT(S755/23),[2]Hoja2!B$1:X$2,2),""),1)</f>
        <v/>
      </c>
      <c r="Q755" s="128" t="str">
        <f aca="false">LEFT(N755,1)</f>
        <v/>
      </c>
      <c r="R755" s="129" t="str">
        <f aca="false">IF(UPPER(Q755)="Z",2,IF(UPPER(Q755)="Y",1,IF(UPPER(Q755)="X",0,LEFT(N755))))</f>
        <v/>
      </c>
      <c r="S755" s="129" t="str">
        <f aca="false">REPLACE(N755,1,1,R755)</f>
        <v/>
      </c>
      <c r="T755" s="96"/>
      <c r="U755" s="133"/>
      <c r="V755" s="124" t="str">
        <f aca="false">IF(OR(ISTEXT(N755),ISNUMBER(N755)),IF($AD755=1,U755,0),"")</f>
        <v/>
      </c>
      <c r="W755" s="75" t="n">
        <v>36892</v>
      </c>
      <c r="X755" s="134"/>
      <c r="Y755" s="134"/>
      <c r="AA755" s="128" t="n">
        <f aca="false">IF(E755&lt;&gt;F755,0,1)</f>
        <v>1</v>
      </c>
      <c r="AB755" s="128" t="n">
        <f aca="false">IF(OR(T755="SI",T755="Si",T755="si",T755="sI",T755="s",T755="S"),1,0)</f>
        <v>0</v>
      </c>
      <c r="AC755" s="128" t="n">
        <f aca="false">IF(OR(J755="SI",J755="Si",J755="si",J755="sI",J755="s",J755="S"),1,0)</f>
        <v>0</v>
      </c>
      <c r="AD755" s="128" t="n">
        <f aca="false">AK755*AA755*AB755*AC755</f>
        <v>0</v>
      </c>
      <c r="AF755" s="136" t="n">
        <f aca="false">COUNTIF(D$8:D755,D755)</f>
        <v>0</v>
      </c>
      <c r="AG755" s="136" t="n">
        <f aca="false">COUNTIFS(D$8:D755,D755,A$8:A755,A755)</f>
        <v>0</v>
      </c>
      <c r="AH755" s="128" t="n">
        <f aca="false">AF755-AG755</f>
        <v>0</v>
      </c>
      <c r="AI755" s="128" t="n">
        <f aca="false">IF(OR(O755&lt;&gt;P755,P755=1,AA755=0),1,0)</f>
        <v>0</v>
      </c>
      <c r="AJ755" s="128" t="n">
        <f aca="false">IF(AR755&gt;0,1,0)+AH755</f>
        <v>0</v>
      </c>
      <c r="AK755" s="128" t="n">
        <f aca="false">IF(O755&lt;&gt;P755,0,1)</f>
        <v>1</v>
      </c>
      <c r="AL755" s="128" t="n">
        <f aca="false">IF(U755&gt;1,1,0)</f>
        <v>0</v>
      </c>
      <c r="AM755" s="136"/>
      <c r="AN755" s="137"/>
      <c r="AO755" s="139"/>
      <c r="AP755" s="128" t="str">
        <f aca="false">IF(SUMIF(AS$7:BU$7,"&gt;0",AS755:BU755)&gt;0,SUMIF(AS$7:BU$7,"&gt;0",AS755:BU755),"")</f>
        <v/>
      </c>
      <c r="AQ755" s="128"/>
      <c r="AR755" s="136" t="n">
        <f aca="false">COUNTIF(N$8:N755,N755)-1</f>
        <v>-1</v>
      </c>
      <c r="AS755" s="133"/>
      <c r="AT755" s="133"/>
      <c r="AU755" s="128" t="n">
        <f aca="false">IF($A755=$A754,AS755+AT755+AU754,AS755+AT755)</f>
        <v>0</v>
      </c>
      <c r="AV755" s="133"/>
      <c r="AW755" s="133"/>
      <c r="AX755" s="128" t="n">
        <f aca="false">IF($A755=$A754,AV755+AW755+AX754,AV755+AW755)</f>
        <v>0</v>
      </c>
      <c r="AY755" s="133"/>
      <c r="AZ755" s="133"/>
      <c r="BA755" s="128" t="n">
        <f aca="false">IF($A755=$A754,AY755+AZ755+BA754,AY755+AZ755)</f>
        <v>0</v>
      </c>
      <c r="BB755" s="133"/>
      <c r="BC755" s="133"/>
      <c r="BD755" s="128" t="n">
        <f aca="false">IF($A755=$A754,BB755+BC755+BD754,BB755+BC755)</f>
        <v>0</v>
      </c>
      <c r="BE755" s="133"/>
      <c r="BF755" s="133"/>
      <c r="BG755" s="128" t="n">
        <f aca="false">IF($A755=$A754,BE755+BF755+BG754,BE755+BF755)</f>
        <v>0</v>
      </c>
      <c r="BH755" s="133"/>
      <c r="BI755" s="133"/>
      <c r="BJ755" s="128" t="n">
        <f aca="false">IF($A755=$A754,BH755+BI755+BJ754,BH755+BI755)</f>
        <v>0</v>
      </c>
      <c r="BK755" s="133"/>
      <c r="BL755" s="133"/>
      <c r="BM755" s="128" t="n">
        <f aca="false">IF($A755=$A754,BK755+BL755+BM754,BK755+BL755)</f>
        <v>0</v>
      </c>
      <c r="BN755" s="133"/>
      <c r="BO755" s="133"/>
      <c r="BP755" s="128" t="n">
        <f aca="false">IF($A755=$A754,BN755+BO755+BP754,BN755+BO755)</f>
        <v>0</v>
      </c>
      <c r="BQ755" s="133"/>
      <c r="BR755" s="133"/>
      <c r="BS755" s="128" t="n">
        <f aca="false">IF($A755=$A754,BQ755+BR755+BS754,BQ755+BR755)</f>
        <v>0</v>
      </c>
      <c r="BT755" s="133"/>
      <c r="BU755" s="133"/>
      <c r="BV755" s="128" t="n">
        <f aca="false">IF($A755=$A754,BT755+BU755+BV754,BT755+BU755)</f>
        <v>0</v>
      </c>
      <c r="BW755" s="128" t="n">
        <f aca="false">IF(W755=0,0,IF(W755&gt;F$4,1,(IF(W755=BW$2,0,(IF(F$4-W755&gt;2,1,0))))))</f>
        <v>0</v>
      </c>
    </row>
    <row r="756" customFormat="false" ht="42.95" hidden="false" customHeight="true" outlineLevel="0" collapsed="false">
      <c r="A756" s="124" t="str">
        <f aca="false">IF(D756=D755,IF(A755=0,"",A755),IF(AND(D756&gt;0,D756&lt;&gt;D755),A755+1,""))</f>
        <v/>
      </c>
      <c r="B756" s="129"/>
      <c r="C756" s="129"/>
      <c r="D756" s="96"/>
      <c r="E756" s="138"/>
      <c r="F756" s="128" t="str">
        <f aca="false">IFERROR(IF(OR(ISTEXT(D756),ISNUMBER(D756)),HLOOKUP(I756-23*INT(I756/23),[2]Hoja2!B$1:X$2,2),""),1)</f>
        <v/>
      </c>
      <c r="G756" s="128" t="str">
        <f aca="false">LEFT(D756,1)</f>
        <v/>
      </c>
      <c r="H756" s="129" t="str">
        <f aca="false">IF(UPPER(G756)="Z",2,IF(UPPER(G756)="Y",1,IF(UPPER(G756)="X",0,LEFT(D756))))</f>
        <v/>
      </c>
      <c r="I756" s="129" t="str">
        <f aca="false">REPLACE(D756,1,1,H756)</f>
        <v/>
      </c>
      <c r="J756" s="96"/>
      <c r="K756" s="124" t="str">
        <f aca="false">IF(N756&gt;0,ROW(L756)-7,"")</f>
        <v/>
      </c>
      <c r="L756" s="130"/>
      <c r="M756" s="130"/>
      <c r="N756" s="131"/>
      <c r="O756" s="132"/>
      <c r="P756" s="128" t="str">
        <f aca="false">IFERROR(IF(OR(ISTEXT(N756),ISNUMBER(N756)),HLOOKUP(S756-23*INT(S756/23),[2]Hoja2!B$1:X$2,2),""),1)</f>
        <v/>
      </c>
      <c r="Q756" s="128" t="str">
        <f aca="false">LEFT(N756,1)</f>
        <v/>
      </c>
      <c r="R756" s="129" t="str">
        <f aca="false">IF(UPPER(Q756)="Z",2,IF(UPPER(Q756)="Y",1,IF(UPPER(Q756)="X",0,LEFT(N756))))</f>
        <v/>
      </c>
      <c r="S756" s="129" t="str">
        <f aca="false">REPLACE(N756,1,1,R756)</f>
        <v/>
      </c>
      <c r="T756" s="96"/>
      <c r="U756" s="133"/>
      <c r="V756" s="124" t="str">
        <f aca="false">IF(OR(ISTEXT(N756),ISNUMBER(N756)),IF($AD756=1,U756,0),"")</f>
        <v/>
      </c>
      <c r="W756" s="75" t="n">
        <v>36892</v>
      </c>
      <c r="X756" s="134"/>
      <c r="Y756" s="134"/>
      <c r="AA756" s="128" t="n">
        <f aca="false">IF(E756&lt;&gt;F756,0,1)</f>
        <v>1</v>
      </c>
      <c r="AB756" s="128" t="n">
        <f aca="false">IF(OR(T756="SI",T756="Si",T756="si",T756="sI",T756="s",T756="S"),1,0)</f>
        <v>0</v>
      </c>
      <c r="AC756" s="128" t="n">
        <f aca="false">IF(OR(J756="SI",J756="Si",J756="si",J756="sI",J756="s",J756="S"),1,0)</f>
        <v>0</v>
      </c>
      <c r="AD756" s="128" t="n">
        <f aca="false">AK756*AA756*AB756*AC756</f>
        <v>0</v>
      </c>
      <c r="AF756" s="136" t="n">
        <f aca="false">COUNTIF(D$8:D756,D756)</f>
        <v>0</v>
      </c>
      <c r="AG756" s="136" t="n">
        <f aca="false">COUNTIFS(D$8:D756,D756,A$8:A756,A756)</f>
        <v>0</v>
      </c>
      <c r="AH756" s="128" t="n">
        <f aca="false">AF756-AG756</f>
        <v>0</v>
      </c>
      <c r="AI756" s="128" t="n">
        <f aca="false">IF(OR(O756&lt;&gt;P756,P756=1,AA756=0),1,0)</f>
        <v>0</v>
      </c>
      <c r="AJ756" s="128" t="n">
        <f aca="false">IF(AR756&gt;0,1,0)+AH756</f>
        <v>0</v>
      </c>
      <c r="AK756" s="128" t="n">
        <f aca="false">IF(O756&lt;&gt;P756,0,1)</f>
        <v>1</v>
      </c>
      <c r="AL756" s="128" t="n">
        <f aca="false">IF(U756&gt;1,1,0)</f>
        <v>0</v>
      </c>
      <c r="AM756" s="136"/>
      <c r="AN756" s="137"/>
      <c r="AO756" s="139"/>
      <c r="AP756" s="128" t="str">
        <f aca="false">IF(SUMIF(AS$7:BU$7,"&gt;0",AS756:BU756)&gt;0,SUMIF(AS$7:BU$7,"&gt;0",AS756:BU756),"")</f>
        <v/>
      </c>
      <c r="AQ756" s="128"/>
      <c r="AR756" s="136" t="n">
        <f aca="false">COUNTIF(N$8:N756,N756)-1</f>
        <v>-1</v>
      </c>
      <c r="AS756" s="133"/>
      <c r="AT756" s="133"/>
      <c r="AU756" s="128" t="n">
        <f aca="false">IF($A756=$A755,AS756+AT756+AU755,AS756+AT756)</f>
        <v>0</v>
      </c>
      <c r="AV756" s="133"/>
      <c r="AW756" s="133"/>
      <c r="AX756" s="128" t="n">
        <f aca="false">IF($A756=$A755,AV756+AW756+AX755,AV756+AW756)</f>
        <v>0</v>
      </c>
      <c r="AY756" s="133"/>
      <c r="AZ756" s="133"/>
      <c r="BA756" s="128" t="n">
        <f aca="false">IF($A756=$A755,AY756+AZ756+BA755,AY756+AZ756)</f>
        <v>0</v>
      </c>
      <c r="BB756" s="133"/>
      <c r="BC756" s="133"/>
      <c r="BD756" s="128" t="n">
        <f aca="false">IF($A756=$A755,BB756+BC756+BD755,BB756+BC756)</f>
        <v>0</v>
      </c>
      <c r="BE756" s="133"/>
      <c r="BF756" s="133"/>
      <c r="BG756" s="128" t="n">
        <f aca="false">IF($A756=$A755,BE756+BF756+BG755,BE756+BF756)</f>
        <v>0</v>
      </c>
      <c r="BH756" s="133"/>
      <c r="BI756" s="133"/>
      <c r="BJ756" s="128" t="n">
        <f aca="false">IF($A756=$A755,BH756+BI756+BJ755,BH756+BI756)</f>
        <v>0</v>
      </c>
      <c r="BK756" s="133"/>
      <c r="BL756" s="133"/>
      <c r="BM756" s="128" t="n">
        <f aca="false">IF($A756=$A755,BK756+BL756+BM755,BK756+BL756)</f>
        <v>0</v>
      </c>
      <c r="BN756" s="133"/>
      <c r="BO756" s="133"/>
      <c r="BP756" s="128" t="n">
        <f aca="false">IF($A756=$A755,BN756+BO756+BP755,BN756+BO756)</f>
        <v>0</v>
      </c>
      <c r="BQ756" s="133"/>
      <c r="BR756" s="133"/>
      <c r="BS756" s="128" t="n">
        <f aca="false">IF($A756=$A755,BQ756+BR756+BS755,BQ756+BR756)</f>
        <v>0</v>
      </c>
      <c r="BT756" s="133"/>
      <c r="BU756" s="133"/>
      <c r="BV756" s="128" t="n">
        <f aca="false">IF($A756=$A755,BT756+BU756+BV755,BT756+BU756)</f>
        <v>0</v>
      </c>
      <c r="BW756" s="128" t="n">
        <f aca="false">IF(W756=0,0,IF(W756&gt;F$4,1,(IF(W756=BW$2,0,(IF(F$4-W756&gt;2,1,0))))))</f>
        <v>0</v>
      </c>
    </row>
    <row r="757" customFormat="false" ht="42.95" hidden="false" customHeight="true" outlineLevel="0" collapsed="false">
      <c r="A757" s="124" t="str">
        <f aca="false">IF(D757=D756,IF(A756=0,"",A756),IF(AND(D757&gt;0,D757&lt;&gt;D756),A756+1,""))</f>
        <v/>
      </c>
      <c r="B757" s="129"/>
      <c r="C757" s="129"/>
      <c r="D757" s="96"/>
      <c r="E757" s="138"/>
      <c r="F757" s="128" t="str">
        <f aca="false">IFERROR(IF(OR(ISTEXT(D757),ISNUMBER(D757)),HLOOKUP(I757-23*INT(I757/23),[2]Hoja2!B$1:X$2,2),""),1)</f>
        <v/>
      </c>
      <c r="G757" s="128" t="str">
        <f aca="false">LEFT(D757,1)</f>
        <v/>
      </c>
      <c r="H757" s="129" t="str">
        <f aca="false">IF(UPPER(G757)="Z",2,IF(UPPER(G757)="Y",1,IF(UPPER(G757)="X",0,LEFT(D757))))</f>
        <v/>
      </c>
      <c r="I757" s="129" t="str">
        <f aca="false">REPLACE(D757,1,1,H757)</f>
        <v/>
      </c>
      <c r="J757" s="96"/>
      <c r="K757" s="124" t="str">
        <f aca="false">IF(N757&gt;0,ROW(L757)-7,"")</f>
        <v/>
      </c>
      <c r="L757" s="130"/>
      <c r="M757" s="130"/>
      <c r="N757" s="131"/>
      <c r="O757" s="132"/>
      <c r="P757" s="128" t="str">
        <f aca="false">IFERROR(IF(OR(ISTEXT(N757),ISNUMBER(N757)),HLOOKUP(S757-23*INT(S757/23),[2]Hoja2!B$1:X$2,2),""),1)</f>
        <v/>
      </c>
      <c r="Q757" s="128" t="str">
        <f aca="false">LEFT(N757,1)</f>
        <v/>
      </c>
      <c r="R757" s="129" t="str">
        <f aca="false">IF(UPPER(Q757)="Z",2,IF(UPPER(Q757)="Y",1,IF(UPPER(Q757)="X",0,LEFT(N757))))</f>
        <v/>
      </c>
      <c r="S757" s="129" t="str">
        <f aca="false">REPLACE(N757,1,1,R757)</f>
        <v/>
      </c>
      <c r="T757" s="96"/>
      <c r="U757" s="133"/>
      <c r="V757" s="124" t="str">
        <f aca="false">IF(OR(ISTEXT(N757),ISNUMBER(N757)),IF($AD757=1,U757,0),"")</f>
        <v/>
      </c>
      <c r="W757" s="75" t="n">
        <v>36892</v>
      </c>
      <c r="X757" s="134"/>
      <c r="Y757" s="134"/>
      <c r="AA757" s="128" t="n">
        <f aca="false">IF(E757&lt;&gt;F757,0,1)</f>
        <v>1</v>
      </c>
      <c r="AB757" s="128" t="n">
        <f aca="false">IF(OR(T757="SI",T757="Si",T757="si",T757="sI",T757="s",T757="S"),1,0)</f>
        <v>0</v>
      </c>
      <c r="AC757" s="128" t="n">
        <f aca="false">IF(OR(J757="SI",J757="Si",J757="si",J757="sI",J757="s",J757="S"),1,0)</f>
        <v>0</v>
      </c>
      <c r="AD757" s="128" t="n">
        <f aca="false">AK757*AA757*AB757*AC757</f>
        <v>0</v>
      </c>
      <c r="AF757" s="136" t="n">
        <f aca="false">COUNTIF(D$8:D757,D757)</f>
        <v>0</v>
      </c>
      <c r="AG757" s="136" t="n">
        <f aca="false">COUNTIFS(D$8:D757,D757,A$8:A757,A757)</f>
        <v>0</v>
      </c>
      <c r="AH757" s="128" t="n">
        <f aca="false">AF757-AG757</f>
        <v>0</v>
      </c>
      <c r="AI757" s="128" t="n">
        <f aca="false">IF(OR(O757&lt;&gt;P757,P757=1,AA757=0),1,0)</f>
        <v>0</v>
      </c>
      <c r="AJ757" s="128" t="n">
        <f aca="false">IF(AR757&gt;0,1,0)+AH757</f>
        <v>0</v>
      </c>
      <c r="AK757" s="128" t="n">
        <f aca="false">IF(O757&lt;&gt;P757,0,1)</f>
        <v>1</v>
      </c>
      <c r="AL757" s="128" t="n">
        <f aca="false">IF(U757&gt;1,1,0)</f>
        <v>0</v>
      </c>
      <c r="AM757" s="136"/>
      <c r="AN757" s="137"/>
      <c r="AO757" s="139"/>
      <c r="AP757" s="128" t="str">
        <f aca="false">IF(SUMIF(AS$7:BU$7,"&gt;0",AS757:BU757)&gt;0,SUMIF(AS$7:BU$7,"&gt;0",AS757:BU757),"")</f>
        <v/>
      </c>
      <c r="AQ757" s="128"/>
      <c r="AR757" s="136" t="n">
        <f aca="false">COUNTIF(N$8:N757,N757)-1</f>
        <v>-1</v>
      </c>
      <c r="AS757" s="133"/>
      <c r="AT757" s="133"/>
      <c r="AU757" s="128" t="n">
        <f aca="false">IF($A757=$A756,AS757+AT757+AU756,AS757+AT757)</f>
        <v>0</v>
      </c>
      <c r="AV757" s="133"/>
      <c r="AW757" s="133"/>
      <c r="AX757" s="128" t="n">
        <f aca="false">IF($A757=$A756,AV757+AW757+AX756,AV757+AW757)</f>
        <v>0</v>
      </c>
      <c r="AY757" s="133"/>
      <c r="AZ757" s="133"/>
      <c r="BA757" s="128" t="n">
        <f aca="false">IF($A757=$A756,AY757+AZ757+BA756,AY757+AZ757)</f>
        <v>0</v>
      </c>
      <c r="BB757" s="133"/>
      <c r="BC757" s="133"/>
      <c r="BD757" s="128" t="n">
        <f aca="false">IF($A757=$A756,BB757+BC757+BD756,BB757+BC757)</f>
        <v>0</v>
      </c>
      <c r="BE757" s="133"/>
      <c r="BF757" s="133"/>
      <c r="BG757" s="128" t="n">
        <f aca="false">IF($A757=$A756,BE757+BF757+BG756,BE757+BF757)</f>
        <v>0</v>
      </c>
      <c r="BH757" s="133"/>
      <c r="BI757" s="133"/>
      <c r="BJ757" s="128" t="n">
        <f aca="false">IF($A757=$A756,BH757+BI757+BJ756,BH757+BI757)</f>
        <v>0</v>
      </c>
      <c r="BK757" s="133"/>
      <c r="BL757" s="133"/>
      <c r="BM757" s="128" t="n">
        <f aca="false">IF($A757=$A756,BK757+BL757+BM756,BK757+BL757)</f>
        <v>0</v>
      </c>
      <c r="BN757" s="133"/>
      <c r="BO757" s="133"/>
      <c r="BP757" s="128" t="n">
        <f aca="false">IF($A757=$A756,BN757+BO757+BP756,BN757+BO757)</f>
        <v>0</v>
      </c>
      <c r="BQ757" s="133"/>
      <c r="BR757" s="133"/>
      <c r="BS757" s="128" t="n">
        <f aca="false">IF($A757=$A756,BQ757+BR757+BS756,BQ757+BR757)</f>
        <v>0</v>
      </c>
      <c r="BT757" s="133"/>
      <c r="BU757" s="133"/>
      <c r="BV757" s="128" t="n">
        <f aca="false">IF($A757=$A756,BT757+BU757+BV756,BT757+BU757)</f>
        <v>0</v>
      </c>
      <c r="BW757" s="128" t="n">
        <f aca="false">IF(W757=0,0,IF(W757&gt;F$4,1,(IF(W757=BW$2,0,(IF(F$4-W757&gt;2,1,0))))))</f>
        <v>0</v>
      </c>
    </row>
    <row r="758" customFormat="false" ht="42.95" hidden="false" customHeight="true" outlineLevel="0" collapsed="false">
      <c r="A758" s="124" t="str">
        <f aca="false">IF(D758=D757,IF(A757=0,"",A757),IF(AND(D758&gt;0,D758&lt;&gt;D757),A757+1,""))</f>
        <v/>
      </c>
      <c r="B758" s="129"/>
      <c r="C758" s="129"/>
      <c r="D758" s="96"/>
      <c r="E758" s="138"/>
      <c r="F758" s="128" t="str">
        <f aca="false">IFERROR(IF(OR(ISTEXT(D758),ISNUMBER(D758)),HLOOKUP(I758-23*INT(I758/23),[2]Hoja2!B$1:X$2,2),""),1)</f>
        <v/>
      </c>
      <c r="G758" s="128" t="str">
        <f aca="false">LEFT(D758,1)</f>
        <v/>
      </c>
      <c r="H758" s="129" t="str">
        <f aca="false">IF(UPPER(G758)="Z",2,IF(UPPER(G758)="Y",1,IF(UPPER(G758)="X",0,LEFT(D758))))</f>
        <v/>
      </c>
      <c r="I758" s="129" t="str">
        <f aca="false">REPLACE(D758,1,1,H758)</f>
        <v/>
      </c>
      <c r="J758" s="96"/>
      <c r="K758" s="124" t="str">
        <f aca="false">IF(N758&gt;0,ROW(L758)-7,"")</f>
        <v/>
      </c>
      <c r="L758" s="130"/>
      <c r="M758" s="130"/>
      <c r="N758" s="131"/>
      <c r="O758" s="132"/>
      <c r="P758" s="128" t="str">
        <f aca="false">IFERROR(IF(OR(ISTEXT(N758),ISNUMBER(N758)),HLOOKUP(S758-23*INT(S758/23),[2]Hoja2!B$1:X$2,2),""),1)</f>
        <v/>
      </c>
      <c r="Q758" s="128" t="str">
        <f aca="false">LEFT(N758,1)</f>
        <v/>
      </c>
      <c r="R758" s="129" t="str">
        <f aca="false">IF(UPPER(Q758)="Z",2,IF(UPPER(Q758)="Y",1,IF(UPPER(Q758)="X",0,LEFT(N758))))</f>
        <v/>
      </c>
      <c r="S758" s="129" t="str">
        <f aca="false">REPLACE(N758,1,1,R758)</f>
        <v/>
      </c>
      <c r="T758" s="96"/>
      <c r="U758" s="133"/>
      <c r="V758" s="124" t="str">
        <f aca="false">IF(OR(ISTEXT(N758),ISNUMBER(N758)),IF($AD758=1,U758,0),"")</f>
        <v/>
      </c>
      <c r="W758" s="75" t="n">
        <v>36892</v>
      </c>
      <c r="X758" s="134"/>
      <c r="Y758" s="134"/>
      <c r="AA758" s="128" t="n">
        <f aca="false">IF(E758&lt;&gt;F758,0,1)</f>
        <v>1</v>
      </c>
      <c r="AB758" s="128" t="n">
        <f aca="false">IF(OR(T758="SI",T758="Si",T758="si",T758="sI",T758="s",T758="S"),1,0)</f>
        <v>0</v>
      </c>
      <c r="AC758" s="128" t="n">
        <f aca="false">IF(OR(J758="SI",J758="Si",J758="si",J758="sI",J758="s",J758="S"),1,0)</f>
        <v>0</v>
      </c>
      <c r="AD758" s="128" t="n">
        <f aca="false">AK758*AA758*AB758*AC758</f>
        <v>0</v>
      </c>
      <c r="AF758" s="136" t="n">
        <f aca="false">COUNTIF(D$8:D758,D758)</f>
        <v>0</v>
      </c>
      <c r="AG758" s="136" t="n">
        <f aca="false">COUNTIFS(D$8:D758,D758,A$8:A758,A758)</f>
        <v>0</v>
      </c>
      <c r="AH758" s="128" t="n">
        <f aca="false">AF758-AG758</f>
        <v>0</v>
      </c>
      <c r="AI758" s="128" t="n">
        <f aca="false">IF(OR(O758&lt;&gt;P758,P758=1,AA758=0),1,0)</f>
        <v>0</v>
      </c>
      <c r="AJ758" s="128" t="n">
        <f aca="false">IF(AR758&gt;0,1,0)+AH758</f>
        <v>0</v>
      </c>
      <c r="AK758" s="128" t="n">
        <f aca="false">IF(O758&lt;&gt;P758,0,1)</f>
        <v>1</v>
      </c>
      <c r="AL758" s="128" t="n">
        <f aca="false">IF(U758&gt;1,1,0)</f>
        <v>0</v>
      </c>
      <c r="AM758" s="136"/>
      <c r="AN758" s="137"/>
      <c r="AO758" s="139"/>
      <c r="AP758" s="128" t="str">
        <f aca="false">IF(SUMIF(AS$7:BU$7,"&gt;0",AS758:BU758)&gt;0,SUMIF(AS$7:BU$7,"&gt;0",AS758:BU758),"")</f>
        <v/>
      </c>
      <c r="AQ758" s="128"/>
      <c r="AR758" s="136" t="n">
        <f aca="false">COUNTIF(N$8:N758,N758)-1</f>
        <v>-1</v>
      </c>
      <c r="AS758" s="133"/>
      <c r="AT758" s="133"/>
      <c r="AU758" s="128" t="n">
        <f aca="false">IF($A758=$A757,AS758+AT758+AU757,AS758+AT758)</f>
        <v>0</v>
      </c>
      <c r="AV758" s="133"/>
      <c r="AW758" s="133"/>
      <c r="AX758" s="128" t="n">
        <f aca="false">IF($A758=$A757,AV758+AW758+AX757,AV758+AW758)</f>
        <v>0</v>
      </c>
      <c r="AY758" s="133"/>
      <c r="AZ758" s="133"/>
      <c r="BA758" s="128" t="n">
        <f aca="false">IF($A758=$A757,AY758+AZ758+BA757,AY758+AZ758)</f>
        <v>0</v>
      </c>
      <c r="BB758" s="133"/>
      <c r="BC758" s="133"/>
      <c r="BD758" s="128" t="n">
        <f aca="false">IF($A758=$A757,BB758+BC758+BD757,BB758+BC758)</f>
        <v>0</v>
      </c>
      <c r="BE758" s="133"/>
      <c r="BF758" s="133"/>
      <c r="BG758" s="128" t="n">
        <f aca="false">IF($A758=$A757,BE758+BF758+BG757,BE758+BF758)</f>
        <v>0</v>
      </c>
      <c r="BH758" s="133"/>
      <c r="BI758" s="133"/>
      <c r="BJ758" s="128" t="n">
        <f aca="false">IF($A758=$A757,BH758+BI758+BJ757,BH758+BI758)</f>
        <v>0</v>
      </c>
      <c r="BK758" s="133"/>
      <c r="BL758" s="133"/>
      <c r="BM758" s="128" t="n">
        <f aca="false">IF($A758=$A757,BK758+BL758+BM757,BK758+BL758)</f>
        <v>0</v>
      </c>
      <c r="BN758" s="133"/>
      <c r="BO758" s="133"/>
      <c r="BP758" s="128" t="n">
        <f aca="false">IF($A758=$A757,BN758+BO758+BP757,BN758+BO758)</f>
        <v>0</v>
      </c>
      <c r="BQ758" s="133"/>
      <c r="BR758" s="133"/>
      <c r="BS758" s="128" t="n">
        <f aca="false">IF($A758=$A757,BQ758+BR758+BS757,BQ758+BR758)</f>
        <v>0</v>
      </c>
      <c r="BT758" s="133"/>
      <c r="BU758" s="133"/>
      <c r="BV758" s="128" t="n">
        <f aca="false">IF($A758=$A757,BT758+BU758+BV757,BT758+BU758)</f>
        <v>0</v>
      </c>
      <c r="BW758" s="128" t="n">
        <f aca="false">IF(W758=0,0,IF(W758&gt;F$4,1,(IF(W758=BW$2,0,(IF(F$4-W758&gt;2,1,0))))))</f>
        <v>0</v>
      </c>
    </row>
    <row r="759" customFormat="false" ht="42.95" hidden="false" customHeight="true" outlineLevel="0" collapsed="false">
      <c r="A759" s="124" t="str">
        <f aca="false">IF(D759=D758,IF(A758=0,"",A758),IF(AND(D759&gt;0,D759&lt;&gt;D758),A758+1,""))</f>
        <v/>
      </c>
      <c r="B759" s="129"/>
      <c r="C759" s="129"/>
      <c r="D759" s="96"/>
      <c r="E759" s="138"/>
      <c r="F759" s="128" t="str">
        <f aca="false">IFERROR(IF(OR(ISTEXT(D759),ISNUMBER(D759)),HLOOKUP(I759-23*INT(I759/23),[2]Hoja2!B$1:X$2,2),""),1)</f>
        <v/>
      </c>
      <c r="G759" s="128" t="str">
        <f aca="false">LEFT(D759,1)</f>
        <v/>
      </c>
      <c r="H759" s="129" t="str">
        <f aca="false">IF(UPPER(G759)="Z",2,IF(UPPER(G759)="Y",1,IF(UPPER(G759)="X",0,LEFT(D759))))</f>
        <v/>
      </c>
      <c r="I759" s="129" t="str">
        <f aca="false">REPLACE(D759,1,1,H759)</f>
        <v/>
      </c>
      <c r="J759" s="96"/>
      <c r="K759" s="124" t="str">
        <f aca="false">IF(N759&gt;0,ROW(L759)-7,"")</f>
        <v/>
      </c>
      <c r="L759" s="130"/>
      <c r="M759" s="130"/>
      <c r="N759" s="131"/>
      <c r="O759" s="132"/>
      <c r="P759" s="128" t="str">
        <f aca="false">IFERROR(IF(OR(ISTEXT(N759),ISNUMBER(N759)),HLOOKUP(S759-23*INT(S759/23),[2]Hoja2!B$1:X$2,2),""),1)</f>
        <v/>
      </c>
      <c r="Q759" s="128" t="str">
        <f aca="false">LEFT(N759,1)</f>
        <v/>
      </c>
      <c r="R759" s="129" t="str">
        <f aca="false">IF(UPPER(Q759)="Z",2,IF(UPPER(Q759)="Y",1,IF(UPPER(Q759)="X",0,LEFT(N759))))</f>
        <v/>
      </c>
      <c r="S759" s="129" t="str">
        <f aca="false">REPLACE(N759,1,1,R759)</f>
        <v/>
      </c>
      <c r="T759" s="96"/>
      <c r="U759" s="133"/>
      <c r="V759" s="124" t="str">
        <f aca="false">IF(OR(ISTEXT(N759),ISNUMBER(N759)),IF($AD759=1,U759,0),"")</f>
        <v/>
      </c>
      <c r="W759" s="75" t="n">
        <v>36892</v>
      </c>
      <c r="X759" s="134"/>
      <c r="Y759" s="134"/>
      <c r="AA759" s="128" t="n">
        <f aca="false">IF(E759&lt;&gt;F759,0,1)</f>
        <v>1</v>
      </c>
      <c r="AB759" s="128" t="n">
        <f aca="false">IF(OR(T759="SI",T759="Si",T759="si",T759="sI",T759="s",T759="S"),1,0)</f>
        <v>0</v>
      </c>
      <c r="AC759" s="128" t="n">
        <f aca="false">IF(OR(J759="SI",J759="Si",J759="si",J759="sI",J759="s",J759="S"),1,0)</f>
        <v>0</v>
      </c>
      <c r="AD759" s="128" t="n">
        <f aca="false">AK759*AA759*AB759*AC759</f>
        <v>0</v>
      </c>
      <c r="AF759" s="136" t="n">
        <f aca="false">COUNTIF(D$8:D759,D759)</f>
        <v>0</v>
      </c>
      <c r="AG759" s="136" t="n">
        <f aca="false">COUNTIFS(D$8:D759,D759,A$8:A759,A759)</f>
        <v>0</v>
      </c>
      <c r="AH759" s="128" t="n">
        <f aca="false">AF759-AG759</f>
        <v>0</v>
      </c>
      <c r="AI759" s="128" t="n">
        <f aca="false">IF(OR(O759&lt;&gt;P759,P759=1,AA759=0),1,0)</f>
        <v>0</v>
      </c>
      <c r="AJ759" s="128" t="n">
        <f aca="false">IF(AR759&gt;0,1,0)+AH759</f>
        <v>0</v>
      </c>
      <c r="AK759" s="128" t="n">
        <f aca="false">IF(O759&lt;&gt;P759,0,1)</f>
        <v>1</v>
      </c>
      <c r="AL759" s="128" t="n">
        <f aca="false">IF(U759&gt;1,1,0)</f>
        <v>0</v>
      </c>
      <c r="AM759" s="136"/>
      <c r="AN759" s="137"/>
      <c r="AO759" s="139"/>
      <c r="AP759" s="128" t="str">
        <f aca="false">IF(SUMIF(AS$7:BU$7,"&gt;0",AS759:BU759)&gt;0,SUMIF(AS$7:BU$7,"&gt;0",AS759:BU759),"")</f>
        <v/>
      </c>
      <c r="AQ759" s="128"/>
      <c r="AR759" s="136" t="n">
        <f aca="false">COUNTIF(N$8:N759,N759)-1</f>
        <v>-1</v>
      </c>
      <c r="AS759" s="133"/>
      <c r="AT759" s="133"/>
      <c r="AU759" s="128" t="n">
        <f aca="false">IF($A759=$A758,AS759+AT759+AU758,AS759+AT759)</f>
        <v>0</v>
      </c>
      <c r="AV759" s="133"/>
      <c r="AW759" s="133"/>
      <c r="AX759" s="128" t="n">
        <f aca="false">IF($A759=$A758,AV759+AW759+AX758,AV759+AW759)</f>
        <v>0</v>
      </c>
      <c r="AY759" s="133"/>
      <c r="AZ759" s="133"/>
      <c r="BA759" s="128" t="n">
        <f aca="false">IF($A759=$A758,AY759+AZ759+BA758,AY759+AZ759)</f>
        <v>0</v>
      </c>
      <c r="BB759" s="133"/>
      <c r="BC759" s="133"/>
      <c r="BD759" s="128" t="n">
        <f aca="false">IF($A759=$A758,BB759+BC759+BD758,BB759+BC759)</f>
        <v>0</v>
      </c>
      <c r="BE759" s="133"/>
      <c r="BF759" s="133"/>
      <c r="BG759" s="128" t="n">
        <f aca="false">IF($A759=$A758,BE759+BF759+BG758,BE759+BF759)</f>
        <v>0</v>
      </c>
      <c r="BH759" s="133"/>
      <c r="BI759" s="133"/>
      <c r="BJ759" s="128" t="n">
        <f aca="false">IF($A759=$A758,BH759+BI759+BJ758,BH759+BI759)</f>
        <v>0</v>
      </c>
      <c r="BK759" s="133"/>
      <c r="BL759" s="133"/>
      <c r="BM759" s="128" t="n">
        <f aca="false">IF($A759=$A758,BK759+BL759+BM758,BK759+BL759)</f>
        <v>0</v>
      </c>
      <c r="BN759" s="133"/>
      <c r="BO759" s="133"/>
      <c r="BP759" s="128" t="n">
        <f aca="false">IF($A759=$A758,BN759+BO759+BP758,BN759+BO759)</f>
        <v>0</v>
      </c>
      <c r="BQ759" s="133"/>
      <c r="BR759" s="133"/>
      <c r="BS759" s="128" t="n">
        <f aca="false">IF($A759=$A758,BQ759+BR759+BS758,BQ759+BR759)</f>
        <v>0</v>
      </c>
      <c r="BT759" s="133"/>
      <c r="BU759" s="133"/>
      <c r="BV759" s="128" t="n">
        <f aca="false">IF($A759=$A758,BT759+BU759+BV758,BT759+BU759)</f>
        <v>0</v>
      </c>
      <c r="BW759" s="128" t="n">
        <f aca="false">IF(W759=0,0,IF(W759&gt;F$4,1,(IF(W759=BW$2,0,(IF(F$4-W759&gt;2,1,0))))))</f>
        <v>0</v>
      </c>
    </row>
    <row r="760" customFormat="false" ht="42.95" hidden="false" customHeight="true" outlineLevel="0" collapsed="false">
      <c r="A760" s="124" t="str">
        <f aca="false">IF(D760=D759,IF(A759=0,"",A759),IF(AND(D760&gt;0,D760&lt;&gt;D759),A759+1,""))</f>
        <v/>
      </c>
      <c r="B760" s="129"/>
      <c r="C760" s="129"/>
      <c r="D760" s="96"/>
      <c r="E760" s="138"/>
      <c r="F760" s="128" t="str">
        <f aca="false">IFERROR(IF(OR(ISTEXT(D760),ISNUMBER(D760)),HLOOKUP(I760-23*INT(I760/23),[2]Hoja2!B$1:X$2,2),""),1)</f>
        <v/>
      </c>
      <c r="G760" s="128" t="str">
        <f aca="false">LEFT(D760,1)</f>
        <v/>
      </c>
      <c r="H760" s="129" t="str">
        <f aca="false">IF(UPPER(G760)="Z",2,IF(UPPER(G760)="Y",1,IF(UPPER(G760)="X",0,LEFT(D760))))</f>
        <v/>
      </c>
      <c r="I760" s="129" t="str">
        <f aca="false">REPLACE(D760,1,1,H760)</f>
        <v/>
      </c>
      <c r="J760" s="96"/>
      <c r="K760" s="124" t="str">
        <f aca="false">IF(N760&gt;0,ROW(L760)-7,"")</f>
        <v/>
      </c>
      <c r="L760" s="130"/>
      <c r="M760" s="130"/>
      <c r="N760" s="131"/>
      <c r="O760" s="132"/>
      <c r="P760" s="128" t="str">
        <f aca="false">IFERROR(IF(OR(ISTEXT(N760),ISNUMBER(N760)),HLOOKUP(S760-23*INT(S760/23),[2]Hoja2!B$1:X$2,2),""),1)</f>
        <v/>
      </c>
      <c r="Q760" s="128" t="str">
        <f aca="false">LEFT(N760,1)</f>
        <v/>
      </c>
      <c r="R760" s="129" t="str">
        <f aca="false">IF(UPPER(Q760)="Z",2,IF(UPPER(Q760)="Y",1,IF(UPPER(Q760)="X",0,LEFT(N760))))</f>
        <v/>
      </c>
      <c r="S760" s="129" t="str">
        <f aca="false">REPLACE(N760,1,1,R760)</f>
        <v/>
      </c>
      <c r="T760" s="96"/>
      <c r="U760" s="133"/>
      <c r="V760" s="124" t="str">
        <f aca="false">IF(OR(ISTEXT(N760),ISNUMBER(N760)),IF($AD760=1,U760,0),"")</f>
        <v/>
      </c>
      <c r="W760" s="75" t="n">
        <v>36892</v>
      </c>
      <c r="X760" s="134"/>
      <c r="Y760" s="134"/>
      <c r="AA760" s="128" t="n">
        <f aca="false">IF(E760&lt;&gt;F760,0,1)</f>
        <v>1</v>
      </c>
      <c r="AB760" s="128" t="n">
        <f aca="false">IF(OR(T760="SI",T760="Si",T760="si",T760="sI",T760="s",T760="S"),1,0)</f>
        <v>0</v>
      </c>
      <c r="AC760" s="128" t="n">
        <f aca="false">IF(OR(J760="SI",J760="Si",J760="si",J760="sI",J760="s",J760="S"),1,0)</f>
        <v>0</v>
      </c>
      <c r="AD760" s="128" t="n">
        <f aca="false">AK760*AA760*AB760*AC760</f>
        <v>0</v>
      </c>
      <c r="AF760" s="136" t="n">
        <f aca="false">COUNTIF(D$8:D760,D760)</f>
        <v>0</v>
      </c>
      <c r="AG760" s="136" t="n">
        <f aca="false">COUNTIFS(D$8:D760,D760,A$8:A760,A760)</f>
        <v>0</v>
      </c>
      <c r="AH760" s="128" t="n">
        <f aca="false">AF760-AG760</f>
        <v>0</v>
      </c>
      <c r="AI760" s="128" t="n">
        <f aca="false">IF(OR(O760&lt;&gt;P760,P760=1,AA760=0),1,0)</f>
        <v>0</v>
      </c>
      <c r="AJ760" s="128" t="n">
        <f aca="false">IF(AR760&gt;0,1,0)+AH760</f>
        <v>0</v>
      </c>
      <c r="AK760" s="128" t="n">
        <f aca="false">IF(O760&lt;&gt;P760,0,1)</f>
        <v>1</v>
      </c>
      <c r="AL760" s="128" t="n">
        <f aca="false">IF(U760&gt;1,1,0)</f>
        <v>0</v>
      </c>
      <c r="AM760" s="136"/>
      <c r="AN760" s="137"/>
      <c r="AO760" s="139"/>
      <c r="AP760" s="128" t="str">
        <f aca="false">IF(SUMIF(AS$7:BU$7,"&gt;0",AS760:BU760)&gt;0,SUMIF(AS$7:BU$7,"&gt;0",AS760:BU760),"")</f>
        <v/>
      </c>
      <c r="AQ760" s="128"/>
      <c r="AR760" s="136" t="n">
        <f aca="false">COUNTIF(N$8:N760,N760)-1</f>
        <v>-1</v>
      </c>
      <c r="AS760" s="133"/>
      <c r="AT760" s="133"/>
      <c r="AU760" s="128" t="n">
        <f aca="false">IF($A760=$A759,AS760+AT760+AU759,AS760+AT760)</f>
        <v>0</v>
      </c>
      <c r="AV760" s="133"/>
      <c r="AW760" s="133"/>
      <c r="AX760" s="128" t="n">
        <f aca="false">IF($A760=$A759,AV760+AW760+AX759,AV760+AW760)</f>
        <v>0</v>
      </c>
      <c r="AY760" s="133"/>
      <c r="AZ760" s="133"/>
      <c r="BA760" s="128" t="n">
        <f aca="false">IF($A760=$A759,AY760+AZ760+BA759,AY760+AZ760)</f>
        <v>0</v>
      </c>
      <c r="BB760" s="133"/>
      <c r="BC760" s="133"/>
      <c r="BD760" s="128" t="n">
        <f aca="false">IF($A760=$A759,BB760+BC760+BD759,BB760+BC760)</f>
        <v>0</v>
      </c>
      <c r="BE760" s="133"/>
      <c r="BF760" s="133"/>
      <c r="BG760" s="128" t="n">
        <f aca="false">IF($A760=$A759,BE760+BF760+BG759,BE760+BF760)</f>
        <v>0</v>
      </c>
      <c r="BH760" s="133"/>
      <c r="BI760" s="133"/>
      <c r="BJ760" s="128" t="n">
        <f aca="false">IF($A760=$A759,BH760+BI760+BJ759,BH760+BI760)</f>
        <v>0</v>
      </c>
      <c r="BK760" s="133"/>
      <c r="BL760" s="133"/>
      <c r="BM760" s="128" t="n">
        <f aca="false">IF($A760=$A759,BK760+BL760+BM759,BK760+BL760)</f>
        <v>0</v>
      </c>
      <c r="BN760" s="133"/>
      <c r="BO760" s="133"/>
      <c r="BP760" s="128" t="n">
        <f aca="false">IF($A760=$A759,BN760+BO760+BP759,BN760+BO760)</f>
        <v>0</v>
      </c>
      <c r="BQ760" s="133"/>
      <c r="BR760" s="133"/>
      <c r="BS760" s="128" t="n">
        <f aca="false">IF($A760=$A759,BQ760+BR760+BS759,BQ760+BR760)</f>
        <v>0</v>
      </c>
      <c r="BT760" s="133"/>
      <c r="BU760" s="133"/>
      <c r="BV760" s="128" t="n">
        <f aca="false">IF($A760=$A759,BT760+BU760+BV759,BT760+BU760)</f>
        <v>0</v>
      </c>
      <c r="BW760" s="128" t="n">
        <f aca="false">IF(W760=0,0,IF(W760&gt;F$4,1,(IF(W760=BW$2,0,(IF(F$4-W760&gt;2,1,0))))))</f>
        <v>0</v>
      </c>
    </row>
    <row r="761" customFormat="false" ht="42.95" hidden="false" customHeight="true" outlineLevel="0" collapsed="false">
      <c r="A761" s="124" t="str">
        <f aca="false">IF(D761=D760,IF(A760=0,"",A760),IF(AND(D761&gt;0,D761&lt;&gt;D760),A760+1,""))</f>
        <v/>
      </c>
      <c r="B761" s="129"/>
      <c r="C761" s="129"/>
      <c r="D761" s="96"/>
      <c r="E761" s="138"/>
      <c r="F761" s="128" t="str">
        <f aca="false">IFERROR(IF(OR(ISTEXT(D761),ISNUMBER(D761)),HLOOKUP(I761-23*INT(I761/23),[2]Hoja2!B$1:X$2,2),""),1)</f>
        <v/>
      </c>
      <c r="G761" s="128" t="str">
        <f aca="false">LEFT(D761,1)</f>
        <v/>
      </c>
      <c r="H761" s="129" t="str">
        <f aca="false">IF(UPPER(G761)="Z",2,IF(UPPER(G761)="Y",1,IF(UPPER(G761)="X",0,LEFT(D761))))</f>
        <v/>
      </c>
      <c r="I761" s="129" t="str">
        <f aca="false">REPLACE(D761,1,1,H761)</f>
        <v/>
      </c>
      <c r="J761" s="96"/>
      <c r="K761" s="124" t="str">
        <f aca="false">IF(N761&gt;0,ROW(L761)-7,"")</f>
        <v/>
      </c>
      <c r="L761" s="130"/>
      <c r="M761" s="130"/>
      <c r="N761" s="131"/>
      <c r="O761" s="132"/>
      <c r="P761" s="128" t="str">
        <f aca="false">IFERROR(IF(OR(ISTEXT(N761),ISNUMBER(N761)),HLOOKUP(S761-23*INT(S761/23),[2]Hoja2!B$1:X$2,2),""),1)</f>
        <v/>
      </c>
      <c r="Q761" s="128" t="str">
        <f aca="false">LEFT(N761,1)</f>
        <v/>
      </c>
      <c r="R761" s="129" t="str">
        <f aca="false">IF(UPPER(Q761)="Z",2,IF(UPPER(Q761)="Y",1,IF(UPPER(Q761)="X",0,LEFT(N761))))</f>
        <v/>
      </c>
      <c r="S761" s="129" t="str">
        <f aca="false">REPLACE(N761,1,1,R761)</f>
        <v/>
      </c>
      <c r="T761" s="96"/>
      <c r="U761" s="133"/>
      <c r="V761" s="124" t="str">
        <f aca="false">IF(OR(ISTEXT(N761),ISNUMBER(N761)),IF($AD761=1,U761,0),"")</f>
        <v/>
      </c>
      <c r="W761" s="75" t="n">
        <v>36892</v>
      </c>
      <c r="X761" s="134"/>
      <c r="Y761" s="134"/>
      <c r="AA761" s="128" t="n">
        <f aca="false">IF(E761&lt;&gt;F761,0,1)</f>
        <v>1</v>
      </c>
      <c r="AB761" s="128" t="n">
        <f aca="false">IF(OR(T761="SI",T761="Si",T761="si",T761="sI",T761="s",T761="S"),1,0)</f>
        <v>0</v>
      </c>
      <c r="AC761" s="128" t="n">
        <f aca="false">IF(OR(J761="SI",J761="Si",J761="si",J761="sI",J761="s",J761="S"),1,0)</f>
        <v>0</v>
      </c>
      <c r="AD761" s="128" t="n">
        <f aca="false">AK761*AA761*AB761*AC761</f>
        <v>0</v>
      </c>
      <c r="AF761" s="136" t="n">
        <f aca="false">COUNTIF(D$8:D761,D761)</f>
        <v>0</v>
      </c>
      <c r="AG761" s="136" t="n">
        <f aca="false">COUNTIFS(D$8:D761,D761,A$8:A761,A761)</f>
        <v>0</v>
      </c>
      <c r="AH761" s="128" t="n">
        <f aca="false">AF761-AG761</f>
        <v>0</v>
      </c>
      <c r="AI761" s="128" t="n">
        <f aca="false">IF(OR(O761&lt;&gt;P761,P761=1,AA761=0),1,0)</f>
        <v>0</v>
      </c>
      <c r="AJ761" s="128" t="n">
        <f aca="false">IF(AR761&gt;0,1,0)+AH761</f>
        <v>0</v>
      </c>
      <c r="AK761" s="128" t="n">
        <f aca="false">IF(O761&lt;&gt;P761,0,1)</f>
        <v>1</v>
      </c>
      <c r="AL761" s="128" t="n">
        <f aca="false">IF(U761&gt;1,1,0)</f>
        <v>0</v>
      </c>
      <c r="AM761" s="136"/>
      <c r="AN761" s="137"/>
      <c r="AO761" s="139"/>
      <c r="AP761" s="128" t="str">
        <f aca="false">IF(SUMIF(AS$7:BU$7,"&gt;0",AS761:BU761)&gt;0,SUMIF(AS$7:BU$7,"&gt;0",AS761:BU761),"")</f>
        <v/>
      </c>
      <c r="AQ761" s="128"/>
      <c r="AR761" s="136" t="n">
        <f aca="false">COUNTIF(N$8:N761,N761)-1</f>
        <v>-1</v>
      </c>
      <c r="AS761" s="133"/>
      <c r="AT761" s="133"/>
      <c r="AU761" s="128" t="n">
        <f aca="false">IF($A761=$A760,AS761+AT761+AU760,AS761+AT761)</f>
        <v>0</v>
      </c>
      <c r="AV761" s="133"/>
      <c r="AW761" s="133"/>
      <c r="AX761" s="128" t="n">
        <f aca="false">IF($A761=$A760,AV761+AW761+AX760,AV761+AW761)</f>
        <v>0</v>
      </c>
      <c r="AY761" s="133"/>
      <c r="AZ761" s="133"/>
      <c r="BA761" s="128" t="n">
        <f aca="false">IF($A761=$A760,AY761+AZ761+BA760,AY761+AZ761)</f>
        <v>0</v>
      </c>
      <c r="BB761" s="133"/>
      <c r="BC761" s="133"/>
      <c r="BD761" s="128" t="n">
        <f aca="false">IF($A761=$A760,BB761+BC761+BD760,BB761+BC761)</f>
        <v>0</v>
      </c>
      <c r="BE761" s="133"/>
      <c r="BF761" s="133"/>
      <c r="BG761" s="128" t="n">
        <f aca="false">IF($A761=$A760,BE761+BF761+BG760,BE761+BF761)</f>
        <v>0</v>
      </c>
      <c r="BH761" s="133"/>
      <c r="BI761" s="133"/>
      <c r="BJ761" s="128" t="n">
        <f aca="false">IF($A761=$A760,BH761+BI761+BJ760,BH761+BI761)</f>
        <v>0</v>
      </c>
      <c r="BK761" s="133"/>
      <c r="BL761" s="133"/>
      <c r="BM761" s="128" t="n">
        <f aca="false">IF($A761=$A760,BK761+BL761+BM760,BK761+BL761)</f>
        <v>0</v>
      </c>
      <c r="BN761" s="133"/>
      <c r="BO761" s="133"/>
      <c r="BP761" s="128" t="n">
        <f aca="false">IF($A761=$A760,BN761+BO761+BP760,BN761+BO761)</f>
        <v>0</v>
      </c>
      <c r="BQ761" s="133"/>
      <c r="BR761" s="133"/>
      <c r="BS761" s="128" t="n">
        <f aca="false">IF($A761=$A760,BQ761+BR761+BS760,BQ761+BR761)</f>
        <v>0</v>
      </c>
      <c r="BT761" s="133"/>
      <c r="BU761" s="133"/>
      <c r="BV761" s="128" t="n">
        <f aca="false">IF($A761=$A760,BT761+BU761+BV760,BT761+BU761)</f>
        <v>0</v>
      </c>
      <c r="BW761" s="128" t="n">
        <f aca="false">IF(W761=0,0,IF(W761&gt;F$4,1,(IF(W761=BW$2,0,(IF(F$4-W761&gt;2,1,0))))))</f>
        <v>0</v>
      </c>
    </row>
    <row r="762" customFormat="false" ht="42.95" hidden="false" customHeight="true" outlineLevel="0" collapsed="false">
      <c r="A762" s="124" t="str">
        <f aca="false">IF(D762=D761,IF(A761=0,"",A761),IF(AND(D762&gt;0,D762&lt;&gt;D761),A761+1,""))</f>
        <v/>
      </c>
      <c r="B762" s="129"/>
      <c r="C762" s="129"/>
      <c r="D762" s="96"/>
      <c r="E762" s="138"/>
      <c r="F762" s="128" t="str">
        <f aca="false">IFERROR(IF(OR(ISTEXT(D762),ISNUMBER(D762)),HLOOKUP(I762-23*INT(I762/23),[2]Hoja2!B$1:X$2,2),""),1)</f>
        <v/>
      </c>
      <c r="G762" s="128" t="str">
        <f aca="false">LEFT(D762,1)</f>
        <v/>
      </c>
      <c r="H762" s="129" t="str">
        <f aca="false">IF(UPPER(G762)="Z",2,IF(UPPER(G762)="Y",1,IF(UPPER(G762)="X",0,LEFT(D762))))</f>
        <v/>
      </c>
      <c r="I762" s="129" t="str">
        <f aca="false">REPLACE(D762,1,1,H762)</f>
        <v/>
      </c>
      <c r="J762" s="96"/>
      <c r="K762" s="124" t="str">
        <f aca="false">IF(N762&gt;0,ROW(L762)-7,"")</f>
        <v/>
      </c>
      <c r="L762" s="130"/>
      <c r="M762" s="130"/>
      <c r="N762" s="131"/>
      <c r="O762" s="132"/>
      <c r="P762" s="128" t="str">
        <f aca="false">IFERROR(IF(OR(ISTEXT(N762),ISNUMBER(N762)),HLOOKUP(S762-23*INT(S762/23),[2]Hoja2!B$1:X$2,2),""),1)</f>
        <v/>
      </c>
      <c r="Q762" s="128" t="str">
        <f aca="false">LEFT(N762,1)</f>
        <v/>
      </c>
      <c r="R762" s="129" t="str">
        <f aca="false">IF(UPPER(Q762)="Z",2,IF(UPPER(Q762)="Y",1,IF(UPPER(Q762)="X",0,LEFT(N762))))</f>
        <v/>
      </c>
      <c r="S762" s="129" t="str">
        <f aca="false">REPLACE(N762,1,1,R762)</f>
        <v/>
      </c>
      <c r="T762" s="96"/>
      <c r="U762" s="133"/>
      <c r="V762" s="124" t="str">
        <f aca="false">IF(OR(ISTEXT(N762),ISNUMBER(N762)),IF($AD762=1,U762,0),"")</f>
        <v/>
      </c>
      <c r="W762" s="75" t="n">
        <v>36892</v>
      </c>
      <c r="X762" s="134"/>
      <c r="Y762" s="134"/>
      <c r="AA762" s="128" t="n">
        <f aca="false">IF(E762&lt;&gt;F762,0,1)</f>
        <v>1</v>
      </c>
      <c r="AB762" s="128" t="n">
        <f aca="false">IF(OR(T762="SI",T762="Si",T762="si",T762="sI",T762="s",T762="S"),1,0)</f>
        <v>0</v>
      </c>
      <c r="AC762" s="128" t="n">
        <f aca="false">IF(OR(J762="SI",J762="Si",J762="si",J762="sI",J762="s",J762="S"),1,0)</f>
        <v>0</v>
      </c>
      <c r="AD762" s="128" t="n">
        <f aca="false">AK762*AA762*AB762*AC762</f>
        <v>0</v>
      </c>
      <c r="AF762" s="136" t="n">
        <f aca="false">COUNTIF(D$8:D762,D762)</f>
        <v>0</v>
      </c>
      <c r="AG762" s="136" t="n">
        <f aca="false">COUNTIFS(D$8:D762,D762,A$8:A762,A762)</f>
        <v>0</v>
      </c>
      <c r="AH762" s="128" t="n">
        <f aca="false">AF762-AG762</f>
        <v>0</v>
      </c>
      <c r="AI762" s="128" t="n">
        <f aca="false">IF(OR(O762&lt;&gt;P762,P762=1,AA762=0),1,0)</f>
        <v>0</v>
      </c>
      <c r="AJ762" s="128" t="n">
        <f aca="false">IF(AR762&gt;0,1,0)+AH762</f>
        <v>0</v>
      </c>
      <c r="AK762" s="128" t="n">
        <f aca="false">IF(O762&lt;&gt;P762,0,1)</f>
        <v>1</v>
      </c>
      <c r="AL762" s="128" t="n">
        <f aca="false">IF(U762&gt;1,1,0)</f>
        <v>0</v>
      </c>
      <c r="AM762" s="136"/>
      <c r="AN762" s="137"/>
      <c r="AO762" s="139"/>
      <c r="AP762" s="128" t="str">
        <f aca="false">IF(SUMIF(AS$7:BU$7,"&gt;0",AS762:BU762)&gt;0,SUMIF(AS$7:BU$7,"&gt;0",AS762:BU762),"")</f>
        <v/>
      </c>
      <c r="AQ762" s="128"/>
      <c r="AR762" s="136" t="n">
        <f aca="false">COUNTIF(N$8:N762,N762)-1</f>
        <v>-1</v>
      </c>
      <c r="AS762" s="133"/>
      <c r="AT762" s="133"/>
      <c r="AU762" s="128" t="n">
        <f aca="false">IF($A762=$A761,AS762+AT762+AU761,AS762+AT762)</f>
        <v>0</v>
      </c>
      <c r="AV762" s="133"/>
      <c r="AW762" s="133"/>
      <c r="AX762" s="128" t="n">
        <f aca="false">IF($A762=$A761,AV762+AW762+AX761,AV762+AW762)</f>
        <v>0</v>
      </c>
      <c r="AY762" s="133"/>
      <c r="AZ762" s="133"/>
      <c r="BA762" s="128" t="n">
        <f aca="false">IF($A762=$A761,AY762+AZ762+BA761,AY762+AZ762)</f>
        <v>0</v>
      </c>
      <c r="BB762" s="133"/>
      <c r="BC762" s="133"/>
      <c r="BD762" s="128" t="n">
        <f aca="false">IF($A762=$A761,BB762+BC762+BD761,BB762+BC762)</f>
        <v>0</v>
      </c>
      <c r="BE762" s="133"/>
      <c r="BF762" s="133"/>
      <c r="BG762" s="128" t="n">
        <f aca="false">IF($A762=$A761,BE762+BF762+BG761,BE762+BF762)</f>
        <v>0</v>
      </c>
      <c r="BH762" s="133"/>
      <c r="BI762" s="133"/>
      <c r="BJ762" s="128" t="n">
        <f aca="false">IF($A762=$A761,BH762+BI762+BJ761,BH762+BI762)</f>
        <v>0</v>
      </c>
      <c r="BK762" s="133"/>
      <c r="BL762" s="133"/>
      <c r="BM762" s="128" t="n">
        <f aca="false">IF($A762=$A761,BK762+BL762+BM761,BK762+BL762)</f>
        <v>0</v>
      </c>
      <c r="BN762" s="133"/>
      <c r="BO762" s="133"/>
      <c r="BP762" s="128" t="n">
        <f aca="false">IF($A762=$A761,BN762+BO762+BP761,BN762+BO762)</f>
        <v>0</v>
      </c>
      <c r="BQ762" s="133"/>
      <c r="BR762" s="133"/>
      <c r="BS762" s="128" t="n">
        <f aca="false">IF($A762=$A761,BQ762+BR762+BS761,BQ762+BR762)</f>
        <v>0</v>
      </c>
      <c r="BT762" s="133"/>
      <c r="BU762" s="133"/>
      <c r="BV762" s="128" t="n">
        <f aca="false">IF($A762=$A761,BT762+BU762+BV761,BT762+BU762)</f>
        <v>0</v>
      </c>
      <c r="BW762" s="128" t="n">
        <f aca="false">IF(W762=0,0,IF(W762&gt;F$4,1,(IF(W762=BW$2,0,(IF(F$4-W762&gt;2,1,0))))))</f>
        <v>0</v>
      </c>
    </row>
    <row r="763" customFormat="false" ht="42.95" hidden="false" customHeight="true" outlineLevel="0" collapsed="false">
      <c r="A763" s="124" t="str">
        <f aca="false">IF(D763=D762,IF(A762=0,"",A762),IF(AND(D763&gt;0,D763&lt;&gt;D762),A762+1,""))</f>
        <v/>
      </c>
      <c r="B763" s="129"/>
      <c r="C763" s="129"/>
      <c r="D763" s="96"/>
      <c r="E763" s="138"/>
      <c r="F763" s="128" t="str">
        <f aca="false">IFERROR(IF(OR(ISTEXT(D763),ISNUMBER(D763)),HLOOKUP(I763-23*INT(I763/23),[2]Hoja2!B$1:X$2,2),""),1)</f>
        <v/>
      </c>
      <c r="G763" s="128" t="str">
        <f aca="false">LEFT(D763,1)</f>
        <v/>
      </c>
      <c r="H763" s="129" t="str">
        <f aca="false">IF(UPPER(G763)="Z",2,IF(UPPER(G763)="Y",1,IF(UPPER(G763)="X",0,LEFT(D763))))</f>
        <v/>
      </c>
      <c r="I763" s="129" t="str">
        <f aca="false">REPLACE(D763,1,1,H763)</f>
        <v/>
      </c>
      <c r="J763" s="96"/>
      <c r="K763" s="124" t="str">
        <f aca="false">IF(N763&gt;0,ROW(L763)-7,"")</f>
        <v/>
      </c>
      <c r="L763" s="130"/>
      <c r="M763" s="130"/>
      <c r="N763" s="131"/>
      <c r="O763" s="132"/>
      <c r="P763" s="128" t="str">
        <f aca="false">IFERROR(IF(OR(ISTEXT(N763),ISNUMBER(N763)),HLOOKUP(S763-23*INT(S763/23),[2]Hoja2!B$1:X$2,2),""),1)</f>
        <v/>
      </c>
      <c r="Q763" s="128" t="str">
        <f aca="false">LEFT(N763,1)</f>
        <v/>
      </c>
      <c r="R763" s="129" t="str">
        <f aca="false">IF(UPPER(Q763)="Z",2,IF(UPPER(Q763)="Y",1,IF(UPPER(Q763)="X",0,LEFT(N763))))</f>
        <v/>
      </c>
      <c r="S763" s="129" t="str">
        <f aca="false">REPLACE(N763,1,1,R763)</f>
        <v/>
      </c>
      <c r="T763" s="96"/>
      <c r="U763" s="133"/>
      <c r="V763" s="124" t="str">
        <f aca="false">IF(OR(ISTEXT(N763),ISNUMBER(N763)),IF($AD763=1,U763,0),"")</f>
        <v/>
      </c>
      <c r="W763" s="75" t="n">
        <v>36892</v>
      </c>
      <c r="X763" s="134"/>
      <c r="Y763" s="134"/>
      <c r="AA763" s="128" t="n">
        <f aca="false">IF(E763&lt;&gt;F763,0,1)</f>
        <v>1</v>
      </c>
      <c r="AB763" s="128" t="n">
        <f aca="false">IF(OR(T763="SI",T763="Si",T763="si",T763="sI",T763="s",T763="S"),1,0)</f>
        <v>0</v>
      </c>
      <c r="AC763" s="128" t="n">
        <f aca="false">IF(OR(J763="SI",J763="Si",J763="si",J763="sI",J763="s",J763="S"),1,0)</f>
        <v>0</v>
      </c>
      <c r="AD763" s="128" t="n">
        <f aca="false">AK763*AA763*AB763*AC763</f>
        <v>0</v>
      </c>
      <c r="AF763" s="136" t="n">
        <f aca="false">COUNTIF(D$8:D763,D763)</f>
        <v>0</v>
      </c>
      <c r="AG763" s="136" t="n">
        <f aca="false">COUNTIFS(D$8:D763,D763,A$8:A763,A763)</f>
        <v>0</v>
      </c>
      <c r="AH763" s="128" t="n">
        <f aca="false">AF763-AG763</f>
        <v>0</v>
      </c>
      <c r="AI763" s="128" t="n">
        <f aca="false">IF(OR(O763&lt;&gt;P763,P763=1,AA763=0),1,0)</f>
        <v>0</v>
      </c>
      <c r="AJ763" s="128" t="n">
        <f aca="false">IF(AR763&gt;0,1,0)+AH763</f>
        <v>0</v>
      </c>
      <c r="AK763" s="128" t="n">
        <f aca="false">IF(O763&lt;&gt;P763,0,1)</f>
        <v>1</v>
      </c>
      <c r="AL763" s="128" t="n">
        <f aca="false">IF(U763&gt;1,1,0)</f>
        <v>0</v>
      </c>
      <c r="AM763" s="136"/>
      <c r="AN763" s="137"/>
      <c r="AO763" s="139"/>
      <c r="AP763" s="128" t="str">
        <f aca="false">IF(SUMIF(AS$7:BU$7,"&gt;0",AS763:BU763)&gt;0,SUMIF(AS$7:BU$7,"&gt;0",AS763:BU763),"")</f>
        <v/>
      </c>
      <c r="AQ763" s="128"/>
      <c r="AR763" s="136" t="n">
        <f aca="false">COUNTIF(N$8:N763,N763)-1</f>
        <v>-1</v>
      </c>
      <c r="AS763" s="133"/>
      <c r="AT763" s="133"/>
      <c r="AU763" s="128" t="n">
        <f aca="false">IF($A763=$A762,AS763+AT763+AU762,AS763+AT763)</f>
        <v>0</v>
      </c>
      <c r="AV763" s="133"/>
      <c r="AW763" s="133"/>
      <c r="AX763" s="128" t="n">
        <f aca="false">IF($A763=$A762,AV763+AW763+AX762,AV763+AW763)</f>
        <v>0</v>
      </c>
      <c r="AY763" s="133"/>
      <c r="AZ763" s="133"/>
      <c r="BA763" s="128" t="n">
        <f aca="false">IF($A763=$A762,AY763+AZ763+BA762,AY763+AZ763)</f>
        <v>0</v>
      </c>
      <c r="BB763" s="133"/>
      <c r="BC763" s="133"/>
      <c r="BD763" s="128" t="n">
        <f aca="false">IF($A763=$A762,BB763+BC763+BD762,BB763+BC763)</f>
        <v>0</v>
      </c>
      <c r="BE763" s="133"/>
      <c r="BF763" s="133"/>
      <c r="BG763" s="128" t="n">
        <f aca="false">IF($A763=$A762,BE763+BF763+BG762,BE763+BF763)</f>
        <v>0</v>
      </c>
      <c r="BH763" s="133"/>
      <c r="BI763" s="133"/>
      <c r="BJ763" s="128" t="n">
        <f aca="false">IF($A763=$A762,BH763+BI763+BJ762,BH763+BI763)</f>
        <v>0</v>
      </c>
      <c r="BK763" s="133"/>
      <c r="BL763" s="133"/>
      <c r="BM763" s="128" t="n">
        <f aca="false">IF($A763=$A762,BK763+BL763+BM762,BK763+BL763)</f>
        <v>0</v>
      </c>
      <c r="BN763" s="133"/>
      <c r="BO763" s="133"/>
      <c r="BP763" s="128" t="n">
        <f aca="false">IF($A763=$A762,BN763+BO763+BP762,BN763+BO763)</f>
        <v>0</v>
      </c>
      <c r="BQ763" s="133"/>
      <c r="BR763" s="133"/>
      <c r="BS763" s="128" t="n">
        <f aca="false">IF($A763=$A762,BQ763+BR763+BS762,BQ763+BR763)</f>
        <v>0</v>
      </c>
      <c r="BT763" s="133"/>
      <c r="BU763" s="133"/>
      <c r="BV763" s="128" t="n">
        <f aca="false">IF($A763=$A762,BT763+BU763+BV762,BT763+BU763)</f>
        <v>0</v>
      </c>
      <c r="BW763" s="128" t="n">
        <f aca="false">IF(W763=0,0,IF(W763&gt;F$4,1,(IF(W763=BW$2,0,(IF(F$4-W763&gt;2,1,0))))))</f>
        <v>0</v>
      </c>
    </row>
    <row r="764" customFormat="false" ht="42.95" hidden="false" customHeight="true" outlineLevel="0" collapsed="false">
      <c r="A764" s="124" t="str">
        <f aca="false">IF(D764=D763,IF(A763=0,"",A763),IF(AND(D764&gt;0,D764&lt;&gt;D763),A763+1,""))</f>
        <v/>
      </c>
      <c r="B764" s="129"/>
      <c r="C764" s="129"/>
      <c r="D764" s="96"/>
      <c r="E764" s="138"/>
      <c r="F764" s="128" t="str">
        <f aca="false">IFERROR(IF(OR(ISTEXT(D764),ISNUMBER(D764)),HLOOKUP(I764-23*INT(I764/23),[2]Hoja2!B$1:X$2,2),""),1)</f>
        <v/>
      </c>
      <c r="G764" s="128" t="str">
        <f aca="false">LEFT(D764,1)</f>
        <v/>
      </c>
      <c r="H764" s="129" t="str">
        <f aca="false">IF(UPPER(G764)="Z",2,IF(UPPER(G764)="Y",1,IF(UPPER(G764)="X",0,LEFT(D764))))</f>
        <v/>
      </c>
      <c r="I764" s="129" t="str">
        <f aca="false">REPLACE(D764,1,1,H764)</f>
        <v/>
      </c>
      <c r="J764" s="96"/>
      <c r="K764" s="124" t="str">
        <f aca="false">IF(N764&gt;0,ROW(L764)-7,"")</f>
        <v/>
      </c>
      <c r="L764" s="130"/>
      <c r="M764" s="130"/>
      <c r="N764" s="131"/>
      <c r="O764" s="132"/>
      <c r="P764" s="128" t="str">
        <f aca="false">IFERROR(IF(OR(ISTEXT(N764),ISNUMBER(N764)),HLOOKUP(S764-23*INT(S764/23),[2]Hoja2!B$1:X$2,2),""),1)</f>
        <v/>
      </c>
      <c r="Q764" s="128" t="str">
        <f aca="false">LEFT(N764,1)</f>
        <v/>
      </c>
      <c r="R764" s="129" t="str">
        <f aca="false">IF(UPPER(Q764)="Z",2,IF(UPPER(Q764)="Y",1,IF(UPPER(Q764)="X",0,LEFT(N764))))</f>
        <v/>
      </c>
      <c r="S764" s="129" t="str">
        <f aca="false">REPLACE(N764,1,1,R764)</f>
        <v/>
      </c>
      <c r="T764" s="96"/>
      <c r="U764" s="133"/>
      <c r="V764" s="124" t="str">
        <f aca="false">IF(OR(ISTEXT(N764),ISNUMBER(N764)),IF($AD764=1,U764,0),"")</f>
        <v/>
      </c>
      <c r="W764" s="75" t="n">
        <v>36892</v>
      </c>
      <c r="X764" s="134"/>
      <c r="Y764" s="134"/>
      <c r="AA764" s="128" t="n">
        <f aca="false">IF(E764&lt;&gt;F764,0,1)</f>
        <v>1</v>
      </c>
      <c r="AB764" s="128" t="n">
        <f aca="false">IF(OR(T764="SI",T764="Si",T764="si",T764="sI",T764="s",T764="S"),1,0)</f>
        <v>0</v>
      </c>
      <c r="AC764" s="128" t="n">
        <f aca="false">IF(OR(J764="SI",J764="Si",J764="si",J764="sI",J764="s",J764="S"),1,0)</f>
        <v>0</v>
      </c>
      <c r="AD764" s="128" t="n">
        <f aca="false">AK764*AA764*AB764*AC764</f>
        <v>0</v>
      </c>
      <c r="AF764" s="136" t="n">
        <f aca="false">COUNTIF(D$8:D764,D764)</f>
        <v>0</v>
      </c>
      <c r="AG764" s="136" t="n">
        <f aca="false">COUNTIFS(D$8:D764,D764,A$8:A764,A764)</f>
        <v>0</v>
      </c>
      <c r="AH764" s="128" t="n">
        <f aca="false">AF764-AG764</f>
        <v>0</v>
      </c>
      <c r="AI764" s="128" t="n">
        <f aca="false">IF(OR(O764&lt;&gt;P764,P764=1,AA764=0),1,0)</f>
        <v>0</v>
      </c>
      <c r="AJ764" s="128" t="n">
        <f aca="false">IF(AR764&gt;0,1,0)+AH764</f>
        <v>0</v>
      </c>
      <c r="AK764" s="128" t="n">
        <f aca="false">IF(O764&lt;&gt;P764,0,1)</f>
        <v>1</v>
      </c>
      <c r="AL764" s="128" t="n">
        <f aca="false">IF(U764&gt;1,1,0)</f>
        <v>0</v>
      </c>
      <c r="AM764" s="136"/>
      <c r="AN764" s="137"/>
      <c r="AO764" s="139"/>
      <c r="AP764" s="128" t="str">
        <f aca="false">IF(SUMIF(AS$7:BU$7,"&gt;0",AS764:BU764)&gt;0,SUMIF(AS$7:BU$7,"&gt;0",AS764:BU764),"")</f>
        <v/>
      </c>
      <c r="AQ764" s="128"/>
      <c r="AR764" s="136" t="n">
        <f aca="false">COUNTIF(N$8:N764,N764)-1</f>
        <v>-1</v>
      </c>
      <c r="AS764" s="133"/>
      <c r="AT764" s="133"/>
      <c r="AU764" s="128" t="n">
        <f aca="false">IF($A764=$A763,AS764+AT764+AU763,AS764+AT764)</f>
        <v>0</v>
      </c>
      <c r="AV764" s="133"/>
      <c r="AW764" s="133"/>
      <c r="AX764" s="128" t="n">
        <f aca="false">IF($A764=$A763,AV764+AW764+AX763,AV764+AW764)</f>
        <v>0</v>
      </c>
      <c r="AY764" s="133"/>
      <c r="AZ764" s="133"/>
      <c r="BA764" s="128" t="n">
        <f aca="false">IF($A764=$A763,AY764+AZ764+BA763,AY764+AZ764)</f>
        <v>0</v>
      </c>
      <c r="BB764" s="133"/>
      <c r="BC764" s="133"/>
      <c r="BD764" s="128" t="n">
        <f aca="false">IF($A764=$A763,BB764+BC764+BD763,BB764+BC764)</f>
        <v>0</v>
      </c>
      <c r="BE764" s="133"/>
      <c r="BF764" s="133"/>
      <c r="BG764" s="128" t="n">
        <f aca="false">IF($A764=$A763,BE764+BF764+BG763,BE764+BF764)</f>
        <v>0</v>
      </c>
      <c r="BH764" s="133"/>
      <c r="BI764" s="133"/>
      <c r="BJ764" s="128" t="n">
        <f aca="false">IF($A764=$A763,BH764+BI764+BJ763,BH764+BI764)</f>
        <v>0</v>
      </c>
      <c r="BK764" s="133"/>
      <c r="BL764" s="133"/>
      <c r="BM764" s="128" t="n">
        <f aca="false">IF($A764=$A763,BK764+BL764+BM763,BK764+BL764)</f>
        <v>0</v>
      </c>
      <c r="BN764" s="133"/>
      <c r="BO764" s="133"/>
      <c r="BP764" s="128" t="n">
        <f aca="false">IF($A764=$A763,BN764+BO764+BP763,BN764+BO764)</f>
        <v>0</v>
      </c>
      <c r="BQ764" s="133"/>
      <c r="BR764" s="133"/>
      <c r="BS764" s="128" t="n">
        <f aca="false">IF($A764=$A763,BQ764+BR764+BS763,BQ764+BR764)</f>
        <v>0</v>
      </c>
      <c r="BT764" s="133"/>
      <c r="BU764" s="133"/>
      <c r="BV764" s="128" t="n">
        <f aca="false">IF($A764=$A763,BT764+BU764+BV763,BT764+BU764)</f>
        <v>0</v>
      </c>
      <c r="BW764" s="128" t="n">
        <f aca="false">IF(W764=0,0,IF(W764&gt;F$4,1,(IF(W764=BW$2,0,(IF(F$4-W764&gt;2,1,0))))))</f>
        <v>0</v>
      </c>
    </row>
    <row r="765" customFormat="false" ht="42.95" hidden="false" customHeight="true" outlineLevel="0" collapsed="false">
      <c r="A765" s="124" t="str">
        <f aca="false">IF(D765=D764,IF(A764=0,"",A764),IF(AND(D765&gt;0,D765&lt;&gt;D764),A764+1,""))</f>
        <v/>
      </c>
      <c r="B765" s="129"/>
      <c r="C765" s="129"/>
      <c r="D765" s="96"/>
      <c r="E765" s="138"/>
      <c r="F765" s="128" t="str">
        <f aca="false">IFERROR(IF(OR(ISTEXT(D765),ISNUMBER(D765)),HLOOKUP(I765-23*INT(I765/23),[2]Hoja2!B$1:X$2,2),""),1)</f>
        <v/>
      </c>
      <c r="G765" s="128" t="str">
        <f aca="false">LEFT(D765,1)</f>
        <v/>
      </c>
      <c r="H765" s="129" t="str">
        <f aca="false">IF(UPPER(G765)="Z",2,IF(UPPER(G765)="Y",1,IF(UPPER(G765)="X",0,LEFT(D765))))</f>
        <v/>
      </c>
      <c r="I765" s="129" t="str">
        <f aca="false">REPLACE(D765,1,1,H765)</f>
        <v/>
      </c>
      <c r="J765" s="96"/>
      <c r="K765" s="124" t="str">
        <f aca="false">IF(N765&gt;0,ROW(L765)-7,"")</f>
        <v/>
      </c>
      <c r="L765" s="130"/>
      <c r="M765" s="130"/>
      <c r="N765" s="131"/>
      <c r="O765" s="132"/>
      <c r="P765" s="128" t="str">
        <f aca="false">IFERROR(IF(OR(ISTEXT(N765),ISNUMBER(N765)),HLOOKUP(S765-23*INT(S765/23),[2]Hoja2!B$1:X$2,2),""),1)</f>
        <v/>
      </c>
      <c r="Q765" s="128" t="str">
        <f aca="false">LEFT(N765,1)</f>
        <v/>
      </c>
      <c r="R765" s="129" t="str">
        <f aca="false">IF(UPPER(Q765)="Z",2,IF(UPPER(Q765)="Y",1,IF(UPPER(Q765)="X",0,LEFT(N765))))</f>
        <v/>
      </c>
      <c r="S765" s="129" t="str">
        <f aca="false">REPLACE(N765,1,1,R765)</f>
        <v/>
      </c>
      <c r="T765" s="96"/>
      <c r="U765" s="133"/>
      <c r="V765" s="124" t="str">
        <f aca="false">IF(OR(ISTEXT(N765),ISNUMBER(N765)),IF($AD765=1,U765,0),"")</f>
        <v/>
      </c>
      <c r="W765" s="75" t="n">
        <v>36892</v>
      </c>
      <c r="X765" s="134"/>
      <c r="Y765" s="134"/>
      <c r="AA765" s="128" t="n">
        <f aca="false">IF(E765&lt;&gt;F765,0,1)</f>
        <v>1</v>
      </c>
      <c r="AB765" s="128" t="n">
        <f aca="false">IF(OR(T765="SI",T765="Si",T765="si",T765="sI",T765="s",T765="S"),1,0)</f>
        <v>0</v>
      </c>
      <c r="AC765" s="128" t="n">
        <f aca="false">IF(OR(J765="SI",J765="Si",J765="si",J765="sI",J765="s",J765="S"),1,0)</f>
        <v>0</v>
      </c>
      <c r="AD765" s="128" t="n">
        <f aca="false">AK765*AA765*AB765*AC765</f>
        <v>0</v>
      </c>
      <c r="AF765" s="136" t="n">
        <f aca="false">COUNTIF(D$8:D765,D765)</f>
        <v>0</v>
      </c>
      <c r="AG765" s="136" t="n">
        <f aca="false">COUNTIFS(D$8:D765,D765,A$8:A765,A765)</f>
        <v>0</v>
      </c>
      <c r="AH765" s="128" t="n">
        <f aca="false">AF765-AG765</f>
        <v>0</v>
      </c>
      <c r="AI765" s="128" t="n">
        <f aca="false">IF(OR(O765&lt;&gt;P765,P765=1,AA765=0),1,0)</f>
        <v>0</v>
      </c>
      <c r="AJ765" s="128" t="n">
        <f aca="false">IF(AR765&gt;0,1,0)+AH765</f>
        <v>0</v>
      </c>
      <c r="AK765" s="128" t="n">
        <f aca="false">IF(O765&lt;&gt;P765,0,1)</f>
        <v>1</v>
      </c>
      <c r="AL765" s="128" t="n">
        <f aca="false">IF(U765&gt;1,1,0)</f>
        <v>0</v>
      </c>
      <c r="AM765" s="136"/>
      <c r="AN765" s="137"/>
      <c r="AO765" s="139"/>
      <c r="AP765" s="128" t="str">
        <f aca="false">IF(SUMIF(AS$7:BU$7,"&gt;0",AS765:BU765)&gt;0,SUMIF(AS$7:BU$7,"&gt;0",AS765:BU765),"")</f>
        <v/>
      </c>
      <c r="AQ765" s="128"/>
      <c r="AR765" s="136" t="n">
        <f aca="false">COUNTIF(N$8:N765,N765)-1</f>
        <v>-1</v>
      </c>
      <c r="AS765" s="133"/>
      <c r="AT765" s="133"/>
      <c r="AU765" s="128" t="n">
        <f aca="false">IF($A765=$A764,AS765+AT765+AU764,AS765+AT765)</f>
        <v>0</v>
      </c>
      <c r="AV765" s="133"/>
      <c r="AW765" s="133"/>
      <c r="AX765" s="128" t="n">
        <f aca="false">IF($A765=$A764,AV765+AW765+AX764,AV765+AW765)</f>
        <v>0</v>
      </c>
      <c r="AY765" s="133"/>
      <c r="AZ765" s="133"/>
      <c r="BA765" s="128" t="n">
        <f aca="false">IF($A765=$A764,AY765+AZ765+BA764,AY765+AZ765)</f>
        <v>0</v>
      </c>
      <c r="BB765" s="133"/>
      <c r="BC765" s="133"/>
      <c r="BD765" s="128" t="n">
        <f aca="false">IF($A765=$A764,BB765+BC765+BD764,BB765+BC765)</f>
        <v>0</v>
      </c>
      <c r="BE765" s="133"/>
      <c r="BF765" s="133"/>
      <c r="BG765" s="128" t="n">
        <f aca="false">IF($A765=$A764,BE765+BF765+BG764,BE765+BF765)</f>
        <v>0</v>
      </c>
      <c r="BH765" s="133"/>
      <c r="BI765" s="133"/>
      <c r="BJ765" s="128" t="n">
        <f aca="false">IF($A765=$A764,BH765+BI765+BJ764,BH765+BI765)</f>
        <v>0</v>
      </c>
      <c r="BK765" s="133"/>
      <c r="BL765" s="133"/>
      <c r="BM765" s="128" t="n">
        <f aca="false">IF($A765=$A764,BK765+BL765+BM764,BK765+BL765)</f>
        <v>0</v>
      </c>
      <c r="BN765" s="133"/>
      <c r="BO765" s="133"/>
      <c r="BP765" s="128" t="n">
        <f aca="false">IF($A765=$A764,BN765+BO765+BP764,BN765+BO765)</f>
        <v>0</v>
      </c>
      <c r="BQ765" s="133"/>
      <c r="BR765" s="133"/>
      <c r="BS765" s="128" t="n">
        <f aca="false">IF($A765=$A764,BQ765+BR765+BS764,BQ765+BR765)</f>
        <v>0</v>
      </c>
      <c r="BT765" s="133"/>
      <c r="BU765" s="133"/>
      <c r="BV765" s="128" t="n">
        <f aca="false">IF($A765=$A764,BT765+BU765+BV764,BT765+BU765)</f>
        <v>0</v>
      </c>
      <c r="BW765" s="128" t="n">
        <f aca="false">IF(W765=0,0,IF(W765&gt;F$4,1,(IF(W765=BW$2,0,(IF(F$4-W765&gt;2,1,0))))))</f>
        <v>0</v>
      </c>
    </row>
    <row r="766" customFormat="false" ht="42.95" hidden="false" customHeight="true" outlineLevel="0" collapsed="false">
      <c r="A766" s="124" t="str">
        <f aca="false">IF(D766=D765,IF(A765=0,"",A765),IF(AND(D766&gt;0,D766&lt;&gt;D765),A765+1,""))</f>
        <v/>
      </c>
      <c r="B766" s="129"/>
      <c r="C766" s="129"/>
      <c r="D766" s="96"/>
      <c r="E766" s="138"/>
      <c r="F766" s="128" t="str">
        <f aca="false">IFERROR(IF(OR(ISTEXT(D766),ISNUMBER(D766)),HLOOKUP(I766-23*INT(I766/23),[2]Hoja2!B$1:X$2,2),""),1)</f>
        <v/>
      </c>
      <c r="G766" s="128" t="str">
        <f aca="false">LEFT(D766,1)</f>
        <v/>
      </c>
      <c r="H766" s="129" t="str">
        <f aca="false">IF(UPPER(G766)="Z",2,IF(UPPER(G766)="Y",1,IF(UPPER(G766)="X",0,LEFT(D766))))</f>
        <v/>
      </c>
      <c r="I766" s="129" t="str">
        <f aca="false">REPLACE(D766,1,1,H766)</f>
        <v/>
      </c>
      <c r="J766" s="96"/>
      <c r="K766" s="124" t="str">
        <f aca="false">IF(N766&gt;0,ROW(L766)-7,"")</f>
        <v/>
      </c>
      <c r="L766" s="130"/>
      <c r="M766" s="130"/>
      <c r="N766" s="131"/>
      <c r="O766" s="132"/>
      <c r="P766" s="128" t="str">
        <f aca="false">IFERROR(IF(OR(ISTEXT(N766),ISNUMBER(N766)),HLOOKUP(S766-23*INT(S766/23),[2]Hoja2!B$1:X$2,2),""),1)</f>
        <v/>
      </c>
      <c r="Q766" s="128" t="str">
        <f aca="false">LEFT(N766,1)</f>
        <v/>
      </c>
      <c r="R766" s="129" t="str">
        <f aca="false">IF(UPPER(Q766)="Z",2,IF(UPPER(Q766)="Y",1,IF(UPPER(Q766)="X",0,LEFT(N766))))</f>
        <v/>
      </c>
      <c r="S766" s="129" t="str">
        <f aca="false">REPLACE(N766,1,1,R766)</f>
        <v/>
      </c>
      <c r="T766" s="96"/>
      <c r="U766" s="133"/>
      <c r="V766" s="124" t="str">
        <f aca="false">IF(OR(ISTEXT(N766),ISNUMBER(N766)),IF($AD766=1,U766,0),"")</f>
        <v/>
      </c>
      <c r="W766" s="75" t="n">
        <v>36892</v>
      </c>
      <c r="X766" s="134"/>
      <c r="Y766" s="134"/>
      <c r="AA766" s="128" t="n">
        <f aca="false">IF(E766&lt;&gt;F766,0,1)</f>
        <v>1</v>
      </c>
      <c r="AB766" s="128" t="n">
        <f aca="false">IF(OR(T766="SI",T766="Si",T766="si",T766="sI",T766="s",T766="S"),1,0)</f>
        <v>0</v>
      </c>
      <c r="AC766" s="128" t="n">
        <f aca="false">IF(OR(J766="SI",J766="Si",J766="si",J766="sI",J766="s",J766="S"),1,0)</f>
        <v>0</v>
      </c>
      <c r="AD766" s="128" t="n">
        <f aca="false">AK766*AA766*AB766*AC766</f>
        <v>0</v>
      </c>
      <c r="AF766" s="136" t="n">
        <f aca="false">COUNTIF(D$8:D766,D766)</f>
        <v>0</v>
      </c>
      <c r="AG766" s="136" t="n">
        <f aca="false">COUNTIFS(D$8:D766,D766,A$8:A766,A766)</f>
        <v>0</v>
      </c>
      <c r="AH766" s="128" t="n">
        <f aca="false">AF766-AG766</f>
        <v>0</v>
      </c>
      <c r="AI766" s="128" t="n">
        <f aca="false">IF(OR(O766&lt;&gt;P766,P766=1,AA766=0),1,0)</f>
        <v>0</v>
      </c>
      <c r="AJ766" s="128" t="n">
        <f aca="false">IF(AR766&gt;0,1,0)+AH766</f>
        <v>0</v>
      </c>
      <c r="AK766" s="128" t="n">
        <f aca="false">IF(O766&lt;&gt;P766,0,1)</f>
        <v>1</v>
      </c>
      <c r="AL766" s="128" t="n">
        <f aca="false">IF(U766&gt;1,1,0)</f>
        <v>0</v>
      </c>
      <c r="AM766" s="136"/>
      <c r="AN766" s="137"/>
      <c r="AO766" s="139"/>
      <c r="AP766" s="128" t="str">
        <f aca="false">IF(SUMIF(AS$7:BU$7,"&gt;0",AS766:BU766)&gt;0,SUMIF(AS$7:BU$7,"&gt;0",AS766:BU766),"")</f>
        <v/>
      </c>
      <c r="AQ766" s="128"/>
      <c r="AR766" s="136" t="n">
        <f aca="false">COUNTIF(N$8:N766,N766)-1</f>
        <v>-1</v>
      </c>
      <c r="AS766" s="133"/>
      <c r="AT766" s="133"/>
      <c r="AU766" s="128" t="n">
        <f aca="false">IF($A766=$A765,AS766+AT766+AU765,AS766+AT766)</f>
        <v>0</v>
      </c>
      <c r="AV766" s="133"/>
      <c r="AW766" s="133"/>
      <c r="AX766" s="128" t="n">
        <f aca="false">IF($A766=$A765,AV766+AW766+AX765,AV766+AW766)</f>
        <v>0</v>
      </c>
      <c r="AY766" s="133"/>
      <c r="AZ766" s="133"/>
      <c r="BA766" s="128" t="n">
        <f aca="false">IF($A766=$A765,AY766+AZ766+BA765,AY766+AZ766)</f>
        <v>0</v>
      </c>
      <c r="BB766" s="133"/>
      <c r="BC766" s="133"/>
      <c r="BD766" s="128" t="n">
        <f aca="false">IF($A766=$A765,BB766+BC766+BD765,BB766+BC766)</f>
        <v>0</v>
      </c>
      <c r="BE766" s="133"/>
      <c r="BF766" s="133"/>
      <c r="BG766" s="128" t="n">
        <f aca="false">IF($A766=$A765,BE766+BF766+BG765,BE766+BF766)</f>
        <v>0</v>
      </c>
      <c r="BH766" s="133"/>
      <c r="BI766" s="133"/>
      <c r="BJ766" s="128" t="n">
        <f aca="false">IF($A766=$A765,BH766+BI766+BJ765,BH766+BI766)</f>
        <v>0</v>
      </c>
      <c r="BK766" s="133"/>
      <c r="BL766" s="133"/>
      <c r="BM766" s="128" t="n">
        <f aca="false">IF($A766=$A765,BK766+BL766+BM765,BK766+BL766)</f>
        <v>0</v>
      </c>
      <c r="BN766" s="133"/>
      <c r="BO766" s="133"/>
      <c r="BP766" s="128" t="n">
        <f aca="false">IF($A766=$A765,BN766+BO766+BP765,BN766+BO766)</f>
        <v>0</v>
      </c>
      <c r="BQ766" s="133"/>
      <c r="BR766" s="133"/>
      <c r="BS766" s="128" t="n">
        <f aca="false">IF($A766=$A765,BQ766+BR766+BS765,BQ766+BR766)</f>
        <v>0</v>
      </c>
      <c r="BT766" s="133"/>
      <c r="BU766" s="133"/>
      <c r="BV766" s="128" t="n">
        <f aca="false">IF($A766=$A765,BT766+BU766+BV765,BT766+BU766)</f>
        <v>0</v>
      </c>
      <c r="BW766" s="128" t="n">
        <f aca="false">IF(W766=0,0,IF(W766&gt;F$4,1,(IF(W766=BW$2,0,(IF(F$4-W766&gt;2,1,0))))))</f>
        <v>0</v>
      </c>
    </row>
    <row r="767" customFormat="false" ht="42.95" hidden="false" customHeight="true" outlineLevel="0" collapsed="false">
      <c r="A767" s="124" t="str">
        <f aca="false">IF(D767=D766,IF(A766=0,"",A766),IF(AND(D767&gt;0,D767&lt;&gt;D766),A766+1,""))</f>
        <v/>
      </c>
      <c r="B767" s="129"/>
      <c r="C767" s="129"/>
      <c r="D767" s="96"/>
      <c r="E767" s="138"/>
      <c r="F767" s="128" t="str">
        <f aca="false">IFERROR(IF(OR(ISTEXT(D767),ISNUMBER(D767)),HLOOKUP(I767-23*INT(I767/23),[2]Hoja2!B$1:X$2,2),""),1)</f>
        <v/>
      </c>
      <c r="G767" s="128" t="str">
        <f aca="false">LEFT(D767,1)</f>
        <v/>
      </c>
      <c r="H767" s="129" t="str">
        <f aca="false">IF(UPPER(G767)="Z",2,IF(UPPER(G767)="Y",1,IF(UPPER(G767)="X",0,LEFT(D767))))</f>
        <v/>
      </c>
      <c r="I767" s="129" t="str">
        <f aca="false">REPLACE(D767,1,1,H767)</f>
        <v/>
      </c>
      <c r="J767" s="96"/>
      <c r="K767" s="124" t="str">
        <f aca="false">IF(N767&gt;0,ROW(L767)-7,"")</f>
        <v/>
      </c>
      <c r="L767" s="130"/>
      <c r="M767" s="130"/>
      <c r="N767" s="131"/>
      <c r="O767" s="132"/>
      <c r="P767" s="128" t="str">
        <f aca="false">IFERROR(IF(OR(ISTEXT(N767),ISNUMBER(N767)),HLOOKUP(S767-23*INT(S767/23),[2]Hoja2!B$1:X$2,2),""),1)</f>
        <v/>
      </c>
      <c r="Q767" s="128" t="str">
        <f aca="false">LEFT(N767,1)</f>
        <v/>
      </c>
      <c r="R767" s="129" t="str">
        <f aca="false">IF(UPPER(Q767)="Z",2,IF(UPPER(Q767)="Y",1,IF(UPPER(Q767)="X",0,LEFT(N767))))</f>
        <v/>
      </c>
      <c r="S767" s="129" t="str">
        <f aca="false">REPLACE(N767,1,1,R767)</f>
        <v/>
      </c>
      <c r="T767" s="96"/>
      <c r="U767" s="133"/>
      <c r="V767" s="124" t="str">
        <f aca="false">IF(OR(ISTEXT(N767),ISNUMBER(N767)),IF($AD767=1,U767,0),"")</f>
        <v/>
      </c>
      <c r="W767" s="75" t="n">
        <v>36892</v>
      </c>
      <c r="X767" s="134"/>
      <c r="Y767" s="134"/>
      <c r="AA767" s="128" t="n">
        <f aca="false">IF(E767&lt;&gt;F767,0,1)</f>
        <v>1</v>
      </c>
      <c r="AB767" s="128" t="n">
        <f aca="false">IF(OR(T767="SI",T767="Si",T767="si",T767="sI",T767="s",T767="S"),1,0)</f>
        <v>0</v>
      </c>
      <c r="AC767" s="128" t="n">
        <f aca="false">IF(OR(J767="SI",J767="Si",J767="si",J767="sI",J767="s",J767="S"),1,0)</f>
        <v>0</v>
      </c>
      <c r="AD767" s="128" t="n">
        <f aca="false">AK767*AA767*AB767*AC767</f>
        <v>0</v>
      </c>
      <c r="AF767" s="136" t="n">
        <f aca="false">COUNTIF(D$8:D767,D767)</f>
        <v>0</v>
      </c>
      <c r="AG767" s="136" t="n">
        <f aca="false">COUNTIFS(D$8:D767,D767,A$8:A767,A767)</f>
        <v>0</v>
      </c>
      <c r="AH767" s="128" t="n">
        <f aca="false">AF767-AG767</f>
        <v>0</v>
      </c>
      <c r="AI767" s="128" t="n">
        <f aca="false">IF(OR(O767&lt;&gt;P767,P767=1,AA767=0),1,0)</f>
        <v>0</v>
      </c>
      <c r="AJ767" s="128" t="n">
        <f aca="false">IF(AR767&gt;0,1,0)+AH767</f>
        <v>0</v>
      </c>
      <c r="AK767" s="128" t="n">
        <f aca="false">IF(O767&lt;&gt;P767,0,1)</f>
        <v>1</v>
      </c>
      <c r="AL767" s="128" t="n">
        <f aca="false">IF(U767&gt;1,1,0)</f>
        <v>0</v>
      </c>
      <c r="AM767" s="136"/>
      <c r="AN767" s="137"/>
      <c r="AO767" s="139"/>
      <c r="AP767" s="128" t="str">
        <f aca="false">IF(SUMIF(AS$7:BU$7,"&gt;0",AS767:BU767)&gt;0,SUMIF(AS$7:BU$7,"&gt;0",AS767:BU767),"")</f>
        <v/>
      </c>
      <c r="AQ767" s="128"/>
      <c r="AR767" s="136" t="n">
        <f aca="false">COUNTIF(N$8:N767,N767)-1</f>
        <v>-1</v>
      </c>
      <c r="AS767" s="133"/>
      <c r="AT767" s="133"/>
      <c r="AU767" s="128" t="n">
        <f aca="false">IF($A767=$A766,AS767+AT767+AU766,AS767+AT767)</f>
        <v>0</v>
      </c>
      <c r="AV767" s="133"/>
      <c r="AW767" s="133"/>
      <c r="AX767" s="128" t="n">
        <f aca="false">IF($A767=$A766,AV767+AW767+AX766,AV767+AW767)</f>
        <v>0</v>
      </c>
      <c r="AY767" s="133"/>
      <c r="AZ767" s="133"/>
      <c r="BA767" s="128" t="n">
        <f aca="false">IF($A767=$A766,AY767+AZ767+BA766,AY767+AZ767)</f>
        <v>0</v>
      </c>
      <c r="BB767" s="133"/>
      <c r="BC767" s="133"/>
      <c r="BD767" s="128" t="n">
        <f aca="false">IF($A767=$A766,BB767+BC767+BD766,BB767+BC767)</f>
        <v>0</v>
      </c>
      <c r="BE767" s="133"/>
      <c r="BF767" s="133"/>
      <c r="BG767" s="128" t="n">
        <f aca="false">IF($A767=$A766,BE767+BF767+BG766,BE767+BF767)</f>
        <v>0</v>
      </c>
      <c r="BH767" s="133"/>
      <c r="BI767" s="133"/>
      <c r="BJ767" s="128" t="n">
        <f aca="false">IF($A767=$A766,BH767+BI767+BJ766,BH767+BI767)</f>
        <v>0</v>
      </c>
      <c r="BK767" s="133"/>
      <c r="BL767" s="133"/>
      <c r="BM767" s="128" t="n">
        <f aca="false">IF($A767=$A766,BK767+BL767+BM766,BK767+BL767)</f>
        <v>0</v>
      </c>
      <c r="BN767" s="133"/>
      <c r="BO767" s="133"/>
      <c r="BP767" s="128" t="n">
        <f aca="false">IF($A767=$A766,BN767+BO767+BP766,BN767+BO767)</f>
        <v>0</v>
      </c>
      <c r="BQ767" s="133"/>
      <c r="BR767" s="133"/>
      <c r="BS767" s="128" t="n">
        <f aca="false">IF($A767=$A766,BQ767+BR767+BS766,BQ767+BR767)</f>
        <v>0</v>
      </c>
      <c r="BT767" s="133"/>
      <c r="BU767" s="133"/>
      <c r="BV767" s="128" t="n">
        <f aca="false">IF($A767=$A766,BT767+BU767+BV766,BT767+BU767)</f>
        <v>0</v>
      </c>
      <c r="BW767" s="128" t="n">
        <f aca="false">IF(W767=0,0,IF(W767&gt;F$4,1,(IF(W767=BW$2,0,(IF(F$4-W767&gt;2,1,0))))))</f>
        <v>0</v>
      </c>
    </row>
    <row r="768" customFormat="false" ht="42.95" hidden="false" customHeight="true" outlineLevel="0" collapsed="false">
      <c r="A768" s="124" t="str">
        <f aca="false">IF(D768=D767,IF(A767=0,"",A767),IF(AND(D768&gt;0,D768&lt;&gt;D767),A767+1,""))</f>
        <v/>
      </c>
      <c r="B768" s="129"/>
      <c r="C768" s="129"/>
      <c r="D768" s="96"/>
      <c r="E768" s="138"/>
      <c r="F768" s="128" t="str">
        <f aca="false">IFERROR(IF(OR(ISTEXT(D768),ISNUMBER(D768)),HLOOKUP(I768-23*INT(I768/23),[2]Hoja2!B$1:X$2,2),""),1)</f>
        <v/>
      </c>
      <c r="G768" s="128" t="str">
        <f aca="false">LEFT(D768,1)</f>
        <v/>
      </c>
      <c r="H768" s="129" t="str">
        <f aca="false">IF(UPPER(G768)="Z",2,IF(UPPER(G768)="Y",1,IF(UPPER(G768)="X",0,LEFT(D768))))</f>
        <v/>
      </c>
      <c r="I768" s="129" t="str">
        <f aca="false">REPLACE(D768,1,1,H768)</f>
        <v/>
      </c>
      <c r="J768" s="96"/>
      <c r="K768" s="124" t="str">
        <f aca="false">IF(N768&gt;0,ROW(L768)-7,"")</f>
        <v/>
      </c>
      <c r="L768" s="130"/>
      <c r="M768" s="130"/>
      <c r="N768" s="131"/>
      <c r="O768" s="132"/>
      <c r="P768" s="128" t="str">
        <f aca="false">IFERROR(IF(OR(ISTEXT(N768),ISNUMBER(N768)),HLOOKUP(S768-23*INT(S768/23),[2]Hoja2!B$1:X$2,2),""),1)</f>
        <v/>
      </c>
      <c r="Q768" s="128" t="str">
        <f aca="false">LEFT(N768,1)</f>
        <v/>
      </c>
      <c r="R768" s="129" t="str">
        <f aca="false">IF(UPPER(Q768)="Z",2,IF(UPPER(Q768)="Y",1,IF(UPPER(Q768)="X",0,LEFT(N768))))</f>
        <v/>
      </c>
      <c r="S768" s="129" t="str">
        <f aca="false">REPLACE(N768,1,1,R768)</f>
        <v/>
      </c>
      <c r="T768" s="96"/>
      <c r="U768" s="133"/>
      <c r="V768" s="124" t="str">
        <f aca="false">IF(OR(ISTEXT(N768),ISNUMBER(N768)),IF($AD768=1,U768,0),"")</f>
        <v/>
      </c>
      <c r="W768" s="75" t="n">
        <v>36892</v>
      </c>
      <c r="X768" s="134"/>
      <c r="Y768" s="134"/>
      <c r="AA768" s="128" t="n">
        <f aca="false">IF(E768&lt;&gt;F768,0,1)</f>
        <v>1</v>
      </c>
      <c r="AB768" s="128" t="n">
        <f aca="false">IF(OR(T768="SI",T768="Si",T768="si",T768="sI",T768="s",T768="S"),1,0)</f>
        <v>0</v>
      </c>
      <c r="AC768" s="128" t="n">
        <f aca="false">IF(OR(J768="SI",J768="Si",J768="si",J768="sI",J768="s",J768="S"),1,0)</f>
        <v>0</v>
      </c>
      <c r="AD768" s="128" t="n">
        <f aca="false">AK768*AA768*AB768*AC768</f>
        <v>0</v>
      </c>
      <c r="AF768" s="136" t="n">
        <f aca="false">COUNTIF(D$8:D768,D768)</f>
        <v>0</v>
      </c>
      <c r="AG768" s="136" t="n">
        <f aca="false">COUNTIFS(D$8:D768,D768,A$8:A768,A768)</f>
        <v>0</v>
      </c>
      <c r="AH768" s="128" t="n">
        <f aca="false">AF768-AG768</f>
        <v>0</v>
      </c>
      <c r="AI768" s="128" t="n">
        <f aca="false">IF(OR(O768&lt;&gt;P768,P768=1,AA768=0),1,0)</f>
        <v>0</v>
      </c>
      <c r="AJ768" s="128" t="n">
        <f aca="false">IF(AR768&gt;0,1,0)+AH768</f>
        <v>0</v>
      </c>
      <c r="AK768" s="128" t="n">
        <f aca="false">IF(O768&lt;&gt;P768,0,1)</f>
        <v>1</v>
      </c>
      <c r="AL768" s="128" t="n">
        <f aca="false">IF(U768&gt;1,1,0)</f>
        <v>0</v>
      </c>
      <c r="AM768" s="136"/>
      <c r="AN768" s="137"/>
      <c r="AO768" s="139"/>
      <c r="AP768" s="128" t="str">
        <f aca="false">IF(SUMIF(AS$7:BU$7,"&gt;0",AS768:BU768)&gt;0,SUMIF(AS$7:BU$7,"&gt;0",AS768:BU768),"")</f>
        <v/>
      </c>
      <c r="AQ768" s="128"/>
      <c r="AR768" s="136" t="n">
        <f aca="false">COUNTIF(N$8:N768,N768)-1</f>
        <v>-1</v>
      </c>
      <c r="AS768" s="133"/>
      <c r="AT768" s="133"/>
      <c r="AU768" s="128" t="n">
        <f aca="false">IF($A768=$A767,AS768+AT768+AU767,AS768+AT768)</f>
        <v>0</v>
      </c>
      <c r="AV768" s="133"/>
      <c r="AW768" s="133"/>
      <c r="AX768" s="128" t="n">
        <f aca="false">IF($A768=$A767,AV768+AW768+AX767,AV768+AW768)</f>
        <v>0</v>
      </c>
      <c r="AY768" s="133"/>
      <c r="AZ768" s="133"/>
      <c r="BA768" s="128" t="n">
        <f aca="false">IF($A768=$A767,AY768+AZ768+BA767,AY768+AZ768)</f>
        <v>0</v>
      </c>
      <c r="BB768" s="133"/>
      <c r="BC768" s="133"/>
      <c r="BD768" s="128" t="n">
        <f aca="false">IF($A768=$A767,BB768+BC768+BD767,BB768+BC768)</f>
        <v>0</v>
      </c>
      <c r="BE768" s="133"/>
      <c r="BF768" s="133"/>
      <c r="BG768" s="128" t="n">
        <f aca="false">IF($A768=$A767,BE768+BF768+BG767,BE768+BF768)</f>
        <v>0</v>
      </c>
      <c r="BH768" s="133"/>
      <c r="BI768" s="133"/>
      <c r="BJ768" s="128" t="n">
        <f aca="false">IF($A768=$A767,BH768+BI768+BJ767,BH768+BI768)</f>
        <v>0</v>
      </c>
      <c r="BK768" s="133"/>
      <c r="BL768" s="133"/>
      <c r="BM768" s="128" t="n">
        <f aca="false">IF($A768=$A767,BK768+BL768+BM767,BK768+BL768)</f>
        <v>0</v>
      </c>
      <c r="BN768" s="133"/>
      <c r="BO768" s="133"/>
      <c r="BP768" s="128" t="n">
        <f aca="false">IF($A768=$A767,BN768+BO768+BP767,BN768+BO768)</f>
        <v>0</v>
      </c>
      <c r="BQ768" s="133"/>
      <c r="BR768" s="133"/>
      <c r="BS768" s="128" t="n">
        <f aca="false">IF($A768=$A767,BQ768+BR768+BS767,BQ768+BR768)</f>
        <v>0</v>
      </c>
      <c r="BT768" s="133"/>
      <c r="BU768" s="133"/>
      <c r="BV768" s="128" t="n">
        <f aca="false">IF($A768=$A767,BT768+BU768+BV767,BT768+BU768)</f>
        <v>0</v>
      </c>
      <c r="BW768" s="128" t="n">
        <f aca="false">IF(W768=0,0,IF(W768&gt;F$4,1,(IF(W768=BW$2,0,(IF(F$4-W768&gt;2,1,0))))))</f>
        <v>0</v>
      </c>
    </row>
    <row r="769" customFormat="false" ht="42.95" hidden="false" customHeight="true" outlineLevel="0" collapsed="false">
      <c r="A769" s="124" t="str">
        <f aca="false">IF(D769=D768,IF(A768=0,"",A768),IF(AND(D769&gt;0,D769&lt;&gt;D768),A768+1,""))</f>
        <v/>
      </c>
      <c r="B769" s="129"/>
      <c r="C769" s="129"/>
      <c r="D769" s="96"/>
      <c r="E769" s="138"/>
      <c r="F769" s="128" t="str">
        <f aca="false">IFERROR(IF(OR(ISTEXT(D769),ISNUMBER(D769)),HLOOKUP(I769-23*INT(I769/23),[2]Hoja2!B$1:X$2,2),""),1)</f>
        <v/>
      </c>
      <c r="G769" s="128" t="str">
        <f aca="false">LEFT(D769,1)</f>
        <v/>
      </c>
      <c r="H769" s="129" t="str">
        <f aca="false">IF(UPPER(G769)="Z",2,IF(UPPER(G769)="Y",1,IF(UPPER(G769)="X",0,LEFT(D769))))</f>
        <v/>
      </c>
      <c r="I769" s="129" t="str">
        <f aca="false">REPLACE(D769,1,1,H769)</f>
        <v/>
      </c>
      <c r="J769" s="96"/>
      <c r="K769" s="124" t="str">
        <f aca="false">IF(N769&gt;0,ROW(L769)-7,"")</f>
        <v/>
      </c>
      <c r="L769" s="130"/>
      <c r="M769" s="130"/>
      <c r="N769" s="131"/>
      <c r="O769" s="132"/>
      <c r="P769" s="128" t="str">
        <f aca="false">IFERROR(IF(OR(ISTEXT(N769),ISNUMBER(N769)),HLOOKUP(S769-23*INT(S769/23),[2]Hoja2!B$1:X$2,2),""),1)</f>
        <v/>
      </c>
      <c r="Q769" s="128" t="str">
        <f aca="false">LEFT(N769,1)</f>
        <v/>
      </c>
      <c r="R769" s="129" t="str">
        <f aca="false">IF(UPPER(Q769)="Z",2,IF(UPPER(Q769)="Y",1,IF(UPPER(Q769)="X",0,LEFT(N769))))</f>
        <v/>
      </c>
      <c r="S769" s="129" t="str">
        <f aca="false">REPLACE(N769,1,1,R769)</f>
        <v/>
      </c>
      <c r="T769" s="96"/>
      <c r="U769" s="133"/>
      <c r="V769" s="124" t="str">
        <f aca="false">IF(OR(ISTEXT(N769),ISNUMBER(N769)),IF($AD769=1,U769,0),"")</f>
        <v/>
      </c>
      <c r="W769" s="75" t="n">
        <v>36892</v>
      </c>
      <c r="X769" s="134"/>
      <c r="Y769" s="134"/>
      <c r="AA769" s="128" t="n">
        <f aca="false">IF(E769&lt;&gt;F769,0,1)</f>
        <v>1</v>
      </c>
      <c r="AB769" s="128" t="n">
        <f aca="false">IF(OR(T769="SI",T769="Si",T769="si",T769="sI",T769="s",T769="S"),1,0)</f>
        <v>0</v>
      </c>
      <c r="AC769" s="128" t="n">
        <f aca="false">IF(OR(J769="SI",J769="Si",J769="si",J769="sI",J769="s",J769="S"),1,0)</f>
        <v>0</v>
      </c>
      <c r="AD769" s="128" t="n">
        <f aca="false">AK769*AA769*AB769*AC769</f>
        <v>0</v>
      </c>
      <c r="AF769" s="136" t="n">
        <f aca="false">COUNTIF(D$8:D769,D769)</f>
        <v>0</v>
      </c>
      <c r="AG769" s="136" t="n">
        <f aca="false">COUNTIFS(D$8:D769,D769,A$8:A769,A769)</f>
        <v>0</v>
      </c>
      <c r="AH769" s="128" t="n">
        <f aca="false">AF769-AG769</f>
        <v>0</v>
      </c>
      <c r="AI769" s="128" t="n">
        <f aca="false">IF(OR(O769&lt;&gt;P769,P769=1,AA769=0),1,0)</f>
        <v>0</v>
      </c>
      <c r="AJ769" s="128" t="n">
        <f aca="false">IF(AR769&gt;0,1,0)+AH769</f>
        <v>0</v>
      </c>
      <c r="AK769" s="128" t="n">
        <f aca="false">IF(O769&lt;&gt;P769,0,1)</f>
        <v>1</v>
      </c>
      <c r="AL769" s="128" t="n">
        <f aca="false">IF(U769&gt;1,1,0)</f>
        <v>0</v>
      </c>
      <c r="AM769" s="136"/>
      <c r="AN769" s="137"/>
      <c r="AO769" s="139"/>
      <c r="AP769" s="128" t="str">
        <f aca="false">IF(SUMIF(AS$7:BU$7,"&gt;0",AS769:BU769)&gt;0,SUMIF(AS$7:BU$7,"&gt;0",AS769:BU769),"")</f>
        <v/>
      </c>
      <c r="AQ769" s="128"/>
      <c r="AR769" s="136" t="n">
        <f aca="false">COUNTIF(N$8:N769,N769)-1</f>
        <v>-1</v>
      </c>
      <c r="AS769" s="133"/>
      <c r="AT769" s="133"/>
      <c r="AU769" s="128" t="n">
        <f aca="false">IF($A769=$A768,AS769+AT769+AU768,AS769+AT769)</f>
        <v>0</v>
      </c>
      <c r="AV769" s="133"/>
      <c r="AW769" s="133"/>
      <c r="AX769" s="128" t="n">
        <f aca="false">IF($A769=$A768,AV769+AW769+AX768,AV769+AW769)</f>
        <v>0</v>
      </c>
      <c r="AY769" s="133"/>
      <c r="AZ769" s="133"/>
      <c r="BA769" s="128" t="n">
        <f aca="false">IF($A769=$A768,AY769+AZ769+BA768,AY769+AZ769)</f>
        <v>0</v>
      </c>
      <c r="BB769" s="133"/>
      <c r="BC769" s="133"/>
      <c r="BD769" s="128" t="n">
        <f aca="false">IF($A769=$A768,BB769+BC769+BD768,BB769+BC769)</f>
        <v>0</v>
      </c>
      <c r="BE769" s="133"/>
      <c r="BF769" s="133"/>
      <c r="BG769" s="128" t="n">
        <f aca="false">IF($A769=$A768,BE769+BF769+BG768,BE769+BF769)</f>
        <v>0</v>
      </c>
      <c r="BH769" s="133"/>
      <c r="BI769" s="133"/>
      <c r="BJ769" s="128" t="n">
        <f aca="false">IF($A769=$A768,BH769+BI769+BJ768,BH769+BI769)</f>
        <v>0</v>
      </c>
      <c r="BK769" s="133"/>
      <c r="BL769" s="133"/>
      <c r="BM769" s="128" t="n">
        <f aca="false">IF($A769=$A768,BK769+BL769+BM768,BK769+BL769)</f>
        <v>0</v>
      </c>
      <c r="BN769" s="133"/>
      <c r="BO769" s="133"/>
      <c r="BP769" s="128" t="n">
        <f aca="false">IF($A769=$A768,BN769+BO769+BP768,BN769+BO769)</f>
        <v>0</v>
      </c>
      <c r="BQ769" s="133"/>
      <c r="BR769" s="133"/>
      <c r="BS769" s="128" t="n">
        <f aca="false">IF($A769=$A768,BQ769+BR769+BS768,BQ769+BR769)</f>
        <v>0</v>
      </c>
      <c r="BT769" s="133"/>
      <c r="BU769" s="133"/>
      <c r="BV769" s="128" t="n">
        <f aca="false">IF($A769=$A768,BT769+BU769+BV768,BT769+BU769)</f>
        <v>0</v>
      </c>
      <c r="BW769" s="128" t="n">
        <f aca="false">IF(W769=0,0,IF(W769&gt;F$4,1,(IF(W769=BW$2,0,(IF(F$4-W769&gt;2,1,0))))))</f>
        <v>0</v>
      </c>
    </row>
    <row r="770" customFormat="false" ht="42.95" hidden="false" customHeight="true" outlineLevel="0" collapsed="false">
      <c r="A770" s="124" t="str">
        <f aca="false">IF(D770=D769,IF(A769=0,"",A769),IF(AND(D770&gt;0,D770&lt;&gt;D769),A769+1,""))</f>
        <v/>
      </c>
      <c r="B770" s="129"/>
      <c r="C770" s="129"/>
      <c r="D770" s="96"/>
      <c r="E770" s="138"/>
      <c r="F770" s="128" t="str">
        <f aca="false">IFERROR(IF(OR(ISTEXT(D770),ISNUMBER(D770)),HLOOKUP(I770-23*INT(I770/23),[2]Hoja2!B$1:X$2,2),""),1)</f>
        <v/>
      </c>
      <c r="G770" s="128" t="str">
        <f aca="false">LEFT(D770,1)</f>
        <v/>
      </c>
      <c r="H770" s="129" t="str">
        <f aca="false">IF(UPPER(G770)="Z",2,IF(UPPER(G770)="Y",1,IF(UPPER(G770)="X",0,LEFT(D770))))</f>
        <v/>
      </c>
      <c r="I770" s="129" t="str">
        <f aca="false">REPLACE(D770,1,1,H770)</f>
        <v/>
      </c>
      <c r="J770" s="96"/>
      <c r="K770" s="124" t="str">
        <f aca="false">IF(N770&gt;0,ROW(L770)-7,"")</f>
        <v/>
      </c>
      <c r="L770" s="130"/>
      <c r="M770" s="130"/>
      <c r="N770" s="131"/>
      <c r="O770" s="132"/>
      <c r="P770" s="128" t="str">
        <f aca="false">IFERROR(IF(OR(ISTEXT(N770),ISNUMBER(N770)),HLOOKUP(S770-23*INT(S770/23),[2]Hoja2!B$1:X$2,2),""),1)</f>
        <v/>
      </c>
      <c r="Q770" s="128" t="str">
        <f aca="false">LEFT(N770,1)</f>
        <v/>
      </c>
      <c r="R770" s="129" t="str">
        <f aca="false">IF(UPPER(Q770)="Z",2,IF(UPPER(Q770)="Y",1,IF(UPPER(Q770)="X",0,LEFT(N770))))</f>
        <v/>
      </c>
      <c r="S770" s="129" t="str">
        <f aca="false">REPLACE(N770,1,1,R770)</f>
        <v/>
      </c>
      <c r="T770" s="96"/>
      <c r="U770" s="133"/>
      <c r="V770" s="124" t="str">
        <f aca="false">IF(OR(ISTEXT(N770),ISNUMBER(N770)),IF($AD770=1,U770,0),"")</f>
        <v/>
      </c>
      <c r="W770" s="75" t="n">
        <v>36892</v>
      </c>
      <c r="X770" s="134"/>
      <c r="Y770" s="134"/>
      <c r="AA770" s="128" t="n">
        <f aca="false">IF(E770&lt;&gt;F770,0,1)</f>
        <v>1</v>
      </c>
      <c r="AB770" s="128" t="n">
        <f aca="false">IF(OR(T770="SI",T770="Si",T770="si",T770="sI",T770="s",T770="S"),1,0)</f>
        <v>0</v>
      </c>
      <c r="AC770" s="128" t="n">
        <f aca="false">IF(OR(J770="SI",J770="Si",J770="si",J770="sI",J770="s",J770="S"),1,0)</f>
        <v>0</v>
      </c>
      <c r="AD770" s="128" t="n">
        <f aca="false">AK770*AA770*AB770*AC770</f>
        <v>0</v>
      </c>
      <c r="AF770" s="136" t="n">
        <f aca="false">COUNTIF(D$8:D770,D770)</f>
        <v>0</v>
      </c>
      <c r="AG770" s="136" t="n">
        <f aca="false">COUNTIFS(D$8:D770,D770,A$8:A770,A770)</f>
        <v>0</v>
      </c>
      <c r="AH770" s="128" t="n">
        <f aca="false">AF770-AG770</f>
        <v>0</v>
      </c>
      <c r="AI770" s="128" t="n">
        <f aca="false">IF(OR(O770&lt;&gt;P770,P770=1,AA770=0),1,0)</f>
        <v>0</v>
      </c>
      <c r="AJ770" s="128" t="n">
        <f aca="false">IF(AR770&gt;0,1,0)+AH770</f>
        <v>0</v>
      </c>
      <c r="AK770" s="128" t="n">
        <f aca="false">IF(O770&lt;&gt;P770,0,1)</f>
        <v>1</v>
      </c>
      <c r="AL770" s="128" t="n">
        <f aca="false">IF(U770&gt;1,1,0)</f>
        <v>0</v>
      </c>
      <c r="AM770" s="136"/>
      <c r="AN770" s="137"/>
      <c r="AO770" s="139"/>
      <c r="AP770" s="128" t="str">
        <f aca="false">IF(SUMIF(AS$7:BU$7,"&gt;0",AS770:BU770)&gt;0,SUMIF(AS$7:BU$7,"&gt;0",AS770:BU770),"")</f>
        <v/>
      </c>
      <c r="AQ770" s="128"/>
      <c r="AR770" s="136" t="n">
        <f aca="false">COUNTIF(N$8:N770,N770)-1</f>
        <v>-1</v>
      </c>
      <c r="AS770" s="133"/>
      <c r="AT770" s="133"/>
      <c r="AU770" s="128" t="n">
        <f aca="false">IF($A770=$A769,AS770+AT770+AU769,AS770+AT770)</f>
        <v>0</v>
      </c>
      <c r="AV770" s="133"/>
      <c r="AW770" s="133"/>
      <c r="AX770" s="128" t="n">
        <f aca="false">IF($A770=$A769,AV770+AW770+AX769,AV770+AW770)</f>
        <v>0</v>
      </c>
      <c r="AY770" s="133"/>
      <c r="AZ770" s="133"/>
      <c r="BA770" s="128" t="n">
        <f aca="false">IF($A770=$A769,AY770+AZ770+BA769,AY770+AZ770)</f>
        <v>0</v>
      </c>
      <c r="BB770" s="133"/>
      <c r="BC770" s="133"/>
      <c r="BD770" s="128" t="n">
        <f aca="false">IF($A770=$A769,BB770+BC770+BD769,BB770+BC770)</f>
        <v>0</v>
      </c>
      <c r="BE770" s="133"/>
      <c r="BF770" s="133"/>
      <c r="BG770" s="128" t="n">
        <f aca="false">IF($A770=$A769,BE770+BF770+BG769,BE770+BF770)</f>
        <v>0</v>
      </c>
      <c r="BH770" s="133"/>
      <c r="BI770" s="133"/>
      <c r="BJ770" s="128" t="n">
        <f aca="false">IF($A770=$A769,BH770+BI770+BJ769,BH770+BI770)</f>
        <v>0</v>
      </c>
      <c r="BK770" s="133"/>
      <c r="BL770" s="133"/>
      <c r="BM770" s="128" t="n">
        <f aca="false">IF($A770=$A769,BK770+BL770+BM769,BK770+BL770)</f>
        <v>0</v>
      </c>
      <c r="BN770" s="133"/>
      <c r="BO770" s="133"/>
      <c r="BP770" s="128" t="n">
        <f aca="false">IF($A770=$A769,BN770+BO770+BP769,BN770+BO770)</f>
        <v>0</v>
      </c>
      <c r="BQ770" s="133"/>
      <c r="BR770" s="133"/>
      <c r="BS770" s="128" t="n">
        <f aca="false">IF($A770=$A769,BQ770+BR770+BS769,BQ770+BR770)</f>
        <v>0</v>
      </c>
      <c r="BT770" s="133"/>
      <c r="BU770" s="133"/>
      <c r="BV770" s="128" t="n">
        <f aca="false">IF($A770=$A769,BT770+BU770+BV769,BT770+BU770)</f>
        <v>0</v>
      </c>
      <c r="BW770" s="128" t="n">
        <f aca="false">IF(W770=0,0,IF(W770&gt;F$4,1,(IF(W770=BW$2,0,(IF(F$4-W770&gt;2,1,0))))))</f>
        <v>0</v>
      </c>
    </row>
    <row r="771" customFormat="false" ht="42.95" hidden="false" customHeight="true" outlineLevel="0" collapsed="false">
      <c r="A771" s="124" t="str">
        <f aca="false">IF(D771=D770,IF(A770=0,"",A770),IF(AND(D771&gt;0,D771&lt;&gt;D770),A770+1,""))</f>
        <v/>
      </c>
      <c r="B771" s="129"/>
      <c r="C771" s="129"/>
      <c r="D771" s="96"/>
      <c r="E771" s="138"/>
      <c r="F771" s="128" t="str">
        <f aca="false">IFERROR(IF(OR(ISTEXT(D771),ISNUMBER(D771)),HLOOKUP(I771-23*INT(I771/23),[2]Hoja2!B$1:X$2,2),""),1)</f>
        <v/>
      </c>
      <c r="G771" s="128" t="str">
        <f aca="false">LEFT(D771,1)</f>
        <v/>
      </c>
      <c r="H771" s="129" t="str">
        <f aca="false">IF(UPPER(G771)="Z",2,IF(UPPER(G771)="Y",1,IF(UPPER(G771)="X",0,LEFT(D771))))</f>
        <v/>
      </c>
      <c r="I771" s="129" t="str">
        <f aca="false">REPLACE(D771,1,1,H771)</f>
        <v/>
      </c>
      <c r="J771" s="96"/>
      <c r="K771" s="124" t="str">
        <f aca="false">IF(N771&gt;0,ROW(L771)-7,"")</f>
        <v/>
      </c>
      <c r="L771" s="130"/>
      <c r="M771" s="130"/>
      <c r="N771" s="131"/>
      <c r="O771" s="132"/>
      <c r="P771" s="128" t="str">
        <f aca="false">IFERROR(IF(OR(ISTEXT(N771),ISNUMBER(N771)),HLOOKUP(S771-23*INT(S771/23),[2]Hoja2!B$1:X$2,2),""),1)</f>
        <v/>
      </c>
      <c r="Q771" s="128" t="str">
        <f aca="false">LEFT(N771,1)</f>
        <v/>
      </c>
      <c r="R771" s="129" t="str">
        <f aca="false">IF(UPPER(Q771)="Z",2,IF(UPPER(Q771)="Y",1,IF(UPPER(Q771)="X",0,LEFT(N771))))</f>
        <v/>
      </c>
      <c r="S771" s="129" t="str">
        <f aca="false">REPLACE(N771,1,1,R771)</f>
        <v/>
      </c>
      <c r="T771" s="96"/>
      <c r="U771" s="133"/>
      <c r="V771" s="124" t="str">
        <f aca="false">IF(OR(ISTEXT(N771),ISNUMBER(N771)),IF($AD771=1,U771,0),"")</f>
        <v/>
      </c>
      <c r="W771" s="75" t="n">
        <v>36892</v>
      </c>
      <c r="X771" s="134"/>
      <c r="Y771" s="134"/>
      <c r="AA771" s="128" t="n">
        <f aca="false">IF(E771&lt;&gt;F771,0,1)</f>
        <v>1</v>
      </c>
      <c r="AB771" s="128" t="n">
        <f aca="false">IF(OR(T771="SI",T771="Si",T771="si",T771="sI",T771="s",T771="S"),1,0)</f>
        <v>0</v>
      </c>
      <c r="AC771" s="128" t="n">
        <f aca="false">IF(OR(J771="SI",J771="Si",J771="si",J771="sI",J771="s",J771="S"),1,0)</f>
        <v>0</v>
      </c>
      <c r="AD771" s="128" t="n">
        <f aca="false">AK771*AA771*AB771*AC771</f>
        <v>0</v>
      </c>
      <c r="AF771" s="136" t="n">
        <f aca="false">COUNTIF(D$8:D771,D771)</f>
        <v>0</v>
      </c>
      <c r="AG771" s="136" t="n">
        <f aca="false">COUNTIFS(D$8:D771,D771,A$8:A771,A771)</f>
        <v>0</v>
      </c>
      <c r="AH771" s="128" t="n">
        <f aca="false">AF771-AG771</f>
        <v>0</v>
      </c>
      <c r="AI771" s="128" t="n">
        <f aca="false">IF(OR(O771&lt;&gt;P771,P771=1,AA771=0),1,0)</f>
        <v>0</v>
      </c>
      <c r="AJ771" s="128" t="n">
        <f aca="false">IF(AR771&gt;0,1,0)+AH771</f>
        <v>0</v>
      </c>
      <c r="AK771" s="128" t="n">
        <f aca="false">IF(O771&lt;&gt;P771,0,1)</f>
        <v>1</v>
      </c>
      <c r="AL771" s="128" t="n">
        <f aca="false">IF(U771&gt;1,1,0)</f>
        <v>0</v>
      </c>
      <c r="AM771" s="136"/>
      <c r="AN771" s="137"/>
      <c r="AO771" s="139"/>
      <c r="AP771" s="128" t="str">
        <f aca="false">IF(SUMIF(AS$7:BU$7,"&gt;0",AS771:BU771)&gt;0,SUMIF(AS$7:BU$7,"&gt;0",AS771:BU771),"")</f>
        <v/>
      </c>
      <c r="AQ771" s="128"/>
      <c r="AR771" s="136" t="n">
        <f aca="false">COUNTIF(N$8:N771,N771)-1</f>
        <v>-1</v>
      </c>
      <c r="AS771" s="133"/>
      <c r="AT771" s="133"/>
      <c r="AU771" s="128" t="n">
        <f aca="false">IF($A771=$A770,AS771+AT771+AU770,AS771+AT771)</f>
        <v>0</v>
      </c>
      <c r="AV771" s="133"/>
      <c r="AW771" s="133"/>
      <c r="AX771" s="128" t="n">
        <f aca="false">IF($A771=$A770,AV771+AW771+AX770,AV771+AW771)</f>
        <v>0</v>
      </c>
      <c r="AY771" s="133"/>
      <c r="AZ771" s="133"/>
      <c r="BA771" s="128" t="n">
        <f aca="false">IF($A771=$A770,AY771+AZ771+BA770,AY771+AZ771)</f>
        <v>0</v>
      </c>
      <c r="BB771" s="133"/>
      <c r="BC771" s="133"/>
      <c r="BD771" s="128" t="n">
        <f aca="false">IF($A771=$A770,BB771+BC771+BD770,BB771+BC771)</f>
        <v>0</v>
      </c>
      <c r="BE771" s="133"/>
      <c r="BF771" s="133"/>
      <c r="BG771" s="128" t="n">
        <f aca="false">IF($A771=$A770,BE771+BF771+BG770,BE771+BF771)</f>
        <v>0</v>
      </c>
      <c r="BH771" s="133"/>
      <c r="BI771" s="133"/>
      <c r="BJ771" s="128" t="n">
        <f aca="false">IF($A771=$A770,BH771+BI771+BJ770,BH771+BI771)</f>
        <v>0</v>
      </c>
      <c r="BK771" s="133"/>
      <c r="BL771" s="133"/>
      <c r="BM771" s="128" t="n">
        <f aca="false">IF($A771=$A770,BK771+BL771+BM770,BK771+BL771)</f>
        <v>0</v>
      </c>
      <c r="BN771" s="133"/>
      <c r="BO771" s="133"/>
      <c r="BP771" s="128" t="n">
        <f aca="false">IF($A771=$A770,BN771+BO771+BP770,BN771+BO771)</f>
        <v>0</v>
      </c>
      <c r="BQ771" s="133"/>
      <c r="BR771" s="133"/>
      <c r="BS771" s="128" t="n">
        <f aca="false">IF($A771=$A770,BQ771+BR771+BS770,BQ771+BR771)</f>
        <v>0</v>
      </c>
      <c r="BT771" s="133"/>
      <c r="BU771" s="133"/>
      <c r="BV771" s="128" t="n">
        <f aca="false">IF($A771=$A770,BT771+BU771+BV770,BT771+BU771)</f>
        <v>0</v>
      </c>
      <c r="BW771" s="128" t="n">
        <f aca="false">IF(W771=0,0,IF(W771&gt;F$4,1,(IF(W771=BW$2,0,(IF(F$4-W771&gt;2,1,0))))))</f>
        <v>0</v>
      </c>
    </row>
    <row r="772" customFormat="false" ht="42.95" hidden="false" customHeight="true" outlineLevel="0" collapsed="false">
      <c r="A772" s="124" t="str">
        <f aca="false">IF(D772=D771,IF(A771=0,"",A771),IF(AND(D772&gt;0,D772&lt;&gt;D771),A771+1,""))</f>
        <v/>
      </c>
      <c r="B772" s="129"/>
      <c r="C772" s="129"/>
      <c r="D772" s="96"/>
      <c r="E772" s="138"/>
      <c r="F772" s="128" t="str">
        <f aca="false">IFERROR(IF(OR(ISTEXT(D772),ISNUMBER(D772)),HLOOKUP(I772-23*INT(I772/23),[2]Hoja2!B$1:X$2,2),""),1)</f>
        <v/>
      </c>
      <c r="G772" s="128" t="str">
        <f aca="false">LEFT(D772,1)</f>
        <v/>
      </c>
      <c r="H772" s="129" t="str">
        <f aca="false">IF(UPPER(G772)="Z",2,IF(UPPER(G772)="Y",1,IF(UPPER(G772)="X",0,LEFT(D772))))</f>
        <v/>
      </c>
      <c r="I772" s="129" t="str">
        <f aca="false">REPLACE(D772,1,1,H772)</f>
        <v/>
      </c>
      <c r="J772" s="96"/>
      <c r="K772" s="124" t="str">
        <f aca="false">IF(N772&gt;0,ROW(L772)-7,"")</f>
        <v/>
      </c>
      <c r="L772" s="130"/>
      <c r="M772" s="130"/>
      <c r="N772" s="131"/>
      <c r="O772" s="132"/>
      <c r="P772" s="128" t="str">
        <f aca="false">IFERROR(IF(OR(ISTEXT(N772),ISNUMBER(N772)),HLOOKUP(S772-23*INT(S772/23),[2]Hoja2!B$1:X$2,2),""),1)</f>
        <v/>
      </c>
      <c r="Q772" s="128" t="str">
        <f aca="false">LEFT(N772,1)</f>
        <v/>
      </c>
      <c r="R772" s="129" t="str">
        <f aca="false">IF(UPPER(Q772)="Z",2,IF(UPPER(Q772)="Y",1,IF(UPPER(Q772)="X",0,LEFT(N772))))</f>
        <v/>
      </c>
      <c r="S772" s="129" t="str">
        <f aca="false">REPLACE(N772,1,1,R772)</f>
        <v/>
      </c>
      <c r="T772" s="96"/>
      <c r="U772" s="133"/>
      <c r="V772" s="124" t="str">
        <f aca="false">IF(OR(ISTEXT(N772),ISNUMBER(N772)),IF($AD772=1,U772,0),"")</f>
        <v/>
      </c>
      <c r="W772" s="75" t="n">
        <v>36892</v>
      </c>
      <c r="X772" s="134"/>
      <c r="Y772" s="134"/>
      <c r="AA772" s="128" t="n">
        <f aca="false">IF(E772&lt;&gt;F772,0,1)</f>
        <v>1</v>
      </c>
      <c r="AB772" s="128" t="n">
        <f aca="false">IF(OR(T772="SI",T772="Si",T772="si",T772="sI",T772="s",T772="S"),1,0)</f>
        <v>0</v>
      </c>
      <c r="AC772" s="128" t="n">
        <f aca="false">IF(OR(J772="SI",J772="Si",J772="si",J772="sI",J772="s",J772="S"),1,0)</f>
        <v>0</v>
      </c>
      <c r="AD772" s="128" t="n">
        <f aca="false">AK772*AA772*AB772*AC772</f>
        <v>0</v>
      </c>
      <c r="AF772" s="136" t="n">
        <f aca="false">COUNTIF(D$8:D772,D772)</f>
        <v>0</v>
      </c>
      <c r="AG772" s="136" t="n">
        <f aca="false">COUNTIFS(D$8:D772,D772,A$8:A772,A772)</f>
        <v>0</v>
      </c>
      <c r="AH772" s="128" t="n">
        <f aca="false">AF772-AG772</f>
        <v>0</v>
      </c>
      <c r="AI772" s="128" t="n">
        <f aca="false">IF(OR(O772&lt;&gt;P772,P772=1,AA772=0),1,0)</f>
        <v>0</v>
      </c>
      <c r="AJ772" s="128" t="n">
        <f aca="false">IF(AR772&gt;0,1,0)+AH772</f>
        <v>0</v>
      </c>
      <c r="AK772" s="128" t="n">
        <f aca="false">IF(O772&lt;&gt;P772,0,1)</f>
        <v>1</v>
      </c>
      <c r="AL772" s="128" t="n">
        <f aca="false">IF(U772&gt;1,1,0)</f>
        <v>0</v>
      </c>
      <c r="AM772" s="136"/>
      <c r="AN772" s="137"/>
      <c r="AO772" s="139"/>
      <c r="AP772" s="128" t="str">
        <f aca="false">IF(SUMIF(AS$7:BU$7,"&gt;0",AS772:BU772)&gt;0,SUMIF(AS$7:BU$7,"&gt;0",AS772:BU772),"")</f>
        <v/>
      </c>
      <c r="AQ772" s="128"/>
      <c r="AR772" s="136" t="n">
        <f aca="false">COUNTIF(N$8:N772,N772)-1</f>
        <v>-1</v>
      </c>
      <c r="AS772" s="133"/>
      <c r="AT772" s="133"/>
      <c r="AU772" s="128" t="n">
        <f aca="false">IF($A772=$A771,AS772+AT772+AU771,AS772+AT772)</f>
        <v>0</v>
      </c>
      <c r="AV772" s="133"/>
      <c r="AW772" s="133"/>
      <c r="AX772" s="128" t="n">
        <f aca="false">IF($A772=$A771,AV772+AW772+AX771,AV772+AW772)</f>
        <v>0</v>
      </c>
      <c r="AY772" s="133"/>
      <c r="AZ772" s="133"/>
      <c r="BA772" s="128" t="n">
        <f aca="false">IF($A772=$A771,AY772+AZ772+BA771,AY772+AZ772)</f>
        <v>0</v>
      </c>
      <c r="BB772" s="133"/>
      <c r="BC772" s="133"/>
      <c r="BD772" s="128" t="n">
        <f aca="false">IF($A772=$A771,BB772+BC772+BD771,BB772+BC772)</f>
        <v>0</v>
      </c>
      <c r="BE772" s="133"/>
      <c r="BF772" s="133"/>
      <c r="BG772" s="128" t="n">
        <f aca="false">IF($A772=$A771,BE772+BF772+BG771,BE772+BF772)</f>
        <v>0</v>
      </c>
      <c r="BH772" s="133"/>
      <c r="BI772" s="133"/>
      <c r="BJ772" s="128" t="n">
        <f aca="false">IF($A772=$A771,BH772+BI772+BJ771,BH772+BI772)</f>
        <v>0</v>
      </c>
      <c r="BK772" s="133"/>
      <c r="BL772" s="133"/>
      <c r="BM772" s="128" t="n">
        <f aca="false">IF($A772=$A771,BK772+BL772+BM771,BK772+BL772)</f>
        <v>0</v>
      </c>
      <c r="BN772" s="133"/>
      <c r="BO772" s="133"/>
      <c r="BP772" s="128" t="n">
        <f aca="false">IF($A772=$A771,BN772+BO772+BP771,BN772+BO772)</f>
        <v>0</v>
      </c>
      <c r="BQ772" s="133"/>
      <c r="BR772" s="133"/>
      <c r="BS772" s="128" t="n">
        <f aca="false">IF($A772=$A771,BQ772+BR772+BS771,BQ772+BR772)</f>
        <v>0</v>
      </c>
      <c r="BT772" s="133"/>
      <c r="BU772" s="133"/>
      <c r="BV772" s="128" t="n">
        <f aca="false">IF($A772=$A771,BT772+BU772+BV771,BT772+BU772)</f>
        <v>0</v>
      </c>
      <c r="BW772" s="128" t="n">
        <f aca="false">IF(W772=0,0,IF(W772&gt;F$4,1,(IF(W772=BW$2,0,(IF(F$4-W772&gt;2,1,0))))))</f>
        <v>0</v>
      </c>
    </row>
    <row r="773" customFormat="false" ht="42.95" hidden="false" customHeight="true" outlineLevel="0" collapsed="false">
      <c r="A773" s="124" t="str">
        <f aca="false">IF(D773=D772,IF(A772=0,"",A772),IF(AND(D773&gt;0,D773&lt;&gt;D772),A772+1,""))</f>
        <v/>
      </c>
      <c r="B773" s="129"/>
      <c r="C773" s="129"/>
      <c r="D773" s="96"/>
      <c r="E773" s="138"/>
      <c r="F773" s="128" t="str">
        <f aca="false">IFERROR(IF(OR(ISTEXT(D773),ISNUMBER(D773)),HLOOKUP(I773-23*INT(I773/23),[2]Hoja2!B$1:X$2,2),""),1)</f>
        <v/>
      </c>
      <c r="G773" s="128" t="str">
        <f aca="false">LEFT(D773,1)</f>
        <v/>
      </c>
      <c r="H773" s="129" t="str">
        <f aca="false">IF(UPPER(G773)="Z",2,IF(UPPER(G773)="Y",1,IF(UPPER(G773)="X",0,LEFT(D773))))</f>
        <v/>
      </c>
      <c r="I773" s="129" t="str">
        <f aca="false">REPLACE(D773,1,1,H773)</f>
        <v/>
      </c>
      <c r="J773" s="96"/>
      <c r="K773" s="124" t="str">
        <f aca="false">IF(N773&gt;0,ROW(L773)-7,"")</f>
        <v/>
      </c>
      <c r="L773" s="130"/>
      <c r="M773" s="130"/>
      <c r="N773" s="131"/>
      <c r="O773" s="132"/>
      <c r="P773" s="128" t="str">
        <f aca="false">IFERROR(IF(OR(ISTEXT(N773),ISNUMBER(N773)),HLOOKUP(S773-23*INT(S773/23),[2]Hoja2!B$1:X$2,2),""),1)</f>
        <v/>
      </c>
      <c r="Q773" s="128" t="str">
        <f aca="false">LEFT(N773,1)</f>
        <v/>
      </c>
      <c r="R773" s="129" t="str">
        <f aca="false">IF(UPPER(Q773)="Z",2,IF(UPPER(Q773)="Y",1,IF(UPPER(Q773)="X",0,LEFT(N773))))</f>
        <v/>
      </c>
      <c r="S773" s="129" t="str">
        <f aca="false">REPLACE(N773,1,1,R773)</f>
        <v/>
      </c>
      <c r="T773" s="96"/>
      <c r="U773" s="133"/>
      <c r="V773" s="124" t="str">
        <f aca="false">IF(OR(ISTEXT(N773),ISNUMBER(N773)),IF($AD773=1,U773,0),"")</f>
        <v/>
      </c>
      <c r="W773" s="75" t="n">
        <v>36892</v>
      </c>
      <c r="X773" s="134"/>
      <c r="Y773" s="134"/>
      <c r="AA773" s="128" t="n">
        <f aca="false">IF(E773&lt;&gt;F773,0,1)</f>
        <v>1</v>
      </c>
      <c r="AB773" s="128" t="n">
        <f aca="false">IF(OR(T773="SI",T773="Si",T773="si",T773="sI",T773="s",T773="S"),1,0)</f>
        <v>0</v>
      </c>
      <c r="AC773" s="128" t="n">
        <f aca="false">IF(OR(J773="SI",J773="Si",J773="si",J773="sI",J773="s",J773="S"),1,0)</f>
        <v>0</v>
      </c>
      <c r="AD773" s="128" t="n">
        <f aca="false">AK773*AA773*AB773*AC773</f>
        <v>0</v>
      </c>
      <c r="AF773" s="136" t="n">
        <f aca="false">COUNTIF(D$8:D773,D773)</f>
        <v>0</v>
      </c>
      <c r="AG773" s="136" t="n">
        <f aca="false">COUNTIFS(D$8:D773,D773,A$8:A773,A773)</f>
        <v>0</v>
      </c>
      <c r="AH773" s="128" t="n">
        <f aca="false">AF773-AG773</f>
        <v>0</v>
      </c>
      <c r="AI773" s="128" t="n">
        <f aca="false">IF(OR(O773&lt;&gt;P773,P773=1,AA773=0),1,0)</f>
        <v>0</v>
      </c>
      <c r="AJ773" s="128" t="n">
        <f aca="false">IF(AR773&gt;0,1,0)+AH773</f>
        <v>0</v>
      </c>
      <c r="AK773" s="128" t="n">
        <f aca="false">IF(O773&lt;&gt;P773,0,1)</f>
        <v>1</v>
      </c>
      <c r="AL773" s="128" t="n">
        <f aca="false">IF(U773&gt;1,1,0)</f>
        <v>0</v>
      </c>
      <c r="AM773" s="136"/>
      <c r="AN773" s="137"/>
      <c r="AO773" s="139"/>
      <c r="AP773" s="128" t="str">
        <f aca="false">IF(SUMIF(AS$7:BU$7,"&gt;0",AS773:BU773)&gt;0,SUMIF(AS$7:BU$7,"&gt;0",AS773:BU773),"")</f>
        <v/>
      </c>
      <c r="AQ773" s="128"/>
      <c r="AR773" s="136" t="n">
        <f aca="false">COUNTIF(N$8:N773,N773)-1</f>
        <v>-1</v>
      </c>
      <c r="AS773" s="133"/>
      <c r="AT773" s="133"/>
      <c r="AU773" s="128" t="n">
        <f aca="false">IF($A773=$A772,AS773+AT773+AU772,AS773+AT773)</f>
        <v>0</v>
      </c>
      <c r="AV773" s="133"/>
      <c r="AW773" s="133"/>
      <c r="AX773" s="128" t="n">
        <f aca="false">IF($A773=$A772,AV773+AW773+AX772,AV773+AW773)</f>
        <v>0</v>
      </c>
      <c r="AY773" s="133"/>
      <c r="AZ773" s="133"/>
      <c r="BA773" s="128" t="n">
        <f aca="false">IF($A773=$A772,AY773+AZ773+BA772,AY773+AZ773)</f>
        <v>0</v>
      </c>
      <c r="BB773" s="133"/>
      <c r="BC773" s="133"/>
      <c r="BD773" s="128" t="n">
        <f aca="false">IF($A773=$A772,BB773+BC773+BD772,BB773+BC773)</f>
        <v>0</v>
      </c>
      <c r="BE773" s="133"/>
      <c r="BF773" s="133"/>
      <c r="BG773" s="128" t="n">
        <f aca="false">IF($A773=$A772,BE773+BF773+BG772,BE773+BF773)</f>
        <v>0</v>
      </c>
      <c r="BH773" s="133"/>
      <c r="BI773" s="133"/>
      <c r="BJ773" s="128" t="n">
        <f aca="false">IF($A773=$A772,BH773+BI773+BJ772,BH773+BI773)</f>
        <v>0</v>
      </c>
      <c r="BK773" s="133"/>
      <c r="BL773" s="133"/>
      <c r="BM773" s="128" t="n">
        <f aca="false">IF($A773=$A772,BK773+BL773+BM772,BK773+BL773)</f>
        <v>0</v>
      </c>
      <c r="BN773" s="133"/>
      <c r="BO773" s="133"/>
      <c r="BP773" s="128" t="n">
        <f aca="false">IF($A773=$A772,BN773+BO773+BP772,BN773+BO773)</f>
        <v>0</v>
      </c>
      <c r="BQ773" s="133"/>
      <c r="BR773" s="133"/>
      <c r="BS773" s="128" t="n">
        <f aca="false">IF($A773=$A772,BQ773+BR773+BS772,BQ773+BR773)</f>
        <v>0</v>
      </c>
      <c r="BT773" s="133"/>
      <c r="BU773" s="133"/>
      <c r="BV773" s="128" t="n">
        <f aca="false">IF($A773=$A772,BT773+BU773+BV772,BT773+BU773)</f>
        <v>0</v>
      </c>
      <c r="BW773" s="128" t="n">
        <f aca="false">IF(W773=0,0,IF(W773&gt;F$4,1,(IF(W773=BW$2,0,(IF(F$4-W773&gt;2,1,0))))))</f>
        <v>0</v>
      </c>
    </row>
    <row r="774" customFormat="false" ht="42.95" hidden="false" customHeight="true" outlineLevel="0" collapsed="false">
      <c r="A774" s="124" t="str">
        <f aca="false">IF(D774=D773,IF(A773=0,"",A773),IF(AND(D774&gt;0,D774&lt;&gt;D773),A773+1,""))</f>
        <v/>
      </c>
      <c r="B774" s="129"/>
      <c r="C774" s="129"/>
      <c r="D774" s="96"/>
      <c r="E774" s="138"/>
      <c r="F774" s="128" t="str">
        <f aca="false">IFERROR(IF(OR(ISTEXT(D774),ISNUMBER(D774)),HLOOKUP(I774-23*INT(I774/23),[2]Hoja2!B$1:X$2,2),""),1)</f>
        <v/>
      </c>
      <c r="G774" s="128" t="str">
        <f aca="false">LEFT(D774,1)</f>
        <v/>
      </c>
      <c r="H774" s="129" t="str">
        <f aca="false">IF(UPPER(G774)="Z",2,IF(UPPER(G774)="Y",1,IF(UPPER(G774)="X",0,LEFT(D774))))</f>
        <v/>
      </c>
      <c r="I774" s="129" t="str">
        <f aca="false">REPLACE(D774,1,1,H774)</f>
        <v/>
      </c>
      <c r="J774" s="96"/>
      <c r="K774" s="124" t="str">
        <f aca="false">IF(N774&gt;0,ROW(L774)-7,"")</f>
        <v/>
      </c>
      <c r="L774" s="130"/>
      <c r="M774" s="130"/>
      <c r="N774" s="131"/>
      <c r="O774" s="132"/>
      <c r="P774" s="128" t="str">
        <f aca="false">IFERROR(IF(OR(ISTEXT(N774),ISNUMBER(N774)),HLOOKUP(S774-23*INT(S774/23),[2]Hoja2!B$1:X$2,2),""),1)</f>
        <v/>
      </c>
      <c r="Q774" s="128" t="str">
        <f aca="false">LEFT(N774,1)</f>
        <v/>
      </c>
      <c r="R774" s="129" t="str">
        <f aca="false">IF(UPPER(Q774)="Z",2,IF(UPPER(Q774)="Y",1,IF(UPPER(Q774)="X",0,LEFT(N774))))</f>
        <v/>
      </c>
      <c r="S774" s="129" t="str">
        <f aca="false">REPLACE(N774,1,1,R774)</f>
        <v/>
      </c>
      <c r="T774" s="96"/>
      <c r="U774" s="133"/>
      <c r="V774" s="124" t="str">
        <f aca="false">IF(OR(ISTEXT(N774),ISNUMBER(N774)),IF($AD774=1,U774,0),"")</f>
        <v/>
      </c>
      <c r="W774" s="75" t="n">
        <v>36892</v>
      </c>
      <c r="X774" s="134"/>
      <c r="Y774" s="134"/>
      <c r="AA774" s="128" t="n">
        <f aca="false">IF(E774&lt;&gt;F774,0,1)</f>
        <v>1</v>
      </c>
      <c r="AB774" s="128" t="n">
        <f aca="false">IF(OR(T774="SI",T774="Si",T774="si",T774="sI",T774="s",T774="S"),1,0)</f>
        <v>0</v>
      </c>
      <c r="AC774" s="128" t="n">
        <f aca="false">IF(OR(J774="SI",J774="Si",J774="si",J774="sI",J774="s",J774="S"),1,0)</f>
        <v>0</v>
      </c>
      <c r="AD774" s="128" t="n">
        <f aca="false">AK774*AA774*AB774*AC774</f>
        <v>0</v>
      </c>
      <c r="AF774" s="136" t="n">
        <f aca="false">COUNTIF(D$8:D774,D774)</f>
        <v>0</v>
      </c>
      <c r="AG774" s="136" t="n">
        <f aca="false">COUNTIFS(D$8:D774,D774,A$8:A774,A774)</f>
        <v>0</v>
      </c>
      <c r="AH774" s="128" t="n">
        <f aca="false">AF774-AG774</f>
        <v>0</v>
      </c>
      <c r="AI774" s="128" t="n">
        <f aca="false">IF(OR(O774&lt;&gt;P774,P774=1,AA774=0),1,0)</f>
        <v>0</v>
      </c>
      <c r="AJ774" s="128" t="n">
        <f aca="false">IF(AR774&gt;0,1,0)+AH774</f>
        <v>0</v>
      </c>
      <c r="AK774" s="128" t="n">
        <f aca="false">IF(O774&lt;&gt;P774,0,1)</f>
        <v>1</v>
      </c>
      <c r="AL774" s="128" t="n">
        <f aca="false">IF(U774&gt;1,1,0)</f>
        <v>0</v>
      </c>
      <c r="AM774" s="136"/>
      <c r="AN774" s="137"/>
      <c r="AO774" s="139"/>
      <c r="AP774" s="128" t="str">
        <f aca="false">IF(SUMIF(AS$7:BU$7,"&gt;0",AS774:BU774)&gt;0,SUMIF(AS$7:BU$7,"&gt;0",AS774:BU774),"")</f>
        <v/>
      </c>
      <c r="AQ774" s="128"/>
      <c r="AR774" s="136" t="n">
        <f aca="false">COUNTIF(N$8:N774,N774)-1</f>
        <v>-1</v>
      </c>
      <c r="AS774" s="133"/>
      <c r="AT774" s="133"/>
      <c r="AU774" s="128" t="n">
        <f aca="false">IF($A774=$A773,AS774+AT774+AU773,AS774+AT774)</f>
        <v>0</v>
      </c>
      <c r="AV774" s="133"/>
      <c r="AW774" s="133"/>
      <c r="AX774" s="128" t="n">
        <f aca="false">IF($A774=$A773,AV774+AW774+AX773,AV774+AW774)</f>
        <v>0</v>
      </c>
      <c r="AY774" s="133"/>
      <c r="AZ774" s="133"/>
      <c r="BA774" s="128" t="n">
        <f aca="false">IF($A774=$A773,AY774+AZ774+BA773,AY774+AZ774)</f>
        <v>0</v>
      </c>
      <c r="BB774" s="133"/>
      <c r="BC774" s="133"/>
      <c r="BD774" s="128" t="n">
        <f aca="false">IF($A774=$A773,BB774+BC774+BD773,BB774+BC774)</f>
        <v>0</v>
      </c>
      <c r="BE774" s="133"/>
      <c r="BF774" s="133"/>
      <c r="BG774" s="128" t="n">
        <f aca="false">IF($A774=$A773,BE774+BF774+BG773,BE774+BF774)</f>
        <v>0</v>
      </c>
      <c r="BH774" s="133"/>
      <c r="BI774" s="133"/>
      <c r="BJ774" s="128" t="n">
        <f aca="false">IF($A774=$A773,BH774+BI774+BJ773,BH774+BI774)</f>
        <v>0</v>
      </c>
      <c r="BK774" s="133"/>
      <c r="BL774" s="133"/>
      <c r="BM774" s="128" t="n">
        <f aca="false">IF($A774=$A773,BK774+BL774+BM773,BK774+BL774)</f>
        <v>0</v>
      </c>
      <c r="BN774" s="133"/>
      <c r="BO774" s="133"/>
      <c r="BP774" s="128" t="n">
        <f aca="false">IF($A774=$A773,BN774+BO774+BP773,BN774+BO774)</f>
        <v>0</v>
      </c>
      <c r="BQ774" s="133"/>
      <c r="BR774" s="133"/>
      <c r="BS774" s="128" t="n">
        <f aca="false">IF($A774=$A773,BQ774+BR774+BS773,BQ774+BR774)</f>
        <v>0</v>
      </c>
      <c r="BT774" s="133"/>
      <c r="BU774" s="133"/>
      <c r="BV774" s="128" t="n">
        <f aca="false">IF($A774=$A773,BT774+BU774+BV773,BT774+BU774)</f>
        <v>0</v>
      </c>
      <c r="BW774" s="128" t="n">
        <f aca="false">IF(W774=0,0,IF(W774&gt;F$4,1,(IF(W774=BW$2,0,(IF(F$4-W774&gt;2,1,0))))))</f>
        <v>0</v>
      </c>
    </row>
    <row r="775" customFormat="false" ht="42.95" hidden="false" customHeight="true" outlineLevel="0" collapsed="false">
      <c r="A775" s="124" t="str">
        <f aca="false">IF(D775=D774,IF(A774=0,"",A774),IF(AND(D775&gt;0,D775&lt;&gt;D774),A774+1,""))</f>
        <v/>
      </c>
      <c r="B775" s="129"/>
      <c r="C775" s="129"/>
      <c r="D775" s="96"/>
      <c r="E775" s="138"/>
      <c r="F775" s="128" t="str">
        <f aca="false">IFERROR(IF(OR(ISTEXT(D775),ISNUMBER(D775)),HLOOKUP(I775-23*INT(I775/23),[2]Hoja2!B$1:X$2,2),""),1)</f>
        <v/>
      </c>
      <c r="G775" s="128" t="str">
        <f aca="false">LEFT(D775,1)</f>
        <v/>
      </c>
      <c r="H775" s="129" t="str">
        <f aca="false">IF(UPPER(G775)="Z",2,IF(UPPER(G775)="Y",1,IF(UPPER(G775)="X",0,LEFT(D775))))</f>
        <v/>
      </c>
      <c r="I775" s="129" t="str">
        <f aca="false">REPLACE(D775,1,1,H775)</f>
        <v/>
      </c>
      <c r="J775" s="96"/>
      <c r="K775" s="124" t="str">
        <f aca="false">IF(N775&gt;0,ROW(L775)-7,"")</f>
        <v/>
      </c>
      <c r="L775" s="130"/>
      <c r="M775" s="130"/>
      <c r="N775" s="131"/>
      <c r="O775" s="132"/>
      <c r="P775" s="128" t="str">
        <f aca="false">IFERROR(IF(OR(ISTEXT(N775),ISNUMBER(N775)),HLOOKUP(S775-23*INT(S775/23),[2]Hoja2!B$1:X$2,2),""),1)</f>
        <v/>
      </c>
      <c r="Q775" s="128" t="str">
        <f aca="false">LEFT(N775,1)</f>
        <v/>
      </c>
      <c r="R775" s="129" t="str">
        <f aca="false">IF(UPPER(Q775)="Z",2,IF(UPPER(Q775)="Y",1,IF(UPPER(Q775)="X",0,LEFT(N775))))</f>
        <v/>
      </c>
      <c r="S775" s="129" t="str">
        <f aca="false">REPLACE(N775,1,1,R775)</f>
        <v/>
      </c>
      <c r="T775" s="96"/>
      <c r="U775" s="133"/>
      <c r="V775" s="124" t="str">
        <f aca="false">IF(OR(ISTEXT(N775),ISNUMBER(N775)),IF($AD775=1,U775,0),"")</f>
        <v/>
      </c>
      <c r="W775" s="75" t="n">
        <v>36892</v>
      </c>
      <c r="X775" s="134"/>
      <c r="Y775" s="134"/>
      <c r="AA775" s="128" t="n">
        <f aca="false">IF(E775&lt;&gt;F775,0,1)</f>
        <v>1</v>
      </c>
      <c r="AB775" s="128" t="n">
        <f aca="false">IF(OR(T775="SI",T775="Si",T775="si",T775="sI",T775="s",T775="S"),1,0)</f>
        <v>0</v>
      </c>
      <c r="AC775" s="128" t="n">
        <f aca="false">IF(OR(J775="SI",J775="Si",J775="si",J775="sI",J775="s",J775="S"),1,0)</f>
        <v>0</v>
      </c>
      <c r="AD775" s="128" t="n">
        <f aca="false">AK775*AA775*AB775*AC775</f>
        <v>0</v>
      </c>
      <c r="AF775" s="136" t="n">
        <f aca="false">COUNTIF(D$8:D775,D775)</f>
        <v>0</v>
      </c>
      <c r="AG775" s="136" t="n">
        <f aca="false">COUNTIFS(D$8:D775,D775,A$8:A775,A775)</f>
        <v>0</v>
      </c>
      <c r="AH775" s="128" t="n">
        <f aca="false">AF775-AG775</f>
        <v>0</v>
      </c>
      <c r="AI775" s="128" t="n">
        <f aca="false">IF(OR(O775&lt;&gt;P775,P775=1,AA775=0),1,0)</f>
        <v>0</v>
      </c>
      <c r="AJ775" s="128" t="n">
        <f aca="false">IF(AR775&gt;0,1,0)+AH775</f>
        <v>0</v>
      </c>
      <c r="AK775" s="128" t="n">
        <f aca="false">IF(O775&lt;&gt;P775,0,1)</f>
        <v>1</v>
      </c>
      <c r="AL775" s="128" t="n">
        <f aca="false">IF(U775&gt;1,1,0)</f>
        <v>0</v>
      </c>
      <c r="AM775" s="136"/>
      <c r="AN775" s="137"/>
      <c r="AO775" s="139"/>
      <c r="AP775" s="128" t="str">
        <f aca="false">IF(SUMIF(AS$7:BU$7,"&gt;0",AS775:BU775)&gt;0,SUMIF(AS$7:BU$7,"&gt;0",AS775:BU775),"")</f>
        <v/>
      </c>
      <c r="AQ775" s="128"/>
      <c r="AR775" s="136" t="n">
        <f aca="false">COUNTIF(N$8:N775,N775)-1</f>
        <v>-1</v>
      </c>
      <c r="AS775" s="133"/>
      <c r="AT775" s="133"/>
      <c r="AU775" s="128" t="n">
        <f aca="false">IF($A775=$A774,AS775+AT775+AU774,AS775+AT775)</f>
        <v>0</v>
      </c>
      <c r="AV775" s="133"/>
      <c r="AW775" s="133"/>
      <c r="AX775" s="128" t="n">
        <f aca="false">IF($A775=$A774,AV775+AW775+AX774,AV775+AW775)</f>
        <v>0</v>
      </c>
      <c r="AY775" s="133"/>
      <c r="AZ775" s="133"/>
      <c r="BA775" s="128" t="n">
        <f aca="false">IF($A775=$A774,AY775+AZ775+BA774,AY775+AZ775)</f>
        <v>0</v>
      </c>
      <c r="BB775" s="133"/>
      <c r="BC775" s="133"/>
      <c r="BD775" s="128" t="n">
        <f aca="false">IF($A775=$A774,BB775+BC775+BD774,BB775+BC775)</f>
        <v>0</v>
      </c>
      <c r="BE775" s="133"/>
      <c r="BF775" s="133"/>
      <c r="BG775" s="128" t="n">
        <f aca="false">IF($A775=$A774,BE775+BF775+BG774,BE775+BF775)</f>
        <v>0</v>
      </c>
      <c r="BH775" s="133"/>
      <c r="BI775" s="133"/>
      <c r="BJ775" s="128" t="n">
        <f aca="false">IF($A775=$A774,BH775+BI775+BJ774,BH775+BI775)</f>
        <v>0</v>
      </c>
      <c r="BK775" s="133"/>
      <c r="BL775" s="133"/>
      <c r="BM775" s="128" t="n">
        <f aca="false">IF($A775=$A774,BK775+BL775+BM774,BK775+BL775)</f>
        <v>0</v>
      </c>
      <c r="BN775" s="133"/>
      <c r="BO775" s="133"/>
      <c r="BP775" s="128" t="n">
        <f aca="false">IF($A775=$A774,BN775+BO775+BP774,BN775+BO775)</f>
        <v>0</v>
      </c>
      <c r="BQ775" s="133"/>
      <c r="BR775" s="133"/>
      <c r="BS775" s="128" t="n">
        <f aca="false">IF($A775=$A774,BQ775+BR775+BS774,BQ775+BR775)</f>
        <v>0</v>
      </c>
      <c r="BT775" s="133"/>
      <c r="BU775" s="133"/>
      <c r="BV775" s="128" t="n">
        <f aca="false">IF($A775=$A774,BT775+BU775+BV774,BT775+BU775)</f>
        <v>0</v>
      </c>
      <c r="BW775" s="128" t="n">
        <f aca="false">IF(W775=0,0,IF(W775&gt;F$4,1,(IF(W775=BW$2,0,(IF(F$4-W775&gt;2,1,0))))))</f>
        <v>0</v>
      </c>
    </row>
    <row r="776" customFormat="false" ht="42.95" hidden="false" customHeight="true" outlineLevel="0" collapsed="false">
      <c r="A776" s="124" t="str">
        <f aca="false">IF(D776=D775,IF(A775=0,"",A775),IF(AND(D776&gt;0,D776&lt;&gt;D775),A775+1,""))</f>
        <v/>
      </c>
      <c r="B776" s="129"/>
      <c r="C776" s="129"/>
      <c r="D776" s="96"/>
      <c r="E776" s="138"/>
      <c r="F776" s="128" t="str">
        <f aca="false">IFERROR(IF(OR(ISTEXT(D776),ISNUMBER(D776)),HLOOKUP(I776-23*INT(I776/23),[2]Hoja2!B$1:X$2,2),""),1)</f>
        <v/>
      </c>
      <c r="G776" s="128" t="str">
        <f aca="false">LEFT(D776,1)</f>
        <v/>
      </c>
      <c r="H776" s="129" t="str">
        <f aca="false">IF(UPPER(G776)="Z",2,IF(UPPER(G776)="Y",1,IF(UPPER(G776)="X",0,LEFT(D776))))</f>
        <v/>
      </c>
      <c r="I776" s="129" t="str">
        <f aca="false">REPLACE(D776,1,1,H776)</f>
        <v/>
      </c>
      <c r="J776" s="96"/>
      <c r="K776" s="124" t="str">
        <f aca="false">IF(N776&gt;0,ROW(L776)-7,"")</f>
        <v/>
      </c>
      <c r="L776" s="130"/>
      <c r="M776" s="130"/>
      <c r="N776" s="131"/>
      <c r="O776" s="132"/>
      <c r="P776" s="128" t="str">
        <f aca="false">IFERROR(IF(OR(ISTEXT(N776),ISNUMBER(N776)),HLOOKUP(S776-23*INT(S776/23),[2]Hoja2!B$1:X$2,2),""),1)</f>
        <v/>
      </c>
      <c r="Q776" s="128" t="str">
        <f aca="false">LEFT(N776,1)</f>
        <v/>
      </c>
      <c r="R776" s="129" t="str">
        <f aca="false">IF(UPPER(Q776)="Z",2,IF(UPPER(Q776)="Y",1,IF(UPPER(Q776)="X",0,LEFT(N776))))</f>
        <v/>
      </c>
      <c r="S776" s="129" t="str">
        <f aca="false">REPLACE(N776,1,1,R776)</f>
        <v/>
      </c>
      <c r="T776" s="96"/>
      <c r="U776" s="133"/>
      <c r="V776" s="124" t="str">
        <f aca="false">IF(OR(ISTEXT(N776),ISNUMBER(N776)),IF($AD776=1,U776,0),"")</f>
        <v/>
      </c>
      <c r="W776" s="75" t="n">
        <v>36892</v>
      </c>
      <c r="X776" s="134"/>
      <c r="Y776" s="134"/>
      <c r="AA776" s="128" t="n">
        <f aca="false">IF(E776&lt;&gt;F776,0,1)</f>
        <v>1</v>
      </c>
      <c r="AB776" s="128" t="n">
        <f aca="false">IF(OR(T776="SI",T776="Si",T776="si",T776="sI",T776="s",T776="S"),1,0)</f>
        <v>0</v>
      </c>
      <c r="AC776" s="128" t="n">
        <f aca="false">IF(OR(J776="SI",J776="Si",J776="si",J776="sI",J776="s",J776="S"),1,0)</f>
        <v>0</v>
      </c>
      <c r="AD776" s="128" t="n">
        <f aca="false">AK776*AA776*AB776*AC776</f>
        <v>0</v>
      </c>
      <c r="AF776" s="136" t="n">
        <f aca="false">COUNTIF(D$8:D776,D776)</f>
        <v>0</v>
      </c>
      <c r="AG776" s="136" t="n">
        <f aca="false">COUNTIFS(D$8:D776,D776,A$8:A776,A776)</f>
        <v>0</v>
      </c>
      <c r="AH776" s="128" t="n">
        <f aca="false">AF776-AG776</f>
        <v>0</v>
      </c>
      <c r="AI776" s="128" t="n">
        <f aca="false">IF(OR(O776&lt;&gt;P776,P776=1,AA776=0),1,0)</f>
        <v>0</v>
      </c>
      <c r="AJ776" s="128" t="n">
        <f aca="false">IF(AR776&gt;0,1,0)+AH776</f>
        <v>0</v>
      </c>
      <c r="AK776" s="128" t="n">
        <f aca="false">IF(O776&lt;&gt;P776,0,1)</f>
        <v>1</v>
      </c>
      <c r="AL776" s="128" t="n">
        <f aca="false">IF(U776&gt;1,1,0)</f>
        <v>0</v>
      </c>
      <c r="AM776" s="136"/>
      <c r="AN776" s="137"/>
      <c r="AO776" s="139"/>
      <c r="AP776" s="128" t="str">
        <f aca="false">IF(SUMIF(AS$7:BU$7,"&gt;0",AS776:BU776)&gt;0,SUMIF(AS$7:BU$7,"&gt;0",AS776:BU776),"")</f>
        <v/>
      </c>
      <c r="AQ776" s="128"/>
      <c r="AR776" s="136" t="n">
        <f aca="false">COUNTIF(N$8:N776,N776)-1</f>
        <v>-1</v>
      </c>
      <c r="AS776" s="133"/>
      <c r="AT776" s="133"/>
      <c r="AU776" s="128" t="n">
        <f aca="false">IF($A776=$A775,AS776+AT776+AU775,AS776+AT776)</f>
        <v>0</v>
      </c>
      <c r="AV776" s="133"/>
      <c r="AW776" s="133"/>
      <c r="AX776" s="128" t="n">
        <f aca="false">IF($A776=$A775,AV776+AW776+AX775,AV776+AW776)</f>
        <v>0</v>
      </c>
      <c r="AY776" s="133"/>
      <c r="AZ776" s="133"/>
      <c r="BA776" s="128" t="n">
        <f aca="false">IF($A776=$A775,AY776+AZ776+BA775,AY776+AZ776)</f>
        <v>0</v>
      </c>
      <c r="BB776" s="133"/>
      <c r="BC776" s="133"/>
      <c r="BD776" s="128" t="n">
        <f aca="false">IF($A776=$A775,BB776+BC776+BD775,BB776+BC776)</f>
        <v>0</v>
      </c>
      <c r="BE776" s="133"/>
      <c r="BF776" s="133"/>
      <c r="BG776" s="128" t="n">
        <f aca="false">IF($A776=$A775,BE776+BF776+BG775,BE776+BF776)</f>
        <v>0</v>
      </c>
      <c r="BH776" s="133"/>
      <c r="BI776" s="133"/>
      <c r="BJ776" s="128" t="n">
        <f aca="false">IF($A776=$A775,BH776+BI776+BJ775,BH776+BI776)</f>
        <v>0</v>
      </c>
      <c r="BK776" s="133"/>
      <c r="BL776" s="133"/>
      <c r="BM776" s="128" t="n">
        <f aca="false">IF($A776=$A775,BK776+BL776+BM775,BK776+BL776)</f>
        <v>0</v>
      </c>
      <c r="BN776" s="133"/>
      <c r="BO776" s="133"/>
      <c r="BP776" s="128" t="n">
        <f aca="false">IF($A776=$A775,BN776+BO776+BP775,BN776+BO776)</f>
        <v>0</v>
      </c>
      <c r="BQ776" s="133"/>
      <c r="BR776" s="133"/>
      <c r="BS776" s="128" t="n">
        <f aca="false">IF($A776=$A775,BQ776+BR776+BS775,BQ776+BR776)</f>
        <v>0</v>
      </c>
      <c r="BT776" s="133"/>
      <c r="BU776" s="133"/>
      <c r="BV776" s="128" t="n">
        <f aca="false">IF($A776=$A775,BT776+BU776+BV775,BT776+BU776)</f>
        <v>0</v>
      </c>
      <c r="BW776" s="128" t="n">
        <f aca="false">IF(W776=0,0,IF(W776&gt;F$4,1,(IF(W776=BW$2,0,(IF(F$4-W776&gt;2,1,0))))))</f>
        <v>0</v>
      </c>
    </row>
    <row r="777" customFormat="false" ht="42.95" hidden="false" customHeight="true" outlineLevel="0" collapsed="false">
      <c r="A777" s="124" t="str">
        <f aca="false">IF(D777=D776,IF(A776=0,"",A776),IF(AND(D777&gt;0,D777&lt;&gt;D776),A776+1,""))</f>
        <v/>
      </c>
      <c r="B777" s="129"/>
      <c r="C777" s="129"/>
      <c r="D777" s="96"/>
      <c r="E777" s="138"/>
      <c r="F777" s="128" t="str">
        <f aca="false">IFERROR(IF(OR(ISTEXT(D777),ISNUMBER(D777)),HLOOKUP(I777-23*INT(I777/23),[2]Hoja2!B$1:X$2,2),""),1)</f>
        <v/>
      </c>
      <c r="G777" s="128" t="str">
        <f aca="false">LEFT(D777,1)</f>
        <v/>
      </c>
      <c r="H777" s="129" t="str">
        <f aca="false">IF(UPPER(G777)="Z",2,IF(UPPER(G777)="Y",1,IF(UPPER(G777)="X",0,LEFT(D777))))</f>
        <v/>
      </c>
      <c r="I777" s="129" t="str">
        <f aca="false">REPLACE(D777,1,1,H777)</f>
        <v/>
      </c>
      <c r="J777" s="96"/>
      <c r="K777" s="124" t="str">
        <f aca="false">IF(N777&gt;0,ROW(L777)-7,"")</f>
        <v/>
      </c>
      <c r="L777" s="130"/>
      <c r="M777" s="130"/>
      <c r="N777" s="131"/>
      <c r="O777" s="132"/>
      <c r="P777" s="128" t="str">
        <f aca="false">IFERROR(IF(OR(ISTEXT(N777),ISNUMBER(N777)),HLOOKUP(S777-23*INT(S777/23),[2]Hoja2!B$1:X$2,2),""),1)</f>
        <v/>
      </c>
      <c r="Q777" s="128" t="str">
        <f aca="false">LEFT(N777,1)</f>
        <v/>
      </c>
      <c r="R777" s="129" t="str">
        <f aca="false">IF(UPPER(Q777)="Z",2,IF(UPPER(Q777)="Y",1,IF(UPPER(Q777)="X",0,LEFT(N777))))</f>
        <v/>
      </c>
      <c r="S777" s="129" t="str">
        <f aca="false">REPLACE(N777,1,1,R777)</f>
        <v/>
      </c>
      <c r="T777" s="96"/>
      <c r="U777" s="133"/>
      <c r="V777" s="124" t="str">
        <f aca="false">IF(OR(ISTEXT(N777),ISNUMBER(N777)),IF($AD777=1,U777,0),"")</f>
        <v/>
      </c>
      <c r="W777" s="75" t="n">
        <v>36892</v>
      </c>
      <c r="X777" s="134"/>
      <c r="Y777" s="134"/>
      <c r="AA777" s="128" t="n">
        <f aca="false">IF(E777&lt;&gt;F777,0,1)</f>
        <v>1</v>
      </c>
      <c r="AB777" s="128" t="n">
        <f aca="false">IF(OR(T777="SI",T777="Si",T777="si",T777="sI",T777="s",T777="S"),1,0)</f>
        <v>0</v>
      </c>
      <c r="AC777" s="128" t="n">
        <f aca="false">IF(OR(J777="SI",J777="Si",J777="si",J777="sI",J777="s",J777="S"),1,0)</f>
        <v>0</v>
      </c>
      <c r="AD777" s="128" t="n">
        <f aca="false">AK777*AA777*AB777*AC777</f>
        <v>0</v>
      </c>
      <c r="AF777" s="136" t="n">
        <f aca="false">COUNTIF(D$8:D777,D777)</f>
        <v>0</v>
      </c>
      <c r="AG777" s="136" t="n">
        <f aca="false">COUNTIFS(D$8:D777,D777,A$8:A777,A777)</f>
        <v>0</v>
      </c>
      <c r="AH777" s="128" t="n">
        <f aca="false">AF777-AG777</f>
        <v>0</v>
      </c>
      <c r="AI777" s="128" t="n">
        <f aca="false">IF(OR(O777&lt;&gt;P777,P777=1,AA777=0),1,0)</f>
        <v>0</v>
      </c>
      <c r="AJ777" s="128" t="n">
        <f aca="false">IF(AR777&gt;0,1,0)+AH777</f>
        <v>0</v>
      </c>
      <c r="AK777" s="128" t="n">
        <f aca="false">IF(O777&lt;&gt;P777,0,1)</f>
        <v>1</v>
      </c>
      <c r="AL777" s="128" t="n">
        <f aca="false">IF(U777&gt;1,1,0)</f>
        <v>0</v>
      </c>
      <c r="AM777" s="136"/>
      <c r="AN777" s="137"/>
      <c r="AO777" s="139"/>
      <c r="AP777" s="128" t="str">
        <f aca="false">IF(SUMIF(AS$7:BU$7,"&gt;0",AS777:BU777)&gt;0,SUMIF(AS$7:BU$7,"&gt;0",AS777:BU777),"")</f>
        <v/>
      </c>
      <c r="AQ777" s="128"/>
      <c r="AR777" s="136" t="n">
        <f aca="false">COUNTIF(N$8:N777,N777)-1</f>
        <v>-1</v>
      </c>
      <c r="AS777" s="133"/>
      <c r="AT777" s="133"/>
      <c r="AU777" s="128" t="n">
        <f aca="false">IF($A777=$A776,AS777+AT777+AU776,AS777+AT777)</f>
        <v>0</v>
      </c>
      <c r="AV777" s="133"/>
      <c r="AW777" s="133"/>
      <c r="AX777" s="128" t="n">
        <f aca="false">IF($A777=$A776,AV777+AW777+AX776,AV777+AW777)</f>
        <v>0</v>
      </c>
      <c r="AY777" s="133"/>
      <c r="AZ777" s="133"/>
      <c r="BA777" s="128" t="n">
        <f aca="false">IF($A777=$A776,AY777+AZ777+BA776,AY777+AZ777)</f>
        <v>0</v>
      </c>
      <c r="BB777" s="133"/>
      <c r="BC777" s="133"/>
      <c r="BD777" s="128" t="n">
        <f aca="false">IF($A777=$A776,BB777+BC777+BD776,BB777+BC777)</f>
        <v>0</v>
      </c>
      <c r="BE777" s="133"/>
      <c r="BF777" s="133"/>
      <c r="BG777" s="128" t="n">
        <f aca="false">IF($A777=$A776,BE777+BF777+BG776,BE777+BF777)</f>
        <v>0</v>
      </c>
      <c r="BH777" s="133"/>
      <c r="BI777" s="133"/>
      <c r="BJ777" s="128" t="n">
        <f aca="false">IF($A777=$A776,BH777+BI777+BJ776,BH777+BI777)</f>
        <v>0</v>
      </c>
      <c r="BK777" s="133"/>
      <c r="BL777" s="133"/>
      <c r="BM777" s="128" t="n">
        <f aca="false">IF($A777=$A776,BK777+BL777+BM776,BK777+BL777)</f>
        <v>0</v>
      </c>
      <c r="BN777" s="133"/>
      <c r="BO777" s="133"/>
      <c r="BP777" s="128" t="n">
        <f aca="false">IF($A777=$A776,BN777+BO777+BP776,BN777+BO777)</f>
        <v>0</v>
      </c>
      <c r="BQ777" s="133"/>
      <c r="BR777" s="133"/>
      <c r="BS777" s="128" t="n">
        <f aca="false">IF($A777=$A776,BQ777+BR777+BS776,BQ777+BR777)</f>
        <v>0</v>
      </c>
      <c r="BT777" s="133"/>
      <c r="BU777" s="133"/>
      <c r="BV777" s="128" t="n">
        <f aca="false">IF($A777=$A776,BT777+BU777+BV776,BT777+BU777)</f>
        <v>0</v>
      </c>
      <c r="BW777" s="128" t="n">
        <f aca="false">IF(W777=0,0,IF(W777&gt;F$4,1,(IF(W777=BW$2,0,(IF(F$4-W777&gt;2,1,0))))))</f>
        <v>0</v>
      </c>
    </row>
    <row r="778" customFormat="false" ht="42.95" hidden="false" customHeight="true" outlineLevel="0" collapsed="false">
      <c r="A778" s="124" t="str">
        <f aca="false">IF(D778=D777,IF(A777=0,"",A777),IF(AND(D778&gt;0,D778&lt;&gt;D777),A777+1,""))</f>
        <v/>
      </c>
      <c r="B778" s="129"/>
      <c r="C778" s="129"/>
      <c r="D778" s="96"/>
      <c r="E778" s="138"/>
      <c r="F778" s="128" t="str">
        <f aca="false">IFERROR(IF(OR(ISTEXT(D778),ISNUMBER(D778)),HLOOKUP(I778-23*INT(I778/23),[2]Hoja2!B$1:X$2,2),""),1)</f>
        <v/>
      </c>
      <c r="G778" s="128" t="str">
        <f aca="false">LEFT(D778,1)</f>
        <v/>
      </c>
      <c r="H778" s="129" t="str">
        <f aca="false">IF(UPPER(G778)="Z",2,IF(UPPER(G778)="Y",1,IF(UPPER(G778)="X",0,LEFT(D778))))</f>
        <v/>
      </c>
      <c r="I778" s="129" t="str">
        <f aca="false">REPLACE(D778,1,1,H778)</f>
        <v/>
      </c>
      <c r="J778" s="96"/>
      <c r="K778" s="124" t="str">
        <f aca="false">IF(N778&gt;0,ROW(L778)-7,"")</f>
        <v/>
      </c>
      <c r="L778" s="130"/>
      <c r="M778" s="130"/>
      <c r="N778" s="131"/>
      <c r="O778" s="132"/>
      <c r="P778" s="128" t="str">
        <f aca="false">IFERROR(IF(OR(ISTEXT(N778),ISNUMBER(N778)),HLOOKUP(S778-23*INT(S778/23),[2]Hoja2!B$1:X$2,2),""),1)</f>
        <v/>
      </c>
      <c r="Q778" s="128" t="str">
        <f aca="false">LEFT(N778,1)</f>
        <v/>
      </c>
      <c r="R778" s="129" t="str">
        <f aca="false">IF(UPPER(Q778)="Z",2,IF(UPPER(Q778)="Y",1,IF(UPPER(Q778)="X",0,LEFT(N778))))</f>
        <v/>
      </c>
      <c r="S778" s="129" t="str">
        <f aca="false">REPLACE(N778,1,1,R778)</f>
        <v/>
      </c>
      <c r="T778" s="96"/>
      <c r="U778" s="133"/>
      <c r="V778" s="124" t="str">
        <f aca="false">IF(OR(ISTEXT(N778),ISNUMBER(N778)),IF($AD778=1,U778,0),"")</f>
        <v/>
      </c>
      <c r="W778" s="75" t="n">
        <v>36892</v>
      </c>
      <c r="X778" s="134"/>
      <c r="Y778" s="134"/>
      <c r="AA778" s="128" t="n">
        <f aca="false">IF(E778&lt;&gt;F778,0,1)</f>
        <v>1</v>
      </c>
      <c r="AB778" s="128" t="n">
        <f aca="false">IF(OR(T778="SI",T778="Si",T778="si",T778="sI",T778="s",T778="S"),1,0)</f>
        <v>0</v>
      </c>
      <c r="AC778" s="128" t="n">
        <f aca="false">IF(OR(J778="SI",J778="Si",J778="si",J778="sI",J778="s",J778="S"),1,0)</f>
        <v>0</v>
      </c>
      <c r="AD778" s="128" t="n">
        <f aca="false">AK778*AA778*AB778*AC778</f>
        <v>0</v>
      </c>
      <c r="AF778" s="136" t="n">
        <f aca="false">COUNTIF(D$8:D778,D778)</f>
        <v>0</v>
      </c>
      <c r="AG778" s="136" t="n">
        <f aca="false">COUNTIFS(D$8:D778,D778,A$8:A778,A778)</f>
        <v>0</v>
      </c>
      <c r="AH778" s="128" t="n">
        <f aca="false">AF778-AG778</f>
        <v>0</v>
      </c>
      <c r="AI778" s="128" t="n">
        <f aca="false">IF(OR(O778&lt;&gt;P778,P778=1,AA778=0),1,0)</f>
        <v>0</v>
      </c>
      <c r="AJ778" s="128" t="n">
        <f aca="false">IF(AR778&gt;0,1,0)+AH778</f>
        <v>0</v>
      </c>
      <c r="AK778" s="128" t="n">
        <f aca="false">IF(O778&lt;&gt;P778,0,1)</f>
        <v>1</v>
      </c>
      <c r="AL778" s="128" t="n">
        <f aca="false">IF(U778&gt;1,1,0)</f>
        <v>0</v>
      </c>
      <c r="AM778" s="136"/>
      <c r="AN778" s="137"/>
      <c r="AO778" s="139"/>
      <c r="AP778" s="128" t="str">
        <f aca="false">IF(SUMIF(AS$7:BU$7,"&gt;0",AS778:BU778)&gt;0,SUMIF(AS$7:BU$7,"&gt;0",AS778:BU778),"")</f>
        <v/>
      </c>
      <c r="AQ778" s="128"/>
      <c r="AR778" s="136" t="n">
        <f aca="false">COUNTIF(N$8:N778,N778)-1</f>
        <v>-1</v>
      </c>
      <c r="AS778" s="133"/>
      <c r="AT778" s="133"/>
      <c r="AU778" s="128" t="n">
        <f aca="false">IF($A778=$A777,AS778+AT778+AU777,AS778+AT778)</f>
        <v>0</v>
      </c>
      <c r="AV778" s="133"/>
      <c r="AW778" s="133"/>
      <c r="AX778" s="128" t="n">
        <f aca="false">IF($A778=$A777,AV778+AW778+AX777,AV778+AW778)</f>
        <v>0</v>
      </c>
      <c r="AY778" s="133"/>
      <c r="AZ778" s="133"/>
      <c r="BA778" s="128" t="n">
        <f aca="false">IF($A778=$A777,AY778+AZ778+BA777,AY778+AZ778)</f>
        <v>0</v>
      </c>
      <c r="BB778" s="133"/>
      <c r="BC778" s="133"/>
      <c r="BD778" s="128" t="n">
        <f aca="false">IF($A778=$A777,BB778+BC778+BD777,BB778+BC778)</f>
        <v>0</v>
      </c>
      <c r="BE778" s="133"/>
      <c r="BF778" s="133"/>
      <c r="BG778" s="128" t="n">
        <f aca="false">IF($A778=$A777,BE778+BF778+BG777,BE778+BF778)</f>
        <v>0</v>
      </c>
      <c r="BH778" s="133"/>
      <c r="BI778" s="133"/>
      <c r="BJ778" s="128" t="n">
        <f aca="false">IF($A778=$A777,BH778+BI778+BJ777,BH778+BI778)</f>
        <v>0</v>
      </c>
      <c r="BK778" s="133"/>
      <c r="BL778" s="133"/>
      <c r="BM778" s="128" t="n">
        <f aca="false">IF($A778=$A777,BK778+BL778+BM777,BK778+BL778)</f>
        <v>0</v>
      </c>
      <c r="BN778" s="133"/>
      <c r="BO778" s="133"/>
      <c r="BP778" s="128" t="n">
        <f aca="false">IF($A778=$A777,BN778+BO778+BP777,BN778+BO778)</f>
        <v>0</v>
      </c>
      <c r="BQ778" s="133"/>
      <c r="BR778" s="133"/>
      <c r="BS778" s="128" t="n">
        <f aca="false">IF($A778=$A777,BQ778+BR778+BS777,BQ778+BR778)</f>
        <v>0</v>
      </c>
      <c r="BT778" s="133"/>
      <c r="BU778" s="133"/>
      <c r="BV778" s="128" t="n">
        <f aca="false">IF($A778=$A777,BT778+BU778+BV777,BT778+BU778)</f>
        <v>0</v>
      </c>
      <c r="BW778" s="128" t="n">
        <f aca="false">IF(W778=0,0,IF(W778&gt;F$4,1,(IF(W778=BW$2,0,(IF(F$4-W778&gt;2,1,0))))))</f>
        <v>0</v>
      </c>
    </row>
    <row r="779" customFormat="false" ht="42.95" hidden="false" customHeight="true" outlineLevel="0" collapsed="false">
      <c r="A779" s="124" t="str">
        <f aca="false">IF(D779=D778,IF(A778=0,"",A778),IF(AND(D779&gt;0,D779&lt;&gt;D778),A778+1,""))</f>
        <v/>
      </c>
      <c r="B779" s="129"/>
      <c r="C779" s="129"/>
      <c r="D779" s="96"/>
      <c r="E779" s="138"/>
      <c r="F779" s="128" t="str">
        <f aca="false">IFERROR(IF(OR(ISTEXT(D779),ISNUMBER(D779)),HLOOKUP(I779-23*INT(I779/23),[2]Hoja2!B$1:X$2,2),""),1)</f>
        <v/>
      </c>
      <c r="G779" s="128" t="str">
        <f aca="false">LEFT(D779,1)</f>
        <v/>
      </c>
      <c r="H779" s="129" t="str">
        <f aca="false">IF(UPPER(G779)="Z",2,IF(UPPER(G779)="Y",1,IF(UPPER(G779)="X",0,LEFT(D779))))</f>
        <v/>
      </c>
      <c r="I779" s="129" t="str">
        <f aca="false">REPLACE(D779,1,1,H779)</f>
        <v/>
      </c>
      <c r="J779" s="96"/>
      <c r="K779" s="124" t="str">
        <f aca="false">IF(N779&gt;0,ROW(L779)-7,"")</f>
        <v/>
      </c>
      <c r="L779" s="130"/>
      <c r="M779" s="130"/>
      <c r="N779" s="131"/>
      <c r="O779" s="132"/>
      <c r="P779" s="128" t="str">
        <f aca="false">IFERROR(IF(OR(ISTEXT(N779),ISNUMBER(N779)),HLOOKUP(S779-23*INT(S779/23),[2]Hoja2!B$1:X$2,2),""),1)</f>
        <v/>
      </c>
      <c r="Q779" s="128" t="str">
        <f aca="false">LEFT(N779,1)</f>
        <v/>
      </c>
      <c r="R779" s="129" t="str">
        <f aca="false">IF(UPPER(Q779)="Z",2,IF(UPPER(Q779)="Y",1,IF(UPPER(Q779)="X",0,LEFT(N779))))</f>
        <v/>
      </c>
      <c r="S779" s="129" t="str">
        <f aca="false">REPLACE(N779,1,1,R779)</f>
        <v/>
      </c>
      <c r="T779" s="96"/>
      <c r="U779" s="133"/>
      <c r="V779" s="124" t="str">
        <f aca="false">IF(OR(ISTEXT(N779),ISNUMBER(N779)),IF($AD779=1,U779,0),"")</f>
        <v/>
      </c>
      <c r="W779" s="75" t="n">
        <v>36892</v>
      </c>
      <c r="X779" s="134"/>
      <c r="Y779" s="134"/>
      <c r="AA779" s="128" t="n">
        <f aca="false">IF(E779&lt;&gt;F779,0,1)</f>
        <v>1</v>
      </c>
      <c r="AB779" s="128" t="n">
        <f aca="false">IF(OR(T779="SI",T779="Si",T779="si",T779="sI",T779="s",T779="S"),1,0)</f>
        <v>0</v>
      </c>
      <c r="AC779" s="128" t="n">
        <f aca="false">IF(OR(J779="SI",J779="Si",J779="si",J779="sI",J779="s",J779="S"),1,0)</f>
        <v>0</v>
      </c>
      <c r="AD779" s="128" t="n">
        <f aca="false">AK779*AA779*AB779*AC779</f>
        <v>0</v>
      </c>
      <c r="AF779" s="136" t="n">
        <f aca="false">COUNTIF(D$8:D779,D779)</f>
        <v>0</v>
      </c>
      <c r="AG779" s="136" t="n">
        <f aca="false">COUNTIFS(D$8:D779,D779,A$8:A779,A779)</f>
        <v>0</v>
      </c>
      <c r="AH779" s="128" t="n">
        <f aca="false">AF779-AG779</f>
        <v>0</v>
      </c>
      <c r="AI779" s="128" t="n">
        <f aca="false">IF(OR(O779&lt;&gt;P779,P779=1,AA779=0),1,0)</f>
        <v>0</v>
      </c>
      <c r="AJ779" s="128" t="n">
        <f aca="false">IF(AR779&gt;0,1,0)+AH779</f>
        <v>0</v>
      </c>
      <c r="AK779" s="128" t="n">
        <f aca="false">IF(O779&lt;&gt;P779,0,1)</f>
        <v>1</v>
      </c>
      <c r="AL779" s="128" t="n">
        <f aca="false">IF(U779&gt;1,1,0)</f>
        <v>0</v>
      </c>
      <c r="AM779" s="136"/>
      <c r="AN779" s="137"/>
      <c r="AO779" s="139"/>
      <c r="AP779" s="128" t="str">
        <f aca="false">IF(SUMIF(AS$7:BU$7,"&gt;0",AS779:BU779)&gt;0,SUMIF(AS$7:BU$7,"&gt;0",AS779:BU779),"")</f>
        <v/>
      </c>
      <c r="AQ779" s="128"/>
      <c r="AR779" s="136" t="n">
        <f aca="false">COUNTIF(N$8:N779,N779)-1</f>
        <v>-1</v>
      </c>
      <c r="AS779" s="133"/>
      <c r="AT779" s="133"/>
      <c r="AU779" s="128" t="n">
        <f aca="false">IF($A779=$A778,AS779+AT779+AU778,AS779+AT779)</f>
        <v>0</v>
      </c>
      <c r="AV779" s="133"/>
      <c r="AW779" s="133"/>
      <c r="AX779" s="128" t="n">
        <f aca="false">IF($A779=$A778,AV779+AW779+AX778,AV779+AW779)</f>
        <v>0</v>
      </c>
      <c r="AY779" s="133"/>
      <c r="AZ779" s="133"/>
      <c r="BA779" s="128" t="n">
        <f aca="false">IF($A779=$A778,AY779+AZ779+BA778,AY779+AZ779)</f>
        <v>0</v>
      </c>
      <c r="BB779" s="133"/>
      <c r="BC779" s="133"/>
      <c r="BD779" s="128" t="n">
        <f aca="false">IF($A779=$A778,BB779+BC779+BD778,BB779+BC779)</f>
        <v>0</v>
      </c>
      <c r="BE779" s="133"/>
      <c r="BF779" s="133"/>
      <c r="BG779" s="128" t="n">
        <f aca="false">IF($A779=$A778,BE779+BF779+BG778,BE779+BF779)</f>
        <v>0</v>
      </c>
      <c r="BH779" s="133"/>
      <c r="BI779" s="133"/>
      <c r="BJ779" s="128" t="n">
        <f aca="false">IF($A779=$A778,BH779+BI779+BJ778,BH779+BI779)</f>
        <v>0</v>
      </c>
      <c r="BK779" s="133"/>
      <c r="BL779" s="133"/>
      <c r="BM779" s="128" t="n">
        <f aca="false">IF($A779=$A778,BK779+BL779+BM778,BK779+BL779)</f>
        <v>0</v>
      </c>
      <c r="BN779" s="133"/>
      <c r="BO779" s="133"/>
      <c r="BP779" s="128" t="n">
        <f aca="false">IF($A779=$A778,BN779+BO779+BP778,BN779+BO779)</f>
        <v>0</v>
      </c>
      <c r="BQ779" s="133"/>
      <c r="BR779" s="133"/>
      <c r="BS779" s="128" t="n">
        <f aca="false">IF($A779=$A778,BQ779+BR779+BS778,BQ779+BR779)</f>
        <v>0</v>
      </c>
      <c r="BT779" s="133"/>
      <c r="BU779" s="133"/>
      <c r="BV779" s="128" t="n">
        <f aca="false">IF($A779=$A778,BT779+BU779+BV778,BT779+BU779)</f>
        <v>0</v>
      </c>
      <c r="BW779" s="128" t="n">
        <f aca="false">IF(W779=0,0,IF(W779&gt;F$4,1,(IF(W779=BW$2,0,(IF(F$4-W779&gt;2,1,0))))))</f>
        <v>0</v>
      </c>
    </row>
    <row r="780" customFormat="false" ht="42.95" hidden="false" customHeight="true" outlineLevel="0" collapsed="false">
      <c r="A780" s="124" t="str">
        <f aca="false">IF(D780=D779,IF(A779=0,"",A779),IF(AND(D780&gt;0,D780&lt;&gt;D779),A779+1,""))</f>
        <v/>
      </c>
      <c r="B780" s="129"/>
      <c r="C780" s="129"/>
      <c r="D780" s="96"/>
      <c r="E780" s="138"/>
      <c r="F780" s="128" t="str">
        <f aca="false">IFERROR(IF(OR(ISTEXT(D780),ISNUMBER(D780)),HLOOKUP(I780-23*INT(I780/23),[2]Hoja2!B$1:X$2,2),""),1)</f>
        <v/>
      </c>
      <c r="G780" s="128" t="str">
        <f aca="false">LEFT(D780,1)</f>
        <v/>
      </c>
      <c r="H780" s="129" t="str">
        <f aca="false">IF(UPPER(G780)="Z",2,IF(UPPER(G780)="Y",1,IF(UPPER(G780)="X",0,LEFT(D780))))</f>
        <v/>
      </c>
      <c r="I780" s="129" t="str">
        <f aca="false">REPLACE(D780,1,1,H780)</f>
        <v/>
      </c>
      <c r="J780" s="96"/>
      <c r="K780" s="124" t="str">
        <f aca="false">IF(N780&gt;0,ROW(L780)-7,"")</f>
        <v/>
      </c>
      <c r="L780" s="130"/>
      <c r="M780" s="130"/>
      <c r="N780" s="131"/>
      <c r="O780" s="132"/>
      <c r="P780" s="128" t="str">
        <f aca="false">IFERROR(IF(OR(ISTEXT(N780),ISNUMBER(N780)),HLOOKUP(S780-23*INT(S780/23),[2]Hoja2!B$1:X$2,2),""),1)</f>
        <v/>
      </c>
      <c r="Q780" s="128" t="str">
        <f aca="false">LEFT(N780,1)</f>
        <v/>
      </c>
      <c r="R780" s="129" t="str">
        <f aca="false">IF(UPPER(Q780)="Z",2,IF(UPPER(Q780)="Y",1,IF(UPPER(Q780)="X",0,LEFT(N780))))</f>
        <v/>
      </c>
      <c r="S780" s="129" t="str">
        <f aca="false">REPLACE(N780,1,1,R780)</f>
        <v/>
      </c>
      <c r="T780" s="96"/>
      <c r="U780" s="133"/>
      <c r="V780" s="124" t="str">
        <f aca="false">IF(OR(ISTEXT(N780),ISNUMBER(N780)),IF($AD780=1,U780,0),"")</f>
        <v/>
      </c>
      <c r="W780" s="75" t="n">
        <v>36892</v>
      </c>
      <c r="X780" s="134"/>
      <c r="Y780" s="134"/>
      <c r="AA780" s="128" t="n">
        <f aca="false">IF(E780&lt;&gt;F780,0,1)</f>
        <v>1</v>
      </c>
      <c r="AB780" s="128" t="n">
        <f aca="false">IF(OR(T780="SI",T780="Si",T780="si",T780="sI",T780="s",T780="S"),1,0)</f>
        <v>0</v>
      </c>
      <c r="AC780" s="128" t="n">
        <f aca="false">IF(OR(J780="SI",J780="Si",J780="si",J780="sI",J780="s",J780="S"),1,0)</f>
        <v>0</v>
      </c>
      <c r="AD780" s="128" t="n">
        <f aca="false">AK780*AA780*AB780*AC780</f>
        <v>0</v>
      </c>
      <c r="AF780" s="136" t="n">
        <f aca="false">COUNTIF(D$8:D780,D780)</f>
        <v>0</v>
      </c>
      <c r="AG780" s="136" t="n">
        <f aca="false">COUNTIFS(D$8:D780,D780,A$8:A780,A780)</f>
        <v>0</v>
      </c>
      <c r="AH780" s="128" t="n">
        <f aca="false">AF780-AG780</f>
        <v>0</v>
      </c>
      <c r="AI780" s="128" t="n">
        <f aca="false">IF(OR(O780&lt;&gt;P780,P780=1,AA780=0),1,0)</f>
        <v>0</v>
      </c>
      <c r="AJ780" s="128" t="n">
        <f aca="false">IF(AR780&gt;0,1,0)+AH780</f>
        <v>0</v>
      </c>
      <c r="AK780" s="128" t="n">
        <f aca="false">IF(O780&lt;&gt;P780,0,1)</f>
        <v>1</v>
      </c>
      <c r="AL780" s="128" t="n">
        <f aca="false">IF(U780&gt;1,1,0)</f>
        <v>0</v>
      </c>
      <c r="AM780" s="136"/>
      <c r="AN780" s="137"/>
      <c r="AO780" s="139"/>
      <c r="AP780" s="128" t="str">
        <f aca="false">IF(SUMIF(AS$7:BU$7,"&gt;0",AS780:BU780)&gt;0,SUMIF(AS$7:BU$7,"&gt;0",AS780:BU780),"")</f>
        <v/>
      </c>
      <c r="AQ780" s="128"/>
      <c r="AR780" s="136" t="n">
        <f aca="false">COUNTIF(N$8:N780,N780)-1</f>
        <v>-1</v>
      </c>
      <c r="AS780" s="133"/>
      <c r="AT780" s="133"/>
      <c r="AU780" s="128" t="n">
        <f aca="false">IF($A780=$A779,AS780+AT780+AU779,AS780+AT780)</f>
        <v>0</v>
      </c>
      <c r="AV780" s="133"/>
      <c r="AW780" s="133"/>
      <c r="AX780" s="128" t="n">
        <f aca="false">IF($A780=$A779,AV780+AW780+AX779,AV780+AW780)</f>
        <v>0</v>
      </c>
      <c r="AY780" s="133"/>
      <c r="AZ780" s="133"/>
      <c r="BA780" s="128" t="n">
        <f aca="false">IF($A780=$A779,AY780+AZ780+BA779,AY780+AZ780)</f>
        <v>0</v>
      </c>
      <c r="BB780" s="133"/>
      <c r="BC780" s="133"/>
      <c r="BD780" s="128" t="n">
        <f aca="false">IF($A780=$A779,BB780+BC780+BD779,BB780+BC780)</f>
        <v>0</v>
      </c>
      <c r="BE780" s="133"/>
      <c r="BF780" s="133"/>
      <c r="BG780" s="128" t="n">
        <f aca="false">IF($A780=$A779,BE780+BF780+BG779,BE780+BF780)</f>
        <v>0</v>
      </c>
      <c r="BH780" s="133"/>
      <c r="BI780" s="133"/>
      <c r="BJ780" s="128" t="n">
        <f aca="false">IF($A780=$A779,BH780+BI780+BJ779,BH780+BI780)</f>
        <v>0</v>
      </c>
      <c r="BK780" s="133"/>
      <c r="BL780" s="133"/>
      <c r="BM780" s="128" t="n">
        <f aca="false">IF($A780=$A779,BK780+BL780+BM779,BK780+BL780)</f>
        <v>0</v>
      </c>
      <c r="BN780" s="133"/>
      <c r="BO780" s="133"/>
      <c r="BP780" s="128" t="n">
        <f aca="false">IF($A780=$A779,BN780+BO780+BP779,BN780+BO780)</f>
        <v>0</v>
      </c>
      <c r="BQ780" s="133"/>
      <c r="BR780" s="133"/>
      <c r="BS780" s="128" t="n">
        <f aca="false">IF($A780=$A779,BQ780+BR780+BS779,BQ780+BR780)</f>
        <v>0</v>
      </c>
      <c r="BT780" s="133"/>
      <c r="BU780" s="133"/>
      <c r="BV780" s="128" t="n">
        <f aca="false">IF($A780=$A779,BT780+BU780+BV779,BT780+BU780)</f>
        <v>0</v>
      </c>
      <c r="BW780" s="128" t="n">
        <f aca="false">IF(W780=0,0,IF(W780&gt;F$4,1,(IF(W780=BW$2,0,(IF(F$4-W780&gt;2,1,0))))))</f>
        <v>0</v>
      </c>
    </row>
    <row r="781" customFormat="false" ht="42.95" hidden="false" customHeight="true" outlineLevel="0" collapsed="false">
      <c r="A781" s="124" t="str">
        <f aca="false">IF(D781=D780,IF(A780=0,"",A780),IF(AND(D781&gt;0,D781&lt;&gt;D780),A780+1,""))</f>
        <v/>
      </c>
      <c r="B781" s="129"/>
      <c r="C781" s="129"/>
      <c r="D781" s="96"/>
      <c r="E781" s="138"/>
      <c r="F781" s="128" t="str">
        <f aca="false">IFERROR(IF(OR(ISTEXT(D781),ISNUMBER(D781)),HLOOKUP(I781-23*INT(I781/23),[2]Hoja2!B$1:X$2,2),""),1)</f>
        <v/>
      </c>
      <c r="G781" s="128" t="str">
        <f aca="false">LEFT(D781,1)</f>
        <v/>
      </c>
      <c r="H781" s="129" t="str">
        <f aca="false">IF(UPPER(G781)="Z",2,IF(UPPER(G781)="Y",1,IF(UPPER(G781)="X",0,LEFT(D781))))</f>
        <v/>
      </c>
      <c r="I781" s="129" t="str">
        <f aca="false">REPLACE(D781,1,1,H781)</f>
        <v/>
      </c>
      <c r="J781" s="96"/>
      <c r="K781" s="124" t="str">
        <f aca="false">IF(N781&gt;0,ROW(L781)-7,"")</f>
        <v/>
      </c>
      <c r="L781" s="130"/>
      <c r="M781" s="130"/>
      <c r="N781" s="131"/>
      <c r="O781" s="132"/>
      <c r="P781" s="128" t="str">
        <f aca="false">IFERROR(IF(OR(ISTEXT(N781),ISNUMBER(N781)),HLOOKUP(S781-23*INT(S781/23),[2]Hoja2!B$1:X$2,2),""),1)</f>
        <v/>
      </c>
      <c r="Q781" s="128" t="str">
        <f aca="false">LEFT(N781,1)</f>
        <v/>
      </c>
      <c r="R781" s="129" t="str">
        <f aca="false">IF(UPPER(Q781)="Z",2,IF(UPPER(Q781)="Y",1,IF(UPPER(Q781)="X",0,LEFT(N781))))</f>
        <v/>
      </c>
      <c r="S781" s="129" t="str">
        <f aca="false">REPLACE(N781,1,1,R781)</f>
        <v/>
      </c>
      <c r="T781" s="96"/>
      <c r="U781" s="133"/>
      <c r="V781" s="124" t="str">
        <f aca="false">IF(OR(ISTEXT(N781),ISNUMBER(N781)),IF($AD781=1,U781,0),"")</f>
        <v/>
      </c>
      <c r="W781" s="75" t="n">
        <v>36892</v>
      </c>
      <c r="X781" s="134"/>
      <c r="Y781" s="134"/>
      <c r="AA781" s="128" t="n">
        <f aca="false">IF(E781&lt;&gt;F781,0,1)</f>
        <v>1</v>
      </c>
      <c r="AB781" s="128" t="n">
        <f aca="false">IF(OR(T781="SI",T781="Si",T781="si",T781="sI",T781="s",T781="S"),1,0)</f>
        <v>0</v>
      </c>
      <c r="AC781" s="128" t="n">
        <f aca="false">IF(OR(J781="SI",J781="Si",J781="si",J781="sI",J781="s",J781="S"),1,0)</f>
        <v>0</v>
      </c>
      <c r="AD781" s="128" t="n">
        <f aca="false">AK781*AA781*AB781*AC781</f>
        <v>0</v>
      </c>
      <c r="AF781" s="136" t="n">
        <f aca="false">COUNTIF(D$8:D781,D781)</f>
        <v>0</v>
      </c>
      <c r="AG781" s="136" t="n">
        <f aca="false">COUNTIFS(D$8:D781,D781,A$8:A781,A781)</f>
        <v>0</v>
      </c>
      <c r="AH781" s="128" t="n">
        <f aca="false">AF781-AG781</f>
        <v>0</v>
      </c>
      <c r="AI781" s="128" t="n">
        <f aca="false">IF(OR(O781&lt;&gt;P781,P781=1,AA781=0),1,0)</f>
        <v>0</v>
      </c>
      <c r="AJ781" s="128" t="n">
        <f aca="false">IF(AR781&gt;0,1,0)+AH781</f>
        <v>0</v>
      </c>
      <c r="AK781" s="128" t="n">
        <f aca="false">IF(O781&lt;&gt;P781,0,1)</f>
        <v>1</v>
      </c>
      <c r="AL781" s="128" t="n">
        <f aca="false">IF(U781&gt;1,1,0)</f>
        <v>0</v>
      </c>
      <c r="AM781" s="136"/>
      <c r="AN781" s="137"/>
      <c r="AO781" s="139"/>
      <c r="AP781" s="128" t="str">
        <f aca="false">IF(SUMIF(AS$7:BU$7,"&gt;0",AS781:BU781)&gt;0,SUMIF(AS$7:BU$7,"&gt;0",AS781:BU781),"")</f>
        <v/>
      </c>
      <c r="AQ781" s="128"/>
      <c r="AR781" s="136" t="n">
        <f aca="false">COUNTIF(N$8:N781,N781)-1</f>
        <v>-1</v>
      </c>
      <c r="AS781" s="133"/>
      <c r="AT781" s="133"/>
      <c r="AU781" s="128" t="n">
        <f aca="false">IF($A781=$A780,AS781+AT781+AU780,AS781+AT781)</f>
        <v>0</v>
      </c>
      <c r="AV781" s="133"/>
      <c r="AW781" s="133"/>
      <c r="AX781" s="128" t="n">
        <f aca="false">IF($A781=$A780,AV781+AW781+AX780,AV781+AW781)</f>
        <v>0</v>
      </c>
      <c r="AY781" s="133"/>
      <c r="AZ781" s="133"/>
      <c r="BA781" s="128" t="n">
        <f aca="false">IF($A781=$A780,AY781+AZ781+BA780,AY781+AZ781)</f>
        <v>0</v>
      </c>
      <c r="BB781" s="133"/>
      <c r="BC781" s="133"/>
      <c r="BD781" s="128" t="n">
        <f aca="false">IF($A781=$A780,BB781+BC781+BD780,BB781+BC781)</f>
        <v>0</v>
      </c>
      <c r="BE781" s="133"/>
      <c r="BF781" s="133"/>
      <c r="BG781" s="128" t="n">
        <f aca="false">IF($A781=$A780,BE781+BF781+BG780,BE781+BF781)</f>
        <v>0</v>
      </c>
      <c r="BH781" s="133"/>
      <c r="BI781" s="133"/>
      <c r="BJ781" s="128" t="n">
        <f aca="false">IF($A781=$A780,BH781+BI781+BJ780,BH781+BI781)</f>
        <v>0</v>
      </c>
      <c r="BK781" s="133"/>
      <c r="BL781" s="133"/>
      <c r="BM781" s="128" t="n">
        <f aca="false">IF($A781=$A780,BK781+BL781+BM780,BK781+BL781)</f>
        <v>0</v>
      </c>
      <c r="BN781" s="133"/>
      <c r="BO781" s="133"/>
      <c r="BP781" s="128" t="n">
        <f aca="false">IF($A781=$A780,BN781+BO781+BP780,BN781+BO781)</f>
        <v>0</v>
      </c>
      <c r="BQ781" s="133"/>
      <c r="BR781" s="133"/>
      <c r="BS781" s="128" t="n">
        <f aca="false">IF($A781=$A780,BQ781+BR781+BS780,BQ781+BR781)</f>
        <v>0</v>
      </c>
      <c r="BT781" s="133"/>
      <c r="BU781" s="133"/>
      <c r="BV781" s="128" t="n">
        <f aca="false">IF($A781=$A780,BT781+BU781+BV780,BT781+BU781)</f>
        <v>0</v>
      </c>
      <c r="BW781" s="128" t="n">
        <f aca="false">IF(W781=0,0,IF(W781&gt;F$4,1,(IF(W781=BW$2,0,(IF(F$4-W781&gt;2,1,0))))))</f>
        <v>0</v>
      </c>
    </row>
    <row r="782" customFormat="false" ht="42.95" hidden="false" customHeight="true" outlineLevel="0" collapsed="false">
      <c r="A782" s="124" t="str">
        <f aca="false">IF(D782=D781,IF(A781=0,"",A781),IF(AND(D782&gt;0,D782&lt;&gt;D781),A781+1,""))</f>
        <v/>
      </c>
      <c r="B782" s="129"/>
      <c r="C782" s="129"/>
      <c r="D782" s="96"/>
      <c r="E782" s="138"/>
      <c r="F782" s="128" t="str">
        <f aca="false">IFERROR(IF(OR(ISTEXT(D782),ISNUMBER(D782)),HLOOKUP(I782-23*INT(I782/23),[2]Hoja2!B$1:X$2,2),""),1)</f>
        <v/>
      </c>
      <c r="G782" s="128" t="str">
        <f aca="false">LEFT(D782,1)</f>
        <v/>
      </c>
      <c r="H782" s="129" t="str">
        <f aca="false">IF(UPPER(G782)="Z",2,IF(UPPER(G782)="Y",1,IF(UPPER(G782)="X",0,LEFT(D782))))</f>
        <v/>
      </c>
      <c r="I782" s="129" t="str">
        <f aca="false">REPLACE(D782,1,1,H782)</f>
        <v/>
      </c>
      <c r="J782" s="96"/>
      <c r="K782" s="124" t="str">
        <f aca="false">IF(N782&gt;0,ROW(L782)-7,"")</f>
        <v/>
      </c>
      <c r="L782" s="130"/>
      <c r="M782" s="130"/>
      <c r="N782" s="131"/>
      <c r="O782" s="132"/>
      <c r="P782" s="128" t="str">
        <f aca="false">IFERROR(IF(OR(ISTEXT(N782),ISNUMBER(N782)),HLOOKUP(S782-23*INT(S782/23),[2]Hoja2!B$1:X$2,2),""),1)</f>
        <v/>
      </c>
      <c r="Q782" s="128" t="str">
        <f aca="false">LEFT(N782,1)</f>
        <v/>
      </c>
      <c r="R782" s="129" t="str">
        <f aca="false">IF(UPPER(Q782)="Z",2,IF(UPPER(Q782)="Y",1,IF(UPPER(Q782)="X",0,LEFT(N782))))</f>
        <v/>
      </c>
      <c r="S782" s="129" t="str">
        <f aca="false">REPLACE(N782,1,1,R782)</f>
        <v/>
      </c>
      <c r="T782" s="96"/>
      <c r="U782" s="133"/>
      <c r="V782" s="124" t="str">
        <f aca="false">IF(OR(ISTEXT(N782),ISNUMBER(N782)),IF($AD782=1,U782,0),"")</f>
        <v/>
      </c>
      <c r="W782" s="75" t="n">
        <v>36892</v>
      </c>
      <c r="X782" s="134"/>
      <c r="Y782" s="134"/>
      <c r="AA782" s="128" t="n">
        <f aca="false">IF(E782&lt;&gt;F782,0,1)</f>
        <v>1</v>
      </c>
      <c r="AB782" s="128" t="n">
        <f aca="false">IF(OR(T782="SI",T782="Si",T782="si",T782="sI",T782="s",T782="S"),1,0)</f>
        <v>0</v>
      </c>
      <c r="AC782" s="128" t="n">
        <f aca="false">IF(OR(J782="SI",J782="Si",J782="si",J782="sI",J782="s",J782="S"),1,0)</f>
        <v>0</v>
      </c>
      <c r="AD782" s="128" t="n">
        <f aca="false">AK782*AA782*AB782*AC782</f>
        <v>0</v>
      </c>
      <c r="AF782" s="136" t="n">
        <f aca="false">COUNTIF(D$8:D782,D782)</f>
        <v>0</v>
      </c>
      <c r="AG782" s="136" t="n">
        <f aca="false">COUNTIFS(D$8:D782,D782,A$8:A782,A782)</f>
        <v>0</v>
      </c>
      <c r="AH782" s="128" t="n">
        <f aca="false">AF782-AG782</f>
        <v>0</v>
      </c>
      <c r="AI782" s="128" t="n">
        <f aca="false">IF(OR(O782&lt;&gt;P782,P782=1,AA782=0),1,0)</f>
        <v>0</v>
      </c>
      <c r="AJ782" s="128" t="n">
        <f aca="false">IF(AR782&gt;0,1,0)+AH782</f>
        <v>0</v>
      </c>
      <c r="AK782" s="128" t="n">
        <f aca="false">IF(O782&lt;&gt;P782,0,1)</f>
        <v>1</v>
      </c>
      <c r="AL782" s="128" t="n">
        <f aca="false">IF(U782&gt;1,1,0)</f>
        <v>0</v>
      </c>
      <c r="AM782" s="136"/>
      <c r="AN782" s="137"/>
      <c r="AO782" s="139"/>
      <c r="AP782" s="128" t="str">
        <f aca="false">IF(SUMIF(AS$7:BU$7,"&gt;0",AS782:BU782)&gt;0,SUMIF(AS$7:BU$7,"&gt;0",AS782:BU782),"")</f>
        <v/>
      </c>
      <c r="AQ782" s="128"/>
      <c r="AR782" s="136" t="n">
        <f aca="false">COUNTIF(N$8:N782,N782)-1</f>
        <v>-1</v>
      </c>
      <c r="AS782" s="133"/>
      <c r="AT782" s="133"/>
      <c r="AU782" s="128" t="n">
        <f aca="false">IF($A782=$A781,AS782+AT782+AU781,AS782+AT782)</f>
        <v>0</v>
      </c>
      <c r="AV782" s="133"/>
      <c r="AW782" s="133"/>
      <c r="AX782" s="128" t="n">
        <f aca="false">IF($A782=$A781,AV782+AW782+AX781,AV782+AW782)</f>
        <v>0</v>
      </c>
      <c r="AY782" s="133"/>
      <c r="AZ782" s="133"/>
      <c r="BA782" s="128" t="n">
        <f aca="false">IF($A782=$A781,AY782+AZ782+BA781,AY782+AZ782)</f>
        <v>0</v>
      </c>
      <c r="BB782" s="133"/>
      <c r="BC782" s="133"/>
      <c r="BD782" s="128" t="n">
        <f aca="false">IF($A782=$A781,BB782+BC782+BD781,BB782+BC782)</f>
        <v>0</v>
      </c>
      <c r="BE782" s="133"/>
      <c r="BF782" s="133"/>
      <c r="BG782" s="128" t="n">
        <f aca="false">IF($A782=$A781,BE782+BF782+BG781,BE782+BF782)</f>
        <v>0</v>
      </c>
      <c r="BH782" s="133"/>
      <c r="BI782" s="133"/>
      <c r="BJ782" s="128" t="n">
        <f aca="false">IF($A782=$A781,BH782+BI782+BJ781,BH782+BI782)</f>
        <v>0</v>
      </c>
      <c r="BK782" s="133"/>
      <c r="BL782" s="133"/>
      <c r="BM782" s="128" t="n">
        <f aca="false">IF($A782=$A781,BK782+BL782+BM781,BK782+BL782)</f>
        <v>0</v>
      </c>
      <c r="BN782" s="133"/>
      <c r="BO782" s="133"/>
      <c r="BP782" s="128" t="n">
        <f aca="false">IF($A782=$A781,BN782+BO782+BP781,BN782+BO782)</f>
        <v>0</v>
      </c>
      <c r="BQ782" s="133"/>
      <c r="BR782" s="133"/>
      <c r="BS782" s="128" t="n">
        <f aca="false">IF($A782=$A781,BQ782+BR782+BS781,BQ782+BR782)</f>
        <v>0</v>
      </c>
      <c r="BT782" s="133"/>
      <c r="BU782" s="133"/>
      <c r="BV782" s="128" t="n">
        <f aca="false">IF($A782=$A781,BT782+BU782+BV781,BT782+BU782)</f>
        <v>0</v>
      </c>
      <c r="BW782" s="128" t="n">
        <f aca="false">IF(W782=0,0,IF(W782&gt;F$4,1,(IF(W782=BW$2,0,(IF(F$4-W782&gt;2,1,0))))))</f>
        <v>0</v>
      </c>
    </row>
    <row r="783" customFormat="false" ht="42.95" hidden="false" customHeight="true" outlineLevel="0" collapsed="false">
      <c r="A783" s="124" t="str">
        <f aca="false">IF(D783=D782,IF(A782=0,"",A782),IF(AND(D783&gt;0,D783&lt;&gt;D782),A782+1,""))</f>
        <v/>
      </c>
      <c r="B783" s="129"/>
      <c r="C783" s="129"/>
      <c r="D783" s="96"/>
      <c r="E783" s="138"/>
      <c r="F783" s="128" t="str">
        <f aca="false">IFERROR(IF(OR(ISTEXT(D783),ISNUMBER(D783)),HLOOKUP(I783-23*INT(I783/23),[2]Hoja2!B$1:X$2,2),""),1)</f>
        <v/>
      </c>
      <c r="G783" s="128" t="str">
        <f aca="false">LEFT(D783,1)</f>
        <v/>
      </c>
      <c r="H783" s="129" t="str">
        <f aca="false">IF(UPPER(G783)="Z",2,IF(UPPER(G783)="Y",1,IF(UPPER(G783)="X",0,LEFT(D783))))</f>
        <v/>
      </c>
      <c r="I783" s="129" t="str">
        <f aca="false">REPLACE(D783,1,1,H783)</f>
        <v/>
      </c>
      <c r="J783" s="96"/>
      <c r="K783" s="124" t="str">
        <f aca="false">IF(N783&gt;0,ROW(L783)-7,"")</f>
        <v/>
      </c>
      <c r="L783" s="130"/>
      <c r="M783" s="130"/>
      <c r="N783" s="131"/>
      <c r="O783" s="132"/>
      <c r="P783" s="128" t="str">
        <f aca="false">IFERROR(IF(OR(ISTEXT(N783),ISNUMBER(N783)),HLOOKUP(S783-23*INT(S783/23),[2]Hoja2!B$1:X$2,2),""),1)</f>
        <v/>
      </c>
      <c r="Q783" s="128" t="str">
        <f aca="false">LEFT(N783,1)</f>
        <v/>
      </c>
      <c r="R783" s="129" t="str">
        <f aca="false">IF(UPPER(Q783)="Z",2,IF(UPPER(Q783)="Y",1,IF(UPPER(Q783)="X",0,LEFT(N783))))</f>
        <v/>
      </c>
      <c r="S783" s="129" t="str">
        <f aca="false">REPLACE(N783,1,1,R783)</f>
        <v/>
      </c>
      <c r="T783" s="96"/>
      <c r="U783" s="133"/>
      <c r="V783" s="124" t="str">
        <f aca="false">IF(OR(ISTEXT(N783),ISNUMBER(N783)),IF($AD783=1,U783,0),"")</f>
        <v/>
      </c>
      <c r="W783" s="75" t="n">
        <v>36892</v>
      </c>
      <c r="X783" s="134"/>
      <c r="Y783" s="134"/>
      <c r="AA783" s="128" t="n">
        <f aca="false">IF(E783&lt;&gt;F783,0,1)</f>
        <v>1</v>
      </c>
      <c r="AB783" s="128" t="n">
        <f aca="false">IF(OR(T783="SI",T783="Si",T783="si",T783="sI",T783="s",T783="S"),1,0)</f>
        <v>0</v>
      </c>
      <c r="AC783" s="128" t="n">
        <f aca="false">IF(OR(J783="SI",J783="Si",J783="si",J783="sI",J783="s",J783="S"),1,0)</f>
        <v>0</v>
      </c>
      <c r="AD783" s="128" t="n">
        <f aca="false">AK783*AA783*AB783*AC783</f>
        <v>0</v>
      </c>
      <c r="AF783" s="136" t="n">
        <f aca="false">COUNTIF(D$8:D783,D783)</f>
        <v>0</v>
      </c>
      <c r="AG783" s="136" t="n">
        <f aca="false">COUNTIFS(D$8:D783,D783,A$8:A783,A783)</f>
        <v>0</v>
      </c>
      <c r="AH783" s="128" t="n">
        <f aca="false">AF783-AG783</f>
        <v>0</v>
      </c>
      <c r="AI783" s="128" t="n">
        <f aca="false">IF(OR(O783&lt;&gt;P783,P783=1,AA783=0),1,0)</f>
        <v>0</v>
      </c>
      <c r="AJ783" s="128" t="n">
        <f aca="false">IF(AR783&gt;0,1,0)+AH783</f>
        <v>0</v>
      </c>
      <c r="AK783" s="128" t="n">
        <f aca="false">IF(O783&lt;&gt;P783,0,1)</f>
        <v>1</v>
      </c>
      <c r="AL783" s="128" t="n">
        <f aca="false">IF(U783&gt;1,1,0)</f>
        <v>0</v>
      </c>
      <c r="AM783" s="136"/>
      <c r="AN783" s="137"/>
      <c r="AO783" s="139"/>
      <c r="AP783" s="128" t="str">
        <f aca="false">IF(SUMIF(AS$7:BU$7,"&gt;0",AS783:BU783)&gt;0,SUMIF(AS$7:BU$7,"&gt;0",AS783:BU783),"")</f>
        <v/>
      </c>
      <c r="AQ783" s="128"/>
      <c r="AR783" s="136" t="n">
        <f aca="false">COUNTIF(N$8:N783,N783)-1</f>
        <v>-1</v>
      </c>
      <c r="AS783" s="133"/>
      <c r="AT783" s="133"/>
      <c r="AU783" s="128" t="n">
        <f aca="false">IF($A783=$A782,AS783+AT783+AU782,AS783+AT783)</f>
        <v>0</v>
      </c>
      <c r="AV783" s="133"/>
      <c r="AW783" s="133"/>
      <c r="AX783" s="128" t="n">
        <f aca="false">IF($A783=$A782,AV783+AW783+AX782,AV783+AW783)</f>
        <v>0</v>
      </c>
      <c r="AY783" s="133"/>
      <c r="AZ783" s="133"/>
      <c r="BA783" s="128" t="n">
        <f aca="false">IF($A783=$A782,AY783+AZ783+BA782,AY783+AZ783)</f>
        <v>0</v>
      </c>
      <c r="BB783" s="133"/>
      <c r="BC783" s="133"/>
      <c r="BD783" s="128" t="n">
        <f aca="false">IF($A783=$A782,BB783+BC783+BD782,BB783+BC783)</f>
        <v>0</v>
      </c>
      <c r="BE783" s="133"/>
      <c r="BF783" s="133"/>
      <c r="BG783" s="128" t="n">
        <f aca="false">IF($A783=$A782,BE783+BF783+BG782,BE783+BF783)</f>
        <v>0</v>
      </c>
      <c r="BH783" s="133"/>
      <c r="BI783" s="133"/>
      <c r="BJ783" s="128" t="n">
        <f aca="false">IF($A783=$A782,BH783+BI783+BJ782,BH783+BI783)</f>
        <v>0</v>
      </c>
      <c r="BK783" s="133"/>
      <c r="BL783" s="133"/>
      <c r="BM783" s="128" t="n">
        <f aca="false">IF($A783=$A782,BK783+BL783+BM782,BK783+BL783)</f>
        <v>0</v>
      </c>
      <c r="BN783" s="133"/>
      <c r="BO783" s="133"/>
      <c r="BP783" s="128" t="n">
        <f aca="false">IF($A783=$A782,BN783+BO783+BP782,BN783+BO783)</f>
        <v>0</v>
      </c>
      <c r="BQ783" s="133"/>
      <c r="BR783" s="133"/>
      <c r="BS783" s="128" t="n">
        <f aca="false">IF($A783=$A782,BQ783+BR783+BS782,BQ783+BR783)</f>
        <v>0</v>
      </c>
      <c r="BT783" s="133"/>
      <c r="BU783" s="133"/>
      <c r="BV783" s="128" t="n">
        <f aca="false">IF($A783=$A782,BT783+BU783+BV782,BT783+BU783)</f>
        <v>0</v>
      </c>
      <c r="BW783" s="128" t="n">
        <f aca="false">IF(W783=0,0,IF(W783&gt;F$4,1,(IF(W783=BW$2,0,(IF(F$4-W783&gt;2,1,0))))))</f>
        <v>0</v>
      </c>
    </row>
    <row r="784" customFormat="false" ht="42.95" hidden="false" customHeight="true" outlineLevel="0" collapsed="false">
      <c r="A784" s="124" t="str">
        <f aca="false">IF(D784=D783,IF(A783=0,"",A783),IF(AND(D784&gt;0,D784&lt;&gt;D783),A783+1,""))</f>
        <v/>
      </c>
      <c r="B784" s="129"/>
      <c r="C784" s="129"/>
      <c r="D784" s="96"/>
      <c r="E784" s="138"/>
      <c r="F784" s="128" t="str">
        <f aca="false">IFERROR(IF(OR(ISTEXT(D784),ISNUMBER(D784)),HLOOKUP(I784-23*INT(I784/23),[2]Hoja2!B$1:X$2,2),""),1)</f>
        <v/>
      </c>
      <c r="G784" s="128" t="str">
        <f aca="false">LEFT(D784,1)</f>
        <v/>
      </c>
      <c r="H784" s="129" t="str">
        <f aca="false">IF(UPPER(G784)="Z",2,IF(UPPER(G784)="Y",1,IF(UPPER(G784)="X",0,LEFT(D784))))</f>
        <v/>
      </c>
      <c r="I784" s="129" t="str">
        <f aca="false">REPLACE(D784,1,1,H784)</f>
        <v/>
      </c>
      <c r="J784" s="96"/>
      <c r="K784" s="124" t="str">
        <f aca="false">IF(N784&gt;0,ROW(L784)-7,"")</f>
        <v/>
      </c>
      <c r="L784" s="130"/>
      <c r="M784" s="130"/>
      <c r="N784" s="131"/>
      <c r="O784" s="132"/>
      <c r="P784" s="128" t="str">
        <f aca="false">IFERROR(IF(OR(ISTEXT(N784),ISNUMBER(N784)),HLOOKUP(S784-23*INT(S784/23),[2]Hoja2!B$1:X$2,2),""),1)</f>
        <v/>
      </c>
      <c r="Q784" s="128" t="str">
        <f aca="false">LEFT(N784,1)</f>
        <v/>
      </c>
      <c r="R784" s="129" t="str">
        <f aca="false">IF(UPPER(Q784)="Z",2,IF(UPPER(Q784)="Y",1,IF(UPPER(Q784)="X",0,LEFT(N784))))</f>
        <v/>
      </c>
      <c r="S784" s="129" t="str">
        <f aca="false">REPLACE(N784,1,1,R784)</f>
        <v/>
      </c>
      <c r="T784" s="96"/>
      <c r="U784" s="133"/>
      <c r="V784" s="124" t="str">
        <f aca="false">IF(OR(ISTEXT(N784),ISNUMBER(N784)),IF($AD784=1,U784,0),"")</f>
        <v/>
      </c>
      <c r="W784" s="75" t="n">
        <v>36892</v>
      </c>
      <c r="X784" s="134"/>
      <c r="Y784" s="134"/>
      <c r="AA784" s="128" t="n">
        <f aca="false">IF(E784&lt;&gt;F784,0,1)</f>
        <v>1</v>
      </c>
      <c r="AB784" s="128" t="n">
        <f aca="false">IF(OR(T784="SI",T784="Si",T784="si",T784="sI",T784="s",T784="S"),1,0)</f>
        <v>0</v>
      </c>
      <c r="AC784" s="128" t="n">
        <f aca="false">IF(OR(J784="SI",J784="Si",J784="si",J784="sI",J784="s",J784="S"),1,0)</f>
        <v>0</v>
      </c>
      <c r="AD784" s="128" t="n">
        <f aca="false">AK784*AA784*AB784*AC784</f>
        <v>0</v>
      </c>
      <c r="AF784" s="136" t="n">
        <f aca="false">COUNTIF(D$8:D784,D784)</f>
        <v>0</v>
      </c>
      <c r="AG784" s="136" t="n">
        <f aca="false">COUNTIFS(D$8:D784,D784,A$8:A784,A784)</f>
        <v>0</v>
      </c>
      <c r="AH784" s="128" t="n">
        <f aca="false">AF784-AG784</f>
        <v>0</v>
      </c>
      <c r="AI784" s="128" t="n">
        <f aca="false">IF(OR(O784&lt;&gt;P784,P784=1,AA784=0),1,0)</f>
        <v>0</v>
      </c>
      <c r="AJ784" s="128" t="n">
        <f aca="false">IF(AR784&gt;0,1,0)+AH784</f>
        <v>0</v>
      </c>
      <c r="AK784" s="128" t="n">
        <f aca="false">IF(O784&lt;&gt;P784,0,1)</f>
        <v>1</v>
      </c>
      <c r="AL784" s="128" t="n">
        <f aca="false">IF(U784&gt;1,1,0)</f>
        <v>0</v>
      </c>
      <c r="AM784" s="136"/>
      <c r="AN784" s="137"/>
      <c r="AO784" s="139"/>
      <c r="AP784" s="128" t="str">
        <f aca="false">IF(SUMIF(AS$7:BU$7,"&gt;0",AS784:BU784)&gt;0,SUMIF(AS$7:BU$7,"&gt;0",AS784:BU784),"")</f>
        <v/>
      </c>
      <c r="AQ784" s="128"/>
      <c r="AR784" s="136" t="n">
        <f aca="false">COUNTIF(N$8:N784,N784)-1</f>
        <v>-1</v>
      </c>
      <c r="AS784" s="133"/>
      <c r="AT784" s="133"/>
      <c r="AU784" s="128" t="n">
        <f aca="false">IF($A784=$A783,AS784+AT784+AU783,AS784+AT784)</f>
        <v>0</v>
      </c>
      <c r="AV784" s="133"/>
      <c r="AW784" s="133"/>
      <c r="AX784" s="128" t="n">
        <f aca="false">IF($A784=$A783,AV784+AW784+AX783,AV784+AW784)</f>
        <v>0</v>
      </c>
      <c r="AY784" s="133"/>
      <c r="AZ784" s="133"/>
      <c r="BA784" s="128" t="n">
        <f aca="false">IF($A784=$A783,AY784+AZ784+BA783,AY784+AZ784)</f>
        <v>0</v>
      </c>
      <c r="BB784" s="133"/>
      <c r="BC784" s="133"/>
      <c r="BD784" s="128" t="n">
        <f aca="false">IF($A784=$A783,BB784+BC784+BD783,BB784+BC784)</f>
        <v>0</v>
      </c>
      <c r="BE784" s="133"/>
      <c r="BF784" s="133"/>
      <c r="BG784" s="128" t="n">
        <f aca="false">IF($A784=$A783,BE784+BF784+BG783,BE784+BF784)</f>
        <v>0</v>
      </c>
      <c r="BH784" s="133"/>
      <c r="BI784" s="133"/>
      <c r="BJ784" s="128" t="n">
        <f aca="false">IF($A784=$A783,BH784+BI784+BJ783,BH784+BI784)</f>
        <v>0</v>
      </c>
      <c r="BK784" s="133"/>
      <c r="BL784" s="133"/>
      <c r="BM784" s="128" t="n">
        <f aca="false">IF($A784=$A783,BK784+BL784+BM783,BK784+BL784)</f>
        <v>0</v>
      </c>
      <c r="BN784" s="133"/>
      <c r="BO784" s="133"/>
      <c r="BP784" s="128" t="n">
        <f aca="false">IF($A784=$A783,BN784+BO784+BP783,BN784+BO784)</f>
        <v>0</v>
      </c>
      <c r="BQ784" s="133"/>
      <c r="BR784" s="133"/>
      <c r="BS784" s="128" t="n">
        <f aca="false">IF($A784=$A783,BQ784+BR784+BS783,BQ784+BR784)</f>
        <v>0</v>
      </c>
      <c r="BT784" s="133"/>
      <c r="BU784" s="133"/>
      <c r="BV784" s="128" t="n">
        <f aca="false">IF($A784=$A783,BT784+BU784+BV783,BT784+BU784)</f>
        <v>0</v>
      </c>
      <c r="BW784" s="128" t="n">
        <f aca="false">IF(W784=0,0,IF(W784&gt;F$4,1,(IF(W784=BW$2,0,(IF(F$4-W784&gt;2,1,0))))))</f>
        <v>0</v>
      </c>
    </row>
    <row r="785" customFormat="false" ht="42.95" hidden="false" customHeight="true" outlineLevel="0" collapsed="false">
      <c r="A785" s="124" t="str">
        <f aca="false">IF(D785=D784,IF(A784=0,"",A784),IF(AND(D785&gt;0,D785&lt;&gt;D784),A784+1,""))</f>
        <v/>
      </c>
      <c r="B785" s="129"/>
      <c r="C785" s="129"/>
      <c r="D785" s="96"/>
      <c r="E785" s="138"/>
      <c r="F785" s="128" t="str">
        <f aca="false">IFERROR(IF(OR(ISTEXT(D785),ISNUMBER(D785)),HLOOKUP(I785-23*INT(I785/23),[2]Hoja2!B$1:X$2,2),""),1)</f>
        <v/>
      </c>
      <c r="G785" s="128" t="str">
        <f aca="false">LEFT(D785,1)</f>
        <v/>
      </c>
      <c r="H785" s="129" t="str">
        <f aca="false">IF(UPPER(G785)="Z",2,IF(UPPER(G785)="Y",1,IF(UPPER(G785)="X",0,LEFT(D785))))</f>
        <v/>
      </c>
      <c r="I785" s="129" t="str">
        <f aca="false">REPLACE(D785,1,1,H785)</f>
        <v/>
      </c>
      <c r="J785" s="96"/>
      <c r="K785" s="124" t="str">
        <f aca="false">IF(N785&gt;0,ROW(L785)-7,"")</f>
        <v/>
      </c>
      <c r="L785" s="130"/>
      <c r="M785" s="130"/>
      <c r="N785" s="131"/>
      <c r="O785" s="132"/>
      <c r="P785" s="128" t="str">
        <f aca="false">IFERROR(IF(OR(ISTEXT(N785),ISNUMBER(N785)),HLOOKUP(S785-23*INT(S785/23),[2]Hoja2!B$1:X$2,2),""),1)</f>
        <v/>
      </c>
      <c r="Q785" s="128" t="str">
        <f aca="false">LEFT(N785,1)</f>
        <v/>
      </c>
      <c r="R785" s="129" t="str">
        <f aca="false">IF(UPPER(Q785)="Z",2,IF(UPPER(Q785)="Y",1,IF(UPPER(Q785)="X",0,LEFT(N785))))</f>
        <v/>
      </c>
      <c r="S785" s="129" t="str">
        <f aca="false">REPLACE(N785,1,1,R785)</f>
        <v/>
      </c>
      <c r="T785" s="96"/>
      <c r="U785" s="133"/>
      <c r="V785" s="124" t="str">
        <f aca="false">IF(OR(ISTEXT(N785),ISNUMBER(N785)),IF($AD785=1,U785,0),"")</f>
        <v/>
      </c>
      <c r="W785" s="75" t="n">
        <v>36892</v>
      </c>
      <c r="X785" s="134"/>
      <c r="Y785" s="134"/>
      <c r="AA785" s="128" t="n">
        <f aca="false">IF(E785&lt;&gt;F785,0,1)</f>
        <v>1</v>
      </c>
      <c r="AB785" s="128" t="n">
        <f aca="false">IF(OR(T785="SI",T785="Si",T785="si",T785="sI",T785="s",T785="S"),1,0)</f>
        <v>0</v>
      </c>
      <c r="AC785" s="128" t="n">
        <f aca="false">IF(OR(J785="SI",J785="Si",J785="si",J785="sI",J785="s",J785="S"),1,0)</f>
        <v>0</v>
      </c>
      <c r="AD785" s="128" t="n">
        <f aca="false">AK785*AA785*AB785*AC785</f>
        <v>0</v>
      </c>
      <c r="AF785" s="136" t="n">
        <f aca="false">COUNTIF(D$8:D785,D785)</f>
        <v>0</v>
      </c>
      <c r="AG785" s="136" t="n">
        <f aca="false">COUNTIFS(D$8:D785,D785,A$8:A785,A785)</f>
        <v>0</v>
      </c>
      <c r="AH785" s="128" t="n">
        <f aca="false">AF785-AG785</f>
        <v>0</v>
      </c>
      <c r="AI785" s="128" t="n">
        <f aca="false">IF(OR(O785&lt;&gt;P785,P785=1,AA785=0),1,0)</f>
        <v>0</v>
      </c>
      <c r="AJ785" s="128" t="n">
        <f aca="false">IF(AR785&gt;0,1,0)+AH785</f>
        <v>0</v>
      </c>
      <c r="AK785" s="128" t="n">
        <f aca="false">IF(O785&lt;&gt;P785,0,1)</f>
        <v>1</v>
      </c>
      <c r="AL785" s="128" t="n">
        <f aca="false">IF(U785&gt;1,1,0)</f>
        <v>0</v>
      </c>
      <c r="AM785" s="136"/>
      <c r="AN785" s="137"/>
      <c r="AO785" s="139"/>
      <c r="AP785" s="128" t="str">
        <f aca="false">IF(SUMIF(AS$7:BU$7,"&gt;0",AS785:BU785)&gt;0,SUMIF(AS$7:BU$7,"&gt;0",AS785:BU785),"")</f>
        <v/>
      </c>
      <c r="AQ785" s="128"/>
      <c r="AR785" s="136" t="n">
        <f aca="false">COUNTIF(N$8:N785,N785)-1</f>
        <v>-1</v>
      </c>
      <c r="AS785" s="133"/>
      <c r="AT785" s="133"/>
      <c r="AU785" s="128" t="n">
        <f aca="false">IF($A785=$A784,AS785+AT785+AU784,AS785+AT785)</f>
        <v>0</v>
      </c>
      <c r="AV785" s="133"/>
      <c r="AW785" s="133"/>
      <c r="AX785" s="128" t="n">
        <f aca="false">IF($A785=$A784,AV785+AW785+AX784,AV785+AW785)</f>
        <v>0</v>
      </c>
      <c r="AY785" s="133"/>
      <c r="AZ785" s="133"/>
      <c r="BA785" s="128" t="n">
        <f aca="false">IF($A785=$A784,AY785+AZ785+BA784,AY785+AZ785)</f>
        <v>0</v>
      </c>
      <c r="BB785" s="133"/>
      <c r="BC785" s="133"/>
      <c r="BD785" s="128" t="n">
        <f aca="false">IF($A785=$A784,BB785+BC785+BD784,BB785+BC785)</f>
        <v>0</v>
      </c>
      <c r="BE785" s="133"/>
      <c r="BF785" s="133"/>
      <c r="BG785" s="128" t="n">
        <f aca="false">IF($A785=$A784,BE785+BF785+BG784,BE785+BF785)</f>
        <v>0</v>
      </c>
      <c r="BH785" s="133"/>
      <c r="BI785" s="133"/>
      <c r="BJ785" s="128" t="n">
        <f aca="false">IF($A785=$A784,BH785+BI785+BJ784,BH785+BI785)</f>
        <v>0</v>
      </c>
      <c r="BK785" s="133"/>
      <c r="BL785" s="133"/>
      <c r="BM785" s="128" t="n">
        <f aca="false">IF($A785=$A784,BK785+BL785+BM784,BK785+BL785)</f>
        <v>0</v>
      </c>
      <c r="BN785" s="133"/>
      <c r="BO785" s="133"/>
      <c r="BP785" s="128" t="n">
        <f aca="false">IF($A785=$A784,BN785+BO785+BP784,BN785+BO785)</f>
        <v>0</v>
      </c>
      <c r="BQ785" s="133"/>
      <c r="BR785" s="133"/>
      <c r="BS785" s="128" t="n">
        <f aca="false">IF($A785=$A784,BQ785+BR785+BS784,BQ785+BR785)</f>
        <v>0</v>
      </c>
      <c r="BT785" s="133"/>
      <c r="BU785" s="133"/>
      <c r="BV785" s="128" t="n">
        <f aca="false">IF($A785=$A784,BT785+BU785+BV784,BT785+BU785)</f>
        <v>0</v>
      </c>
      <c r="BW785" s="128" t="n">
        <f aca="false">IF(W785=0,0,IF(W785&gt;F$4,1,(IF(W785=BW$2,0,(IF(F$4-W785&gt;2,1,0))))))</f>
        <v>0</v>
      </c>
    </row>
    <row r="786" customFormat="false" ht="42.95" hidden="false" customHeight="true" outlineLevel="0" collapsed="false">
      <c r="A786" s="124" t="str">
        <f aca="false">IF(D786=D785,IF(A785=0,"",A785),IF(AND(D786&gt;0,D786&lt;&gt;D785),A785+1,""))</f>
        <v/>
      </c>
      <c r="B786" s="129"/>
      <c r="C786" s="129"/>
      <c r="D786" s="96"/>
      <c r="E786" s="138"/>
      <c r="F786" s="128" t="str">
        <f aca="false">IFERROR(IF(OR(ISTEXT(D786),ISNUMBER(D786)),HLOOKUP(I786-23*INT(I786/23),[2]Hoja2!B$1:X$2,2),""),1)</f>
        <v/>
      </c>
      <c r="G786" s="128" t="str">
        <f aca="false">LEFT(D786,1)</f>
        <v/>
      </c>
      <c r="H786" s="129" t="str">
        <f aca="false">IF(UPPER(G786)="Z",2,IF(UPPER(G786)="Y",1,IF(UPPER(G786)="X",0,LEFT(D786))))</f>
        <v/>
      </c>
      <c r="I786" s="129" t="str">
        <f aca="false">REPLACE(D786,1,1,H786)</f>
        <v/>
      </c>
      <c r="J786" s="96"/>
      <c r="K786" s="124" t="str">
        <f aca="false">IF(N786&gt;0,ROW(L786)-7,"")</f>
        <v/>
      </c>
      <c r="L786" s="130"/>
      <c r="M786" s="130"/>
      <c r="N786" s="131"/>
      <c r="O786" s="132"/>
      <c r="P786" s="128" t="str">
        <f aca="false">IFERROR(IF(OR(ISTEXT(N786),ISNUMBER(N786)),HLOOKUP(S786-23*INT(S786/23),[2]Hoja2!B$1:X$2,2),""),1)</f>
        <v/>
      </c>
      <c r="Q786" s="128" t="str">
        <f aca="false">LEFT(N786,1)</f>
        <v/>
      </c>
      <c r="R786" s="129" t="str">
        <f aca="false">IF(UPPER(Q786)="Z",2,IF(UPPER(Q786)="Y",1,IF(UPPER(Q786)="X",0,LEFT(N786))))</f>
        <v/>
      </c>
      <c r="S786" s="129" t="str">
        <f aca="false">REPLACE(N786,1,1,R786)</f>
        <v/>
      </c>
      <c r="T786" s="96"/>
      <c r="U786" s="133"/>
      <c r="V786" s="124" t="str">
        <f aca="false">IF(OR(ISTEXT(N786),ISNUMBER(N786)),IF($AD786=1,U786,0),"")</f>
        <v/>
      </c>
      <c r="W786" s="75" t="n">
        <v>36892</v>
      </c>
      <c r="X786" s="134"/>
      <c r="Y786" s="134"/>
      <c r="AA786" s="128" t="n">
        <f aca="false">IF(E786&lt;&gt;F786,0,1)</f>
        <v>1</v>
      </c>
      <c r="AB786" s="128" t="n">
        <f aca="false">IF(OR(T786="SI",T786="Si",T786="si",T786="sI",T786="s",T786="S"),1,0)</f>
        <v>0</v>
      </c>
      <c r="AC786" s="128" t="n">
        <f aca="false">IF(OR(J786="SI",J786="Si",J786="si",J786="sI",J786="s",J786="S"),1,0)</f>
        <v>0</v>
      </c>
      <c r="AD786" s="128" t="n">
        <f aca="false">AK786*AA786*AB786*AC786</f>
        <v>0</v>
      </c>
      <c r="AF786" s="136" t="n">
        <f aca="false">COUNTIF(D$8:D786,D786)</f>
        <v>0</v>
      </c>
      <c r="AG786" s="136" t="n">
        <f aca="false">COUNTIFS(D$8:D786,D786,A$8:A786,A786)</f>
        <v>0</v>
      </c>
      <c r="AH786" s="128" t="n">
        <f aca="false">AF786-AG786</f>
        <v>0</v>
      </c>
      <c r="AI786" s="128" t="n">
        <f aca="false">IF(OR(O786&lt;&gt;P786,P786=1,AA786=0),1,0)</f>
        <v>0</v>
      </c>
      <c r="AJ786" s="128" t="n">
        <f aca="false">IF(AR786&gt;0,1,0)+AH786</f>
        <v>0</v>
      </c>
      <c r="AK786" s="128" t="n">
        <f aca="false">IF(O786&lt;&gt;P786,0,1)</f>
        <v>1</v>
      </c>
      <c r="AL786" s="128" t="n">
        <f aca="false">IF(U786&gt;1,1,0)</f>
        <v>0</v>
      </c>
      <c r="AM786" s="136"/>
      <c r="AN786" s="137"/>
      <c r="AO786" s="139"/>
      <c r="AP786" s="128" t="str">
        <f aca="false">IF(SUMIF(AS$7:BU$7,"&gt;0",AS786:BU786)&gt;0,SUMIF(AS$7:BU$7,"&gt;0",AS786:BU786),"")</f>
        <v/>
      </c>
      <c r="AQ786" s="128"/>
      <c r="AR786" s="136" t="n">
        <f aca="false">COUNTIF(N$8:N786,N786)-1</f>
        <v>-1</v>
      </c>
      <c r="AS786" s="133"/>
      <c r="AT786" s="133"/>
      <c r="AU786" s="128" t="n">
        <f aca="false">IF($A786=$A785,AS786+AT786+AU785,AS786+AT786)</f>
        <v>0</v>
      </c>
      <c r="AV786" s="133"/>
      <c r="AW786" s="133"/>
      <c r="AX786" s="128" t="n">
        <f aca="false">IF($A786=$A785,AV786+AW786+AX785,AV786+AW786)</f>
        <v>0</v>
      </c>
      <c r="AY786" s="133"/>
      <c r="AZ786" s="133"/>
      <c r="BA786" s="128" t="n">
        <f aca="false">IF($A786=$A785,AY786+AZ786+BA785,AY786+AZ786)</f>
        <v>0</v>
      </c>
      <c r="BB786" s="133"/>
      <c r="BC786" s="133"/>
      <c r="BD786" s="128" t="n">
        <f aca="false">IF($A786=$A785,BB786+BC786+BD785,BB786+BC786)</f>
        <v>0</v>
      </c>
      <c r="BE786" s="133"/>
      <c r="BF786" s="133"/>
      <c r="BG786" s="128" t="n">
        <f aca="false">IF($A786=$A785,BE786+BF786+BG785,BE786+BF786)</f>
        <v>0</v>
      </c>
      <c r="BH786" s="133"/>
      <c r="BI786" s="133"/>
      <c r="BJ786" s="128" t="n">
        <f aca="false">IF($A786=$A785,BH786+BI786+BJ785,BH786+BI786)</f>
        <v>0</v>
      </c>
      <c r="BK786" s="133"/>
      <c r="BL786" s="133"/>
      <c r="BM786" s="128" t="n">
        <f aca="false">IF($A786=$A785,BK786+BL786+BM785,BK786+BL786)</f>
        <v>0</v>
      </c>
      <c r="BN786" s="133"/>
      <c r="BO786" s="133"/>
      <c r="BP786" s="128" t="n">
        <f aca="false">IF($A786=$A785,BN786+BO786+BP785,BN786+BO786)</f>
        <v>0</v>
      </c>
      <c r="BQ786" s="133"/>
      <c r="BR786" s="133"/>
      <c r="BS786" s="128" t="n">
        <f aca="false">IF($A786=$A785,BQ786+BR786+BS785,BQ786+BR786)</f>
        <v>0</v>
      </c>
      <c r="BT786" s="133"/>
      <c r="BU786" s="133"/>
      <c r="BV786" s="128" t="n">
        <f aca="false">IF($A786=$A785,BT786+BU786+BV785,BT786+BU786)</f>
        <v>0</v>
      </c>
      <c r="BW786" s="128" t="n">
        <f aca="false">IF(W786=0,0,IF(W786&gt;F$4,1,(IF(W786=BW$2,0,(IF(F$4-W786&gt;2,1,0))))))</f>
        <v>0</v>
      </c>
    </row>
    <row r="787" customFormat="false" ht="42.95" hidden="false" customHeight="true" outlineLevel="0" collapsed="false">
      <c r="A787" s="124" t="str">
        <f aca="false">IF(D787=D786,IF(A786=0,"",A786),IF(AND(D787&gt;0,D787&lt;&gt;D786),A786+1,""))</f>
        <v/>
      </c>
      <c r="B787" s="129"/>
      <c r="C787" s="129"/>
      <c r="D787" s="96"/>
      <c r="E787" s="138"/>
      <c r="F787" s="128" t="str">
        <f aca="false">IFERROR(IF(OR(ISTEXT(D787),ISNUMBER(D787)),HLOOKUP(I787-23*INT(I787/23),[2]Hoja2!B$1:X$2,2),""),1)</f>
        <v/>
      </c>
      <c r="G787" s="128" t="str">
        <f aca="false">LEFT(D787,1)</f>
        <v/>
      </c>
      <c r="H787" s="129" t="str">
        <f aca="false">IF(UPPER(G787)="Z",2,IF(UPPER(G787)="Y",1,IF(UPPER(G787)="X",0,LEFT(D787))))</f>
        <v/>
      </c>
      <c r="I787" s="129" t="str">
        <f aca="false">REPLACE(D787,1,1,H787)</f>
        <v/>
      </c>
      <c r="J787" s="96"/>
      <c r="K787" s="124" t="str">
        <f aca="false">IF(N787&gt;0,ROW(L787)-7,"")</f>
        <v/>
      </c>
      <c r="L787" s="130"/>
      <c r="M787" s="130"/>
      <c r="N787" s="131"/>
      <c r="O787" s="132"/>
      <c r="P787" s="128" t="str">
        <f aca="false">IFERROR(IF(OR(ISTEXT(N787),ISNUMBER(N787)),HLOOKUP(S787-23*INT(S787/23),[2]Hoja2!B$1:X$2,2),""),1)</f>
        <v/>
      </c>
      <c r="Q787" s="128" t="str">
        <f aca="false">LEFT(N787,1)</f>
        <v/>
      </c>
      <c r="R787" s="129" t="str">
        <f aca="false">IF(UPPER(Q787)="Z",2,IF(UPPER(Q787)="Y",1,IF(UPPER(Q787)="X",0,LEFT(N787))))</f>
        <v/>
      </c>
      <c r="S787" s="129" t="str">
        <f aca="false">REPLACE(N787,1,1,R787)</f>
        <v/>
      </c>
      <c r="T787" s="96"/>
      <c r="U787" s="133"/>
      <c r="V787" s="124" t="str">
        <f aca="false">IF(OR(ISTEXT(N787),ISNUMBER(N787)),IF($AD787=1,U787,0),"")</f>
        <v/>
      </c>
      <c r="W787" s="75" t="n">
        <v>36892</v>
      </c>
      <c r="X787" s="134"/>
      <c r="Y787" s="134"/>
      <c r="AA787" s="128" t="n">
        <f aca="false">IF(E787&lt;&gt;F787,0,1)</f>
        <v>1</v>
      </c>
      <c r="AB787" s="128" t="n">
        <f aca="false">IF(OR(T787="SI",T787="Si",T787="si",T787="sI",T787="s",T787="S"),1,0)</f>
        <v>0</v>
      </c>
      <c r="AC787" s="128" t="n">
        <f aca="false">IF(OR(J787="SI",J787="Si",J787="si",J787="sI",J787="s",J787="S"),1,0)</f>
        <v>0</v>
      </c>
      <c r="AD787" s="128" t="n">
        <f aca="false">AK787*AA787*AB787*AC787</f>
        <v>0</v>
      </c>
      <c r="AF787" s="136" t="n">
        <f aca="false">COUNTIF(D$8:D787,D787)</f>
        <v>0</v>
      </c>
      <c r="AG787" s="136" t="n">
        <f aca="false">COUNTIFS(D$8:D787,D787,A$8:A787,A787)</f>
        <v>0</v>
      </c>
      <c r="AH787" s="128" t="n">
        <f aca="false">AF787-AG787</f>
        <v>0</v>
      </c>
      <c r="AI787" s="128" t="n">
        <f aca="false">IF(OR(O787&lt;&gt;P787,P787=1,AA787=0),1,0)</f>
        <v>0</v>
      </c>
      <c r="AJ787" s="128" t="n">
        <f aca="false">IF(AR787&gt;0,1,0)+AH787</f>
        <v>0</v>
      </c>
      <c r="AK787" s="128" t="n">
        <f aca="false">IF(O787&lt;&gt;P787,0,1)</f>
        <v>1</v>
      </c>
      <c r="AL787" s="128" t="n">
        <f aca="false">IF(U787&gt;1,1,0)</f>
        <v>0</v>
      </c>
      <c r="AM787" s="136"/>
      <c r="AN787" s="137"/>
      <c r="AO787" s="139"/>
      <c r="AP787" s="128" t="str">
        <f aca="false">IF(SUMIF(AS$7:BU$7,"&gt;0",AS787:BU787)&gt;0,SUMIF(AS$7:BU$7,"&gt;0",AS787:BU787),"")</f>
        <v/>
      </c>
      <c r="AQ787" s="128"/>
      <c r="AR787" s="136" t="n">
        <f aca="false">COUNTIF(N$8:N787,N787)-1</f>
        <v>-1</v>
      </c>
      <c r="AS787" s="133"/>
      <c r="AT787" s="133"/>
      <c r="AU787" s="128" t="n">
        <f aca="false">IF($A787=$A786,AS787+AT787+AU786,AS787+AT787)</f>
        <v>0</v>
      </c>
      <c r="AV787" s="133"/>
      <c r="AW787" s="133"/>
      <c r="AX787" s="128" t="n">
        <f aca="false">IF($A787=$A786,AV787+AW787+AX786,AV787+AW787)</f>
        <v>0</v>
      </c>
      <c r="AY787" s="133"/>
      <c r="AZ787" s="133"/>
      <c r="BA787" s="128" t="n">
        <f aca="false">IF($A787=$A786,AY787+AZ787+BA786,AY787+AZ787)</f>
        <v>0</v>
      </c>
      <c r="BB787" s="133"/>
      <c r="BC787" s="133"/>
      <c r="BD787" s="128" t="n">
        <f aca="false">IF($A787=$A786,BB787+BC787+BD786,BB787+BC787)</f>
        <v>0</v>
      </c>
      <c r="BE787" s="133"/>
      <c r="BF787" s="133"/>
      <c r="BG787" s="128" t="n">
        <f aca="false">IF($A787=$A786,BE787+BF787+BG786,BE787+BF787)</f>
        <v>0</v>
      </c>
      <c r="BH787" s="133"/>
      <c r="BI787" s="133"/>
      <c r="BJ787" s="128" t="n">
        <f aca="false">IF($A787=$A786,BH787+BI787+BJ786,BH787+BI787)</f>
        <v>0</v>
      </c>
      <c r="BK787" s="133"/>
      <c r="BL787" s="133"/>
      <c r="BM787" s="128" t="n">
        <f aca="false">IF($A787=$A786,BK787+BL787+BM786,BK787+BL787)</f>
        <v>0</v>
      </c>
      <c r="BN787" s="133"/>
      <c r="BO787" s="133"/>
      <c r="BP787" s="128" t="n">
        <f aca="false">IF($A787=$A786,BN787+BO787+BP786,BN787+BO787)</f>
        <v>0</v>
      </c>
      <c r="BQ787" s="133"/>
      <c r="BR787" s="133"/>
      <c r="BS787" s="128" t="n">
        <f aca="false">IF($A787=$A786,BQ787+BR787+BS786,BQ787+BR787)</f>
        <v>0</v>
      </c>
      <c r="BT787" s="133"/>
      <c r="BU787" s="133"/>
      <c r="BV787" s="128" t="n">
        <f aca="false">IF($A787=$A786,BT787+BU787+BV786,BT787+BU787)</f>
        <v>0</v>
      </c>
      <c r="BW787" s="128" t="n">
        <f aca="false">IF(W787=0,0,IF(W787&gt;F$4,1,(IF(W787=BW$2,0,(IF(F$4-W787&gt;2,1,0))))))</f>
        <v>0</v>
      </c>
    </row>
    <row r="788" customFormat="false" ht="42.95" hidden="false" customHeight="true" outlineLevel="0" collapsed="false">
      <c r="A788" s="124" t="str">
        <f aca="false">IF(D788=D787,IF(A787=0,"",A787),IF(AND(D788&gt;0,D788&lt;&gt;D787),A787+1,""))</f>
        <v/>
      </c>
      <c r="B788" s="129"/>
      <c r="C788" s="129"/>
      <c r="D788" s="96"/>
      <c r="E788" s="138"/>
      <c r="F788" s="128" t="str">
        <f aca="false">IFERROR(IF(OR(ISTEXT(D788),ISNUMBER(D788)),HLOOKUP(I788-23*INT(I788/23),[2]Hoja2!B$1:X$2,2),""),1)</f>
        <v/>
      </c>
      <c r="G788" s="128" t="str">
        <f aca="false">LEFT(D788,1)</f>
        <v/>
      </c>
      <c r="H788" s="129" t="str">
        <f aca="false">IF(UPPER(G788)="Z",2,IF(UPPER(G788)="Y",1,IF(UPPER(G788)="X",0,LEFT(D788))))</f>
        <v/>
      </c>
      <c r="I788" s="129" t="str">
        <f aca="false">REPLACE(D788,1,1,H788)</f>
        <v/>
      </c>
      <c r="J788" s="96"/>
      <c r="K788" s="124" t="str">
        <f aca="false">IF(N788&gt;0,ROW(L788)-7,"")</f>
        <v/>
      </c>
      <c r="L788" s="130"/>
      <c r="M788" s="130"/>
      <c r="N788" s="131"/>
      <c r="O788" s="132"/>
      <c r="P788" s="128" t="str">
        <f aca="false">IFERROR(IF(OR(ISTEXT(N788),ISNUMBER(N788)),HLOOKUP(S788-23*INT(S788/23),[2]Hoja2!B$1:X$2,2),""),1)</f>
        <v/>
      </c>
      <c r="Q788" s="128" t="str">
        <f aca="false">LEFT(N788,1)</f>
        <v/>
      </c>
      <c r="R788" s="129" t="str">
        <f aca="false">IF(UPPER(Q788)="Z",2,IF(UPPER(Q788)="Y",1,IF(UPPER(Q788)="X",0,LEFT(N788))))</f>
        <v/>
      </c>
      <c r="S788" s="129" t="str">
        <f aca="false">REPLACE(N788,1,1,R788)</f>
        <v/>
      </c>
      <c r="T788" s="96"/>
      <c r="U788" s="133"/>
      <c r="V788" s="124" t="str">
        <f aca="false">IF(OR(ISTEXT(N788),ISNUMBER(N788)),IF($AD788=1,U788,0),"")</f>
        <v/>
      </c>
      <c r="W788" s="75" t="n">
        <v>36892</v>
      </c>
      <c r="X788" s="134"/>
      <c r="Y788" s="134"/>
      <c r="AA788" s="128" t="n">
        <f aca="false">IF(E788&lt;&gt;F788,0,1)</f>
        <v>1</v>
      </c>
      <c r="AB788" s="128" t="n">
        <f aca="false">IF(OR(T788="SI",T788="Si",T788="si",T788="sI",T788="s",T788="S"),1,0)</f>
        <v>0</v>
      </c>
      <c r="AC788" s="128" t="n">
        <f aca="false">IF(OR(J788="SI",J788="Si",J788="si",J788="sI",J788="s",J788="S"),1,0)</f>
        <v>0</v>
      </c>
      <c r="AD788" s="128" t="n">
        <f aca="false">AK788*AA788*AB788*AC788</f>
        <v>0</v>
      </c>
      <c r="AF788" s="136" t="n">
        <f aca="false">COUNTIF(D$8:D788,D788)</f>
        <v>0</v>
      </c>
      <c r="AG788" s="136" t="n">
        <f aca="false">COUNTIFS(D$8:D788,D788,A$8:A788,A788)</f>
        <v>0</v>
      </c>
      <c r="AH788" s="128" t="n">
        <f aca="false">AF788-AG788</f>
        <v>0</v>
      </c>
      <c r="AI788" s="128" t="n">
        <f aca="false">IF(OR(O788&lt;&gt;P788,P788=1,AA788=0),1,0)</f>
        <v>0</v>
      </c>
      <c r="AJ788" s="128" t="n">
        <f aca="false">IF(AR788&gt;0,1,0)+AH788</f>
        <v>0</v>
      </c>
      <c r="AK788" s="128" t="n">
        <f aca="false">IF(O788&lt;&gt;P788,0,1)</f>
        <v>1</v>
      </c>
      <c r="AL788" s="128" t="n">
        <f aca="false">IF(U788&gt;1,1,0)</f>
        <v>0</v>
      </c>
      <c r="AM788" s="136"/>
      <c r="AN788" s="137"/>
      <c r="AO788" s="139"/>
      <c r="AP788" s="128" t="str">
        <f aca="false">IF(SUMIF(AS$7:BU$7,"&gt;0",AS788:BU788)&gt;0,SUMIF(AS$7:BU$7,"&gt;0",AS788:BU788),"")</f>
        <v/>
      </c>
      <c r="AQ788" s="128"/>
      <c r="AR788" s="136" t="n">
        <f aca="false">COUNTIF(N$8:N788,N788)-1</f>
        <v>-1</v>
      </c>
      <c r="AS788" s="133"/>
      <c r="AT788" s="133"/>
      <c r="AU788" s="128" t="n">
        <f aca="false">IF($A788=$A787,AS788+AT788+AU787,AS788+AT788)</f>
        <v>0</v>
      </c>
      <c r="AV788" s="133"/>
      <c r="AW788" s="133"/>
      <c r="AX788" s="128" t="n">
        <f aca="false">IF($A788=$A787,AV788+AW788+AX787,AV788+AW788)</f>
        <v>0</v>
      </c>
      <c r="AY788" s="133"/>
      <c r="AZ788" s="133"/>
      <c r="BA788" s="128" t="n">
        <f aca="false">IF($A788=$A787,AY788+AZ788+BA787,AY788+AZ788)</f>
        <v>0</v>
      </c>
      <c r="BB788" s="133"/>
      <c r="BC788" s="133"/>
      <c r="BD788" s="128" t="n">
        <f aca="false">IF($A788=$A787,BB788+BC788+BD787,BB788+BC788)</f>
        <v>0</v>
      </c>
      <c r="BE788" s="133"/>
      <c r="BF788" s="133"/>
      <c r="BG788" s="128" t="n">
        <f aca="false">IF($A788=$A787,BE788+BF788+BG787,BE788+BF788)</f>
        <v>0</v>
      </c>
      <c r="BH788" s="133"/>
      <c r="BI788" s="133"/>
      <c r="BJ788" s="128" t="n">
        <f aca="false">IF($A788=$A787,BH788+BI788+BJ787,BH788+BI788)</f>
        <v>0</v>
      </c>
      <c r="BK788" s="133"/>
      <c r="BL788" s="133"/>
      <c r="BM788" s="128" t="n">
        <f aca="false">IF($A788=$A787,BK788+BL788+BM787,BK788+BL788)</f>
        <v>0</v>
      </c>
      <c r="BN788" s="133"/>
      <c r="BO788" s="133"/>
      <c r="BP788" s="128" t="n">
        <f aca="false">IF($A788=$A787,BN788+BO788+BP787,BN788+BO788)</f>
        <v>0</v>
      </c>
      <c r="BQ788" s="133"/>
      <c r="BR788" s="133"/>
      <c r="BS788" s="128" t="n">
        <f aca="false">IF($A788=$A787,BQ788+BR788+BS787,BQ788+BR788)</f>
        <v>0</v>
      </c>
      <c r="BT788" s="133"/>
      <c r="BU788" s="133"/>
      <c r="BV788" s="128" t="n">
        <f aca="false">IF($A788=$A787,BT788+BU788+BV787,BT788+BU788)</f>
        <v>0</v>
      </c>
      <c r="BW788" s="128" t="n">
        <f aca="false">IF(W788=0,0,IF(W788&gt;F$4,1,(IF(W788=BW$2,0,(IF(F$4-W788&gt;2,1,0))))))</f>
        <v>0</v>
      </c>
    </row>
    <row r="789" customFormat="false" ht="42.95" hidden="false" customHeight="true" outlineLevel="0" collapsed="false">
      <c r="A789" s="124" t="str">
        <f aca="false">IF(D789=D788,IF(A788=0,"",A788),IF(AND(D789&gt;0,D789&lt;&gt;D788),A788+1,""))</f>
        <v/>
      </c>
      <c r="B789" s="129"/>
      <c r="C789" s="129"/>
      <c r="D789" s="96"/>
      <c r="E789" s="138"/>
      <c r="F789" s="128" t="str">
        <f aca="false">IFERROR(IF(OR(ISTEXT(D789),ISNUMBER(D789)),HLOOKUP(I789-23*INT(I789/23),[2]Hoja2!B$1:X$2,2),""),1)</f>
        <v/>
      </c>
      <c r="G789" s="128" t="str">
        <f aca="false">LEFT(D789,1)</f>
        <v/>
      </c>
      <c r="H789" s="129" t="str">
        <f aca="false">IF(UPPER(G789)="Z",2,IF(UPPER(G789)="Y",1,IF(UPPER(G789)="X",0,LEFT(D789))))</f>
        <v/>
      </c>
      <c r="I789" s="129" t="str">
        <f aca="false">REPLACE(D789,1,1,H789)</f>
        <v/>
      </c>
      <c r="J789" s="96"/>
      <c r="K789" s="124" t="str">
        <f aca="false">IF(N789&gt;0,ROW(L789)-7,"")</f>
        <v/>
      </c>
      <c r="L789" s="130"/>
      <c r="M789" s="130"/>
      <c r="N789" s="131"/>
      <c r="O789" s="132"/>
      <c r="P789" s="128" t="str">
        <f aca="false">IFERROR(IF(OR(ISTEXT(N789),ISNUMBER(N789)),HLOOKUP(S789-23*INT(S789/23),[2]Hoja2!B$1:X$2,2),""),1)</f>
        <v/>
      </c>
      <c r="Q789" s="128" t="str">
        <f aca="false">LEFT(N789,1)</f>
        <v/>
      </c>
      <c r="R789" s="129" t="str">
        <f aca="false">IF(UPPER(Q789)="Z",2,IF(UPPER(Q789)="Y",1,IF(UPPER(Q789)="X",0,LEFT(N789))))</f>
        <v/>
      </c>
      <c r="S789" s="129" t="str">
        <f aca="false">REPLACE(N789,1,1,R789)</f>
        <v/>
      </c>
      <c r="T789" s="96"/>
      <c r="U789" s="133"/>
      <c r="V789" s="124" t="str">
        <f aca="false">IF(OR(ISTEXT(N789),ISNUMBER(N789)),IF($AD789=1,U789,0),"")</f>
        <v/>
      </c>
      <c r="W789" s="75" t="n">
        <v>36892</v>
      </c>
      <c r="X789" s="134"/>
      <c r="Y789" s="134"/>
      <c r="AA789" s="128" t="n">
        <f aca="false">IF(E789&lt;&gt;F789,0,1)</f>
        <v>1</v>
      </c>
      <c r="AB789" s="128" t="n">
        <f aca="false">IF(OR(T789="SI",T789="Si",T789="si",T789="sI",T789="s",T789="S"),1,0)</f>
        <v>0</v>
      </c>
      <c r="AC789" s="128" t="n">
        <f aca="false">IF(OR(J789="SI",J789="Si",J789="si",J789="sI",J789="s",J789="S"),1,0)</f>
        <v>0</v>
      </c>
      <c r="AD789" s="128" t="n">
        <f aca="false">AK789*AA789*AB789*AC789</f>
        <v>0</v>
      </c>
      <c r="AF789" s="136" t="n">
        <f aca="false">COUNTIF(D$8:D789,D789)</f>
        <v>0</v>
      </c>
      <c r="AG789" s="136" t="n">
        <f aca="false">COUNTIFS(D$8:D789,D789,A$8:A789,A789)</f>
        <v>0</v>
      </c>
      <c r="AH789" s="128" t="n">
        <f aca="false">AF789-AG789</f>
        <v>0</v>
      </c>
      <c r="AI789" s="128" t="n">
        <f aca="false">IF(OR(O789&lt;&gt;P789,P789=1,AA789=0),1,0)</f>
        <v>0</v>
      </c>
      <c r="AJ789" s="128" t="n">
        <f aca="false">IF(AR789&gt;0,1,0)+AH789</f>
        <v>0</v>
      </c>
      <c r="AK789" s="128" t="n">
        <f aca="false">IF(O789&lt;&gt;P789,0,1)</f>
        <v>1</v>
      </c>
      <c r="AL789" s="128" t="n">
        <f aca="false">IF(U789&gt;1,1,0)</f>
        <v>0</v>
      </c>
      <c r="AM789" s="136"/>
      <c r="AN789" s="137"/>
      <c r="AO789" s="139"/>
      <c r="AP789" s="128" t="str">
        <f aca="false">IF(SUMIF(AS$7:BU$7,"&gt;0",AS789:BU789)&gt;0,SUMIF(AS$7:BU$7,"&gt;0",AS789:BU789),"")</f>
        <v/>
      </c>
      <c r="AQ789" s="128"/>
      <c r="AR789" s="136" t="n">
        <f aca="false">COUNTIF(N$8:N789,N789)-1</f>
        <v>-1</v>
      </c>
      <c r="AS789" s="133"/>
      <c r="AT789" s="133"/>
      <c r="AU789" s="128" t="n">
        <f aca="false">IF($A789=$A788,AS789+AT789+AU788,AS789+AT789)</f>
        <v>0</v>
      </c>
      <c r="AV789" s="133"/>
      <c r="AW789" s="133"/>
      <c r="AX789" s="128" t="n">
        <f aca="false">IF($A789=$A788,AV789+AW789+AX788,AV789+AW789)</f>
        <v>0</v>
      </c>
      <c r="AY789" s="133"/>
      <c r="AZ789" s="133"/>
      <c r="BA789" s="128" t="n">
        <f aca="false">IF($A789=$A788,AY789+AZ789+BA788,AY789+AZ789)</f>
        <v>0</v>
      </c>
      <c r="BB789" s="133"/>
      <c r="BC789" s="133"/>
      <c r="BD789" s="128" t="n">
        <f aca="false">IF($A789=$A788,BB789+BC789+BD788,BB789+BC789)</f>
        <v>0</v>
      </c>
      <c r="BE789" s="133"/>
      <c r="BF789" s="133"/>
      <c r="BG789" s="128" t="n">
        <f aca="false">IF($A789=$A788,BE789+BF789+BG788,BE789+BF789)</f>
        <v>0</v>
      </c>
      <c r="BH789" s="133"/>
      <c r="BI789" s="133"/>
      <c r="BJ789" s="128" t="n">
        <f aca="false">IF($A789=$A788,BH789+BI789+BJ788,BH789+BI789)</f>
        <v>0</v>
      </c>
      <c r="BK789" s="133"/>
      <c r="BL789" s="133"/>
      <c r="BM789" s="128" t="n">
        <f aca="false">IF($A789=$A788,BK789+BL789+BM788,BK789+BL789)</f>
        <v>0</v>
      </c>
      <c r="BN789" s="133"/>
      <c r="BO789" s="133"/>
      <c r="BP789" s="128" t="n">
        <f aca="false">IF($A789=$A788,BN789+BO789+BP788,BN789+BO789)</f>
        <v>0</v>
      </c>
      <c r="BQ789" s="133"/>
      <c r="BR789" s="133"/>
      <c r="BS789" s="128" t="n">
        <f aca="false">IF($A789=$A788,BQ789+BR789+BS788,BQ789+BR789)</f>
        <v>0</v>
      </c>
      <c r="BT789" s="133"/>
      <c r="BU789" s="133"/>
      <c r="BV789" s="128" t="n">
        <f aca="false">IF($A789=$A788,BT789+BU789+BV788,BT789+BU789)</f>
        <v>0</v>
      </c>
      <c r="BW789" s="128" t="n">
        <f aca="false">IF(W789=0,0,IF(W789&gt;F$4,1,(IF(W789=BW$2,0,(IF(F$4-W789&gt;2,1,0))))))</f>
        <v>0</v>
      </c>
    </row>
    <row r="790" customFormat="false" ht="42.95" hidden="false" customHeight="true" outlineLevel="0" collapsed="false">
      <c r="A790" s="124" t="str">
        <f aca="false">IF(D790=D789,IF(A789=0,"",A789),IF(AND(D790&gt;0,D790&lt;&gt;D789),A789+1,""))</f>
        <v/>
      </c>
      <c r="B790" s="129"/>
      <c r="C790" s="129"/>
      <c r="D790" s="96"/>
      <c r="E790" s="138"/>
      <c r="F790" s="128" t="str">
        <f aca="false">IFERROR(IF(OR(ISTEXT(D790),ISNUMBER(D790)),HLOOKUP(I790-23*INT(I790/23),[2]Hoja2!B$1:X$2,2),""),1)</f>
        <v/>
      </c>
      <c r="G790" s="128" t="str">
        <f aca="false">LEFT(D790,1)</f>
        <v/>
      </c>
      <c r="H790" s="129" t="str">
        <f aca="false">IF(UPPER(G790)="Z",2,IF(UPPER(G790)="Y",1,IF(UPPER(G790)="X",0,LEFT(D790))))</f>
        <v/>
      </c>
      <c r="I790" s="129" t="str">
        <f aca="false">REPLACE(D790,1,1,H790)</f>
        <v/>
      </c>
      <c r="J790" s="96"/>
      <c r="K790" s="124" t="str">
        <f aca="false">IF(N790&gt;0,ROW(L790)-7,"")</f>
        <v/>
      </c>
      <c r="L790" s="130"/>
      <c r="M790" s="130"/>
      <c r="N790" s="131"/>
      <c r="O790" s="132"/>
      <c r="P790" s="128" t="str">
        <f aca="false">IFERROR(IF(OR(ISTEXT(N790),ISNUMBER(N790)),HLOOKUP(S790-23*INT(S790/23),[2]Hoja2!B$1:X$2,2),""),1)</f>
        <v/>
      </c>
      <c r="Q790" s="128" t="str">
        <f aca="false">LEFT(N790,1)</f>
        <v/>
      </c>
      <c r="R790" s="129" t="str">
        <f aca="false">IF(UPPER(Q790)="Z",2,IF(UPPER(Q790)="Y",1,IF(UPPER(Q790)="X",0,LEFT(N790))))</f>
        <v/>
      </c>
      <c r="S790" s="129" t="str">
        <f aca="false">REPLACE(N790,1,1,R790)</f>
        <v/>
      </c>
      <c r="T790" s="96"/>
      <c r="U790" s="133"/>
      <c r="V790" s="124" t="str">
        <f aca="false">IF(OR(ISTEXT(N790),ISNUMBER(N790)),IF($AD790=1,U790,0),"")</f>
        <v/>
      </c>
      <c r="W790" s="75" t="n">
        <v>36892</v>
      </c>
      <c r="X790" s="134"/>
      <c r="Y790" s="134"/>
      <c r="AA790" s="128" t="n">
        <f aca="false">IF(E790&lt;&gt;F790,0,1)</f>
        <v>1</v>
      </c>
      <c r="AB790" s="128" t="n">
        <f aca="false">IF(OR(T790="SI",T790="Si",T790="si",T790="sI",T790="s",T790="S"),1,0)</f>
        <v>0</v>
      </c>
      <c r="AC790" s="128" t="n">
        <f aca="false">IF(OR(J790="SI",J790="Si",J790="si",J790="sI",J790="s",J790="S"),1,0)</f>
        <v>0</v>
      </c>
      <c r="AD790" s="128" t="n">
        <f aca="false">AK790*AA790*AB790*AC790</f>
        <v>0</v>
      </c>
      <c r="AF790" s="136" t="n">
        <f aca="false">COUNTIF(D$8:D790,D790)</f>
        <v>0</v>
      </c>
      <c r="AG790" s="136" t="n">
        <f aca="false">COUNTIFS(D$8:D790,D790,A$8:A790,A790)</f>
        <v>0</v>
      </c>
      <c r="AH790" s="128" t="n">
        <f aca="false">AF790-AG790</f>
        <v>0</v>
      </c>
      <c r="AI790" s="128" t="n">
        <f aca="false">IF(OR(O790&lt;&gt;P790,P790=1,AA790=0),1,0)</f>
        <v>0</v>
      </c>
      <c r="AJ790" s="128" t="n">
        <f aca="false">IF(AR790&gt;0,1,0)+AH790</f>
        <v>0</v>
      </c>
      <c r="AK790" s="128" t="n">
        <f aca="false">IF(O790&lt;&gt;P790,0,1)</f>
        <v>1</v>
      </c>
      <c r="AL790" s="128" t="n">
        <f aca="false">IF(U790&gt;1,1,0)</f>
        <v>0</v>
      </c>
      <c r="AM790" s="136"/>
      <c r="AN790" s="137"/>
      <c r="AO790" s="139"/>
      <c r="AP790" s="128" t="str">
        <f aca="false">IF(SUMIF(AS$7:BU$7,"&gt;0",AS790:BU790)&gt;0,SUMIF(AS$7:BU$7,"&gt;0",AS790:BU790),"")</f>
        <v/>
      </c>
      <c r="AQ790" s="128"/>
      <c r="AR790" s="136" t="n">
        <f aca="false">COUNTIF(N$8:N790,N790)-1</f>
        <v>-1</v>
      </c>
      <c r="AS790" s="133"/>
      <c r="AT790" s="133"/>
      <c r="AU790" s="128" t="n">
        <f aca="false">IF($A790=$A789,AS790+AT790+AU789,AS790+AT790)</f>
        <v>0</v>
      </c>
      <c r="AV790" s="133"/>
      <c r="AW790" s="133"/>
      <c r="AX790" s="128" t="n">
        <f aca="false">IF($A790=$A789,AV790+AW790+AX789,AV790+AW790)</f>
        <v>0</v>
      </c>
      <c r="AY790" s="133"/>
      <c r="AZ790" s="133"/>
      <c r="BA790" s="128" t="n">
        <f aca="false">IF($A790=$A789,AY790+AZ790+BA789,AY790+AZ790)</f>
        <v>0</v>
      </c>
      <c r="BB790" s="133"/>
      <c r="BC790" s="133"/>
      <c r="BD790" s="128" t="n">
        <f aca="false">IF($A790=$A789,BB790+BC790+BD789,BB790+BC790)</f>
        <v>0</v>
      </c>
      <c r="BE790" s="133"/>
      <c r="BF790" s="133"/>
      <c r="BG790" s="128" t="n">
        <f aca="false">IF($A790=$A789,BE790+BF790+BG789,BE790+BF790)</f>
        <v>0</v>
      </c>
      <c r="BH790" s="133"/>
      <c r="BI790" s="133"/>
      <c r="BJ790" s="128" t="n">
        <f aca="false">IF($A790=$A789,BH790+BI790+BJ789,BH790+BI790)</f>
        <v>0</v>
      </c>
      <c r="BK790" s="133"/>
      <c r="BL790" s="133"/>
      <c r="BM790" s="128" t="n">
        <f aca="false">IF($A790=$A789,BK790+BL790+BM789,BK790+BL790)</f>
        <v>0</v>
      </c>
      <c r="BN790" s="133"/>
      <c r="BO790" s="133"/>
      <c r="BP790" s="128" t="n">
        <f aca="false">IF($A790=$A789,BN790+BO790+BP789,BN790+BO790)</f>
        <v>0</v>
      </c>
      <c r="BQ790" s="133"/>
      <c r="BR790" s="133"/>
      <c r="BS790" s="128" t="n">
        <f aca="false">IF($A790=$A789,BQ790+BR790+BS789,BQ790+BR790)</f>
        <v>0</v>
      </c>
      <c r="BT790" s="133"/>
      <c r="BU790" s="133"/>
      <c r="BV790" s="128" t="n">
        <f aca="false">IF($A790=$A789,BT790+BU790+BV789,BT790+BU790)</f>
        <v>0</v>
      </c>
      <c r="BW790" s="128" t="n">
        <f aca="false">IF(W790=0,0,IF(W790&gt;F$4,1,(IF(W790=BW$2,0,(IF(F$4-W790&gt;2,1,0))))))</f>
        <v>0</v>
      </c>
    </row>
    <row r="791" customFormat="false" ht="42.95" hidden="false" customHeight="true" outlineLevel="0" collapsed="false">
      <c r="A791" s="124" t="str">
        <f aca="false">IF(D791=D790,IF(A790=0,"",A790),IF(AND(D791&gt;0,D791&lt;&gt;D790),A790+1,""))</f>
        <v/>
      </c>
      <c r="B791" s="129"/>
      <c r="C791" s="129"/>
      <c r="D791" s="96"/>
      <c r="E791" s="138"/>
      <c r="F791" s="128" t="str">
        <f aca="false">IFERROR(IF(OR(ISTEXT(D791),ISNUMBER(D791)),HLOOKUP(I791-23*INT(I791/23),[2]Hoja2!B$1:X$2,2),""),1)</f>
        <v/>
      </c>
      <c r="G791" s="128" t="str">
        <f aca="false">LEFT(D791,1)</f>
        <v/>
      </c>
      <c r="H791" s="129" t="str">
        <f aca="false">IF(UPPER(G791)="Z",2,IF(UPPER(G791)="Y",1,IF(UPPER(G791)="X",0,LEFT(D791))))</f>
        <v/>
      </c>
      <c r="I791" s="129" t="str">
        <f aca="false">REPLACE(D791,1,1,H791)</f>
        <v/>
      </c>
      <c r="J791" s="96"/>
      <c r="K791" s="124" t="str">
        <f aca="false">IF(N791&gt;0,ROW(L791)-7,"")</f>
        <v/>
      </c>
      <c r="L791" s="130"/>
      <c r="M791" s="130"/>
      <c r="N791" s="131"/>
      <c r="O791" s="132"/>
      <c r="P791" s="128" t="str">
        <f aca="false">IFERROR(IF(OR(ISTEXT(N791),ISNUMBER(N791)),HLOOKUP(S791-23*INT(S791/23),[2]Hoja2!B$1:X$2,2),""),1)</f>
        <v/>
      </c>
      <c r="Q791" s="128" t="str">
        <f aca="false">LEFT(N791,1)</f>
        <v/>
      </c>
      <c r="R791" s="129" t="str">
        <f aca="false">IF(UPPER(Q791)="Z",2,IF(UPPER(Q791)="Y",1,IF(UPPER(Q791)="X",0,LEFT(N791))))</f>
        <v/>
      </c>
      <c r="S791" s="129" t="str">
        <f aca="false">REPLACE(N791,1,1,R791)</f>
        <v/>
      </c>
      <c r="T791" s="96"/>
      <c r="U791" s="133"/>
      <c r="V791" s="124" t="str">
        <f aca="false">IF(OR(ISTEXT(N791),ISNUMBER(N791)),IF($AD791=1,U791,0),"")</f>
        <v/>
      </c>
      <c r="W791" s="75" t="n">
        <v>36892</v>
      </c>
      <c r="X791" s="134"/>
      <c r="Y791" s="134"/>
      <c r="AA791" s="128" t="n">
        <f aca="false">IF(E791&lt;&gt;F791,0,1)</f>
        <v>1</v>
      </c>
      <c r="AB791" s="128" t="n">
        <f aca="false">IF(OR(T791="SI",T791="Si",T791="si",T791="sI",T791="s",T791="S"),1,0)</f>
        <v>0</v>
      </c>
      <c r="AC791" s="128" t="n">
        <f aca="false">IF(OR(J791="SI",J791="Si",J791="si",J791="sI",J791="s",J791="S"),1,0)</f>
        <v>0</v>
      </c>
      <c r="AD791" s="128" t="n">
        <f aca="false">AK791*AA791*AB791*AC791</f>
        <v>0</v>
      </c>
      <c r="AF791" s="136" t="n">
        <f aca="false">COUNTIF(D$8:D791,D791)</f>
        <v>0</v>
      </c>
      <c r="AG791" s="136" t="n">
        <f aca="false">COUNTIFS(D$8:D791,D791,A$8:A791,A791)</f>
        <v>0</v>
      </c>
      <c r="AH791" s="128" t="n">
        <f aca="false">AF791-AG791</f>
        <v>0</v>
      </c>
      <c r="AI791" s="128" t="n">
        <f aca="false">IF(OR(O791&lt;&gt;P791,P791=1,AA791=0),1,0)</f>
        <v>0</v>
      </c>
      <c r="AJ791" s="128" t="n">
        <f aca="false">IF(AR791&gt;0,1,0)+AH791</f>
        <v>0</v>
      </c>
      <c r="AK791" s="128" t="n">
        <f aca="false">IF(O791&lt;&gt;P791,0,1)</f>
        <v>1</v>
      </c>
      <c r="AL791" s="128" t="n">
        <f aca="false">IF(U791&gt;1,1,0)</f>
        <v>0</v>
      </c>
      <c r="AM791" s="136"/>
      <c r="AN791" s="137"/>
      <c r="AO791" s="139"/>
      <c r="AP791" s="128" t="str">
        <f aca="false">IF(SUMIF(AS$7:BU$7,"&gt;0",AS791:BU791)&gt;0,SUMIF(AS$7:BU$7,"&gt;0",AS791:BU791),"")</f>
        <v/>
      </c>
      <c r="AQ791" s="128"/>
      <c r="AR791" s="136" t="n">
        <f aca="false">COUNTIF(N$8:N791,N791)-1</f>
        <v>-1</v>
      </c>
      <c r="AS791" s="133"/>
      <c r="AT791" s="133"/>
      <c r="AU791" s="128" t="n">
        <f aca="false">IF($A791=$A790,AS791+AT791+AU790,AS791+AT791)</f>
        <v>0</v>
      </c>
      <c r="AV791" s="133"/>
      <c r="AW791" s="133"/>
      <c r="AX791" s="128" t="n">
        <f aca="false">IF($A791=$A790,AV791+AW791+AX790,AV791+AW791)</f>
        <v>0</v>
      </c>
      <c r="AY791" s="133"/>
      <c r="AZ791" s="133"/>
      <c r="BA791" s="128" t="n">
        <f aca="false">IF($A791=$A790,AY791+AZ791+BA790,AY791+AZ791)</f>
        <v>0</v>
      </c>
      <c r="BB791" s="133"/>
      <c r="BC791" s="133"/>
      <c r="BD791" s="128" t="n">
        <f aca="false">IF($A791=$A790,BB791+BC791+BD790,BB791+BC791)</f>
        <v>0</v>
      </c>
      <c r="BE791" s="133"/>
      <c r="BF791" s="133"/>
      <c r="BG791" s="128" t="n">
        <f aca="false">IF($A791=$A790,BE791+BF791+BG790,BE791+BF791)</f>
        <v>0</v>
      </c>
      <c r="BH791" s="133"/>
      <c r="BI791" s="133"/>
      <c r="BJ791" s="128" t="n">
        <f aca="false">IF($A791=$A790,BH791+BI791+BJ790,BH791+BI791)</f>
        <v>0</v>
      </c>
      <c r="BK791" s="133"/>
      <c r="BL791" s="133"/>
      <c r="BM791" s="128" t="n">
        <f aca="false">IF($A791=$A790,BK791+BL791+BM790,BK791+BL791)</f>
        <v>0</v>
      </c>
      <c r="BN791" s="133"/>
      <c r="BO791" s="133"/>
      <c r="BP791" s="128" t="n">
        <f aca="false">IF($A791=$A790,BN791+BO791+BP790,BN791+BO791)</f>
        <v>0</v>
      </c>
      <c r="BQ791" s="133"/>
      <c r="BR791" s="133"/>
      <c r="BS791" s="128" t="n">
        <f aca="false">IF($A791=$A790,BQ791+BR791+BS790,BQ791+BR791)</f>
        <v>0</v>
      </c>
      <c r="BT791" s="133"/>
      <c r="BU791" s="133"/>
      <c r="BV791" s="128" t="n">
        <f aca="false">IF($A791=$A790,BT791+BU791+BV790,BT791+BU791)</f>
        <v>0</v>
      </c>
      <c r="BW791" s="128" t="n">
        <f aca="false">IF(W791=0,0,IF(W791&gt;F$4,1,(IF(W791=BW$2,0,(IF(F$4-W791&gt;2,1,0))))))</f>
        <v>0</v>
      </c>
    </row>
    <row r="792" customFormat="false" ht="42.95" hidden="false" customHeight="true" outlineLevel="0" collapsed="false">
      <c r="A792" s="124" t="str">
        <f aca="false">IF(D792=D791,IF(A791=0,"",A791),IF(AND(D792&gt;0,D792&lt;&gt;D791),A791+1,""))</f>
        <v/>
      </c>
      <c r="B792" s="129"/>
      <c r="C792" s="129"/>
      <c r="D792" s="96"/>
      <c r="E792" s="138"/>
      <c r="F792" s="128" t="str">
        <f aca="false">IFERROR(IF(OR(ISTEXT(D792),ISNUMBER(D792)),HLOOKUP(I792-23*INT(I792/23),[2]Hoja2!B$1:X$2,2),""),1)</f>
        <v/>
      </c>
      <c r="G792" s="128" t="str">
        <f aca="false">LEFT(D792,1)</f>
        <v/>
      </c>
      <c r="H792" s="129" t="str">
        <f aca="false">IF(UPPER(G792)="Z",2,IF(UPPER(G792)="Y",1,IF(UPPER(G792)="X",0,LEFT(D792))))</f>
        <v/>
      </c>
      <c r="I792" s="129" t="str">
        <f aca="false">REPLACE(D792,1,1,H792)</f>
        <v/>
      </c>
      <c r="J792" s="96"/>
      <c r="K792" s="124" t="str">
        <f aca="false">IF(N792&gt;0,ROW(L792)-7,"")</f>
        <v/>
      </c>
      <c r="L792" s="130"/>
      <c r="M792" s="130"/>
      <c r="N792" s="131"/>
      <c r="O792" s="132"/>
      <c r="P792" s="128" t="str">
        <f aca="false">IFERROR(IF(OR(ISTEXT(N792),ISNUMBER(N792)),HLOOKUP(S792-23*INT(S792/23),[2]Hoja2!B$1:X$2,2),""),1)</f>
        <v/>
      </c>
      <c r="Q792" s="128" t="str">
        <f aca="false">LEFT(N792,1)</f>
        <v/>
      </c>
      <c r="R792" s="129" t="str">
        <f aca="false">IF(UPPER(Q792)="Z",2,IF(UPPER(Q792)="Y",1,IF(UPPER(Q792)="X",0,LEFT(N792))))</f>
        <v/>
      </c>
      <c r="S792" s="129" t="str">
        <f aca="false">REPLACE(N792,1,1,R792)</f>
        <v/>
      </c>
      <c r="T792" s="96"/>
      <c r="U792" s="133"/>
      <c r="V792" s="124" t="str">
        <f aca="false">IF(OR(ISTEXT(N792),ISNUMBER(N792)),IF($AD792=1,U792,0),"")</f>
        <v/>
      </c>
      <c r="W792" s="75" t="n">
        <v>36892</v>
      </c>
      <c r="X792" s="134"/>
      <c r="Y792" s="134"/>
      <c r="AA792" s="128" t="n">
        <f aca="false">IF(E792&lt;&gt;F792,0,1)</f>
        <v>1</v>
      </c>
      <c r="AB792" s="128" t="n">
        <f aca="false">IF(OR(T792="SI",T792="Si",T792="si",T792="sI",T792="s",T792="S"),1,0)</f>
        <v>0</v>
      </c>
      <c r="AC792" s="128" t="n">
        <f aca="false">IF(OR(J792="SI",J792="Si",J792="si",J792="sI",J792="s",J792="S"),1,0)</f>
        <v>0</v>
      </c>
      <c r="AD792" s="128" t="n">
        <f aca="false">AK792*AA792*AB792*AC792</f>
        <v>0</v>
      </c>
      <c r="AF792" s="136" t="n">
        <f aca="false">COUNTIF(D$8:D792,D792)</f>
        <v>0</v>
      </c>
      <c r="AG792" s="136" t="n">
        <f aca="false">COUNTIFS(D$8:D792,D792,A$8:A792,A792)</f>
        <v>0</v>
      </c>
      <c r="AH792" s="128" t="n">
        <f aca="false">AF792-AG792</f>
        <v>0</v>
      </c>
      <c r="AI792" s="128" t="n">
        <f aca="false">IF(OR(O792&lt;&gt;P792,P792=1,AA792=0),1,0)</f>
        <v>0</v>
      </c>
      <c r="AJ792" s="128" t="n">
        <f aca="false">IF(AR792&gt;0,1,0)+AH792</f>
        <v>0</v>
      </c>
      <c r="AK792" s="128" t="n">
        <f aca="false">IF(O792&lt;&gt;P792,0,1)</f>
        <v>1</v>
      </c>
      <c r="AL792" s="128" t="n">
        <f aca="false">IF(U792&gt;1,1,0)</f>
        <v>0</v>
      </c>
      <c r="AM792" s="136"/>
      <c r="AN792" s="137"/>
      <c r="AO792" s="139"/>
      <c r="AP792" s="128" t="str">
        <f aca="false">IF(SUMIF(AS$7:BU$7,"&gt;0",AS792:BU792)&gt;0,SUMIF(AS$7:BU$7,"&gt;0",AS792:BU792),"")</f>
        <v/>
      </c>
      <c r="AQ792" s="128"/>
      <c r="AR792" s="136" t="n">
        <f aca="false">COUNTIF(N$8:N792,N792)-1</f>
        <v>-1</v>
      </c>
      <c r="AS792" s="133"/>
      <c r="AT792" s="133"/>
      <c r="AU792" s="128" t="n">
        <f aca="false">IF($A792=$A791,AS792+AT792+AU791,AS792+AT792)</f>
        <v>0</v>
      </c>
      <c r="AV792" s="133"/>
      <c r="AW792" s="133"/>
      <c r="AX792" s="128" t="n">
        <f aca="false">IF($A792=$A791,AV792+AW792+AX791,AV792+AW792)</f>
        <v>0</v>
      </c>
      <c r="AY792" s="133"/>
      <c r="AZ792" s="133"/>
      <c r="BA792" s="128" t="n">
        <f aca="false">IF($A792=$A791,AY792+AZ792+BA791,AY792+AZ792)</f>
        <v>0</v>
      </c>
      <c r="BB792" s="133"/>
      <c r="BC792" s="133"/>
      <c r="BD792" s="128" t="n">
        <f aca="false">IF($A792=$A791,BB792+BC792+BD791,BB792+BC792)</f>
        <v>0</v>
      </c>
      <c r="BE792" s="133"/>
      <c r="BF792" s="133"/>
      <c r="BG792" s="128" t="n">
        <f aca="false">IF($A792=$A791,BE792+BF792+BG791,BE792+BF792)</f>
        <v>0</v>
      </c>
      <c r="BH792" s="133"/>
      <c r="BI792" s="133"/>
      <c r="BJ792" s="128" t="n">
        <f aca="false">IF($A792=$A791,BH792+BI792+BJ791,BH792+BI792)</f>
        <v>0</v>
      </c>
      <c r="BK792" s="133"/>
      <c r="BL792" s="133"/>
      <c r="BM792" s="128" t="n">
        <f aca="false">IF($A792=$A791,BK792+BL792+BM791,BK792+BL792)</f>
        <v>0</v>
      </c>
      <c r="BN792" s="133"/>
      <c r="BO792" s="133"/>
      <c r="BP792" s="128" t="n">
        <f aca="false">IF($A792=$A791,BN792+BO792+BP791,BN792+BO792)</f>
        <v>0</v>
      </c>
      <c r="BQ792" s="133"/>
      <c r="BR792" s="133"/>
      <c r="BS792" s="128" t="n">
        <f aca="false">IF($A792=$A791,BQ792+BR792+BS791,BQ792+BR792)</f>
        <v>0</v>
      </c>
      <c r="BT792" s="133"/>
      <c r="BU792" s="133"/>
      <c r="BV792" s="128" t="n">
        <f aca="false">IF($A792=$A791,BT792+BU792+BV791,BT792+BU792)</f>
        <v>0</v>
      </c>
      <c r="BW792" s="128" t="n">
        <f aca="false">IF(W792=0,0,IF(W792&gt;F$4,1,(IF(W792=BW$2,0,(IF(F$4-W792&gt;2,1,0))))))</f>
        <v>0</v>
      </c>
    </row>
    <row r="793" customFormat="false" ht="42.95" hidden="false" customHeight="true" outlineLevel="0" collapsed="false">
      <c r="A793" s="124" t="str">
        <f aca="false">IF(D793=D792,IF(A792=0,"",A792),IF(AND(D793&gt;0,D793&lt;&gt;D792),A792+1,""))</f>
        <v/>
      </c>
      <c r="B793" s="129"/>
      <c r="C793" s="129"/>
      <c r="D793" s="96"/>
      <c r="E793" s="138"/>
      <c r="F793" s="128" t="str">
        <f aca="false">IFERROR(IF(OR(ISTEXT(D793),ISNUMBER(D793)),HLOOKUP(I793-23*INT(I793/23),[2]Hoja2!B$1:X$2,2),""),1)</f>
        <v/>
      </c>
      <c r="G793" s="128" t="str">
        <f aca="false">LEFT(D793,1)</f>
        <v/>
      </c>
      <c r="H793" s="129" t="str">
        <f aca="false">IF(UPPER(G793)="Z",2,IF(UPPER(G793)="Y",1,IF(UPPER(G793)="X",0,LEFT(D793))))</f>
        <v/>
      </c>
      <c r="I793" s="129" t="str">
        <f aca="false">REPLACE(D793,1,1,H793)</f>
        <v/>
      </c>
      <c r="J793" s="96"/>
      <c r="K793" s="124" t="str">
        <f aca="false">IF(N793&gt;0,ROW(L793)-7,"")</f>
        <v/>
      </c>
      <c r="L793" s="130"/>
      <c r="M793" s="130"/>
      <c r="N793" s="131"/>
      <c r="O793" s="132"/>
      <c r="P793" s="128" t="str">
        <f aca="false">IFERROR(IF(OR(ISTEXT(N793),ISNUMBER(N793)),HLOOKUP(S793-23*INT(S793/23),[2]Hoja2!B$1:X$2,2),""),1)</f>
        <v/>
      </c>
      <c r="Q793" s="128" t="str">
        <f aca="false">LEFT(N793,1)</f>
        <v/>
      </c>
      <c r="R793" s="129" t="str">
        <f aca="false">IF(UPPER(Q793)="Z",2,IF(UPPER(Q793)="Y",1,IF(UPPER(Q793)="X",0,LEFT(N793))))</f>
        <v/>
      </c>
      <c r="S793" s="129" t="str">
        <f aca="false">REPLACE(N793,1,1,R793)</f>
        <v/>
      </c>
      <c r="T793" s="96"/>
      <c r="U793" s="133"/>
      <c r="V793" s="124" t="str">
        <f aca="false">IF(OR(ISTEXT(N793),ISNUMBER(N793)),IF($AD793=1,U793,0),"")</f>
        <v/>
      </c>
      <c r="W793" s="75" t="n">
        <v>36892</v>
      </c>
      <c r="X793" s="134"/>
      <c r="Y793" s="134"/>
      <c r="AA793" s="128" t="n">
        <f aca="false">IF(E793&lt;&gt;F793,0,1)</f>
        <v>1</v>
      </c>
      <c r="AB793" s="128" t="n">
        <f aca="false">IF(OR(T793="SI",T793="Si",T793="si",T793="sI",T793="s",T793="S"),1,0)</f>
        <v>0</v>
      </c>
      <c r="AC793" s="128" t="n">
        <f aca="false">IF(OR(J793="SI",J793="Si",J793="si",J793="sI",J793="s",J793="S"),1,0)</f>
        <v>0</v>
      </c>
      <c r="AD793" s="128" t="n">
        <f aca="false">AK793*AA793*AB793*AC793</f>
        <v>0</v>
      </c>
      <c r="AF793" s="136" t="n">
        <f aca="false">COUNTIF(D$8:D793,D793)</f>
        <v>0</v>
      </c>
      <c r="AG793" s="136" t="n">
        <f aca="false">COUNTIFS(D$8:D793,D793,A$8:A793,A793)</f>
        <v>0</v>
      </c>
      <c r="AH793" s="128" t="n">
        <f aca="false">AF793-AG793</f>
        <v>0</v>
      </c>
      <c r="AI793" s="128" t="n">
        <f aca="false">IF(OR(O793&lt;&gt;P793,P793=1,AA793=0),1,0)</f>
        <v>0</v>
      </c>
      <c r="AJ793" s="128" t="n">
        <f aca="false">IF(AR793&gt;0,1,0)+AH793</f>
        <v>0</v>
      </c>
      <c r="AK793" s="128" t="n">
        <f aca="false">IF(O793&lt;&gt;P793,0,1)</f>
        <v>1</v>
      </c>
      <c r="AL793" s="128" t="n">
        <f aca="false">IF(U793&gt;1,1,0)</f>
        <v>0</v>
      </c>
      <c r="AM793" s="136"/>
      <c r="AN793" s="137"/>
      <c r="AO793" s="139"/>
      <c r="AP793" s="128" t="str">
        <f aca="false">IF(SUMIF(AS$7:BU$7,"&gt;0",AS793:BU793)&gt;0,SUMIF(AS$7:BU$7,"&gt;0",AS793:BU793),"")</f>
        <v/>
      </c>
      <c r="AQ793" s="128"/>
      <c r="AR793" s="136" t="n">
        <f aca="false">COUNTIF(N$8:N793,N793)-1</f>
        <v>-1</v>
      </c>
      <c r="AS793" s="133"/>
      <c r="AT793" s="133"/>
      <c r="AU793" s="128" t="n">
        <f aca="false">IF($A793=$A792,AS793+AT793+AU792,AS793+AT793)</f>
        <v>0</v>
      </c>
      <c r="AV793" s="133"/>
      <c r="AW793" s="133"/>
      <c r="AX793" s="128" t="n">
        <f aca="false">IF($A793=$A792,AV793+AW793+AX792,AV793+AW793)</f>
        <v>0</v>
      </c>
      <c r="AY793" s="133"/>
      <c r="AZ793" s="133"/>
      <c r="BA793" s="128" t="n">
        <f aca="false">IF($A793=$A792,AY793+AZ793+BA792,AY793+AZ793)</f>
        <v>0</v>
      </c>
      <c r="BB793" s="133"/>
      <c r="BC793" s="133"/>
      <c r="BD793" s="128" t="n">
        <f aca="false">IF($A793=$A792,BB793+BC793+BD792,BB793+BC793)</f>
        <v>0</v>
      </c>
      <c r="BE793" s="133"/>
      <c r="BF793" s="133"/>
      <c r="BG793" s="128" t="n">
        <f aca="false">IF($A793=$A792,BE793+BF793+BG792,BE793+BF793)</f>
        <v>0</v>
      </c>
      <c r="BH793" s="133"/>
      <c r="BI793" s="133"/>
      <c r="BJ793" s="128" t="n">
        <f aca="false">IF($A793=$A792,BH793+BI793+BJ792,BH793+BI793)</f>
        <v>0</v>
      </c>
      <c r="BK793" s="133"/>
      <c r="BL793" s="133"/>
      <c r="BM793" s="128" t="n">
        <f aca="false">IF($A793=$A792,BK793+BL793+BM792,BK793+BL793)</f>
        <v>0</v>
      </c>
      <c r="BN793" s="133"/>
      <c r="BO793" s="133"/>
      <c r="BP793" s="128" t="n">
        <f aca="false">IF($A793=$A792,BN793+BO793+BP792,BN793+BO793)</f>
        <v>0</v>
      </c>
      <c r="BQ793" s="133"/>
      <c r="BR793" s="133"/>
      <c r="BS793" s="128" t="n">
        <f aca="false">IF($A793=$A792,BQ793+BR793+BS792,BQ793+BR793)</f>
        <v>0</v>
      </c>
      <c r="BT793" s="133"/>
      <c r="BU793" s="133"/>
      <c r="BV793" s="128" t="n">
        <f aca="false">IF($A793=$A792,BT793+BU793+BV792,BT793+BU793)</f>
        <v>0</v>
      </c>
      <c r="BW793" s="128" t="n">
        <f aca="false">IF(W793=0,0,IF(W793&gt;F$4,1,(IF(W793=BW$2,0,(IF(F$4-W793&gt;2,1,0))))))</f>
        <v>0</v>
      </c>
    </row>
    <row r="794" customFormat="false" ht="42.95" hidden="false" customHeight="true" outlineLevel="0" collapsed="false">
      <c r="A794" s="124" t="str">
        <f aca="false">IF(D794=D793,IF(A793=0,"",A793),IF(AND(D794&gt;0,D794&lt;&gt;D793),A793+1,""))</f>
        <v/>
      </c>
      <c r="B794" s="129"/>
      <c r="C794" s="129"/>
      <c r="D794" s="96"/>
      <c r="E794" s="138"/>
      <c r="F794" s="128" t="str">
        <f aca="false">IFERROR(IF(OR(ISTEXT(D794),ISNUMBER(D794)),HLOOKUP(I794-23*INT(I794/23),[2]Hoja2!B$1:X$2,2),""),1)</f>
        <v/>
      </c>
      <c r="G794" s="128" t="str">
        <f aca="false">LEFT(D794,1)</f>
        <v/>
      </c>
      <c r="H794" s="129" t="str">
        <f aca="false">IF(UPPER(G794)="Z",2,IF(UPPER(G794)="Y",1,IF(UPPER(G794)="X",0,LEFT(D794))))</f>
        <v/>
      </c>
      <c r="I794" s="129" t="str">
        <f aca="false">REPLACE(D794,1,1,H794)</f>
        <v/>
      </c>
      <c r="J794" s="96"/>
      <c r="K794" s="124" t="str">
        <f aca="false">IF(N794&gt;0,ROW(L794)-7,"")</f>
        <v/>
      </c>
      <c r="L794" s="130"/>
      <c r="M794" s="130"/>
      <c r="N794" s="131"/>
      <c r="O794" s="132"/>
      <c r="P794" s="128" t="str">
        <f aca="false">IFERROR(IF(OR(ISTEXT(N794),ISNUMBER(N794)),HLOOKUP(S794-23*INT(S794/23),[2]Hoja2!B$1:X$2,2),""),1)</f>
        <v/>
      </c>
      <c r="Q794" s="128" t="str">
        <f aca="false">LEFT(N794,1)</f>
        <v/>
      </c>
      <c r="R794" s="129" t="str">
        <f aca="false">IF(UPPER(Q794)="Z",2,IF(UPPER(Q794)="Y",1,IF(UPPER(Q794)="X",0,LEFT(N794))))</f>
        <v/>
      </c>
      <c r="S794" s="129" t="str">
        <f aca="false">REPLACE(N794,1,1,R794)</f>
        <v/>
      </c>
      <c r="T794" s="96"/>
      <c r="U794" s="133"/>
      <c r="V794" s="124" t="str">
        <f aca="false">IF(OR(ISTEXT(N794),ISNUMBER(N794)),IF($AD794=1,U794,0),"")</f>
        <v/>
      </c>
      <c r="W794" s="75" t="n">
        <v>36892</v>
      </c>
      <c r="X794" s="134"/>
      <c r="Y794" s="134"/>
      <c r="AA794" s="128" t="n">
        <f aca="false">IF(E794&lt;&gt;F794,0,1)</f>
        <v>1</v>
      </c>
      <c r="AB794" s="128" t="n">
        <f aca="false">IF(OR(T794="SI",T794="Si",T794="si",T794="sI",T794="s",T794="S"),1,0)</f>
        <v>0</v>
      </c>
      <c r="AC794" s="128" t="n">
        <f aca="false">IF(OR(J794="SI",J794="Si",J794="si",J794="sI",J794="s",J794="S"),1,0)</f>
        <v>0</v>
      </c>
      <c r="AD794" s="128" t="n">
        <f aca="false">AK794*AA794*AB794*AC794</f>
        <v>0</v>
      </c>
      <c r="AF794" s="136" t="n">
        <f aca="false">COUNTIF(D$8:D794,D794)</f>
        <v>0</v>
      </c>
      <c r="AG794" s="136" t="n">
        <f aca="false">COUNTIFS(D$8:D794,D794,A$8:A794,A794)</f>
        <v>0</v>
      </c>
      <c r="AH794" s="128" t="n">
        <f aca="false">AF794-AG794</f>
        <v>0</v>
      </c>
      <c r="AI794" s="128" t="n">
        <f aca="false">IF(OR(O794&lt;&gt;P794,P794=1,AA794=0),1,0)</f>
        <v>0</v>
      </c>
      <c r="AJ794" s="128" t="n">
        <f aca="false">IF(AR794&gt;0,1,0)+AH794</f>
        <v>0</v>
      </c>
      <c r="AK794" s="128" t="n">
        <f aca="false">IF(O794&lt;&gt;P794,0,1)</f>
        <v>1</v>
      </c>
      <c r="AL794" s="128" t="n">
        <f aca="false">IF(U794&gt;1,1,0)</f>
        <v>0</v>
      </c>
      <c r="AM794" s="136"/>
      <c r="AN794" s="137"/>
      <c r="AO794" s="139"/>
      <c r="AP794" s="128" t="str">
        <f aca="false">IF(SUMIF(AS$7:BU$7,"&gt;0",AS794:BU794)&gt;0,SUMIF(AS$7:BU$7,"&gt;0",AS794:BU794),"")</f>
        <v/>
      </c>
      <c r="AQ794" s="128"/>
      <c r="AR794" s="136" t="n">
        <f aca="false">COUNTIF(N$8:N794,N794)-1</f>
        <v>-1</v>
      </c>
      <c r="AS794" s="133"/>
      <c r="AT794" s="133"/>
      <c r="AU794" s="128" t="n">
        <f aca="false">IF($A794=$A793,AS794+AT794+AU793,AS794+AT794)</f>
        <v>0</v>
      </c>
      <c r="AV794" s="133"/>
      <c r="AW794" s="133"/>
      <c r="AX794" s="128" t="n">
        <f aca="false">IF($A794=$A793,AV794+AW794+AX793,AV794+AW794)</f>
        <v>0</v>
      </c>
      <c r="AY794" s="133"/>
      <c r="AZ794" s="133"/>
      <c r="BA794" s="128" t="n">
        <f aca="false">IF($A794=$A793,AY794+AZ794+BA793,AY794+AZ794)</f>
        <v>0</v>
      </c>
      <c r="BB794" s="133"/>
      <c r="BC794" s="133"/>
      <c r="BD794" s="128" t="n">
        <f aca="false">IF($A794=$A793,BB794+BC794+BD793,BB794+BC794)</f>
        <v>0</v>
      </c>
      <c r="BE794" s="133"/>
      <c r="BF794" s="133"/>
      <c r="BG794" s="128" t="n">
        <f aca="false">IF($A794=$A793,BE794+BF794+BG793,BE794+BF794)</f>
        <v>0</v>
      </c>
      <c r="BH794" s="133"/>
      <c r="BI794" s="133"/>
      <c r="BJ794" s="128" t="n">
        <f aca="false">IF($A794=$A793,BH794+BI794+BJ793,BH794+BI794)</f>
        <v>0</v>
      </c>
      <c r="BK794" s="133"/>
      <c r="BL794" s="133"/>
      <c r="BM794" s="128" t="n">
        <f aca="false">IF($A794=$A793,BK794+BL794+BM793,BK794+BL794)</f>
        <v>0</v>
      </c>
      <c r="BN794" s="133"/>
      <c r="BO794" s="133"/>
      <c r="BP794" s="128" t="n">
        <f aca="false">IF($A794=$A793,BN794+BO794+BP793,BN794+BO794)</f>
        <v>0</v>
      </c>
      <c r="BQ794" s="133"/>
      <c r="BR794" s="133"/>
      <c r="BS794" s="128" t="n">
        <f aca="false">IF($A794=$A793,BQ794+BR794+BS793,BQ794+BR794)</f>
        <v>0</v>
      </c>
      <c r="BT794" s="133"/>
      <c r="BU794" s="133"/>
      <c r="BV794" s="128" t="n">
        <f aca="false">IF($A794=$A793,BT794+BU794+BV793,BT794+BU794)</f>
        <v>0</v>
      </c>
      <c r="BW794" s="128" t="n">
        <f aca="false">IF(W794=0,0,IF(W794&gt;F$4,1,(IF(W794=BW$2,0,(IF(F$4-W794&gt;2,1,0))))))</f>
        <v>0</v>
      </c>
    </row>
    <row r="795" customFormat="false" ht="42.95" hidden="false" customHeight="true" outlineLevel="0" collapsed="false">
      <c r="A795" s="124" t="str">
        <f aca="false">IF(D795=D794,IF(A794=0,"",A794),IF(AND(D795&gt;0,D795&lt;&gt;D794),A794+1,""))</f>
        <v/>
      </c>
      <c r="B795" s="129"/>
      <c r="C795" s="129"/>
      <c r="D795" s="96"/>
      <c r="E795" s="138"/>
      <c r="F795" s="128" t="str">
        <f aca="false">IFERROR(IF(OR(ISTEXT(D795),ISNUMBER(D795)),HLOOKUP(I795-23*INT(I795/23),[2]Hoja2!B$1:X$2,2),""),1)</f>
        <v/>
      </c>
      <c r="G795" s="128" t="str">
        <f aca="false">LEFT(D795,1)</f>
        <v/>
      </c>
      <c r="H795" s="129" t="str">
        <f aca="false">IF(UPPER(G795)="Z",2,IF(UPPER(G795)="Y",1,IF(UPPER(G795)="X",0,LEFT(D795))))</f>
        <v/>
      </c>
      <c r="I795" s="129" t="str">
        <f aca="false">REPLACE(D795,1,1,H795)</f>
        <v/>
      </c>
      <c r="J795" s="96"/>
      <c r="K795" s="124" t="str">
        <f aca="false">IF(N795&gt;0,ROW(L795)-7,"")</f>
        <v/>
      </c>
      <c r="L795" s="130"/>
      <c r="M795" s="130"/>
      <c r="N795" s="131"/>
      <c r="O795" s="132"/>
      <c r="P795" s="128" t="str">
        <f aca="false">IFERROR(IF(OR(ISTEXT(N795),ISNUMBER(N795)),HLOOKUP(S795-23*INT(S795/23),[2]Hoja2!B$1:X$2,2),""),1)</f>
        <v/>
      </c>
      <c r="Q795" s="128" t="str">
        <f aca="false">LEFT(N795,1)</f>
        <v/>
      </c>
      <c r="R795" s="129" t="str">
        <f aca="false">IF(UPPER(Q795)="Z",2,IF(UPPER(Q795)="Y",1,IF(UPPER(Q795)="X",0,LEFT(N795))))</f>
        <v/>
      </c>
      <c r="S795" s="129" t="str">
        <f aca="false">REPLACE(N795,1,1,R795)</f>
        <v/>
      </c>
      <c r="T795" s="96"/>
      <c r="U795" s="133"/>
      <c r="V795" s="124" t="str">
        <f aca="false">IF(OR(ISTEXT(N795),ISNUMBER(N795)),IF($AD795=1,U795,0),"")</f>
        <v/>
      </c>
      <c r="W795" s="75" t="n">
        <v>36892</v>
      </c>
      <c r="X795" s="134"/>
      <c r="Y795" s="134"/>
      <c r="AA795" s="128" t="n">
        <f aca="false">IF(E795&lt;&gt;F795,0,1)</f>
        <v>1</v>
      </c>
      <c r="AB795" s="128" t="n">
        <f aca="false">IF(OR(T795="SI",T795="Si",T795="si",T795="sI",T795="s",T795="S"),1,0)</f>
        <v>0</v>
      </c>
      <c r="AC795" s="128" t="n">
        <f aca="false">IF(OR(J795="SI",J795="Si",J795="si",J795="sI",J795="s",J795="S"),1,0)</f>
        <v>0</v>
      </c>
      <c r="AD795" s="128" t="n">
        <f aca="false">AK795*AA795*AB795*AC795</f>
        <v>0</v>
      </c>
      <c r="AF795" s="136" t="n">
        <f aca="false">COUNTIF(D$8:D795,D795)</f>
        <v>0</v>
      </c>
      <c r="AG795" s="136" t="n">
        <f aca="false">COUNTIFS(D$8:D795,D795,A$8:A795,A795)</f>
        <v>0</v>
      </c>
      <c r="AH795" s="128" t="n">
        <f aca="false">AF795-AG795</f>
        <v>0</v>
      </c>
      <c r="AI795" s="128" t="n">
        <f aca="false">IF(OR(O795&lt;&gt;P795,P795=1,AA795=0),1,0)</f>
        <v>0</v>
      </c>
      <c r="AJ795" s="128" t="n">
        <f aca="false">IF(AR795&gt;0,1,0)+AH795</f>
        <v>0</v>
      </c>
      <c r="AK795" s="128" t="n">
        <f aca="false">IF(O795&lt;&gt;P795,0,1)</f>
        <v>1</v>
      </c>
      <c r="AL795" s="128" t="n">
        <f aca="false">IF(U795&gt;1,1,0)</f>
        <v>0</v>
      </c>
      <c r="AM795" s="136"/>
      <c r="AN795" s="137"/>
      <c r="AO795" s="139"/>
      <c r="AP795" s="128" t="str">
        <f aca="false">IF(SUMIF(AS$7:BU$7,"&gt;0",AS795:BU795)&gt;0,SUMIF(AS$7:BU$7,"&gt;0",AS795:BU795),"")</f>
        <v/>
      </c>
      <c r="AQ795" s="128"/>
      <c r="AR795" s="136" t="n">
        <f aca="false">COUNTIF(N$8:N795,N795)-1</f>
        <v>-1</v>
      </c>
      <c r="AS795" s="133"/>
      <c r="AT795" s="133"/>
      <c r="AU795" s="128" t="n">
        <f aca="false">IF($A795=$A794,AS795+AT795+AU794,AS795+AT795)</f>
        <v>0</v>
      </c>
      <c r="AV795" s="133"/>
      <c r="AW795" s="133"/>
      <c r="AX795" s="128" t="n">
        <f aca="false">IF($A795=$A794,AV795+AW795+AX794,AV795+AW795)</f>
        <v>0</v>
      </c>
      <c r="AY795" s="133"/>
      <c r="AZ795" s="133"/>
      <c r="BA795" s="128" t="n">
        <f aca="false">IF($A795=$A794,AY795+AZ795+BA794,AY795+AZ795)</f>
        <v>0</v>
      </c>
      <c r="BB795" s="133"/>
      <c r="BC795" s="133"/>
      <c r="BD795" s="128" t="n">
        <f aca="false">IF($A795=$A794,BB795+BC795+BD794,BB795+BC795)</f>
        <v>0</v>
      </c>
      <c r="BE795" s="133"/>
      <c r="BF795" s="133"/>
      <c r="BG795" s="128" t="n">
        <f aca="false">IF($A795=$A794,BE795+BF795+BG794,BE795+BF795)</f>
        <v>0</v>
      </c>
      <c r="BH795" s="133"/>
      <c r="BI795" s="133"/>
      <c r="BJ795" s="128" t="n">
        <f aca="false">IF($A795=$A794,BH795+BI795+BJ794,BH795+BI795)</f>
        <v>0</v>
      </c>
      <c r="BK795" s="133"/>
      <c r="BL795" s="133"/>
      <c r="BM795" s="128" t="n">
        <f aca="false">IF($A795=$A794,BK795+BL795+BM794,BK795+BL795)</f>
        <v>0</v>
      </c>
      <c r="BN795" s="133"/>
      <c r="BO795" s="133"/>
      <c r="BP795" s="128" t="n">
        <f aca="false">IF($A795=$A794,BN795+BO795+BP794,BN795+BO795)</f>
        <v>0</v>
      </c>
      <c r="BQ795" s="133"/>
      <c r="BR795" s="133"/>
      <c r="BS795" s="128" t="n">
        <f aca="false">IF($A795=$A794,BQ795+BR795+BS794,BQ795+BR795)</f>
        <v>0</v>
      </c>
      <c r="BT795" s="133"/>
      <c r="BU795" s="133"/>
      <c r="BV795" s="128" t="n">
        <f aca="false">IF($A795=$A794,BT795+BU795+BV794,BT795+BU795)</f>
        <v>0</v>
      </c>
      <c r="BW795" s="128" t="n">
        <f aca="false">IF(W795=0,0,IF(W795&gt;F$4,1,(IF(W795=BW$2,0,(IF(F$4-W795&gt;2,1,0))))))</f>
        <v>0</v>
      </c>
    </row>
    <row r="796" customFormat="false" ht="42.95" hidden="false" customHeight="true" outlineLevel="0" collapsed="false">
      <c r="A796" s="124" t="str">
        <f aca="false">IF(D796=D795,IF(A795=0,"",A795),IF(AND(D796&gt;0,D796&lt;&gt;D795),A795+1,""))</f>
        <v/>
      </c>
      <c r="B796" s="129"/>
      <c r="C796" s="129"/>
      <c r="D796" s="96"/>
      <c r="E796" s="138"/>
      <c r="F796" s="128" t="str">
        <f aca="false">IFERROR(IF(OR(ISTEXT(D796),ISNUMBER(D796)),HLOOKUP(I796-23*INT(I796/23),[2]Hoja2!B$1:X$2,2),""),1)</f>
        <v/>
      </c>
      <c r="G796" s="128" t="str">
        <f aca="false">LEFT(D796,1)</f>
        <v/>
      </c>
      <c r="H796" s="129" t="str">
        <f aca="false">IF(UPPER(G796)="Z",2,IF(UPPER(G796)="Y",1,IF(UPPER(G796)="X",0,LEFT(D796))))</f>
        <v/>
      </c>
      <c r="I796" s="129" t="str">
        <f aca="false">REPLACE(D796,1,1,H796)</f>
        <v/>
      </c>
      <c r="J796" s="96"/>
      <c r="K796" s="124" t="str">
        <f aca="false">IF(N796&gt;0,ROW(L796)-7,"")</f>
        <v/>
      </c>
      <c r="L796" s="130"/>
      <c r="M796" s="130"/>
      <c r="N796" s="131"/>
      <c r="O796" s="132"/>
      <c r="P796" s="128" t="str">
        <f aca="false">IFERROR(IF(OR(ISTEXT(N796),ISNUMBER(N796)),HLOOKUP(S796-23*INT(S796/23),[2]Hoja2!B$1:X$2,2),""),1)</f>
        <v/>
      </c>
      <c r="Q796" s="128" t="str">
        <f aca="false">LEFT(N796,1)</f>
        <v/>
      </c>
      <c r="R796" s="129" t="str">
        <f aca="false">IF(UPPER(Q796)="Z",2,IF(UPPER(Q796)="Y",1,IF(UPPER(Q796)="X",0,LEFT(N796))))</f>
        <v/>
      </c>
      <c r="S796" s="129" t="str">
        <f aca="false">REPLACE(N796,1,1,R796)</f>
        <v/>
      </c>
      <c r="T796" s="96"/>
      <c r="U796" s="133"/>
      <c r="V796" s="124" t="str">
        <f aca="false">IF(OR(ISTEXT(N796),ISNUMBER(N796)),IF($AD796=1,U796,0),"")</f>
        <v/>
      </c>
      <c r="W796" s="75" t="n">
        <v>36892</v>
      </c>
      <c r="X796" s="134"/>
      <c r="Y796" s="134"/>
      <c r="AA796" s="128" t="n">
        <f aca="false">IF(E796&lt;&gt;F796,0,1)</f>
        <v>1</v>
      </c>
      <c r="AB796" s="128" t="n">
        <f aca="false">IF(OR(T796="SI",T796="Si",T796="si",T796="sI",T796="s",T796="S"),1,0)</f>
        <v>0</v>
      </c>
      <c r="AC796" s="128" t="n">
        <f aca="false">IF(OR(J796="SI",J796="Si",J796="si",J796="sI",J796="s",J796="S"),1,0)</f>
        <v>0</v>
      </c>
      <c r="AD796" s="128" t="n">
        <f aca="false">AK796*AA796*AB796*AC796</f>
        <v>0</v>
      </c>
      <c r="AF796" s="136" t="n">
        <f aca="false">COUNTIF(D$8:D796,D796)</f>
        <v>0</v>
      </c>
      <c r="AG796" s="136" t="n">
        <f aca="false">COUNTIFS(D$8:D796,D796,A$8:A796,A796)</f>
        <v>0</v>
      </c>
      <c r="AH796" s="128" t="n">
        <f aca="false">AF796-AG796</f>
        <v>0</v>
      </c>
      <c r="AI796" s="128" t="n">
        <f aca="false">IF(OR(O796&lt;&gt;P796,P796=1,AA796=0),1,0)</f>
        <v>0</v>
      </c>
      <c r="AJ796" s="128" t="n">
        <f aca="false">IF(AR796&gt;0,1,0)+AH796</f>
        <v>0</v>
      </c>
      <c r="AK796" s="128" t="n">
        <f aca="false">IF(O796&lt;&gt;P796,0,1)</f>
        <v>1</v>
      </c>
      <c r="AL796" s="128" t="n">
        <f aca="false">IF(U796&gt;1,1,0)</f>
        <v>0</v>
      </c>
      <c r="AM796" s="136"/>
      <c r="AN796" s="137"/>
      <c r="AO796" s="139"/>
      <c r="AP796" s="128" t="str">
        <f aca="false">IF(SUMIF(AS$7:BU$7,"&gt;0",AS796:BU796)&gt;0,SUMIF(AS$7:BU$7,"&gt;0",AS796:BU796),"")</f>
        <v/>
      </c>
      <c r="AQ796" s="128"/>
      <c r="AR796" s="136" t="n">
        <f aca="false">COUNTIF(N$8:N796,N796)-1</f>
        <v>-1</v>
      </c>
      <c r="AS796" s="133"/>
      <c r="AT796" s="133"/>
      <c r="AU796" s="128" t="n">
        <f aca="false">IF($A796=$A795,AS796+AT796+AU795,AS796+AT796)</f>
        <v>0</v>
      </c>
      <c r="AV796" s="133"/>
      <c r="AW796" s="133"/>
      <c r="AX796" s="128" t="n">
        <f aca="false">IF($A796=$A795,AV796+AW796+AX795,AV796+AW796)</f>
        <v>0</v>
      </c>
      <c r="AY796" s="133"/>
      <c r="AZ796" s="133"/>
      <c r="BA796" s="128" t="n">
        <f aca="false">IF($A796=$A795,AY796+AZ796+BA795,AY796+AZ796)</f>
        <v>0</v>
      </c>
      <c r="BB796" s="133"/>
      <c r="BC796" s="133"/>
      <c r="BD796" s="128" t="n">
        <f aca="false">IF($A796=$A795,BB796+BC796+BD795,BB796+BC796)</f>
        <v>0</v>
      </c>
      <c r="BE796" s="133"/>
      <c r="BF796" s="133"/>
      <c r="BG796" s="128" t="n">
        <f aca="false">IF($A796=$A795,BE796+BF796+BG795,BE796+BF796)</f>
        <v>0</v>
      </c>
      <c r="BH796" s="133"/>
      <c r="BI796" s="133"/>
      <c r="BJ796" s="128" t="n">
        <f aca="false">IF($A796=$A795,BH796+BI796+BJ795,BH796+BI796)</f>
        <v>0</v>
      </c>
      <c r="BK796" s="133"/>
      <c r="BL796" s="133"/>
      <c r="BM796" s="128" t="n">
        <f aca="false">IF($A796=$A795,BK796+BL796+BM795,BK796+BL796)</f>
        <v>0</v>
      </c>
      <c r="BN796" s="133"/>
      <c r="BO796" s="133"/>
      <c r="BP796" s="128" t="n">
        <f aca="false">IF($A796=$A795,BN796+BO796+BP795,BN796+BO796)</f>
        <v>0</v>
      </c>
      <c r="BQ796" s="133"/>
      <c r="BR796" s="133"/>
      <c r="BS796" s="128" t="n">
        <f aca="false">IF($A796=$A795,BQ796+BR796+BS795,BQ796+BR796)</f>
        <v>0</v>
      </c>
      <c r="BT796" s="133"/>
      <c r="BU796" s="133"/>
      <c r="BV796" s="128" t="n">
        <f aca="false">IF($A796=$A795,BT796+BU796+BV795,BT796+BU796)</f>
        <v>0</v>
      </c>
      <c r="BW796" s="128" t="n">
        <f aca="false">IF(W796=0,0,IF(W796&gt;F$4,1,(IF(W796=BW$2,0,(IF(F$4-W796&gt;2,1,0))))))</f>
        <v>0</v>
      </c>
    </row>
    <row r="797" customFormat="false" ht="42.95" hidden="false" customHeight="true" outlineLevel="0" collapsed="false">
      <c r="A797" s="124" t="str">
        <f aca="false">IF(D797=D796,IF(A796=0,"",A796),IF(AND(D797&gt;0,D797&lt;&gt;D796),A796+1,""))</f>
        <v/>
      </c>
      <c r="B797" s="129"/>
      <c r="C797" s="129"/>
      <c r="D797" s="96"/>
      <c r="E797" s="138"/>
      <c r="F797" s="128" t="str">
        <f aca="false">IFERROR(IF(OR(ISTEXT(D797),ISNUMBER(D797)),HLOOKUP(I797-23*INT(I797/23),[2]Hoja2!B$1:X$2,2),""),1)</f>
        <v/>
      </c>
      <c r="G797" s="128" t="str">
        <f aca="false">LEFT(D797,1)</f>
        <v/>
      </c>
      <c r="H797" s="129" t="str">
        <f aca="false">IF(UPPER(G797)="Z",2,IF(UPPER(G797)="Y",1,IF(UPPER(G797)="X",0,LEFT(D797))))</f>
        <v/>
      </c>
      <c r="I797" s="129" t="str">
        <f aca="false">REPLACE(D797,1,1,H797)</f>
        <v/>
      </c>
      <c r="J797" s="96"/>
      <c r="K797" s="124" t="str">
        <f aca="false">IF(N797&gt;0,ROW(L797)-7,"")</f>
        <v/>
      </c>
      <c r="L797" s="130"/>
      <c r="M797" s="130"/>
      <c r="N797" s="131"/>
      <c r="O797" s="132"/>
      <c r="P797" s="128" t="str">
        <f aca="false">IFERROR(IF(OR(ISTEXT(N797),ISNUMBER(N797)),HLOOKUP(S797-23*INT(S797/23),[2]Hoja2!B$1:X$2,2),""),1)</f>
        <v/>
      </c>
      <c r="Q797" s="128" t="str">
        <f aca="false">LEFT(N797,1)</f>
        <v/>
      </c>
      <c r="R797" s="129" t="str">
        <f aca="false">IF(UPPER(Q797)="Z",2,IF(UPPER(Q797)="Y",1,IF(UPPER(Q797)="X",0,LEFT(N797))))</f>
        <v/>
      </c>
      <c r="S797" s="129" t="str">
        <f aca="false">REPLACE(N797,1,1,R797)</f>
        <v/>
      </c>
      <c r="T797" s="96"/>
      <c r="U797" s="133"/>
      <c r="V797" s="124" t="str">
        <f aca="false">IF(OR(ISTEXT(N797),ISNUMBER(N797)),IF($AD797=1,U797,0),"")</f>
        <v/>
      </c>
      <c r="W797" s="75" t="n">
        <v>36892</v>
      </c>
      <c r="X797" s="134"/>
      <c r="Y797" s="134"/>
      <c r="AA797" s="128" t="n">
        <f aca="false">IF(E797&lt;&gt;F797,0,1)</f>
        <v>1</v>
      </c>
      <c r="AB797" s="128" t="n">
        <f aca="false">IF(OR(T797="SI",T797="Si",T797="si",T797="sI",T797="s",T797="S"),1,0)</f>
        <v>0</v>
      </c>
      <c r="AC797" s="128" t="n">
        <f aca="false">IF(OR(J797="SI",J797="Si",J797="si",J797="sI",J797="s",J797="S"),1,0)</f>
        <v>0</v>
      </c>
      <c r="AD797" s="128" t="n">
        <f aca="false">AK797*AA797*AB797*AC797</f>
        <v>0</v>
      </c>
      <c r="AF797" s="136" t="n">
        <f aca="false">COUNTIF(D$8:D797,D797)</f>
        <v>0</v>
      </c>
      <c r="AG797" s="136" t="n">
        <f aca="false">COUNTIFS(D$8:D797,D797,A$8:A797,A797)</f>
        <v>0</v>
      </c>
      <c r="AH797" s="128" t="n">
        <f aca="false">AF797-AG797</f>
        <v>0</v>
      </c>
      <c r="AI797" s="128" t="n">
        <f aca="false">IF(OR(O797&lt;&gt;P797,P797=1,AA797=0),1,0)</f>
        <v>0</v>
      </c>
      <c r="AJ797" s="128" t="n">
        <f aca="false">IF(AR797&gt;0,1,0)+AH797</f>
        <v>0</v>
      </c>
      <c r="AK797" s="128" t="n">
        <f aca="false">IF(O797&lt;&gt;P797,0,1)</f>
        <v>1</v>
      </c>
      <c r="AL797" s="128" t="n">
        <f aca="false">IF(U797&gt;1,1,0)</f>
        <v>0</v>
      </c>
      <c r="AM797" s="136"/>
      <c r="AN797" s="137"/>
      <c r="AO797" s="139"/>
      <c r="AP797" s="128" t="str">
        <f aca="false">IF(SUMIF(AS$7:BU$7,"&gt;0",AS797:BU797)&gt;0,SUMIF(AS$7:BU$7,"&gt;0",AS797:BU797),"")</f>
        <v/>
      </c>
      <c r="AQ797" s="128"/>
      <c r="AR797" s="136" t="n">
        <f aca="false">COUNTIF(N$8:N797,N797)-1</f>
        <v>-1</v>
      </c>
      <c r="AS797" s="133"/>
      <c r="AT797" s="133"/>
      <c r="AU797" s="128" t="n">
        <f aca="false">IF($A797=$A796,AS797+AT797+AU796,AS797+AT797)</f>
        <v>0</v>
      </c>
      <c r="AV797" s="133"/>
      <c r="AW797" s="133"/>
      <c r="AX797" s="128" t="n">
        <f aca="false">IF($A797=$A796,AV797+AW797+AX796,AV797+AW797)</f>
        <v>0</v>
      </c>
      <c r="AY797" s="133"/>
      <c r="AZ797" s="133"/>
      <c r="BA797" s="128" t="n">
        <f aca="false">IF($A797=$A796,AY797+AZ797+BA796,AY797+AZ797)</f>
        <v>0</v>
      </c>
      <c r="BB797" s="133"/>
      <c r="BC797" s="133"/>
      <c r="BD797" s="128" t="n">
        <f aca="false">IF($A797=$A796,BB797+BC797+BD796,BB797+BC797)</f>
        <v>0</v>
      </c>
      <c r="BE797" s="133"/>
      <c r="BF797" s="133"/>
      <c r="BG797" s="128" t="n">
        <f aca="false">IF($A797=$A796,BE797+BF797+BG796,BE797+BF797)</f>
        <v>0</v>
      </c>
      <c r="BH797" s="133"/>
      <c r="BI797" s="133"/>
      <c r="BJ797" s="128" t="n">
        <f aca="false">IF($A797=$A796,BH797+BI797+BJ796,BH797+BI797)</f>
        <v>0</v>
      </c>
      <c r="BK797" s="133"/>
      <c r="BL797" s="133"/>
      <c r="BM797" s="128" t="n">
        <f aca="false">IF($A797=$A796,BK797+BL797+BM796,BK797+BL797)</f>
        <v>0</v>
      </c>
      <c r="BN797" s="133"/>
      <c r="BO797" s="133"/>
      <c r="BP797" s="128" t="n">
        <f aca="false">IF($A797=$A796,BN797+BO797+BP796,BN797+BO797)</f>
        <v>0</v>
      </c>
      <c r="BQ797" s="133"/>
      <c r="BR797" s="133"/>
      <c r="BS797" s="128" t="n">
        <f aca="false">IF($A797=$A796,BQ797+BR797+BS796,BQ797+BR797)</f>
        <v>0</v>
      </c>
      <c r="BT797" s="133"/>
      <c r="BU797" s="133"/>
      <c r="BV797" s="128" t="n">
        <f aca="false">IF($A797=$A796,BT797+BU797+BV796,BT797+BU797)</f>
        <v>0</v>
      </c>
      <c r="BW797" s="128" t="n">
        <f aca="false">IF(W797=0,0,IF(W797&gt;F$4,1,(IF(W797=BW$2,0,(IF(F$4-W797&gt;2,1,0))))))</f>
        <v>0</v>
      </c>
    </row>
    <row r="798" customFormat="false" ht="42.95" hidden="false" customHeight="true" outlineLevel="0" collapsed="false">
      <c r="A798" s="124" t="str">
        <f aca="false">IF(D798=D797,IF(A797=0,"",A797),IF(AND(D798&gt;0,D798&lt;&gt;D797),A797+1,""))</f>
        <v/>
      </c>
      <c r="B798" s="129"/>
      <c r="C798" s="129"/>
      <c r="D798" s="96"/>
      <c r="E798" s="138"/>
      <c r="F798" s="128" t="str">
        <f aca="false">IFERROR(IF(OR(ISTEXT(D798),ISNUMBER(D798)),HLOOKUP(I798-23*INT(I798/23),[2]Hoja2!B$1:X$2,2),""),1)</f>
        <v/>
      </c>
      <c r="G798" s="128" t="str">
        <f aca="false">LEFT(D798,1)</f>
        <v/>
      </c>
      <c r="H798" s="129" t="str">
        <f aca="false">IF(UPPER(G798)="Z",2,IF(UPPER(G798)="Y",1,IF(UPPER(G798)="X",0,LEFT(D798))))</f>
        <v/>
      </c>
      <c r="I798" s="129" t="str">
        <f aca="false">REPLACE(D798,1,1,H798)</f>
        <v/>
      </c>
      <c r="J798" s="96"/>
      <c r="K798" s="124" t="str">
        <f aca="false">IF(N798&gt;0,ROW(L798)-7,"")</f>
        <v/>
      </c>
      <c r="L798" s="130"/>
      <c r="M798" s="130"/>
      <c r="N798" s="131"/>
      <c r="O798" s="132"/>
      <c r="P798" s="128" t="str">
        <f aca="false">IFERROR(IF(OR(ISTEXT(N798),ISNUMBER(N798)),HLOOKUP(S798-23*INT(S798/23),[2]Hoja2!B$1:X$2,2),""),1)</f>
        <v/>
      </c>
      <c r="Q798" s="128" t="str">
        <f aca="false">LEFT(N798,1)</f>
        <v/>
      </c>
      <c r="R798" s="129" t="str">
        <f aca="false">IF(UPPER(Q798)="Z",2,IF(UPPER(Q798)="Y",1,IF(UPPER(Q798)="X",0,LEFT(N798))))</f>
        <v/>
      </c>
      <c r="S798" s="129" t="str">
        <f aca="false">REPLACE(N798,1,1,R798)</f>
        <v/>
      </c>
      <c r="T798" s="96"/>
      <c r="U798" s="133"/>
      <c r="V798" s="124" t="str">
        <f aca="false">IF(OR(ISTEXT(N798),ISNUMBER(N798)),IF($AD798=1,U798,0),"")</f>
        <v/>
      </c>
      <c r="W798" s="75" t="n">
        <v>36892</v>
      </c>
      <c r="X798" s="134"/>
      <c r="Y798" s="134"/>
      <c r="AA798" s="128" t="n">
        <f aca="false">IF(E798&lt;&gt;F798,0,1)</f>
        <v>1</v>
      </c>
      <c r="AB798" s="128" t="n">
        <f aca="false">IF(OR(T798="SI",T798="Si",T798="si",T798="sI",T798="s",T798="S"),1,0)</f>
        <v>0</v>
      </c>
      <c r="AC798" s="128" t="n">
        <f aca="false">IF(OR(J798="SI",J798="Si",J798="si",J798="sI",J798="s",J798="S"),1,0)</f>
        <v>0</v>
      </c>
      <c r="AD798" s="128" t="n">
        <f aca="false">AK798*AA798*AB798*AC798</f>
        <v>0</v>
      </c>
      <c r="AF798" s="136" t="n">
        <f aca="false">COUNTIF(D$8:D798,D798)</f>
        <v>0</v>
      </c>
      <c r="AG798" s="136" t="n">
        <f aca="false">COUNTIFS(D$8:D798,D798,A$8:A798,A798)</f>
        <v>0</v>
      </c>
      <c r="AH798" s="128" t="n">
        <f aca="false">AF798-AG798</f>
        <v>0</v>
      </c>
      <c r="AI798" s="128" t="n">
        <f aca="false">IF(OR(O798&lt;&gt;P798,P798=1,AA798=0),1,0)</f>
        <v>0</v>
      </c>
      <c r="AJ798" s="128" t="n">
        <f aca="false">IF(AR798&gt;0,1,0)+AH798</f>
        <v>0</v>
      </c>
      <c r="AK798" s="128" t="n">
        <f aca="false">IF(O798&lt;&gt;P798,0,1)</f>
        <v>1</v>
      </c>
      <c r="AL798" s="128" t="n">
        <f aca="false">IF(U798&gt;1,1,0)</f>
        <v>0</v>
      </c>
      <c r="AM798" s="136"/>
      <c r="AN798" s="137"/>
      <c r="AO798" s="139"/>
      <c r="AP798" s="128" t="str">
        <f aca="false">IF(SUMIF(AS$7:BU$7,"&gt;0",AS798:BU798)&gt;0,SUMIF(AS$7:BU$7,"&gt;0",AS798:BU798),"")</f>
        <v/>
      </c>
      <c r="AQ798" s="128"/>
      <c r="AR798" s="136" t="n">
        <f aca="false">COUNTIF(N$8:N798,N798)-1</f>
        <v>-1</v>
      </c>
      <c r="AS798" s="133"/>
      <c r="AT798" s="133"/>
      <c r="AU798" s="128" t="n">
        <f aca="false">IF($A798=$A797,AS798+AT798+AU797,AS798+AT798)</f>
        <v>0</v>
      </c>
      <c r="AV798" s="133"/>
      <c r="AW798" s="133"/>
      <c r="AX798" s="128" t="n">
        <f aca="false">IF($A798=$A797,AV798+AW798+AX797,AV798+AW798)</f>
        <v>0</v>
      </c>
      <c r="AY798" s="133"/>
      <c r="AZ798" s="133"/>
      <c r="BA798" s="128" t="n">
        <f aca="false">IF($A798=$A797,AY798+AZ798+BA797,AY798+AZ798)</f>
        <v>0</v>
      </c>
      <c r="BB798" s="133"/>
      <c r="BC798" s="133"/>
      <c r="BD798" s="128" t="n">
        <f aca="false">IF($A798=$A797,BB798+BC798+BD797,BB798+BC798)</f>
        <v>0</v>
      </c>
      <c r="BE798" s="133"/>
      <c r="BF798" s="133"/>
      <c r="BG798" s="128" t="n">
        <f aca="false">IF($A798=$A797,BE798+BF798+BG797,BE798+BF798)</f>
        <v>0</v>
      </c>
      <c r="BH798" s="133"/>
      <c r="BI798" s="133"/>
      <c r="BJ798" s="128" t="n">
        <f aca="false">IF($A798=$A797,BH798+BI798+BJ797,BH798+BI798)</f>
        <v>0</v>
      </c>
      <c r="BK798" s="133"/>
      <c r="BL798" s="133"/>
      <c r="BM798" s="128" t="n">
        <f aca="false">IF($A798=$A797,BK798+BL798+BM797,BK798+BL798)</f>
        <v>0</v>
      </c>
      <c r="BN798" s="133"/>
      <c r="BO798" s="133"/>
      <c r="BP798" s="128" t="n">
        <f aca="false">IF($A798=$A797,BN798+BO798+BP797,BN798+BO798)</f>
        <v>0</v>
      </c>
      <c r="BQ798" s="133"/>
      <c r="BR798" s="133"/>
      <c r="BS798" s="128" t="n">
        <f aca="false">IF($A798=$A797,BQ798+BR798+BS797,BQ798+BR798)</f>
        <v>0</v>
      </c>
      <c r="BT798" s="133"/>
      <c r="BU798" s="133"/>
      <c r="BV798" s="128" t="n">
        <f aca="false">IF($A798=$A797,BT798+BU798+BV797,BT798+BU798)</f>
        <v>0</v>
      </c>
      <c r="BW798" s="128" t="n">
        <f aca="false">IF(W798=0,0,IF(W798&gt;F$4,1,(IF(W798=BW$2,0,(IF(F$4-W798&gt;2,1,0))))))</f>
        <v>0</v>
      </c>
    </row>
    <row r="799" customFormat="false" ht="42.95" hidden="false" customHeight="true" outlineLevel="0" collapsed="false">
      <c r="A799" s="124" t="str">
        <f aca="false">IF(D799=D798,IF(A798=0,"",A798),IF(AND(D799&gt;0,D799&lt;&gt;D798),A798+1,""))</f>
        <v/>
      </c>
      <c r="B799" s="129"/>
      <c r="C799" s="129"/>
      <c r="D799" s="96"/>
      <c r="E799" s="138"/>
      <c r="F799" s="128" t="str">
        <f aca="false">IFERROR(IF(OR(ISTEXT(D799),ISNUMBER(D799)),HLOOKUP(I799-23*INT(I799/23),[2]Hoja2!B$1:X$2,2),""),1)</f>
        <v/>
      </c>
      <c r="G799" s="128" t="str">
        <f aca="false">LEFT(D799,1)</f>
        <v/>
      </c>
      <c r="H799" s="129" t="str">
        <f aca="false">IF(UPPER(G799)="Z",2,IF(UPPER(G799)="Y",1,IF(UPPER(G799)="X",0,LEFT(D799))))</f>
        <v/>
      </c>
      <c r="I799" s="129" t="str">
        <f aca="false">REPLACE(D799,1,1,H799)</f>
        <v/>
      </c>
      <c r="J799" s="96"/>
      <c r="K799" s="124" t="str">
        <f aca="false">IF(N799&gt;0,ROW(L799)-7,"")</f>
        <v/>
      </c>
      <c r="L799" s="130"/>
      <c r="M799" s="130"/>
      <c r="N799" s="131"/>
      <c r="O799" s="132"/>
      <c r="P799" s="128" t="str">
        <f aca="false">IFERROR(IF(OR(ISTEXT(N799),ISNUMBER(N799)),HLOOKUP(S799-23*INT(S799/23),[2]Hoja2!B$1:X$2,2),""),1)</f>
        <v/>
      </c>
      <c r="Q799" s="128" t="str">
        <f aca="false">LEFT(N799,1)</f>
        <v/>
      </c>
      <c r="R799" s="129" t="str">
        <f aca="false">IF(UPPER(Q799)="Z",2,IF(UPPER(Q799)="Y",1,IF(UPPER(Q799)="X",0,LEFT(N799))))</f>
        <v/>
      </c>
      <c r="S799" s="129" t="str">
        <f aca="false">REPLACE(N799,1,1,R799)</f>
        <v/>
      </c>
      <c r="T799" s="96"/>
      <c r="U799" s="133"/>
      <c r="V799" s="124" t="str">
        <f aca="false">IF(OR(ISTEXT(N799),ISNUMBER(N799)),IF($AD799=1,U799,0),"")</f>
        <v/>
      </c>
      <c r="W799" s="75" t="n">
        <v>36892</v>
      </c>
      <c r="X799" s="134"/>
      <c r="Y799" s="134"/>
      <c r="AA799" s="128" t="n">
        <f aca="false">IF(E799&lt;&gt;F799,0,1)</f>
        <v>1</v>
      </c>
      <c r="AB799" s="128" t="n">
        <f aca="false">IF(OR(T799="SI",T799="Si",T799="si",T799="sI",T799="s",T799="S"),1,0)</f>
        <v>0</v>
      </c>
      <c r="AC799" s="128" t="n">
        <f aca="false">IF(OR(J799="SI",J799="Si",J799="si",J799="sI",J799="s",J799="S"),1,0)</f>
        <v>0</v>
      </c>
      <c r="AD799" s="128" t="n">
        <f aca="false">AK799*AA799*AB799*AC799</f>
        <v>0</v>
      </c>
      <c r="AF799" s="136" t="n">
        <f aca="false">COUNTIF(D$8:D799,D799)</f>
        <v>0</v>
      </c>
      <c r="AG799" s="136" t="n">
        <f aca="false">COUNTIFS(D$8:D799,D799,A$8:A799,A799)</f>
        <v>0</v>
      </c>
      <c r="AH799" s="128" t="n">
        <f aca="false">AF799-AG799</f>
        <v>0</v>
      </c>
      <c r="AI799" s="128" t="n">
        <f aca="false">IF(OR(O799&lt;&gt;P799,P799=1,AA799=0),1,0)</f>
        <v>0</v>
      </c>
      <c r="AJ799" s="128" t="n">
        <f aca="false">IF(AR799&gt;0,1,0)+AH799</f>
        <v>0</v>
      </c>
      <c r="AK799" s="128" t="n">
        <f aca="false">IF(O799&lt;&gt;P799,0,1)</f>
        <v>1</v>
      </c>
      <c r="AL799" s="128" t="n">
        <f aca="false">IF(U799&gt;1,1,0)</f>
        <v>0</v>
      </c>
      <c r="AM799" s="136"/>
      <c r="AN799" s="137"/>
      <c r="AO799" s="139"/>
      <c r="AP799" s="128" t="str">
        <f aca="false">IF(SUMIF(AS$7:BU$7,"&gt;0",AS799:BU799)&gt;0,SUMIF(AS$7:BU$7,"&gt;0",AS799:BU799),"")</f>
        <v/>
      </c>
      <c r="AQ799" s="128"/>
      <c r="AR799" s="136" t="n">
        <f aca="false">COUNTIF(N$8:N799,N799)-1</f>
        <v>-1</v>
      </c>
      <c r="AS799" s="133"/>
      <c r="AT799" s="133"/>
      <c r="AU799" s="128" t="n">
        <f aca="false">IF($A799=$A798,AS799+AT799+AU798,AS799+AT799)</f>
        <v>0</v>
      </c>
      <c r="AV799" s="133"/>
      <c r="AW799" s="133"/>
      <c r="AX799" s="128" t="n">
        <f aca="false">IF($A799=$A798,AV799+AW799+AX798,AV799+AW799)</f>
        <v>0</v>
      </c>
      <c r="AY799" s="133"/>
      <c r="AZ799" s="133"/>
      <c r="BA799" s="128" t="n">
        <f aca="false">IF($A799=$A798,AY799+AZ799+BA798,AY799+AZ799)</f>
        <v>0</v>
      </c>
      <c r="BB799" s="133"/>
      <c r="BC799" s="133"/>
      <c r="BD799" s="128" t="n">
        <f aca="false">IF($A799=$A798,BB799+BC799+BD798,BB799+BC799)</f>
        <v>0</v>
      </c>
      <c r="BE799" s="133"/>
      <c r="BF799" s="133"/>
      <c r="BG799" s="128" t="n">
        <f aca="false">IF($A799=$A798,BE799+BF799+BG798,BE799+BF799)</f>
        <v>0</v>
      </c>
      <c r="BH799" s="133"/>
      <c r="BI799" s="133"/>
      <c r="BJ799" s="128" t="n">
        <f aca="false">IF($A799=$A798,BH799+BI799+BJ798,BH799+BI799)</f>
        <v>0</v>
      </c>
      <c r="BK799" s="133"/>
      <c r="BL799" s="133"/>
      <c r="BM799" s="128" t="n">
        <f aca="false">IF($A799=$A798,BK799+BL799+BM798,BK799+BL799)</f>
        <v>0</v>
      </c>
      <c r="BN799" s="133"/>
      <c r="BO799" s="133"/>
      <c r="BP799" s="128" t="n">
        <f aca="false">IF($A799=$A798,BN799+BO799+BP798,BN799+BO799)</f>
        <v>0</v>
      </c>
      <c r="BQ799" s="133"/>
      <c r="BR799" s="133"/>
      <c r="BS799" s="128" t="n">
        <f aca="false">IF($A799=$A798,BQ799+BR799+BS798,BQ799+BR799)</f>
        <v>0</v>
      </c>
      <c r="BT799" s="133"/>
      <c r="BU799" s="133"/>
      <c r="BV799" s="128" t="n">
        <f aca="false">IF($A799=$A798,BT799+BU799+BV798,BT799+BU799)</f>
        <v>0</v>
      </c>
      <c r="BW799" s="128" t="n">
        <f aca="false">IF(W799=0,0,IF(W799&gt;F$4,1,(IF(W799=BW$2,0,(IF(F$4-W799&gt;2,1,0))))))</f>
        <v>0</v>
      </c>
    </row>
    <row r="800" customFormat="false" ht="42.95" hidden="false" customHeight="true" outlineLevel="0" collapsed="false">
      <c r="A800" s="124" t="str">
        <f aca="false">IF(D800=D799,IF(A799=0,"",A799),IF(AND(D800&gt;0,D800&lt;&gt;D799),A799+1,""))</f>
        <v/>
      </c>
      <c r="B800" s="129"/>
      <c r="C800" s="129"/>
      <c r="D800" s="96"/>
      <c r="E800" s="138"/>
      <c r="F800" s="128" t="str">
        <f aca="false">IFERROR(IF(OR(ISTEXT(D800),ISNUMBER(D800)),HLOOKUP(I800-23*INT(I800/23),[2]Hoja2!B$1:X$2,2),""),1)</f>
        <v/>
      </c>
      <c r="G800" s="128" t="str">
        <f aca="false">LEFT(D800,1)</f>
        <v/>
      </c>
      <c r="H800" s="129" t="str">
        <f aca="false">IF(UPPER(G800)="Z",2,IF(UPPER(G800)="Y",1,IF(UPPER(G800)="X",0,LEFT(D800))))</f>
        <v/>
      </c>
      <c r="I800" s="129" t="str">
        <f aca="false">REPLACE(D800,1,1,H800)</f>
        <v/>
      </c>
      <c r="J800" s="96"/>
      <c r="K800" s="124" t="str">
        <f aca="false">IF(N800&gt;0,ROW(L800)-7,"")</f>
        <v/>
      </c>
      <c r="L800" s="130"/>
      <c r="M800" s="130"/>
      <c r="N800" s="131"/>
      <c r="O800" s="132"/>
      <c r="P800" s="128" t="str">
        <f aca="false">IFERROR(IF(OR(ISTEXT(N800),ISNUMBER(N800)),HLOOKUP(S800-23*INT(S800/23),[2]Hoja2!B$1:X$2,2),""),1)</f>
        <v/>
      </c>
      <c r="Q800" s="128" t="str">
        <f aca="false">LEFT(N800,1)</f>
        <v/>
      </c>
      <c r="R800" s="129" t="str">
        <f aca="false">IF(UPPER(Q800)="Z",2,IF(UPPER(Q800)="Y",1,IF(UPPER(Q800)="X",0,LEFT(N800))))</f>
        <v/>
      </c>
      <c r="S800" s="129" t="str">
        <f aca="false">REPLACE(N800,1,1,R800)</f>
        <v/>
      </c>
      <c r="T800" s="96"/>
      <c r="U800" s="133"/>
      <c r="V800" s="124" t="str">
        <f aca="false">IF(OR(ISTEXT(N800),ISNUMBER(N800)),IF($AD800=1,U800,0),"")</f>
        <v/>
      </c>
      <c r="W800" s="75" t="n">
        <v>36892</v>
      </c>
      <c r="X800" s="134"/>
      <c r="Y800" s="134"/>
      <c r="AA800" s="128" t="n">
        <f aca="false">IF(E800&lt;&gt;F800,0,1)</f>
        <v>1</v>
      </c>
      <c r="AB800" s="128" t="n">
        <f aca="false">IF(OR(T800="SI",T800="Si",T800="si",T800="sI",T800="s",T800="S"),1,0)</f>
        <v>0</v>
      </c>
      <c r="AC800" s="128" t="n">
        <f aca="false">IF(OR(J800="SI",J800="Si",J800="si",J800="sI",J800="s",J800="S"),1,0)</f>
        <v>0</v>
      </c>
      <c r="AD800" s="128" t="n">
        <f aca="false">AK800*AA800*AB800*AC800</f>
        <v>0</v>
      </c>
      <c r="AF800" s="136" t="n">
        <f aca="false">COUNTIF(D$8:D800,D800)</f>
        <v>0</v>
      </c>
      <c r="AG800" s="136" t="n">
        <f aca="false">COUNTIFS(D$8:D800,D800,A$8:A800,A800)</f>
        <v>0</v>
      </c>
      <c r="AH800" s="128" t="n">
        <f aca="false">AF800-AG800</f>
        <v>0</v>
      </c>
      <c r="AI800" s="128" t="n">
        <f aca="false">IF(OR(O800&lt;&gt;P800,P800=1,AA800=0),1,0)</f>
        <v>0</v>
      </c>
      <c r="AJ800" s="128" t="n">
        <f aca="false">IF(AR800&gt;0,1,0)+AH800</f>
        <v>0</v>
      </c>
      <c r="AK800" s="128" t="n">
        <f aca="false">IF(O800&lt;&gt;P800,0,1)</f>
        <v>1</v>
      </c>
      <c r="AL800" s="128" t="n">
        <f aca="false">IF(U800&gt;1,1,0)</f>
        <v>0</v>
      </c>
      <c r="AM800" s="136"/>
      <c r="AN800" s="137"/>
      <c r="AO800" s="139"/>
      <c r="AP800" s="128" t="str">
        <f aca="false">IF(SUMIF(AS$7:BU$7,"&gt;0",AS800:BU800)&gt;0,SUMIF(AS$7:BU$7,"&gt;0",AS800:BU800),"")</f>
        <v/>
      </c>
      <c r="AQ800" s="128"/>
      <c r="AR800" s="136" t="n">
        <f aca="false">COUNTIF(N$8:N800,N800)-1</f>
        <v>-1</v>
      </c>
      <c r="AS800" s="133"/>
      <c r="AT800" s="133"/>
      <c r="AU800" s="128" t="n">
        <f aca="false">IF($A800=$A799,AS800+AT800+AU799,AS800+AT800)</f>
        <v>0</v>
      </c>
      <c r="AV800" s="133"/>
      <c r="AW800" s="133"/>
      <c r="AX800" s="128" t="n">
        <f aca="false">IF($A800=$A799,AV800+AW800+AX799,AV800+AW800)</f>
        <v>0</v>
      </c>
      <c r="AY800" s="133"/>
      <c r="AZ800" s="133"/>
      <c r="BA800" s="128" t="n">
        <f aca="false">IF($A800=$A799,AY800+AZ800+BA799,AY800+AZ800)</f>
        <v>0</v>
      </c>
      <c r="BB800" s="133"/>
      <c r="BC800" s="133"/>
      <c r="BD800" s="128" t="n">
        <f aca="false">IF($A800=$A799,BB800+BC800+BD799,BB800+BC800)</f>
        <v>0</v>
      </c>
      <c r="BE800" s="133"/>
      <c r="BF800" s="133"/>
      <c r="BG800" s="128" t="n">
        <f aca="false">IF($A800=$A799,BE800+BF800+BG799,BE800+BF800)</f>
        <v>0</v>
      </c>
      <c r="BH800" s="133"/>
      <c r="BI800" s="133"/>
      <c r="BJ800" s="128" t="n">
        <f aca="false">IF($A800=$A799,BH800+BI800+BJ799,BH800+BI800)</f>
        <v>0</v>
      </c>
      <c r="BK800" s="133"/>
      <c r="BL800" s="133"/>
      <c r="BM800" s="128" t="n">
        <f aca="false">IF($A800=$A799,BK800+BL800+BM799,BK800+BL800)</f>
        <v>0</v>
      </c>
      <c r="BN800" s="133"/>
      <c r="BO800" s="133"/>
      <c r="BP800" s="128" t="n">
        <f aca="false">IF($A800=$A799,BN800+BO800+BP799,BN800+BO800)</f>
        <v>0</v>
      </c>
      <c r="BQ800" s="133"/>
      <c r="BR800" s="133"/>
      <c r="BS800" s="128" t="n">
        <f aca="false">IF($A800=$A799,BQ800+BR800+BS799,BQ800+BR800)</f>
        <v>0</v>
      </c>
      <c r="BT800" s="133"/>
      <c r="BU800" s="133"/>
      <c r="BV800" s="128" t="n">
        <f aca="false">IF($A800=$A799,BT800+BU800+BV799,BT800+BU800)</f>
        <v>0</v>
      </c>
      <c r="BW800" s="128" t="n">
        <f aca="false">IF(W800=0,0,IF(W800&gt;F$4,1,(IF(W800=BW$2,0,(IF(F$4-W800&gt;2,1,0))))))</f>
        <v>0</v>
      </c>
    </row>
    <row r="801" customFormat="false" ht="42.95" hidden="false" customHeight="true" outlineLevel="0" collapsed="false">
      <c r="A801" s="124" t="str">
        <f aca="false">IF(D801=D800,IF(A800=0,"",A800),IF(AND(D801&gt;0,D801&lt;&gt;D800),A800+1,""))</f>
        <v/>
      </c>
      <c r="B801" s="129"/>
      <c r="C801" s="129"/>
      <c r="D801" s="96"/>
      <c r="E801" s="138"/>
      <c r="F801" s="128" t="str">
        <f aca="false">IFERROR(IF(OR(ISTEXT(D801),ISNUMBER(D801)),HLOOKUP(I801-23*INT(I801/23),[2]Hoja2!B$1:X$2,2),""),1)</f>
        <v/>
      </c>
      <c r="G801" s="128" t="str">
        <f aca="false">LEFT(D801,1)</f>
        <v/>
      </c>
      <c r="H801" s="129" t="str">
        <f aca="false">IF(UPPER(G801)="Z",2,IF(UPPER(G801)="Y",1,IF(UPPER(G801)="X",0,LEFT(D801))))</f>
        <v/>
      </c>
      <c r="I801" s="129" t="str">
        <f aca="false">REPLACE(D801,1,1,H801)</f>
        <v/>
      </c>
      <c r="J801" s="96"/>
      <c r="K801" s="124" t="str">
        <f aca="false">IF(N801&gt;0,ROW(L801)-7,"")</f>
        <v/>
      </c>
      <c r="L801" s="130"/>
      <c r="M801" s="130"/>
      <c r="N801" s="131"/>
      <c r="O801" s="132"/>
      <c r="P801" s="128" t="str">
        <f aca="false">IFERROR(IF(OR(ISTEXT(N801),ISNUMBER(N801)),HLOOKUP(S801-23*INT(S801/23),[2]Hoja2!B$1:X$2,2),""),1)</f>
        <v/>
      </c>
      <c r="Q801" s="128" t="str">
        <f aca="false">LEFT(N801,1)</f>
        <v/>
      </c>
      <c r="R801" s="129" t="str">
        <f aca="false">IF(UPPER(Q801)="Z",2,IF(UPPER(Q801)="Y",1,IF(UPPER(Q801)="X",0,LEFT(N801))))</f>
        <v/>
      </c>
      <c r="S801" s="129" t="str">
        <f aca="false">REPLACE(N801,1,1,R801)</f>
        <v/>
      </c>
      <c r="T801" s="96"/>
      <c r="U801" s="133"/>
      <c r="V801" s="124" t="str">
        <f aca="false">IF(OR(ISTEXT(N801),ISNUMBER(N801)),IF($AD801=1,U801,0),"")</f>
        <v/>
      </c>
      <c r="W801" s="75" t="n">
        <v>36892</v>
      </c>
      <c r="X801" s="134"/>
      <c r="Y801" s="134"/>
      <c r="AA801" s="128" t="n">
        <f aca="false">IF(E801&lt;&gt;F801,0,1)</f>
        <v>1</v>
      </c>
      <c r="AB801" s="128" t="n">
        <f aca="false">IF(OR(T801="SI",T801="Si",T801="si",T801="sI",T801="s",T801="S"),1,0)</f>
        <v>0</v>
      </c>
      <c r="AC801" s="128" t="n">
        <f aca="false">IF(OR(J801="SI",J801="Si",J801="si",J801="sI",J801="s",J801="S"),1,0)</f>
        <v>0</v>
      </c>
      <c r="AD801" s="128" t="n">
        <f aca="false">AK801*AA801*AB801*AC801</f>
        <v>0</v>
      </c>
      <c r="AF801" s="136" t="n">
        <f aca="false">COUNTIF(D$8:D801,D801)</f>
        <v>0</v>
      </c>
      <c r="AG801" s="136" t="n">
        <f aca="false">COUNTIFS(D$8:D801,D801,A$8:A801,A801)</f>
        <v>0</v>
      </c>
      <c r="AH801" s="128" t="n">
        <f aca="false">AF801-AG801</f>
        <v>0</v>
      </c>
      <c r="AI801" s="128" t="n">
        <f aca="false">IF(OR(O801&lt;&gt;P801,P801=1,AA801=0),1,0)</f>
        <v>0</v>
      </c>
      <c r="AJ801" s="128" t="n">
        <f aca="false">IF(AR801&gt;0,1,0)+AH801</f>
        <v>0</v>
      </c>
      <c r="AK801" s="128" t="n">
        <f aca="false">IF(O801&lt;&gt;P801,0,1)</f>
        <v>1</v>
      </c>
      <c r="AL801" s="128" t="n">
        <f aca="false">IF(U801&gt;1,1,0)</f>
        <v>0</v>
      </c>
      <c r="AM801" s="136"/>
      <c r="AN801" s="137"/>
      <c r="AO801" s="139"/>
      <c r="AP801" s="128" t="str">
        <f aca="false">IF(SUMIF(AS$7:BU$7,"&gt;0",AS801:BU801)&gt;0,SUMIF(AS$7:BU$7,"&gt;0",AS801:BU801),"")</f>
        <v/>
      </c>
      <c r="AQ801" s="128"/>
      <c r="AR801" s="136" t="n">
        <f aca="false">COUNTIF(N$8:N801,N801)-1</f>
        <v>-1</v>
      </c>
      <c r="AS801" s="133"/>
      <c r="AT801" s="133"/>
      <c r="AU801" s="128" t="n">
        <f aca="false">IF($A801=$A800,AS801+AT801+AU800,AS801+AT801)</f>
        <v>0</v>
      </c>
      <c r="AV801" s="133"/>
      <c r="AW801" s="133"/>
      <c r="AX801" s="128" t="n">
        <f aca="false">IF($A801=$A800,AV801+AW801+AX800,AV801+AW801)</f>
        <v>0</v>
      </c>
      <c r="AY801" s="133"/>
      <c r="AZ801" s="133"/>
      <c r="BA801" s="128" t="n">
        <f aca="false">IF($A801=$A800,AY801+AZ801+BA800,AY801+AZ801)</f>
        <v>0</v>
      </c>
      <c r="BB801" s="133"/>
      <c r="BC801" s="133"/>
      <c r="BD801" s="128" t="n">
        <f aca="false">IF($A801=$A800,BB801+BC801+BD800,BB801+BC801)</f>
        <v>0</v>
      </c>
      <c r="BE801" s="133"/>
      <c r="BF801" s="133"/>
      <c r="BG801" s="128" t="n">
        <f aca="false">IF($A801=$A800,BE801+BF801+BG800,BE801+BF801)</f>
        <v>0</v>
      </c>
      <c r="BH801" s="133"/>
      <c r="BI801" s="133"/>
      <c r="BJ801" s="128" t="n">
        <f aca="false">IF($A801=$A800,BH801+BI801+BJ800,BH801+BI801)</f>
        <v>0</v>
      </c>
      <c r="BK801" s="133"/>
      <c r="BL801" s="133"/>
      <c r="BM801" s="128" t="n">
        <f aca="false">IF($A801=$A800,BK801+BL801+BM800,BK801+BL801)</f>
        <v>0</v>
      </c>
      <c r="BN801" s="133"/>
      <c r="BO801" s="133"/>
      <c r="BP801" s="128" t="n">
        <f aca="false">IF($A801=$A800,BN801+BO801+BP800,BN801+BO801)</f>
        <v>0</v>
      </c>
      <c r="BQ801" s="133"/>
      <c r="BR801" s="133"/>
      <c r="BS801" s="128" t="n">
        <f aca="false">IF($A801=$A800,BQ801+BR801+BS800,BQ801+BR801)</f>
        <v>0</v>
      </c>
      <c r="BT801" s="133"/>
      <c r="BU801" s="133"/>
      <c r="BV801" s="128" t="n">
        <f aca="false">IF($A801=$A800,BT801+BU801+BV800,BT801+BU801)</f>
        <v>0</v>
      </c>
      <c r="BW801" s="128" t="n">
        <f aca="false">IF(W801=0,0,IF(W801&gt;F$4,1,(IF(W801=BW$2,0,(IF(F$4-W801&gt;2,1,0))))))</f>
        <v>0</v>
      </c>
    </row>
    <row r="802" customFormat="false" ht="42.95" hidden="false" customHeight="true" outlineLevel="0" collapsed="false">
      <c r="A802" s="124" t="str">
        <f aca="false">IF(D802=D801,IF(A801=0,"",A801),IF(AND(D802&gt;0,D802&lt;&gt;D801),A801+1,""))</f>
        <v/>
      </c>
      <c r="B802" s="129"/>
      <c r="C802" s="129"/>
      <c r="D802" s="96"/>
      <c r="E802" s="138"/>
      <c r="F802" s="128" t="str">
        <f aca="false">IFERROR(IF(OR(ISTEXT(D802),ISNUMBER(D802)),HLOOKUP(I802-23*INT(I802/23),[2]Hoja2!B$1:X$2,2),""),1)</f>
        <v/>
      </c>
      <c r="G802" s="128" t="str">
        <f aca="false">LEFT(D802,1)</f>
        <v/>
      </c>
      <c r="H802" s="129" t="str">
        <f aca="false">IF(UPPER(G802)="Z",2,IF(UPPER(G802)="Y",1,IF(UPPER(G802)="X",0,LEFT(D802))))</f>
        <v/>
      </c>
      <c r="I802" s="129" t="str">
        <f aca="false">REPLACE(D802,1,1,H802)</f>
        <v/>
      </c>
      <c r="J802" s="96"/>
      <c r="K802" s="124" t="str">
        <f aca="false">IF(N802&gt;0,ROW(L802)-7,"")</f>
        <v/>
      </c>
      <c r="L802" s="130"/>
      <c r="M802" s="130"/>
      <c r="N802" s="131"/>
      <c r="O802" s="132"/>
      <c r="P802" s="128" t="str">
        <f aca="false">IFERROR(IF(OR(ISTEXT(N802),ISNUMBER(N802)),HLOOKUP(S802-23*INT(S802/23),[2]Hoja2!B$1:X$2,2),""),1)</f>
        <v/>
      </c>
      <c r="Q802" s="128" t="str">
        <f aca="false">LEFT(N802,1)</f>
        <v/>
      </c>
      <c r="R802" s="129" t="str">
        <f aca="false">IF(UPPER(Q802)="Z",2,IF(UPPER(Q802)="Y",1,IF(UPPER(Q802)="X",0,LEFT(N802))))</f>
        <v/>
      </c>
      <c r="S802" s="129" t="str">
        <f aca="false">REPLACE(N802,1,1,R802)</f>
        <v/>
      </c>
      <c r="T802" s="96"/>
      <c r="U802" s="133"/>
      <c r="V802" s="124" t="str">
        <f aca="false">IF(OR(ISTEXT(N802),ISNUMBER(N802)),IF($AD802=1,U802,0),"")</f>
        <v/>
      </c>
      <c r="W802" s="75" t="n">
        <v>36892</v>
      </c>
      <c r="X802" s="134"/>
      <c r="Y802" s="134"/>
      <c r="AA802" s="128" t="n">
        <f aca="false">IF(E802&lt;&gt;F802,0,1)</f>
        <v>1</v>
      </c>
      <c r="AB802" s="128" t="n">
        <f aca="false">IF(OR(T802="SI",T802="Si",T802="si",T802="sI",T802="s",T802="S"),1,0)</f>
        <v>0</v>
      </c>
      <c r="AC802" s="128" t="n">
        <f aca="false">IF(OR(J802="SI",J802="Si",J802="si",J802="sI",J802="s",J802="S"),1,0)</f>
        <v>0</v>
      </c>
      <c r="AD802" s="128" t="n">
        <f aca="false">AK802*AA802*AB802*AC802</f>
        <v>0</v>
      </c>
      <c r="AF802" s="136" t="n">
        <f aca="false">COUNTIF(D$8:D802,D802)</f>
        <v>0</v>
      </c>
      <c r="AG802" s="136" t="n">
        <f aca="false">COUNTIFS(D$8:D802,D802,A$8:A802,A802)</f>
        <v>0</v>
      </c>
      <c r="AH802" s="128" t="n">
        <f aca="false">AF802-AG802</f>
        <v>0</v>
      </c>
      <c r="AI802" s="128" t="n">
        <f aca="false">IF(OR(O802&lt;&gt;P802,P802=1,AA802=0),1,0)</f>
        <v>0</v>
      </c>
      <c r="AJ802" s="128" t="n">
        <f aca="false">IF(AR802&gt;0,1,0)+AH802</f>
        <v>0</v>
      </c>
      <c r="AK802" s="128" t="n">
        <f aca="false">IF(O802&lt;&gt;P802,0,1)</f>
        <v>1</v>
      </c>
      <c r="AL802" s="128" t="n">
        <f aca="false">IF(U802&gt;1,1,0)</f>
        <v>0</v>
      </c>
      <c r="AM802" s="136"/>
      <c r="AN802" s="137"/>
      <c r="AO802" s="139"/>
      <c r="AP802" s="128" t="str">
        <f aca="false">IF(SUMIF(AS$7:BU$7,"&gt;0",AS802:BU802)&gt;0,SUMIF(AS$7:BU$7,"&gt;0",AS802:BU802),"")</f>
        <v/>
      </c>
      <c r="AQ802" s="128"/>
      <c r="AR802" s="136" t="n">
        <f aca="false">COUNTIF(N$8:N802,N802)-1</f>
        <v>-1</v>
      </c>
      <c r="AS802" s="133"/>
      <c r="AT802" s="133"/>
      <c r="AU802" s="128" t="n">
        <f aca="false">IF($A802=$A801,AS802+AT802+AU801,AS802+AT802)</f>
        <v>0</v>
      </c>
      <c r="AV802" s="133"/>
      <c r="AW802" s="133"/>
      <c r="AX802" s="128" t="n">
        <f aca="false">IF($A802=$A801,AV802+AW802+AX801,AV802+AW802)</f>
        <v>0</v>
      </c>
      <c r="AY802" s="133"/>
      <c r="AZ802" s="133"/>
      <c r="BA802" s="128" t="n">
        <f aca="false">IF($A802=$A801,AY802+AZ802+BA801,AY802+AZ802)</f>
        <v>0</v>
      </c>
      <c r="BB802" s="133"/>
      <c r="BC802" s="133"/>
      <c r="BD802" s="128" t="n">
        <f aca="false">IF($A802=$A801,BB802+BC802+BD801,BB802+BC802)</f>
        <v>0</v>
      </c>
      <c r="BE802" s="133"/>
      <c r="BF802" s="133"/>
      <c r="BG802" s="128" t="n">
        <f aca="false">IF($A802=$A801,BE802+BF802+BG801,BE802+BF802)</f>
        <v>0</v>
      </c>
      <c r="BH802" s="133"/>
      <c r="BI802" s="133"/>
      <c r="BJ802" s="128" t="n">
        <f aca="false">IF($A802=$A801,BH802+BI802+BJ801,BH802+BI802)</f>
        <v>0</v>
      </c>
      <c r="BK802" s="133"/>
      <c r="BL802" s="133"/>
      <c r="BM802" s="128" t="n">
        <f aca="false">IF($A802=$A801,BK802+BL802+BM801,BK802+BL802)</f>
        <v>0</v>
      </c>
      <c r="BN802" s="133"/>
      <c r="BO802" s="133"/>
      <c r="BP802" s="128" t="n">
        <f aca="false">IF($A802=$A801,BN802+BO802+BP801,BN802+BO802)</f>
        <v>0</v>
      </c>
      <c r="BQ802" s="133"/>
      <c r="BR802" s="133"/>
      <c r="BS802" s="128" t="n">
        <f aca="false">IF($A802=$A801,BQ802+BR802+BS801,BQ802+BR802)</f>
        <v>0</v>
      </c>
      <c r="BT802" s="133"/>
      <c r="BU802" s="133"/>
      <c r="BV802" s="128" t="n">
        <f aca="false">IF($A802=$A801,BT802+BU802+BV801,BT802+BU802)</f>
        <v>0</v>
      </c>
      <c r="BW802" s="128" t="n">
        <f aca="false">IF(W802=0,0,IF(W802&gt;F$4,1,(IF(W802=BW$2,0,(IF(F$4-W802&gt;2,1,0))))))</f>
        <v>0</v>
      </c>
    </row>
    <row r="803" customFormat="false" ht="42.95" hidden="false" customHeight="true" outlineLevel="0" collapsed="false">
      <c r="A803" s="124" t="str">
        <f aca="false">IF(D803=D802,IF(A802=0,"",A802),IF(AND(D803&gt;0,D803&lt;&gt;D802),A802+1,""))</f>
        <v/>
      </c>
      <c r="B803" s="129"/>
      <c r="C803" s="129"/>
      <c r="D803" s="96"/>
      <c r="E803" s="138"/>
      <c r="F803" s="128" t="str">
        <f aca="false">IFERROR(IF(OR(ISTEXT(D803),ISNUMBER(D803)),HLOOKUP(I803-23*INT(I803/23),[2]Hoja2!B$1:X$2,2),""),1)</f>
        <v/>
      </c>
      <c r="G803" s="128" t="str">
        <f aca="false">LEFT(D803,1)</f>
        <v/>
      </c>
      <c r="H803" s="129" t="str">
        <f aca="false">IF(UPPER(G803)="Z",2,IF(UPPER(G803)="Y",1,IF(UPPER(G803)="X",0,LEFT(D803))))</f>
        <v/>
      </c>
      <c r="I803" s="129" t="str">
        <f aca="false">REPLACE(D803,1,1,H803)</f>
        <v/>
      </c>
      <c r="J803" s="96"/>
      <c r="K803" s="124" t="str">
        <f aca="false">IF(N803&gt;0,ROW(L803)-7,"")</f>
        <v/>
      </c>
      <c r="L803" s="130"/>
      <c r="M803" s="130"/>
      <c r="N803" s="131"/>
      <c r="O803" s="132"/>
      <c r="P803" s="128" t="str">
        <f aca="false">IFERROR(IF(OR(ISTEXT(N803),ISNUMBER(N803)),HLOOKUP(S803-23*INT(S803/23),[2]Hoja2!B$1:X$2,2),""),1)</f>
        <v/>
      </c>
      <c r="Q803" s="128" t="str">
        <f aca="false">LEFT(N803,1)</f>
        <v/>
      </c>
      <c r="R803" s="129" t="str">
        <f aca="false">IF(UPPER(Q803)="Z",2,IF(UPPER(Q803)="Y",1,IF(UPPER(Q803)="X",0,LEFT(N803))))</f>
        <v/>
      </c>
      <c r="S803" s="129" t="str">
        <f aca="false">REPLACE(N803,1,1,R803)</f>
        <v/>
      </c>
      <c r="T803" s="96"/>
      <c r="U803" s="133"/>
      <c r="V803" s="124" t="str">
        <f aca="false">IF(OR(ISTEXT(N803),ISNUMBER(N803)),IF($AD803=1,U803,0),"")</f>
        <v/>
      </c>
      <c r="W803" s="75" t="n">
        <v>36892</v>
      </c>
      <c r="X803" s="134"/>
      <c r="Y803" s="134"/>
      <c r="AA803" s="128" t="n">
        <f aca="false">IF(E803&lt;&gt;F803,0,1)</f>
        <v>1</v>
      </c>
      <c r="AB803" s="128" t="n">
        <f aca="false">IF(OR(T803="SI",T803="Si",T803="si",T803="sI",T803="s",T803="S"),1,0)</f>
        <v>0</v>
      </c>
      <c r="AC803" s="128" t="n">
        <f aca="false">IF(OR(J803="SI",J803="Si",J803="si",J803="sI",J803="s",J803="S"),1,0)</f>
        <v>0</v>
      </c>
      <c r="AD803" s="128" t="n">
        <f aca="false">AK803*AA803*AB803*AC803</f>
        <v>0</v>
      </c>
      <c r="AF803" s="136" t="n">
        <f aca="false">COUNTIF(D$8:D803,D803)</f>
        <v>0</v>
      </c>
      <c r="AG803" s="136" t="n">
        <f aca="false">COUNTIFS(D$8:D803,D803,A$8:A803,A803)</f>
        <v>0</v>
      </c>
      <c r="AH803" s="128" t="n">
        <f aca="false">AF803-AG803</f>
        <v>0</v>
      </c>
      <c r="AI803" s="128" t="n">
        <f aca="false">IF(OR(O803&lt;&gt;P803,P803=1,AA803=0),1,0)</f>
        <v>0</v>
      </c>
      <c r="AJ803" s="128" t="n">
        <f aca="false">IF(AR803&gt;0,1,0)+AH803</f>
        <v>0</v>
      </c>
      <c r="AK803" s="128" t="n">
        <f aca="false">IF(O803&lt;&gt;P803,0,1)</f>
        <v>1</v>
      </c>
      <c r="AL803" s="128" t="n">
        <f aca="false">IF(U803&gt;1,1,0)</f>
        <v>0</v>
      </c>
      <c r="AM803" s="136"/>
      <c r="AN803" s="137"/>
      <c r="AO803" s="139"/>
      <c r="AP803" s="128" t="str">
        <f aca="false">IF(SUMIF(AS$7:BU$7,"&gt;0",AS803:BU803)&gt;0,SUMIF(AS$7:BU$7,"&gt;0",AS803:BU803),"")</f>
        <v/>
      </c>
      <c r="AQ803" s="128"/>
      <c r="AR803" s="136" t="n">
        <f aca="false">COUNTIF(N$8:N803,N803)-1</f>
        <v>-1</v>
      </c>
      <c r="AS803" s="133"/>
      <c r="AT803" s="133"/>
      <c r="AU803" s="128" t="n">
        <f aca="false">IF($A803=$A802,AS803+AT803+AU802,AS803+AT803)</f>
        <v>0</v>
      </c>
      <c r="AV803" s="133"/>
      <c r="AW803" s="133"/>
      <c r="AX803" s="128" t="n">
        <f aca="false">IF($A803=$A802,AV803+AW803+AX802,AV803+AW803)</f>
        <v>0</v>
      </c>
      <c r="AY803" s="133"/>
      <c r="AZ803" s="133"/>
      <c r="BA803" s="128" t="n">
        <f aca="false">IF($A803=$A802,AY803+AZ803+BA802,AY803+AZ803)</f>
        <v>0</v>
      </c>
      <c r="BB803" s="133"/>
      <c r="BC803" s="133"/>
      <c r="BD803" s="128" t="n">
        <f aca="false">IF($A803=$A802,BB803+BC803+BD802,BB803+BC803)</f>
        <v>0</v>
      </c>
      <c r="BE803" s="133"/>
      <c r="BF803" s="133"/>
      <c r="BG803" s="128" t="n">
        <f aca="false">IF($A803=$A802,BE803+BF803+BG802,BE803+BF803)</f>
        <v>0</v>
      </c>
      <c r="BH803" s="133"/>
      <c r="BI803" s="133"/>
      <c r="BJ803" s="128" t="n">
        <f aca="false">IF($A803=$A802,BH803+BI803+BJ802,BH803+BI803)</f>
        <v>0</v>
      </c>
      <c r="BK803" s="133"/>
      <c r="BL803" s="133"/>
      <c r="BM803" s="128" t="n">
        <f aca="false">IF($A803=$A802,BK803+BL803+BM802,BK803+BL803)</f>
        <v>0</v>
      </c>
      <c r="BN803" s="133"/>
      <c r="BO803" s="133"/>
      <c r="BP803" s="128" t="n">
        <f aca="false">IF($A803=$A802,BN803+BO803+BP802,BN803+BO803)</f>
        <v>0</v>
      </c>
      <c r="BQ803" s="133"/>
      <c r="BR803" s="133"/>
      <c r="BS803" s="128" t="n">
        <f aca="false">IF($A803=$A802,BQ803+BR803+BS802,BQ803+BR803)</f>
        <v>0</v>
      </c>
      <c r="BT803" s="133"/>
      <c r="BU803" s="133"/>
      <c r="BV803" s="128" t="n">
        <f aca="false">IF($A803=$A802,BT803+BU803+BV802,BT803+BU803)</f>
        <v>0</v>
      </c>
      <c r="BW803" s="128" t="n">
        <f aca="false">IF(W803=0,0,IF(W803&gt;F$4,1,(IF(W803=BW$2,0,(IF(F$4-W803&gt;2,1,0))))))</f>
        <v>0</v>
      </c>
    </row>
    <row r="804" customFormat="false" ht="42.95" hidden="false" customHeight="true" outlineLevel="0" collapsed="false">
      <c r="A804" s="124" t="str">
        <f aca="false">IF(D804=D803,IF(A803=0,"",A803),IF(AND(D804&gt;0,D804&lt;&gt;D803),A803+1,""))</f>
        <v/>
      </c>
      <c r="B804" s="129"/>
      <c r="C804" s="129"/>
      <c r="D804" s="96"/>
      <c r="E804" s="138"/>
      <c r="F804" s="128" t="str">
        <f aca="false">IFERROR(IF(OR(ISTEXT(D804),ISNUMBER(D804)),HLOOKUP(I804-23*INT(I804/23),[2]Hoja2!B$1:X$2,2),""),1)</f>
        <v/>
      </c>
      <c r="G804" s="128" t="str">
        <f aca="false">LEFT(D804,1)</f>
        <v/>
      </c>
      <c r="H804" s="129" t="str">
        <f aca="false">IF(UPPER(G804)="Z",2,IF(UPPER(G804)="Y",1,IF(UPPER(G804)="X",0,LEFT(D804))))</f>
        <v/>
      </c>
      <c r="I804" s="129" t="str">
        <f aca="false">REPLACE(D804,1,1,H804)</f>
        <v/>
      </c>
      <c r="J804" s="96"/>
      <c r="K804" s="124" t="str">
        <f aca="false">IF(N804&gt;0,ROW(L804)-7,"")</f>
        <v/>
      </c>
      <c r="L804" s="130"/>
      <c r="M804" s="130"/>
      <c r="N804" s="131"/>
      <c r="O804" s="132"/>
      <c r="P804" s="128" t="str">
        <f aca="false">IFERROR(IF(OR(ISTEXT(N804),ISNUMBER(N804)),HLOOKUP(S804-23*INT(S804/23),[2]Hoja2!B$1:X$2,2),""),1)</f>
        <v/>
      </c>
      <c r="Q804" s="128" t="str">
        <f aca="false">LEFT(N804,1)</f>
        <v/>
      </c>
      <c r="R804" s="129" t="str">
        <f aca="false">IF(UPPER(Q804)="Z",2,IF(UPPER(Q804)="Y",1,IF(UPPER(Q804)="X",0,LEFT(N804))))</f>
        <v/>
      </c>
      <c r="S804" s="129" t="str">
        <f aca="false">REPLACE(N804,1,1,R804)</f>
        <v/>
      </c>
      <c r="T804" s="96"/>
      <c r="U804" s="133"/>
      <c r="V804" s="124" t="str">
        <f aca="false">IF(OR(ISTEXT(N804),ISNUMBER(N804)),IF($AD804=1,U804,0),"")</f>
        <v/>
      </c>
      <c r="W804" s="75" t="n">
        <v>36892</v>
      </c>
      <c r="X804" s="134"/>
      <c r="Y804" s="134"/>
      <c r="AA804" s="128" t="n">
        <f aca="false">IF(E804&lt;&gt;F804,0,1)</f>
        <v>1</v>
      </c>
      <c r="AB804" s="128" t="n">
        <f aca="false">IF(OR(T804="SI",T804="Si",T804="si",T804="sI",T804="s",T804="S"),1,0)</f>
        <v>0</v>
      </c>
      <c r="AC804" s="128" t="n">
        <f aca="false">IF(OR(J804="SI",J804="Si",J804="si",J804="sI",J804="s",J804="S"),1,0)</f>
        <v>0</v>
      </c>
      <c r="AD804" s="128" t="n">
        <f aca="false">AK804*AA804*AB804*AC804</f>
        <v>0</v>
      </c>
      <c r="AF804" s="136" t="n">
        <f aca="false">COUNTIF(D$8:D804,D804)</f>
        <v>0</v>
      </c>
      <c r="AG804" s="136" t="n">
        <f aca="false">COUNTIFS(D$8:D804,D804,A$8:A804,A804)</f>
        <v>0</v>
      </c>
      <c r="AH804" s="128" t="n">
        <f aca="false">AF804-AG804</f>
        <v>0</v>
      </c>
      <c r="AI804" s="128" t="n">
        <f aca="false">IF(OR(O804&lt;&gt;P804,P804=1,AA804=0),1,0)</f>
        <v>0</v>
      </c>
      <c r="AJ804" s="128" t="n">
        <f aca="false">IF(AR804&gt;0,1,0)+AH804</f>
        <v>0</v>
      </c>
      <c r="AK804" s="128" t="n">
        <f aca="false">IF(O804&lt;&gt;P804,0,1)</f>
        <v>1</v>
      </c>
      <c r="AL804" s="128" t="n">
        <f aca="false">IF(U804&gt;1,1,0)</f>
        <v>0</v>
      </c>
      <c r="AM804" s="136"/>
      <c r="AN804" s="137"/>
      <c r="AO804" s="139"/>
      <c r="AP804" s="128" t="str">
        <f aca="false">IF(SUMIF(AS$7:BU$7,"&gt;0",AS804:BU804)&gt;0,SUMIF(AS$7:BU$7,"&gt;0",AS804:BU804),"")</f>
        <v/>
      </c>
      <c r="AQ804" s="128"/>
      <c r="AR804" s="136" t="n">
        <f aca="false">COUNTIF(N$8:N804,N804)-1</f>
        <v>-1</v>
      </c>
      <c r="AS804" s="133"/>
      <c r="AT804" s="133"/>
      <c r="AU804" s="128" t="n">
        <f aca="false">IF($A804=$A803,AS804+AT804+AU803,AS804+AT804)</f>
        <v>0</v>
      </c>
      <c r="AV804" s="133"/>
      <c r="AW804" s="133"/>
      <c r="AX804" s="128" t="n">
        <f aca="false">IF($A804=$A803,AV804+AW804+AX803,AV804+AW804)</f>
        <v>0</v>
      </c>
      <c r="AY804" s="133"/>
      <c r="AZ804" s="133"/>
      <c r="BA804" s="128" t="n">
        <f aca="false">IF($A804=$A803,AY804+AZ804+BA803,AY804+AZ804)</f>
        <v>0</v>
      </c>
      <c r="BB804" s="133"/>
      <c r="BC804" s="133"/>
      <c r="BD804" s="128" t="n">
        <f aca="false">IF($A804=$A803,BB804+BC804+BD803,BB804+BC804)</f>
        <v>0</v>
      </c>
      <c r="BE804" s="133"/>
      <c r="BF804" s="133"/>
      <c r="BG804" s="128" t="n">
        <f aca="false">IF($A804=$A803,BE804+BF804+BG803,BE804+BF804)</f>
        <v>0</v>
      </c>
      <c r="BH804" s="133"/>
      <c r="BI804" s="133"/>
      <c r="BJ804" s="128" t="n">
        <f aca="false">IF($A804=$A803,BH804+BI804+BJ803,BH804+BI804)</f>
        <v>0</v>
      </c>
      <c r="BK804" s="133"/>
      <c r="BL804" s="133"/>
      <c r="BM804" s="128" t="n">
        <f aca="false">IF($A804=$A803,BK804+BL804+BM803,BK804+BL804)</f>
        <v>0</v>
      </c>
      <c r="BN804" s="133"/>
      <c r="BO804" s="133"/>
      <c r="BP804" s="128" t="n">
        <f aca="false">IF($A804=$A803,BN804+BO804+BP803,BN804+BO804)</f>
        <v>0</v>
      </c>
      <c r="BQ804" s="133"/>
      <c r="BR804" s="133"/>
      <c r="BS804" s="128" t="n">
        <f aca="false">IF($A804=$A803,BQ804+BR804+BS803,BQ804+BR804)</f>
        <v>0</v>
      </c>
      <c r="BT804" s="133"/>
      <c r="BU804" s="133"/>
      <c r="BV804" s="128" t="n">
        <f aca="false">IF($A804=$A803,BT804+BU804+BV803,BT804+BU804)</f>
        <v>0</v>
      </c>
      <c r="BW804" s="128" t="n">
        <f aca="false">IF(W804=0,0,IF(W804&gt;F$4,1,(IF(W804=BW$2,0,(IF(F$4-W804&gt;2,1,0))))))</f>
        <v>0</v>
      </c>
    </row>
    <row r="805" customFormat="false" ht="42.95" hidden="false" customHeight="true" outlineLevel="0" collapsed="false">
      <c r="A805" s="124" t="str">
        <f aca="false">IF(D805=D804,IF(A804=0,"",A804),IF(AND(D805&gt;0,D805&lt;&gt;D804),A804+1,""))</f>
        <v/>
      </c>
      <c r="B805" s="129"/>
      <c r="C805" s="129"/>
      <c r="D805" s="96"/>
      <c r="E805" s="138"/>
      <c r="F805" s="128" t="str">
        <f aca="false">IFERROR(IF(OR(ISTEXT(D805),ISNUMBER(D805)),HLOOKUP(I805-23*INT(I805/23),[2]Hoja2!B$1:X$2,2),""),1)</f>
        <v/>
      </c>
      <c r="G805" s="128" t="str">
        <f aca="false">LEFT(D805,1)</f>
        <v/>
      </c>
      <c r="H805" s="129" t="str">
        <f aca="false">IF(UPPER(G805)="Z",2,IF(UPPER(G805)="Y",1,IF(UPPER(G805)="X",0,LEFT(D805))))</f>
        <v/>
      </c>
      <c r="I805" s="129" t="str">
        <f aca="false">REPLACE(D805,1,1,H805)</f>
        <v/>
      </c>
      <c r="J805" s="96"/>
      <c r="K805" s="124" t="str">
        <f aca="false">IF(N805&gt;0,ROW(L805)-7,"")</f>
        <v/>
      </c>
      <c r="L805" s="130"/>
      <c r="M805" s="130"/>
      <c r="N805" s="131"/>
      <c r="O805" s="132"/>
      <c r="P805" s="128" t="str">
        <f aca="false">IFERROR(IF(OR(ISTEXT(N805),ISNUMBER(N805)),HLOOKUP(S805-23*INT(S805/23),[2]Hoja2!B$1:X$2,2),""),1)</f>
        <v/>
      </c>
      <c r="Q805" s="128" t="str">
        <f aca="false">LEFT(N805,1)</f>
        <v/>
      </c>
      <c r="R805" s="129" t="str">
        <f aca="false">IF(UPPER(Q805)="Z",2,IF(UPPER(Q805)="Y",1,IF(UPPER(Q805)="X",0,LEFT(N805))))</f>
        <v/>
      </c>
      <c r="S805" s="129" t="str">
        <f aca="false">REPLACE(N805,1,1,R805)</f>
        <v/>
      </c>
      <c r="T805" s="96"/>
      <c r="U805" s="133"/>
      <c r="V805" s="124" t="str">
        <f aca="false">IF(OR(ISTEXT(N805),ISNUMBER(N805)),IF($AD805=1,U805,0),"")</f>
        <v/>
      </c>
      <c r="W805" s="75" t="n">
        <v>36892</v>
      </c>
      <c r="X805" s="134"/>
      <c r="Y805" s="134"/>
      <c r="AA805" s="128" t="n">
        <f aca="false">IF(E805&lt;&gt;F805,0,1)</f>
        <v>1</v>
      </c>
      <c r="AB805" s="128" t="n">
        <f aca="false">IF(OR(T805="SI",T805="Si",T805="si",T805="sI",T805="s",T805="S"),1,0)</f>
        <v>0</v>
      </c>
      <c r="AC805" s="128" t="n">
        <f aca="false">IF(OR(J805="SI",J805="Si",J805="si",J805="sI",J805="s",J805="S"),1,0)</f>
        <v>0</v>
      </c>
      <c r="AD805" s="128" t="n">
        <f aca="false">AK805*AA805*AB805*AC805</f>
        <v>0</v>
      </c>
      <c r="AF805" s="136" t="n">
        <f aca="false">COUNTIF(D$8:D805,D805)</f>
        <v>0</v>
      </c>
      <c r="AG805" s="136" t="n">
        <f aca="false">COUNTIFS(D$8:D805,D805,A$8:A805,A805)</f>
        <v>0</v>
      </c>
      <c r="AH805" s="128" t="n">
        <f aca="false">AF805-AG805</f>
        <v>0</v>
      </c>
      <c r="AI805" s="128" t="n">
        <f aca="false">IF(OR(O805&lt;&gt;P805,P805=1,AA805=0),1,0)</f>
        <v>0</v>
      </c>
      <c r="AJ805" s="128" t="n">
        <f aca="false">IF(AR805&gt;0,1,0)+AH805</f>
        <v>0</v>
      </c>
      <c r="AK805" s="128" t="n">
        <f aca="false">IF(O805&lt;&gt;P805,0,1)</f>
        <v>1</v>
      </c>
      <c r="AL805" s="128" t="n">
        <f aca="false">IF(U805&gt;1,1,0)</f>
        <v>0</v>
      </c>
      <c r="AM805" s="136"/>
      <c r="AN805" s="137"/>
      <c r="AO805" s="139"/>
      <c r="AP805" s="128" t="str">
        <f aca="false">IF(SUMIF(AS$7:BU$7,"&gt;0",AS805:BU805)&gt;0,SUMIF(AS$7:BU$7,"&gt;0",AS805:BU805),"")</f>
        <v/>
      </c>
      <c r="AQ805" s="128"/>
      <c r="AR805" s="136" t="n">
        <f aca="false">COUNTIF(N$8:N805,N805)-1</f>
        <v>-1</v>
      </c>
      <c r="AS805" s="133"/>
      <c r="AT805" s="133"/>
      <c r="AU805" s="128" t="n">
        <f aca="false">IF($A805=$A804,AS805+AT805+AU804,AS805+AT805)</f>
        <v>0</v>
      </c>
      <c r="AV805" s="133"/>
      <c r="AW805" s="133"/>
      <c r="AX805" s="128" t="n">
        <f aca="false">IF($A805=$A804,AV805+AW805+AX804,AV805+AW805)</f>
        <v>0</v>
      </c>
      <c r="AY805" s="133"/>
      <c r="AZ805" s="133"/>
      <c r="BA805" s="128" t="n">
        <f aca="false">IF($A805=$A804,AY805+AZ805+BA804,AY805+AZ805)</f>
        <v>0</v>
      </c>
      <c r="BB805" s="133"/>
      <c r="BC805" s="133"/>
      <c r="BD805" s="128" t="n">
        <f aca="false">IF($A805=$A804,BB805+BC805+BD804,BB805+BC805)</f>
        <v>0</v>
      </c>
      <c r="BE805" s="133"/>
      <c r="BF805" s="133"/>
      <c r="BG805" s="128" t="n">
        <f aca="false">IF($A805=$A804,BE805+BF805+BG804,BE805+BF805)</f>
        <v>0</v>
      </c>
      <c r="BH805" s="133"/>
      <c r="BI805" s="133"/>
      <c r="BJ805" s="128" t="n">
        <f aca="false">IF($A805=$A804,BH805+BI805+BJ804,BH805+BI805)</f>
        <v>0</v>
      </c>
      <c r="BK805" s="133"/>
      <c r="BL805" s="133"/>
      <c r="BM805" s="128" t="n">
        <f aca="false">IF($A805=$A804,BK805+BL805+BM804,BK805+BL805)</f>
        <v>0</v>
      </c>
      <c r="BN805" s="133"/>
      <c r="BO805" s="133"/>
      <c r="BP805" s="128" t="n">
        <f aca="false">IF($A805=$A804,BN805+BO805+BP804,BN805+BO805)</f>
        <v>0</v>
      </c>
      <c r="BQ805" s="133"/>
      <c r="BR805" s="133"/>
      <c r="BS805" s="128" t="n">
        <f aca="false">IF($A805=$A804,BQ805+BR805+BS804,BQ805+BR805)</f>
        <v>0</v>
      </c>
      <c r="BT805" s="133"/>
      <c r="BU805" s="133"/>
      <c r="BV805" s="128" t="n">
        <f aca="false">IF($A805=$A804,BT805+BU805+BV804,BT805+BU805)</f>
        <v>0</v>
      </c>
      <c r="BW805" s="128" t="n">
        <f aca="false">IF(W805=0,0,IF(W805&gt;F$4,1,(IF(W805=BW$2,0,(IF(F$4-W805&gt;2,1,0))))))</f>
        <v>0</v>
      </c>
    </row>
    <row r="806" customFormat="false" ht="42.95" hidden="false" customHeight="true" outlineLevel="0" collapsed="false">
      <c r="A806" s="124" t="str">
        <f aca="false">IF(D806=D805,IF(A805=0,"",A805),IF(AND(D806&gt;0,D806&lt;&gt;D805),A805+1,""))</f>
        <v/>
      </c>
      <c r="B806" s="129"/>
      <c r="C806" s="129"/>
      <c r="D806" s="96"/>
      <c r="E806" s="138"/>
      <c r="F806" s="128" t="str">
        <f aca="false">IFERROR(IF(OR(ISTEXT(D806),ISNUMBER(D806)),HLOOKUP(I806-23*INT(I806/23),[2]Hoja2!B$1:X$2,2),""),1)</f>
        <v/>
      </c>
      <c r="G806" s="128" t="str">
        <f aca="false">LEFT(D806,1)</f>
        <v/>
      </c>
      <c r="H806" s="129" t="str">
        <f aca="false">IF(UPPER(G806)="Z",2,IF(UPPER(G806)="Y",1,IF(UPPER(G806)="X",0,LEFT(D806))))</f>
        <v/>
      </c>
      <c r="I806" s="129" t="str">
        <f aca="false">REPLACE(D806,1,1,H806)</f>
        <v/>
      </c>
      <c r="J806" s="96"/>
      <c r="K806" s="124" t="str">
        <f aca="false">IF(N806&gt;0,ROW(L806)-7,"")</f>
        <v/>
      </c>
      <c r="L806" s="130"/>
      <c r="M806" s="130"/>
      <c r="N806" s="131"/>
      <c r="O806" s="132"/>
      <c r="P806" s="128" t="str">
        <f aca="false">IFERROR(IF(OR(ISTEXT(N806),ISNUMBER(N806)),HLOOKUP(S806-23*INT(S806/23),[2]Hoja2!B$1:X$2,2),""),1)</f>
        <v/>
      </c>
      <c r="Q806" s="128" t="str">
        <f aca="false">LEFT(N806,1)</f>
        <v/>
      </c>
      <c r="R806" s="129" t="str">
        <f aca="false">IF(UPPER(Q806)="Z",2,IF(UPPER(Q806)="Y",1,IF(UPPER(Q806)="X",0,LEFT(N806))))</f>
        <v/>
      </c>
      <c r="S806" s="129" t="str">
        <f aca="false">REPLACE(N806,1,1,R806)</f>
        <v/>
      </c>
      <c r="T806" s="96"/>
      <c r="U806" s="133"/>
      <c r="V806" s="124" t="str">
        <f aca="false">IF(OR(ISTEXT(N806),ISNUMBER(N806)),IF($AD806=1,U806,0),"")</f>
        <v/>
      </c>
      <c r="W806" s="75" t="n">
        <v>36892</v>
      </c>
      <c r="X806" s="134"/>
      <c r="Y806" s="134"/>
      <c r="AA806" s="128" t="n">
        <f aca="false">IF(E806&lt;&gt;F806,0,1)</f>
        <v>1</v>
      </c>
      <c r="AB806" s="128" t="n">
        <f aca="false">IF(OR(T806="SI",T806="Si",T806="si",T806="sI",T806="s",T806="S"),1,0)</f>
        <v>0</v>
      </c>
      <c r="AC806" s="128" t="n">
        <f aca="false">IF(OR(J806="SI",J806="Si",J806="si",J806="sI",J806="s",J806="S"),1,0)</f>
        <v>0</v>
      </c>
      <c r="AD806" s="128" t="n">
        <f aca="false">AK806*AA806*AB806*AC806</f>
        <v>0</v>
      </c>
      <c r="AF806" s="136" t="n">
        <f aca="false">COUNTIF(D$8:D806,D806)</f>
        <v>0</v>
      </c>
      <c r="AG806" s="136" t="n">
        <f aca="false">COUNTIFS(D$8:D806,D806,A$8:A806,A806)</f>
        <v>0</v>
      </c>
      <c r="AH806" s="128" t="n">
        <f aca="false">AF806-AG806</f>
        <v>0</v>
      </c>
      <c r="AI806" s="128" t="n">
        <f aca="false">IF(OR(O806&lt;&gt;P806,P806=1,AA806=0),1,0)</f>
        <v>0</v>
      </c>
      <c r="AJ806" s="128" t="n">
        <f aca="false">IF(AR806&gt;0,1,0)+AH806</f>
        <v>0</v>
      </c>
      <c r="AK806" s="128" t="n">
        <f aca="false">IF(O806&lt;&gt;P806,0,1)</f>
        <v>1</v>
      </c>
      <c r="AL806" s="128" t="n">
        <f aca="false">IF(U806&gt;1,1,0)</f>
        <v>0</v>
      </c>
      <c r="AM806" s="136"/>
      <c r="AN806" s="137"/>
      <c r="AO806" s="139"/>
      <c r="AP806" s="128" t="str">
        <f aca="false">IF(SUMIF(AS$7:BU$7,"&gt;0",AS806:BU806)&gt;0,SUMIF(AS$7:BU$7,"&gt;0",AS806:BU806),"")</f>
        <v/>
      </c>
      <c r="AQ806" s="128"/>
      <c r="AR806" s="136" t="n">
        <f aca="false">COUNTIF(N$8:N806,N806)-1</f>
        <v>-1</v>
      </c>
      <c r="AS806" s="133"/>
      <c r="AT806" s="133"/>
      <c r="AU806" s="128" t="n">
        <f aca="false">IF($A806=$A805,AS806+AT806+AU805,AS806+AT806)</f>
        <v>0</v>
      </c>
      <c r="AV806" s="133"/>
      <c r="AW806" s="133"/>
      <c r="AX806" s="128" t="n">
        <f aca="false">IF($A806=$A805,AV806+AW806+AX805,AV806+AW806)</f>
        <v>0</v>
      </c>
      <c r="AY806" s="133"/>
      <c r="AZ806" s="133"/>
      <c r="BA806" s="128" t="n">
        <f aca="false">IF($A806=$A805,AY806+AZ806+BA805,AY806+AZ806)</f>
        <v>0</v>
      </c>
      <c r="BB806" s="133"/>
      <c r="BC806" s="133"/>
      <c r="BD806" s="128" t="n">
        <f aca="false">IF($A806=$A805,BB806+BC806+BD805,BB806+BC806)</f>
        <v>0</v>
      </c>
      <c r="BE806" s="133"/>
      <c r="BF806" s="133"/>
      <c r="BG806" s="128" t="n">
        <f aca="false">IF($A806=$A805,BE806+BF806+BG805,BE806+BF806)</f>
        <v>0</v>
      </c>
      <c r="BH806" s="133"/>
      <c r="BI806" s="133"/>
      <c r="BJ806" s="128" t="n">
        <f aca="false">IF($A806=$A805,BH806+BI806+BJ805,BH806+BI806)</f>
        <v>0</v>
      </c>
      <c r="BK806" s="133"/>
      <c r="BL806" s="133"/>
      <c r="BM806" s="128" t="n">
        <f aca="false">IF($A806=$A805,BK806+BL806+BM805,BK806+BL806)</f>
        <v>0</v>
      </c>
      <c r="BN806" s="133"/>
      <c r="BO806" s="133"/>
      <c r="BP806" s="128" t="n">
        <f aca="false">IF($A806=$A805,BN806+BO806+BP805,BN806+BO806)</f>
        <v>0</v>
      </c>
      <c r="BQ806" s="133"/>
      <c r="BR806" s="133"/>
      <c r="BS806" s="128" t="n">
        <f aca="false">IF($A806=$A805,BQ806+BR806+BS805,BQ806+BR806)</f>
        <v>0</v>
      </c>
      <c r="BT806" s="133"/>
      <c r="BU806" s="133"/>
      <c r="BV806" s="128" t="n">
        <f aca="false">IF($A806=$A805,BT806+BU806+BV805,BT806+BU806)</f>
        <v>0</v>
      </c>
      <c r="BW806" s="128" t="n">
        <f aca="false">IF(W806=0,0,IF(W806&gt;F$4,1,(IF(W806=BW$2,0,(IF(F$4-W806&gt;2,1,0))))))</f>
        <v>0</v>
      </c>
    </row>
    <row r="807" customFormat="false" ht="42.95" hidden="false" customHeight="true" outlineLevel="0" collapsed="false">
      <c r="A807" s="124" t="str">
        <f aca="false">IF(D807=D806,IF(A806=0,"",A806),IF(AND(D807&gt;0,D807&lt;&gt;D806),A806+1,""))</f>
        <v/>
      </c>
      <c r="B807" s="129"/>
      <c r="C807" s="129"/>
      <c r="D807" s="96"/>
      <c r="E807" s="138"/>
      <c r="F807" s="128" t="str">
        <f aca="false">IFERROR(IF(OR(ISTEXT(D807),ISNUMBER(D807)),HLOOKUP(I807-23*INT(I807/23),[2]Hoja2!B$1:X$2,2),""),1)</f>
        <v/>
      </c>
      <c r="G807" s="128" t="str">
        <f aca="false">LEFT(D807,1)</f>
        <v/>
      </c>
      <c r="H807" s="129" t="str">
        <f aca="false">IF(UPPER(G807)="Z",2,IF(UPPER(G807)="Y",1,IF(UPPER(G807)="X",0,LEFT(D807))))</f>
        <v/>
      </c>
      <c r="I807" s="129" t="str">
        <f aca="false">REPLACE(D807,1,1,H807)</f>
        <v/>
      </c>
      <c r="J807" s="96"/>
      <c r="K807" s="124" t="str">
        <f aca="false">IF(N807&gt;0,ROW(L807)-7,"")</f>
        <v/>
      </c>
      <c r="L807" s="130"/>
      <c r="M807" s="130"/>
      <c r="N807" s="131"/>
      <c r="O807" s="132"/>
      <c r="P807" s="128" t="str">
        <f aca="false">IFERROR(IF(OR(ISTEXT(N807),ISNUMBER(N807)),HLOOKUP(S807-23*INT(S807/23),[2]Hoja2!B$1:X$2,2),""),1)</f>
        <v/>
      </c>
      <c r="Q807" s="128" t="str">
        <f aca="false">LEFT(N807,1)</f>
        <v/>
      </c>
      <c r="R807" s="129" t="str">
        <f aca="false">IF(UPPER(Q807)="Z",2,IF(UPPER(Q807)="Y",1,IF(UPPER(Q807)="X",0,LEFT(N807))))</f>
        <v/>
      </c>
      <c r="S807" s="129" t="str">
        <f aca="false">REPLACE(N807,1,1,R807)</f>
        <v/>
      </c>
      <c r="T807" s="96"/>
      <c r="U807" s="133"/>
      <c r="V807" s="124" t="str">
        <f aca="false">IF(OR(ISTEXT(N807),ISNUMBER(N807)),IF($AD807=1,U807,0),"")</f>
        <v/>
      </c>
      <c r="W807" s="75" t="n">
        <v>36892</v>
      </c>
      <c r="X807" s="134"/>
      <c r="Y807" s="134"/>
      <c r="AA807" s="128" t="n">
        <f aca="false">IF(E807&lt;&gt;F807,0,1)</f>
        <v>1</v>
      </c>
      <c r="AB807" s="128" t="n">
        <f aca="false">IF(OR(T807="SI",T807="Si",T807="si",T807="sI",T807="s",T807="S"),1,0)</f>
        <v>0</v>
      </c>
      <c r="AC807" s="128" t="n">
        <f aca="false">IF(OR(J807="SI",J807="Si",J807="si",J807="sI",J807="s",J807="S"),1,0)</f>
        <v>0</v>
      </c>
      <c r="AD807" s="128" t="n">
        <f aca="false">AK807*AA807*AB807*AC807</f>
        <v>0</v>
      </c>
      <c r="AF807" s="136" t="n">
        <f aca="false">COUNTIF(D$8:D807,D807)</f>
        <v>0</v>
      </c>
      <c r="AG807" s="136" t="n">
        <f aca="false">COUNTIFS(D$8:D807,D807,A$8:A807,A807)</f>
        <v>0</v>
      </c>
      <c r="AH807" s="128" t="n">
        <f aca="false">AF807-AG807</f>
        <v>0</v>
      </c>
      <c r="AI807" s="128" t="n">
        <f aca="false">IF(OR(O807&lt;&gt;P807,P807=1,AA807=0),1,0)</f>
        <v>0</v>
      </c>
      <c r="AJ807" s="128" t="n">
        <f aca="false">IF(AR807&gt;0,1,0)+AH807</f>
        <v>0</v>
      </c>
      <c r="AK807" s="128" t="n">
        <f aca="false">IF(O807&lt;&gt;P807,0,1)</f>
        <v>1</v>
      </c>
      <c r="AL807" s="128" t="n">
        <f aca="false">IF(U807&gt;1,1,0)</f>
        <v>0</v>
      </c>
      <c r="AM807" s="136"/>
      <c r="AN807" s="137"/>
      <c r="AO807" s="139"/>
      <c r="AP807" s="128" t="str">
        <f aca="false">IF(SUMIF(AS$7:BU$7,"&gt;0",AS807:BU807)&gt;0,SUMIF(AS$7:BU$7,"&gt;0",AS807:BU807),"")</f>
        <v/>
      </c>
      <c r="AQ807" s="128"/>
      <c r="AR807" s="136" t="n">
        <f aca="false">COUNTIF(N$8:N807,N807)-1</f>
        <v>-1</v>
      </c>
      <c r="AS807" s="133"/>
      <c r="AT807" s="133"/>
      <c r="AU807" s="128" t="n">
        <f aca="false">IF($A807=$A806,AS807+AT807+AU806,AS807+AT807)</f>
        <v>0</v>
      </c>
      <c r="AV807" s="133"/>
      <c r="AW807" s="133"/>
      <c r="AX807" s="128" t="n">
        <f aca="false">IF($A807=$A806,AV807+AW807+AX806,AV807+AW807)</f>
        <v>0</v>
      </c>
      <c r="AY807" s="133"/>
      <c r="AZ807" s="133"/>
      <c r="BA807" s="128" t="n">
        <f aca="false">IF($A807=$A806,AY807+AZ807+BA806,AY807+AZ807)</f>
        <v>0</v>
      </c>
      <c r="BB807" s="133"/>
      <c r="BC807" s="133"/>
      <c r="BD807" s="128" t="n">
        <f aca="false">IF($A807=$A806,BB807+BC807+BD806,BB807+BC807)</f>
        <v>0</v>
      </c>
      <c r="BE807" s="133"/>
      <c r="BF807" s="133"/>
      <c r="BG807" s="128" t="n">
        <f aca="false">IF($A807=$A806,BE807+BF807+BG806,BE807+BF807)</f>
        <v>0</v>
      </c>
      <c r="BH807" s="133"/>
      <c r="BI807" s="133"/>
      <c r="BJ807" s="128" t="n">
        <f aca="false">IF($A807=$A806,BH807+BI807+BJ806,BH807+BI807)</f>
        <v>0</v>
      </c>
      <c r="BK807" s="133"/>
      <c r="BL807" s="133"/>
      <c r="BM807" s="128" t="n">
        <f aca="false">IF($A807=$A806,BK807+BL807+BM806,BK807+BL807)</f>
        <v>0</v>
      </c>
      <c r="BN807" s="133"/>
      <c r="BO807" s="133"/>
      <c r="BP807" s="128" t="n">
        <f aca="false">IF($A807=$A806,BN807+BO807+BP806,BN807+BO807)</f>
        <v>0</v>
      </c>
      <c r="BQ807" s="133"/>
      <c r="BR807" s="133"/>
      <c r="BS807" s="128" t="n">
        <f aca="false">IF($A807=$A806,BQ807+BR807+BS806,BQ807+BR807)</f>
        <v>0</v>
      </c>
      <c r="BT807" s="133"/>
      <c r="BU807" s="133"/>
      <c r="BV807" s="128" t="n">
        <f aca="false">IF($A807=$A806,BT807+BU807+BV806,BT807+BU807)</f>
        <v>0</v>
      </c>
      <c r="BW807" s="128" t="n">
        <f aca="false">IF(W807=0,0,IF(W807&gt;F$4,1,(IF(W807=BW$2,0,(IF(F$4-W807&gt;2,1,0))))))</f>
        <v>0</v>
      </c>
    </row>
    <row r="808" customFormat="false" ht="42.95" hidden="false" customHeight="true" outlineLevel="0" collapsed="false">
      <c r="A808" s="124" t="str">
        <f aca="false">IF(D808=D807,IF(A807=0,"",A807),IF(AND(D808&gt;0,D808&lt;&gt;D807),A807+1,""))</f>
        <v/>
      </c>
      <c r="B808" s="129"/>
      <c r="C808" s="129"/>
      <c r="D808" s="96"/>
      <c r="E808" s="138"/>
      <c r="F808" s="128" t="str">
        <f aca="false">IFERROR(IF(OR(ISTEXT(D808),ISNUMBER(D808)),HLOOKUP(I808-23*INT(I808/23),[2]Hoja2!B$1:X$2,2),""),1)</f>
        <v/>
      </c>
      <c r="G808" s="128" t="str">
        <f aca="false">LEFT(D808,1)</f>
        <v/>
      </c>
      <c r="H808" s="129" t="str">
        <f aca="false">IF(UPPER(G808)="Z",2,IF(UPPER(G808)="Y",1,IF(UPPER(G808)="X",0,LEFT(D808))))</f>
        <v/>
      </c>
      <c r="I808" s="129" t="str">
        <f aca="false">REPLACE(D808,1,1,H808)</f>
        <v/>
      </c>
      <c r="J808" s="96"/>
      <c r="K808" s="124" t="str">
        <f aca="false">IF(N808&gt;0,ROW(L808)-7,"")</f>
        <v/>
      </c>
      <c r="L808" s="130"/>
      <c r="M808" s="130"/>
      <c r="N808" s="131"/>
      <c r="O808" s="132"/>
      <c r="P808" s="128" t="str">
        <f aca="false">IFERROR(IF(OR(ISTEXT(N808),ISNUMBER(N808)),HLOOKUP(S808-23*INT(S808/23),[2]Hoja2!B$1:X$2,2),""),1)</f>
        <v/>
      </c>
      <c r="Q808" s="128" t="str">
        <f aca="false">LEFT(N808,1)</f>
        <v/>
      </c>
      <c r="R808" s="129" t="str">
        <f aca="false">IF(UPPER(Q808)="Z",2,IF(UPPER(Q808)="Y",1,IF(UPPER(Q808)="X",0,LEFT(N808))))</f>
        <v/>
      </c>
      <c r="S808" s="129" t="str">
        <f aca="false">REPLACE(N808,1,1,R808)</f>
        <v/>
      </c>
      <c r="T808" s="96"/>
      <c r="U808" s="133"/>
      <c r="V808" s="124" t="str">
        <f aca="false">IF(OR(ISTEXT(N808),ISNUMBER(N808)),IF($AD808=1,U808,0),"")</f>
        <v/>
      </c>
      <c r="W808" s="75" t="n">
        <v>36892</v>
      </c>
      <c r="X808" s="134"/>
      <c r="Y808" s="134"/>
      <c r="AA808" s="128" t="n">
        <f aca="false">IF(E808&lt;&gt;F808,0,1)</f>
        <v>1</v>
      </c>
      <c r="AB808" s="128" t="n">
        <f aca="false">IF(OR(T808="SI",T808="Si",T808="si",T808="sI",T808="s",T808="S"),1,0)</f>
        <v>0</v>
      </c>
      <c r="AC808" s="128" t="n">
        <f aca="false">IF(OR(J808="SI",J808="Si",J808="si",J808="sI",J808="s",J808="S"),1,0)</f>
        <v>0</v>
      </c>
      <c r="AD808" s="128" t="n">
        <f aca="false">AK808*AA808*AB808*AC808</f>
        <v>0</v>
      </c>
      <c r="AF808" s="136" t="n">
        <f aca="false">COUNTIF(D$8:D808,D808)</f>
        <v>0</v>
      </c>
      <c r="AG808" s="136" t="n">
        <f aca="false">COUNTIFS(D$8:D808,D808,A$8:A808,A808)</f>
        <v>0</v>
      </c>
      <c r="AH808" s="128" t="n">
        <f aca="false">AF808-AG808</f>
        <v>0</v>
      </c>
      <c r="AI808" s="128" t="n">
        <f aca="false">IF(OR(O808&lt;&gt;P808,P808=1,AA808=0),1,0)</f>
        <v>0</v>
      </c>
      <c r="AJ808" s="128" t="n">
        <f aca="false">IF(AR808&gt;0,1,0)+AH808</f>
        <v>0</v>
      </c>
      <c r="AK808" s="128" t="n">
        <f aca="false">IF(O808&lt;&gt;P808,0,1)</f>
        <v>1</v>
      </c>
      <c r="AL808" s="128" t="n">
        <f aca="false">IF(U808&gt;1,1,0)</f>
        <v>0</v>
      </c>
      <c r="AM808" s="136"/>
      <c r="AN808" s="137"/>
      <c r="AO808" s="139"/>
      <c r="AP808" s="128" t="str">
        <f aca="false">IF(SUMIF(AS$7:BU$7,"&gt;0",AS808:BU808)&gt;0,SUMIF(AS$7:BU$7,"&gt;0",AS808:BU808),"")</f>
        <v/>
      </c>
      <c r="AQ808" s="128"/>
      <c r="AR808" s="136" t="n">
        <f aca="false">COUNTIF(N$8:N808,N808)-1</f>
        <v>-1</v>
      </c>
      <c r="AS808" s="133"/>
      <c r="AT808" s="133"/>
      <c r="AU808" s="128" t="n">
        <f aca="false">IF($A808=$A807,AS808+AT808+AU807,AS808+AT808)</f>
        <v>0</v>
      </c>
      <c r="AV808" s="133"/>
      <c r="AW808" s="133"/>
      <c r="AX808" s="128" t="n">
        <f aca="false">IF($A808=$A807,AV808+AW808+AX807,AV808+AW808)</f>
        <v>0</v>
      </c>
      <c r="AY808" s="133"/>
      <c r="AZ808" s="133"/>
      <c r="BA808" s="128" t="n">
        <f aca="false">IF($A808=$A807,AY808+AZ808+BA807,AY808+AZ808)</f>
        <v>0</v>
      </c>
      <c r="BB808" s="133"/>
      <c r="BC808" s="133"/>
      <c r="BD808" s="128" t="n">
        <f aca="false">IF($A808=$A807,BB808+BC808+BD807,BB808+BC808)</f>
        <v>0</v>
      </c>
      <c r="BE808" s="133"/>
      <c r="BF808" s="133"/>
      <c r="BG808" s="128" t="n">
        <f aca="false">IF($A808=$A807,BE808+BF808+BG807,BE808+BF808)</f>
        <v>0</v>
      </c>
      <c r="BH808" s="133"/>
      <c r="BI808" s="133"/>
      <c r="BJ808" s="128" t="n">
        <f aca="false">IF($A808=$A807,BH808+BI808+BJ807,BH808+BI808)</f>
        <v>0</v>
      </c>
      <c r="BK808" s="133"/>
      <c r="BL808" s="133"/>
      <c r="BM808" s="128" t="n">
        <f aca="false">IF($A808=$A807,BK808+BL808+BM807,BK808+BL808)</f>
        <v>0</v>
      </c>
      <c r="BN808" s="133"/>
      <c r="BO808" s="133"/>
      <c r="BP808" s="128" t="n">
        <f aca="false">IF($A808=$A807,BN808+BO808+BP807,BN808+BO808)</f>
        <v>0</v>
      </c>
      <c r="BQ808" s="133"/>
      <c r="BR808" s="133"/>
      <c r="BS808" s="128" t="n">
        <f aca="false">IF($A808=$A807,BQ808+BR808+BS807,BQ808+BR808)</f>
        <v>0</v>
      </c>
      <c r="BT808" s="133"/>
      <c r="BU808" s="133"/>
      <c r="BV808" s="128" t="n">
        <f aca="false">IF($A808=$A807,BT808+BU808+BV807,BT808+BU808)</f>
        <v>0</v>
      </c>
      <c r="BW808" s="128" t="n">
        <f aca="false">IF(W808=0,0,IF(W808&gt;F$4,1,(IF(W808=BW$2,0,(IF(F$4-W808&gt;2,1,0))))))</f>
        <v>0</v>
      </c>
    </row>
    <row r="809" customFormat="false" ht="42.95" hidden="false" customHeight="true" outlineLevel="0" collapsed="false">
      <c r="A809" s="124" t="str">
        <f aca="false">IF(D809=D808,IF(A808=0,"",A808),IF(AND(D809&gt;0,D809&lt;&gt;D808),A808+1,""))</f>
        <v/>
      </c>
      <c r="B809" s="129"/>
      <c r="C809" s="129"/>
      <c r="D809" s="96"/>
      <c r="E809" s="138"/>
      <c r="F809" s="128" t="str">
        <f aca="false">IFERROR(IF(OR(ISTEXT(D809),ISNUMBER(D809)),HLOOKUP(I809-23*INT(I809/23),[2]Hoja2!B$1:X$2,2),""),1)</f>
        <v/>
      </c>
      <c r="G809" s="128" t="str">
        <f aca="false">LEFT(D809,1)</f>
        <v/>
      </c>
      <c r="H809" s="129" t="str">
        <f aca="false">IF(UPPER(G809)="Z",2,IF(UPPER(G809)="Y",1,IF(UPPER(G809)="X",0,LEFT(D809))))</f>
        <v/>
      </c>
      <c r="I809" s="129" t="str">
        <f aca="false">REPLACE(D809,1,1,H809)</f>
        <v/>
      </c>
      <c r="J809" s="96"/>
      <c r="K809" s="124" t="str">
        <f aca="false">IF(N809&gt;0,ROW(L809)-7,"")</f>
        <v/>
      </c>
      <c r="L809" s="130"/>
      <c r="M809" s="130"/>
      <c r="N809" s="131"/>
      <c r="O809" s="132"/>
      <c r="P809" s="128" t="str">
        <f aca="false">IFERROR(IF(OR(ISTEXT(N809),ISNUMBER(N809)),HLOOKUP(S809-23*INT(S809/23),[2]Hoja2!B$1:X$2,2),""),1)</f>
        <v/>
      </c>
      <c r="Q809" s="128" t="str">
        <f aca="false">LEFT(N809,1)</f>
        <v/>
      </c>
      <c r="R809" s="129" t="str">
        <f aca="false">IF(UPPER(Q809)="Z",2,IF(UPPER(Q809)="Y",1,IF(UPPER(Q809)="X",0,LEFT(N809))))</f>
        <v/>
      </c>
      <c r="S809" s="129" t="str">
        <f aca="false">REPLACE(N809,1,1,R809)</f>
        <v/>
      </c>
      <c r="T809" s="96"/>
      <c r="U809" s="133"/>
      <c r="V809" s="124" t="str">
        <f aca="false">IF(OR(ISTEXT(N809),ISNUMBER(N809)),IF($AD809=1,U809,0),"")</f>
        <v/>
      </c>
      <c r="W809" s="75" t="n">
        <v>36892</v>
      </c>
      <c r="X809" s="134"/>
      <c r="Y809" s="134"/>
      <c r="AA809" s="128" t="n">
        <f aca="false">IF(E809&lt;&gt;F809,0,1)</f>
        <v>1</v>
      </c>
      <c r="AB809" s="128" t="n">
        <f aca="false">IF(OR(T809="SI",T809="Si",T809="si",T809="sI",T809="s",T809="S"),1,0)</f>
        <v>0</v>
      </c>
      <c r="AC809" s="128" t="n">
        <f aca="false">IF(OR(J809="SI",J809="Si",J809="si",J809="sI",J809="s",J809="S"),1,0)</f>
        <v>0</v>
      </c>
      <c r="AD809" s="128" t="n">
        <f aca="false">AK809*AA809*AB809*AC809</f>
        <v>0</v>
      </c>
      <c r="AF809" s="136" t="n">
        <f aca="false">COUNTIF(D$8:D809,D809)</f>
        <v>0</v>
      </c>
      <c r="AG809" s="136" t="n">
        <f aca="false">COUNTIFS(D$8:D809,D809,A$8:A809,A809)</f>
        <v>0</v>
      </c>
      <c r="AH809" s="128" t="n">
        <f aca="false">AF809-AG809</f>
        <v>0</v>
      </c>
      <c r="AI809" s="128" t="n">
        <f aca="false">IF(OR(O809&lt;&gt;P809,P809=1,AA809=0),1,0)</f>
        <v>0</v>
      </c>
      <c r="AJ809" s="128" t="n">
        <f aca="false">IF(AR809&gt;0,1,0)+AH809</f>
        <v>0</v>
      </c>
      <c r="AK809" s="128" t="n">
        <f aca="false">IF(O809&lt;&gt;P809,0,1)</f>
        <v>1</v>
      </c>
      <c r="AL809" s="128" t="n">
        <f aca="false">IF(U809&gt;1,1,0)</f>
        <v>0</v>
      </c>
      <c r="AM809" s="136"/>
      <c r="AN809" s="137"/>
      <c r="AO809" s="139"/>
      <c r="AP809" s="128" t="str">
        <f aca="false">IF(SUMIF(AS$7:BU$7,"&gt;0",AS809:BU809)&gt;0,SUMIF(AS$7:BU$7,"&gt;0",AS809:BU809),"")</f>
        <v/>
      </c>
      <c r="AQ809" s="128"/>
      <c r="AR809" s="136" t="n">
        <f aca="false">COUNTIF(N$8:N809,N809)-1</f>
        <v>-1</v>
      </c>
      <c r="AS809" s="133"/>
      <c r="AT809" s="133"/>
      <c r="AU809" s="128" t="n">
        <f aca="false">IF($A809=$A808,AS809+AT809+AU808,AS809+AT809)</f>
        <v>0</v>
      </c>
      <c r="AV809" s="133"/>
      <c r="AW809" s="133"/>
      <c r="AX809" s="128" t="n">
        <f aca="false">IF($A809=$A808,AV809+AW809+AX808,AV809+AW809)</f>
        <v>0</v>
      </c>
      <c r="AY809" s="133"/>
      <c r="AZ809" s="133"/>
      <c r="BA809" s="128" t="n">
        <f aca="false">IF($A809=$A808,AY809+AZ809+BA808,AY809+AZ809)</f>
        <v>0</v>
      </c>
      <c r="BB809" s="133"/>
      <c r="BC809" s="133"/>
      <c r="BD809" s="128" t="n">
        <f aca="false">IF($A809=$A808,BB809+BC809+BD808,BB809+BC809)</f>
        <v>0</v>
      </c>
      <c r="BE809" s="133"/>
      <c r="BF809" s="133"/>
      <c r="BG809" s="128" t="n">
        <f aca="false">IF($A809=$A808,BE809+BF809+BG808,BE809+BF809)</f>
        <v>0</v>
      </c>
      <c r="BH809" s="133"/>
      <c r="BI809" s="133"/>
      <c r="BJ809" s="128" t="n">
        <f aca="false">IF($A809=$A808,BH809+BI809+BJ808,BH809+BI809)</f>
        <v>0</v>
      </c>
      <c r="BK809" s="133"/>
      <c r="BL809" s="133"/>
      <c r="BM809" s="128" t="n">
        <f aca="false">IF($A809=$A808,BK809+BL809+BM808,BK809+BL809)</f>
        <v>0</v>
      </c>
      <c r="BN809" s="133"/>
      <c r="BO809" s="133"/>
      <c r="BP809" s="128" t="n">
        <f aca="false">IF($A809=$A808,BN809+BO809+BP808,BN809+BO809)</f>
        <v>0</v>
      </c>
      <c r="BQ809" s="133"/>
      <c r="BR809" s="133"/>
      <c r="BS809" s="128" t="n">
        <f aca="false">IF($A809=$A808,BQ809+BR809+BS808,BQ809+BR809)</f>
        <v>0</v>
      </c>
      <c r="BT809" s="133"/>
      <c r="BU809" s="133"/>
      <c r="BV809" s="128" t="n">
        <f aca="false">IF($A809=$A808,BT809+BU809+BV808,BT809+BU809)</f>
        <v>0</v>
      </c>
      <c r="BW809" s="128" t="n">
        <f aca="false">IF(W809=0,0,IF(W809&gt;F$4,1,(IF(W809=BW$2,0,(IF(F$4-W809&gt;2,1,0))))))</f>
        <v>0</v>
      </c>
    </row>
    <row r="810" customFormat="false" ht="42.95" hidden="false" customHeight="true" outlineLevel="0" collapsed="false">
      <c r="A810" s="124" t="str">
        <f aca="false">IF(D810=D809,IF(A809=0,"",A809),IF(AND(D810&gt;0,D810&lt;&gt;D809),A809+1,""))</f>
        <v/>
      </c>
      <c r="B810" s="129"/>
      <c r="C810" s="129"/>
      <c r="D810" s="96"/>
      <c r="E810" s="138"/>
      <c r="F810" s="128" t="str">
        <f aca="false">IFERROR(IF(OR(ISTEXT(D810),ISNUMBER(D810)),HLOOKUP(I810-23*INT(I810/23),[2]Hoja2!B$1:X$2,2),""),1)</f>
        <v/>
      </c>
      <c r="G810" s="128" t="str">
        <f aca="false">LEFT(D810,1)</f>
        <v/>
      </c>
      <c r="H810" s="129" t="str">
        <f aca="false">IF(UPPER(G810)="Z",2,IF(UPPER(G810)="Y",1,IF(UPPER(G810)="X",0,LEFT(D810))))</f>
        <v/>
      </c>
      <c r="I810" s="129" t="str">
        <f aca="false">REPLACE(D810,1,1,H810)</f>
        <v/>
      </c>
      <c r="J810" s="96"/>
      <c r="K810" s="124" t="str">
        <f aca="false">IF(N810&gt;0,ROW(L810)-7,"")</f>
        <v/>
      </c>
      <c r="L810" s="130"/>
      <c r="M810" s="130"/>
      <c r="N810" s="131"/>
      <c r="O810" s="132"/>
      <c r="P810" s="128" t="str">
        <f aca="false">IFERROR(IF(OR(ISTEXT(N810),ISNUMBER(N810)),HLOOKUP(S810-23*INT(S810/23),[2]Hoja2!B$1:X$2,2),""),1)</f>
        <v/>
      </c>
      <c r="Q810" s="128" t="str">
        <f aca="false">LEFT(N810,1)</f>
        <v/>
      </c>
      <c r="R810" s="129" t="str">
        <f aca="false">IF(UPPER(Q810)="Z",2,IF(UPPER(Q810)="Y",1,IF(UPPER(Q810)="X",0,LEFT(N810))))</f>
        <v/>
      </c>
      <c r="S810" s="129" t="str">
        <f aca="false">REPLACE(N810,1,1,R810)</f>
        <v/>
      </c>
      <c r="T810" s="96"/>
      <c r="U810" s="133"/>
      <c r="V810" s="124" t="str">
        <f aca="false">IF(OR(ISTEXT(N810),ISNUMBER(N810)),IF($AD810=1,U810,0),"")</f>
        <v/>
      </c>
      <c r="W810" s="75" t="n">
        <v>36892</v>
      </c>
      <c r="X810" s="134"/>
      <c r="Y810" s="134"/>
      <c r="AA810" s="128" t="n">
        <f aca="false">IF(E810&lt;&gt;F810,0,1)</f>
        <v>1</v>
      </c>
      <c r="AB810" s="128" t="n">
        <f aca="false">IF(OR(T810="SI",T810="Si",T810="si",T810="sI",T810="s",T810="S"),1,0)</f>
        <v>0</v>
      </c>
      <c r="AC810" s="128" t="n">
        <f aca="false">IF(OR(J810="SI",J810="Si",J810="si",J810="sI",J810="s",J810="S"),1,0)</f>
        <v>0</v>
      </c>
      <c r="AD810" s="128" t="n">
        <f aca="false">AK810*AA810*AB810*AC810</f>
        <v>0</v>
      </c>
      <c r="AF810" s="136" t="n">
        <f aca="false">COUNTIF(D$8:D810,D810)</f>
        <v>0</v>
      </c>
      <c r="AG810" s="136" t="n">
        <f aca="false">COUNTIFS(D$8:D810,D810,A$8:A810,A810)</f>
        <v>0</v>
      </c>
      <c r="AH810" s="128" t="n">
        <f aca="false">AF810-AG810</f>
        <v>0</v>
      </c>
      <c r="AI810" s="128" t="n">
        <f aca="false">IF(OR(O810&lt;&gt;P810,P810=1,AA810=0),1,0)</f>
        <v>0</v>
      </c>
      <c r="AJ810" s="128" t="n">
        <f aca="false">IF(AR810&gt;0,1,0)+AH810</f>
        <v>0</v>
      </c>
      <c r="AK810" s="128" t="n">
        <f aca="false">IF(O810&lt;&gt;P810,0,1)</f>
        <v>1</v>
      </c>
      <c r="AL810" s="128" t="n">
        <f aca="false">IF(U810&gt;1,1,0)</f>
        <v>0</v>
      </c>
      <c r="AM810" s="136"/>
      <c r="AN810" s="137"/>
      <c r="AO810" s="139"/>
      <c r="AP810" s="128" t="str">
        <f aca="false">IF(SUMIF(AS$7:BU$7,"&gt;0",AS810:BU810)&gt;0,SUMIF(AS$7:BU$7,"&gt;0",AS810:BU810),"")</f>
        <v/>
      </c>
      <c r="AQ810" s="128"/>
      <c r="AR810" s="136" t="n">
        <f aca="false">COUNTIF(N$8:N810,N810)-1</f>
        <v>-1</v>
      </c>
      <c r="AS810" s="133"/>
      <c r="AT810" s="133"/>
      <c r="AU810" s="128" t="n">
        <f aca="false">IF($A810=$A809,AS810+AT810+AU809,AS810+AT810)</f>
        <v>0</v>
      </c>
      <c r="AV810" s="133"/>
      <c r="AW810" s="133"/>
      <c r="AX810" s="128" t="n">
        <f aca="false">IF($A810=$A809,AV810+AW810+AX809,AV810+AW810)</f>
        <v>0</v>
      </c>
      <c r="AY810" s="133"/>
      <c r="AZ810" s="133"/>
      <c r="BA810" s="128" t="n">
        <f aca="false">IF($A810=$A809,AY810+AZ810+BA809,AY810+AZ810)</f>
        <v>0</v>
      </c>
      <c r="BB810" s="133"/>
      <c r="BC810" s="133"/>
      <c r="BD810" s="128" t="n">
        <f aca="false">IF($A810=$A809,BB810+BC810+BD809,BB810+BC810)</f>
        <v>0</v>
      </c>
      <c r="BE810" s="133"/>
      <c r="BF810" s="133"/>
      <c r="BG810" s="128" t="n">
        <f aca="false">IF($A810=$A809,BE810+BF810+BG809,BE810+BF810)</f>
        <v>0</v>
      </c>
      <c r="BH810" s="133"/>
      <c r="BI810" s="133"/>
      <c r="BJ810" s="128" t="n">
        <f aca="false">IF($A810=$A809,BH810+BI810+BJ809,BH810+BI810)</f>
        <v>0</v>
      </c>
      <c r="BK810" s="133"/>
      <c r="BL810" s="133"/>
      <c r="BM810" s="128" t="n">
        <f aca="false">IF($A810=$A809,BK810+BL810+BM809,BK810+BL810)</f>
        <v>0</v>
      </c>
      <c r="BN810" s="133"/>
      <c r="BO810" s="133"/>
      <c r="BP810" s="128" t="n">
        <f aca="false">IF($A810=$A809,BN810+BO810+BP809,BN810+BO810)</f>
        <v>0</v>
      </c>
      <c r="BQ810" s="133"/>
      <c r="BR810" s="133"/>
      <c r="BS810" s="128" t="n">
        <f aca="false">IF($A810=$A809,BQ810+BR810+BS809,BQ810+BR810)</f>
        <v>0</v>
      </c>
      <c r="BT810" s="133"/>
      <c r="BU810" s="133"/>
      <c r="BV810" s="128" t="n">
        <f aca="false">IF($A810=$A809,BT810+BU810+BV809,BT810+BU810)</f>
        <v>0</v>
      </c>
      <c r="BW810" s="128" t="n">
        <f aca="false">IF(W810=0,0,IF(W810&gt;F$4,1,(IF(W810=BW$2,0,(IF(F$4-W810&gt;2,1,0))))))</f>
        <v>0</v>
      </c>
    </row>
    <row r="811" customFormat="false" ht="42.95" hidden="false" customHeight="true" outlineLevel="0" collapsed="false">
      <c r="A811" s="124" t="str">
        <f aca="false">IF(D811=D810,IF(A810=0,"",A810),IF(AND(D811&gt;0,D811&lt;&gt;D810),A810+1,""))</f>
        <v/>
      </c>
      <c r="B811" s="129"/>
      <c r="C811" s="129"/>
      <c r="D811" s="96"/>
      <c r="E811" s="138"/>
      <c r="F811" s="128" t="str">
        <f aca="false">IFERROR(IF(OR(ISTEXT(D811),ISNUMBER(D811)),HLOOKUP(I811-23*INT(I811/23),[2]Hoja2!B$1:X$2,2),""),1)</f>
        <v/>
      </c>
      <c r="G811" s="128" t="str">
        <f aca="false">LEFT(D811,1)</f>
        <v/>
      </c>
      <c r="H811" s="129" t="str">
        <f aca="false">IF(UPPER(G811)="Z",2,IF(UPPER(G811)="Y",1,IF(UPPER(G811)="X",0,LEFT(D811))))</f>
        <v/>
      </c>
      <c r="I811" s="129" t="str">
        <f aca="false">REPLACE(D811,1,1,H811)</f>
        <v/>
      </c>
      <c r="J811" s="96"/>
      <c r="K811" s="124" t="str">
        <f aca="false">IF(N811&gt;0,ROW(L811)-7,"")</f>
        <v/>
      </c>
      <c r="L811" s="130"/>
      <c r="M811" s="130"/>
      <c r="N811" s="131"/>
      <c r="O811" s="132"/>
      <c r="P811" s="128" t="str">
        <f aca="false">IFERROR(IF(OR(ISTEXT(N811),ISNUMBER(N811)),HLOOKUP(S811-23*INT(S811/23),[2]Hoja2!B$1:X$2,2),""),1)</f>
        <v/>
      </c>
      <c r="Q811" s="128" t="str">
        <f aca="false">LEFT(N811,1)</f>
        <v/>
      </c>
      <c r="R811" s="129" t="str">
        <f aca="false">IF(UPPER(Q811)="Z",2,IF(UPPER(Q811)="Y",1,IF(UPPER(Q811)="X",0,LEFT(N811))))</f>
        <v/>
      </c>
      <c r="S811" s="129" t="str">
        <f aca="false">REPLACE(N811,1,1,R811)</f>
        <v/>
      </c>
      <c r="T811" s="96"/>
      <c r="U811" s="133"/>
      <c r="V811" s="124" t="str">
        <f aca="false">IF(OR(ISTEXT(N811),ISNUMBER(N811)),IF($AD811=1,U811,0),"")</f>
        <v/>
      </c>
      <c r="W811" s="75" t="n">
        <v>36892</v>
      </c>
      <c r="X811" s="134"/>
      <c r="Y811" s="134"/>
      <c r="AA811" s="128" t="n">
        <f aca="false">IF(E811&lt;&gt;F811,0,1)</f>
        <v>1</v>
      </c>
      <c r="AB811" s="128" t="n">
        <f aca="false">IF(OR(T811="SI",T811="Si",T811="si",T811="sI",T811="s",T811="S"),1,0)</f>
        <v>0</v>
      </c>
      <c r="AC811" s="128" t="n">
        <f aca="false">IF(OR(J811="SI",J811="Si",J811="si",J811="sI",J811="s",J811="S"),1,0)</f>
        <v>0</v>
      </c>
      <c r="AD811" s="128" t="n">
        <f aca="false">AK811*AA811*AB811*AC811</f>
        <v>0</v>
      </c>
      <c r="AF811" s="136" t="n">
        <f aca="false">COUNTIF(D$8:D811,D811)</f>
        <v>0</v>
      </c>
      <c r="AG811" s="136" t="n">
        <f aca="false">COUNTIFS(D$8:D811,D811,A$8:A811,A811)</f>
        <v>0</v>
      </c>
      <c r="AH811" s="128" t="n">
        <f aca="false">AF811-AG811</f>
        <v>0</v>
      </c>
      <c r="AI811" s="128" t="n">
        <f aca="false">IF(OR(O811&lt;&gt;P811,P811=1,AA811=0),1,0)</f>
        <v>0</v>
      </c>
      <c r="AJ811" s="128" t="n">
        <f aca="false">IF(AR811&gt;0,1,0)+AH811</f>
        <v>0</v>
      </c>
      <c r="AK811" s="128" t="n">
        <f aca="false">IF(O811&lt;&gt;P811,0,1)</f>
        <v>1</v>
      </c>
      <c r="AL811" s="128" t="n">
        <f aca="false">IF(U811&gt;1,1,0)</f>
        <v>0</v>
      </c>
      <c r="AM811" s="136"/>
      <c r="AN811" s="137"/>
      <c r="AO811" s="139"/>
      <c r="AP811" s="128" t="str">
        <f aca="false">IF(SUMIF(AS$7:BU$7,"&gt;0",AS811:BU811)&gt;0,SUMIF(AS$7:BU$7,"&gt;0",AS811:BU811),"")</f>
        <v/>
      </c>
      <c r="AQ811" s="128"/>
      <c r="AR811" s="136" t="n">
        <f aca="false">COUNTIF(N$8:N811,N811)-1</f>
        <v>-1</v>
      </c>
      <c r="AS811" s="133"/>
      <c r="AT811" s="133"/>
      <c r="AU811" s="128" t="n">
        <f aca="false">IF($A811=$A810,AS811+AT811+AU810,AS811+AT811)</f>
        <v>0</v>
      </c>
      <c r="AV811" s="133"/>
      <c r="AW811" s="133"/>
      <c r="AX811" s="128" t="n">
        <f aca="false">IF($A811=$A810,AV811+AW811+AX810,AV811+AW811)</f>
        <v>0</v>
      </c>
      <c r="AY811" s="133"/>
      <c r="AZ811" s="133"/>
      <c r="BA811" s="128" t="n">
        <f aca="false">IF($A811=$A810,AY811+AZ811+BA810,AY811+AZ811)</f>
        <v>0</v>
      </c>
      <c r="BB811" s="133"/>
      <c r="BC811" s="133"/>
      <c r="BD811" s="128" t="n">
        <f aca="false">IF($A811=$A810,BB811+BC811+BD810,BB811+BC811)</f>
        <v>0</v>
      </c>
      <c r="BE811" s="133"/>
      <c r="BF811" s="133"/>
      <c r="BG811" s="128" t="n">
        <f aca="false">IF($A811=$A810,BE811+BF811+BG810,BE811+BF811)</f>
        <v>0</v>
      </c>
      <c r="BH811" s="133"/>
      <c r="BI811" s="133"/>
      <c r="BJ811" s="128" t="n">
        <f aca="false">IF($A811=$A810,BH811+BI811+BJ810,BH811+BI811)</f>
        <v>0</v>
      </c>
      <c r="BK811" s="133"/>
      <c r="BL811" s="133"/>
      <c r="BM811" s="128" t="n">
        <f aca="false">IF($A811=$A810,BK811+BL811+BM810,BK811+BL811)</f>
        <v>0</v>
      </c>
      <c r="BN811" s="133"/>
      <c r="BO811" s="133"/>
      <c r="BP811" s="128" t="n">
        <f aca="false">IF($A811=$A810,BN811+BO811+BP810,BN811+BO811)</f>
        <v>0</v>
      </c>
      <c r="BQ811" s="133"/>
      <c r="BR811" s="133"/>
      <c r="BS811" s="128" t="n">
        <f aca="false">IF($A811=$A810,BQ811+BR811+BS810,BQ811+BR811)</f>
        <v>0</v>
      </c>
      <c r="BT811" s="133"/>
      <c r="BU811" s="133"/>
      <c r="BV811" s="128" t="n">
        <f aca="false">IF($A811=$A810,BT811+BU811+BV810,BT811+BU811)</f>
        <v>0</v>
      </c>
      <c r="BW811" s="128" t="n">
        <f aca="false">IF(W811=0,0,IF(W811&gt;F$4,1,(IF(W811=BW$2,0,(IF(F$4-W811&gt;2,1,0))))))</f>
        <v>0</v>
      </c>
    </row>
    <row r="812" customFormat="false" ht="42.95" hidden="false" customHeight="true" outlineLevel="0" collapsed="false">
      <c r="A812" s="124" t="str">
        <f aca="false">IF(D812=D811,IF(A811=0,"",A811),IF(AND(D812&gt;0,D812&lt;&gt;D811),A811+1,""))</f>
        <v/>
      </c>
      <c r="B812" s="129"/>
      <c r="C812" s="129"/>
      <c r="D812" s="96"/>
      <c r="E812" s="138"/>
      <c r="F812" s="128" t="str">
        <f aca="false">IFERROR(IF(OR(ISTEXT(D812),ISNUMBER(D812)),HLOOKUP(I812-23*INT(I812/23),[2]Hoja2!B$1:X$2,2),""),1)</f>
        <v/>
      </c>
      <c r="G812" s="128" t="str">
        <f aca="false">LEFT(D812,1)</f>
        <v/>
      </c>
      <c r="H812" s="129" t="str">
        <f aca="false">IF(UPPER(G812)="Z",2,IF(UPPER(G812)="Y",1,IF(UPPER(G812)="X",0,LEFT(D812))))</f>
        <v/>
      </c>
      <c r="I812" s="129" t="str">
        <f aca="false">REPLACE(D812,1,1,H812)</f>
        <v/>
      </c>
      <c r="J812" s="96"/>
      <c r="K812" s="124" t="str">
        <f aca="false">IF(N812&gt;0,ROW(L812)-7,"")</f>
        <v/>
      </c>
      <c r="L812" s="130"/>
      <c r="M812" s="130"/>
      <c r="N812" s="131"/>
      <c r="O812" s="132"/>
      <c r="P812" s="128" t="str">
        <f aca="false">IFERROR(IF(OR(ISTEXT(N812),ISNUMBER(N812)),HLOOKUP(S812-23*INT(S812/23),[2]Hoja2!B$1:X$2,2),""),1)</f>
        <v/>
      </c>
      <c r="Q812" s="128" t="str">
        <f aca="false">LEFT(N812,1)</f>
        <v/>
      </c>
      <c r="R812" s="129" t="str">
        <f aca="false">IF(UPPER(Q812)="Z",2,IF(UPPER(Q812)="Y",1,IF(UPPER(Q812)="X",0,LEFT(N812))))</f>
        <v/>
      </c>
      <c r="S812" s="129" t="str">
        <f aca="false">REPLACE(N812,1,1,R812)</f>
        <v/>
      </c>
      <c r="T812" s="96"/>
      <c r="U812" s="133"/>
      <c r="V812" s="124" t="str">
        <f aca="false">IF(OR(ISTEXT(N812),ISNUMBER(N812)),IF($AD812=1,U812,0),"")</f>
        <v/>
      </c>
      <c r="W812" s="75" t="n">
        <v>36892</v>
      </c>
      <c r="X812" s="134"/>
      <c r="Y812" s="134"/>
      <c r="AA812" s="128" t="n">
        <f aca="false">IF(E812&lt;&gt;F812,0,1)</f>
        <v>1</v>
      </c>
      <c r="AB812" s="128" t="n">
        <f aca="false">IF(OR(T812="SI",T812="Si",T812="si",T812="sI",T812="s",T812="S"),1,0)</f>
        <v>0</v>
      </c>
      <c r="AC812" s="128" t="n">
        <f aca="false">IF(OR(J812="SI",J812="Si",J812="si",J812="sI",J812="s",J812="S"),1,0)</f>
        <v>0</v>
      </c>
      <c r="AD812" s="128" t="n">
        <f aca="false">AK812*AA812*AB812*AC812</f>
        <v>0</v>
      </c>
      <c r="AF812" s="136" t="n">
        <f aca="false">COUNTIF(D$8:D812,D812)</f>
        <v>0</v>
      </c>
      <c r="AG812" s="136" t="n">
        <f aca="false">COUNTIFS(D$8:D812,D812,A$8:A812,A812)</f>
        <v>0</v>
      </c>
      <c r="AH812" s="128" t="n">
        <f aca="false">AF812-AG812</f>
        <v>0</v>
      </c>
      <c r="AI812" s="128" t="n">
        <f aca="false">IF(OR(O812&lt;&gt;P812,P812=1,AA812=0),1,0)</f>
        <v>0</v>
      </c>
      <c r="AJ812" s="128" t="n">
        <f aca="false">IF(AR812&gt;0,1,0)+AH812</f>
        <v>0</v>
      </c>
      <c r="AK812" s="128" t="n">
        <f aca="false">IF(O812&lt;&gt;P812,0,1)</f>
        <v>1</v>
      </c>
      <c r="AL812" s="128" t="n">
        <f aca="false">IF(U812&gt;1,1,0)</f>
        <v>0</v>
      </c>
      <c r="AM812" s="136"/>
      <c r="AN812" s="137"/>
      <c r="AO812" s="139"/>
      <c r="AP812" s="128" t="str">
        <f aca="false">IF(SUMIF(AS$7:BU$7,"&gt;0",AS812:BU812)&gt;0,SUMIF(AS$7:BU$7,"&gt;0",AS812:BU812),"")</f>
        <v/>
      </c>
      <c r="AQ812" s="128"/>
      <c r="AR812" s="136" t="n">
        <f aca="false">COUNTIF(N$8:N812,N812)-1</f>
        <v>-1</v>
      </c>
      <c r="AS812" s="133"/>
      <c r="AT812" s="133"/>
      <c r="AU812" s="128" t="n">
        <f aca="false">IF($A812=$A811,AS812+AT812+AU811,AS812+AT812)</f>
        <v>0</v>
      </c>
      <c r="AV812" s="133"/>
      <c r="AW812" s="133"/>
      <c r="AX812" s="128" t="n">
        <f aca="false">IF($A812=$A811,AV812+AW812+AX811,AV812+AW812)</f>
        <v>0</v>
      </c>
      <c r="AY812" s="133"/>
      <c r="AZ812" s="133"/>
      <c r="BA812" s="128" t="n">
        <f aca="false">IF($A812=$A811,AY812+AZ812+BA811,AY812+AZ812)</f>
        <v>0</v>
      </c>
      <c r="BB812" s="133"/>
      <c r="BC812" s="133"/>
      <c r="BD812" s="128" t="n">
        <f aca="false">IF($A812=$A811,BB812+BC812+BD811,BB812+BC812)</f>
        <v>0</v>
      </c>
      <c r="BE812" s="133"/>
      <c r="BF812" s="133"/>
      <c r="BG812" s="128" t="n">
        <f aca="false">IF($A812=$A811,BE812+BF812+BG811,BE812+BF812)</f>
        <v>0</v>
      </c>
      <c r="BH812" s="133"/>
      <c r="BI812" s="133"/>
      <c r="BJ812" s="128" t="n">
        <f aca="false">IF($A812=$A811,BH812+BI812+BJ811,BH812+BI812)</f>
        <v>0</v>
      </c>
      <c r="BK812" s="133"/>
      <c r="BL812" s="133"/>
      <c r="BM812" s="128" t="n">
        <f aca="false">IF($A812=$A811,BK812+BL812+BM811,BK812+BL812)</f>
        <v>0</v>
      </c>
      <c r="BN812" s="133"/>
      <c r="BO812" s="133"/>
      <c r="BP812" s="128" t="n">
        <f aca="false">IF($A812=$A811,BN812+BO812+BP811,BN812+BO812)</f>
        <v>0</v>
      </c>
      <c r="BQ812" s="133"/>
      <c r="BR812" s="133"/>
      <c r="BS812" s="128" t="n">
        <f aca="false">IF($A812=$A811,BQ812+BR812+BS811,BQ812+BR812)</f>
        <v>0</v>
      </c>
      <c r="BT812" s="133"/>
      <c r="BU812" s="133"/>
      <c r="BV812" s="128" t="n">
        <f aca="false">IF($A812=$A811,BT812+BU812+BV811,BT812+BU812)</f>
        <v>0</v>
      </c>
      <c r="BW812" s="128" t="n">
        <f aca="false">IF(W812=0,0,IF(W812&gt;F$4,1,(IF(W812=BW$2,0,(IF(F$4-W812&gt;2,1,0))))))</f>
        <v>0</v>
      </c>
    </row>
    <row r="813" customFormat="false" ht="42.95" hidden="false" customHeight="true" outlineLevel="0" collapsed="false">
      <c r="A813" s="124" t="str">
        <f aca="false">IF(D813=D812,IF(A812=0,"",A812),IF(AND(D813&gt;0,D813&lt;&gt;D812),A812+1,""))</f>
        <v/>
      </c>
      <c r="B813" s="129"/>
      <c r="C813" s="129"/>
      <c r="D813" s="96"/>
      <c r="E813" s="138"/>
      <c r="F813" s="128" t="str">
        <f aca="false">IFERROR(IF(OR(ISTEXT(D813),ISNUMBER(D813)),HLOOKUP(I813-23*INT(I813/23),[2]Hoja2!B$1:X$2,2),""),1)</f>
        <v/>
      </c>
      <c r="G813" s="128" t="str">
        <f aca="false">LEFT(D813,1)</f>
        <v/>
      </c>
      <c r="H813" s="129" t="str">
        <f aca="false">IF(UPPER(G813)="Z",2,IF(UPPER(G813)="Y",1,IF(UPPER(G813)="X",0,LEFT(D813))))</f>
        <v/>
      </c>
      <c r="I813" s="129" t="str">
        <f aca="false">REPLACE(D813,1,1,H813)</f>
        <v/>
      </c>
      <c r="J813" s="96"/>
      <c r="K813" s="124" t="str">
        <f aca="false">IF(N813&gt;0,ROW(L813)-7,"")</f>
        <v/>
      </c>
      <c r="L813" s="130"/>
      <c r="M813" s="130"/>
      <c r="N813" s="131"/>
      <c r="O813" s="132"/>
      <c r="P813" s="128" t="str">
        <f aca="false">IFERROR(IF(OR(ISTEXT(N813),ISNUMBER(N813)),HLOOKUP(S813-23*INT(S813/23),[2]Hoja2!B$1:X$2,2),""),1)</f>
        <v/>
      </c>
      <c r="Q813" s="128" t="str">
        <f aca="false">LEFT(N813,1)</f>
        <v/>
      </c>
      <c r="R813" s="129" t="str">
        <f aca="false">IF(UPPER(Q813)="Z",2,IF(UPPER(Q813)="Y",1,IF(UPPER(Q813)="X",0,LEFT(N813))))</f>
        <v/>
      </c>
      <c r="S813" s="129" t="str">
        <f aca="false">REPLACE(N813,1,1,R813)</f>
        <v/>
      </c>
      <c r="T813" s="96"/>
      <c r="U813" s="133"/>
      <c r="V813" s="124" t="str">
        <f aca="false">IF(OR(ISTEXT(N813),ISNUMBER(N813)),IF($AD813=1,U813,0),"")</f>
        <v/>
      </c>
      <c r="W813" s="75" t="n">
        <v>36892</v>
      </c>
      <c r="X813" s="134"/>
      <c r="Y813" s="134"/>
      <c r="AA813" s="128" t="n">
        <f aca="false">IF(E813&lt;&gt;F813,0,1)</f>
        <v>1</v>
      </c>
      <c r="AB813" s="128" t="n">
        <f aca="false">IF(OR(T813="SI",T813="Si",T813="si",T813="sI",T813="s",T813="S"),1,0)</f>
        <v>0</v>
      </c>
      <c r="AC813" s="128" t="n">
        <f aca="false">IF(OR(J813="SI",J813="Si",J813="si",J813="sI",J813="s",J813="S"),1,0)</f>
        <v>0</v>
      </c>
      <c r="AD813" s="128" t="n">
        <f aca="false">AK813*AA813*AB813*AC813</f>
        <v>0</v>
      </c>
      <c r="AF813" s="136" t="n">
        <f aca="false">COUNTIF(D$8:D813,D813)</f>
        <v>0</v>
      </c>
      <c r="AG813" s="136" t="n">
        <f aca="false">COUNTIFS(D$8:D813,D813,A$8:A813,A813)</f>
        <v>0</v>
      </c>
      <c r="AH813" s="128" t="n">
        <f aca="false">AF813-AG813</f>
        <v>0</v>
      </c>
      <c r="AI813" s="128" t="n">
        <f aca="false">IF(OR(O813&lt;&gt;P813,P813=1,AA813=0),1,0)</f>
        <v>0</v>
      </c>
      <c r="AJ813" s="128" t="n">
        <f aca="false">IF(AR813&gt;0,1,0)+AH813</f>
        <v>0</v>
      </c>
      <c r="AK813" s="128" t="n">
        <f aca="false">IF(O813&lt;&gt;P813,0,1)</f>
        <v>1</v>
      </c>
      <c r="AL813" s="128" t="n">
        <f aca="false">IF(U813&gt;1,1,0)</f>
        <v>0</v>
      </c>
      <c r="AM813" s="136"/>
      <c r="AN813" s="137"/>
      <c r="AO813" s="139"/>
      <c r="AP813" s="128" t="str">
        <f aca="false">IF(SUMIF(AS$7:BU$7,"&gt;0",AS813:BU813)&gt;0,SUMIF(AS$7:BU$7,"&gt;0",AS813:BU813),"")</f>
        <v/>
      </c>
      <c r="AQ813" s="128"/>
      <c r="AR813" s="136" t="n">
        <f aca="false">COUNTIF(N$8:N813,N813)-1</f>
        <v>-1</v>
      </c>
      <c r="AS813" s="133"/>
      <c r="AT813" s="133"/>
      <c r="AU813" s="128" t="n">
        <f aca="false">IF($A813=$A812,AS813+AT813+AU812,AS813+AT813)</f>
        <v>0</v>
      </c>
      <c r="AV813" s="133"/>
      <c r="AW813" s="133"/>
      <c r="AX813" s="128" t="n">
        <f aca="false">IF($A813=$A812,AV813+AW813+AX812,AV813+AW813)</f>
        <v>0</v>
      </c>
      <c r="AY813" s="133"/>
      <c r="AZ813" s="133"/>
      <c r="BA813" s="128" t="n">
        <f aca="false">IF($A813=$A812,AY813+AZ813+BA812,AY813+AZ813)</f>
        <v>0</v>
      </c>
      <c r="BB813" s="133"/>
      <c r="BC813" s="133"/>
      <c r="BD813" s="128" t="n">
        <f aca="false">IF($A813=$A812,BB813+BC813+BD812,BB813+BC813)</f>
        <v>0</v>
      </c>
      <c r="BE813" s="133"/>
      <c r="BF813" s="133"/>
      <c r="BG813" s="128" t="n">
        <f aca="false">IF($A813=$A812,BE813+BF813+BG812,BE813+BF813)</f>
        <v>0</v>
      </c>
      <c r="BH813" s="133"/>
      <c r="BI813" s="133"/>
      <c r="BJ813" s="128" t="n">
        <f aca="false">IF($A813=$A812,BH813+BI813+BJ812,BH813+BI813)</f>
        <v>0</v>
      </c>
      <c r="BK813" s="133"/>
      <c r="BL813" s="133"/>
      <c r="BM813" s="128" t="n">
        <f aca="false">IF($A813=$A812,BK813+BL813+BM812,BK813+BL813)</f>
        <v>0</v>
      </c>
      <c r="BN813" s="133"/>
      <c r="BO813" s="133"/>
      <c r="BP813" s="128" t="n">
        <f aca="false">IF($A813=$A812,BN813+BO813+BP812,BN813+BO813)</f>
        <v>0</v>
      </c>
      <c r="BQ813" s="133"/>
      <c r="BR813" s="133"/>
      <c r="BS813" s="128" t="n">
        <f aca="false">IF($A813=$A812,BQ813+BR813+BS812,BQ813+BR813)</f>
        <v>0</v>
      </c>
      <c r="BT813" s="133"/>
      <c r="BU813" s="133"/>
      <c r="BV813" s="128" t="n">
        <f aca="false">IF($A813=$A812,BT813+BU813+BV812,BT813+BU813)</f>
        <v>0</v>
      </c>
      <c r="BW813" s="128" t="n">
        <f aca="false">IF(W813=0,0,IF(W813&gt;F$4,1,(IF(W813=BW$2,0,(IF(F$4-W813&gt;2,1,0))))))</f>
        <v>0</v>
      </c>
    </row>
    <row r="814" customFormat="false" ht="42.95" hidden="false" customHeight="true" outlineLevel="0" collapsed="false">
      <c r="A814" s="124" t="str">
        <f aca="false">IF(D814=D813,IF(A813=0,"",A813),IF(AND(D814&gt;0,D814&lt;&gt;D813),A813+1,""))</f>
        <v/>
      </c>
      <c r="B814" s="129"/>
      <c r="C814" s="129"/>
      <c r="D814" s="96"/>
      <c r="E814" s="138"/>
      <c r="F814" s="128" t="str">
        <f aca="false">IFERROR(IF(OR(ISTEXT(D814),ISNUMBER(D814)),HLOOKUP(I814-23*INT(I814/23),[2]Hoja2!B$1:X$2,2),""),1)</f>
        <v/>
      </c>
      <c r="G814" s="128" t="str">
        <f aca="false">LEFT(D814,1)</f>
        <v/>
      </c>
      <c r="H814" s="129" t="str">
        <f aca="false">IF(UPPER(G814)="Z",2,IF(UPPER(G814)="Y",1,IF(UPPER(G814)="X",0,LEFT(D814))))</f>
        <v/>
      </c>
      <c r="I814" s="129" t="str">
        <f aca="false">REPLACE(D814,1,1,H814)</f>
        <v/>
      </c>
      <c r="J814" s="96"/>
      <c r="K814" s="124" t="str">
        <f aca="false">IF(N814&gt;0,ROW(L814)-7,"")</f>
        <v/>
      </c>
      <c r="L814" s="130"/>
      <c r="M814" s="130"/>
      <c r="N814" s="131"/>
      <c r="O814" s="132"/>
      <c r="P814" s="128" t="str">
        <f aca="false">IFERROR(IF(OR(ISTEXT(N814),ISNUMBER(N814)),HLOOKUP(S814-23*INT(S814/23),[2]Hoja2!B$1:X$2,2),""),1)</f>
        <v/>
      </c>
      <c r="Q814" s="128" t="str">
        <f aca="false">LEFT(N814,1)</f>
        <v/>
      </c>
      <c r="R814" s="129" t="str">
        <f aca="false">IF(UPPER(Q814)="Z",2,IF(UPPER(Q814)="Y",1,IF(UPPER(Q814)="X",0,LEFT(N814))))</f>
        <v/>
      </c>
      <c r="S814" s="129" t="str">
        <f aca="false">REPLACE(N814,1,1,R814)</f>
        <v/>
      </c>
      <c r="T814" s="96"/>
      <c r="U814" s="133"/>
      <c r="V814" s="124" t="str">
        <f aca="false">IF(OR(ISTEXT(N814),ISNUMBER(N814)),IF($AD814=1,U814,0),"")</f>
        <v/>
      </c>
      <c r="W814" s="75" t="n">
        <v>36892</v>
      </c>
      <c r="X814" s="134"/>
      <c r="Y814" s="134"/>
      <c r="AA814" s="128" t="n">
        <f aca="false">IF(E814&lt;&gt;F814,0,1)</f>
        <v>1</v>
      </c>
      <c r="AB814" s="128" t="n">
        <f aca="false">IF(OR(T814="SI",T814="Si",T814="si",T814="sI",T814="s",T814="S"),1,0)</f>
        <v>0</v>
      </c>
      <c r="AC814" s="128" t="n">
        <f aca="false">IF(OR(J814="SI",J814="Si",J814="si",J814="sI",J814="s",J814="S"),1,0)</f>
        <v>0</v>
      </c>
      <c r="AD814" s="128" t="n">
        <f aca="false">AK814*AA814*AB814*AC814</f>
        <v>0</v>
      </c>
      <c r="AF814" s="136" t="n">
        <f aca="false">COUNTIF(D$8:D814,D814)</f>
        <v>0</v>
      </c>
      <c r="AG814" s="136" t="n">
        <f aca="false">COUNTIFS(D$8:D814,D814,A$8:A814,A814)</f>
        <v>0</v>
      </c>
      <c r="AH814" s="128" t="n">
        <f aca="false">AF814-AG814</f>
        <v>0</v>
      </c>
      <c r="AI814" s="128" t="n">
        <f aca="false">IF(OR(O814&lt;&gt;P814,P814=1,AA814=0),1,0)</f>
        <v>0</v>
      </c>
      <c r="AJ814" s="128" t="n">
        <f aca="false">IF(AR814&gt;0,1,0)+AH814</f>
        <v>0</v>
      </c>
      <c r="AK814" s="128" t="n">
        <f aca="false">IF(O814&lt;&gt;P814,0,1)</f>
        <v>1</v>
      </c>
      <c r="AL814" s="128" t="n">
        <f aca="false">IF(U814&gt;1,1,0)</f>
        <v>0</v>
      </c>
      <c r="AM814" s="136"/>
      <c r="AN814" s="137"/>
      <c r="AO814" s="139"/>
      <c r="AP814" s="128" t="str">
        <f aca="false">IF(SUMIF(AS$7:BU$7,"&gt;0",AS814:BU814)&gt;0,SUMIF(AS$7:BU$7,"&gt;0",AS814:BU814),"")</f>
        <v/>
      </c>
      <c r="AQ814" s="128"/>
      <c r="AR814" s="136" t="n">
        <f aca="false">COUNTIF(N$8:N814,N814)-1</f>
        <v>-1</v>
      </c>
      <c r="AS814" s="133"/>
      <c r="AT814" s="133"/>
      <c r="AU814" s="128" t="n">
        <f aca="false">IF($A814=$A813,AS814+AT814+AU813,AS814+AT814)</f>
        <v>0</v>
      </c>
      <c r="AV814" s="133"/>
      <c r="AW814" s="133"/>
      <c r="AX814" s="128" t="n">
        <f aca="false">IF($A814=$A813,AV814+AW814+AX813,AV814+AW814)</f>
        <v>0</v>
      </c>
      <c r="AY814" s="133"/>
      <c r="AZ814" s="133"/>
      <c r="BA814" s="128" t="n">
        <f aca="false">IF($A814=$A813,AY814+AZ814+BA813,AY814+AZ814)</f>
        <v>0</v>
      </c>
      <c r="BB814" s="133"/>
      <c r="BC814" s="133"/>
      <c r="BD814" s="128" t="n">
        <f aca="false">IF($A814=$A813,BB814+BC814+BD813,BB814+BC814)</f>
        <v>0</v>
      </c>
      <c r="BE814" s="133"/>
      <c r="BF814" s="133"/>
      <c r="BG814" s="128" t="n">
        <f aca="false">IF($A814=$A813,BE814+BF814+BG813,BE814+BF814)</f>
        <v>0</v>
      </c>
      <c r="BH814" s="133"/>
      <c r="BI814" s="133"/>
      <c r="BJ814" s="128" t="n">
        <f aca="false">IF($A814=$A813,BH814+BI814+BJ813,BH814+BI814)</f>
        <v>0</v>
      </c>
      <c r="BK814" s="133"/>
      <c r="BL814" s="133"/>
      <c r="BM814" s="128" t="n">
        <f aca="false">IF($A814=$A813,BK814+BL814+BM813,BK814+BL814)</f>
        <v>0</v>
      </c>
      <c r="BN814" s="133"/>
      <c r="BO814" s="133"/>
      <c r="BP814" s="128" t="n">
        <f aca="false">IF($A814=$A813,BN814+BO814+BP813,BN814+BO814)</f>
        <v>0</v>
      </c>
      <c r="BQ814" s="133"/>
      <c r="BR814" s="133"/>
      <c r="BS814" s="128" t="n">
        <f aca="false">IF($A814=$A813,BQ814+BR814+BS813,BQ814+BR814)</f>
        <v>0</v>
      </c>
      <c r="BT814" s="133"/>
      <c r="BU814" s="133"/>
      <c r="BV814" s="128" t="n">
        <f aca="false">IF($A814=$A813,BT814+BU814+BV813,BT814+BU814)</f>
        <v>0</v>
      </c>
      <c r="BW814" s="128" t="n">
        <f aca="false">IF(W814=0,0,IF(W814&gt;F$4,1,(IF(W814=BW$2,0,(IF(F$4-W814&gt;2,1,0))))))</f>
        <v>0</v>
      </c>
    </row>
    <row r="815" customFormat="false" ht="42.95" hidden="false" customHeight="true" outlineLevel="0" collapsed="false">
      <c r="A815" s="124" t="str">
        <f aca="false">IF(D815=D814,IF(A814=0,"",A814),IF(AND(D815&gt;0,D815&lt;&gt;D814),A814+1,""))</f>
        <v/>
      </c>
      <c r="B815" s="129"/>
      <c r="C815" s="129"/>
      <c r="D815" s="96"/>
      <c r="E815" s="138"/>
      <c r="F815" s="128" t="str">
        <f aca="false">IFERROR(IF(OR(ISTEXT(D815),ISNUMBER(D815)),HLOOKUP(I815-23*INT(I815/23),[2]Hoja2!B$1:X$2,2),""),1)</f>
        <v/>
      </c>
      <c r="G815" s="128" t="str">
        <f aca="false">LEFT(D815,1)</f>
        <v/>
      </c>
      <c r="H815" s="129" t="str">
        <f aca="false">IF(UPPER(G815)="Z",2,IF(UPPER(G815)="Y",1,IF(UPPER(G815)="X",0,LEFT(D815))))</f>
        <v/>
      </c>
      <c r="I815" s="129" t="str">
        <f aca="false">REPLACE(D815,1,1,H815)</f>
        <v/>
      </c>
      <c r="J815" s="96"/>
      <c r="K815" s="124" t="str">
        <f aca="false">IF(N815&gt;0,ROW(L815)-7,"")</f>
        <v/>
      </c>
      <c r="L815" s="130"/>
      <c r="M815" s="130"/>
      <c r="N815" s="131"/>
      <c r="O815" s="132"/>
      <c r="P815" s="128" t="str">
        <f aca="false">IFERROR(IF(OR(ISTEXT(N815),ISNUMBER(N815)),HLOOKUP(S815-23*INT(S815/23),[2]Hoja2!B$1:X$2,2),""),1)</f>
        <v/>
      </c>
      <c r="Q815" s="128" t="str">
        <f aca="false">LEFT(N815,1)</f>
        <v/>
      </c>
      <c r="R815" s="129" t="str">
        <f aca="false">IF(UPPER(Q815)="Z",2,IF(UPPER(Q815)="Y",1,IF(UPPER(Q815)="X",0,LEFT(N815))))</f>
        <v/>
      </c>
      <c r="S815" s="129" t="str">
        <f aca="false">REPLACE(N815,1,1,R815)</f>
        <v/>
      </c>
      <c r="T815" s="96"/>
      <c r="U815" s="133"/>
      <c r="V815" s="124" t="str">
        <f aca="false">IF(OR(ISTEXT(N815),ISNUMBER(N815)),IF($AD815=1,U815,0),"")</f>
        <v/>
      </c>
      <c r="W815" s="75" t="n">
        <v>36892</v>
      </c>
      <c r="X815" s="134"/>
      <c r="Y815" s="134"/>
      <c r="AA815" s="128" t="n">
        <f aca="false">IF(E815&lt;&gt;F815,0,1)</f>
        <v>1</v>
      </c>
      <c r="AB815" s="128" t="n">
        <f aca="false">IF(OR(T815="SI",T815="Si",T815="si",T815="sI",T815="s",T815="S"),1,0)</f>
        <v>0</v>
      </c>
      <c r="AC815" s="128" t="n">
        <f aca="false">IF(OR(J815="SI",J815="Si",J815="si",J815="sI",J815="s",J815="S"),1,0)</f>
        <v>0</v>
      </c>
      <c r="AD815" s="128" t="n">
        <f aca="false">AK815*AA815*AB815*AC815</f>
        <v>0</v>
      </c>
      <c r="AF815" s="136" t="n">
        <f aca="false">COUNTIF(D$8:D815,D815)</f>
        <v>0</v>
      </c>
      <c r="AG815" s="136" t="n">
        <f aca="false">COUNTIFS(D$8:D815,D815,A$8:A815,A815)</f>
        <v>0</v>
      </c>
      <c r="AH815" s="128" t="n">
        <f aca="false">AF815-AG815</f>
        <v>0</v>
      </c>
      <c r="AI815" s="128" t="n">
        <f aca="false">IF(OR(O815&lt;&gt;P815,P815=1,AA815=0),1,0)</f>
        <v>0</v>
      </c>
      <c r="AJ815" s="128" t="n">
        <f aca="false">IF(AR815&gt;0,1,0)+AH815</f>
        <v>0</v>
      </c>
      <c r="AK815" s="128" t="n">
        <f aca="false">IF(O815&lt;&gt;P815,0,1)</f>
        <v>1</v>
      </c>
      <c r="AL815" s="128" t="n">
        <f aca="false">IF(U815&gt;1,1,0)</f>
        <v>0</v>
      </c>
      <c r="AM815" s="136"/>
      <c r="AN815" s="137"/>
      <c r="AO815" s="139"/>
      <c r="AP815" s="128" t="str">
        <f aca="false">IF(SUMIF(AS$7:BU$7,"&gt;0",AS815:BU815)&gt;0,SUMIF(AS$7:BU$7,"&gt;0",AS815:BU815),"")</f>
        <v/>
      </c>
      <c r="AQ815" s="128"/>
      <c r="AR815" s="136" t="n">
        <f aca="false">COUNTIF(N$8:N815,N815)-1</f>
        <v>-1</v>
      </c>
      <c r="AS815" s="133"/>
      <c r="AT815" s="133"/>
      <c r="AU815" s="128" t="n">
        <f aca="false">IF($A815=$A814,AS815+AT815+AU814,AS815+AT815)</f>
        <v>0</v>
      </c>
      <c r="AV815" s="133"/>
      <c r="AW815" s="133"/>
      <c r="AX815" s="128" t="n">
        <f aca="false">IF($A815=$A814,AV815+AW815+AX814,AV815+AW815)</f>
        <v>0</v>
      </c>
      <c r="AY815" s="133"/>
      <c r="AZ815" s="133"/>
      <c r="BA815" s="128" t="n">
        <f aca="false">IF($A815=$A814,AY815+AZ815+BA814,AY815+AZ815)</f>
        <v>0</v>
      </c>
      <c r="BB815" s="133"/>
      <c r="BC815" s="133"/>
      <c r="BD815" s="128" t="n">
        <f aca="false">IF($A815=$A814,BB815+BC815+BD814,BB815+BC815)</f>
        <v>0</v>
      </c>
      <c r="BE815" s="133"/>
      <c r="BF815" s="133"/>
      <c r="BG815" s="128" t="n">
        <f aca="false">IF($A815=$A814,BE815+BF815+BG814,BE815+BF815)</f>
        <v>0</v>
      </c>
      <c r="BH815" s="133"/>
      <c r="BI815" s="133"/>
      <c r="BJ815" s="128" t="n">
        <f aca="false">IF($A815=$A814,BH815+BI815+BJ814,BH815+BI815)</f>
        <v>0</v>
      </c>
      <c r="BK815" s="133"/>
      <c r="BL815" s="133"/>
      <c r="BM815" s="128" t="n">
        <f aca="false">IF($A815=$A814,BK815+BL815+BM814,BK815+BL815)</f>
        <v>0</v>
      </c>
      <c r="BN815" s="133"/>
      <c r="BO815" s="133"/>
      <c r="BP815" s="128" t="n">
        <f aca="false">IF($A815=$A814,BN815+BO815+BP814,BN815+BO815)</f>
        <v>0</v>
      </c>
      <c r="BQ815" s="133"/>
      <c r="BR815" s="133"/>
      <c r="BS815" s="128" t="n">
        <f aca="false">IF($A815=$A814,BQ815+BR815+BS814,BQ815+BR815)</f>
        <v>0</v>
      </c>
      <c r="BT815" s="133"/>
      <c r="BU815" s="133"/>
      <c r="BV815" s="128" t="n">
        <f aca="false">IF($A815=$A814,BT815+BU815+BV814,BT815+BU815)</f>
        <v>0</v>
      </c>
      <c r="BW815" s="128" t="n">
        <f aca="false">IF(W815=0,0,IF(W815&gt;F$4,1,(IF(W815=BW$2,0,(IF(F$4-W815&gt;2,1,0))))))</f>
        <v>0</v>
      </c>
    </row>
    <row r="816" customFormat="false" ht="42.95" hidden="false" customHeight="true" outlineLevel="0" collapsed="false">
      <c r="A816" s="124" t="str">
        <f aca="false">IF(D816=D815,IF(A815=0,"",A815),IF(AND(D816&gt;0,D816&lt;&gt;D815),A815+1,""))</f>
        <v/>
      </c>
      <c r="B816" s="129"/>
      <c r="C816" s="129"/>
      <c r="D816" s="96"/>
      <c r="E816" s="138"/>
      <c r="F816" s="128" t="str">
        <f aca="false">IFERROR(IF(OR(ISTEXT(D816),ISNUMBER(D816)),HLOOKUP(I816-23*INT(I816/23),[2]Hoja2!B$1:X$2,2),""),1)</f>
        <v/>
      </c>
      <c r="G816" s="128" t="str">
        <f aca="false">LEFT(D816,1)</f>
        <v/>
      </c>
      <c r="H816" s="129" t="str">
        <f aca="false">IF(UPPER(G816)="Z",2,IF(UPPER(G816)="Y",1,IF(UPPER(G816)="X",0,LEFT(D816))))</f>
        <v/>
      </c>
      <c r="I816" s="129" t="str">
        <f aca="false">REPLACE(D816,1,1,H816)</f>
        <v/>
      </c>
      <c r="J816" s="96"/>
      <c r="K816" s="124" t="str">
        <f aca="false">IF(N816&gt;0,ROW(L816)-7,"")</f>
        <v/>
      </c>
      <c r="L816" s="130"/>
      <c r="M816" s="130"/>
      <c r="N816" s="131"/>
      <c r="O816" s="132"/>
      <c r="P816" s="128" t="str">
        <f aca="false">IFERROR(IF(OR(ISTEXT(N816),ISNUMBER(N816)),HLOOKUP(S816-23*INT(S816/23),[2]Hoja2!B$1:X$2,2),""),1)</f>
        <v/>
      </c>
      <c r="Q816" s="128" t="str">
        <f aca="false">LEFT(N816,1)</f>
        <v/>
      </c>
      <c r="R816" s="129" t="str">
        <f aca="false">IF(UPPER(Q816)="Z",2,IF(UPPER(Q816)="Y",1,IF(UPPER(Q816)="X",0,LEFT(N816))))</f>
        <v/>
      </c>
      <c r="S816" s="129" t="str">
        <f aca="false">REPLACE(N816,1,1,R816)</f>
        <v/>
      </c>
      <c r="T816" s="96"/>
      <c r="U816" s="133"/>
      <c r="V816" s="124" t="str">
        <f aca="false">IF(OR(ISTEXT(N816),ISNUMBER(N816)),IF($AD816=1,U816,0),"")</f>
        <v/>
      </c>
      <c r="W816" s="75" t="n">
        <v>36892</v>
      </c>
      <c r="X816" s="134"/>
      <c r="Y816" s="134"/>
      <c r="AA816" s="128" t="n">
        <f aca="false">IF(E816&lt;&gt;F816,0,1)</f>
        <v>1</v>
      </c>
      <c r="AB816" s="128" t="n">
        <f aca="false">IF(OR(T816="SI",T816="Si",T816="si",T816="sI",T816="s",T816="S"),1,0)</f>
        <v>0</v>
      </c>
      <c r="AC816" s="128" t="n">
        <f aca="false">IF(OR(J816="SI",J816="Si",J816="si",J816="sI",J816="s",J816="S"),1,0)</f>
        <v>0</v>
      </c>
      <c r="AD816" s="128" t="n">
        <f aca="false">AK816*AA816*AB816*AC816</f>
        <v>0</v>
      </c>
      <c r="AF816" s="136" t="n">
        <f aca="false">COUNTIF(D$8:D816,D816)</f>
        <v>0</v>
      </c>
      <c r="AG816" s="136" t="n">
        <f aca="false">COUNTIFS(D$8:D816,D816,A$8:A816,A816)</f>
        <v>0</v>
      </c>
      <c r="AH816" s="128" t="n">
        <f aca="false">AF816-AG816</f>
        <v>0</v>
      </c>
      <c r="AI816" s="128" t="n">
        <f aca="false">IF(OR(O816&lt;&gt;P816,P816=1,AA816=0),1,0)</f>
        <v>0</v>
      </c>
      <c r="AJ816" s="128" t="n">
        <f aca="false">IF(AR816&gt;0,1,0)+AH816</f>
        <v>0</v>
      </c>
      <c r="AK816" s="128" t="n">
        <f aca="false">IF(O816&lt;&gt;P816,0,1)</f>
        <v>1</v>
      </c>
      <c r="AL816" s="128" t="n">
        <f aca="false">IF(U816&gt;1,1,0)</f>
        <v>0</v>
      </c>
      <c r="AM816" s="136"/>
      <c r="AN816" s="137"/>
      <c r="AO816" s="139"/>
      <c r="AP816" s="128" t="str">
        <f aca="false">IF(SUMIF(AS$7:BU$7,"&gt;0",AS816:BU816)&gt;0,SUMIF(AS$7:BU$7,"&gt;0",AS816:BU816),"")</f>
        <v/>
      </c>
      <c r="AQ816" s="128"/>
      <c r="AR816" s="136" t="n">
        <f aca="false">COUNTIF(N$8:N816,N816)-1</f>
        <v>-1</v>
      </c>
      <c r="AS816" s="133"/>
      <c r="AT816" s="133"/>
      <c r="AU816" s="128" t="n">
        <f aca="false">IF($A816=$A815,AS816+AT816+AU815,AS816+AT816)</f>
        <v>0</v>
      </c>
      <c r="AV816" s="133"/>
      <c r="AW816" s="133"/>
      <c r="AX816" s="128" t="n">
        <f aca="false">IF($A816=$A815,AV816+AW816+AX815,AV816+AW816)</f>
        <v>0</v>
      </c>
      <c r="AY816" s="133"/>
      <c r="AZ816" s="133"/>
      <c r="BA816" s="128" t="n">
        <f aca="false">IF($A816=$A815,AY816+AZ816+BA815,AY816+AZ816)</f>
        <v>0</v>
      </c>
      <c r="BB816" s="133"/>
      <c r="BC816" s="133"/>
      <c r="BD816" s="128" t="n">
        <f aca="false">IF($A816=$A815,BB816+BC816+BD815,BB816+BC816)</f>
        <v>0</v>
      </c>
      <c r="BE816" s="133"/>
      <c r="BF816" s="133"/>
      <c r="BG816" s="128" t="n">
        <f aca="false">IF($A816=$A815,BE816+BF816+BG815,BE816+BF816)</f>
        <v>0</v>
      </c>
      <c r="BH816" s="133"/>
      <c r="BI816" s="133"/>
      <c r="BJ816" s="128" t="n">
        <f aca="false">IF($A816=$A815,BH816+BI816+BJ815,BH816+BI816)</f>
        <v>0</v>
      </c>
      <c r="BK816" s="133"/>
      <c r="BL816" s="133"/>
      <c r="BM816" s="128" t="n">
        <f aca="false">IF($A816=$A815,BK816+BL816+BM815,BK816+BL816)</f>
        <v>0</v>
      </c>
      <c r="BN816" s="133"/>
      <c r="BO816" s="133"/>
      <c r="BP816" s="128" t="n">
        <f aca="false">IF($A816=$A815,BN816+BO816+BP815,BN816+BO816)</f>
        <v>0</v>
      </c>
      <c r="BQ816" s="133"/>
      <c r="BR816" s="133"/>
      <c r="BS816" s="128" t="n">
        <f aca="false">IF($A816=$A815,BQ816+BR816+BS815,BQ816+BR816)</f>
        <v>0</v>
      </c>
      <c r="BT816" s="133"/>
      <c r="BU816" s="133"/>
      <c r="BV816" s="128" t="n">
        <f aca="false">IF($A816=$A815,BT816+BU816+BV815,BT816+BU816)</f>
        <v>0</v>
      </c>
      <c r="BW816" s="128" t="n">
        <f aca="false">IF(W816=0,0,IF(W816&gt;F$4,1,(IF(W816=BW$2,0,(IF(F$4-W816&gt;2,1,0))))))</f>
        <v>0</v>
      </c>
    </row>
    <row r="817" customFormat="false" ht="42.95" hidden="false" customHeight="true" outlineLevel="0" collapsed="false">
      <c r="A817" s="124" t="str">
        <f aca="false">IF(D817=D816,IF(A816=0,"",A816),IF(AND(D817&gt;0,D817&lt;&gt;D816),A816+1,""))</f>
        <v/>
      </c>
      <c r="B817" s="129"/>
      <c r="C817" s="129"/>
      <c r="D817" s="96"/>
      <c r="E817" s="138"/>
      <c r="F817" s="128" t="str">
        <f aca="false">IFERROR(IF(OR(ISTEXT(D817),ISNUMBER(D817)),HLOOKUP(I817-23*INT(I817/23),[2]Hoja2!B$1:X$2,2),""),1)</f>
        <v/>
      </c>
      <c r="G817" s="128" t="str">
        <f aca="false">LEFT(D817,1)</f>
        <v/>
      </c>
      <c r="H817" s="129" t="str">
        <f aca="false">IF(UPPER(G817)="Z",2,IF(UPPER(G817)="Y",1,IF(UPPER(G817)="X",0,LEFT(D817))))</f>
        <v/>
      </c>
      <c r="I817" s="129" t="str">
        <f aca="false">REPLACE(D817,1,1,H817)</f>
        <v/>
      </c>
      <c r="J817" s="96"/>
      <c r="K817" s="124" t="str">
        <f aca="false">IF(N817&gt;0,ROW(L817)-7,"")</f>
        <v/>
      </c>
      <c r="L817" s="130"/>
      <c r="M817" s="130"/>
      <c r="N817" s="131"/>
      <c r="O817" s="132"/>
      <c r="P817" s="128" t="str">
        <f aca="false">IFERROR(IF(OR(ISTEXT(N817),ISNUMBER(N817)),HLOOKUP(S817-23*INT(S817/23),[2]Hoja2!B$1:X$2,2),""),1)</f>
        <v/>
      </c>
      <c r="Q817" s="128" t="str">
        <f aca="false">LEFT(N817,1)</f>
        <v/>
      </c>
      <c r="R817" s="129" t="str">
        <f aca="false">IF(UPPER(Q817)="Z",2,IF(UPPER(Q817)="Y",1,IF(UPPER(Q817)="X",0,LEFT(N817))))</f>
        <v/>
      </c>
      <c r="S817" s="129" t="str">
        <f aca="false">REPLACE(N817,1,1,R817)</f>
        <v/>
      </c>
      <c r="T817" s="96"/>
      <c r="U817" s="133"/>
      <c r="V817" s="124" t="str">
        <f aca="false">IF(OR(ISTEXT(N817),ISNUMBER(N817)),IF($AD817=1,U817,0),"")</f>
        <v/>
      </c>
      <c r="W817" s="75" t="n">
        <v>36892</v>
      </c>
      <c r="X817" s="134"/>
      <c r="Y817" s="134"/>
      <c r="AA817" s="128" t="n">
        <f aca="false">IF(E817&lt;&gt;F817,0,1)</f>
        <v>1</v>
      </c>
      <c r="AB817" s="128" t="n">
        <f aca="false">IF(OR(T817="SI",T817="Si",T817="si",T817="sI",T817="s",T817="S"),1,0)</f>
        <v>0</v>
      </c>
      <c r="AC817" s="128" t="n">
        <f aca="false">IF(OR(J817="SI",J817="Si",J817="si",J817="sI",J817="s",J817="S"),1,0)</f>
        <v>0</v>
      </c>
      <c r="AD817" s="128" t="n">
        <f aca="false">AK817*AA817*AB817*AC817</f>
        <v>0</v>
      </c>
      <c r="AF817" s="136" t="n">
        <f aca="false">COUNTIF(D$8:D817,D817)</f>
        <v>0</v>
      </c>
      <c r="AG817" s="136" t="n">
        <f aca="false">COUNTIFS(D$8:D817,D817,A$8:A817,A817)</f>
        <v>0</v>
      </c>
      <c r="AH817" s="128" t="n">
        <f aca="false">AF817-AG817</f>
        <v>0</v>
      </c>
      <c r="AI817" s="128" t="n">
        <f aca="false">IF(OR(O817&lt;&gt;P817,P817=1,AA817=0),1,0)</f>
        <v>0</v>
      </c>
      <c r="AJ817" s="128" t="n">
        <f aca="false">IF(AR817&gt;0,1,0)+AH817</f>
        <v>0</v>
      </c>
      <c r="AK817" s="128" t="n">
        <f aca="false">IF(O817&lt;&gt;P817,0,1)</f>
        <v>1</v>
      </c>
      <c r="AL817" s="128" t="n">
        <f aca="false">IF(U817&gt;1,1,0)</f>
        <v>0</v>
      </c>
      <c r="AM817" s="136"/>
      <c r="AN817" s="137"/>
      <c r="AO817" s="139"/>
      <c r="AP817" s="128" t="str">
        <f aca="false">IF(SUMIF(AS$7:BU$7,"&gt;0",AS817:BU817)&gt;0,SUMIF(AS$7:BU$7,"&gt;0",AS817:BU817),"")</f>
        <v/>
      </c>
      <c r="AQ817" s="128"/>
      <c r="AR817" s="136" t="n">
        <f aca="false">COUNTIF(N$8:N817,N817)-1</f>
        <v>-1</v>
      </c>
      <c r="AS817" s="133"/>
      <c r="AT817" s="133"/>
      <c r="AU817" s="128" t="n">
        <f aca="false">IF($A817=$A816,AS817+AT817+AU816,AS817+AT817)</f>
        <v>0</v>
      </c>
      <c r="AV817" s="133"/>
      <c r="AW817" s="133"/>
      <c r="AX817" s="128" t="n">
        <f aca="false">IF($A817=$A816,AV817+AW817+AX816,AV817+AW817)</f>
        <v>0</v>
      </c>
      <c r="AY817" s="133"/>
      <c r="AZ817" s="133"/>
      <c r="BA817" s="128" t="n">
        <f aca="false">IF($A817=$A816,AY817+AZ817+BA816,AY817+AZ817)</f>
        <v>0</v>
      </c>
      <c r="BB817" s="133"/>
      <c r="BC817" s="133"/>
      <c r="BD817" s="128" t="n">
        <f aca="false">IF($A817=$A816,BB817+BC817+BD816,BB817+BC817)</f>
        <v>0</v>
      </c>
      <c r="BE817" s="133"/>
      <c r="BF817" s="133"/>
      <c r="BG817" s="128" t="n">
        <f aca="false">IF($A817=$A816,BE817+BF817+BG816,BE817+BF817)</f>
        <v>0</v>
      </c>
      <c r="BH817" s="133"/>
      <c r="BI817" s="133"/>
      <c r="BJ817" s="128" t="n">
        <f aca="false">IF($A817=$A816,BH817+BI817+BJ816,BH817+BI817)</f>
        <v>0</v>
      </c>
      <c r="BK817" s="133"/>
      <c r="BL817" s="133"/>
      <c r="BM817" s="128" t="n">
        <f aca="false">IF($A817=$A816,BK817+BL817+BM816,BK817+BL817)</f>
        <v>0</v>
      </c>
      <c r="BN817" s="133"/>
      <c r="BO817" s="133"/>
      <c r="BP817" s="128" t="n">
        <f aca="false">IF($A817=$A816,BN817+BO817+BP816,BN817+BO817)</f>
        <v>0</v>
      </c>
      <c r="BQ817" s="133"/>
      <c r="BR817" s="133"/>
      <c r="BS817" s="128" t="n">
        <f aca="false">IF($A817=$A816,BQ817+BR817+BS816,BQ817+BR817)</f>
        <v>0</v>
      </c>
      <c r="BT817" s="133"/>
      <c r="BU817" s="133"/>
      <c r="BV817" s="128" t="n">
        <f aca="false">IF($A817=$A816,BT817+BU817+BV816,BT817+BU817)</f>
        <v>0</v>
      </c>
      <c r="BW817" s="128" t="n">
        <f aca="false">IF(W817=0,0,IF(W817&gt;F$4,1,(IF(W817=BW$2,0,(IF(F$4-W817&gt;2,1,0))))))</f>
        <v>0</v>
      </c>
    </row>
    <row r="818" customFormat="false" ht="42.95" hidden="false" customHeight="true" outlineLevel="0" collapsed="false">
      <c r="A818" s="124" t="str">
        <f aca="false">IF(D818=D817,IF(A817=0,"",A817),IF(AND(D818&gt;0,D818&lt;&gt;D817),A817+1,""))</f>
        <v/>
      </c>
      <c r="B818" s="129"/>
      <c r="C818" s="129"/>
      <c r="D818" s="96"/>
      <c r="E818" s="138"/>
      <c r="F818" s="128" t="str">
        <f aca="false">IFERROR(IF(OR(ISTEXT(D818),ISNUMBER(D818)),HLOOKUP(I818-23*INT(I818/23),[2]Hoja2!B$1:X$2,2),""),1)</f>
        <v/>
      </c>
      <c r="G818" s="128" t="str">
        <f aca="false">LEFT(D818,1)</f>
        <v/>
      </c>
      <c r="H818" s="129" t="str">
        <f aca="false">IF(UPPER(G818)="Z",2,IF(UPPER(G818)="Y",1,IF(UPPER(G818)="X",0,LEFT(D818))))</f>
        <v/>
      </c>
      <c r="I818" s="129" t="str">
        <f aca="false">REPLACE(D818,1,1,H818)</f>
        <v/>
      </c>
      <c r="J818" s="96"/>
      <c r="K818" s="124" t="str">
        <f aca="false">IF(N818&gt;0,ROW(L818)-7,"")</f>
        <v/>
      </c>
      <c r="L818" s="130"/>
      <c r="M818" s="130"/>
      <c r="N818" s="131"/>
      <c r="O818" s="132"/>
      <c r="P818" s="128" t="str">
        <f aca="false">IFERROR(IF(OR(ISTEXT(N818),ISNUMBER(N818)),HLOOKUP(S818-23*INT(S818/23),[2]Hoja2!B$1:X$2,2),""),1)</f>
        <v/>
      </c>
      <c r="Q818" s="128" t="str">
        <f aca="false">LEFT(N818,1)</f>
        <v/>
      </c>
      <c r="R818" s="129" t="str">
        <f aca="false">IF(UPPER(Q818)="Z",2,IF(UPPER(Q818)="Y",1,IF(UPPER(Q818)="X",0,LEFT(N818))))</f>
        <v/>
      </c>
      <c r="S818" s="129" t="str">
        <f aca="false">REPLACE(N818,1,1,R818)</f>
        <v/>
      </c>
      <c r="T818" s="96"/>
      <c r="U818" s="133"/>
      <c r="V818" s="124" t="str">
        <f aca="false">IF(OR(ISTEXT(N818),ISNUMBER(N818)),IF($AD818=1,U818,0),"")</f>
        <v/>
      </c>
      <c r="W818" s="75" t="n">
        <v>36892</v>
      </c>
      <c r="X818" s="134"/>
      <c r="Y818" s="134"/>
      <c r="AA818" s="128" t="n">
        <f aca="false">IF(E818&lt;&gt;F818,0,1)</f>
        <v>1</v>
      </c>
      <c r="AB818" s="128" t="n">
        <f aca="false">IF(OR(T818="SI",T818="Si",T818="si",T818="sI",T818="s",T818="S"),1,0)</f>
        <v>0</v>
      </c>
      <c r="AC818" s="128" t="n">
        <f aca="false">IF(OR(J818="SI",J818="Si",J818="si",J818="sI",J818="s",J818="S"),1,0)</f>
        <v>0</v>
      </c>
      <c r="AD818" s="128" t="n">
        <f aca="false">AK818*AA818*AB818*AC818</f>
        <v>0</v>
      </c>
      <c r="AF818" s="136" t="n">
        <f aca="false">COUNTIF(D$8:D818,D818)</f>
        <v>0</v>
      </c>
      <c r="AG818" s="136" t="n">
        <f aca="false">COUNTIFS(D$8:D818,D818,A$8:A818,A818)</f>
        <v>0</v>
      </c>
      <c r="AH818" s="128" t="n">
        <f aca="false">AF818-AG818</f>
        <v>0</v>
      </c>
      <c r="AI818" s="128" t="n">
        <f aca="false">IF(OR(O818&lt;&gt;P818,P818=1,AA818=0),1,0)</f>
        <v>0</v>
      </c>
      <c r="AJ818" s="128" t="n">
        <f aca="false">IF(AR818&gt;0,1,0)+AH818</f>
        <v>0</v>
      </c>
      <c r="AK818" s="128" t="n">
        <f aca="false">IF(O818&lt;&gt;P818,0,1)</f>
        <v>1</v>
      </c>
      <c r="AL818" s="128" t="n">
        <f aca="false">IF(U818&gt;1,1,0)</f>
        <v>0</v>
      </c>
      <c r="AM818" s="136"/>
      <c r="AN818" s="137"/>
      <c r="AO818" s="139"/>
      <c r="AP818" s="128" t="str">
        <f aca="false">IF(SUMIF(AS$7:BU$7,"&gt;0",AS818:BU818)&gt;0,SUMIF(AS$7:BU$7,"&gt;0",AS818:BU818),"")</f>
        <v/>
      </c>
      <c r="AQ818" s="128"/>
      <c r="AR818" s="136" t="n">
        <f aca="false">COUNTIF(N$8:N818,N818)-1</f>
        <v>-1</v>
      </c>
      <c r="AS818" s="133"/>
      <c r="AT818" s="133"/>
      <c r="AU818" s="128" t="n">
        <f aca="false">IF($A818=$A817,AS818+AT818+AU817,AS818+AT818)</f>
        <v>0</v>
      </c>
      <c r="AV818" s="133"/>
      <c r="AW818" s="133"/>
      <c r="AX818" s="128" t="n">
        <f aca="false">IF($A818=$A817,AV818+AW818+AX817,AV818+AW818)</f>
        <v>0</v>
      </c>
      <c r="AY818" s="133"/>
      <c r="AZ818" s="133"/>
      <c r="BA818" s="128" t="n">
        <f aca="false">IF($A818=$A817,AY818+AZ818+BA817,AY818+AZ818)</f>
        <v>0</v>
      </c>
      <c r="BB818" s="133"/>
      <c r="BC818" s="133"/>
      <c r="BD818" s="128" t="n">
        <f aca="false">IF($A818=$A817,BB818+BC818+BD817,BB818+BC818)</f>
        <v>0</v>
      </c>
      <c r="BE818" s="133"/>
      <c r="BF818" s="133"/>
      <c r="BG818" s="128" t="n">
        <f aca="false">IF($A818=$A817,BE818+BF818+BG817,BE818+BF818)</f>
        <v>0</v>
      </c>
      <c r="BH818" s="133"/>
      <c r="BI818" s="133"/>
      <c r="BJ818" s="128" t="n">
        <f aca="false">IF($A818=$A817,BH818+BI818+BJ817,BH818+BI818)</f>
        <v>0</v>
      </c>
      <c r="BK818" s="133"/>
      <c r="BL818" s="133"/>
      <c r="BM818" s="128" t="n">
        <f aca="false">IF($A818=$A817,BK818+BL818+BM817,BK818+BL818)</f>
        <v>0</v>
      </c>
      <c r="BN818" s="133"/>
      <c r="BO818" s="133"/>
      <c r="BP818" s="128" t="n">
        <f aca="false">IF($A818=$A817,BN818+BO818+BP817,BN818+BO818)</f>
        <v>0</v>
      </c>
      <c r="BQ818" s="133"/>
      <c r="BR818" s="133"/>
      <c r="BS818" s="128" t="n">
        <f aca="false">IF($A818=$A817,BQ818+BR818+BS817,BQ818+BR818)</f>
        <v>0</v>
      </c>
      <c r="BT818" s="133"/>
      <c r="BU818" s="133"/>
      <c r="BV818" s="128" t="n">
        <f aca="false">IF($A818=$A817,BT818+BU818+BV817,BT818+BU818)</f>
        <v>0</v>
      </c>
      <c r="BW818" s="128" t="n">
        <f aca="false">IF(W818=0,0,IF(W818&gt;F$4,1,(IF(W818=BW$2,0,(IF(F$4-W818&gt;2,1,0))))))</f>
        <v>0</v>
      </c>
    </row>
    <row r="819" customFormat="false" ht="42.95" hidden="false" customHeight="true" outlineLevel="0" collapsed="false">
      <c r="A819" s="124" t="str">
        <f aca="false">IF(D819=D818,IF(A818=0,"",A818),IF(AND(D819&gt;0,D819&lt;&gt;D818),A818+1,""))</f>
        <v/>
      </c>
      <c r="B819" s="129"/>
      <c r="C819" s="129"/>
      <c r="D819" s="96"/>
      <c r="E819" s="138"/>
      <c r="F819" s="128" t="str">
        <f aca="false">IFERROR(IF(OR(ISTEXT(D819),ISNUMBER(D819)),HLOOKUP(I819-23*INT(I819/23),[2]Hoja2!B$1:X$2,2),""),1)</f>
        <v/>
      </c>
      <c r="G819" s="128" t="str">
        <f aca="false">LEFT(D819,1)</f>
        <v/>
      </c>
      <c r="H819" s="129" t="str">
        <f aca="false">IF(UPPER(G819)="Z",2,IF(UPPER(G819)="Y",1,IF(UPPER(G819)="X",0,LEFT(D819))))</f>
        <v/>
      </c>
      <c r="I819" s="129" t="str">
        <f aca="false">REPLACE(D819,1,1,H819)</f>
        <v/>
      </c>
      <c r="J819" s="96"/>
      <c r="K819" s="124" t="str">
        <f aca="false">IF(N819&gt;0,ROW(L819)-7,"")</f>
        <v/>
      </c>
      <c r="L819" s="130"/>
      <c r="M819" s="130"/>
      <c r="N819" s="131"/>
      <c r="O819" s="132"/>
      <c r="P819" s="128" t="str">
        <f aca="false">IFERROR(IF(OR(ISTEXT(N819),ISNUMBER(N819)),HLOOKUP(S819-23*INT(S819/23),[2]Hoja2!B$1:X$2,2),""),1)</f>
        <v/>
      </c>
      <c r="Q819" s="128" t="str">
        <f aca="false">LEFT(N819,1)</f>
        <v/>
      </c>
      <c r="R819" s="129" t="str">
        <f aca="false">IF(UPPER(Q819)="Z",2,IF(UPPER(Q819)="Y",1,IF(UPPER(Q819)="X",0,LEFT(N819))))</f>
        <v/>
      </c>
      <c r="S819" s="129" t="str">
        <f aca="false">REPLACE(N819,1,1,R819)</f>
        <v/>
      </c>
      <c r="T819" s="96"/>
      <c r="U819" s="133"/>
      <c r="V819" s="124" t="str">
        <f aca="false">IF(OR(ISTEXT(N819),ISNUMBER(N819)),IF($AD819=1,U819,0),"")</f>
        <v/>
      </c>
      <c r="W819" s="75" t="n">
        <v>36892</v>
      </c>
      <c r="X819" s="134"/>
      <c r="Y819" s="134"/>
      <c r="AA819" s="128" t="n">
        <f aca="false">IF(E819&lt;&gt;F819,0,1)</f>
        <v>1</v>
      </c>
      <c r="AB819" s="128" t="n">
        <f aca="false">IF(OR(T819="SI",T819="Si",T819="si",T819="sI",T819="s",T819="S"),1,0)</f>
        <v>0</v>
      </c>
      <c r="AC819" s="128" t="n">
        <f aca="false">IF(OR(J819="SI",J819="Si",J819="si",J819="sI",J819="s",J819="S"),1,0)</f>
        <v>0</v>
      </c>
      <c r="AD819" s="128" t="n">
        <f aca="false">AK819*AA819*AB819*AC819</f>
        <v>0</v>
      </c>
      <c r="AF819" s="136" t="n">
        <f aca="false">COUNTIF(D$8:D819,D819)</f>
        <v>0</v>
      </c>
      <c r="AG819" s="136" t="n">
        <f aca="false">COUNTIFS(D$8:D819,D819,A$8:A819,A819)</f>
        <v>0</v>
      </c>
      <c r="AH819" s="128" t="n">
        <f aca="false">AF819-AG819</f>
        <v>0</v>
      </c>
      <c r="AI819" s="128" t="n">
        <f aca="false">IF(OR(O819&lt;&gt;P819,P819=1,AA819=0),1,0)</f>
        <v>0</v>
      </c>
      <c r="AJ819" s="128" t="n">
        <f aca="false">IF(AR819&gt;0,1,0)+AH819</f>
        <v>0</v>
      </c>
      <c r="AK819" s="128" t="n">
        <f aca="false">IF(O819&lt;&gt;P819,0,1)</f>
        <v>1</v>
      </c>
      <c r="AL819" s="128" t="n">
        <f aca="false">IF(U819&gt;1,1,0)</f>
        <v>0</v>
      </c>
      <c r="AM819" s="136"/>
      <c r="AN819" s="137"/>
      <c r="AO819" s="139"/>
      <c r="AP819" s="128" t="str">
        <f aca="false">IF(SUMIF(AS$7:BU$7,"&gt;0",AS819:BU819)&gt;0,SUMIF(AS$7:BU$7,"&gt;0",AS819:BU819),"")</f>
        <v/>
      </c>
      <c r="AQ819" s="128"/>
      <c r="AR819" s="136" t="n">
        <f aca="false">COUNTIF(N$8:N819,N819)-1</f>
        <v>-1</v>
      </c>
      <c r="AS819" s="133"/>
      <c r="AT819" s="133"/>
      <c r="AU819" s="128" t="n">
        <f aca="false">IF($A819=$A818,AS819+AT819+AU818,AS819+AT819)</f>
        <v>0</v>
      </c>
      <c r="AV819" s="133"/>
      <c r="AW819" s="133"/>
      <c r="AX819" s="128" t="n">
        <f aca="false">IF($A819=$A818,AV819+AW819+AX818,AV819+AW819)</f>
        <v>0</v>
      </c>
      <c r="AY819" s="133"/>
      <c r="AZ819" s="133"/>
      <c r="BA819" s="128" t="n">
        <f aca="false">IF($A819=$A818,AY819+AZ819+BA818,AY819+AZ819)</f>
        <v>0</v>
      </c>
      <c r="BB819" s="133"/>
      <c r="BC819" s="133"/>
      <c r="BD819" s="128" t="n">
        <f aca="false">IF($A819=$A818,BB819+BC819+BD818,BB819+BC819)</f>
        <v>0</v>
      </c>
      <c r="BE819" s="133"/>
      <c r="BF819" s="133"/>
      <c r="BG819" s="128" t="n">
        <f aca="false">IF($A819=$A818,BE819+BF819+BG818,BE819+BF819)</f>
        <v>0</v>
      </c>
      <c r="BH819" s="133"/>
      <c r="BI819" s="133"/>
      <c r="BJ819" s="128" t="n">
        <f aca="false">IF($A819=$A818,BH819+BI819+BJ818,BH819+BI819)</f>
        <v>0</v>
      </c>
      <c r="BK819" s="133"/>
      <c r="BL819" s="133"/>
      <c r="BM819" s="128" t="n">
        <f aca="false">IF($A819=$A818,BK819+BL819+BM818,BK819+BL819)</f>
        <v>0</v>
      </c>
      <c r="BN819" s="133"/>
      <c r="BO819" s="133"/>
      <c r="BP819" s="128" t="n">
        <f aca="false">IF($A819=$A818,BN819+BO819+BP818,BN819+BO819)</f>
        <v>0</v>
      </c>
      <c r="BQ819" s="133"/>
      <c r="BR819" s="133"/>
      <c r="BS819" s="128" t="n">
        <f aca="false">IF($A819=$A818,BQ819+BR819+BS818,BQ819+BR819)</f>
        <v>0</v>
      </c>
      <c r="BT819" s="133"/>
      <c r="BU819" s="133"/>
      <c r="BV819" s="128" t="n">
        <f aca="false">IF($A819=$A818,BT819+BU819+BV818,BT819+BU819)</f>
        <v>0</v>
      </c>
      <c r="BW819" s="128" t="n">
        <f aca="false">IF(W819=0,0,IF(W819&gt;F$4,1,(IF(W819=BW$2,0,(IF(F$4-W819&gt;2,1,0))))))</f>
        <v>0</v>
      </c>
    </row>
    <row r="820" customFormat="false" ht="42.95" hidden="false" customHeight="true" outlineLevel="0" collapsed="false">
      <c r="A820" s="124" t="str">
        <f aca="false">IF(D820=D819,IF(A819=0,"",A819),IF(AND(D820&gt;0,D820&lt;&gt;D819),A819+1,""))</f>
        <v/>
      </c>
      <c r="B820" s="129"/>
      <c r="C820" s="129"/>
      <c r="D820" s="96"/>
      <c r="E820" s="138"/>
      <c r="F820" s="128" t="str">
        <f aca="false">IFERROR(IF(OR(ISTEXT(D820),ISNUMBER(D820)),HLOOKUP(I820-23*INT(I820/23),[2]Hoja2!B$1:X$2,2),""),1)</f>
        <v/>
      </c>
      <c r="G820" s="128" t="str">
        <f aca="false">LEFT(D820,1)</f>
        <v/>
      </c>
      <c r="H820" s="129" t="str">
        <f aca="false">IF(UPPER(G820)="Z",2,IF(UPPER(G820)="Y",1,IF(UPPER(G820)="X",0,LEFT(D820))))</f>
        <v/>
      </c>
      <c r="I820" s="129" t="str">
        <f aca="false">REPLACE(D820,1,1,H820)</f>
        <v/>
      </c>
      <c r="J820" s="96"/>
      <c r="K820" s="124" t="str">
        <f aca="false">IF(N820&gt;0,ROW(L820)-7,"")</f>
        <v/>
      </c>
      <c r="L820" s="130"/>
      <c r="M820" s="130"/>
      <c r="N820" s="131"/>
      <c r="O820" s="132"/>
      <c r="P820" s="128" t="str">
        <f aca="false">IFERROR(IF(OR(ISTEXT(N820),ISNUMBER(N820)),HLOOKUP(S820-23*INT(S820/23),[2]Hoja2!B$1:X$2,2),""),1)</f>
        <v/>
      </c>
      <c r="Q820" s="128" t="str">
        <f aca="false">LEFT(N820,1)</f>
        <v/>
      </c>
      <c r="R820" s="129" t="str">
        <f aca="false">IF(UPPER(Q820)="Z",2,IF(UPPER(Q820)="Y",1,IF(UPPER(Q820)="X",0,LEFT(N820))))</f>
        <v/>
      </c>
      <c r="S820" s="129" t="str">
        <f aca="false">REPLACE(N820,1,1,R820)</f>
        <v/>
      </c>
      <c r="T820" s="96"/>
      <c r="U820" s="133"/>
      <c r="V820" s="124" t="str">
        <f aca="false">IF(OR(ISTEXT(N820),ISNUMBER(N820)),IF($AD820=1,U820,0),"")</f>
        <v/>
      </c>
      <c r="W820" s="75" t="n">
        <v>36892</v>
      </c>
      <c r="X820" s="134"/>
      <c r="Y820" s="134"/>
      <c r="AA820" s="128" t="n">
        <f aca="false">IF(E820&lt;&gt;F820,0,1)</f>
        <v>1</v>
      </c>
      <c r="AB820" s="128" t="n">
        <f aca="false">IF(OR(T820="SI",T820="Si",T820="si",T820="sI",T820="s",T820="S"),1,0)</f>
        <v>0</v>
      </c>
      <c r="AC820" s="128" t="n">
        <f aca="false">IF(OR(J820="SI",J820="Si",J820="si",J820="sI",J820="s",J820="S"),1,0)</f>
        <v>0</v>
      </c>
      <c r="AD820" s="128" t="n">
        <f aca="false">AK820*AA820*AB820*AC820</f>
        <v>0</v>
      </c>
      <c r="AF820" s="136" t="n">
        <f aca="false">COUNTIF(D$8:D820,D820)</f>
        <v>0</v>
      </c>
      <c r="AG820" s="136" t="n">
        <f aca="false">COUNTIFS(D$8:D820,D820,A$8:A820,A820)</f>
        <v>0</v>
      </c>
      <c r="AH820" s="128" t="n">
        <f aca="false">AF820-AG820</f>
        <v>0</v>
      </c>
      <c r="AI820" s="128" t="n">
        <f aca="false">IF(OR(O820&lt;&gt;P820,P820=1,AA820=0),1,0)</f>
        <v>0</v>
      </c>
      <c r="AJ820" s="128" t="n">
        <f aca="false">IF(AR820&gt;0,1,0)+AH820</f>
        <v>0</v>
      </c>
      <c r="AK820" s="128" t="n">
        <f aca="false">IF(O820&lt;&gt;P820,0,1)</f>
        <v>1</v>
      </c>
      <c r="AL820" s="128" t="n">
        <f aca="false">IF(U820&gt;1,1,0)</f>
        <v>0</v>
      </c>
      <c r="AM820" s="136"/>
      <c r="AN820" s="137"/>
      <c r="AO820" s="139"/>
      <c r="AP820" s="128" t="str">
        <f aca="false">IF(SUMIF(AS$7:BU$7,"&gt;0",AS820:BU820)&gt;0,SUMIF(AS$7:BU$7,"&gt;0",AS820:BU820),"")</f>
        <v/>
      </c>
      <c r="AQ820" s="128"/>
      <c r="AR820" s="136" t="n">
        <f aca="false">COUNTIF(N$8:N820,N820)-1</f>
        <v>-1</v>
      </c>
      <c r="AS820" s="133"/>
      <c r="AT820" s="133"/>
      <c r="AU820" s="128" t="n">
        <f aca="false">IF($A820=$A819,AS820+AT820+AU819,AS820+AT820)</f>
        <v>0</v>
      </c>
      <c r="AV820" s="133"/>
      <c r="AW820" s="133"/>
      <c r="AX820" s="128" t="n">
        <f aca="false">IF($A820=$A819,AV820+AW820+AX819,AV820+AW820)</f>
        <v>0</v>
      </c>
      <c r="AY820" s="133"/>
      <c r="AZ820" s="133"/>
      <c r="BA820" s="128" t="n">
        <f aca="false">IF($A820=$A819,AY820+AZ820+BA819,AY820+AZ820)</f>
        <v>0</v>
      </c>
      <c r="BB820" s="133"/>
      <c r="BC820" s="133"/>
      <c r="BD820" s="128" t="n">
        <f aca="false">IF($A820=$A819,BB820+BC820+BD819,BB820+BC820)</f>
        <v>0</v>
      </c>
      <c r="BE820" s="133"/>
      <c r="BF820" s="133"/>
      <c r="BG820" s="128" t="n">
        <f aca="false">IF($A820=$A819,BE820+BF820+BG819,BE820+BF820)</f>
        <v>0</v>
      </c>
      <c r="BH820" s="133"/>
      <c r="BI820" s="133"/>
      <c r="BJ820" s="128" t="n">
        <f aca="false">IF($A820=$A819,BH820+BI820+BJ819,BH820+BI820)</f>
        <v>0</v>
      </c>
      <c r="BK820" s="133"/>
      <c r="BL820" s="133"/>
      <c r="BM820" s="128" t="n">
        <f aca="false">IF($A820=$A819,BK820+BL820+BM819,BK820+BL820)</f>
        <v>0</v>
      </c>
      <c r="BN820" s="133"/>
      <c r="BO820" s="133"/>
      <c r="BP820" s="128" t="n">
        <f aca="false">IF($A820=$A819,BN820+BO820+BP819,BN820+BO820)</f>
        <v>0</v>
      </c>
      <c r="BQ820" s="133"/>
      <c r="BR820" s="133"/>
      <c r="BS820" s="128" t="n">
        <f aca="false">IF($A820=$A819,BQ820+BR820+BS819,BQ820+BR820)</f>
        <v>0</v>
      </c>
      <c r="BT820" s="133"/>
      <c r="BU820" s="133"/>
      <c r="BV820" s="128" t="n">
        <f aca="false">IF($A820=$A819,BT820+BU820+BV819,BT820+BU820)</f>
        <v>0</v>
      </c>
      <c r="BW820" s="128" t="n">
        <f aca="false">IF(W820=0,0,IF(W820&gt;F$4,1,(IF(W820=BW$2,0,(IF(F$4-W820&gt;2,1,0))))))</f>
        <v>0</v>
      </c>
    </row>
    <row r="821" customFormat="false" ht="42.95" hidden="false" customHeight="true" outlineLevel="0" collapsed="false">
      <c r="A821" s="124" t="str">
        <f aca="false">IF(D821=D820,IF(A820=0,"",A820),IF(AND(D821&gt;0,D821&lt;&gt;D820),A820+1,""))</f>
        <v/>
      </c>
      <c r="B821" s="129"/>
      <c r="C821" s="129"/>
      <c r="D821" s="96"/>
      <c r="E821" s="138"/>
      <c r="F821" s="128" t="str">
        <f aca="false">IFERROR(IF(OR(ISTEXT(D821),ISNUMBER(D821)),HLOOKUP(I821-23*INT(I821/23),[2]Hoja2!B$1:X$2,2),""),1)</f>
        <v/>
      </c>
      <c r="G821" s="128" t="str">
        <f aca="false">LEFT(D821,1)</f>
        <v/>
      </c>
      <c r="H821" s="129" t="str">
        <f aca="false">IF(UPPER(G821)="Z",2,IF(UPPER(G821)="Y",1,IF(UPPER(G821)="X",0,LEFT(D821))))</f>
        <v/>
      </c>
      <c r="I821" s="129" t="str">
        <f aca="false">REPLACE(D821,1,1,H821)</f>
        <v/>
      </c>
      <c r="J821" s="96"/>
      <c r="K821" s="124" t="str">
        <f aca="false">IF(N821&gt;0,ROW(L821)-7,"")</f>
        <v/>
      </c>
      <c r="L821" s="130"/>
      <c r="M821" s="130"/>
      <c r="N821" s="131"/>
      <c r="O821" s="132"/>
      <c r="P821" s="128" t="str">
        <f aca="false">IFERROR(IF(OR(ISTEXT(N821),ISNUMBER(N821)),HLOOKUP(S821-23*INT(S821/23),[2]Hoja2!B$1:X$2,2),""),1)</f>
        <v/>
      </c>
      <c r="Q821" s="128" t="str">
        <f aca="false">LEFT(N821,1)</f>
        <v/>
      </c>
      <c r="R821" s="129" t="str">
        <f aca="false">IF(UPPER(Q821)="Z",2,IF(UPPER(Q821)="Y",1,IF(UPPER(Q821)="X",0,LEFT(N821))))</f>
        <v/>
      </c>
      <c r="S821" s="129" t="str">
        <f aca="false">REPLACE(N821,1,1,R821)</f>
        <v/>
      </c>
      <c r="T821" s="96"/>
      <c r="U821" s="133"/>
      <c r="V821" s="124" t="str">
        <f aca="false">IF(OR(ISTEXT(N821),ISNUMBER(N821)),IF($AD821=1,U821,0),"")</f>
        <v/>
      </c>
      <c r="W821" s="75" t="n">
        <v>36892</v>
      </c>
      <c r="X821" s="134"/>
      <c r="Y821" s="134"/>
      <c r="AA821" s="128" t="n">
        <f aca="false">IF(E821&lt;&gt;F821,0,1)</f>
        <v>1</v>
      </c>
      <c r="AB821" s="128" t="n">
        <f aca="false">IF(OR(T821="SI",T821="Si",T821="si",T821="sI",T821="s",T821="S"),1,0)</f>
        <v>0</v>
      </c>
      <c r="AC821" s="128" t="n">
        <f aca="false">IF(OR(J821="SI",J821="Si",J821="si",J821="sI",J821="s",J821="S"),1,0)</f>
        <v>0</v>
      </c>
      <c r="AD821" s="128" t="n">
        <f aca="false">AK821*AA821*AB821*AC821</f>
        <v>0</v>
      </c>
      <c r="AF821" s="136" t="n">
        <f aca="false">COUNTIF(D$8:D821,D821)</f>
        <v>0</v>
      </c>
      <c r="AG821" s="136" t="n">
        <f aca="false">COUNTIFS(D$8:D821,D821,A$8:A821,A821)</f>
        <v>0</v>
      </c>
      <c r="AH821" s="128" t="n">
        <f aca="false">AF821-AG821</f>
        <v>0</v>
      </c>
      <c r="AI821" s="128" t="n">
        <f aca="false">IF(OR(O821&lt;&gt;P821,P821=1,AA821=0),1,0)</f>
        <v>0</v>
      </c>
      <c r="AJ821" s="128" t="n">
        <f aca="false">IF(AR821&gt;0,1,0)+AH821</f>
        <v>0</v>
      </c>
      <c r="AK821" s="128" t="n">
        <f aca="false">IF(O821&lt;&gt;P821,0,1)</f>
        <v>1</v>
      </c>
      <c r="AL821" s="128" t="n">
        <f aca="false">IF(U821&gt;1,1,0)</f>
        <v>0</v>
      </c>
      <c r="AM821" s="136"/>
      <c r="AN821" s="137"/>
      <c r="AO821" s="139"/>
      <c r="AP821" s="128" t="str">
        <f aca="false">IF(SUMIF(AS$7:BU$7,"&gt;0",AS821:BU821)&gt;0,SUMIF(AS$7:BU$7,"&gt;0",AS821:BU821),"")</f>
        <v/>
      </c>
      <c r="AQ821" s="128"/>
      <c r="AR821" s="136" t="n">
        <f aca="false">COUNTIF(N$8:N821,N821)-1</f>
        <v>-1</v>
      </c>
      <c r="AS821" s="133"/>
      <c r="AT821" s="133"/>
      <c r="AU821" s="128" t="n">
        <f aca="false">IF($A821=$A820,AS821+AT821+AU820,AS821+AT821)</f>
        <v>0</v>
      </c>
      <c r="AV821" s="133"/>
      <c r="AW821" s="133"/>
      <c r="AX821" s="128" t="n">
        <f aca="false">IF($A821=$A820,AV821+AW821+AX820,AV821+AW821)</f>
        <v>0</v>
      </c>
      <c r="AY821" s="133"/>
      <c r="AZ821" s="133"/>
      <c r="BA821" s="128" t="n">
        <f aca="false">IF($A821=$A820,AY821+AZ821+BA820,AY821+AZ821)</f>
        <v>0</v>
      </c>
      <c r="BB821" s="133"/>
      <c r="BC821" s="133"/>
      <c r="BD821" s="128" t="n">
        <f aca="false">IF($A821=$A820,BB821+BC821+BD820,BB821+BC821)</f>
        <v>0</v>
      </c>
      <c r="BE821" s="133"/>
      <c r="BF821" s="133"/>
      <c r="BG821" s="128" t="n">
        <f aca="false">IF($A821=$A820,BE821+BF821+BG820,BE821+BF821)</f>
        <v>0</v>
      </c>
      <c r="BH821" s="133"/>
      <c r="BI821" s="133"/>
      <c r="BJ821" s="128" t="n">
        <f aca="false">IF($A821=$A820,BH821+BI821+BJ820,BH821+BI821)</f>
        <v>0</v>
      </c>
      <c r="BK821" s="133"/>
      <c r="BL821" s="133"/>
      <c r="BM821" s="128" t="n">
        <f aca="false">IF($A821=$A820,BK821+BL821+BM820,BK821+BL821)</f>
        <v>0</v>
      </c>
      <c r="BN821" s="133"/>
      <c r="BO821" s="133"/>
      <c r="BP821" s="128" t="n">
        <f aca="false">IF($A821=$A820,BN821+BO821+BP820,BN821+BO821)</f>
        <v>0</v>
      </c>
      <c r="BQ821" s="133"/>
      <c r="BR821" s="133"/>
      <c r="BS821" s="128" t="n">
        <f aca="false">IF($A821=$A820,BQ821+BR821+BS820,BQ821+BR821)</f>
        <v>0</v>
      </c>
      <c r="BT821" s="133"/>
      <c r="BU821" s="133"/>
      <c r="BV821" s="128" t="n">
        <f aca="false">IF($A821=$A820,BT821+BU821+BV820,BT821+BU821)</f>
        <v>0</v>
      </c>
      <c r="BW821" s="128" t="n">
        <f aca="false">IF(W821=0,0,IF(W821&gt;F$4,1,(IF(W821=BW$2,0,(IF(F$4-W821&gt;2,1,0))))))</f>
        <v>0</v>
      </c>
    </row>
    <row r="822" customFormat="false" ht="42.95" hidden="false" customHeight="true" outlineLevel="0" collapsed="false">
      <c r="A822" s="124" t="str">
        <f aca="false">IF(D822=D821,IF(A821=0,"",A821),IF(AND(D822&gt;0,D822&lt;&gt;D821),A821+1,""))</f>
        <v/>
      </c>
      <c r="B822" s="129"/>
      <c r="C822" s="129"/>
      <c r="D822" s="96"/>
      <c r="E822" s="138"/>
      <c r="F822" s="128" t="str">
        <f aca="false">IFERROR(IF(OR(ISTEXT(D822),ISNUMBER(D822)),HLOOKUP(I822-23*INT(I822/23),[2]Hoja2!B$1:X$2,2),""),1)</f>
        <v/>
      </c>
      <c r="G822" s="128" t="str">
        <f aca="false">LEFT(D822,1)</f>
        <v/>
      </c>
      <c r="H822" s="129" t="str">
        <f aca="false">IF(UPPER(G822)="Z",2,IF(UPPER(G822)="Y",1,IF(UPPER(G822)="X",0,LEFT(D822))))</f>
        <v/>
      </c>
      <c r="I822" s="129" t="str">
        <f aca="false">REPLACE(D822,1,1,H822)</f>
        <v/>
      </c>
      <c r="J822" s="96"/>
      <c r="K822" s="124" t="str">
        <f aca="false">IF(N822&gt;0,ROW(L822)-7,"")</f>
        <v/>
      </c>
      <c r="L822" s="130"/>
      <c r="M822" s="130"/>
      <c r="N822" s="131"/>
      <c r="O822" s="132"/>
      <c r="P822" s="128" t="str">
        <f aca="false">IFERROR(IF(OR(ISTEXT(N822),ISNUMBER(N822)),HLOOKUP(S822-23*INT(S822/23),[2]Hoja2!B$1:X$2,2),""),1)</f>
        <v/>
      </c>
      <c r="Q822" s="128" t="str">
        <f aca="false">LEFT(N822,1)</f>
        <v/>
      </c>
      <c r="R822" s="129" t="str">
        <f aca="false">IF(UPPER(Q822)="Z",2,IF(UPPER(Q822)="Y",1,IF(UPPER(Q822)="X",0,LEFT(N822))))</f>
        <v/>
      </c>
      <c r="S822" s="129" t="str">
        <f aca="false">REPLACE(N822,1,1,R822)</f>
        <v/>
      </c>
      <c r="T822" s="96"/>
      <c r="U822" s="133"/>
      <c r="V822" s="124" t="str">
        <f aca="false">IF(OR(ISTEXT(N822),ISNUMBER(N822)),IF($AD822=1,U822,0),"")</f>
        <v/>
      </c>
      <c r="W822" s="75" t="n">
        <v>36892</v>
      </c>
      <c r="X822" s="134"/>
      <c r="Y822" s="134"/>
      <c r="AA822" s="128" t="n">
        <f aca="false">IF(E822&lt;&gt;F822,0,1)</f>
        <v>1</v>
      </c>
      <c r="AB822" s="128" t="n">
        <f aca="false">IF(OR(T822="SI",T822="Si",T822="si",T822="sI",T822="s",T822="S"),1,0)</f>
        <v>0</v>
      </c>
      <c r="AC822" s="128" t="n">
        <f aca="false">IF(OR(J822="SI",J822="Si",J822="si",J822="sI",J822="s",J822="S"),1,0)</f>
        <v>0</v>
      </c>
      <c r="AD822" s="128" t="n">
        <f aca="false">AK822*AA822*AB822*AC822</f>
        <v>0</v>
      </c>
      <c r="AF822" s="136" t="n">
        <f aca="false">COUNTIF(D$8:D822,D822)</f>
        <v>0</v>
      </c>
      <c r="AG822" s="136" t="n">
        <f aca="false">COUNTIFS(D$8:D822,D822,A$8:A822,A822)</f>
        <v>0</v>
      </c>
      <c r="AH822" s="128" t="n">
        <f aca="false">AF822-AG822</f>
        <v>0</v>
      </c>
      <c r="AI822" s="128" t="n">
        <f aca="false">IF(OR(O822&lt;&gt;P822,P822=1,AA822=0),1,0)</f>
        <v>0</v>
      </c>
      <c r="AJ822" s="128" t="n">
        <f aca="false">IF(AR822&gt;0,1,0)+AH822</f>
        <v>0</v>
      </c>
      <c r="AK822" s="128" t="n">
        <f aca="false">IF(O822&lt;&gt;P822,0,1)</f>
        <v>1</v>
      </c>
      <c r="AL822" s="128" t="n">
        <f aca="false">IF(U822&gt;1,1,0)</f>
        <v>0</v>
      </c>
      <c r="AM822" s="136"/>
      <c r="AN822" s="137"/>
      <c r="AO822" s="139"/>
      <c r="AP822" s="128" t="str">
        <f aca="false">IF(SUMIF(AS$7:BU$7,"&gt;0",AS822:BU822)&gt;0,SUMIF(AS$7:BU$7,"&gt;0",AS822:BU822),"")</f>
        <v/>
      </c>
      <c r="AQ822" s="128"/>
      <c r="AR822" s="136" t="n">
        <f aca="false">COUNTIF(N$8:N822,N822)-1</f>
        <v>-1</v>
      </c>
      <c r="AS822" s="133"/>
      <c r="AT822" s="133"/>
      <c r="AU822" s="128" t="n">
        <f aca="false">IF($A822=$A821,AS822+AT822+AU821,AS822+AT822)</f>
        <v>0</v>
      </c>
      <c r="AV822" s="133"/>
      <c r="AW822" s="133"/>
      <c r="AX822" s="128" t="n">
        <f aca="false">IF($A822=$A821,AV822+AW822+AX821,AV822+AW822)</f>
        <v>0</v>
      </c>
      <c r="AY822" s="133"/>
      <c r="AZ822" s="133"/>
      <c r="BA822" s="128" t="n">
        <f aca="false">IF($A822=$A821,AY822+AZ822+BA821,AY822+AZ822)</f>
        <v>0</v>
      </c>
      <c r="BB822" s="133"/>
      <c r="BC822" s="133"/>
      <c r="BD822" s="128" t="n">
        <f aca="false">IF($A822=$A821,BB822+BC822+BD821,BB822+BC822)</f>
        <v>0</v>
      </c>
      <c r="BE822" s="133"/>
      <c r="BF822" s="133"/>
      <c r="BG822" s="128" t="n">
        <f aca="false">IF($A822=$A821,BE822+BF822+BG821,BE822+BF822)</f>
        <v>0</v>
      </c>
      <c r="BH822" s="133"/>
      <c r="BI822" s="133"/>
      <c r="BJ822" s="128" t="n">
        <f aca="false">IF($A822=$A821,BH822+BI822+BJ821,BH822+BI822)</f>
        <v>0</v>
      </c>
      <c r="BK822" s="133"/>
      <c r="BL822" s="133"/>
      <c r="BM822" s="128" t="n">
        <f aca="false">IF($A822=$A821,BK822+BL822+BM821,BK822+BL822)</f>
        <v>0</v>
      </c>
      <c r="BN822" s="133"/>
      <c r="BO822" s="133"/>
      <c r="BP822" s="128" t="n">
        <f aca="false">IF($A822=$A821,BN822+BO822+BP821,BN822+BO822)</f>
        <v>0</v>
      </c>
      <c r="BQ822" s="133"/>
      <c r="BR822" s="133"/>
      <c r="BS822" s="128" t="n">
        <f aca="false">IF($A822=$A821,BQ822+BR822+BS821,BQ822+BR822)</f>
        <v>0</v>
      </c>
      <c r="BT822" s="133"/>
      <c r="BU822" s="133"/>
      <c r="BV822" s="128" t="n">
        <f aca="false">IF($A822=$A821,BT822+BU822+BV821,BT822+BU822)</f>
        <v>0</v>
      </c>
      <c r="BW822" s="128" t="n">
        <f aca="false">IF(W822=0,0,IF(W822&gt;F$4,1,(IF(W822=BW$2,0,(IF(F$4-W822&gt;2,1,0))))))</f>
        <v>0</v>
      </c>
    </row>
    <row r="823" customFormat="false" ht="42.95" hidden="false" customHeight="true" outlineLevel="0" collapsed="false">
      <c r="A823" s="124" t="str">
        <f aca="false">IF(D823=D822,IF(A822=0,"",A822),IF(AND(D823&gt;0,D823&lt;&gt;D822),A822+1,""))</f>
        <v/>
      </c>
      <c r="B823" s="129"/>
      <c r="C823" s="129"/>
      <c r="D823" s="96"/>
      <c r="E823" s="138"/>
      <c r="F823" s="128" t="str">
        <f aca="false">IFERROR(IF(OR(ISTEXT(D823),ISNUMBER(D823)),HLOOKUP(I823-23*INT(I823/23),[2]Hoja2!B$1:X$2,2),""),1)</f>
        <v/>
      </c>
      <c r="G823" s="128" t="str">
        <f aca="false">LEFT(D823,1)</f>
        <v/>
      </c>
      <c r="H823" s="129" t="str">
        <f aca="false">IF(UPPER(G823)="Z",2,IF(UPPER(G823)="Y",1,IF(UPPER(G823)="X",0,LEFT(D823))))</f>
        <v/>
      </c>
      <c r="I823" s="129" t="str">
        <f aca="false">REPLACE(D823,1,1,H823)</f>
        <v/>
      </c>
      <c r="J823" s="96"/>
      <c r="K823" s="124" t="str">
        <f aca="false">IF(N823&gt;0,ROW(L823)-7,"")</f>
        <v/>
      </c>
      <c r="L823" s="130"/>
      <c r="M823" s="130"/>
      <c r="N823" s="131"/>
      <c r="O823" s="132"/>
      <c r="P823" s="128" t="str">
        <f aca="false">IFERROR(IF(OR(ISTEXT(N823),ISNUMBER(N823)),HLOOKUP(S823-23*INT(S823/23),[2]Hoja2!B$1:X$2,2),""),1)</f>
        <v/>
      </c>
      <c r="Q823" s="128" t="str">
        <f aca="false">LEFT(N823,1)</f>
        <v/>
      </c>
      <c r="R823" s="129" t="str">
        <f aca="false">IF(UPPER(Q823)="Z",2,IF(UPPER(Q823)="Y",1,IF(UPPER(Q823)="X",0,LEFT(N823))))</f>
        <v/>
      </c>
      <c r="S823" s="129" t="str">
        <f aca="false">REPLACE(N823,1,1,R823)</f>
        <v/>
      </c>
      <c r="T823" s="96"/>
      <c r="U823" s="133"/>
      <c r="V823" s="124" t="str">
        <f aca="false">IF(OR(ISTEXT(N823),ISNUMBER(N823)),IF($AD823=1,U823,0),"")</f>
        <v/>
      </c>
      <c r="W823" s="75" t="n">
        <v>36892</v>
      </c>
      <c r="X823" s="134"/>
      <c r="Y823" s="134"/>
      <c r="AA823" s="128" t="n">
        <f aca="false">IF(E823&lt;&gt;F823,0,1)</f>
        <v>1</v>
      </c>
      <c r="AB823" s="128" t="n">
        <f aca="false">IF(OR(T823="SI",T823="Si",T823="si",T823="sI",T823="s",T823="S"),1,0)</f>
        <v>0</v>
      </c>
      <c r="AC823" s="128" t="n">
        <f aca="false">IF(OR(J823="SI",J823="Si",J823="si",J823="sI",J823="s",J823="S"),1,0)</f>
        <v>0</v>
      </c>
      <c r="AD823" s="128" t="n">
        <f aca="false">AK823*AA823*AB823*AC823</f>
        <v>0</v>
      </c>
      <c r="AF823" s="136" t="n">
        <f aca="false">COUNTIF(D$8:D823,D823)</f>
        <v>0</v>
      </c>
      <c r="AG823" s="136" t="n">
        <f aca="false">COUNTIFS(D$8:D823,D823,A$8:A823,A823)</f>
        <v>0</v>
      </c>
      <c r="AH823" s="128" t="n">
        <f aca="false">AF823-AG823</f>
        <v>0</v>
      </c>
      <c r="AI823" s="128" t="n">
        <f aca="false">IF(OR(O823&lt;&gt;P823,P823=1,AA823=0),1,0)</f>
        <v>0</v>
      </c>
      <c r="AJ823" s="128" t="n">
        <f aca="false">IF(AR823&gt;0,1,0)+AH823</f>
        <v>0</v>
      </c>
      <c r="AK823" s="128" t="n">
        <f aca="false">IF(O823&lt;&gt;P823,0,1)</f>
        <v>1</v>
      </c>
      <c r="AL823" s="128" t="n">
        <f aca="false">IF(U823&gt;1,1,0)</f>
        <v>0</v>
      </c>
      <c r="AM823" s="136"/>
      <c r="AN823" s="137"/>
      <c r="AO823" s="139"/>
      <c r="AP823" s="128" t="str">
        <f aca="false">IF(SUMIF(AS$7:BU$7,"&gt;0",AS823:BU823)&gt;0,SUMIF(AS$7:BU$7,"&gt;0",AS823:BU823),"")</f>
        <v/>
      </c>
      <c r="AQ823" s="128"/>
      <c r="AR823" s="136" t="n">
        <f aca="false">COUNTIF(N$8:N823,N823)-1</f>
        <v>-1</v>
      </c>
      <c r="AS823" s="133"/>
      <c r="AT823" s="133"/>
      <c r="AU823" s="128" t="n">
        <f aca="false">IF($A823=$A822,AS823+AT823+AU822,AS823+AT823)</f>
        <v>0</v>
      </c>
      <c r="AV823" s="133"/>
      <c r="AW823" s="133"/>
      <c r="AX823" s="128" t="n">
        <f aca="false">IF($A823=$A822,AV823+AW823+AX822,AV823+AW823)</f>
        <v>0</v>
      </c>
      <c r="AY823" s="133"/>
      <c r="AZ823" s="133"/>
      <c r="BA823" s="128" t="n">
        <f aca="false">IF($A823=$A822,AY823+AZ823+BA822,AY823+AZ823)</f>
        <v>0</v>
      </c>
      <c r="BB823" s="133"/>
      <c r="BC823" s="133"/>
      <c r="BD823" s="128" t="n">
        <f aca="false">IF($A823=$A822,BB823+BC823+BD822,BB823+BC823)</f>
        <v>0</v>
      </c>
      <c r="BE823" s="133"/>
      <c r="BF823" s="133"/>
      <c r="BG823" s="128" t="n">
        <f aca="false">IF($A823=$A822,BE823+BF823+BG822,BE823+BF823)</f>
        <v>0</v>
      </c>
      <c r="BH823" s="133"/>
      <c r="BI823" s="133"/>
      <c r="BJ823" s="128" t="n">
        <f aca="false">IF($A823=$A822,BH823+BI823+BJ822,BH823+BI823)</f>
        <v>0</v>
      </c>
      <c r="BK823" s="133"/>
      <c r="BL823" s="133"/>
      <c r="BM823" s="128" t="n">
        <f aca="false">IF($A823=$A822,BK823+BL823+BM822,BK823+BL823)</f>
        <v>0</v>
      </c>
      <c r="BN823" s="133"/>
      <c r="BO823" s="133"/>
      <c r="BP823" s="128" t="n">
        <f aca="false">IF($A823=$A822,BN823+BO823+BP822,BN823+BO823)</f>
        <v>0</v>
      </c>
      <c r="BQ823" s="133"/>
      <c r="BR823" s="133"/>
      <c r="BS823" s="128" t="n">
        <f aca="false">IF($A823=$A822,BQ823+BR823+BS822,BQ823+BR823)</f>
        <v>0</v>
      </c>
      <c r="BT823" s="133"/>
      <c r="BU823" s="133"/>
      <c r="BV823" s="128" t="n">
        <f aca="false">IF($A823=$A822,BT823+BU823+BV822,BT823+BU823)</f>
        <v>0</v>
      </c>
      <c r="BW823" s="128" t="n">
        <f aca="false">IF(W823=0,0,IF(W823&gt;F$4,1,(IF(W823=BW$2,0,(IF(F$4-W823&gt;2,1,0))))))</f>
        <v>0</v>
      </c>
    </row>
    <row r="824" customFormat="false" ht="42.95" hidden="false" customHeight="true" outlineLevel="0" collapsed="false">
      <c r="A824" s="124" t="str">
        <f aca="false">IF(D824=D823,IF(A823=0,"",A823),IF(AND(D824&gt;0,D824&lt;&gt;D823),A823+1,""))</f>
        <v/>
      </c>
      <c r="B824" s="129"/>
      <c r="C824" s="129"/>
      <c r="D824" s="96"/>
      <c r="E824" s="138"/>
      <c r="F824" s="128" t="str">
        <f aca="false">IFERROR(IF(OR(ISTEXT(D824),ISNUMBER(D824)),HLOOKUP(I824-23*INT(I824/23),[2]Hoja2!B$1:X$2,2),""),1)</f>
        <v/>
      </c>
      <c r="G824" s="128" t="str">
        <f aca="false">LEFT(D824,1)</f>
        <v/>
      </c>
      <c r="H824" s="129" t="str">
        <f aca="false">IF(UPPER(G824)="Z",2,IF(UPPER(G824)="Y",1,IF(UPPER(G824)="X",0,LEFT(D824))))</f>
        <v/>
      </c>
      <c r="I824" s="129" t="str">
        <f aca="false">REPLACE(D824,1,1,H824)</f>
        <v/>
      </c>
      <c r="J824" s="96"/>
      <c r="K824" s="124" t="str">
        <f aca="false">IF(N824&gt;0,ROW(L824)-7,"")</f>
        <v/>
      </c>
      <c r="L824" s="130"/>
      <c r="M824" s="130"/>
      <c r="N824" s="131"/>
      <c r="O824" s="132"/>
      <c r="P824" s="128" t="str">
        <f aca="false">IFERROR(IF(OR(ISTEXT(N824),ISNUMBER(N824)),HLOOKUP(S824-23*INT(S824/23),[2]Hoja2!B$1:X$2,2),""),1)</f>
        <v/>
      </c>
      <c r="Q824" s="128" t="str">
        <f aca="false">LEFT(N824,1)</f>
        <v/>
      </c>
      <c r="R824" s="129" t="str">
        <f aca="false">IF(UPPER(Q824)="Z",2,IF(UPPER(Q824)="Y",1,IF(UPPER(Q824)="X",0,LEFT(N824))))</f>
        <v/>
      </c>
      <c r="S824" s="129" t="str">
        <f aca="false">REPLACE(N824,1,1,R824)</f>
        <v/>
      </c>
      <c r="T824" s="96"/>
      <c r="U824" s="133"/>
      <c r="V824" s="124" t="str">
        <f aca="false">IF(OR(ISTEXT(N824),ISNUMBER(N824)),IF($AD824=1,U824,0),"")</f>
        <v/>
      </c>
      <c r="W824" s="75" t="n">
        <v>36892</v>
      </c>
      <c r="X824" s="134"/>
      <c r="Y824" s="134"/>
      <c r="AA824" s="128" t="n">
        <f aca="false">IF(E824&lt;&gt;F824,0,1)</f>
        <v>1</v>
      </c>
      <c r="AB824" s="128" t="n">
        <f aca="false">IF(OR(T824="SI",T824="Si",T824="si",T824="sI",T824="s",T824="S"),1,0)</f>
        <v>0</v>
      </c>
      <c r="AC824" s="128" t="n">
        <f aca="false">IF(OR(J824="SI",J824="Si",J824="si",J824="sI",J824="s",J824="S"),1,0)</f>
        <v>0</v>
      </c>
      <c r="AD824" s="128" t="n">
        <f aca="false">AK824*AA824*AB824*AC824</f>
        <v>0</v>
      </c>
      <c r="AF824" s="136" t="n">
        <f aca="false">COUNTIF(D$8:D824,D824)</f>
        <v>0</v>
      </c>
      <c r="AG824" s="136" t="n">
        <f aca="false">COUNTIFS(D$8:D824,D824,A$8:A824,A824)</f>
        <v>0</v>
      </c>
      <c r="AH824" s="128" t="n">
        <f aca="false">AF824-AG824</f>
        <v>0</v>
      </c>
      <c r="AI824" s="128" t="n">
        <f aca="false">IF(OR(O824&lt;&gt;P824,P824=1,AA824=0),1,0)</f>
        <v>0</v>
      </c>
      <c r="AJ824" s="128" t="n">
        <f aca="false">IF(AR824&gt;0,1,0)+AH824</f>
        <v>0</v>
      </c>
      <c r="AK824" s="128" t="n">
        <f aca="false">IF(O824&lt;&gt;P824,0,1)</f>
        <v>1</v>
      </c>
      <c r="AL824" s="128" t="n">
        <f aca="false">IF(U824&gt;1,1,0)</f>
        <v>0</v>
      </c>
      <c r="AM824" s="136"/>
      <c r="AN824" s="137"/>
      <c r="AO824" s="139"/>
      <c r="AP824" s="128" t="str">
        <f aca="false">IF(SUMIF(AS$7:BU$7,"&gt;0",AS824:BU824)&gt;0,SUMIF(AS$7:BU$7,"&gt;0",AS824:BU824),"")</f>
        <v/>
      </c>
      <c r="AQ824" s="128"/>
      <c r="AR824" s="136" t="n">
        <f aca="false">COUNTIF(N$8:N824,N824)-1</f>
        <v>-1</v>
      </c>
      <c r="AS824" s="133"/>
      <c r="AT824" s="133"/>
      <c r="AU824" s="128" t="n">
        <f aca="false">IF($A824=$A823,AS824+AT824+AU823,AS824+AT824)</f>
        <v>0</v>
      </c>
      <c r="AV824" s="133"/>
      <c r="AW824" s="133"/>
      <c r="AX824" s="128" t="n">
        <f aca="false">IF($A824=$A823,AV824+AW824+AX823,AV824+AW824)</f>
        <v>0</v>
      </c>
      <c r="AY824" s="133"/>
      <c r="AZ824" s="133"/>
      <c r="BA824" s="128" t="n">
        <f aca="false">IF($A824=$A823,AY824+AZ824+BA823,AY824+AZ824)</f>
        <v>0</v>
      </c>
      <c r="BB824" s="133"/>
      <c r="BC824" s="133"/>
      <c r="BD824" s="128" t="n">
        <f aca="false">IF($A824=$A823,BB824+BC824+BD823,BB824+BC824)</f>
        <v>0</v>
      </c>
      <c r="BE824" s="133"/>
      <c r="BF824" s="133"/>
      <c r="BG824" s="128" t="n">
        <f aca="false">IF($A824=$A823,BE824+BF824+BG823,BE824+BF824)</f>
        <v>0</v>
      </c>
      <c r="BH824" s="133"/>
      <c r="BI824" s="133"/>
      <c r="BJ824" s="128" t="n">
        <f aca="false">IF($A824=$A823,BH824+BI824+BJ823,BH824+BI824)</f>
        <v>0</v>
      </c>
      <c r="BK824" s="133"/>
      <c r="BL824" s="133"/>
      <c r="BM824" s="128" t="n">
        <f aca="false">IF($A824=$A823,BK824+BL824+BM823,BK824+BL824)</f>
        <v>0</v>
      </c>
      <c r="BN824" s="133"/>
      <c r="BO824" s="133"/>
      <c r="BP824" s="128" t="n">
        <f aca="false">IF($A824=$A823,BN824+BO824+BP823,BN824+BO824)</f>
        <v>0</v>
      </c>
      <c r="BQ824" s="133"/>
      <c r="BR824" s="133"/>
      <c r="BS824" s="128" t="n">
        <f aca="false">IF($A824=$A823,BQ824+BR824+BS823,BQ824+BR824)</f>
        <v>0</v>
      </c>
      <c r="BT824" s="133"/>
      <c r="BU824" s="133"/>
      <c r="BV824" s="128" t="n">
        <f aca="false">IF($A824=$A823,BT824+BU824+BV823,BT824+BU824)</f>
        <v>0</v>
      </c>
      <c r="BW824" s="128" t="n">
        <f aca="false">IF(W824=0,0,IF(W824&gt;F$4,1,(IF(W824=BW$2,0,(IF(F$4-W824&gt;2,1,0))))))</f>
        <v>0</v>
      </c>
    </row>
    <row r="825" customFormat="false" ht="42.95" hidden="false" customHeight="true" outlineLevel="0" collapsed="false">
      <c r="A825" s="124" t="str">
        <f aca="false">IF(D825=D824,IF(A824=0,"",A824),IF(AND(D825&gt;0,D825&lt;&gt;D824),A824+1,""))</f>
        <v/>
      </c>
      <c r="B825" s="129"/>
      <c r="C825" s="129"/>
      <c r="D825" s="96"/>
      <c r="E825" s="138"/>
      <c r="F825" s="128" t="str">
        <f aca="false">IFERROR(IF(OR(ISTEXT(D825),ISNUMBER(D825)),HLOOKUP(I825-23*INT(I825/23),[2]Hoja2!B$1:X$2,2),""),1)</f>
        <v/>
      </c>
      <c r="G825" s="128" t="str">
        <f aca="false">LEFT(D825,1)</f>
        <v/>
      </c>
      <c r="H825" s="129" t="str">
        <f aca="false">IF(UPPER(G825)="Z",2,IF(UPPER(G825)="Y",1,IF(UPPER(G825)="X",0,LEFT(D825))))</f>
        <v/>
      </c>
      <c r="I825" s="129" t="str">
        <f aca="false">REPLACE(D825,1,1,H825)</f>
        <v/>
      </c>
      <c r="J825" s="96"/>
      <c r="K825" s="124" t="str">
        <f aca="false">IF(N825&gt;0,ROW(L825)-7,"")</f>
        <v/>
      </c>
      <c r="L825" s="130"/>
      <c r="M825" s="130"/>
      <c r="N825" s="131"/>
      <c r="O825" s="132"/>
      <c r="P825" s="128" t="str">
        <f aca="false">IFERROR(IF(OR(ISTEXT(N825),ISNUMBER(N825)),HLOOKUP(S825-23*INT(S825/23),[2]Hoja2!B$1:X$2,2),""),1)</f>
        <v/>
      </c>
      <c r="Q825" s="128" t="str">
        <f aca="false">LEFT(N825,1)</f>
        <v/>
      </c>
      <c r="R825" s="129" t="str">
        <f aca="false">IF(UPPER(Q825)="Z",2,IF(UPPER(Q825)="Y",1,IF(UPPER(Q825)="X",0,LEFT(N825))))</f>
        <v/>
      </c>
      <c r="S825" s="129" t="str">
        <f aca="false">REPLACE(N825,1,1,R825)</f>
        <v/>
      </c>
      <c r="T825" s="96"/>
      <c r="U825" s="133"/>
      <c r="V825" s="124" t="str">
        <f aca="false">IF(OR(ISTEXT(N825),ISNUMBER(N825)),IF($AD825=1,U825,0),"")</f>
        <v/>
      </c>
      <c r="W825" s="75" t="n">
        <v>36892</v>
      </c>
      <c r="X825" s="134"/>
      <c r="Y825" s="134"/>
      <c r="AA825" s="128" t="n">
        <f aca="false">IF(E825&lt;&gt;F825,0,1)</f>
        <v>1</v>
      </c>
      <c r="AB825" s="128" t="n">
        <f aca="false">IF(OR(T825="SI",T825="Si",T825="si",T825="sI",T825="s",T825="S"),1,0)</f>
        <v>0</v>
      </c>
      <c r="AC825" s="128" t="n">
        <f aca="false">IF(OR(J825="SI",J825="Si",J825="si",J825="sI",J825="s",J825="S"),1,0)</f>
        <v>0</v>
      </c>
      <c r="AD825" s="128" t="n">
        <f aca="false">AK825*AA825*AB825*AC825</f>
        <v>0</v>
      </c>
      <c r="AF825" s="136" t="n">
        <f aca="false">COUNTIF(D$8:D825,D825)</f>
        <v>0</v>
      </c>
      <c r="AG825" s="136" t="n">
        <f aca="false">COUNTIFS(D$8:D825,D825,A$8:A825,A825)</f>
        <v>0</v>
      </c>
      <c r="AH825" s="128" t="n">
        <f aca="false">AF825-AG825</f>
        <v>0</v>
      </c>
      <c r="AI825" s="128" t="n">
        <f aca="false">IF(OR(O825&lt;&gt;P825,P825=1,AA825=0),1,0)</f>
        <v>0</v>
      </c>
      <c r="AJ825" s="128" t="n">
        <f aca="false">IF(AR825&gt;0,1,0)+AH825</f>
        <v>0</v>
      </c>
      <c r="AK825" s="128" t="n">
        <f aca="false">IF(O825&lt;&gt;P825,0,1)</f>
        <v>1</v>
      </c>
      <c r="AL825" s="128" t="n">
        <f aca="false">IF(U825&gt;1,1,0)</f>
        <v>0</v>
      </c>
      <c r="AM825" s="136"/>
      <c r="AN825" s="137"/>
      <c r="AO825" s="139"/>
      <c r="AP825" s="128" t="str">
        <f aca="false">IF(SUMIF(AS$7:BU$7,"&gt;0",AS825:BU825)&gt;0,SUMIF(AS$7:BU$7,"&gt;0",AS825:BU825),"")</f>
        <v/>
      </c>
      <c r="AQ825" s="128"/>
      <c r="AR825" s="136" t="n">
        <f aca="false">COUNTIF(N$8:N825,N825)-1</f>
        <v>-1</v>
      </c>
      <c r="AS825" s="133"/>
      <c r="AT825" s="133"/>
      <c r="AU825" s="128" t="n">
        <f aca="false">IF($A825=$A824,AS825+AT825+AU824,AS825+AT825)</f>
        <v>0</v>
      </c>
      <c r="AV825" s="133"/>
      <c r="AW825" s="133"/>
      <c r="AX825" s="128" t="n">
        <f aca="false">IF($A825=$A824,AV825+AW825+AX824,AV825+AW825)</f>
        <v>0</v>
      </c>
      <c r="AY825" s="133"/>
      <c r="AZ825" s="133"/>
      <c r="BA825" s="128" t="n">
        <f aca="false">IF($A825=$A824,AY825+AZ825+BA824,AY825+AZ825)</f>
        <v>0</v>
      </c>
      <c r="BB825" s="133"/>
      <c r="BC825" s="133"/>
      <c r="BD825" s="128" t="n">
        <f aca="false">IF($A825=$A824,BB825+BC825+BD824,BB825+BC825)</f>
        <v>0</v>
      </c>
      <c r="BE825" s="133"/>
      <c r="BF825" s="133"/>
      <c r="BG825" s="128" t="n">
        <f aca="false">IF($A825=$A824,BE825+BF825+BG824,BE825+BF825)</f>
        <v>0</v>
      </c>
      <c r="BH825" s="133"/>
      <c r="BI825" s="133"/>
      <c r="BJ825" s="128" t="n">
        <f aca="false">IF($A825=$A824,BH825+BI825+BJ824,BH825+BI825)</f>
        <v>0</v>
      </c>
      <c r="BK825" s="133"/>
      <c r="BL825" s="133"/>
      <c r="BM825" s="128" t="n">
        <f aca="false">IF($A825=$A824,BK825+BL825+BM824,BK825+BL825)</f>
        <v>0</v>
      </c>
      <c r="BN825" s="133"/>
      <c r="BO825" s="133"/>
      <c r="BP825" s="128" t="n">
        <f aca="false">IF($A825=$A824,BN825+BO825+BP824,BN825+BO825)</f>
        <v>0</v>
      </c>
      <c r="BQ825" s="133"/>
      <c r="BR825" s="133"/>
      <c r="BS825" s="128" t="n">
        <f aca="false">IF($A825=$A824,BQ825+BR825+BS824,BQ825+BR825)</f>
        <v>0</v>
      </c>
      <c r="BT825" s="133"/>
      <c r="BU825" s="133"/>
      <c r="BV825" s="128" t="n">
        <f aca="false">IF($A825=$A824,BT825+BU825+BV824,BT825+BU825)</f>
        <v>0</v>
      </c>
      <c r="BW825" s="128" t="n">
        <f aca="false">IF(W825=0,0,IF(W825&gt;F$4,1,(IF(W825=BW$2,0,(IF(F$4-W825&gt;2,1,0))))))</f>
        <v>0</v>
      </c>
    </row>
    <row r="826" customFormat="false" ht="42.95" hidden="false" customHeight="true" outlineLevel="0" collapsed="false">
      <c r="A826" s="124" t="str">
        <f aca="false">IF(D826=D825,IF(A825=0,"",A825),IF(AND(D826&gt;0,D826&lt;&gt;D825),A825+1,""))</f>
        <v/>
      </c>
      <c r="B826" s="129"/>
      <c r="C826" s="129"/>
      <c r="D826" s="96"/>
      <c r="E826" s="138"/>
      <c r="F826" s="128" t="str">
        <f aca="false">IFERROR(IF(OR(ISTEXT(D826),ISNUMBER(D826)),HLOOKUP(I826-23*INT(I826/23),[2]Hoja2!B$1:X$2,2),""),1)</f>
        <v/>
      </c>
      <c r="G826" s="128" t="str">
        <f aca="false">LEFT(D826,1)</f>
        <v/>
      </c>
      <c r="H826" s="129" t="str">
        <f aca="false">IF(UPPER(G826)="Z",2,IF(UPPER(G826)="Y",1,IF(UPPER(G826)="X",0,LEFT(D826))))</f>
        <v/>
      </c>
      <c r="I826" s="129" t="str">
        <f aca="false">REPLACE(D826,1,1,H826)</f>
        <v/>
      </c>
      <c r="J826" s="96"/>
      <c r="K826" s="124" t="str">
        <f aca="false">IF(N826&gt;0,ROW(L826)-7,"")</f>
        <v/>
      </c>
      <c r="L826" s="130"/>
      <c r="M826" s="130"/>
      <c r="N826" s="131"/>
      <c r="O826" s="132"/>
      <c r="P826" s="128" t="str">
        <f aca="false">IFERROR(IF(OR(ISTEXT(N826),ISNUMBER(N826)),HLOOKUP(S826-23*INT(S826/23),[2]Hoja2!B$1:X$2,2),""),1)</f>
        <v/>
      </c>
      <c r="Q826" s="128" t="str">
        <f aca="false">LEFT(N826,1)</f>
        <v/>
      </c>
      <c r="R826" s="129" t="str">
        <f aca="false">IF(UPPER(Q826)="Z",2,IF(UPPER(Q826)="Y",1,IF(UPPER(Q826)="X",0,LEFT(N826))))</f>
        <v/>
      </c>
      <c r="S826" s="129" t="str">
        <f aca="false">REPLACE(N826,1,1,R826)</f>
        <v/>
      </c>
      <c r="T826" s="96"/>
      <c r="U826" s="133"/>
      <c r="V826" s="124" t="str">
        <f aca="false">IF(OR(ISTEXT(N826),ISNUMBER(N826)),IF($AD826=1,U826,0),"")</f>
        <v/>
      </c>
      <c r="W826" s="75" t="n">
        <v>36892</v>
      </c>
      <c r="X826" s="134"/>
      <c r="Y826" s="134"/>
      <c r="AA826" s="128" t="n">
        <f aca="false">IF(E826&lt;&gt;F826,0,1)</f>
        <v>1</v>
      </c>
      <c r="AB826" s="128" t="n">
        <f aca="false">IF(OR(T826="SI",T826="Si",T826="si",T826="sI",T826="s",T826="S"),1,0)</f>
        <v>0</v>
      </c>
      <c r="AC826" s="128" t="n">
        <f aca="false">IF(OR(J826="SI",J826="Si",J826="si",J826="sI",J826="s",J826="S"),1,0)</f>
        <v>0</v>
      </c>
      <c r="AD826" s="128" t="n">
        <f aca="false">AK826*AA826*AB826*AC826</f>
        <v>0</v>
      </c>
      <c r="AF826" s="136" t="n">
        <f aca="false">COUNTIF(D$8:D826,D826)</f>
        <v>0</v>
      </c>
      <c r="AG826" s="136" t="n">
        <f aca="false">COUNTIFS(D$8:D826,D826,A$8:A826,A826)</f>
        <v>0</v>
      </c>
      <c r="AH826" s="128" t="n">
        <f aca="false">AF826-AG826</f>
        <v>0</v>
      </c>
      <c r="AI826" s="128" t="n">
        <f aca="false">IF(OR(O826&lt;&gt;P826,P826=1,AA826=0),1,0)</f>
        <v>0</v>
      </c>
      <c r="AJ826" s="128" t="n">
        <f aca="false">IF(AR826&gt;0,1,0)+AH826</f>
        <v>0</v>
      </c>
      <c r="AK826" s="128" t="n">
        <f aca="false">IF(O826&lt;&gt;P826,0,1)</f>
        <v>1</v>
      </c>
      <c r="AL826" s="128" t="n">
        <f aca="false">IF(U826&gt;1,1,0)</f>
        <v>0</v>
      </c>
      <c r="AM826" s="136"/>
      <c r="AN826" s="137"/>
      <c r="AO826" s="139"/>
      <c r="AP826" s="128" t="str">
        <f aca="false">IF(SUMIF(AS$7:BU$7,"&gt;0",AS826:BU826)&gt;0,SUMIF(AS$7:BU$7,"&gt;0",AS826:BU826),"")</f>
        <v/>
      </c>
      <c r="AQ826" s="128"/>
      <c r="AR826" s="136" t="n">
        <f aca="false">COUNTIF(N$8:N826,N826)-1</f>
        <v>-1</v>
      </c>
      <c r="AS826" s="133"/>
      <c r="AT826" s="133"/>
      <c r="AU826" s="128" t="n">
        <f aca="false">IF($A826=$A825,AS826+AT826+AU825,AS826+AT826)</f>
        <v>0</v>
      </c>
      <c r="AV826" s="133"/>
      <c r="AW826" s="133"/>
      <c r="AX826" s="128" t="n">
        <f aca="false">IF($A826=$A825,AV826+AW826+AX825,AV826+AW826)</f>
        <v>0</v>
      </c>
      <c r="AY826" s="133"/>
      <c r="AZ826" s="133"/>
      <c r="BA826" s="128" t="n">
        <f aca="false">IF($A826=$A825,AY826+AZ826+BA825,AY826+AZ826)</f>
        <v>0</v>
      </c>
      <c r="BB826" s="133"/>
      <c r="BC826" s="133"/>
      <c r="BD826" s="128" t="n">
        <f aca="false">IF($A826=$A825,BB826+BC826+BD825,BB826+BC826)</f>
        <v>0</v>
      </c>
      <c r="BE826" s="133"/>
      <c r="BF826" s="133"/>
      <c r="BG826" s="128" t="n">
        <f aca="false">IF($A826=$A825,BE826+BF826+BG825,BE826+BF826)</f>
        <v>0</v>
      </c>
      <c r="BH826" s="133"/>
      <c r="BI826" s="133"/>
      <c r="BJ826" s="128" t="n">
        <f aca="false">IF($A826=$A825,BH826+BI826+BJ825,BH826+BI826)</f>
        <v>0</v>
      </c>
      <c r="BK826" s="133"/>
      <c r="BL826" s="133"/>
      <c r="BM826" s="128" t="n">
        <f aca="false">IF($A826=$A825,BK826+BL826+BM825,BK826+BL826)</f>
        <v>0</v>
      </c>
      <c r="BN826" s="133"/>
      <c r="BO826" s="133"/>
      <c r="BP826" s="128" t="n">
        <f aca="false">IF($A826=$A825,BN826+BO826+BP825,BN826+BO826)</f>
        <v>0</v>
      </c>
      <c r="BQ826" s="133"/>
      <c r="BR826" s="133"/>
      <c r="BS826" s="128" t="n">
        <f aca="false">IF($A826=$A825,BQ826+BR826+BS825,BQ826+BR826)</f>
        <v>0</v>
      </c>
      <c r="BT826" s="133"/>
      <c r="BU826" s="133"/>
      <c r="BV826" s="128" t="n">
        <f aca="false">IF($A826=$A825,BT826+BU826+BV825,BT826+BU826)</f>
        <v>0</v>
      </c>
      <c r="BW826" s="128" t="n">
        <f aca="false">IF(W826=0,0,IF(W826&gt;F$4,1,(IF(W826=BW$2,0,(IF(F$4-W826&gt;2,1,0))))))</f>
        <v>0</v>
      </c>
    </row>
    <row r="827" customFormat="false" ht="42.95" hidden="false" customHeight="true" outlineLevel="0" collapsed="false">
      <c r="A827" s="124" t="str">
        <f aca="false">IF(D827=D826,IF(A826=0,"",A826),IF(AND(D827&gt;0,D827&lt;&gt;D826),A826+1,""))</f>
        <v/>
      </c>
      <c r="B827" s="129"/>
      <c r="C827" s="129"/>
      <c r="D827" s="96"/>
      <c r="E827" s="138"/>
      <c r="F827" s="128" t="str">
        <f aca="false">IFERROR(IF(OR(ISTEXT(D827),ISNUMBER(D827)),HLOOKUP(I827-23*INT(I827/23),[2]Hoja2!B$1:X$2,2),""),1)</f>
        <v/>
      </c>
      <c r="G827" s="128" t="str">
        <f aca="false">LEFT(D827,1)</f>
        <v/>
      </c>
      <c r="H827" s="129" t="str">
        <f aca="false">IF(UPPER(G827)="Z",2,IF(UPPER(G827)="Y",1,IF(UPPER(G827)="X",0,LEFT(D827))))</f>
        <v/>
      </c>
      <c r="I827" s="129" t="str">
        <f aca="false">REPLACE(D827,1,1,H827)</f>
        <v/>
      </c>
      <c r="J827" s="96"/>
      <c r="K827" s="124" t="str">
        <f aca="false">IF(N827&gt;0,ROW(L827)-7,"")</f>
        <v/>
      </c>
      <c r="L827" s="130"/>
      <c r="M827" s="130"/>
      <c r="N827" s="131"/>
      <c r="O827" s="132"/>
      <c r="P827" s="128" t="str">
        <f aca="false">IFERROR(IF(OR(ISTEXT(N827),ISNUMBER(N827)),HLOOKUP(S827-23*INT(S827/23),[2]Hoja2!B$1:X$2,2),""),1)</f>
        <v/>
      </c>
      <c r="Q827" s="128" t="str">
        <f aca="false">LEFT(N827,1)</f>
        <v/>
      </c>
      <c r="R827" s="129" t="str">
        <f aca="false">IF(UPPER(Q827)="Z",2,IF(UPPER(Q827)="Y",1,IF(UPPER(Q827)="X",0,LEFT(N827))))</f>
        <v/>
      </c>
      <c r="S827" s="129" t="str">
        <f aca="false">REPLACE(N827,1,1,R827)</f>
        <v/>
      </c>
      <c r="T827" s="96"/>
      <c r="U827" s="133"/>
      <c r="V827" s="124" t="str">
        <f aca="false">IF(OR(ISTEXT(N827),ISNUMBER(N827)),IF($AD827=1,U827,0),"")</f>
        <v/>
      </c>
      <c r="W827" s="75" t="n">
        <v>36892</v>
      </c>
      <c r="X827" s="134"/>
      <c r="Y827" s="134"/>
      <c r="AA827" s="128" t="n">
        <f aca="false">IF(E827&lt;&gt;F827,0,1)</f>
        <v>1</v>
      </c>
      <c r="AB827" s="128" t="n">
        <f aca="false">IF(OR(T827="SI",T827="Si",T827="si",T827="sI",T827="s",T827="S"),1,0)</f>
        <v>0</v>
      </c>
      <c r="AC827" s="128" t="n">
        <f aca="false">IF(OR(J827="SI",J827="Si",J827="si",J827="sI",J827="s",J827="S"),1,0)</f>
        <v>0</v>
      </c>
      <c r="AD827" s="128" t="n">
        <f aca="false">AK827*AA827*AB827*AC827</f>
        <v>0</v>
      </c>
      <c r="AF827" s="136" t="n">
        <f aca="false">COUNTIF(D$8:D827,D827)</f>
        <v>0</v>
      </c>
      <c r="AG827" s="136" t="n">
        <f aca="false">COUNTIFS(D$8:D827,D827,A$8:A827,A827)</f>
        <v>0</v>
      </c>
      <c r="AH827" s="128" t="n">
        <f aca="false">AF827-AG827</f>
        <v>0</v>
      </c>
      <c r="AI827" s="128" t="n">
        <f aca="false">IF(OR(O827&lt;&gt;P827,P827=1,AA827=0),1,0)</f>
        <v>0</v>
      </c>
      <c r="AJ827" s="128" t="n">
        <f aca="false">IF(AR827&gt;0,1,0)+AH827</f>
        <v>0</v>
      </c>
      <c r="AK827" s="128" t="n">
        <f aca="false">IF(O827&lt;&gt;P827,0,1)</f>
        <v>1</v>
      </c>
      <c r="AL827" s="128" t="n">
        <f aca="false">IF(U827&gt;1,1,0)</f>
        <v>0</v>
      </c>
      <c r="AM827" s="136"/>
      <c r="AN827" s="137"/>
      <c r="AO827" s="139"/>
      <c r="AP827" s="128" t="str">
        <f aca="false">IF(SUMIF(AS$7:BU$7,"&gt;0",AS827:BU827)&gt;0,SUMIF(AS$7:BU$7,"&gt;0",AS827:BU827),"")</f>
        <v/>
      </c>
      <c r="AQ827" s="128"/>
      <c r="AR827" s="136" t="n">
        <f aca="false">COUNTIF(N$8:N827,N827)-1</f>
        <v>-1</v>
      </c>
      <c r="AS827" s="133"/>
      <c r="AT827" s="133"/>
      <c r="AU827" s="128" t="n">
        <f aca="false">IF($A827=$A826,AS827+AT827+AU826,AS827+AT827)</f>
        <v>0</v>
      </c>
      <c r="AV827" s="133"/>
      <c r="AW827" s="133"/>
      <c r="AX827" s="128" t="n">
        <f aca="false">IF($A827=$A826,AV827+AW827+AX826,AV827+AW827)</f>
        <v>0</v>
      </c>
      <c r="AY827" s="133"/>
      <c r="AZ827" s="133"/>
      <c r="BA827" s="128" t="n">
        <f aca="false">IF($A827=$A826,AY827+AZ827+BA826,AY827+AZ827)</f>
        <v>0</v>
      </c>
      <c r="BB827" s="133"/>
      <c r="BC827" s="133"/>
      <c r="BD827" s="128" t="n">
        <f aca="false">IF($A827=$A826,BB827+BC827+BD826,BB827+BC827)</f>
        <v>0</v>
      </c>
      <c r="BE827" s="133"/>
      <c r="BF827" s="133"/>
      <c r="BG827" s="128" t="n">
        <f aca="false">IF($A827=$A826,BE827+BF827+BG826,BE827+BF827)</f>
        <v>0</v>
      </c>
      <c r="BH827" s="133"/>
      <c r="BI827" s="133"/>
      <c r="BJ827" s="128" t="n">
        <f aca="false">IF($A827=$A826,BH827+BI827+BJ826,BH827+BI827)</f>
        <v>0</v>
      </c>
      <c r="BK827" s="133"/>
      <c r="BL827" s="133"/>
      <c r="BM827" s="128" t="n">
        <f aca="false">IF($A827=$A826,BK827+BL827+BM826,BK827+BL827)</f>
        <v>0</v>
      </c>
      <c r="BN827" s="133"/>
      <c r="BO827" s="133"/>
      <c r="BP827" s="128" t="n">
        <f aca="false">IF($A827=$A826,BN827+BO827+BP826,BN827+BO827)</f>
        <v>0</v>
      </c>
      <c r="BQ827" s="133"/>
      <c r="BR827" s="133"/>
      <c r="BS827" s="128" t="n">
        <f aca="false">IF($A827=$A826,BQ827+BR827+BS826,BQ827+BR827)</f>
        <v>0</v>
      </c>
      <c r="BT827" s="133"/>
      <c r="BU827" s="133"/>
      <c r="BV827" s="128" t="n">
        <f aca="false">IF($A827=$A826,BT827+BU827+BV826,BT827+BU827)</f>
        <v>0</v>
      </c>
      <c r="BW827" s="128" t="n">
        <f aca="false">IF(W827=0,0,IF(W827&gt;F$4,1,(IF(W827=BW$2,0,(IF(F$4-W827&gt;2,1,0))))))</f>
        <v>0</v>
      </c>
    </row>
    <row r="828" customFormat="false" ht="42.95" hidden="false" customHeight="true" outlineLevel="0" collapsed="false">
      <c r="A828" s="124" t="str">
        <f aca="false">IF(D828=D827,IF(A827=0,"",A827),IF(AND(D828&gt;0,D828&lt;&gt;D827),A827+1,""))</f>
        <v/>
      </c>
      <c r="B828" s="129"/>
      <c r="C828" s="129"/>
      <c r="D828" s="96"/>
      <c r="E828" s="138"/>
      <c r="F828" s="128" t="str">
        <f aca="false">IFERROR(IF(OR(ISTEXT(D828),ISNUMBER(D828)),HLOOKUP(I828-23*INT(I828/23),[2]Hoja2!B$1:X$2,2),""),1)</f>
        <v/>
      </c>
      <c r="G828" s="128" t="str">
        <f aca="false">LEFT(D828,1)</f>
        <v/>
      </c>
      <c r="H828" s="129" t="str">
        <f aca="false">IF(UPPER(G828)="Z",2,IF(UPPER(G828)="Y",1,IF(UPPER(G828)="X",0,LEFT(D828))))</f>
        <v/>
      </c>
      <c r="I828" s="129" t="str">
        <f aca="false">REPLACE(D828,1,1,H828)</f>
        <v/>
      </c>
      <c r="J828" s="96"/>
      <c r="K828" s="124" t="str">
        <f aca="false">IF(N828&gt;0,ROW(L828)-7,"")</f>
        <v/>
      </c>
      <c r="L828" s="130"/>
      <c r="M828" s="130"/>
      <c r="N828" s="131"/>
      <c r="O828" s="132"/>
      <c r="P828" s="128" t="str">
        <f aca="false">IFERROR(IF(OR(ISTEXT(N828),ISNUMBER(N828)),HLOOKUP(S828-23*INT(S828/23),[2]Hoja2!B$1:X$2,2),""),1)</f>
        <v/>
      </c>
      <c r="Q828" s="128" t="str">
        <f aca="false">LEFT(N828,1)</f>
        <v/>
      </c>
      <c r="R828" s="129" t="str">
        <f aca="false">IF(UPPER(Q828)="Z",2,IF(UPPER(Q828)="Y",1,IF(UPPER(Q828)="X",0,LEFT(N828))))</f>
        <v/>
      </c>
      <c r="S828" s="129" t="str">
        <f aca="false">REPLACE(N828,1,1,R828)</f>
        <v/>
      </c>
      <c r="T828" s="96"/>
      <c r="U828" s="133"/>
      <c r="V828" s="124" t="str">
        <f aca="false">IF(OR(ISTEXT(N828),ISNUMBER(N828)),IF($AD828=1,U828,0),"")</f>
        <v/>
      </c>
      <c r="W828" s="75" t="n">
        <v>36892</v>
      </c>
      <c r="X828" s="134"/>
      <c r="Y828" s="134"/>
      <c r="AA828" s="128" t="n">
        <f aca="false">IF(E828&lt;&gt;F828,0,1)</f>
        <v>1</v>
      </c>
      <c r="AB828" s="128" t="n">
        <f aca="false">IF(OR(T828="SI",T828="Si",T828="si",T828="sI",T828="s",T828="S"),1,0)</f>
        <v>0</v>
      </c>
      <c r="AC828" s="128" t="n">
        <f aca="false">IF(OR(J828="SI",J828="Si",J828="si",J828="sI",J828="s",J828="S"),1,0)</f>
        <v>0</v>
      </c>
      <c r="AD828" s="128" t="n">
        <f aca="false">AK828*AA828*AB828*AC828</f>
        <v>0</v>
      </c>
      <c r="AF828" s="136" t="n">
        <f aca="false">COUNTIF(D$8:D828,D828)</f>
        <v>0</v>
      </c>
      <c r="AG828" s="136" t="n">
        <f aca="false">COUNTIFS(D$8:D828,D828,A$8:A828,A828)</f>
        <v>0</v>
      </c>
      <c r="AH828" s="128" t="n">
        <f aca="false">AF828-AG828</f>
        <v>0</v>
      </c>
      <c r="AI828" s="128" t="n">
        <f aca="false">IF(OR(O828&lt;&gt;P828,P828=1,AA828=0),1,0)</f>
        <v>0</v>
      </c>
      <c r="AJ828" s="128" t="n">
        <f aca="false">IF(AR828&gt;0,1,0)+AH828</f>
        <v>0</v>
      </c>
      <c r="AK828" s="128" t="n">
        <f aca="false">IF(O828&lt;&gt;P828,0,1)</f>
        <v>1</v>
      </c>
      <c r="AL828" s="128" t="n">
        <f aca="false">IF(U828&gt;1,1,0)</f>
        <v>0</v>
      </c>
      <c r="AM828" s="136"/>
      <c r="AN828" s="137"/>
      <c r="AO828" s="139"/>
      <c r="AP828" s="128" t="str">
        <f aca="false">IF(SUMIF(AS$7:BU$7,"&gt;0",AS828:BU828)&gt;0,SUMIF(AS$7:BU$7,"&gt;0",AS828:BU828),"")</f>
        <v/>
      </c>
      <c r="AQ828" s="128"/>
      <c r="AR828" s="136" t="n">
        <f aca="false">COUNTIF(N$8:N828,N828)-1</f>
        <v>-1</v>
      </c>
      <c r="AS828" s="133"/>
      <c r="AT828" s="133"/>
      <c r="AU828" s="128" t="n">
        <f aca="false">IF($A828=$A827,AS828+AT828+AU827,AS828+AT828)</f>
        <v>0</v>
      </c>
      <c r="AV828" s="133"/>
      <c r="AW828" s="133"/>
      <c r="AX828" s="128" t="n">
        <f aca="false">IF($A828=$A827,AV828+AW828+AX827,AV828+AW828)</f>
        <v>0</v>
      </c>
      <c r="AY828" s="133"/>
      <c r="AZ828" s="133"/>
      <c r="BA828" s="128" t="n">
        <f aca="false">IF($A828=$A827,AY828+AZ828+BA827,AY828+AZ828)</f>
        <v>0</v>
      </c>
      <c r="BB828" s="133"/>
      <c r="BC828" s="133"/>
      <c r="BD828" s="128" t="n">
        <f aca="false">IF($A828=$A827,BB828+BC828+BD827,BB828+BC828)</f>
        <v>0</v>
      </c>
      <c r="BE828" s="133"/>
      <c r="BF828" s="133"/>
      <c r="BG828" s="128" t="n">
        <f aca="false">IF($A828=$A827,BE828+BF828+BG827,BE828+BF828)</f>
        <v>0</v>
      </c>
      <c r="BH828" s="133"/>
      <c r="BI828" s="133"/>
      <c r="BJ828" s="128" t="n">
        <f aca="false">IF($A828=$A827,BH828+BI828+BJ827,BH828+BI828)</f>
        <v>0</v>
      </c>
      <c r="BK828" s="133"/>
      <c r="BL828" s="133"/>
      <c r="BM828" s="128" t="n">
        <f aca="false">IF($A828=$A827,BK828+BL828+BM827,BK828+BL828)</f>
        <v>0</v>
      </c>
      <c r="BN828" s="133"/>
      <c r="BO828" s="133"/>
      <c r="BP828" s="128" t="n">
        <f aca="false">IF($A828=$A827,BN828+BO828+BP827,BN828+BO828)</f>
        <v>0</v>
      </c>
      <c r="BQ828" s="133"/>
      <c r="BR828" s="133"/>
      <c r="BS828" s="128" t="n">
        <f aca="false">IF($A828=$A827,BQ828+BR828+BS827,BQ828+BR828)</f>
        <v>0</v>
      </c>
      <c r="BT828" s="133"/>
      <c r="BU828" s="133"/>
      <c r="BV828" s="128" t="n">
        <f aca="false">IF($A828=$A827,BT828+BU828+BV827,BT828+BU828)</f>
        <v>0</v>
      </c>
      <c r="BW828" s="128" t="n">
        <f aca="false">IF(W828=0,0,IF(W828&gt;F$4,1,(IF(W828=BW$2,0,(IF(F$4-W828&gt;2,1,0))))))</f>
        <v>0</v>
      </c>
    </row>
    <row r="829" customFormat="false" ht="42.95" hidden="false" customHeight="true" outlineLevel="0" collapsed="false">
      <c r="A829" s="124" t="str">
        <f aca="false">IF(D829=D828,IF(A828=0,"",A828),IF(AND(D829&gt;0,D829&lt;&gt;D828),A828+1,""))</f>
        <v/>
      </c>
      <c r="B829" s="129"/>
      <c r="C829" s="129"/>
      <c r="D829" s="96"/>
      <c r="E829" s="138"/>
      <c r="F829" s="128" t="str">
        <f aca="false">IFERROR(IF(OR(ISTEXT(D829),ISNUMBER(D829)),HLOOKUP(I829-23*INT(I829/23),[2]Hoja2!B$1:X$2,2),""),1)</f>
        <v/>
      </c>
      <c r="G829" s="128" t="str">
        <f aca="false">LEFT(D829,1)</f>
        <v/>
      </c>
      <c r="H829" s="129" t="str">
        <f aca="false">IF(UPPER(G829)="Z",2,IF(UPPER(G829)="Y",1,IF(UPPER(G829)="X",0,LEFT(D829))))</f>
        <v/>
      </c>
      <c r="I829" s="129" t="str">
        <f aca="false">REPLACE(D829,1,1,H829)</f>
        <v/>
      </c>
      <c r="J829" s="96"/>
      <c r="K829" s="124" t="str">
        <f aca="false">IF(N829&gt;0,ROW(L829)-7,"")</f>
        <v/>
      </c>
      <c r="L829" s="130"/>
      <c r="M829" s="130"/>
      <c r="N829" s="131"/>
      <c r="O829" s="132"/>
      <c r="P829" s="128" t="str">
        <f aca="false">IFERROR(IF(OR(ISTEXT(N829),ISNUMBER(N829)),HLOOKUP(S829-23*INT(S829/23),[2]Hoja2!B$1:X$2,2),""),1)</f>
        <v/>
      </c>
      <c r="Q829" s="128" t="str">
        <f aca="false">LEFT(N829,1)</f>
        <v/>
      </c>
      <c r="R829" s="129" t="str">
        <f aca="false">IF(UPPER(Q829)="Z",2,IF(UPPER(Q829)="Y",1,IF(UPPER(Q829)="X",0,LEFT(N829))))</f>
        <v/>
      </c>
      <c r="S829" s="129" t="str">
        <f aca="false">REPLACE(N829,1,1,R829)</f>
        <v/>
      </c>
      <c r="T829" s="96"/>
      <c r="U829" s="133"/>
      <c r="V829" s="124" t="str">
        <f aca="false">IF(OR(ISTEXT(N829),ISNUMBER(N829)),IF($AD829=1,U829,0),"")</f>
        <v/>
      </c>
      <c r="W829" s="75" t="n">
        <v>36892</v>
      </c>
      <c r="X829" s="134"/>
      <c r="Y829" s="134"/>
      <c r="AA829" s="128" t="n">
        <f aca="false">IF(E829&lt;&gt;F829,0,1)</f>
        <v>1</v>
      </c>
      <c r="AB829" s="128" t="n">
        <f aca="false">IF(OR(T829="SI",T829="Si",T829="si",T829="sI",T829="s",T829="S"),1,0)</f>
        <v>0</v>
      </c>
      <c r="AC829" s="128" t="n">
        <f aca="false">IF(OR(J829="SI",J829="Si",J829="si",J829="sI",J829="s",J829="S"),1,0)</f>
        <v>0</v>
      </c>
      <c r="AD829" s="128" t="n">
        <f aca="false">AK829*AA829*AB829*AC829</f>
        <v>0</v>
      </c>
      <c r="AF829" s="136" t="n">
        <f aca="false">COUNTIF(D$8:D829,D829)</f>
        <v>0</v>
      </c>
      <c r="AG829" s="136" t="n">
        <f aca="false">COUNTIFS(D$8:D829,D829,A$8:A829,A829)</f>
        <v>0</v>
      </c>
      <c r="AH829" s="128" t="n">
        <f aca="false">AF829-AG829</f>
        <v>0</v>
      </c>
      <c r="AI829" s="128" t="n">
        <f aca="false">IF(OR(O829&lt;&gt;P829,P829=1,AA829=0),1,0)</f>
        <v>0</v>
      </c>
      <c r="AJ829" s="128" t="n">
        <f aca="false">IF(AR829&gt;0,1,0)+AH829</f>
        <v>0</v>
      </c>
      <c r="AK829" s="128" t="n">
        <f aca="false">IF(O829&lt;&gt;P829,0,1)</f>
        <v>1</v>
      </c>
      <c r="AL829" s="128" t="n">
        <f aca="false">IF(U829&gt;1,1,0)</f>
        <v>0</v>
      </c>
      <c r="AM829" s="136"/>
      <c r="AN829" s="137"/>
      <c r="AO829" s="139"/>
      <c r="AP829" s="128" t="str">
        <f aca="false">IF(SUMIF(AS$7:BU$7,"&gt;0",AS829:BU829)&gt;0,SUMIF(AS$7:BU$7,"&gt;0",AS829:BU829),"")</f>
        <v/>
      </c>
      <c r="AQ829" s="128"/>
      <c r="AR829" s="136" t="n">
        <f aca="false">COUNTIF(N$8:N829,N829)-1</f>
        <v>-1</v>
      </c>
      <c r="AS829" s="133"/>
      <c r="AT829" s="133"/>
      <c r="AU829" s="128" t="n">
        <f aca="false">IF($A829=$A828,AS829+AT829+AU828,AS829+AT829)</f>
        <v>0</v>
      </c>
      <c r="AV829" s="133"/>
      <c r="AW829" s="133"/>
      <c r="AX829" s="128" t="n">
        <f aca="false">IF($A829=$A828,AV829+AW829+AX828,AV829+AW829)</f>
        <v>0</v>
      </c>
      <c r="AY829" s="133"/>
      <c r="AZ829" s="133"/>
      <c r="BA829" s="128" t="n">
        <f aca="false">IF($A829=$A828,AY829+AZ829+BA828,AY829+AZ829)</f>
        <v>0</v>
      </c>
      <c r="BB829" s="133"/>
      <c r="BC829" s="133"/>
      <c r="BD829" s="128" t="n">
        <f aca="false">IF($A829=$A828,BB829+BC829+BD828,BB829+BC829)</f>
        <v>0</v>
      </c>
      <c r="BE829" s="133"/>
      <c r="BF829" s="133"/>
      <c r="BG829" s="128" t="n">
        <f aca="false">IF($A829=$A828,BE829+BF829+BG828,BE829+BF829)</f>
        <v>0</v>
      </c>
      <c r="BH829" s="133"/>
      <c r="BI829" s="133"/>
      <c r="BJ829" s="128" t="n">
        <f aca="false">IF($A829=$A828,BH829+BI829+BJ828,BH829+BI829)</f>
        <v>0</v>
      </c>
      <c r="BK829" s="133"/>
      <c r="BL829" s="133"/>
      <c r="BM829" s="128" t="n">
        <f aca="false">IF($A829=$A828,BK829+BL829+BM828,BK829+BL829)</f>
        <v>0</v>
      </c>
      <c r="BN829" s="133"/>
      <c r="BO829" s="133"/>
      <c r="BP829" s="128" t="n">
        <f aca="false">IF($A829=$A828,BN829+BO829+BP828,BN829+BO829)</f>
        <v>0</v>
      </c>
      <c r="BQ829" s="133"/>
      <c r="BR829" s="133"/>
      <c r="BS829" s="128" t="n">
        <f aca="false">IF($A829=$A828,BQ829+BR829+BS828,BQ829+BR829)</f>
        <v>0</v>
      </c>
      <c r="BT829" s="133"/>
      <c r="BU829" s="133"/>
      <c r="BV829" s="128" t="n">
        <f aca="false">IF($A829=$A828,BT829+BU829+BV828,BT829+BU829)</f>
        <v>0</v>
      </c>
      <c r="BW829" s="128" t="n">
        <f aca="false">IF(W829=0,0,IF(W829&gt;F$4,1,(IF(W829=BW$2,0,(IF(F$4-W829&gt;2,1,0))))))</f>
        <v>0</v>
      </c>
    </row>
    <row r="830" customFormat="false" ht="42.95" hidden="false" customHeight="true" outlineLevel="0" collapsed="false">
      <c r="A830" s="124" t="str">
        <f aca="false">IF(D830=D829,IF(A829=0,"",A829),IF(AND(D830&gt;0,D830&lt;&gt;D829),A829+1,""))</f>
        <v/>
      </c>
      <c r="B830" s="129"/>
      <c r="C830" s="129"/>
      <c r="D830" s="96"/>
      <c r="E830" s="138"/>
      <c r="F830" s="128" t="str">
        <f aca="false">IFERROR(IF(OR(ISTEXT(D830),ISNUMBER(D830)),HLOOKUP(I830-23*INT(I830/23),[2]Hoja2!B$1:X$2,2),""),1)</f>
        <v/>
      </c>
      <c r="G830" s="128" t="str">
        <f aca="false">LEFT(D830,1)</f>
        <v/>
      </c>
      <c r="H830" s="129" t="str">
        <f aca="false">IF(UPPER(G830)="Z",2,IF(UPPER(G830)="Y",1,IF(UPPER(G830)="X",0,LEFT(D830))))</f>
        <v/>
      </c>
      <c r="I830" s="129" t="str">
        <f aca="false">REPLACE(D830,1,1,H830)</f>
        <v/>
      </c>
      <c r="J830" s="96"/>
      <c r="K830" s="124" t="str">
        <f aca="false">IF(N830&gt;0,ROW(L830)-7,"")</f>
        <v/>
      </c>
      <c r="L830" s="130"/>
      <c r="M830" s="130"/>
      <c r="N830" s="131"/>
      <c r="O830" s="132"/>
      <c r="P830" s="128" t="str">
        <f aca="false">IFERROR(IF(OR(ISTEXT(N830),ISNUMBER(N830)),HLOOKUP(S830-23*INT(S830/23),[2]Hoja2!B$1:X$2,2),""),1)</f>
        <v/>
      </c>
      <c r="Q830" s="128" t="str">
        <f aca="false">LEFT(N830,1)</f>
        <v/>
      </c>
      <c r="R830" s="129" t="str">
        <f aca="false">IF(UPPER(Q830)="Z",2,IF(UPPER(Q830)="Y",1,IF(UPPER(Q830)="X",0,LEFT(N830))))</f>
        <v/>
      </c>
      <c r="S830" s="129" t="str">
        <f aca="false">REPLACE(N830,1,1,R830)</f>
        <v/>
      </c>
      <c r="T830" s="96"/>
      <c r="U830" s="133"/>
      <c r="V830" s="124" t="str">
        <f aca="false">IF(OR(ISTEXT(N830),ISNUMBER(N830)),IF($AD830=1,U830,0),"")</f>
        <v/>
      </c>
      <c r="W830" s="75" t="n">
        <v>36892</v>
      </c>
      <c r="X830" s="134"/>
      <c r="Y830" s="134"/>
      <c r="AA830" s="128" t="n">
        <f aca="false">IF(E830&lt;&gt;F830,0,1)</f>
        <v>1</v>
      </c>
      <c r="AB830" s="128" t="n">
        <f aca="false">IF(OR(T830="SI",T830="Si",T830="si",T830="sI",T830="s",T830="S"),1,0)</f>
        <v>0</v>
      </c>
      <c r="AC830" s="128" t="n">
        <f aca="false">IF(OR(J830="SI",J830="Si",J830="si",J830="sI",J830="s",J830="S"),1,0)</f>
        <v>0</v>
      </c>
      <c r="AD830" s="128" t="n">
        <f aca="false">AK830*AA830*AB830*AC830</f>
        <v>0</v>
      </c>
      <c r="AF830" s="136" t="n">
        <f aca="false">COUNTIF(D$8:D830,D830)</f>
        <v>0</v>
      </c>
      <c r="AG830" s="136" t="n">
        <f aca="false">COUNTIFS(D$8:D830,D830,A$8:A830,A830)</f>
        <v>0</v>
      </c>
      <c r="AH830" s="128" t="n">
        <f aca="false">AF830-AG830</f>
        <v>0</v>
      </c>
      <c r="AI830" s="128" t="n">
        <f aca="false">IF(OR(O830&lt;&gt;P830,P830=1,AA830=0),1,0)</f>
        <v>0</v>
      </c>
      <c r="AJ830" s="128" t="n">
        <f aca="false">IF(AR830&gt;0,1,0)+AH830</f>
        <v>0</v>
      </c>
      <c r="AK830" s="128" t="n">
        <f aca="false">IF(O830&lt;&gt;P830,0,1)</f>
        <v>1</v>
      </c>
      <c r="AL830" s="128" t="n">
        <f aca="false">IF(U830&gt;1,1,0)</f>
        <v>0</v>
      </c>
      <c r="AM830" s="136"/>
      <c r="AN830" s="137"/>
      <c r="AO830" s="139"/>
      <c r="AP830" s="128" t="str">
        <f aca="false">IF(SUMIF(AS$7:BU$7,"&gt;0",AS830:BU830)&gt;0,SUMIF(AS$7:BU$7,"&gt;0",AS830:BU830),"")</f>
        <v/>
      </c>
      <c r="AQ830" s="128"/>
      <c r="AR830" s="136" t="n">
        <f aca="false">COUNTIF(N$8:N830,N830)-1</f>
        <v>-1</v>
      </c>
      <c r="AS830" s="133"/>
      <c r="AT830" s="133"/>
      <c r="AU830" s="128" t="n">
        <f aca="false">IF($A830=$A829,AS830+AT830+AU829,AS830+AT830)</f>
        <v>0</v>
      </c>
      <c r="AV830" s="133"/>
      <c r="AW830" s="133"/>
      <c r="AX830" s="128" t="n">
        <f aca="false">IF($A830=$A829,AV830+AW830+AX829,AV830+AW830)</f>
        <v>0</v>
      </c>
      <c r="AY830" s="133"/>
      <c r="AZ830" s="133"/>
      <c r="BA830" s="128" t="n">
        <f aca="false">IF($A830=$A829,AY830+AZ830+BA829,AY830+AZ830)</f>
        <v>0</v>
      </c>
      <c r="BB830" s="133"/>
      <c r="BC830" s="133"/>
      <c r="BD830" s="128" t="n">
        <f aca="false">IF($A830=$A829,BB830+BC830+BD829,BB830+BC830)</f>
        <v>0</v>
      </c>
      <c r="BE830" s="133"/>
      <c r="BF830" s="133"/>
      <c r="BG830" s="128" t="n">
        <f aca="false">IF($A830=$A829,BE830+BF830+BG829,BE830+BF830)</f>
        <v>0</v>
      </c>
      <c r="BH830" s="133"/>
      <c r="BI830" s="133"/>
      <c r="BJ830" s="128" t="n">
        <f aca="false">IF($A830=$A829,BH830+BI830+BJ829,BH830+BI830)</f>
        <v>0</v>
      </c>
      <c r="BK830" s="133"/>
      <c r="BL830" s="133"/>
      <c r="BM830" s="128" t="n">
        <f aca="false">IF($A830=$A829,BK830+BL830+BM829,BK830+BL830)</f>
        <v>0</v>
      </c>
      <c r="BN830" s="133"/>
      <c r="BO830" s="133"/>
      <c r="BP830" s="128" t="n">
        <f aca="false">IF($A830=$A829,BN830+BO830+BP829,BN830+BO830)</f>
        <v>0</v>
      </c>
      <c r="BQ830" s="133"/>
      <c r="BR830" s="133"/>
      <c r="BS830" s="128" t="n">
        <f aca="false">IF($A830=$A829,BQ830+BR830+BS829,BQ830+BR830)</f>
        <v>0</v>
      </c>
      <c r="BT830" s="133"/>
      <c r="BU830" s="133"/>
      <c r="BV830" s="128" t="n">
        <f aca="false">IF($A830=$A829,BT830+BU830+BV829,BT830+BU830)</f>
        <v>0</v>
      </c>
      <c r="BW830" s="128" t="n">
        <f aca="false">IF(W830=0,0,IF(W830&gt;F$4,1,(IF(W830=BW$2,0,(IF(F$4-W830&gt;2,1,0))))))</f>
        <v>0</v>
      </c>
    </row>
    <row r="831" customFormat="false" ht="42.95" hidden="false" customHeight="true" outlineLevel="0" collapsed="false">
      <c r="A831" s="124" t="str">
        <f aca="false">IF(D831=D830,IF(A830=0,"",A830),IF(AND(D831&gt;0,D831&lt;&gt;D830),A830+1,""))</f>
        <v/>
      </c>
      <c r="B831" s="129"/>
      <c r="C831" s="129"/>
      <c r="D831" s="96"/>
      <c r="E831" s="138"/>
      <c r="F831" s="128" t="str">
        <f aca="false">IFERROR(IF(OR(ISTEXT(D831),ISNUMBER(D831)),HLOOKUP(I831-23*INT(I831/23),[2]Hoja2!B$1:X$2,2),""),1)</f>
        <v/>
      </c>
      <c r="G831" s="128" t="str">
        <f aca="false">LEFT(D831,1)</f>
        <v/>
      </c>
      <c r="H831" s="129" t="str">
        <f aca="false">IF(UPPER(G831)="Z",2,IF(UPPER(G831)="Y",1,IF(UPPER(G831)="X",0,LEFT(D831))))</f>
        <v/>
      </c>
      <c r="I831" s="129" t="str">
        <f aca="false">REPLACE(D831,1,1,H831)</f>
        <v/>
      </c>
      <c r="J831" s="96"/>
      <c r="K831" s="124" t="str">
        <f aca="false">IF(N831&gt;0,ROW(L831)-7,"")</f>
        <v/>
      </c>
      <c r="L831" s="130"/>
      <c r="M831" s="130"/>
      <c r="N831" s="131"/>
      <c r="O831" s="132"/>
      <c r="P831" s="128" t="str">
        <f aca="false">IFERROR(IF(OR(ISTEXT(N831),ISNUMBER(N831)),HLOOKUP(S831-23*INT(S831/23),[2]Hoja2!B$1:X$2,2),""),1)</f>
        <v/>
      </c>
      <c r="Q831" s="128" t="str">
        <f aca="false">LEFT(N831,1)</f>
        <v/>
      </c>
      <c r="R831" s="129" t="str">
        <f aca="false">IF(UPPER(Q831)="Z",2,IF(UPPER(Q831)="Y",1,IF(UPPER(Q831)="X",0,LEFT(N831))))</f>
        <v/>
      </c>
      <c r="S831" s="129" t="str">
        <f aca="false">REPLACE(N831,1,1,R831)</f>
        <v/>
      </c>
      <c r="T831" s="96"/>
      <c r="U831" s="133"/>
      <c r="V831" s="124" t="str">
        <f aca="false">IF(OR(ISTEXT(N831),ISNUMBER(N831)),IF($AD831=1,U831,0),"")</f>
        <v/>
      </c>
      <c r="W831" s="75" t="n">
        <v>36892</v>
      </c>
      <c r="X831" s="134"/>
      <c r="Y831" s="134"/>
      <c r="AA831" s="128" t="n">
        <f aca="false">IF(E831&lt;&gt;F831,0,1)</f>
        <v>1</v>
      </c>
      <c r="AB831" s="128" t="n">
        <f aca="false">IF(OR(T831="SI",T831="Si",T831="si",T831="sI",T831="s",T831="S"),1,0)</f>
        <v>0</v>
      </c>
      <c r="AC831" s="128" t="n">
        <f aca="false">IF(OR(J831="SI",J831="Si",J831="si",J831="sI",J831="s",J831="S"),1,0)</f>
        <v>0</v>
      </c>
      <c r="AD831" s="128" t="n">
        <f aca="false">AK831*AA831*AB831*AC831</f>
        <v>0</v>
      </c>
      <c r="AF831" s="136" t="n">
        <f aca="false">COUNTIF(D$8:D831,D831)</f>
        <v>0</v>
      </c>
      <c r="AG831" s="136" t="n">
        <f aca="false">COUNTIFS(D$8:D831,D831,A$8:A831,A831)</f>
        <v>0</v>
      </c>
      <c r="AH831" s="128" t="n">
        <f aca="false">AF831-AG831</f>
        <v>0</v>
      </c>
      <c r="AI831" s="128" t="n">
        <f aca="false">IF(OR(O831&lt;&gt;P831,P831=1,AA831=0),1,0)</f>
        <v>0</v>
      </c>
      <c r="AJ831" s="128" t="n">
        <f aca="false">IF(AR831&gt;0,1,0)+AH831</f>
        <v>0</v>
      </c>
      <c r="AK831" s="128" t="n">
        <f aca="false">IF(O831&lt;&gt;P831,0,1)</f>
        <v>1</v>
      </c>
      <c r="AL831" s="128" t="n">
        <f aca="false">IF(U831&gt;1,1,0)</f>
        <v>0</v>
      </c>
      <c r="AM831" s="136"/>
      <c r="AN831" s="137"/>
      <c r="AO831" s="139"/>
      <c r="AP831" s="128" t="str">
        <f aca="false">IF(SUMIF(AS$7:BU$7,"&gt;0",AS831:BU831)&gt;0,SUMIF(AS$7:BU$7,"&gt;0",AS831:BU831),"")</f>
        <v/>
      </c>
      <c r="AQ831" s="128"/>
      <c r="AR831" s="136" t="n">
        <f aca="false">COUNTIF(N$8:N831,N831)-1</f>
        <v>-1</v>
      </c>
      <c r="AS831" s="133"/>
      <c r="AT831" s="133"/>
      <c r="AU831" s="128" t="n">
        <f aca="false">IF($A831=$A830,AS831+AT831+AU830,AS831+AT831)</f>
        <v>0</v>
      </c>
      <c r="AV831" s="133"/>
      <c r="AW831" s="133"/>
      <c r="AX831" s="128" t="n">
        <f aca="false">IF($A831=$A830,AV831+AW831+AX830,AV831+AW831)</f>
        <v>0</v>
      </c>
      <c r="AY831" s="133"/>
      <c r="AZ831" s="133"/>
      <c r="BA831" s="128" t="n">
        <f aca="false">IF($A831=$A830,AY831+AZ831+BA830,AY831+AZ831)</f>
        <v>0</v>
      </c>
      <c r="BB831" s="133"/>
      <c r="BC831" s="133"/>
      <c r="BD831" s="128" t="n">
        <f aca="false">IF($A831=$A830,BB831+BC831+BD830,BB831+BC831)</f>
        <v>0</v>
      </c>
      <c r="BE831" s="133"/>
      <c r="BF831" s="133"/>
      <c r="BG831" s="128" t="n">
        <f aca="false">IF($A831=$A830,BE831+BF831+BG830,BE831+BF831)</f>
        <v>0</v>
      </c>
      <c r="BH831" s="133"/>
      <c r="BI831" s="133"/>
      <c r="BJ831" s="128" t="n">
        <f aca="false">IF($A831=$A830,BH831+BI831+BJ830,BH831+BI831)</f>
        <v>0</v>
      </c>
      <c r="BK831" s="133"/>
      <c r="BL831" s="133"/>
      <c r="BM831" s="128" t="n">
        <f aca="false">IF($A831=$A830,BK831+BL831+BM830,BK831+BL831)</f>
        <v>0</v>
      </c>
      <c r="BN831" s="133"/>
      <c r="BO831" s="133"/>
      <c r="BP831" s="128" t="n">
        <f aca="false">IF($A831=$A830,BN831+BO831+BP830,BN831+BO831)</f>
        <v>0</v>
      </c>
      <c r="BQ831" s="133"/>
      <c r="BR831" s="133"/>
      <c r="BS831" s="128" t="n">
        <f aca="false">IF($A831=$A830,BQ831+BR831+BS830,BQ831+BR831)</f>
        <v>0</v>
      </c>
      <c r="BT831" s="133"/>
      <c r="BU831" s="133"/>
      <c r="BV831" s="128" t="n">
        <f aca="false">IF($A831=$A830,BT831+BU831+BV830,BT831+BU831)</f>
        <v>0</v>
      </c>
      <c r="BW831" s="128" t="n">
        <f aca="false">IF(W831=0,0,IF(W831&gt;F$4,1,(IF(W831=BW$2,0,(IF(F$4-W831&gt;2,1,0))))))</f>
        <v>0</v>
      </c>
    </row>
    <row r="832" customFormat="false" ht="42.95" hidden="false" customHeight="true" outlineLevel="0" collapsed="false">
      <c r="A832" s="124" t="str">
        <f aca="false">IF(D832=D831,IF(A831=0,"",A831),IF(AND(D832&gt;0,D832&lt;&gt;D831),A831+1,""))</f>
        <v/>
      </c>
      <c r="B832" s="129"/>
      <c r="C832" s="129"/>
      <c r="D832" s="96"/>
      <c r="E832" s="138"/>
      <c r="F832" s="128" t="str">
        <f aca="false">IFERROR(IF(OR(ISTEXT(D832),ISNUMBER(D832)),HLOOKUP(I832-23*INT(I832/23),[2]Hoja2!B$1:X$2,2),""),1)</f>
        <v/>
      </c>
      <c r="G832" s="128" t="str">
        <f aca="false">LEFT(D832,1)</f>
        <v/>
      </c>
      <c r="H832" s="129" t="str">
        <f aca="false">IF(UPPER(G832)="Z",2,IF(UPPER(G832)="Y",1,IF(UPPER(G832)="X",0,LEFT(D832))))</f>
        <v/>
      </c>
      <c r="I832" s="129" t="str">
        <f aca="false">REPLACE(D832,1,1,H832)</f>
        <v/>
      </c>
      <c r="J832" s="96"/>
      <c r="K832" s="124" t="str">
        <f aca="false">IF(N832&gt;0,ROW(L832)-7,"")</f>
        <v/>
      </c>
      <c r="L832" s="130"/>
      <c r="M832" s="130"/>
      <c r="N832" s="131"/>
      <c r="O832" s="132"/>
      <c r="P832" s="128" t="str">
        <f aca="false">IFERROR(IF(OR(ISTEXT(N832),ISNUMBER(N832)),HLOOKUP(S832-23*INT(S832/23),[2]Hoja2!B$1:X$2,2),""),1)</f>
        <v/>
      </c>
      <c r="Q832" s="128" t="str">
        <f aca="false">LEFT(N832,1)</f>
        <v/>
      </c>
      <c r="R832" s="129" t="str">
        <f aca="false">IF(UPPER(Q832)="Z",2,IF(UPPER(Q832)="Y",1,IF(UPPER(Q832)="X",0,LEFT(N832))))</f>
        <v/>
      </c>
      <c r="S832" s="129" t="str">
        <f aca="false">REPLACE(N832,1,1,R832)</f>
        <v/>
      </c>
      <c r="T832" s="96"/>
      <c r="U832" s="133"/>
      <c r="V832" s="124" t="str">
        <f aca="false">IF(OR(ISTEXT(N832),ISNUMBER(N832)),IF($AD832=1,U832,0),"")</f>
        <v/>
      </c>
      <c r="W832" s="75" t="n">
        <v>36892</v>
      </c>
      <c r="X832" s="134"/>
      <c r="Y832" s="134"/>
      <c r="AA832" s="128" t="n">
        <f aca="false">IF(E832&lt;&gt;F832,0,1)</f>
        <v>1</v>
      </c>
      <c r="AB832" s="128" t="n">
        <f aca="false">IF(OR(T832="SI",T832="Si",T832="si",T832="sI",T832="s",T832="S"),1,0)</f>
        <v>0</v>
      </c>
      <c r="AC832" s="128" t="n">
        <f aca="false">IF(OR(J832="SI",J832="Si",J832="si",J832="sI",J832="s",J832="S"),1,0)</f>
        <v>0</v>
      </c>
      <c r="AD832" s="128" t="n">
        <f aca="false">AK832*AA832*AB832*AC832</f>
        <v>0</v>
      </c>
      <c r="AF832" s="136" t="n">
        <f aca="false">COUNTIF(D$8:D832,D832)</f>
        <v>0</v>
      </c>
      <c r="AG832" s="136" t="n">
        <f aca="false">COUNTIFS(D$8:D832,D832,A$8:A832,A832)</f>
        <v>0</v>
      </c>
      <c r="AH832" s="128" t="n">
        <f aca="false">AF832-AG832</f>
        <v>0</v>
      </c>
      <c r="AI832" s="128" t="n">
        <f aca="false">IF(OR(O832&lt;&gt;P832,P832=1,AA832=0),1,0)</f>
        <v>0</v>
      </c>
      <c r="AJ832" s="128" t="n">
        <f aca="false">IF(AR832&gt;0,1,0)+AH832</f>
        <v>0</v>
      </c>
      <c r="AK832" s="128" t="n">
        <f aca="false">IF(O832&lt;&gt;P832,0,1)</f>
        <v>1</v>
      </c>
      <c r="AL832" s="128" t="n">
        <f aca="false">IF(U832&gt;1,1,0)</f>
        <v>0</v>
      </c>
      <c r="AM832" s="136"/>
      <c r="AN832" s="137"/>
      <c r="AO832" s="139"/>
      <c r="AP832" s="128" t="str">
        <f aca="false">IF(SUMIF(AS$7:BU$7,"&gt;0",AS832:BU832)&gt;0,SUMIF(AS$7:BU$7,"&gt;0",AS832:BU832),"")</f>
        <v/>
      </c>
      <c r="AQ832" s="128"/>
      <c r="AR832" s="136" t="n">
        <f aca="false">COUNTIF(N$8:N832,N832)-1</f>
        <v>-1</v>
      </c>
      <c r="AS832" s="133"/>
      <c r="AT832" s="133"/>
      <c r="AU832" s="128" t="n">
        <f aca="false">IF($A832=$A831,AS832+AT832+AU831,AS832+AT832)</f>
        <v>0</v>
      </c>
      <c r="AV832" s="133"/>
      <c r="AW832" s="133"/>
      <c r="AX832" s="128" t="n">
        <f aca="false">IF($A832=$A831,AV832+AW832+AX831,AV832+AW832)</f>
        <v>0</v>
      </c>
      <c r="AY832" s="133"/>
      <c r="AZ832" s="133"/>
      <c r="BA832" s="128" t="n">
        <f aca="false">IF($A832=$A831,AY832+AZ832+BA831,AY832+AZ832)</f>
        <v>0</v>
      </c>
      <c r="BB832" s="133"/>
      <c r="BC832" s="133"/>
      <c r="BD832" s="128" t="n">
        <f aca="false">IF($A832=$A831,BB832+BC832+BD831,BB832+BC832)</f>
        <v>0</v>
      </c>
      <c r="BE832" s="133"/>
      <c r="BF832" s="133"/>
      <c r="BG832" s="128" t="n">
        <f aca="false">IF($A832=$A831,BE832+BF832+BG831,BE832+BF832)</f>
        <v>0</v>
      </c>
      <c r="BH832" s="133"/>
      <c r="BI832" s="133"/>
      <c r="BJ832" s="128" t="n">
        <f aca="false">IF($A832=$A831,BH832+BI832+BJ831,BH832+BI832)</f>
        <v>0</v>
      </c>
      <c r="BK832" s="133"/>
      <c r="BL832" s="133"/>
      <c r="BM832" s="128" t="n">
        <f aca="false">IF($A832=$A831,BK832+BL832+BM831,BK832+BL832)</f>
        <v>0</v>
      </c>
      <c r="BN832" s="133"/>
      <c r="BO832" s="133"/>
      <c r="BP832" s="128" t="n">
        <f aca="false">IF($A832=$A831,BN832+BO832+BP831,BN832+BO832)</f>
        <v>0</v>
      </c>
      <c r="BQ832" s="133"/>
      <c r="BR832" s="133"/>
      <c r="BS832" s="128" t="n">
        <f aca="false">IF($A832=$A831,BQ832+BR832+BS831,BQ832+BR832)</f>
        <v>0</v>
      </c>
      <c r="BT832" s="133"/>
      <c r="BU832" s="133"/>
      <c r="BV832" s="128" t="n">
        <f aca="false">IF($A832=$A831,BT832+BU832+BV831,BT832+BU832)</f>
        <v>0</v>
      </c>
      <c r="BW832" s="128" t="n">
        <f aca="false">IF(W832=0,0,IF(W832&gt;F$4,1,(IF(W832=BW$2,0,(IF(F$4-W832&gt;2,1,0))))))</f>
        <v>0</v>
      </c>
    </row>
    <row r="833" customFormat="false" ht="42.95" hidden="false" customHeight="true" outlineLevel="0" collapsed="false">
      <c r="A833" s="124" t="str">
        <f aca="false">IF(D833=D832,IF(A832=0,"",A832),IF(AND(D833&gt;0,D833&lt;&gt;D832),A832+1,""))</f>
        <v/>
      </c>
      <c r="B833" s="129"/>
      <c r="C833" s="129"/>
      <c r="D833" s="96"/>
      <c r="E833" s="138"/>
      <c r="F833" s="128" t="str">
        <f aca="false">IFERROR(IF(OR(ISTEXT(D833),ISNUMBER(D833)),HLOOKUP(I833-23*INT(I833/23),[2]Hoja2!B$1:X$2,2),""),1)</f>
        <v/>
      </c>
      <c r="G833" s="128" t="str">
        <f aca="false">LEFT(D833,1)</f>
        <v/>
      </c>
      <c r="H833" s="129" t="str">
        <f aca="false">IF(UPPER(G833)="Z",2,IF(UPPER(G833)="Y",1,IF(UPPER(G833)="X",0,LEFT(D833))))</f>
        <v/>
      </c>
      <c r="I833" s="129" t="str">
        <f aca="false">REPLACE(D833,1,1,H833)</f>
        <v/>
      </c>
      <c r="J833" s="96"/>
      <c r="K833" s="124" t="str">
        <f aca="false">IF(N833&gt;0,ROW(L833)-7,"")</f>
        <v/>
      </c>
      <c r="L833" s="130"/>
      <c r="M833" s="130"/>
      <c r="N833" s="131"/>
      <c r="O833" s="132"/>
      <c r="P833" s="128" t="str">
        <f aca="false">IFERROR(IF(OR(ISTEXT(N833),ISNUMBER(N833)),HLOOKUP(S833-23*INT(S833/23),[2]Hoja2!B$1:X$2,2),""),1)</f>
        <v/>
      </c>
      <c r="Q833" s="128" t="str">
        <f aca="false">LEFT(N833,1)</f>
        <v/>
      </c>
      <c r="R833" s="129" t="str">
        <f aca="false">IF(UPPER(Q833)="Z",2,IF(UPPER(Q833)="Y",1,IF(UPPER(Q833)="X",0,LEFT(N833))))</f>
        <v/>
      </c>
      <c r="S833" s="129" t="str">
        <f aca="false">REPLACE(N833,1,1,R833)</f>
        <v/>
      </c>
      <c r="T833" s="96"/>
      <c r="U833" s="133"/>
      <c r="V833" s="124" t="str">
        <f aca="false">IF(OR(ISTEXT(N833),ISNUMBER(N833)),IF($AD833=1,U833,0),"")</f>
        <v/>
      </c>
      <c r="W833" s="75" t="n">
        <v>36892</v>
      </c>
      <c r="X833" s="134"/>
      <c r="Y833" s="134"/>
      <c r="AA833" s="128" t="n">
        <f aca="false">IF(E833&lt;&gt;F833,0,1)</f>
        <v>1</v>
      </c>
      <c r="AB833" s="128" t="n">
        <f aca="false">IF(OR(T833="SI",T833="Si",T833="si",T833="sI",T833="s",T833="S"),1,0)</f>
        <v>0</v>
      </c>
      <c r="AC833" s="128" t="n">
        <f aca="false">IF(OR(J833="SI",J833="Si",J833="si",J833="sI",J833="s",J833="S"),1,0)</f>
        <v>0</v>
      </c>
      <c r="AD833" s="128" t="n">
        <f aca="false">AK833*AA833*AB833*AC833</f>
        <v>0</v>
      </c>
      <c r="AF833" s="136" t="n">
        <f aca="false">COUNTIF(D$8:D833,D833)</f>
        <v>0</v>
      </c>
      <c r="AG833" s="136" t="n">
        <f aca="false">COUNTIFS(D$8:D833,D833,A$8:A833,A833)</f>
        <v>0</v>
      </c>
      <c r="AH833" s="128" t="n">
        <f aca="false">AF833-AG833</f>
        <v>0</v>
      </c>
      <c r="AI833" s="128" t="n">
        <f aca="false">IF(OR(O833&lt;&gt;P833,P833=1,AA833=0),1,0)</f>
        <v>0</v>
      </c>
      <c r="AJ833" s="128" t="n">
        <f aca="false">IF(AR833&gt;0,1,0)+AH833</f>
        <v>0</v>
      </c>
      <c r="AK833" s="128" t="n">
        <f aca="false">IF(O833&lt;&gt;P833,0,1)</f>
        <v>1</v>
      </c>
      <c r="AL833" s="128" t="n">
        <f aca="false">IF(U833&gt;1,1,0)</f>
        <v>0</v>
      </c>
      <c r="AM833" s="136"/>
      <c r="AN833" s="137"/>
      <c r="AO833" s="139"/>
      <c r="AP833" s="128" t="str">
        <f aca="false">IF(SUMIF(AS$7:BU$7,"&gt;0",AS833:BU833)&gt;0,SUMIF(AS$7:BU$7,"&gt;0",AS833:BU833),"")</f>
        <v/>
      </c>
      <c r="AQ833" s="128"/>
      <c r="AR833" s="136" t="n">
        <f aca="false">COUNTIF(N$8:N833,N833)-1</f>
        <v>-1</v>
      </c>
      <c r="AS833" s="133"/>
      <c r="AT833" s="133"/>
      <c r="AU833" s="128" t="n">
        <f aca="false">IF($A833=$A832,AS833+AT833+AU832,AS833+AT833)</f>
        <v>0</v>
      </c>
      <c r="AV833" s="133"/>
      <c r="AW833" s="133"/>
      <c r="AX833" s="128" t="n">
        <f aca="false">IF($A833=$A832,AV833+AW833+AX832,AV833+AW833)</f>
        <v>0</v>
      </c>
      <c r="AY833" s="133"/>
      <c r="AZ833" s="133"/>
      <c r="BA833" s="128" t="n">
        <f aca="false">IF($A833=$A832,AY833+AZ833+BA832,AY833+AZ833)</f>
        <v>0</v>
      </c>
      <c r="BB833" s="133"/>
      <c r="BC833" s="133"/>
      <c r="BD833" s="128" t="n">
        <f aca="false">IF($A833=$A832,BB833+BC833+BD832,BB833+BC833)</f>
        <v>0</v>
      </c>
      <c r="BE833" s="133"/>
      <c r="BF833" s="133"/>
      <c r="BG833" s="128" t="n">
        <f aca="false">IF($A833=$A832,BE833+BF833+BG832,BE833+BF833)</f>
        <v>0</v>
      </c>
      <c r="BH833" s="133"/>
      <c r="BI833" s="133"/>
      <c r="BJ833" s="128" t="n">
        <f aca="false">IF($A833=$A832,BH833+BI833+BJ832,BH833+BI833)</f>
        <v>0</v>
      </c>
      <c r="BK833" s="133"/>
      <c r="BL833" s="133"/>
      <c r="BM833" s="128" t="n">
        <f aca="false">IF($A833=$A832,BK833+BL833+BM832,BK833+BL833)</f>
        <v>0</v>
      </c>
      <c r="BN833" s="133"/>
      <c r="BO833" s="133"/>
      <c r="BP833" s="128" t="n">
        <f aca="false">IF($A833=$A832,BN833+BO833+BP832,BN833+BO833)</f>
        <v>0</v>
      </c>
      <c r="BQ833" s="133"/>
      <c r="BR833" s="133"/>
      <c r="BS833" s="128" t="n">
        <f aca="false">IF($A833=$A832,BQ833+BR833+BS832,BQ833+BR833)</f>
        <v>0</v>
      </c>
      <c r="BT833" s="133"/>
      <c r="BU833" s="133"/>
      <c r="BV833" s="128" t="n">
        <f aca="false">IF($A833=$A832,BT833+BU833+BV832,BT833+BU833)</f>
        <v>0</v>
      </c>
      <c r="BW833" s="128" t="n">
        <f aca="false">IF(W833=0,0,IF(W833&gt;F$4,1,(IF(W833=BW$2,0,(IF(F$4-W833&gt;2,1,0))))))</f>
        <v>0</v>
      </c>
    </row>
    <row r="834" customFormat="false" ht="42.95" hidden="false" customHeight="true" outlineLevel="0" collapsed="false">
      <c r="A834" s="124" t="str">
        <f aca="false">IF(D834=D833,IF(A833=0,"",A833),IF(AND(D834&gt;0,D834&lt;&gt;D833),A833+1,""))</f>
        <v/>
      </c>
      <c r="B834" s="129"/>
      <c r="C834" s="129"/>
      <c r="D834" s="96"/>
      <c r="E834" s="138"/>
      <c r="F834" s="128" t="str">
        <f aca="false">IFERROR(IF(OR(ISTEXT(D834),ISNUMBER(D834)),HLOOKUP(I834-23*INT(I834/23),[2]Hoja2!B$1:X$2,2),""),1)</f>
        <v/>
      </c>
      <c r="G834" s="128" t="str">
        <f aca="false">LEFT(D834,1)</f>
        <v/>
      </c>
      <c r="H834" s="129" t="str">
        <f aca="false">IF(UPPER(G834)="Z",2,IF(UPPER(G834)="Y",1,IF(UPPER(G834)="X",0,LEFT(D834))))</f>
        <v/>
      </c>
      <c r="I834" s="129" t="str">
        <f aca="false">REPLACE(D834,1,1,H834)</f>
        <v/>
      </c>
      <c r="J834" s="96"/>
      <c r="K834" s="124" t="str">
        <f aca="false">IF(N834&gt;0,ROW(L834)-7,"")</f>
        <v/>
      </c>
      <c r="L834" s="130"/>
      <c r="M834" s="130"/>
      <c r="N834" s="131"/>
      <c r="O834" s="132"/>
      <c r="P834" s="128" t="str">
        <f aca="false">IFERROR(IF(OR(ISTEXT(N834),ISNUMBER(N834)),HLOOKUP(S834-23*INT(S834/23),[2]Hoja2!B$1:X$2,2),""),1)</f>
        <v/>
      </c>
      <c r="Q834" s="128" t="str">
        <f aca="false">LEFT(N834,1)</f>
        <v/>
      </c>
      <c r="R834" s="129" t="str">
        <f aca="false">IF(UPPER(Q834)="Z",2,IF(UPPER(Q834)="Y",1,IF(UPPER(Q834)="X",0,LEFT(N834))))</f>
        <v/>
      </c>
      <c r="S834" s="129" t="str">
        <f aca="false">REPLACE(N834,1,1,R834)</f>
        <v/>
      </c>
      <c r="T834" s="96"/>
      <c r="U834" s="133"/>
      <c r="V834" s="124" t="str">
        <f aca="false">IF(OR(ISTEXT(N834),ISNUMBER(N834)),IF($AD834=1,U834,0),"")</f>
        <v/>
      </c>
      <c r="W834" s="75" t="n">
        <v>36892</v>
      </c>
      <c r="X834" s="134"/>
      <c r="Y834" s="134"/>
      <c r="AA834" s="128" t="n">
        <f aca="false">IF(E834&lt;&gt;F834,0,1)</f>
        <v>1</v>
      </c>
      <c r="AB834" s="128" t="n">
        <f aca="false">IF(OR(T834="SI",T834="Si",T834="si",T834="sI",T834="s",T834="S"),1,0)</f>
        <v>0</v>
      </c>
      <c r="AC834" s="128" t="n">
        <f aca="false">IF(OR(J834="SI",J834="Si",J834="si",J834="sI",J834="s",J834="S"),1,0)</f>
        <v>0</v>
      </c>
      <c r="AD834" s="128" t="n">
        <f aca="false">AK834*AA834*AB834*AC834</f>
        <v>0</v>
      </c>
      <c r="AF834" s="136" t="n">
        <f aca="false">COUNTIF(D$8:D834,D834)</f>
        <v>0</v>
      </c>
      <c r="AG834" s="136" t="n">
        <f aca="false">COUNTIFS(D$8:D834,D834,A$8:A834,A834)</f>
        <v>0</v>
      </c>
      <c r="AH834" s="128" t="n">
        <f aca="false">AF834-AG834</f>
        <v>0</v>
      </c>
      <c r="AI834" s="128" t="n">
        <f aca="false">IF(OR(O834&lt;&gt;P834,P834=1,AA834=0),1,0)</f>
        <v>0</v>
      </c>
      <c r="AJ834" s="128" t="n">
        <f aca="false">IF(AR834&gt;0,1,0)+AH834</f>
        <v>0</v>
      </c>
      <c r="AK834" s="128" t="n">
        <f aca="false">IF(O834&lt;&gt;P834,0,1)</f>
        <v>1</v>
      </c>
      <c r="AL834" s="128" t="n">
        <f aca="false">IF(U834&gt;1,1,0)</f>
        <v>0</v>
      </c>
      <c r="AM834" s="136"/>
      <c r="AN834" s="137"/>
      <c r="AO834" s="139"/>
      <c r="AP834" s="128" t="str">
        <f aca="false">IF(SUMIF(AS$7:BU$7,"&gt;0",AS834:BU834)&gt;0,SUMIF(AS$7:BU$7,"&gt;0",AS834:BU834),"")</f>
        <v/>
      </c>
      <c r="AQ834" s="128"/>
      <c r="AR834" s="136" t="n">
        <f aca="false">COUNTIF(N$8:N834,N834)-1</f>
        <v>-1</v>
      </c>
      <c r="AS834" s="133"/>
      <c r="AT834" s="133"/>
      <c r="AU834" s="128" t="n">
        <f aca="false">IF($A834=$A833,AS834+AT834+AU833,AS834+AT834)</f>
        <v>0</v>
      </c>
      <c r="AV834" s="133"/>
      <c r="AW834" s="133"/>
      <c r="AX834" s="128" t="n">
        <f aca="false">IF($A834=$A833,AV834+AW834+AX833,AV834+AW834)</f>
        <v>0</v>
      </c>
      <c r="AY834" s="133"/>
      <c r="AZ834" s="133"/>
      <c r="BA834" s="128" t="n">
        <f aca="false">IF($A834=$A833,AY834+AZ834+BA833,AY834+AZ834)</f>
        <v>0</v>
      </c>
      <c r="BB834" s="133"/>
      <c r="BC834" s="133"/>
      <c r="BD834" s="128" t="n">
        <f aca="false">IF($A834=$A833,BB834+BC834+BD833,BB834+BC834)</f>
        <v>0</v>
      </c>
      <c r="BE834" s="133"/>
      <c r="BF834" s="133"/>
      <c r="BG834" s="128" t="n">
        <f aca="false">IF($A834=$A833,BE834+BF834+BG833,BE834+BF834)</f>
        <v>0</v>
      </c>
      <c r="BH834" s="133"/>
      <c r="BI834" s="133"/>
      <c r="BJ834" s="128" t="n">
        <f aca="false">IF($A834=$A833,BH834+BI834+BJ833,BH834+BI834)</f>
        <v>0</v>
      </c>
      <c r="BK834" s="133"/>
      <c r="BL834" s="133"/>
      <c r="BM834" s="128" t="n">
        <f aca="false">IF($A834=$A833,BK834+BL834+BM833,BK834+BL834)</f>
        <v>0</v>
      </c>
      <c r="BN834" s="133"/>
      <c r="BO834" s="133"/>
      <c r="BP834" s="128" t="n">
        <f aca="false">IF($A834=$A833,BN834+BO834+BP833,BN834+BO834)</f>
        <v>0</v>
      </c>
      <c r="BQ834" s="133"/>
      <c r="BR834" s="133"/>
      <c r="BS834" s="128" t="n">
        <f aca="false">IF($A834=$A833,BQ834+BR834+BS833,BQ834+BR834)</f>
        <v>0</v>
      </c>
      <c r="BT834" s="133"/>
      <c r="BU834" s="133"/>
      <c r="BV834" s="128" t="n">
        <f aca="false">IF($A834=$A833,BT834+BU834+BV833,BT834+BU834)</f>
        <v>0</v>
      </c>
      <c r="BW834" s="128" t="n">
        <f aca="false">IF(W834=0,0,IF(W834&gt;F$4,1,(IF(W834=BW$2,0,(IF(F$4-W834&gt;2,1,0))))))</f>
        <v>0</v>
      </c>
    </row>
    <row r="835" customFormat="false" ht="42.95" hidden="false" customHeight="true" outlineLevel="0" collapsed="false">
      <c r="A835" s="124" t="str">
        <f aca="false">IF(D835=D834,IF(A834=0,"",A834),IF(AND(D835&gt;0,D835&lt;&gt;D834),A834+1,""))</f>
        <v/>
      </c>
      <c r="B835" s="129"/>
      <c r="C835" s="129"/>
      <c r="D835" s="96"/>
      <c r="E835" s="138"/>
      <c r="F835" s="128" t="str">
        <f aca="false">IFERROR(IF(OR(ISTEXT(D835),ISNUMBER(D835)),HLOOKUP(I835-23*INT(I835/23),[2]Hoja2!B$1:X$2,2),""),1)</f>
        <v/>
      </c>
      <c r="G835" s="128" t="str">
        <f aca="false">LEFT(D835,1)</f>
        <v/>
      </c>
      <c r="H835" s="129" t="str">
        <f aca="false">IF(UPPER(G835)="Z",2,IF(UPPER(G835)="Y",1,IF(UPPER(G835)="X",0,LEFT(D835))))</f>
        <v/>
      </c>
      <c r="I835" s="129" t="str">
        <f aca="false">REPLACE(D835,1,1,H835)</f>
        <v/>
      </c>
      <c r="J835" s="96"/>
      <c r="K835" s="124" t="str">
        <f aca="false">IF(N835&gt;0,ROW(L835)-7,"")</f>
        <v/>
      </c>
      <c r="L835" s="130"/>
      <c r="M835" s="130"/>
      <c r="N835" s="131"/>
      <c r="O835" s="132"/>
      <c r="P835" s="128" t="str">
        <f aca="false">IFERROR(IF(OR(ISTEXT(N835),ISNUMBER(N835)),HLOOKUP(S835-23*INT(S835/23),[2]Hoja2!B$1:X$2,2),""),1)</f>
        <v/>
      </c>
      <c r="Q835" s="128" t="str">
        <f aca="false">LEFT(N835,1)</f>
        <v/>
      </c>
      <c r="R835" s="129" t="str">
        <f aca="false">IF(UPPER(Q835)="Z",2,IF(UPPER(Q835)="Y",1,IF(UPPER(Q835)="X",0,LEFT(N835))))</f>
        <v/>
      </c>
      <c r="S835" s="129" t="str">
        <f aca="false">REPLACE(N835,1,1,R835)</f>
        <v/>
      </c>
      <c r="T835" s="96"/>
      <c r="U835" s="133"/>
      <c r="V835" s="124" t="str">
        <f aca="false">IF(OR(ISTEXT(N835),ISNUMBER(N835)),IF($AD835=1,U835,0),"")</f>
        <v/>
      </c>
      <c r="W835" s="75" t="n">
        <v>36892</v>
      </c>
      <c r="X835" s="134"/>
      <c r="Y835" s="134"/>
      <c r="AA835" s="128" t="n">
        <f aca="false">IF(E835&lt;&gt;F835,0,1)</f>
        <v>1</v>
      </c>
      <c r="AB835" s="128" t="n">
        <f aca="false">IF(OR(T835="SI",T835="Si",T835="si",T835="sI",T835="s",T835="S"),1,0)</f>
        <v>0</v>
      </c>
      <c r="AC835" s="128" t="n">
        <f aca="false">IF(OR(J835="SI",J835="Si",J835="si",J835="sI",J835="s",J835="S"),1,0)</f>
        <v>0</v>
      </c>
      <c r="AD835" s="128" t="n">
        <f aca="false">AK835*AA835*AB835*AC835</f>
        <v>0</v>
      </c>
      <c r="AF835" s="136" t="n">
        <f aca="false">COUNTIF(D$8:D835,D835)</f>
        <v>0</v>
      </c>
      <c r="AG835" s="136" t="n">
        <f aca="false">COUNTIFS(D$8:D835,D835,A$8:A835,A835)</f>
        <v>0</v>
      </c>
      <c r="AH835" s="128" t="n">
        <f aca="false">AF835-AG835</f>
        <v>0</v>
      </c>
      <c r="AI835" s="128" t="n">
        <f aca="false">IF(OR(O835&lt;&gt;P835,P835=1,AA835=0),1,0)</f>
        <v>0</v>
      </c>
      <c r="AJ835" s="128" t="n">
        <f aca="false">IF(AR835&gt;0,1,0)+AH835</f>
        <v>0</v>
      </c>
      <c r="AK835" s="128" t="n">
        <f aca="false">IF(O835&lt;&gt;P835,0,1)</f>
        <v>1</v>
      </c>
      <c r="AL835" s="128" t="n">
        <f aca="false">IF(U835&gt;1,1,0)</f>
        <v>0</v>
      </c>
      <c r="AM835" s="136"/>
      <c r="AN835" s="137"/>
      <c r="AO835" s="139"/>
      <c r="AP835" s="128" t="str">
        <f aca="false">IF(SUMIF(AS$7:BU$7,"&gt;0",AS835:BU835)&gt;0,SUMIF(AS$7:BU$7,"&gt;0",AS835:BU835),"")</f>
        <v/>
      </c>
      <c r="AQ835" s="128"/>
      <c r="AR835" s="136" t="n">
        <f aca="false">COUNTIF(N$8:N835,N835)-1</f>
        <v>-1</v>
      </c>
      <c r="AS835" s="133"/>
      <c r="AT835" s="133"/>
      <c r="AU835" s="128" t="n">
        <f aca="false">IF($A835=$A834,AS835+AT835+AU834,AS835+AT835)</f>
        <v>0</v>
      </c>
      <c r="AV835" s="133"/>
      <c r="AW835" s="133"/>
      <c r="AX835" s="128" t="n">
        <f aca="false">IF($A835=$A834,AV835+AW835+AX834,AV835+AW835)</f>
        <v>0</v>
      </c>
      <c r="AY835" s="133"/>
      <c r="AZ835" s="133"/>
      <c r="BA835" s="128" t="n">
        <f aca="false">IF($A835=$A834,AY835+AZ835+BA834,AY835+AZ835)</f>
        <v>0</v>
      </c>
      <c r="BB835" s="133"/>
      <c r="BC835" s="133"/>
      <c r="BD835" s="128" t="n">
        <f aca="false">IF($A835=$A834,BB835+BC835+BD834,BB835+BC835)</f>
        <v>0</v>
      </c>
      <c r="BE835" s="133"/>
      <c r="BF835" s="133"/>
      <c r="BG835" s="128" t="n">
        <f aca="false">IF($A835=$A834,BE835+BF835+BG834,BE835+BF835)</f>
        <v>0</v>
      </c>
      <c r="BH835" s="133"/>
      <c r="BI835" s="133"/>
      <c r="BJ835" s="128" t="n">
        <f aca="false">IF($A835=$A834,BH835+BI835+BJ834,BH835+BI835)</f>
        <v>0</v>
      </c>
      <c r="BK835" s="133"/>
      <c r="BL835" s="133"/>
      <c r="BM835" s="128" t="n">
        <f aca="false">IF($A835=$A834,BK835+BL835+BM834,BK835+BL835)</f>
        <v>0</v>
      </c>
      <c r="BN835" s="133"/>
      <c r="BO835" s="133"/>
      <c r="BP835" s="128" t="n">
        <f aca="false">IF($A835=$A834,BN835+BO835+BP834,BN835+BO835)</f>
        <v>0</v>
      </c>
      <c r="BQ835" s="133"/>
      <c r="BR835" s="133"/>
      <c r="BS835" s="128" t="n">
        <f aca="false">IF($A835=$A834,BQ835+BR835+BS834,BQ835+BR835)</f>
        <v>0</v>
      </c>
      <c r="BT835" s="133"/>
      <c r="BU835" s="133"/>
      <c r="BV835" s="128" t="n">
        <f aca="false">IF($A835=$A834,BT835+BU835+BV834,BT835+BU835)</f>
        <v>0</v>
      </c>
      <c r="BW835" s="128" t="n">
        <f aca="false">IF(W835=0,0,IF(W835&gt;F$4,1,(IF(W835=BW$2,0,(IF(F$4-W835&gt;2,1,0))))))</f>
        <v>0</v>
      </c>
    </row>
    <row r="836" customFormat="false" ht="42.95" hidden="false" customHeight="true" outlineLevel="0" collapsed="false">
      <c r="A836" s="124" t="str">
        <f aca="false">IF(D836=D835,IF(A835=0,"",A835),IF(AND(D836&gt;0,D836&lt;&gt;D835),A835+1,""))</f>
        <v/>
      </c>
      <c r="B836" s="129"/>
      <c r="C836" s="129"/>
      <c r="D836" s="96"/>
      <c r="E836" s="138"/>
      <c r="F836" s="128" t="str">
        <f aca="false">IFERROR(IF(OR(ISTEXT(D836),ISNUMBER(D836)),HLOOKUP(I836-23*INT(I836/23),[2]Hoja2!B$1:X$2,2),""),1)</f>
        <v/>
      </c>
      <c r="G836" s="128" t="str">
        <f aca="false">LEFT(D836,1)</f>
        <v/>
      </c>
      <c r="H836" s="129" t="str">
        <f aca="false">IF(UPPER(G836)="Z",2,IF(UPPER(G836)="Y",1,IF(UPPER(G836)="X",0,LEFT(D836))))</f>
        <v/>
      </c>
      <c r="I836" s="129" t="str">
        <f aca="false">REPLACE(D836,1,1,H836)</f>
        <v/>
      </c>
      <c r="J836" s="96"/>
      <c r="K836" s="124" t="str">
        <f aca="false">IF(N836&gt;0,ROW(L836)-7,"")</f>
        <v/>
      </c>
      <c r="L836" s="130"/>
      <c r="M836" s="130"/>
      <c r="N836" s="131"/>
      <c r="O836" s="132"/>
      <c r="P836" s="128" t="str">
        <f aca="false">IFERROR(IF(OR(ISTEXT(N836),ISNUMBER(N836)),HLOOKUP(S836-23*INT(S836/23),[2]Hoja2!B$1:X$2,2),""),1)</f>
        <v/>
      </c>
      <c r="Q836" s="128" t="str">
        <f aca="false">LEFT(N836,1)</f>
        <v/>
      </c>
      <c r="R836" s="129" t="str">
        <f aca="false">IF(UPPER(Q836)="Z",2,IF(UPPER(Q836)="Y",1,IF(UPPER(Q836)="X",0,LEFT(N836))))</f>
        <v/>
      </c>
      <c r="S836" s="129" t="str">
        <f aca="false">REPLACE(N836,1,1,R836)</f>
        <v/>
      </c>
      <c r="T836" s="96"/>
      <c r="U836" s="133"/>
      <c r="V836" s="124" t="str">
        <f aca="false">IF(OR(ISTEXT(N836),ISNUMBER(N836)),IF($AD836=1,U836,0),"")</f>
        <v/>
      </c>
      <c r="W836" s="75" t="n">
        <v>36892</v>
      </c>
      <c r="X836" s="134"/>
      <c r="Y836" s="134"/>
      <c r="AA836" s="128" t="n">
        <f aca="false">IF(E836&lt;&gt;F836,0,1)</f>
        <v>1</v>
      </c>
      <c r="AB836" s="128" t="n">
        <f aca="false">IF(OR(T836="SI",T836="Si",T836="si",T836="sI",T836="s",T836="S"),1,0)</f>
        <v>0</v>
      </c>
      <c r="AC836" s="128" t="n">
        <f aca="false">IF(OR(J836="SI",J836="Si",J836="si",J836="sI",J836="s",J836="S"),1,0)</f>
        <v>0</v>
      </c>
      <c r="AD836" s="128" t="n">
        <f aca="false">AK836*AA836*AB836*AC836</f>
        <v>0</v>
      </c>
      <c r="AF836" s="136" t="n">
        <f aca="false">COUNTIF(D$8:D836,D836)</f>
        <v>0</v>
      </c>
      <c r="AG836" s="136" t="n">
        <f aca="false">COUNTIFS(D$8:D836,D836,A$8:A836,A836)</f>
        <v>0</v>
      </c>
      <c r="AH836" s="128" t="n">
        <f aca="false">AF836-AG836</f>
        <v>0</v>
      </c>
      <c r="AI836" s="128" t="n">
        <f aca="false">IF(OR(O836&lt;&gt;P836,P836=1,AA836=0),1,0)</f>
        <v>0</v>
      </c>
      <c r="AJ836" s="128" t="n">
        <f aca="false">IF(AR836&gt;0,1,0)+AH836</f>
        <v>0</v>
      </c>
      <c r="AK836" s="128" t="n">
        <f aca="false">IF(O836&lt;&gt;P836,0,1)</f>
        <v>1</v>
      </c>
      <c r="AL836" s="128" t="n">
        <f aca="false">IF(U836&gt;1,1,0)</f>
        <v>0</v>
      </c>
      <c r="AM836" s="136"/>
      <c r="AN836" s="137"/>
      <c r="AO836" s="139"/>
      <c r="AP836" s="128" t="str">
        <f aca="false">IF(SUMIF(AS$7:BU$7,"&gt;0",AS836:BU836)&gt;0,SUMIF(AS$7:BU$7,"&gt;0",AS836:BU836),"")</f>
        <v/>
      </c>
      <c r="AQ836" s="128"/>
      <c r="AR836" s="136" t="n">
        <f aca="false">COUNTIF(N$8:N836,N836)-1</f>
        <v>-1</v>
      </c>
      <c r="AS836" s="133"/>
      <c r="AT836" s="133"/>
      <c r="AU836" s="128" t="n">
        <f aca="false">IF($A836=$A835,AS836+AT836+AU835,AS836+AT836)</f>
        <v>0</v>
      </c>
      <c r="AV836" s="133"/>
      <c r="AW836" s="133"/>
      <c r="AX836" s="128" t="n">
        <f aca="false">IF($A836=$A835,AV836+AW836+AX835,AV836+AW836)</f>
        <v>0</v>
      </c>
      <c r="AY836" s="133"/>
      <c r="AZ836" s="133"/>
      <c r="BA836" s="128" t="n">
        <f aca="false">IF($A836=$A835,AY836+AZ836+BA835,AY836+AZ836)</f>
        <v>0</v>
      </c>
      <c r="BB836" s="133"/>
      <c r="BC836" s="133"/>
      <c r="BD836" s="128" t="n">
        <f aca="false">IF($A836=$A835,BB836+BC836+BD835,BB836+BC836)</f>
        <v>0</v>
      </c>
      <c r="BE836" s="133"/>
      <c r="BF836" s="133"/>
      <c r="BG836" s="128" t="n">
        <f aca="false">IF($A836=$A835,BE836+BF836+BG835,BE836+BF836)</f>
        <v>0</v>
      </c>
      <c r="BH836" s="133"/>
      <c r="BI836" s="133"/>
      <c r="BJ836" s="128" t="n">
        <f aca="false">IF($A836=$A835,BH836+BI836+BJ835,BH836+BI836)</f>
        <v>0</v>
      </c>
      <c r="BK836" s="133"/>
      <c r="BL836" s="133"/>
      <c r="BM836" s="128" t="n">
        <f aca="false">IF($A836=$A835,BK836+BL836+BM835,BK836+BL836)</f>
        <v>0</v>
      </c>
      <c r="BN836" s="133"/>
      <c r="BO836" s="133"/>
      <c r="BP836" s="128" t="n">
        <f aca="false">IF($A836=$A835,BN836+BO836+BP835,BN836+BO836)</f>
        <v>0</v>
      </c>
      <c r="BQ836" s="133"/>
      <c r="BR836" s="133"/>
      <c r="BS836" s="128" t="n">
        <f aca="false">IF($A836=$A835,BQ836+BR836+BS835,BQ836+BR836)</f>
        <v>0</v>
      </c>
      <c r="BT836" s="133"/>
      <c r="BU836" s="133"/>
      <c r="BV836" s="128" t="n">
        <f aca="false">IF($A836=$A835,BT836+BU836+BV835,BT836+BU836)</f>
        <v>0</v>
      </c>
      <c r="BW836" s="128" t="n">
        <f aca="false">IF(W836=0,0,IF(W836&gt;F$4,1,(IF(W836=BW$2,0,(IF(F$4-W836&gt;2,1,0))))))</f>
        <v>0</v>
      </c>
    </row>
    <row r="837" customFormat="false" ht="42.95" hidden="false" customHeight="true" outlineLevel="0" collapsed="false">
      <c r="A837" s="124" t="str">
        <f aca="false">IF(D837=D836,IF(A836=0,"",A836),IF(AND(D837&gt;0,D837&lt;&gt;D836),A836+1,""))</f>
        <v/>
      </c>
      <c r="B837" s="129"/>
      <c r="C837" s="129"/>
      <c r="D837" s="96"/>
      <c r="E837" s="138"/>
      <c r="F837" s="128" t="str">
        <f aca="false">IFERROR(IF(OR(ISTEXT(D837),ISNUMBER(D837)),HLOOKUP(I837-23*INT(I837/23),[2]Hoja2!B$1:X$2,2),""),1)</f>
        <v/>
      </c>
      <c r="G837" s="128" t="str">
        <f aca="false">LEFT(D837,1)</f>
        <v/>
      </c>
      <c r="H837" s="129" t="str">
        <f aca="false">IF(UPPER(G837)="Z",2,IF(UPPER(G837)="Y",1,IF(UPPER(G837)="X",0,LEFT(D837))))</f>
        <v/>
      </c>
      <c r="I837" s="129" t="str">
        <f aca="false">REPLACE(D837,1,1,H837)</f>
        <v/>
      </c>
      <c r="J837" s="96"/>
      <c r="K837" s="124" t="str">
        <f aca="false">IF(N837&gt;0,ROW(L837)-7,"")</f>
        <v/>
      </c>
      <c r="L837" s="130"/>
      <c r="M837" s="130"/>
      <c r="N837" s="131"/>
      <c r="O837" s="132"/>
      <c r="P837" s="128" t="str">
        <f aca="false">IFERROR(IF(OR(ISTEXT(N837),ISNUMBER(N837)),HLOOKUP(S837-23*INT(S837/23),[2]Hoja2!B$1:X$2,2),""),1)</f>
        <v/>
      </c>
      <c r="Q837" s="128" t="str">
        <f aca="false">LEFT(N837,1)</f>
        <v/>
      </c>
      <c r="R837" s="129" t="str">
        <f aca="false">IF(UPPER(Q837)="Z",2,IF(UPPER(Q837)="Y",1,IF(UPPER(Q837)="X",0,LEFT(N837))))</f>
        <v/>
      </c>
      <c r="S837" s="129" t="str">
        <f aca="false">REPLACE(N837,1,1,R837)</f>
        <v/>
      </c>
      <c r="T837" s="96"/>
      <c r="U837" s="133"/>
      <c r="V837" s="124" t="str">
        <f aca="false">IF(OR(ISTEXT(N837),ISNUMBER(N837)),IF($AD837=1,U837,0),"")</f>
        <v/>
      </c>
      <c r="W837" s="75" t="n">
        <v>36892</v>
      </c>
      <c r="X837" s="134"/>
      <c r="Y837" s="134"/>
      <c r="AA837" s="128" t="n">
        <f aca="false">IF(E837&lt;&gt;F837,0,1)</f>
        <v>1</v>
      </c>
      <c r="AB837" s="128" t="n">
        <f aca="false">IF(OR(T837="SI",T837="Si",T837="si",T837="sI",T837="s",T837="S"),1,0)</f>
        <v>0</v>
      </c>
      <c r="AC837" s="128" t="n">
        <f aca="false">IF(OR(J837="SI",J837="Si",J837="si",J837="sI",J837="s",J837="S"),1,0)</f>
        <v>0</v>
      </c>
      <c r="AD837" s="128" t="n">
        <f aca="false">AK837*AA837*AB837*AC837</f>
        <v>0</v>
      </c>
      <c r="AF837" s="136" t="n">
        <f aca="false">COUNTIF(D$8:D837,D837)</f>
        <v>0</v>
      </c>
      <c r="AG837" s="136" t="n">
        <f aca="false">COUNTIFS(D$8:D837,D837,A$8:A837,A837)</f>
        <v>0</v>
      </c>
      <c r="AH837" s="128" t="n">
        <f aca="false">AF837-AG837</f>
        <v>0</v>
      </c>
      <c r="AI837" s="128" t="n">
        <f aca="false">IF(OR(O837&lt;&gt;P837,P837=1,AA837=0),1,0)</f>
        <v>0</v>
      </c>
      <c r="AJ837" s="128" t="n">
        <f aca="false">IF(AR837&gt;0,1,0)+AH837</f>
        <v>0</v>
      </c>
      <c r="AK837" s="128" t="n">
        <f aca="false">IF(O837&lt;&gt;P837,0,1)</f>
        <v>1</v>
      </c>
      <c r="AL837" s="128" t="n">
        <f aca="false">IF(U837&gt;1,1,0)</f>
        <v>0</v>
      </c>
      <c r="AM837" s="136"/>
      <c r="AN837" s="137"/>
      <c r="AO837" s="139"/>
      <c r="AP837" s="128" t="str">
        <f aca="false">IF(SUMIF(AS$7:BU$7,"&gt;0",AS837:BU837)&gt;0,SUMIF(AS$7:BU$7,"&gt;0",AS837:BU837),"")</f>
        <v/>
      </c>
      <c r="AQ837" s="128"/>
      <c r="AR837" s="136" t="n">
        <f aca="false">COUNTIF(N$8:N837,N837)-1</f>
        <v>-1</v>
      </c>
      <c r="AS837" s="133"/>
      <c r="AT837" s="133"/>
      <c r="AU837" s="128" t="n">
        <f aca="false">IF($A837=$A836,AS837+AT837+AU836,AS837+AT837)</f>
        <v>0</v>
      </c>
      <c r="AV837" s="133"/>
      <c r="AW837" s="133"/>
      <c r="AX837" s="128" t="n">
        <f aca="false">IF($A837=$A836,AV837+AW837+AX836,AV837+AW837)</f>
        <v>0</v>
      </c>
      <c r="AY837" s="133"/>
      <c r="AZ837" s="133"/>
      <c r="BA837" s="128" t="n">
        <f aca="false">IF($A837=$A836,AY837+AZ837+BA836,AY837+AZ837)</f>
        <v>0</v>
      </c>
      <c r="BB837" s="133"/>
      <c r="BC837" s="133"/>
      <c r="BD837" s="128" t="n">
        <f aca="false">IF($A837=$A836,BB837+BC837+BD836,BB837+BC837)</f>
        <v>0</v>
      </c>
      <c r="BE837" s="133"/>
      <c r="BF837" s="133"/>
      <c r="BG837" s="128" t="n">
        <f aca="false">IF($A837=$A836,BE837+BF837+BG836,BE837+BF837)</f>
        <v>0</v>
      </c>
      <c r="BH837" s="133"/>
      <c r="BI837" s="133"/>
      <c r="BJ837" s="128" t="n">
        <f aca="false">IF($A837=$A836,BH837+BI837+BJ836,BH837+BI837)</f>
        <v>0</v>
      </c>
      <c r="BK837" s="133"/>
      <c r="BL837" s="133"/>
      <c r="BM837" s="128" t="n">
        <f aca="false">IF($A837=$A836,BK837+BL837+BM836,BK837+BL837)</f>
        <v>0</v>
      </c>
      <c r="BN837" s="133"/>
      <c r="BO837" s="133"/>
      <c r="BP837" s="128" t="n">
        <f aca="false">IF($A837=$A836,BN837+BO837+BP836,BN837+BO837)</f>
        <v>0</v>
      </c>
      <c r="BQ837" s="133"/>
      <c r="BR837" s="133"/>
      <c r="BS837" s="128" t="n">
        <f aca="false">IF($A837=$A836,BQ837+BR837+BS836,BQ837+BR837)</f>
        <v>0</v>
      </c>
      <c r="BT837" s="133"/>
      <c r="BU837" s="133"/>
      <c r="BV837" s="128" t="n">
        <f aca="false">IF($A837=$A836,BT837+BU837+BV836,BT837+BU837)</f>
        <v>0</v>
      </c>
      <c r="BW837" s="128" t="n">
        <f aca="false">IF(W837=0,0,IF(W837&gt;F$4,1,(IF(W837=BW$2,0,(IF(F$4-W837&gt;2,1,0))))))</f>
        <v>0</v>
      </c>
    </row>
    <row r="838" customFormat="false" ht="42.95" hidden="false" customHeight="true" outlineLevel="0" collapsed="false">
      <c r="A838" s="124" t="str">
        <f aca="false">IF(D838=D837,IF(A837=0,"",A837),IF(AND(D838&gt;0,D838&lt;&gt;D837),A837+1,""))</f>
        <v/>
      </c>
      <c r="B838" s="129"/>
      <c r="C838" s="129"/>
      <c r="D838" s="96"/>
      <c r="E838" s="138"/>
      <c r="F838" s="128" t="str">
        <f aca="false">IFERROR(IF(OR(ISTEXT(D838),ISNUMBER(D838)),HLOOKUP(I838-23*INT(I838/23),[2]Hoja2!B$1:X$2,2),""),1)</f>
        <v/>
      </c>
      <c r="G838" s="128" t="str">
        <f aca="false">LEFT(D838,1)</f>
        <v/>
      </c>
      <c r="H838" s="129" t="str">
        <f aca="false">IF(UPPER(G838)="Z",2,IF(UPPER(G838)="Y",1,IF(UPPER(G838)="X",0,LEFT(D838))))</f>
        <v/>
      </c>
      <c r="I838" s="129" t="str">
        <f aca="false">REPLACE(D838,1,1,H838)</f>
        <v/>
      </c>
      <c r="J838" s="96"/>
      <c r="K838" s="124" t="str">
        <f aca="false">IF(N838&gt;0,ROW(L838)-7,"")</f>
        <v/>
      </c>
      <c r="L838" s="130"/>
      <c r="M838" s="130"/>
      <c r="N838" s="131"/>
      <c r="O838" s="132"/>
      <c r="P838" s="128" t="str">
        <f aca="false">IFERROR(IF(OR(ISTEXT(N838),ISNUMBER(N838)),HLOOKUP(S838-23*INT(S838/23),[2]Hoja2!B$1:X$2,2),""),1)</f>
        <v/>
      </c>
      <c r="Q838" s="128" t="str">
        <f aca="false">LEFT(N838,1)</f>
        <v/>
      </c>
      <c r="R838" s="129" t="str">
        <f aca="false">IF(UPPER(Q838)="Z",2,IF(UPPER(Q838)="Y",1,IF(UPPER(Q838)="X",0,LEFT(N838))))</f>
        <v/>
      </c>
      <c r="S838" s="129" t="str">
        <f aca="false">REPLACE(N838,1,1,R838)</f>
        <v/>
      </c>
      <c r="T838" s="96"/>
      <c r="U838" s="133"/>
      <c r="V838" s="124" t="str">
        <f aca="false">IF(OR(ISTEXT(N838),ISNUMBER(N838)),IF($AD838=1,U838,0),"")</f>
        <v/>
      </c>
      <c r="W838" s="75" t="n">
        <v>36892</v>
      </c>
      <c r="X838" s="134"/>
      <c r="Y838" s="134"/>
      <c r="AA838" s="128" t="n">
        <f aca="false">IF(E838&lt;&gt;F838,0,1)</f>
        <v>1</v>
      </c>
      <c r="AB838" s="128" t="n">
        <f aca="false">IF(OR(T838="SI",T838="Si",T838="si",T838="sI",T838="s",T838="S"),1,0)</f>
        <v>0</v>
      </c>
      <c r="AC838" s="128" t="n">
        <f aca="false">IF(OR(J838="SI",J838="Si",J838="si",J838="sI",J838="s",J838="S"),1,0)</f>
        <v>0</v>
      </c>
      <c r="AD838" s="128" t="n">
        <f aca="false">AK838*AA838*AB838*AC838</f>
        <v>0</v>
      </c>
      <c r="AF838" s="136" t="n">
        <f aca="false">COUNTIF(D$8:D838,D838)</f>
        <v>0</v>
      </c>
      <c r="AG838" s="136" t="n">
        <f aca="false">COUNTIFS(D$8:D838,D838,A$8:A838,A838)</f>
        <v>0</v>
      </c>
      <c r="AH838" s="128" t="n">
        <f aca="false">AF838-AG838</f>
        <v>0</v>
      </c>
      <c r="AI838" s="128" t="n">
        <f aca="false">IF(OR(O838&lt;&gt;P838,P838=1,AA838=0),1,0)</f>
        <v>0</v>
      </c>
      <c r="AJ838" s="128" t="n">
        <f aca="false">IF(AR838&gt;0,1,0)+AH838</f>
        <v>0</v>
      </c>
      <c r="AK838" s="128" t="n">
        <f aca="false">IF(O838&lt;&gt;P838,0,1)</f>
        <v>1</v>
      </c>
      <c r="AL838" s="128" t="n">
        <f aca="false">IF(U838&gt;1,1,0)</f>
        <v>0</v>
      </c>
      <c r="AM838" s="136"/>
      <c r="AN838" s="137"/>
      <c r="AO838" s="139"/>
      <c r="AP838" s="128" t="str">
        <f aca="false">IF(SUMIF(AS$7:BU$7,"&gt;0",AS838:BU838)&gt;0,SUMIF(AS$7:BU$7,"&gt;0",AS838:BU838),"")</f>
        <v/>
      </c>
      <c r="AQ838" s="128"/>
      <c r="AR838" s="136" t="n">
        <f aca="false">COUNTIF(N$8:N838,N838)-1</f>
        <v>-1</v>
      </c>
      <c r="AS838" s="133"/>
      <c r="AT838" s="133"/>
      <c r="AU838" s="128" t="n">
        <f aca="false">IF($A838=$A837,AS838+AT838+AU837,AS838+AT838)</f>
        <v>0</v>
      </c>
      <c r="AV838" s="133"/>
      <c r="AW838" s="133"/>
      <c r="AX838" s="128" t="n">
        <f aca="false">IF($A838=$A837,AV838+AW838+AX837,AV838+AW838)</f>
        <v>0</v>
      </c>
      <c r="AY838" s="133"/>
      <c r="AZ838" s="133"/>
      <c r="BA838" s="128" t="n">
        <f aca="false">IF($A838=$A837,AY838+AZ838+BA837,AY838+AZ838)</f>
        <v>0</v>
      </c>
      <c r="BB838" s="133"/>
      <c r="BC838" s="133"/>
      <c r="BD838" s="128" t="n">
        <f aca="false">IF($A838=$A837,BB838+BC838+BD837,BB838+BC838)</f>
        <v>0</v>
      </c>
      <c r="BE838" s="133"/>
      <c r="BF838" s="133"/>
      <c r="BG838" s="128" t="n">
        <f aca="false">IF($A838=$A837,BE838+BF838+BG837,BE838+BF838)</f>
        <v>0</v>
      </c>
      <c r="BH838" s="133"/>
      <c r="BI838" s="133"/>
      <c r="BJ838" s="128" t="n">
        <f aca="false">IF($A838=$A837,BH838+BI838+BJ837,BH838+BI838)</f>
        <v>0</v>
      </c>
      <c r="BK838" s="133"/>
      <c r="BL838" s="133"/>
      <c r="BM838" s="128" t="n">
        <f aca="false">IF($A838=$A837,BK838+BL838+BM837,BK838+BL838)</f>
        <v>0</v>
      </c>
      <c r="BN838" s="133"/>
      <c r="BO838" s="133"/>
      <c r="BP838" s="128" t="n">
        <f aca="false">IF($A838=$A837,BN838+BO838+BP837,BN838+BO838)</f>
        <v>0</v>
      </c>
      <c r="BQ838" s="133"/>
      <c r="BR838" s="133"/>
      <c r="BS838" s="128" t="n">
        <f aca="false">IF($A838=$A837,BQ838+BR838+BS837,BQ838+BR838)</f>
        <v>0</v>
      </c>
      <c r="BT838" s="133"/>
      <c r="BU838" s="133"/>
      <c r="BV838" s="128" t="n">
        <f aca="false">IF($A838=$A837,BT838+BU838+BV837,BT838+BU838)</f>
        <v>0</v>
      </c>
      <c r="BW838" s="128" t="n">
        <f aca="false">IF(W838=0,0,IF(W838&gt;F$4,1,(IF(W838=BW$2,0,(IF(F$4-W838&gt;2,1,0))))))</f>
        <v>0</v>
      </c>
    </row>
    <row r="839" customFormat="false" ht="42.95" hidden="false" customHeight="true" outlineLevel="0" collapsed="false">
      <c r="A839" s="124" t="str">
        <f aca="false">IF(D839=D838,IF(A838=0,"",A838),IF(AND(D839&gt;0,D839&lt;&gt;D838),A838+1,""))</f>
        <v/>
      </c>
      <c r="B839" s="129"/>
      <c r="C839" s="129"/>
      <c r="D839" s="96"/>
      <c r="E839" s="138"/>
      <c r="F839" s="128" t="str">
        <f aca="false">IFERROR(IF(OR(ISTEXT(D839),ISNUMBER(D839)),HLOOKUP(I839-23*INT(I839/23),[2]Hoja2!B$1:X$2,2),""),1)</f>
        <v/>
      </c>
      <c r="G839" s="128" t="str">
        <f aca="false">LEFT(D839,1)</f>
        <v/>
      </c>
      <c r="H839" s="129" t="str">
        <f aca="false">IF(UPPER(G839)="Z",2,IF(UPPER(G839)="Y",1,IF(UPPER(G839)="X",0,LEFT(D839))))</f>
        <v/>
      </c>
      <c r="I839" s="129" t="str">
        <f aca="false">REPLACE(D839,1,1,H839)</f>
        <v/>
      </c>
      <c r="J839" s="96"/>
      <c r="K839" s="124" t="str">
        <f aca="false">IF(N839&gt;0,ROW(L839)-7,"")</f>
        <v/>
      </c>
      <c r="L839" s="130"/>
      <c r="M839" s="130"/>
      <c r="N839" s="131"/>
      <c r="O839" s="132"/>
      <c r="P839" s="128" t="str">
        <f aca="false">IFERROR(IF(OR(ISTEXT(N839),ISNUMBER(N839)),HLOOKUP(S839-23*INT(S839/23),[2]Hoja2!B$1:X$2,2),""),1)</f>
        <v/>
      </c>
      <c r="Q839" s="128" t="str">
        <f aca="false">LEFT(N839,1)</f>
        <v/>
      </c>
      <c r="R839" s="129" t="str">
        <f aca="false">IF(UPPER(Q839)="Z",2,IF(UPPER(Q839)="Y",1,IF(UPPER(Q839)="X",0,LEFT(N839))))</f>
        <v/>
      </c>
      <c r="S839" s="129" t="str">
        <f aca="false">REPLACE(N839,1,1,R839)</f>
        <v/>
      </c>
      <c r="T839" s="96"/>
      <c r="U839" s="133"/>
      <c r="V839" s="124" t="str">
        <f aca="false">IF(OR(ISTEXT(N839),ISNUMBER(N839)),IF($AD839=1,U839,0),"")</f>
        <v/>
      </c>
      <c r="W839" s="75" t="n">
        <v>36892</v>
      </c>
      <c r="X839" s="134"/>
      <c r="Y839" s="134"/>
      <c r="AA839" s="128" t="n">
        <f aca="false">IF(E839&lt;&gt;F839,0,1)</f>
        <v>1</v>
      </c>
      <c r="AB839" s="128" t="n">
        <f aca="false">IF(OR(T839="SI",T839="Si",T839="si",T839="sI",T839="s",T839="S"),1,0)</f>
        <v>0</v>
      </c>
      <c r="AC839" s="128" t="n">
        <f aca="false">IF(OR(J839="SI",J839="Si",J839="si",J839="sI",J839="s",J839="S"),1,0)</f>
        <v>0</v>
      </c>
      <c r="AD839" s="128" t="n">
        <f aca="false">AK839*AA839*AB839*AC839</f>
        <v>0</v>
      </c>
      <c r="AF839" s="136" t="n">
        <f aca="false">COUNTIF(D$8:D839,D839)</f>
        <v>0</v>
      </c>
      <c r="AG839" s="136" t="n">
        <f aca="false">COUNTIFS(D$8:D839,D839,A$8:A839,A839)</f>
        <v>0</v>
      </c>
      <c r="AH839" s="128" t="n">
        <f aca="false">AF839-AG839</f>
        <v>0</v>
      </c>
      <c r="AI839" s="128" t="n">
        <f aca="false">IF(OR(O839&lt;&gt;P839,P839=1,AA839=0),1,0)</f>
        <v>0</v>
      </c>
      <c r="AJ839" s="128" t="n">
        <f aca="false">IF(AR839&gt;0,1,0)+AH839</f>
        <v>0</v>
      </c>
      <c r="AK839" s="128" t="n">
        <f aca="false">IF(O839&lt;&gt;P839,0,1)</f>
        <v>1</v>
      </c>
      <c r="AL839" s="128" t="n">
        <f aca="false">IF(U839&gt;1,1,0)</f>
        <v>0</v>
      </c>
      <c r="AM839" s="136"/>
      <c r="AN839" s="137"/>
      <c r="AO839" s="139"/>
      <c r="AP839" s="128" t="str">
        <f aca="false">IF(SUMIF(AS$7:BU$7,"&gt;0",AS839:BU839)&gt;0,SUMIF(AS$7:BU$7,"&gt;0",AS839:BU839),"")</f>
        <v/>
      </c>
      <c r="AQ839" s="128"/>
      <c r="AR839" s="136" t="n">
        <f aca="false">COUNTIF(N$8:N839,N839)-1</f>
        <v>-1</v>
      </c>
      <c r="AS839" s="133"/>
      <c r="AT839" s="133"/>
      <c r="AU839" s="128" t="n">
        <f aca="false">IF($A839=$A838,AS839+AT839+AU838,AS839+AT839)</f>
        <v>0</v>
      </c>
      <c r="AV839" s="133"/>
      <c r="AW839" s="133"/>
      <c r="AX839" s="128" t="n">
        <f aca="false">IF($A839=$A838,AV839+AW839+AX838,AV839+AW839)</f>
        <v>0</v>
      </c>
      <c r="AY839" s="133"/>
      <c r="AZ839" s="133"/>
      <c r="BA839" s="128" t="n">
        <f aca="false">IF($A839=$A838,AY839+AZ839+BA838,AY839+AZ839)</f>
        <v>0</v>
      </c>
      <c r="BB839" s="133"/>
      <c r="BC839" s="133"/>
      <c r="BD839" s="128" t="n">
        <f aca="false">IF($A839=$A838,BB839+BC839+BD838,BB839+BC839)</f>
        <v>0</v>
      </c>
      <c r="BE839" s="133"/>
      <c r="BF839" s="133"/>
      <c r="BG839" s="128" t="n">
        <f aca="false">IF($A839=$A838,BE839+BF839+BG838,BE839+BF839)</f>
        <v>0</v>
      </c>
      <c r="BH839" s="133"/>
      <c r="BI839" s="133"/>
      <c r="BJ839" s="128" t="n">
        <f aca="false">IF($A839=$A838,BH839+BI839+BJ838,BH839+BI839)</f>
        <v>0</v>
      </c>
      <c r="BK839" s="133"/>
      <c r="BL839" s="133"/>
      <c r="BM839" s="128" t="n">
        <f aca="false">IF($A839=$A838,BK839+BL839+BM838,BK839+BL839)</f>
        <v>0</v>
      </c>
      <c r="BN839" s="133"/>
      <c r="BO839" s="133"/>
      <c r="BP839" s="128" t="n">
        <f aca="false">IF($A839=$A838,BN839+BO839+BP838,BN839+BO839)</f>
        <v>0</v>
      </c>
      <c r="BQ839" s="133"/>
      <c r="BR839" s="133"/>
      <c r="BS839" s="128" t="n">
        <f aca="false">IF($A839=$A838,BQ839+BR839+BS838,BQ839+BR839)</f>
        <v>0</v>
      </c>
      <c r="BT839" s="133"/>
      <c r="BU839" s="133"/>
      <c r="BV839" s="128" t="n">
        <f aca="false">IF($A839=$A838,BT839+BU839+BV838,BT839+BU839)</f>
        <v>0</v>
      </c>
      <c r="BW839" s="128" t="n">
        <f aca="false">IF(W839=0,0,IF(W839&gt;F$4,1,(IF(W839=BW$2,0,(IF(F$4-W839&gt;2,1,0))))))</f>
        <v>0</v>
      </c>
    </row>
    <row r="840" customFormat="false" ht="42.95" hidden="false" customHeight="true" outlineLevel="0" collapsed="false">
      <c r="A840" s="124" t="str">
        <f aca="false">IF(D840=D839,IF(A839=0,"",A839),IF(AND(D840&gt;0,D840&lt;&gt;D839),A839+1,""))</f>
        <v/>
      </c>
      <c r="B840" s="129"/>
      <c r="C840" s="129"/>
      <c r="D840" s="96"/>
      <c r="E840" s="138"/>
      <c r="F840" s="128" t="str">
        <f aca="false">IFERROR(IF(OR(ISTEXT(D840),ISNUMBER(D840)),HLOOKUP(I840-23*INT(I840/23),[2]Hoja2!B$1:X$2,2),""),1)</f>
        <v/>
      </c>
      <c r="G840" s="128" t="str">
        <f aca="false">LEFT(D840,1)</f>
        <v/>
      </c>
      <c r="H840" s="129" t="str">
        <f aca="false">IF(UPPER(G840)="Z",2,IF(UPPER(G840)="Y",1,IF(UPPER(G840)="X",0,LEFT(D840))))</f>
        <v/>
      </c>
      <c r="I840" s="129" t="str">
        <f aca="false">REPLACE(D840,1,1,H840)</f>
        <v/>
      </c>
      <c r="J840" s="96"/>
      <c r="K840" s="124" t="str">
        <f aca="false">IF(N840&gt;0,ROW(L840)-7,"")</f>
        <v/>
      </c>
      <c r="L840" s="130"/>
      <c r="M840" s="130"/>
      <c r="N840" s="131"/>
      <c r="O840" s="132"/>
      <c r="P840" s="128" t="str">
        <f aca="false">IFERROR(IF(OR(ISTEXT(N840),ISNUMBER(N840)),HLOOKUP(S840-23*INT(S840/23),[2]Hoja2!B$1:X$2,2),""),1)</f>
        <v/>
      </c>
      <c r="Q840" s="128" t="str">
        <f aca="false">LEFT(N840,1)</f>
        <v/>
      </c>
      <c r="R840" s="129" t="str">
        <f aca="false">IF(UPPER(Q840)="Z",2,IF(UPPER(Q840)="Y",1,IF(UPPER(Q840)="X",0,LEFT(N840))))</f>
        <v/>
      </c>
      <c r="S840" s="129" t="str">
        <f aca="false">REPLACE(N840,1,1,R840)</f>
        <v/>
      </c>
      <c r="T840" s="96"/>
      <c r="U840" s="133"/>
      <c r="V840" s="124" t="str">
        <f aca="false">IF(OR(ISTEXT(N840),ISNUMBER(N840)),IF($AD840=1,U840,0),"")</f>
        <v/>
      </c>
      <c r="W840" s="75" t="n">
        <v>36892</v>
      </c>
      <c r="X840" s="134"/>
      <c r="Y840" s="134"/>
      <c r="AA840" s="128" t="n">
        <f aca="false">IF(E840&lt;&gt;F840,0,1)</f>
        <v>1</v>
      </c>
      <c r="AB840" s="128" t="n">
        <f aca="false">IF(OR(T840="SI",T840="Si",T840="si",T840="sI",T840="s",T840="S"),1,0)</f>
        <v>0</v>
      </c>
      <c r="AC840" s="128" t="n">
        <f aca="false">IF(OR(J840="SI",J840="Si",J840="si",J840="sI",J840="s",J840="S"),1,0)</f>
        <v>0</v>
      </c>
      <c r="AD840" s="128" t="n">
        <f aca="false">AK840*AA840*AB840*AC840</f>
        <v>0</v>
      </c>
      <c r="AF840" s="136" t="n">
        <f aca="false">COUNTIF(D$8:D840,D840)</f>
        <v>0</v>
      </c>
      <c r="AG840" s="136" t="n">
        <f aca="false">COUNTIFS(D$8:D840,D840,A$8:A840,A840)</f>
        <v>0</v>
      </c>
      <c r="AH840" s="128" t="n">
        <f aca="false">AF840-AG840</f>
        <v>0</v>
      </c>
      <c r="AI840" s="128" t="n">
        <f aca="false">IF(OR(O840&lt;&gt;P840,P840=1,AA840=0),1,0)</f>
        <v>0</v>
      </c>
      <c r="AJ840" s="128" t="n">
        <f aca="false">IF(AR840&gt;0,1,0)+AH840</f>
        <v>0</v>
      </c>
      <c r="AK840" s="128" t="n">
        <f aca="false">IF(O840&lt;&gt;P840,0,1)</f>
        <v>1</v>
      </c>
      <c r="AL840" s="128" t="n">
        <f aca="false">IF(U840&gt;1,1,0)</f>
        <v>0</v>
      </c>
      <c r="AM840" s="136"/>
      <c r="AN840" s="137"/>
      <c r="AO840" s="139"/>
      <c r="AP840" s="128" t="str">
        <f aca="false">IF(SUMIF(AS$7:BU$7,"&gt;0",AS840:BU840)&gt;0,SUMIF(AS$7:BU$7,"&gt;0",AS840:BU840),"")</f>
        <v/>
      </c>
      <c r="AQ840" s="128"/>
      <c r="AR840" s="136" t="n">
        <f aca="false">COUNTIF(N$8:N840,N840)-1</f>
        <v>-1</v>
      </c>
      <c r="AS840" s="133"/>
      <c r="AT840" s="133"/>
      <c r="AU840" s="128" t="n">
        <f aca="false">IF($A840=$A839,AS840+AT840+AU839,AS840+AT840)</f>
        <v>0</v>
      </c>
      <c r="AV840" s="133"/>
      <c r="AW840" s="133"/>
      <c r="AX840" s="128" t="n">
        <f aca="false">IF($A840=$A839,AV840+AW840+AX839,AV840+AW840)</f>
        <v>0</v>
      </c>
      <c r="AY840" s="133"/>
      <c r="AZ840" s="133"/>
      <c r="BA840" s="128" t="n">
        <f aca="false">IF($A840=$A839,AY840+AZ840+BA839,AY840+AZ840)</f>
        <v>0</v>
      </c>
      <c r="BB840" s="133"/>
      <c r="BC840" s="133"/>
      <c r="BD840" s="128" t="n">
        <f aca="false">IF($A840=$A839,BB840+BC840+BD839,BB840+BC840)</f>
        <v>0</v>
      </c>
      <c r="BE840" s="133"/>
      <c r="BF840" s="133"/>
      <c r="BG840" s="128" t="n">
        <f aca="false">IF($A840=$A839,BE840+BF840+BG839,BE840+BF840)</f>
        <v>0</v>
      </c>
      <c r="BH840" s="133"/>
      <c r="BI840" s="133"/>
      <c r="BJ840" s="128" t="n">
        <f aca="false">IF($A840=$A839,BH840+BI840+BJ839,BH840+BI840)</f>
        <v>0</v>
      </c>
      <c r="BK840" s="133"/>
      <c r="BL840" s="133"/>
      <c r="BM840" s="128" t="n">
        <f aca="false">IF($A840=$A839,BK840+BL840+BM839,BK840+BL840)</f>
        <v>0</v>
      </c>
      <c r="BN840" s="133"/>
      <c r="BO840" s="133"/>
      <c r="BP840" s="128" t="n">
        <f aca="false">IF($A840=$A839,BN840+BO840+BP839,BN840+BO840)</f>
        <v>0</v>
      </c>
      <c r="BQ840" s="133"/>
      <c r="BR840" s="133"/>
      <c r="BS840" s="128" t="n">
        <f aca="false">IF($A840=$A839,BQ840+BR840+BS839,BQ840+BR840)</f>
        <v>0</v>
      </c>
      <c r="BT840" s="133"/>
      <c r="BU840" s="133"/>
      <c r="BV840" s="128" t="n">
        <f aca="false">IF($A840=$A839,BT840+BU840+BV839,BT840+BU840)</f>
        <v>0</v>
      </c>
      <c r="BW840" s="128" t="n">
        <f aca="false">IF(W840=0,0,IF(W840&gt;F$4,1,(IF(W840=BW$2,0,(IF(F$4-W840&gt;2,1,0))))))</f>
        <v>0</v>
      </c>
    </row>
    <row r="841" customFormat="false" ht="42.95" hidden="false" customHeight="true" outlineLevel="0" collapsed="false">
      <c r="A841" s="124" t="str">
        <f aca="false">IF(D841=D840,IF(A840=0,"",A840),IF(AND(D841&gt;0,D841&lt;&gt;D840),A840+1,""))</f>
        <v/>
      </c>
      <c r="B841" s="129"/>
      <c r="C841" s="129"/>
      <c r="D841" s="96"/>
      <c r="E841" s="138"/>
      <c r="F841" s="128" t="str">
        <f aca="false">IFERROR(IF(OR(ISTEXT(D841),ISNUMBER(D841)),HLOOKUP(I841-23*INT(I841/23),[2]Hoja2!B$1:X$2,2),""),1)</f>
        <v/>
      </c>
      <c r="G841" s="128" t="str">
        <f aca="false">LEFT(D841,1)</f>
        <v/>
      </c>
      <c r="H841" s="129" t="str">
        <f aca="false">IF(UPPER(G841)="Z",2,IF(UPPER(G841)="Y",1,IF(UPPER(G841)="X",0,LEFT(D841))))</f>
        <v/>
      </c>
      <c r="I841" s="129" t="str">
        <f aca="false">REPLACE(D841,1,1,H841)</f>
        <v/>
      </c>
      <c r="J841" s="96"/>
      <c r="K841" s="124" t="str">
        <f aca="false">IF(N841&gt;0,ROW(L841)-7,"")</f>
        <v/>
      </c>
      <c r="L841" s="130"/>
      <c r="M841" s="130"/>
      <c r="N841" s="131"/>
      <c r="O841" s="132"/>
      <c r="P841" s="128" t="str">
        <f aca="false">IFERROR(IF(OR(ISTEXT(N841),ISNUMBER(N841)),HLOOKUP(S841-23*INT(S841/23),[2]Hoja2!B$1:X$2,2),""),1)</f>
        <v/>
      </c>
      <c r="Q841" s="128" t="str">
        <f aca="false">LEFT(N841,1)</f>
        <v/>
      </c>
      <c r="R841" s="129" t="str">
        <f aca="false">IF(UPPER(Q841)="Z",2,IF(UPPER(Q841)="Y",1,IF(UPPER(Q841)="X",0,LEFT(N841))))</f>
        <v/>
      </c>
      <c r="S841" s="129" t="str">
        <f aca="false">REPLACE(N841,1,1,R841)</f>
        <v/>
      </c>
      <c r="T841" s="96"/>
      <c r="U841" s="133"/>
      <c r="V841" s="124" t="str">
        <f aca="false">IF(OR(ISTEXT(N841),ISNUMBER(N841)),IF($AD841=1,U841,0),"")</f>
        <v/>
      </c>
      <c r="W841" s="75" t="n">
        <v>36892</v>
      </c>
      <c r="X841" s="134"/>
      <c r="Y841" s="134"/>
      <c r="AA841" s="128" t="n">
        <f aca="false">IF(E841&lt;&gt;F841,0,1)</f>
        <v>1</v>
      </c>
      <c r="AB841" s="128" t="n">
        <f aca="false">IF(OR(T841="SI",T841="Si",T841="si",T841="sI",T841="s",T841="S"),1,0)</f>
        <v>0</v>
      </c>
      <c r="AC841" s="128" t="n">
        <f aca="false">IF(OR(J841="SI",J841="Si",J841="si",J841="sI",J841="s",J841="S"),1,0)</f>
        <v>0</v>
      </c>
      <c r="AD841" s="128" t="n">
        <f aca="false">AK841*AA841*AB841*AC841</f>
        <v>0</v>
      </c>
      <c r="AF841" s="136" t="n">
        <f aca="false">COUNTIF(D$8:D841,D841)</f>
        <v>0</v>
      </c>
      <c r="AG841" s="136" t="n">
        <f aca="false">COUNTIFS(D$8:D841,D841,A$8:A841,A841)</f>
        <v>0</v>
      </c>
      <c r="AH841" s="128" t="n">
        <f aca="false">AF841-AG841</f>
        <v>0</v>
      </c>
      <c r="AI841" s="128" t="n">
        <f aca="false">IF(OR(O841&lt;&gt;P841,P841=1,AA841=0),1,0)</f>
        <v>0</v>
      </c>
      <c r="AJ841" s="128" t="n">
        <f aca="false">IF(AR841&gt;0,1,0)+AH841</f>
        <v>0</v>
      </c>
      <c r="AK841" s="128" t="n">
        <f aca="false">IF(O841&lt;&gt;P841,0,1)</f>
        <v>1</v>
      </c>
      <c r="AL841" s="128" t="n">
        <f aca="false">IF(U841&gt;1,1,0)</f>
        <v>0</v>
      </c>
      <c r="AM841" s="136"/>
      <c r="AN841" s="137"/>
      <c r="AO841" s="139"/>
      <c r="AP841" s="128" t="str">
        <f aca="false">IF(SUMIF(AS$7:BU$7,"&gt;0",AS841:BU841)&gt;0,SUMIF(AS$7:BU$7,"&gt;0",AS841:BU841),"")</f>
        <v/>
      </c>
      <c r="AQ841" s="128"/>
      <c r="AR841" s="136" t="n">
        <f aca="false">COUNTIF(N$8:N841,N841)-1</f>
        <v>-1</v>
      </c>
      <c r="AS841" s="133"/>
      <c r="AT841" s="133"/>
      <c r="AU841" s="128" t="n">
        <f aca="false">IF($A841=$A840,AS841+AT841+AU840,AS841+AT841)</f>
        <v>0</v>
      </c>
      <c r="AV841" s="133"/>
      <c r="AW841" s="133"/>
      <c r="AX841" s="128" t="n">
        <f aca="false">IF($A841=$A840,AV841+AW841+AX840,AV841+AW841)</f>
        <v>0</v>
      </c>
      <c r="AY841" s="133"/>
      <c r="AZ841" s="133"/>
      <c r="BA841" s="128" t="n">
        <f aca="false">IF($A841=$A840,AY841+AZ841+BA840,AY841+AZ841)</f>
        <v>0</v>
      </c>
      <c r="BB841" s="133"/>
      <c r="BC841" s="133"/>
      <c r="BD841" s="128" t="n">
        <f aca="false">IF($A841=$A840,BB841+BC841+BD840,BB841+BC841)</f>
        <v>0</v>
      </c>
      <c r="BE841" s="133"/>
      <c r="BF841" s="133"/>
      <c r="BG841" s="128" t="n">
        <f aca="false">IF($A841=$A840,BE841+BF841+BG840,BE841+BF841)</f>
        <v>0</v>
      </c>
      <c r="BH841" s="133"/>
      <c r="BI841" s="133"/>
      <c r="BJ841" s="128" t="n">
        <f aca="false">IF($A841=$A840,BH841+BI841+BJ840,BH841+BI841)</f>
        <v>0</v>
      </c>
      <c r="BK841" s="133"/>
      <c r="BL841" s="133"/>
      <c r="BM841" s="128" t="n">
        <f aca="false">IF($A841=$A840,BK841+BL841+BM840,BK841+BL841)</f>
        <v>0</v>
      </c>
      <c r="BN841" s="133"/>
      <c r="BO841" s="133"/>
      <c r="BP841" s="128" t="n">
        <f aca="false">IF($A841=$A840,BN841+BO841+BP840,BN841+BO841)</f>
        <v>0</v>
      </c>
      <c r="BQ841" s="133"/>
      <c r="BR841" s="133"/>
      <c r="BS841" s="128" t="n">
        <f aca="false">IF($A841=$A840,BQ841+BR841+BS840,BQ841+BR841)</f>
        <v>0</v>
      </c>
      <c r="BT841" s="133"/>
      <c r="BU841" s="133"/>
      <c r="BV841" s="128" t="n">
        <f aca="false">IF($A841=$A840,BT841+BU841+BV840,BT841+BU841)</f>
        <v>0</v>
      </c>
      <c r="BW841" s="128" t="n">
        <f aca="false">IF(W841=0,0,IF(W841&gt;F$4,1,(IF(W841=BW$2,0,(IF(F$4-W841&gt;2,1,0))))))</f>
        <v>0</v>
      </c>
    </row>
    <row r="842" customFormat="false" ht="42.95" hidden="false" customHeight="true" outlineLevel="0" collapsed="false">
      <c r="A842" s="124" t="str">
        <f aca="false">IF(D842=D841,IF(A841=0,"",A841),IF(AND(D842&gt;0,D842&lt;&gt;D841),A841+1,""))</f>
        <v/>
      </c>
      <c r="B842" s="129"/>
      <c r="C842" s="129"/>
      <c r="D842" s="96"/>
      <c r="E842" s="138"/>
      <c r="F842" s="128" t="str">
        <f aca="false">IFERROR(IF(OR(ISTEXT(D842),ISNUMBER(D842)),HLOOKUP(I842-23*INT(I842/23),[2]Hoja2!B$1:X$2,2),""),1)</f>
        <v/>
      </c>
      <c r="G842" s="128" t="str">
        <f aca="false">LEFT(D842,1)</f>
        <v/>
      </c>
      <c r="H842" s="129" t="str">
        <f aca="false">IF(UPPER(G842)="Z",2,IF(UPPER(G842)="Y",1,IF(UPPER(G842)="X",0,LEFT(D842))))</f>
        <v/>
      </c>
      <c r="I842" s="129" t="str">
        <f aca="false">REPLACE(D842,1,1,H842)</f>
        <v/>
      </c>
      <c r="J842" s="96"/>
      <c r="K842" s="124" t="str">
        <f aca="false">IF(N842&gt;0,ROW(L842)-7,"")</f>
        <v/>
      </c>
      <c r="L842" s="130"/>
      <c r="M842" s="130"/>
      <c r="N842" s="131"/>
      <c r="O842" s="132"/>
      <c r="P842" s="128" t="str">
        <f aca="false">IFERROR(IF(OR(ISTEXT(N842),ISNUMBER(N842)),HLOOKUP(S842-23*INT(S842/23),[2]Hoja2!B$1:X$2,2),""),1)</f>
        <v/>
      </c>
      <c r="Q842" s="128" t="str">
        <f aca="false">LEFT(N842,1)</f>
        <v/>
      </c>
      <c r="R842" s="129" t="str">
        <f aca="false">IF(UPPER(Q842)="Z",2,IF(UPPER(Q842)="Y",1,IF(UPPER(Q842)="X",0,LEFT(N842))))</f>
        <v/>
      </c>
      <c r="S842" s="129" t="str">
        <f aca="false">REPLACE(N842,1,1,R842)</f>
        <v/>
      </c>
      <c r="T842" s="96"/>
      <c r="U842" s="133"/>
      <c r="V842" s="124" t="str">
        <f aca="false">IF(OR(ISTEXT(N842),ISNUMBER(N842)),IF($AD842=1,U842,0),"")</f>
        <v/>
      </c>
      <c r="W842" s="75" t="n">
        <v>36892</v>
      </c>
      <c r="X842" s="134"/>
      <c r="Y842" s="134"/>
      <c r="AA842" s="128" t="n">
        <f aca="false">IF(E842&lt;&gt;F842,0,1)</f>
        <v>1</v>
      </c>
      <c r="AB842" s="128" t="n">
        <f aca="false">IF(OR(T842="SI",T842="Si",T842="si",T842="sI",T842="s",T842="S"),1,0)</f>
        <v>0</v>
      </c>
      <c r="AC842" s="128" t="n">
        <f aca="false">IF(OR(J842="SI",J842="Si",J842="si",J842="sI",J842="s",J842="S"),1,0)</f>
        <v>0</v>
      </c>
      <c r="AD842" s="128" t="n">
        <f aca="false">AK842*AA842*AB842*AC842</f>
        <v>0</v>
      </c>
      <c r="AF842" s="136" t="n">
        <f aca="false">COUNTIF(D$8:D842,D842)</f>
        <v>0</v>
      </c>
      <c r="AG842" s="136" t="n">
        <f aca="false">COUNTIFS(D$8:D842,D842,A$8:A842,A842)</f>
        <v>0</v>
      </c>
      <c r="AH842" s="128" t="n">
        <f aca="false">AF842-AG842</f>
        <v>0</v>
      </c>
      <c r="AI842" s="128" t="n">
        <f aca="false">IF(OR(O842&lt;&gt;P842,P842=1,AA842=0),1,0)</f>
        <v>0</v>
      </c>
      <c r="AJ842" s="128" t="n">
        <f aca="false">IF(AR842&gt;0,1,0)+AH842</f>
        <v>0</v>
      </c>
      <c r="AK842" s="128" t="n">
        <f aca="false">IF(O842&lt;&gt;P842,0,1)</f>
        <v>1</v>
      </c>
      <c r="AL842" s="128" t="n">
        <f aca="false">IF(U842&gt;1,1,0)</f>
        <v>0</v>
      </c>
      <c r="AM842" s="136"/>
      <c r="AN842" s="137"/>
      <c r="AO842" s="139"/>
      <c r="AP842" s="128" t="str">
        <f aca="false">IF(SUMIF(AS$7:BU$7,"&gt;0",AS842:BU842)&gt;0,SUMIF(AS$7:BU$7,"&gt;0",AS842:BU842),"")</f>
        <v/>
      </c>
      <c r="AQ842" s="128"/>
      <c r="AR842" s="136" t="n">
        <f aca="false">COUNTIF(N$8:N842,N842)-1</f>
        <v>-1</v>
      </c>
      <c r="AS842" s="133"/>
      <c r="AT842" s="133"/>
      <c r="AU842" s="128" t="n">
        <f aca="false">IF($A842=$A841,AS842+AT842+AU841,AS842+AT842)</f>
        <v>0</v>
      </c>
      <c r="AV842" s="133"/>
      <c r="AW842" s="133"/>
      <c r="AX842" s="128" t="n">
        <f aca="false">IF($A842=$A841,AV842+AW842+AX841,AV842+AW842)</f>
        <v>0</v>
      </c>
      <c r="AY842" s="133"/>
      <c r="AZ842" s="133"/>
      <c r="BA842" s="128" t="n">
        <f aca="false">IF($A842=$A841,AY842+AZ842+BA841,AY842+AZ842)</f>
        <v>0</v>
      </c>
      <c r="BB842" s="133"/>
      <c r="BC842" s="133"/>
      <c r="BD842" s="128" t="n">
        <f aca="false">IF($A842=$A841,BB842+BC842+BD841,BB842+BC842)</f>
        <v>0</v>
      </c>
      <c r="BE842" s="133"/>
      <c r="BF842" s="133"/>
      <c r="BG842" s="128" t="n">
        <f aca="false">IF($A842=$A841,BE842+BF842+BG841,BE842+BF842)</f>
        <v>0</v>
      </c>
      <c r="BH842" s="133"/>
      <c r="BI842" s="133"/>
      <c r="BJ842" s="128" t="n">
        <f aca="false">IF($A842=$A841,BH842+BI842+BJ841,BH842+BI842)</f>
        <v>0</v>
      </c>
      <c r="BK842" s="133"/>
      <c r="BL842" s="133"/>
      <c r="BM842" s="128" t="n">
        <f aca="false">IF($A842=$A841,BK842+BL842+BM841,BK842+BL842)</f>
        <v>0</v>
      </c>
      <c r="BN842" s="133"/>
      <c r="BO842" s="133"/>
      <c r="BP842" s="128" t="n">
        <f aca="false">IF($A842=$A841,BN842+BO842+BP841,BN842+BO842)</f>
        <v>0</v>
      </c>
      <c r="BQ842" s="133"/>
      <c r="BR842" s="133"/>
      <c r="BS842" s="128" t="n">
        <f aca="false">IF($A842=$A841,BQ842+BR842+BS841,BQ842+BR842)</f>
        <v>0</v>
      </c>
      <c r="BT842" s="133"/>
      <c r="BU842" s="133"/>
      <c r="BV842" s="128" t="n">
        <f aca="false">IF($A842=$A841,BT842+BU842+BV841,BT842+BU842)</f>
        <v>0</v>
      </c>
      <c r="BW842" s="128" t="n">
        <f aca="false">IF(W842=0,0,IF(W842&gt;F$4,1,(IF(W842=BW$2,0,(IF(F$4-W842&gt;2,1,0))))))</f>
        <v>0</v>
      </c>
    </row>
    <row r="843" customFormat="false" ht="42.95" hidden="false" customHeight="true" outlineLevel="0" collapsed="false">
      <c r="A843" s="124" t="str">
        <f aca="false">IF(D843=D842,IF(A842=0,"",A842),IF(AND(D843&gt;0,D843&lt;&gt;D842),A842+1,""))</f>
        <v/>
      </c>
      <c r="B843" s="129"/>
      <c r="C843" s="129"/>
      <c r="D843" s="96"/>
      <c r="E843" s="138"/>
      <c r="F843" s="128" t="str">
        <f aca="false">IFERROR(IF(OR(ISTEXT(D843),ISNUMBER(D843)),HLOOKUP(I843-23*INT(I843/23),[2]Hoja2!B$1:X$2,2),""),1)</f>
        <v/>
      </c>
      <c r="G843" s="128" t="str">
        <f aca="false">LEFT(D843,1)</f>
        <v/>
      </c>
      <c r="H843" s="129" t="str">
        <f aca="false">IF(UPPER(G843)="Z",2,IF(UPPER(G843)="Y",1,IF(UPPER(G843)="X",0,LEFT(D843))))</f>
        <v/>
      </c>
      <c r="I843" s="129" t="str">
        <f aca="false">REPLACE(D843,1,1,H843)</f>
        <v/>
      </c>
      <c r="J843" s="96"/>
      <c r="K843" s="124" t="str">
        <f aca="false">IF(N843&gt;0,ROW(L843)-7,"")</f>
        <v/>
      </c>
      <c r="L843" s="130"/>
      <c r="M843" s="130"/>
      <c r="N843" s="131"/>
      <c r="O843" s="132"/>
      <c r="P843" s="128" t="str">
        <f aca="false">IFERROR(IF(OR(ISTEXT(N843),ISNUMBER(N843)),HLOOKUP(S843-23*INT(S843/23),[2]Hoja2!B$1:X$2,2),""),1)</f>
        <v/>
      </c>
      <c r="Q843" s="128" t="str">
        <f aca="false">LEFT(N843,1)</f>
        <v/>
      </c>
      <c r="R843" s="129" t="str">
        <f aca="false">IF(UPPER(Q843)="Z",2,IF(UPPER(Q843)="Y",1,IF(UPPER(Q843)="X",0,LEFT(N843))))</f>
        <v/>
      </c>
      <c r="S843" s="129" t="str">
        <f aca="false">REPLACE(N843,1,1,R843)</f>
        <v/>
      </c>
      <c r="T843" s="96"/>
      <c r="U843" s="133"/>
      <c r="V843" s="124" t="str">
        <f aca="false">IF(OR(ISTEXT(N843),ISNUMBER(N843)),IF($AD843=1,U843,0),"")</f>
        <v/>
      </c>
      <c r="W843" s="75" t="n">
        <v>36892</v>
      </c>
      <c r="X843" s="134"/>
      <c r="Y843" s="134"/>
      <c r="AA843" s="128" t="n">
        <f aca="false">IF(E843&lt;&gt;F843,0,1)</f>
        <v>1</v>
      </c>
      <c r="AB843" s="128" t="n">
        <f aca="false">IF(OR(T843="SI",T843="Si",T843="si",T843="sI",T843="s",T843="S"),1,0)</f>
        <v>0</v>
      </c>
      <c r="AC843" s="128" t="n">
        <f aca="false">IF(OR(J843="SI",J843="Si",J843="si",J843="sI",J843="s",J843="S"),1,0)</f>
        <v>0</v>
      </c>
      <c r="AD843" s="128" t="n">
        <f aca="false">AK843*AA843*AB843*AC843</f>
        <v>0</v>
      </c>
      <c r="AF843" s="136" t="n">
        <f aca="false">COUNTIF(D$8:D843,D843)</f>
        <v>0</v>
      </c>
      <c r="AG843" s="136" t="n">
        <f aca="false">COUNTIFS(D$8:D843,D843,A$8:A843,A843)</f>
        <v>0</v>
      </c>
      <c r="AH843" s="128" t="n">
        <f aca="false">AF843-AG843</f>
        <v>0</v>
      </c>
      <c r="AI843" s="128" t="n">
        <f aca="false">IF(OR(O843&lt;&gt;P843,P843=1,AA843=0),1,0)</f>
        <v>0</v>
      </c>
      <c r="AJ843" s="128" t="n">
        <f aca="false">IF(AR843&gt;0,1,0)+AH843</f>
        <v>0</v>
      </c>
      <c r="AK843" s="128" t="n">
        <f aca="false">IF(O843&lt;&gt;P843,0,1)</f>
        <v>1</v>
      </c>
      <c r="AL843" s="128" t="n">
        <f aca="false">IF(U843&gt;1,1,0)</f>
        <v>0</v>
      </c>
      <c r="AM843" s="136"/>
      <c r="AN843" s="137"/>
      <c r="AO843" s="139"/>
      <c r="AP843" s="128" t="str">
        <f aca="false">IF(SUMIF(AS$7:BU$7,"&gt;0",AS843:BU843)&gt;0,SUMIF(AS$7:BU$7,"&gt;0",AS843:BU843),"")</f>
        <v/>
      </c>
      <c r="AQ843" s="128"/>
      <c r="AR843" s="136" t="n">
        <f aca="false">COUNTIF(N$8:N843,N843)-1</f>
        <v>-1</v>
      </c>
      <c r="AS843" s="133"/>
      <c r="AT843" s="133"/>
      <c r="AU843" s="128" t="n">
        <f aca="false">IF($A843=$A842,AS843+AT843+AU842,AS843+AT843)</f>
        <v>0</v>
      </c>
      <c r="AV843" s="133"/>
      <c r="AW843" s="133"/>
      <c r="AX843" s="128" t="n">
        <f aca="false">IF($A843=$A842,AV843+AW843+AX842,AV843+AW843)</f>
        <v>0</v>
      </c>
      <c r="AY843" s="133"/>
      <c r="AZ843" s="133"/>
      <c r="BA843" s="128" t="n">
        <f aca="false">IF($A843=$A842,AY843+AZ843+BA842,AY843+AZ843)</f>
        <v>0</v>
      </c>
      <c r="BB843" s="133"/>
      <c r="BC843" s="133"/>
      <c r="BD843" s="128" t="n">
        <f aca="false">IF($A843=$A842,BB843+BC843+BD842,BB843+BC843)</f>
        <v>0</v>
      </c>
      <c r="BE843" s="133"/>
      <c r="BF843" s="133"/>
      <c r="BG843" s="128" t="n">
        <f aca="false">IF($A843=$A842,BE843+BF843+BG842,BE843+BF843)</f>
        <v>0</v>
      </c>
      <c r="BH843" s="133"/>
      <c r="BI843" s="133"/>
      <c r="BJ843" s="128" t="n">
        <f aca="false">IF($A843=$A842,BH843+BI843+BJ842,BH843+BI843)</f>
        <v>0</v>
      </c>
      <c r="BK843" s="133"/>
      <c r="BL843" s="133"/>
      <c r="BM843" s="128" t="n">
        <f aca="false">IF($A843=$A842,BK843+BL843+BM842,BK843+BL843)</f>
        <v>0</v>
      </c>
      <c r="BN843" s="133"/>
      <c r="BO843" s="133"/>
      <c r="BP843" s="128" t="n">
        <f aca="false">IF($A843=$A842,BN843+BO843+BP842,BN843+BO843)</f>
        <v>0</v>
      </c>
      <c r="BQ843" s="133"/>
      <c r="BR843" s="133"/>
      <c r="BS843" s="128" t="n">
        <f aca="false">IF($A843=$A842,BQ843+BR843+BS842,BQ843+BR843)</f>
        <v>0</v>
      </c>
      <c r="BT843" s="133"/>
      <c r="BU843" s="133"/>
      <c r="BV843" s="128" t="n">
        <f aca="false">IF($A843=$A842,BT843+BU843+BV842,BT843+BU843)</f>
        <v>0</v>
      </c>
      <c r="BW843" s="128" t="n">
        <f aca="false">IF(W843=0,0,IF(W843&gt;F$4,1,(IF(W843=BW$2,0,(IF(F$4-W843&gt;2,1,0))))))</f>
        <v>0</v>
      </c>
    </row>
    <row r="844" customFormat="false" ht="42.95" hidden="false" customHeight="true" outlineLevel="0" collapsed="false">
      <c r="A844" s="124" t="str">
        <f aca="false">IF(D844=D843,IF(A843=0,"",A843),IF(AND(D844&gt;0,D844&lt;&gt;D843),A843+1,""))</f>
        <v/>
      </c>
      <c r="B844" s="129"/>
      <c r="C844" s="129"/>
      <c r="D844" s="96"/>
      <c r="E844" s="138"/>
      <c r="F844" s="128" t="str">
        <f aca="false">IFERROR(IF(OR(ISTEXT(D844),ISNUMBER(D844)),HLOOKUP(I844-23*INT(I844/23),[2]Hoja2!B$1:X$2,2),""),1)</f>
        <v/>
      </c>
      <c r="G844" s="128" t="str">
        <f aca="false">LEFT(D844,1)</f>
        <v/>
      </c>
      <c r="H844" s="129" t="str">
        <f aca="false">IF(UPPER(G844)="Z",2,IF(UPPER(G844)="Y",1,IF(UPPER(G844)="X",0,LEFT(D844))))</f>
        <v/>
      </c>
      <c r="I844" s="129" t="str">
        <f aca="false">REPLACE(D844,1,1,H844)</f>
        <v/>
      </c>
      <c r="J844" s="96"/>
      <c r="K844" s="124" t="str">
        <f aca="false">IF(N844&gt;0,ROW(L844)-7,"")</f>
        <v/>
      </c>
      <c r="L844" s="130"/>
      <c r="M844" s="130"/>
      <c r="N844" s="131"/>
      <c r="O844" s="132"/>
      <c r="P844" s="128" t="str">
        <f aca="false">IFERROR(IF(OR(ISTEXT(N844),ISNUMBER(N844)),HLOOKUP(S844-23*INT(S844/23),[2]Hoja2!B$1:X$2,2),""),1)</f>
        <v/>
      </c>
      <c r="Q844" s="128" t="str">
        <f aca="false">LEFT(N844,1)</f>
        <v/>
      </c>
      <c r="R844" s="129" t="str">
        <f aca="false">IF(UPPER(Q844)="Z",2,IF(UPPER(Q844)="Y",1,IF(UPPER(Q844)="X",0,LEFT(N844))))</f>
        <v/>
      </c>
      <c r="S844" s="129" t="str">
        <f aca="false">REPLACE(N844,1,1,R844)</f>
        <v/>
      </c>
      <c r="T844" s="96"/>
      <c r="U844" s="133"/>
      <c r="V844" s="124" t="str">
        <f aca="false">IF(OR(ISTEXT(N844),ISNUMBER(N844)),IF($AD844=1,U844,0),"")</f>
        <v/>
      </c>
      <c r="W844" s="75" t="n">
        <v>36892</v>
      </c>
      <c r="X844" s="134"/>
      <c r="Y844" s="134"/>
      <c r="AA844" s="128" t="n">
        <f aca="false">IF(E844&lt;&gt;F844,0,1)</f>
        <v>1</v>
      </c>
      <c r="AB844" s="128" t="n">
        <f aca="false">IF(OR(T844="SI",T844="Si",T844="si",T844="sI",T844="s",T844="S"),1,0)</f>
        <v>0</v>
      </c>
      <c r="AC844" s="128" t="n">
        <f aca="false">IF(OR(J844="SI",J844="Si",J844="si",J844="sI",J844="s",J844="S"),1,0)</f>
        <v>0</v>
      </c>
      <c r="AD844" s="128" t="n">
        <f aca="false">AK844*AA844*AB844*AC844</f>
        <v>0</v>
      </c>
      <c r="AF844" s="136" t="n">
        <f aca="false">COUNTIF(D$8:D844,D844)</f>
        <v>0</v>
      </c>
      <c r="AG844" s="136" t="n">
        <f aca="false">COUNTIFS(D$8:D844,D844,A$8:A844,A844)</f>
        <v>0</v>
      </c>
      <c r="AH844" s="128" t="n">
        <f aca="false">AF844-AG844</f>
        <v>0</v>
      </c>
      <c r="AI844" s="128" t="n">
        <f aca="false">IF(OR(O844&lt;&gt;P844,P844=1,AA844=0),1,0)</f>
        <v>0</v>
      </c>
      <c r="AJ844" s="128" t="n">
        <f aca="false">IF(AR844&gt;0,1,0)+AH844</f>
        <v>0</v>
      </c>
      <c r="AK844" s="128" t="n">
        <f aca="false">IF(O844&lt;&gt;P844,0,1)</f>
        <v>1</v>
      </c>
      <c r="AL844" s="128" t="n">
        <f aca="false">IF(U844&gt;1,1,0)</f>
        <v>0</v>
      </c>
      <c r="AM844" s="136"/>
      <c r="AN844" s="137"/>
      <c r="AO844" s="139"/>
      <c r="AP844" s="128" t="str">
        <f aca="false">IF(SUMIF(AS$7:BU$7,"&gt;0",AS844:BU844)&gt;0,SUMIF(AS$7:BU$7,"&gt;0",AS844:BU844),"")</f>
        <v/>
      </c>
      <c r="AQ844" s="128"/>
      <c r="AR844" s="136" t="n">
        <f aca="false">COUNTIF(N$8:N844,N844)-1</f>
        <v>-1</v>
      </c>
      <c r="AS844" s="133"/>
      <c r="AT844" s="133"/>
      <c r="AU844" s="128" t="n">
        <f aca="false">IF($A844=$A843,AS844+AT844+AU843,AS844+AT844)</f>
        <v>0</v>
      </c>
      <c r="AV844" s="133"/>
      <c r="AW844" s="133"/>
      <c r="AX844" s="128" t="n">
        <f aca="false">IF($A844=$A843,AV844+AW844+AX843,AV844+AW844)</f>
        <v>0</v>
      </c>
      <c r="AY844" s="133"/>
      <c r="AZ844" s="133"/>
      <c r="BA844" s="128" t="n">
        <f aca="false">IF($A844=$A843,AY844+AZ844+BA843,AY844+AZ844)</f>
        <v>0</v>
      </c>
      <c r="BB844" s="133"/>
      <c r="BC844" s="133"/>
      <c r="BD844" s="128" t="n">
        <f aca="false">IF($A844=$A843,BB844+BC844+BD843,BB844+BC844)</f>
        <v>0</v>
      </c>
      <c r="BE844" s="133"/>
      <c r="BF844" s="133"/>
      <c r="BG844" s="128" t="n">
        <f aca="false">IF($A844=$A843,BE844+BF844+BG843,BE844+BF844)</f>
        <v>0</v>
      </c>
      <c r="BH844" s="133"/>
      <c r="BI844" s="133"/>
      <c r="BJ844" s="128" t="n">
        <f aca="false">IF($A844=$A843,BH844+BI844+BJ843,BH844+BI844)</f>
        <v>0</v>
      </c>
      <c r="BK844" s="133"/>
      <c r="BL844" s="133"/>
      <c r="BM844" s="128" t="n">
        <f aca="false">IF($A844=$A843,BK844+BL844+BM843,BK844+BL844)</f>
        <v>0</v>
      </c>
      <c r="BN844" s="133"/>
      <c r="BO844" s="133"/>
      <c r="BP844" s="128" t="n">
        <f aca="false">IF($A844=$A843,BN844+BO844+BP843,BN844+BO844)</f>
        <v>0</v>
      </c>
      <c r="BQ844" s="133"/>
      <c r="BR844" s="133"/>
      <c r="BS844" s="128" t="n">
        <f aca="false">IF($A844=$A843,BQ844+BR844+BS843,BQ844+BR844)</f>
        <v>0</v>
      </c>
      <c r="BT844" s="133"/>
      <c r="BU844" s="133"/>
      <c r="BV844" s="128" t="n">
        <f aca="false">IF($A844=$A843,BT844+BU844+BV843,BT844+BU844)</f>
        <v>0</v>
      </c>
      <c r="BW844" s="128" t="n">
        <f aca="false">IF(W844=0,0,IF(W844&gt;F$4,1,(IF(W844=BW$2,0,(IF(F$4-W844&gt;2,1,0))))))</f>
        <v>0</v>
      </c>
    </row>
    <row r="845" customFormat="false" ht="42.95" hidden="false" customHeight="true" outlineLevel="0" collapsed="false">
      <c r="A845" s="124" t="str">
        <f aca="false">IF(D845=D844,IF(A844=0,"",A844),IF(AND(D845&gt;0,D845&lt;&gt;D844),A844+1,""))</f>
        <v/>
      </c>
      <c r="B845" s="129"/>
      <c r="C845" s="129"/>
      <c r="D845" s="96"/>
      <c r="E845" s="138"/>
      <c r="F845" s="128" t="str">
        <f aca="false">IFERROR(IF(OR(ISTEXT(D845),ISNUMBER(D845)),HLOOKUP(I845-23*INT(I845/23),[2]Hoja2!B$1:X$2,2),""),1)</f>
        <v/>
      </c>
      <c r="G845" s="128" t="str">
        <f aca="false">LEFT(D845,1)</f>
        <v/>
      </c>
      <c r="H845" s="129" t="str">
        <f aca="false">IF(UPPER(G845)="Z",2,IF(UPPER(G845)="Y",1,IF(UPPER(G845)="X",0,LEFT(D845))))</f>
        <v/>
      </c>
      <c r="I845" s="129" t="str">
        <f aca="false">REPLACE(D845,1,1,H845)</f>
        <v/>
      </c>
      <c r="J845" s="96"/>
      <c r="K845" s="124" t="str">
        <f aca="false">IF(N845&gt;0,ROW(L845)-7,"")</f>
        <v/>
      </c>
      <c r="L845" s="130"/>
      <c r="M845" s="130"/>
      <c r="N845" s="131"/>
      <c r="O845" s="132"/>
      <c r="P845" s="128" t="str">
        <f aca="false">IFERROR(IF(OR(ISTEXT(N845),ISNUMBER(N845)),HLOOKUP(S845-23*INT(S845/23),[2]Hoja2!B$1:X$2,2),""),1)</f>
        <v/>
      </c>
      <c r="Q845" s="128" t="str">
        <f aca="false">LEFT(N845,1)</f>
        <v/>
      </c>
      <c r="R845" s="129" t="str">
        <f aca="false">IF(UPPER(Q845)="Z",2,IF(UPPER(Q845)="Y",1,IF(UPPER(Q845)="X",0,LEFT(N845))))</f>
        <v/>
      </c>
      <c r="S845" s="129" t="str">
        <f aca="false">REPLACE(N845,1,1,R845)</f>
        <v/>
      </c>
      <c r="T845" s="96"/>
      <c r="U845" s="133"/>
      <c r="V845" s="124" t="str">
        <f aca="false">IF(OR(ISTEXT(N845),ISNUMBER(N845)),IF($AD845=1,U845,0),"")</f>
        <v/>
      </c>
      <c r="W845" s="75" t="n">
        <v>36892</v>
      </c>
      <c r="X845" s="134"/>
      <c r="Y845" s="134"/>
      <c r="AA845" s="128" t="n">
        <f aca="false">IF(E845&lt;&gt;F845,0,1)</f>
        <v>1</v>
      </c>
      <c r="AB845" s="128" t="n">
        <f aca="false">IF(OR(T845="SI",T845="Si",T845="si",T845="sI",T845="s",T845="S"),1,0)</f>
        <v>0</v>
      </c>
      <c r="AC845" s="128" t="n">
        <f aca="false">IF(OR(J845="SI",J845="Si",J845="si",J845="sI",J845="s",J845="S"),1,0)</f>
        <v>0</v>
      </c>
      <c r="AD845" s="128" t="n">
        <f aca="false">AK845*AA845*AB845*AC845</f>
        <v>0</v>
      </c>
      <c r="AF845" s="136" t="n">
        <f aca="false">COUNTIF(D$8:D845,D845)</f>
        <v>0</v>
      </c>
      <c r="AG845" s="136" t="n">
        <f aca="false">COUNTIFS(D$8:D845,D845,A$8:A845,A845)</f>
        <v>0</v>
      </c>
      <c r="AH845" s="128" t="n">
        <f aca="false">AF845-AG845</f>
        <v>0</v>
      </c>
      <c r="AI845" s="128" t="n">
        <f aca="false">IF(OR(O845&lt;&gt;P845,P845=1,AA845=0),1,0)</f>
        <v>0</v>
      </c>
      <c r="AJ845" s="128" t="n">
        <f aca="false">IF(AR845&gt;0,1,0)+AH845</f>
        <v>0</v>
      </c>
      <c r="AK845" s="128" t="n">
        <f aca="false">IF(O845&lt;&gt;P845,0,1)</f>
        <v>1</v>
      </c>
      <c r="AL845" s="128" t="n">
        <f aca="false">IF(U845&gt;1,1,0)</f>
        <v>0</v>
      </c>
      <c r="AM845" s="136"/>
      <c r="AN845" s="137"/>
      <c r="AO845" s="139"/>
      <c r="AP845" s="128" t="str">
        <f aca="false">IF(SUMIF(AS$7:BU$7,"&gt;0",AS845:BU845)&gt;0,SUMIF(AS$7:BU$7,"&gt;0",AS845:BU845),"")</f>
        <v/>
      </c>
      <c r="AQ845" s="128"/>
      <c r="AR845" s="136" t="n">
        <f aca="false">COUNTIF(N$8:N845,N845)-1</f>
        <v>-1</v>
      </c>
      <c r="AS845" s="133"/>
      <c r="AT845" s="133"/>
      <c r="AU845" s="128" t="n">
        <f aca="false">IF($A845=$A844,AS845+AT845+AU844,AS845+AT845)</f>
        <v>0</v>
      </c>
      <c r="AV845" s="133"/>
      <c r="AW845" s="133"/>
      <c r="AX845" s="128" t="n">
        <f aca="false">IF($A845=$A844,AV845+AW845+AX844,AV845+AW845)</f>
        <v>0</v>
      </c>
      <c r="AY845" s="133"/>
      <c r="AZ845" s="133"/>
      <c r="BA845" s="128" t="n">
        <f aca="false">IF($A845=$A844,AY845+AZ845+BA844,AY845+AZ845)</f>
        <v>0</v>
      </c>
      <c r="BB845" s="133"/>
      <c r="BC845" s="133"/>
      <c r="BD845" s="128" t="n">
        <f aca="false">IF($A845=$A844,BB845+BC845+BD844,BB845+BC845)</f>
        <v>0</v>
      </c>
      <c r="BE845" s="133"/>
      <c r="BF845" s="133"/>
      <c r="BG845" s="128" t="n">
        <f aca="false">IF($A845=$A844,BE845+BF845+BG844,BE845+BF845)</f>
        <v>0</v>
      </c>
      <c r="BH845" s="133"/>
      <c r="BI845" s="133"/>
      <c r="BJ845" s="128" t="n">
        <f aca="false">IF($A845=$A844,BH845+BI845+BJ844,BH845+BI845)</f>
        <v>0</v>
      </c>
      <c r="BK845" s="133"/>
      <c r="BL845" s="133"/>
      <c r="BM845" s="128" t="n">
        <f aca="false">IF($A845=$A844,BK845+BL845+BM844,BK845+BL845)</f>
        <v>0</v>
      </c>
      <c r="BN845" s="133"/>
      <c r="BO845" s="133"/>
      <c r="BP845" s="128" t="n">
        <f aca="false">IF($A845=$A844,BN845+BO845+BP844,BN845+BO845)</f>
        <v>0</v>
      </c>
      <c r="BQ845" s="133"/>
      <c r="BR845" s="133"/>
      <c r="BS845" s="128" t="n">
        <f aca="false">IF($A845=$A844,BQ845+BR845+BS844,BQ845+BR845)</f>
        <v>0</v>
      </c>
      <c r="BT845" s="133"/>
      <c r="BU845" s="133"/>
      <c r="BV845" s="128" t="n">
        <f aca="false">IF($A845=$A844,BT845+BU845+BV844,BT845+BU845)</f>
        <v>0</v>
      </c>
      <c r="BW845" s="128" t="n">
        <f aca="false">IF(W845=0,0,IF(W845&gt;F$4,1,(IF(W845=BW$2,0,(IF(F$4-W845&gt;2,1,0))))))</f>
        <v>0</v>
      </c>
    </row>
    <row r="846" customFormat="false" ht="42.95" hidden="false" customHeight="true" outlineLevel="0" collapsed="false">
      <c r="A846" s="124" t="str">
        <f aca="false">IF(D846=D845,IF(A845=0,"",A845),IF(AND(D846&gt;0,D846&lt;&gt;D845),A845+1,""))</f>
        <v/>
      </c>
      <c r="B846" s="129"/>
      <c r="C846" s="129"/>
      <c r="D846" s="96"/>
      <c r="E846" s="138"/>
      <c r="F846" s="128" t="str">
        <f aca="false">IFERROR(IF(OR(ISTEXT(D846),ISNUMBER(D846)),HLOOKUP(I846-23*INT(I846/23),[2]Hoja2!B$1:X$2,2),""),1)</f>
        <v/>
      </c>
      <c r="G846" s="128" t="str">
        <f aca="false">LEFT(D846,1)</f>
        <v/>
      </c>
      <c r="H846" s="129" t="str">
        <f aca="false">IF(UPPER(G846)="Z",2,IF(UPPER(G846)="Y",1,IF(UPPER(G846)="X",0,LEFT(D846))))</f>
        <v/>
      </c>
      <c r="I846" s="129" t="str">
        <f aca="false">REPLACE(D846,1,1,H846)</f>
        <v/>
      </c>
      <c r="J846" s="96"/>
      <c r="K846" s="124" t="str">
        <f aca="false">IF(N846&gt;0,ROW(L846)-7,"")</f>
        <v/>
      </c>
      <c r="L846" s="130"/>
      <c r="M846" s="130"/>
      <c r="N846" s="131"/>
      <c r="O846" s="132"/>
      <c r="P846" s="128" t="str">
        <f aca="false">IFERROR(IF(OR(ISTEXT(N846),ISNUMBER(N846)),HLOOKUP(S846-23*INT(S846/23),[2]Hoja2!B$1:X$2,2),""),1)</f>
        <v/>
      </c>
      <c r="Q846" s="128" t="str">
        <f aca="false">LEFT(N846,1)</f>
        <v/>
      </c>
      <c r="R846" s="129" t="str">
        <f aca="false">IF(UPPER(Q846)="Z",2,IF(UPPER(Q846)="Y",1,IF(UPPER(Q846)="X",0,LEFT(N846))))</f>
        <v/>
      </c>
      <c r="S846" s="129" t="str">
        <f aca="false">REPLACE(N846,1,1,R846)</f>
        <v/>
      </c>
      <c r="T846" s="96"/>
      <c r="U846" s="133"/>
      <c r="V846" s="124" t="str">
        <f aca="false">IF(OR(ISTEXT(N846),ISNUMBER(N846)),IF($AD846=1,U846,0),"")</f>
        <v/>
      </c>
      <c r="W846" s="75" t="n">
        <v>36892</v>
      </c>
      <c r="X846" s="134"/>
      <c r="Y846" s="134"/>
      <c r="AA846" s="128" t="n">
        <f aca="false">IF(E846&lt;&gt;F846,0,1)</f>
        <v>1</v>
      </c>
      <c r="AB846" s="128" t="n">
        <f aca="false">IF(OR(T846="SI",T846="Si",T846="si",T846="sI",T846="s",T846="S"),1,0)</f>
        <v>0</v>
      </c>
      <c r="AC846" s="128" t="n">
        <f aca="false">IF(OR(J846="SI",J846="Si",J846="si",J846="sI",J846="s",J846="S"),1,0)</f>
        <v>0</v>
      </c>
      <c r="AD846" s="128" t="n">
        <f aca="false">AK846*AA846*AB846*AC846</f>
        <v>0</v>
      </c>
      <c r="AF846" s="136" t="n">
        <f aca="false">COUNTIF(D$8:D846,D846)</f>
        <v>0</v>
      </c>
      <c r="AG846" s="136" t="n">
        <f aca="false">COUNTIFS(D$8:D846,D846,A$8:A846,A846)</f>
        <v>0</v>
      </c>
      <c r="AH846" s="128" t="n">
        <f aca="false">AF846-AG846</f>
        <v>0</v>
      </c>
      <c r="AI846" s="128" t="n">
        <f aca="false">IF(OR(O846&lt;&gt;P846,P846=1,AA846=0),1,0)</f>
        <v>0</v>
      </c>
      <c r="AJ846" s="128" t="n">
        <f aca="false">IF(AR846&gt;0,1,0)+AH846</f>
        <v>0</v>
      </c>
      <c r="AK846" s="128" t="n">
        <f aca="false">IF(O846&lt;&gt;P846,0,1)</f>
        <v>1</v>
      </c>
      <c r="AL846" s="128" t="n">
        <f aca="false">IF(U846&gt;1,1,0)</f>
        <v>0</v>
      </c>
      <c r="AM846" s="136"/>
      <c r="AN846" s="137"/>
      <c r="AO846" s="139"/>
      <c r="AP846" s="128" t="str">
        <f aca="false">IF(SUMIF(AS$7:BU$7,"&gt;0",AS846:BU846)&gt;0,SUMIF(AS$7:BU$7,"&gt;0",AS846:BU846),"")</f>
        <v/>
      </c>
      <c r="AQ846" s="128"/>
      <c r="AR846" s="136" t="n">
        <f aca="false">COUNTIF(N$8:N846,N846)-1</f>
        <v>-1</v>
      </c>
      <c r="AS846" s="133"/>
      <c r="AT846" s="133"/>
      <c r="AU846" s="128" t="n">
        <f aca="false">IF($A846=$A845,AS846+AT846+AU845,AS846+AT846)</f>
        <v>0</v>
      </c>
      <c r="AV846" s="133"/>
      <c r="AW846" s="133"/>
      <c r="AX846" s="128" t="n">
        <f aca="false">IF($A846=$A845,AV846+AW846+AX845,AV846+AW846)</f>
        <v>0</v>
      </c>
      <c r="AY846" s="133"/>
      <c r="AZ846" s="133"/>
      <c r="BA846" s="128" t="n">
        <f aca="false">IF($A846=$A845,AY846+AZ846+BA845,AY846+AZ846)</f>
        <v>0</v>
      </c>
      <c r="BB846" s="133"/>
      <c r="BC846" s="133"/>
      <c r="BD846" s="128" t="n">
        <f aca="false">IF($A846=$A845,BB846+BC846+BD845,BB846+BC846)</f>
        <v>0</v>
      </c>
      <c r="BE846" s="133"/>
      <c r="BF846" s="133"/>
      <c r="BG846" s="128" t="n">
        <f aca="false">IF($A846=$A845,BE846+BF846+BG845,BE846+BF846)</f>
        <v>0</v>
      </c>
      <c r="BH846" s="133"/>
      <c r="BI846" s="133"/>
      <c r="BJ846" s="128" t="n">
        <f aca="false">IF($A846=$A845,BH846+BI846+BJ845,BH846+BI846)</f>
        <v>0</v>
      </c>
      <c r="BK846" s="133"/>
      <c r="BL846" s="133"/>
      <c r="BM846" s="128" t="n">
        <f aca="false">IF($A846=$A845,BK846+BL846+BM845,BK846+BL846)</f>
        <v>0</v>
      </c>
      <c r="BN846" s="133"/>
      <c r="BO846" s="133"/>
      <c r="BP846" s="128" t="n">
        <f aca="false">IF($A846=$A845,BN846+BO846+BP845,BN846+BO846)</f>
        <v>0</v>
      </c>
      <c r="BQ846" s="133"/>
      <c r="BR846" s="133"/>
      <c r="BS846" s="128" t="n">
        <f aca="false">IF($A846=$A845,BQ846+BR846+BS845,BQ846+BR846)</f>
        <v>0</v>
      </c>
      <c r="BT846" s="133"/>
      <c r="BU846" s="133"/>
      <c r="BV846" s="128" t="n">
        <f aca="false">IF($A846=$A845,BT846+BU846+BV845,BT846+BU846)</f>
        <v>0</v>
      </c>
      <c r="BW846" s="128" t="n">
        <f aca="false">IF(W846=0,0,IF(W846&gt;F$4,1,(IF(W846=BW$2,0,(IF(F$4-W846&gt;2,1,0))))))</f>
        <v>0</v>
      </c>
    </row>
    <row r="847" customFormat="false" ht="42.95" hidden="false" customHeight="true" outlineLevel="0" collapsed="false">
      <c r="A847" s="124" t="str">
        <f aca="false">IF(D847=D846,IF(A846=0,"",A846),IF(AND(D847&gt;0,D847&lt;&gt;D846),A846+1,""))</f>
        <v/>
      </c>
      <c r="B847" s="129"/>
      <c r="C847" s="129"/>
      <c r="D847" s="96"/>
      <c r="E847" s="138"/>
      <c r="F847" s="128" t="str">
        <f aca="false">IFERROR(IF(OR(ISTEXT(D847),ISNUMBER(D847)),HLOOKUP(I847-23*INT(I847/23),[2]Hoja2!B$1:X$2,2),""),1)</f>
        <v/>
      </c>
      <c r="G847" s="128" t="str">
        <f aca="false">LEFT(D847,1)</f>
        <v/>
      </c>
      <c r="H847" s="129" t="str">
        <f aca="false">IF(UPPER(G847)="Z",2,IF(UPPER(G847)="Y",1,IF(UPPER(G847)="X",0,LEFT(D847))))</f>
        <v/>
      </c>
      <c r="I847" s="129" t="str">
        <f aca="false">REPLACE(D847,1,1,H847)</f>
        <v/>
      </c>
      <c r="J847" s="96"/>
      <c r="K847" s="124" t="str">
        <f aca="false">IF(N847&gt;0,ROW(L847)-7,"")</f>
        <v/>
      </c>
      <c r="L847" s="130"/>
      <c r="M847" s="130"/>
      <c r="N847" s="131"/>
      <c r="O847" s="132"/>
      <c r="P847" s="128" t="str">
        <f aca="false">IFERROR(IF(OR(ISTEXT(N847),ISNUMBER(N847)),HLOOKUP(S847-23*INT(S847/23),[2]Hoja2!B$1:X$2,2),""),1)</f>
        <v/>
      </c>
      <c r="Q847" s="128" t="str">
        <f aca="false">LEFT(N847,1)</f>
        <v/>
      </c>
      <c r="R847" s="129" t="str">
        <f aca="false">IF(UPPER(Q847)="Z",2,IF(UPPER(Q847)="Y",1,IF(UPPER(Q847)="X",0,LEFT(N847))))</f>
        <v/>
      </c>
      <c r="S847" s="129" t="str">
        <f aca="false">REPLACE(N847,1,1,R847)</f>
        <v/>
      </c>
      <c r="T847" s="96"/>
      <c r="U847" s="133"/>
      <c r="V847" s="124" t="str">
        <f aca="false">IF(OR(ISTEXT(N847),ISNUMBER(N847)),IF($AD847=1,U847,0),"")</f>
        <v/>
      </c>
      <c r="W847" s="75" t="n">
        <v>36892</v>
      </c>
      <c r="X847" s="134"/>
      <c r="Y847" s="134"/>
      <c r="AA847" s="128" t="n">
        <f aca="false">IF(E847&lt;&gt;F847,0,1)</f>
        <v>1</v>
      </c>
      <c r="AB847" s="128" t="n">
        <f aca="false">IF(OR(T847="SI",T847="Si",T847="si",T847="sI",T847="s",T847="S"),1,0)</f>
        <v>0</v>
      </c>
      <c r="AC847" s="128" t="n">
        <f aca="false">IF(OR(J847="SI",J847="Si",J847="si",J847="sI",J847="s",J847="S"),1,0)</f>
        <v>0</v>
      </c>
      <c r="AD847" s="128" t="n">
        <f aca="false">AK847*AA847*AB847*AC847</f>
        <v>0</v>
      </c>
      <c r="AF847" s="136" t="n">
        <f aca="false">COUNTIF(D$8:D847,D847)</f>
        <v>0</v>
      </c>
      <c r="AG847" s="136" t="n">
        <f aca="false">COUNTIFS(D$8:D847,D847,A$8:A847,A847)</f>
        <v>0</v>
      </c>
      <c r="AH847" s="128" t="n">
        <f aca="false">AF847-AG847</f>
        <v>0</v>
      </c>
      <c r="AI847" s="128" t="n">
        <f aca="false">IF(OR(O847&lt;&gt;P847,P847=1,AA847=0),1,0)</f>
        <v>0</v>
      </c>
      <c r="AJ847" s="128" t="n">
        <f aca="false">IF(AR847&gt;0,1,0)+AH847</f>
        <v>0</v>
      </c>
      <c r="AK847" s="128" t="n">
        <f aca="false">IF(O847&lt;&gt;P847,0,1)</f>
        <v>1</v>
      </c>
      <c r="AL847" s="128" t="n">
        <f aca="false">IF(U847&gt;1,1,0)</f>
        <v>0</v>
      </c>
      <c r="AM847" s="136"/>
      <c r="AN847" s="137"/>
      <c r="AO847" s="139"/>
      <c r="AP847" s="128" t="str">
        <f aca="false">IF(SUMIF(AS$7:BU$7,"&gt;0",AS847:BU847)&gt;0,SUMIF(AS$7:BU$7,"&gt;0",AS847:BU847),"")</f>
        <v/>
      </c>
      <c r="AQ847" s="128"/>
      <c r="AR847" s="136" t="n">
        <f aca="false">COUNTIF(N$8:N847,N847)-1</f>
        <v>-1</v>
      </c>
      <c r="AS847" s="133"/>
      <c r="AT847" s="133"/>
      <c r="AU847" s="128" t="n">
        <f aca="false">IF($A847=$A846,AS847+AT847+AU846,AS847+AT847)</f>
        <v>0</v>
      </c>
      <c r="AV847" s="133"/>
      <c r="AW847" s="133"/>
      <c r="AX847" s="128" t="n">
        <f aca="false">IF($A847=$A846,AV847+AW847+AX846,AV847+AW847)</f>
        <v>0</v>
      </c>
      <c r="AY847" s="133"/>
      <c r="AZ847" s="133"/>
      <c r="BA847" s="128" t="n">
        <f aca="false">IF($A847=$A846,AY847+AZ847+BA846,AY847+AZ847)</f>
        <v>0</v>
      </c>
      <c r="BB847" s="133"/>
      <c r="BC847" s="133"/>
      <c r="BD847" s="128" t="n">
        <f aca="false">IF($A847=$A846,BB847+BC847+BD846,BB847+BC847)</f>
        <v>0</v>
      </c>
      <c r="BE847" s="133"/>
      <c r="BF847" s="133"/>
      <c r="BG847" s="128" t="n">
        <f aca="false">IF($A847=$A846,BE847+BF847+BG846,BE847+BF847)</f>
        <v>0</v>
      </c>
      <c r="BH847" s="133"/>
      <c r="BI847" s="133"/>
      <c r="BJ847" s="128" t="n">
        <f aca="false">IF($A847=$A846,BH847+BI847+BJ846,BH847+BI847)</f>
        <v>0</v>
      </c>
      <c r="BK847" s="133"/>
      <c r="BL847" s="133"/>
      <c r="BM847" s="128" t="n">
        <f aca="false">IF($A847=$A846,BK847+BL847+BM846,BK847+BL847)</f>
        <v>0</v>
      </c>
      <c r="BN847" s="133"/>
      <c r="BO847" s="133"/>
      <c r="BP847" s="128" t="n">
        <f aca="false">IF($A847=$A846,BN847+BO847+BP846,BN847+BO847)</f>
        <v>0</v>
      </c>
      <c r="BQ847" s="133"/>
      <c r="BR847" s="133"/>
      <c r="BS847" s="128" t="n">
        <f aca="false">IF($A847=$A846,BQ847+BR847+BS846,BQ847+BR847)</f>
        <v>0</v>
      </c>
      <c r="BT847" s="133"/>
      <c r="BU847" s="133"/>
      <c r="BV847" s="128" t="n">
        <f aca="false">IF($A847=$A846,BT847+BU847+BV846,BT847+BU847)</f>
        <v>0</v>
      </c>
      <c r="BW847" s="128" t="n">
        <f aca="false">IF(W847=0,0,IF(W847&gt;F$4,1,(IF(W847=BW$2,0,(IF(F$4-W847&gt;2,1,0))))))</f>
        <v>0</v>
      </c>
    </row>
    <row r="848" customFormat="false" ht="42.95" hidden="false" customHeight="true" outlineLevel="0" collapsed="false">
      <c r="A848" s="124" t="str">
        <f aca="false">IF(D848=D847,IF(A847=0,"",A847),IF(AND(D848&gt;0,D848&lt;&gt;D847),A847+1,""))</f>
        <v/>
      </c>
      <c r="B848" s="129"/>
      <c r="C848" s="129"/>
      <c r="D848" s="96"/>
      <c r="E848" s="138"/>
      <c r="F848" s="128" t="str">
        <f aca="false">IFERROR(IF(OR(ISTEXT(D848),ISNUMBER(D848)),HLOOKUP(I848-23*INT(I848/23),[2]Hoja2!B$1:X$2,2),""),1)</f>
        <v/>
      </c>
      <c r="G848" s="128" t="str">
        <f aca="false">LEFT(D848,1)</f>
        <v/>
      </c>
      <c r="H848" s="129" t="str">
        <f aca="false">IF(UPPER(G848)="Z",2,IF(UPPER(G848)="Y",1,IF(UPPER(G848)="X",0,LEFT(D848))))</f>
        <v/>
      </c>
      <c r="I848" s="129" t="str">
        <f aca="false">REPLACE(D848,1,1,H848)</f>
        <v/>
      </c>
      <c r="J848" s="96"/>
      <c r="K848" s="124" t="str">
        <f aca="false">IF(N848&gt;0,ROW(L848)-7,"")</f>
        <v/>
      </c>
      <c r="L848" s="130"/>
      <c r="M848" s="130"/>
      <c r="N848" s="131"/>
      <c r="O848" s="132"/>
      <c r="P848" s="128" t="str">
        <f aca="false">IFERROR(IF(OR(ISTEXT(N848),ISNUMBER(N848)),HLOOKUP(S848-23*INT(S848/23),[2]Hoja2!B$1:X$2,2),""),1)</f>
        <v/>
      </c>
      <c r="Q848" s="128" t="str">
        <f aca="false">LEFT(N848,1)</f>
        <v/>
      </c>
      <c r="R848" s="129" t="str">
        <f aca="false">IF(UPPER(Q848)="Z",2,IF(UPPER(Q848)="Y",1,IF(UPPER(Q848)="X",0,LEFT(N848))))</f>
        <v/>
      </c>
      <c r="S848" s="129" t="str">
        <f aca="false">REPLACE(N848,1,1,R848)</f>
        <v/>
      </c>
      <c r="T848" s="96"/>
      <c r="U848" s="133"/>
      <c r="V848" s="124" t="str">
        <f aca="false">IF(OR(ISTEXT(N848),ISNUMBER(N848)),IF($AD848=1,U848,0),"")</f>
        <v/>
      </c>
      <c r="W848" s="75" t="n">
        <v>36892</v>
      </c>
      <c r="X848" s="134"/>
      <c r="Y848" s="134"/>
      <c r="AA848" s="128" t="n">
        <f aca="false">IF(E848&lt;&gt;F848,0,1)</f>
        <v>1</v>
      </c>
      <c r="AB848" s="128" t="n">
        <f aca="false">IF(OR(T848="SI",T848="Si",T848="si",T848="sI",T848="s",T848="S"),1,0)</f>
        <v>0</v>
      </c>
      <c r="AC848" s="128" t="n">
        <f aca="false">IF(OR(J848="SI",J848="Si",J848="si",J848="sI",J848="s",J848="S"),1,0)</f>
        <v>0</v>
      </c>
      <c r="AD848" s="128" t="n">
        <f aca="false">AK848*AA848*AB848*AC848</f>
        <v>0</v>
      </c>
      <c r="AF848" s="136" t="n">
        <f aca="false">COUNTIF(D$8:D848,D848)</f>
        <v>0</v>
      </c>
      <c r="AG848" s="136" t="n">
        <f aca="false">COUNTIFS(D$8:D848,D848,A$8:A848,A848)</f>
        <v>0</v>
      </c>
      <c r="AH848" s="128" t="n">
        <f aca="false">AF848-AG848</f>
        <v>0</v>
      </c>
      <c r="AI848" s="128" t="n">
        <f aca="false">IF(OR(O848&lt;&gt;P848,P848=1,AA848=0),1,0)</f>
        <v>0</v>
      </c>
      <c r="AJ848" s="128" t="n">
        <f aca="false">IF(AR848&gt;0,1,0)+AH848</f>
        <v>0</v>
      </c>
      <c r="AK848" s="128" t="n">
        <f aca="false">IF(O848&lt;&gt;P848,0,1)</f>
        <v>1</v>
      </c>
      <c r="AL848" s="128" t="n">
        <f aca="false">IF(U848&gt;1,1,0)</f>
        <v>0</v>
      </c>
      <c r="AM848" s="136"/>
      <c r="AN848" s="137"/>
      <c r="AO848" s="139"/>
      <c r="AP848" s="128" t="str">
        <f aca="false">IF(SUMIF(AS$7:BU$7,"&gt;0",AS848:BU848)&gt;0,SUMIF(AS$7:BU$7,"&gt;0",AS848:BU848),"")</f>
        <v/>
      </c>
      <c r="AQ848" s="128"/>
      <c r="AR848" s="136" t="n">
        <f aca="false">COUNTIF(N$8:N848,N848)-1</f>
        <v>-1</v>
      </c>
      <c r="AS848" s="133"/>
      <c r="AT848" s="133"/>
      <c r="AU848" s="128" t="n">
        <f aca="false">IF($A848=$A847,AS848+AT848+AU847,AS848+AT848)</f>
        <v>0</v>
      </c>
      <c r="AV848" s="133"/>
      <c r="AW848" s="133"/>
      <c r="AX848" s="128" t="n">
        <f aca="false">IF($A848=$A847,AV848+AW848+AX847,AV848+AW848)</f>
        <v>0</v>
      </c>
      <c r="AY848" s="133"/>
      <c r="AZ848" s="133"/>
      <c r="BA848" s="128" t="n">
        <f aca="false">IF($A848=$A847,AY848+AZ848+BA847,AY848+AZ848)</f>
        <v>0</v>
      </c>
      <c r="BB848" s="133"/>
      <c r="BC848" s="133"/>
      <c r="BD848" s="128" t="n">
        <f aca="false">IF($A848=$A847,BB848+BC848+BD847,BB848+BC848)</f>
        <v>0</v>
      </c>
      <c r="BE848" s="133"/>
      <c r="BF848" s="133"/>
      <c r="BG848" s="128" t="n">
        <f aca="false">IF($A848=$A847,BE848+BF848+BG847,BE848+BF848)</f>
        <v>0</v>
      </c>
      <c r="BH848" s="133"/>
      <c r="BI848" s="133"/>
      <c r="BJ848" s="128" t="n">
        <f aca="false">IF($A848=$A847,BH848+BI848+BJ847,BH848+BI848)</f>
        <v>0</v>
      </c>
      <c r="BK848" s="133"/>
      <c r="BL848" s="133"/>
      <c r="BM848" s="128" t="n">
        <f aca="false">IF($A848=$A847,BK848+BL848+BM847,BK848+BL848)</f>
        <v>0</v>
      </c>
      <c r="BN848" s="133"/>
      <c r="BO848" s="133"/>
      <c r="BP848" s="128" t="n">
        <f aca="false">IF($A848=$A847,BN848+BO848+BP847,BN848+BO848)</f>
        <v>0</v>
      </c>
      <c r="BQ848" s="133"/>
      <c r="BR848" s="133"/>
      <c r="BS848" s="128" t="n">
        <f aca="false">IF($A848=$A847,BQ848+BR848+BS847,BQ848+BR848)</f>
        <v>0</v>
      </c>
      <c r="BT848" s="133"/>
      <c r="BU848" s="133"/>
      <c r="BV848" s="128" t="n">
        <f aca="false">IF($A848=$A847,BT848+BU848+BV847,BT848+BU848)</f>
        <v>0</v>
      </c>
      <c r="BW848" s="128" t="n">
        <f aca="false">IF(W848=0,0,IF(W848&gt;F$4,1,(IF(W848=BW$2,0,(IF(F$4-W848&gt;2,1,0))))))</f>
        <v>0</v>
      </c>
    </row>
    <row r="849" customFormat="false" ht="42.95" hidden="false" customHeight="true" outlineLevel="0" collapsed="false">
      <c r="A849" s="124" t="str">
        <f aca="false">IF(D849=D848,IF(A848=0,"",A848),IF(AND(D849&gt;0,D849&lt;&gt;D848),A848+1,""))</f>
        <v/>
      </c>
      <c r="B849" s="129"/>
      <c r="C849" s="129"/>
      <c r="D849" s="96"/>
      <c r="E849" s="138"/>
      <c r="F849" s="128" t="str">
        <f aca="false">IFERROR(IF(OR(ISTEXT(D849),ISNUMBER(D849)),HLOOKUP(I849-23*INT(I849/23),[2]Hoja2!B$1:X$2,2),""),1)</f>
        <v/>
      </c>
      <c r="G849" s="128" t="str">
        <f aca="false">LEFT(D849,1)</f>
        <v/>
      </c>
      <c r="H849" s="129" t="str">
        <f aca="false">IF(UPPER(G849)="Z",2,IF(UPPER(G849)="Y",1,IF(UPPER(G849)="X",0,LEFT(D849))))</f>
        <v/>
      </c>
      <c r="I849" s="129" t="str">
        <f aca="false">REPLACE(D849,1,1,H849)</f>
        <v/>
      </c>
      <c r="J849" s="96"/>
      <c r="K849" s="124" t="str">
        <f aca="false">IF(N849&gt;0,ROW(L849)-7,"")</f>
        <v/>
      </c>
      <c r="L849" s="130"/>
      <c r="M849" s="130"/>
      <c r="N849" s="131"/>
      <c r="O849" s="132"/>
      <c r="P849" s="128" t="str">
        <f aca="false">IFERROR(IF(OR(ISTEXT(N849),ISNUMBER(N849)),HLOOKUP(S849-23*INT(S849/23),[2]Hoja2!B$1:X$2,2),""),1)</f>
        <v/>
      </c>
      <c r="Q849" s="128" t="str">
        <f aca="false">LEFT(N849,1)</f>
        <v/>
      </c>
      <c r="R849" s="129" t="str">
        <f aca="false">IF(UPPER(Q849)="Z",2,IF(UPPER(Q849)="Y",1,IF(UPPER(Q849)="X",0,LEFT(N849))))</f>
        <v/>
      </c>
      <c r="S849" s="129" t="str">
        <f aca="false">REPLACE(N849,1,1,R849)</f>
        <v/>
      </c>
      <c r="T849" s="96"/>
      <c r="U849" s="133"/>
      <c r="V849" s="124" t="str">
        <f aca="false">IF(OR(ISTEXT(N849),ISNUMBER(N849)),IF($AD849=1,U849,0),"")</f>
        <v/>
      </c>
      <c r="W849" s="75" t="n">
        <v>36892</v>
      </c>
      <c r="X849" s="134"/>
      <c r="Y849" s="134"/>
      <c r="AA849" s="128" t="n">
        <f aca="false">IF(E849&lt;&gt;F849,0,1)</f>
        <v>1</v>
      </c>
      <c r="AB849" s="128" t="n">
        <f aca="false">IF(OR(T849="SI",T849="Si",T849="si",T849="sI",T849="s",T849="S"),1,0)</f>
        <v>0</v>
      </c>
      <c r="AC849" s="128" t="n">
        <f aca="false">IF(OR(J849="SI",J849="Si",J849="si",J849="sI",J849="s",J849="S"),1,0)</f>
        <v>0</v>
      </c>
      <c r="AD849" s="128" t="n">
        <f aca="false">AK849*AA849*AB849*AC849</f>
        <v>0</v>
      </c>
      <c r="AF849" s="136" t="n">
        <f aca="false">COUNTIF(D$8:D849,D849)</f>
        <v>0</v>
      </c>
      <c r="AG849" s="136" t="n">
        <f aca="false">COUNTIFS(D$8:D849,D849,A$8:A849,A849)</f>
        <v>0</v>
      </c>
      <c r="AH849" s="128" t="n">
        <f aca="false">AF849-AG849</f>
        <v>0</v>
      </c>
      <c r="AI849" s="128" t="n">
        <f aca="false">IF(OR(O849&lt;&gt;P849,P849=1,AA849=0),1,0)</f>
        <v>0</v>
      </c>
      <c r="AJ849" s="128" t="n">
        <f aca="false">IF(AR849&gt;0,1,0)+AH849</f>
        <v>0</v>
      </c>
      <c r="AK849" s="128" t="n">
        <f aca="false">IF(O849&lt;&gt;P849,0,1)</f>
        <v>1</v>
      </c>
      <c r="AL849" s="128" t="n">
        <f aca="false">IF(U849&gt;1,1,0)</f>
        <v>0</v>
      </c>
      <c r="AM849" s="136"/>
      <c r="AN849" s="137"/>
      <c r="AO849" s="139"/>
      <c r="AP849" s="128" t="str">
        <f aca="false">IF(SUMIF(AS$7:BU$7,"&gt;0",AS849:BU849)&gt;0,SUMIF(AS$7:BU$7,"&gt;0",AS849:BU849),"")</f>
        <v/>
      </c>
      <c r="AQ849" s="128"/>
      <c r="AR849" s="136" t="n">
        <f aca="false">COUNTIF(N$8:N849,N849)-1</f>
        <v>-1</v>
      </c>
      <c r="AS849" s="133"/>
      <c r="AT849" s="133"/>
      <c r="AU849" s="128" t="n">
        <f aca="false">IF($A849=$A848,AS849+AT849+AU848,AS849+AT849)</f>
        <v>0</v>
      </c>
      <c r="AV849" s="133"/>
      <c r="AW849" s="133"/>
      <c r="AX849" s="128" t="n">
        <f aca="false">IF($A849=$A848,AV849+AW849+AX848,AV849+AW849)</f>
        <v>0</v>
      </c>
      <c r="AY849" s="133"/>
      <c r="AZ849" s="133"/>
      <c r="BA849" s="128" t="n">
        <f aca="false">IF($A849=$A848,AY849+AZ849+BA848,AY849+AZ849)</f>
        <v>0</v>
      </c>
      <c r="BB849" s="133"/>
      <c r="BC849" s="133"/>
      <c r="BD849" s="128" t="n">
        <f aca="false">IF($A849=$A848,BB849+BC849+BD848,BB849+BC849)</f>
        <v>0</v>
      </c>
      <c r="BE849" s="133"/>
      <c r="BF849" s="133"/>
      <c r="BG849" s="128" t="n">
        <f aca="false">IF($A849=$A848,BE849+BF849+BG848,BE849+BF849)</f>
        <v>0</v>
      </c>
      <c r="BH849" s="133"/>
      <c r="BI849" s="133"/>
      <c r="BJ849" s="128" t="n">
        <f aca="false">IF($A849=$A848,BH849+BI849+BJ848,BH849+BI849)</f>
        <v>0</v>
      </c>
      <c r="BK849" s="133"/>
      <c r="BL849" s="133"/>
      <c r="BM849" s="128" t="n">
        <f aca="false">IF($A849=$A848,BK849+BL849+BM848,BK849+BL849)</f>
        <v>0</v>
      </c>
      <c r="BN849" s="133"/>
      <c r="BO849" s="133"/>
      <c r="BP849" s="128" t="n">
        <f aca="false">IF($A849=$A848,BN849+BO849+BP848,BN849+BO849)</f>
        <v>0</v>
      </c>
      <c r="BQ849" s="133"/>
      <c r="BR849" s="133"/>
      <c r="BS849" s="128" t="n">
        <f aca="false">IF($A849=$A848,BQ849+BR849+BS848,BQ849+BR849)</f>
        <v>0</v>
      </c>
      <c r="BT849" s="133"/>
      <c r="BU849" s="133"/>
      <c r="BV849" s="128" t="n">
        <f aca="false">IF($A849=$A848,BT849+BU849+BV848,BT849+BU849)</f>
        <v>0</v>
      </c>
      <c r="BW849" s="128" t="n">
        <f aca="false">IF(W849=0,0,IF(W849&gt;F$4,1,(IF(W849=BW$2,0,(IF(F$4-W849&gt;2,1,0))))))</f>
        <v>0</v>
      </c>
    </row>
    <row r="850" customFormat="false" ht="42.95" hidden="false" customHeight="true" outlineLevel="0" collapsed="false">
      <c r="A850" s="124" t="str">
        <f aca="false">IF(D850=D849,IF(A849=0,"",A849),IF(AND(D850&gt;0,D850&lt;&gt;D849),A849+1,""))</f>
        <v/>
      </c>
      <c r="B850" s="129"/>
      <c r="C850" s="129"/>
      <c r="D850" s="96"/>
      <c r="E850" s="138"/>
      <c r="F850" s="128" t="str">
        <f aca="false">IFERROR(IF(OR(ISTEXT(D850),ISNUMBER(D850)),HLOOKUP(I850-23*INT(I850/23),[2]Hoja2!B$1:X$2,2),""),1)</f>
        <v/>
      </c>
      <c r="G850" s="128" t="str">
        <f aca="false">LEFT(D850,1)</f>
        <v/>
      </c>
      <c r="H850" s="129" t="str">
        <f aca="false">IF(UPPER(G850)="Z",2,IF(UPPER(G850)="Y",1,IF(UPPER(G850)="X",0,LEFT(D850))))</f>
        <v/>
      </c>
      <c r="I850" s="129" t="str">
        <f aca="false">REPLACE(D850,1,1,H850)</f>
        <v/>
      </c>
      <c r="J850" s="96"/>
      <c r="K850" s="124" t="str">
        <f aca="false">IF(N850&gt;0,ROW(L850)-7,"")</f>
        <v/>
      </c>
      <c r="L850" s="130"/>
      <c r="M850" s="130"/>
      <c r="N850" s="131"/>
      <c r="O850" s="132"/>
      <c r="P850" s="128" t="str">
        <f aca="false">IFERROR(IF(OR(ISTEXT(N850),ISNUMBER(N850)),HLOOKUP(S850-23*INT(S850/23),[2]Hoja2!B$1:X$2,2),""),1)</f>
        <v/>
      </c>
      <c r="Q850" s="128" t="str">
        <f aca="false">LEFT(N850,1)</f>
        <v/>
      </c>
      <c r="R850" s="129" t="str">
        <f aca="false">IF(UPPER(Q850)="Z",2,IF(UPPER(Q850)="Y",1,IF(UPPER(Q850)="X",0,LEFT(N850))))</f>
        <v/>
      </c>
      <c r="S850" s="129" t="str">
        <f aca="false">REPLACE(N850,1,1,R850)</f>
        <v/>
      </c>
      <c r="T850" s="96"/>
      <c r="U850" s="133"/>
      <c r="V850" s="124" t="str">
        <f aca="false">IF(OR(ISTEXT(N850),ISNUMBER(N850)),IF($AD850=1,U850,0),"")</f>
        <v/>
      </c>
      <c r="W850" s="75" t="n">
        <v>36892</v>
      </c>
      <c r="X850" s="134"/>
      <c r="Y850" s="134"/>
      <c r="AA850" s="128" t="n">
        <f aca="false">IF(E850&lt;&gt;F850,0,1)</f>
        <v>1</v>
      </c>
      <c r="AB850" s="128" t="n">
        <f aca="false">IF(OR(T850="SI",T850="Si",T850="si",T850="sI",T850="s",T850="S"),1,0)</f>
        <v>0</v>
      </c>
      <c r="AC850" s="128" t="n">
        <f aca="false">IF(OR(J850="SI",J850="Si",J850="si",J850="sI",J850="s",J850="S"),1,0)</f>
        <v>0</v>
      </c>
      <c r="AD850" s="128" t="n">
        <f aca="false">AK850*AA850*AB850*AC850</f>
        <v>0</v>
      </c>
      <c r="AF850" s="136" t="n">
        <f aca="false">COUNTIF(D$8:D850,D850)</f>
        <v>0</v>
      </c>
      <c r="AG850" s="136" t="n">
        <f aca="false">COUNTIFS(D$8:D850,D850,A$8:A850,A850)</f>
        <v>0</v>
      </c>
      <c r="AH850" s="128" t="n">
        <f aca="false">AF850-AG850</f>
        <v>0</v>
      </c>
      <c r="AI850" s="128" t="n">
        <f aca="false">IF(OR(O850&lt;&gt;P850,P850=1,AA850=0),1,0)</f>
        <v>0</v>
      </c>
      <c r="AJ850" s="128" t="n">
        <f aca="false">IF(AR850&gt;0,1,0)+AH850</f>
        <v>0</v>
      </c>
      <c r="AK850" s="128" t="n">
        <f aca="false">IF(O850&lt;&gt;P850,0,1)</f>
        <v>1</v>
      </c>
      <c r="AL850" s="128" t="n">
        <f aca="false">IF(U850&gt;1,1,0)</f>
        <v>0</v>
      </c>
      <c r="AM850" s="136"/>
      <c r="AN850" s="137"/>
      <c r="AO850" s="139"/>
      <c r="AP850" s="128" t="str">
        <f aca="false">IF(SUMIF(AS$7:BU$7,"&gt;0",AS850:BU850)&gt;0,SUMIF(AS$7:BU$7,"&gt;0",AS850:BU850),"")</f>
        <v/>
      </c>
      <c r="AQ850" s="128"/>
      <c r="AR850" s="136" t="n">
        <f aca="false">COUNTIF(N$8:N850,N850)-1</f>
        <v>-1</v>
      </c>
      <c r="AS850" s="133"/>
      <c r="AT850" s="133"/>
      <c r="AU850" s="128" t="n">
        <f aca="false">IF($A850=$A849,AS850+AT850+AU849,AS850+AT850)</f>
        <v>0</v>
      </c>
      <c r="AV850" s="133"/>
      <c r="AW850" s="133"/>
      <c r="AX850" s="128" t="n">
        <f aca="false">IF($A850=$A849,AV850+AW850+AX849,AV850+AW850)</f>
        <v>0</v>
      </c>
      <c r="AY850" s="133"/>
      <c r="AZ850" s="133"/>
      <c r="BA850" s="128" t="n">
        <f aca="false">IF($A850=$A849,AY850+AZ850+BA849,AY850+AZ850)</f>
        <v>0</v>
      </c>
      <c r="BB850" s="133"/>
      <c r="BC850" s="133"/>
      <c r="BD850" s="128" t="n">
        <f aca="false">IF($A850=$A849,BB850+BC850+BD849,BB850+BC850)</f>
        <v>0</v>
      </c>
      <c r="BE850" s="133"/>
      <c r="BF850" s="133"/>
      <c r="BG850" s="128" t="n">
        <f aca="false">IF($A850=$A849,BE850+BF850+BG849,BE850+BF850)</f>
        <v>0</v>
      </c>
      <c r="BH850" s="133"/>
      <c r="BI850" s="133"/>
      <c r="BJ850" s="128" t="n">
        <f aca="false">IF($A850=$A849,BH850+BI850+BJ849,BH850+BI850)</f>
        <v>0</v>
      </c>
      <c r="BK850" s="133"/>
      <c r="BL850" s="133"/>
      <c r="BM850" s="128" t="n">
        <f aca="false">IF($A850=$A849,BK850+BL850+BM849,BK850+BL850)</f>
        <v>0</v>
      </c>
      <c r="BN850" s="133"/>
      <c r="BO850" s="133"/>
      <c r="BP850" s="128" t="n">
        <f aca="false">IF($A850=$A849,BN850+BO850+BP849,BN850+BO850)</f>
        <v>0</v>
      </c>
      <c r="BQ850" s="133"/>
      <c r="BR850" s="133"/>
      <c r="BS850" s="128" t="n">
        <f aca="false">IF($A850=$A849,BQ850+BR850+BS849,BQ850+BR850)</f>
        <v>0</v>
      </c>
      <c r="BT850" s="133"/>
      <c r="BU850" s="133"/>
      <c r="BV850" s="128" t="n">
        <f aca="false">IF($A850=$A849,BT850+BU850+BV849,BT850+BU850)</f>
        <v>0</v>
      </c>
      <c r="BW850" s="128" t="n">
        <f aca="false">IF(W850=0,0,IF(W850&gt;F$4,1,(IF(W850=BW$2,0,(IF(F$4-W850&gt;2,1,0))))))</f>
        <v>0</v>
      </c>
    </row>
    <row r="851" customFormat="false" ht="42.95" hidden="false" customHeight="true" outlineLevel="0" collapsed="false">
      <c r="A851" s="124" t="str">
        <f aca="false">IF(D851=D850,IF(A850=0,"",A850),IF(AND(D851&gt;0,D851&lt;&gt;D850),A850+1,""))</f>
        <v/>
      </c>
      <c r="B851" s="129"/>
      <c r="C851" s="129"/>
      <c r="D851" s="96"/>
      <c r="E851" s="138"/>
      <c r="F851" s="128" t="str">
        <f aca="false">IFERROR(IF(OR(ISTEXT(D851),ISNUMBER(D851)),HLOOKUP(I851-23*INT(I851/23),[2]Hoja2!B$1:X$2,2),""),1)</f>
        <v/>
      </c>
      <c r="G851" s="128" t="str">
        <f aca="false">LEFT(D851,1)</f>
        <v/>
      </c>
      <c r="H851" s="129" t="str">
        <f aca="false">IF(UPPER(G851)="Z",2,IF(UPPER(G851)="Y",1,IF(UPPER(G851)="X",0,LEFT(D851))))</f>
        <v/>
      </c>
      <c r="I851" s="129" t="str">
        <f aca="false">REPLACE(D851,1,1,H851)</f>
        <v/>
      </c>
      <c r="J851" s="96"/>
      <c r="K851" s="124" t="str">
        <f aca="false">IF(N851&gt;0,ROW(L851)-7,"")</f>
        <v/>
      </c>
      <c r="L851" s="130"/>
      <c r="M851" s="130"/>
      <c r="N851" s="131"/>
      <c r="O851" s="132"/>
      <c r="P851" s="128" t="str">
        <f aca="false">IFERROR(IF(OR(ISTEXT(N851),ISNUMBER(N851)),HLOOKUP(S851-23*INT(S851/23),[2]Hoja2!B$1:X$2,2),""),1)</f>
        <v/>
      </c>
      <c r="Q851" s="128" t="str">
        <f aca="false">LEFT(N851,1)</f>
        <v/>
      </c>
      <c r="R851" s="129" t="str">
        <f aca="false">IF(UPPER(Q851)="Z",2,IF(UPPER(Q851)="Y",1,IF(UPPER(Q851)="X",0,LEFT(N851))))</f>
        <v/>
      </c>
      <c r="S851" s="129" t="str">
        <f aca="false">REPLACE(N851,1,1,R851)</f>
        <v/>
      </c>
      <c r="T851" s="96"/>
      <c r="U851" s="133"/>
      <c r="V851" s="124" t="str">
        <f aca="false">IF(OR(ISTEXT(N851),ISNUMBER(N851)),IF($AD851=1,U851,0),"")</f>
        <v/>
      </c>
      <c r="W851" s="75" t="n">
        <v>36892</v>
      </c>
      <c r="X851" s="134"/>
      <c r="Y851" s="134"/>
      <c r="AA851" s="128" t="n">
        <f aca="false">IF(E851&lt;&gt;F851,0,1)</f>
        <v>1</v>
      </c>
      <c r="AB851" s="128" t="n">
        <f aca="false">IF(OR(T851="SI",T851="Si",T851="si",T851="sI",T851="s",T851="S"),1,0)</f>
        <v>0</v>
      </c>
      <c r="AC851" s="128" t="n">
        <f aca="false">IF(OR(J851="SI",J851="Si",J851="si",J851="sI",J851="s",J851="S"),1,0)</f>
        <v>0</v>
      </c>
      <c r="AD851" s="128" t="n">
        <f aca="false">AK851*AA851*AB851*AC851</f>
        <v>0</v>
      </c>
      <c r="AF851" s="136" t="n">
        <f aca="false">COUNTIF(D$8:D851,D851)</f>
        <v>0</v>
      </c>
      <c r="AG851" s="136" t="n">
        <f aca="false">COUNTIFS(D$8:D851,D851,A$8:A851,A851)</f>
        <v>0</v>
      </c>
      <c r="AH851" s="128" t="n">
        <f aca="false">AF851-AG851</f>
        <v>0</v>
      </c>
      <c r="AI851" s="128" t="n">
        <f aca="false">IF(OR(O851&lt;&gt;P851,P851=1,AA851=0),1,0)</f>
        <v>0</v>
      </c>
      <c r="AJ851" s="128" t="n">
        <f aca="false">IF(AR851&gt;0,1,0)+AH851</f>
        <v>0</v>
      </c>
      <c r="AK851" s="128" t="n">
        <f aca="false">IF(O851&lt;&gt;P851,0,1)</f>
        <v>1</v>
      </c>
      <c r="AL851" s="128" t="n">
        <f aca="false">IF(U851&gt;1,1,0)</f>
        <v>0</v>
      </c>
      <c r="AM851" s="136"/>
      <c r="AN851" s="137"/>
      <c r="AO851" s="139"/>
      <c r="AP851" s="128" t="str">
        <f aca="false">IF(SUMIF(AS$7:BU$7,"&gt;0",AS851:BU851)&gt;0,SUMIF(AS$7:BU$7,"&gt;0",AS851:BU851),"")</f>
        <v/>
      </c>
      <c r="AQ851" s="128"/>
      <c r="AR851" s="136" t="n">
        <f aca="false">COUNTIF(N$8:N851,N851)-1</f>
        <v>-1</v>
      </c>
      <c r="AS851" s="133"/>
      <c r="AT851" s="133"/>
      <c r="AU851" s="128" t="n">
        <f aca="false">IF($A851=$A850,AS851+AT851+AU850,AS851+AT851)</f>
        <v>0</v>
      </c>
      <c r="AV851" s="133"/>
      <c r="AW851" s="133"/>
      <c r="AX851" s="128" t="n">
        <f aca="false">IF($A851=$A850,AV851+AW851+AX850,AV851+AW851)</f>
        <v>0</v>
      </c>
      <c r="AY851" s="133"/>
      <c r="AZ851" s="133"/>
      <c r="BA851" s="128" t="n">
        <f aca="false">IF($A851=$A850,AY851+AZ851+BA850,AY851+AZ851)</f>
        <v>0</v>
      </c>
      <c r="BB851" s="133"/>
      <c r="BC851" s="133"/>
      <c r="BD851" s="128" t="n">
        <f aca="false">IF($A851=$A850,BB851+BC851+BD850,BB851+BC851)</f>
        <v>0</v>
      </c>
      <c r="BE851" s="133"/>
      <c r="BF851" s="133"/>
      <c r="BG851" s="128" t="n">
        <f aca="false">IF($A851=$A850,BE851+BF851+BG850,BE851+BF851)</f>
        <v>0</v>
      </c>
      <c r="BH851" s="133"/>
      <c r="BI851" s="133"/>
      <c r="BJ851" s="128" t="n">
        <f aca="false">IF($A851=$A850,BH851+BI851+BJ850,BH851+BI851)</f>
        <v>0</v>
      </c>
      <c r="BK851" s="133"/>
      <c r="BL851" s="133"/>
      <c r="BM851" s="128" t="n">
        <f aca="false">IF($A851=$A850,BK851+BL851+BM850,BK851+BL851)</f>
        <v>0</v>
      </c>
      <c r="BN851" s="133"/>
      <c r="BO851" s="133"/>
      <c r="BP851" s="128" t="n">
        <f aca="false">IF($A851=$A850,BN851+BO851+BP850,BN851+BO851)</f>
        <v>0</v>
      </c>
      <c r="BQ851" s="133"/>
      <c r="BR851" s="133"/>
      <c r="BS851" s="128" t="n">
        <f aca="false">IF($A851=$A850,BQ851+BR851+BS850,BQ851+BR851)</f>
        <v>0</v>
      </c>
      <c r="BT851" s="133"/>
      <c r="BU851" s="133"/>
      <c r="BV851" s="128" t="n">
        <f aca="false">IF($A851=$A850,BT851+BU851+BV850,BT851+BU851)</f>
        <v>0</v>
      </c>
      <c r="BW851" s="128" t="n">
        <f aca="false">IF(W851=0,0,IF(W851&gt;F$4,1,(IF(W851=BW$2,0,(IF(F$4-W851&gt;2,1,0))))))</f>
        <v>0</v>
      </c>
    </row>
    <row r="852" customFormat="false" ht="42.95" hidden="false" customHeight="true" outlineLevel="0" collapsed="false">
      <c r="A852" s="124" t="str">
        <f aca="false">IF(D852=D851,IF(A851=0,"",A851),IF(AND(D852&gt;0,D852&lt;&gt;D851),A851+1,""))</f>
        <v/>
      </c>
      <c r="B852" s="129"/>
      <c r="C852" s="129"/>
      <c r="D852" s="96"/>
      <c r="E852" s="138"/>
      <c r="F852" s="128" t="str">
        <f aca="false">IFERROR(IF(OR(ISTEXT(D852),ISNUMBER(D852)),HLOOKUP(I852-23*INT(I852/23),[2]Hoja2!B$1:X$2,2),""),1)</f>
        <v/>
      </c>
      <c r="G852" s="128" t="str">
        <f aca="false">LEFT(D852,1)</f>
        <v/>
      </c>
      <c r="H852" s="129" t="str">
        <f aca="false">IF(UPPER(G852)="Z",2,IF(UPPER(G852)="Y",1,IF(UPPER(G852)="X",0,LEFT(D852))))</f>
        <v/>
      </c>
      <c r="I852" s="129" t="str">
        <f aca="false">REPLACE(D852,1,1,H852)</f>
        <v/>
      </c>
      <c r="J852" s="96"/>
      <c r="K852" s="124" t="str">
        <f aca="false">IF(N852&gt;0,ROW(L852)-7,"")</f>
        <v/>
      </c>
      <c r="L852" s="130"/>
      <c r="M852" s="130"/>
      <c r="N852" s="131"/>
      <c r="O852" s="132"/>
      <c r="P852" s="128" t="str">
        <f aca="false">IFERROR(IF(OR(ISTEXT(N852),ISNUMBER(N852)),HLOOKUP(S852-23*INT(S852/23),[2]Hoja2!B$1:X$2,2),""),1)</f>
        <v/>
      </c>
      <c r="Q852" s="128" t="str">
        <f aca="false">LEFT(N852,1)</f>
        <v/>
      </c>
      <c r="R852" s="129" t="str">
        <f aca="false">IF(UPPER(Q852)="Z",2,IF(UPPER(Q852)="Y",1,IF(UPPER(Q852)="X",0,LEFT(N852))))</f>
        <v/>
      </c>
      <c r="S852" s="129" t="str">
        <f aca="false">REPLACE(N852,1,1,R852)</f>
        <v/>
      </c>
      <c r="T852" s="96"/>
      <c r="U852" s="133"/>
      <c r="V852" s="124" t="str">
        <f aca="false">IF(OR(ISTEXT(N852),ISNUMBER(N852)),IF($AD852=1,U852,0),"")</f>
        <v/>
      </c>
      <c r="W852" s="75" t="n">
        <v>36892</v>
      </c>
      <c r="X852" s="134"/>
      <c r="Y852" s="134"/>
      <c r="AA852" s="128" t="n">
        <f aca="false">IF(E852&lt;&gt;F852,0,1)</f>
        <v>1</v>
      </c>
      <c r="AB852" s="128" t="n">
        <f aca="false">IF(OR(T852="SI",T852="Si",T852="si",T852="sI",T852="s",T852="S"),1,0)</f>
        <v>0</v>
      </c>
      <c r="AC852" s="128" t="n">
        <f aca="false">IF(OR(J852="SI",J852="Si",J852="si",J852="sI",J852="s",J852="S"),1,0)</f>
        <v>0</v>
      </c>
      <c r="AD852" s="128" t="n">
        <f aca="false">AK852*AA852*AB852*AC852</f>
        <v>0</v>
      </c>
      <c r="AF852" s="136" t="n">
        <f aca="false">COUNTIF(D$8:D852,D852)</f>
        <v>0</v>
      </c>
      <c r="AG852" s="136" t="n">
        <f aca="false">COUNTIFS(D$8:D852,D852,A$8:A852,A852)</f>
        <v>0</v>
      </c>
      <c r="AH852" s="128" t="n">
        <f aca="false">AF852-AG852</f>
        <v>0</v>
      </c>
      <c r="AI852" s="128" t="n">
        <f aca="false">IF(OR(O852&lt;&gt;P852,P852=1,AA852=0),1,0)</f>
        <v>0</v>
      </c>
      <c r="AJ852" s="128" t="n">
        <f aca="false">IF(AR852&gt;0,1,0)+AH852</f>
        <v>0</v>
      </c>
      <c r="AK852" s="128" t="n">
        <f aca="false">IF(O852&lt;&gt;P852,0,1)</f>
        <v>1</v>
      </c>
      <c r="AL852" s="128" t="n">
        <f aca="false">IF(U852&gt;1,1,0)</f>
        <v>0</v>
      </c>
      <c r="AM852" s="136"/>
      <c r="AN852" s="137"/>
      <c r="AO852" s="139"/>
      <c r="AP852" s="128" t="str">
        <f aca="false">IF(SUMIF(AS$7:BU$7,"&gt;0",AS852:BU852)&gt;0,SUMIF(AS$7:BU$7,"&gt;0",AS852:BU852),"")</f>
        <v/>
      </c>
      <c r="AQ852" s="128"/>
      <c r="AR852" s="136" t="n">
        <f aca="false">COUNTIF(N$8:N852,N852)-1</f>
        <v>-1</v>
      </c>
      <c r="AS852" s="133"/>
      <c r="AT852" s="133"/>
      <c r="AU852" s="128" t="n">
        <f aca="false">IF($A852=$A851,AS852+AT852+AU851,AS852+AT852)</f>
        <v>0</v>
      </c>
      <c r="AV852" s="133"/>
      <c r="AW852" s="133"/>
      <c r="AX852" s="128" t="n">
        <f aca="false">IF($A852=$A851,AV852+AW852+AX851,AV852+AW852)</f>
        <v>0</v>
      </c>
      <c r="AY852" s="133"/>
      <c r="AZ852" s="133"/>
      <c r="BA852" s="128" t="n">
        <f aca="false">IF($A852=$A851,AY852+AZ852+BA851,AY852+AZ852)</f>
        <v>0</v>
      </c>
      <c r="BB852" s="133"/>
      <c r="BC852" s="133"/>
      <c r="BD852" s="128" t="n">
        <f aca="false">IF($A852=$A851,BB852+BC852+BD851,BB852+BC852)</f>
        <v>0</v>
      </c>
      <c r="BE852" s="133"/>
      <c r="BF852" s="133"/>
      <c r="BG852" s="128" t="n">
        <f aca="false">IF($A852=$A851,BE852+BF852+BG851,BE852+BF852)</f>
        <v>0</v>
      </c>
      <c r="BH852" s="133"/>
      <c r="BI852" s="133"/>
      <c r="BJ852" s="128" t="n">
        <f aca="false">IF($A852=$A851,BH852+BI852+BJ851,BH852+BI852)</f>
        <v>0</v>
      </c>
      <c r="BK852" s="133"/>
      <c r="BL852" s="133"/>
      <c r="BM852" s="128" t="n">
        <f aca="false">IF($A852=$A851,BK852+BL852+BM851,BK852+BL852)</f>
        <v>0</v>
      </c>
      <c r="BN852" s="133"/>
      <c r="BO852" s="133"/>
      <c r="BP852" s="128" t="n">
        <f aca="false">IF($A852=$A851,BN852+BO852+BP851,BN852+BO852)</f>
        <v>0</v>
      </c>
      <c r="BQ852" s="133"/>
      <c r="BR852" s="133"/>
      <c r="BS852" s="128" t="n">
        <f aca="false">IF($A852=$A851,BQ852+BR852+BS851,BQ852+BR852)</f>
        <v>0</v>
      </c>
      <c r="BT852" s="133"/>
      <c r="BU852" s="133"/>
      <c r="BV852" s="128" t="n">
        <f aca="false">IF($A852=$A851,BT852+BU852+BV851,BT852+BU852)</f>
        <v>0</v>
      </c>
      <c r="BW852" s="128" t="n">
        <f aca="false">IF(W852=0,0,IF(W852&gt;F$4,1,(IF(W852=BW$2,0,(IF(F$4-W852&gt;2,1,0))))))</f>
        <v>0</v>
      </c>
    </row>
    <row r="853" customFormat="false" ht="42.95" hidden="false" customHeight="true" outlineLevel="0" collapsed="false">
      <c r="A853" s="124" t="str">
        <f aca="false">IF(D853=D852,IF(A852=0,"",A852),IF(AND(D853&gt;0,D853&lt;&gt;D852),A852+1,""))</f>
        <v/>
      </c>
      <c r="B853" s="129"/>
      <c r="C853" s="129"/>
      <c r="D853" s="96"/>
      <c r="E853" s="138"/>
      <c r="F853" s="128" t="str">
        <f aca="false">IFERROR(IF(OR(ISTEXT(D853),ISNUMBER(D853)),HLOOKUP(I853-23*INT(I853/23),[2]Hoja2!B$1:X$2,2),""),1)</f>
        <v/>
      </c>
      <c r="G853" s="128" t="str">
        <f aca="false">LEFT(D853,1)</f>
        <v/>
      </c>
      <c r="H853" s="129" t="str">
        <f aca="false">IF(UPPER(G853)="Z",2,IF(UPPER(G853)="Y",1,IF(UPPER(G853)="X",0,LEFT(D853))))</f>
        <v/>
      </c>
      <c r="I853" s="129" t="str">
        <f aca="false">REPLACE(D853,1,1,H853)</f>
        <v/>
      </c>
      <c r="J853" s="96"/>
      <c r="K853" s="124" t="str">
        <f aca="false">IF(N853&gt;0,ROW(L853)-7,"")</f>
        <v/>
      </c>
      <c r="L853" s="130"/>
      <c r="M853" s="130"/>
      <c r="N853" s="131"/>
      <c r="O853" s="132"/>
      <c r="P853" s="128" t="str">
        <f aca="false">IFERROR(IF(OR(ISTEXT(N853),ISNUMBER(N853)),HLOOKUP(S853-23*INT(S853/23),[2]Hoja2!B$1:X$2,2),""),1)</f>
        <v/>
      </c>
      <c r="Q853" s="128" t="str">
        <f aca="false">LEFT(N853,1)</f>
        <v/>
      </c>
      <c r="R853" s="129" t="str">
        <f aca="false">IF(UPPER(Q853)="Z",2,IF(UPPER(Q853)="Y",1,IF(UPPER(Q853)="X",0,LEFT(N853))))</f>
        <v/>
      </c>
      <c r="S853" s="129" t="str">
        <f aca="false">REPLACE(N853,1,1,R853)</f>
        <v/>
      </c>
      <c r="T853" s="96"/>
      <c r="U853" s="133"/>
      <c r="V853" s="124" t="str">
        <f aca="false">IF(OR(ISTEXT(N853),ISNUMBER(N853)),IF($AD853=1,U853,0),"")</f>
        <v/>
      </c>
      <c r="W853" s="75" t="n">
        <v>36892</v>
      </c>
      <c r="X853" s="134"/>
      <c r="Y853" s="134"/>
      <c r="AA853" s="128" t="n">
        <f aca="false">IF(E853&lt;&gt;F853,0,1)</f>
        <v>1</v>
      </c>
      <c r="AB853" s="128" t="n">
        <f aca="false">IF(OR(T853="SI",T853="Si",T853="si",T853="sI",T853="s",T853="S"),1,0)</f>
        <v>0</v>
      </c>
      <c r="AC853" s="128" t="n">
        <f aca="false">IF(OR(J853="SI",J853="Si",J853="si",J853="sI",J853="s",J853="S"),1,0)</f>
        <v>0</v>
      </c>
      <c r="AD853" s="128" t="n">
        <f aca="false">AK853*AA853*AB853*AC853</f>
        <v>0</v>
      </c>
      <c r="AF853" s="136" t="n">
        <f aca="false">COUNTIF(D$8:D853,D853)</f>
        <v>0</v>
      </c>
      <c r="AG853" s="136" t="n">
        <f aca="false">COUNTIFS(D$8:D853,D853,A$8:A853,A853)</f>
        <v>0</v>
      </c>
      <c r="AH853" s="128" t="n">
        <f aca="false">AF853-AG853</f>
        <v>0</v>
      </c>
      <c r="AI853" s="128" t="n">
        <f aca="false">IF(OR(O853&lt;&gt;P853,P853=1,AA853=0),1,0)</f>
        <v>0</v>
      </c>
      <c r="AJ853" s="128" t="n">
        <f aca="false">IF(AR853&gt;0,1,0)+AH853</f>
        <v>0</v>
      </c>
      <c r="AK853" s="128" t="n">
        <f aca="false">IF(O853&lt;&gt;P853,0,1)</f>
        <v>1</v>
      </c>
      <c r="AL853" s="128" t="n">
        <f aca="false">IF(U853&gt;1,1,0)</f>
        <v>0</v>
      </c>
      <c r="AM853" s="136"/>
      <c r="AN853" s="137"/>
      <c r="AO853" s="139"/>
      <c r="AP853" s="128" t="str">
        <f aca="false">IF(SUMIF(AS$7:BU$7,"&gt;0",AS853:BU853)&gt;0,SUMIF(AS$7:BU$7,"&gt;0",AS853:BU853),"")</f>
        <v/>
      </c>
      <c r="AQ853" s="128"/>
      <c r="AR853" s="136" t="n">
        <f aca="false">COUNTIF(N$8:N853,N853)-1</f>
        <v>-1</v>
      </c>
      <c r="AS853" s="133"/>
      <c r="AT853" s="133"/>
      <c r="AU853" s="128" t="n">
        <f aca="false">IF($A853=$A852,AS853+AT853+AU852,AS853+AT853)</f>
        <v>0</v>
      </c>
      <c r="AV853" s="133"/>
      <c r="AW853" s="133"/>
      <c r="AX853" s="128" t="n">
        <f aca="false">IF($A853=$A852,AV853+AW853+AX852,AV853+AW853)</f>
        <v>0</v>
      </c>
      <c r="AY853" s="133"/>
      <c r="AZ853" s="133"/>
      <c r="BA853" s="128" t="n">
        <f aca="false">IF($A853=$A852,AY853+AZ853+BA852,AY853+AZ853)</f>
        <v>0</v>
      </c>
      <c r="BB853" s="133"/>
      <c r="BC853" s="133"/>
      <c r="BD853" s="128" t="n">
        <f aca="false">IF($A853=$A852,BB853+BC853+BD852,BB853+BC853)</f>
        <v>0</v>
      </c>
      <c r="BE853" s="133"/>
      <c r="BF853" s="133"/>
      <c r="BG853" s="128" t="n">
        <f aca="false">IF($A853=$A852,BE853+BF853+BG852,BE853+BF853)</f>
        <v>0</v>
      </c>
      <c r="BH853" s="133"/>
      <c r="BI853" s="133"/>
      <c r="BJ853" s="128" t="n">
        <f aca="false">IF($A853=$A852,BH853+BI853+BJ852,BH853+BI853)</f>
        <v>0</v>
      </c>
      <c r="BK853" s="133"/>
      <c r="BL853" s="133"/>
      <c r="BM853" s="128" t="n">
        <f aca="false">IF($A853=$A852,BK853+BL853+BM852,BK853+BL853)</f>
        <v>0</v>
      </c>
      <c r="BN853" s="133"/>
      <c r="BO853" s="133"/>
      <c r="BP853" s="128" t="n">
        <f aca="false">IF($A853=$A852,BN853+BO853+BP852,BN853+BO853)</f>
        <v>0</v>
      </c>
      <c r="BQ853" s="133"/>
      <c r="BR853" s="133"/>
      <c r="BS853" s="128" t="n">
        <f aca="false">IF($A853=$A852,BQ853+BR853+BS852,BQ853+BR853)</f>
        <v>0</v>
      </c>
      <c r="BT853" s="133"/>
      <c r="BU853" s="133"/>
      <c r="BV853" s="128" t="n">
        <f aca="false">IF($A853=$A852,BT853+BU853+BV852,BT853+BU853)</f>
        <v>0</v>
      </c>
      <c r="BW853" s="128" t="n">
        <f aca="false">IF(W853=0,0,IF(W853&gt;F$4,1,(IF(W853=BW$2,0,(IF(F$4-W853&gt;2,1,0))))))</f>
        <v>0</v>
      </c>
    </row>
    <row r="854" customFormat="false" ht="42.95" hidden="false" customHeight="true" outlineLevel="0" collapsed="false">
      <c r="A854" s="124" t="str">
        <f aca="false">IF(D854=D853,IF(A853=0,"",A853),IF(AND(D854&gt;0,D854&lt;&gt;D853),A853+1,""))</f>
        <v/>
      </c>
      <c r="B854" s="129"/>
      <c r="C854" s="129"/>
      <c r="D854" s="96"/>
      <c r="E854" s="138"/>
      <c r="F854" s="128" t="str">
        <f aca="false">IFERROR(IF(OR(ISTEXT(D854),ISNUMBER(D854)),HLOOKUP(I854-23*INT(I854/23),[2]Hoja2!B$1:X$2,2),""),1)</f>
        <v/>
      </c>
      <c r="G854" s="128" t="str">
        <f aca="false">LEFT(D854,1)</f>
        <v/>
      </c>
      <c r="H854" s="129" t="str">
        <f aca="false">IF(UPPER(G854)="Z",2,IF(UPPER(G854)="Y",1,IF(UPPER(G854)="X",0,LEFT(D854))))</f>
        <v/>
      </c>
      <c r="I854" s="129" t="str">
        <f aca="false">REPLACE(D854,1,1,H854)</f>
        <v/>
      </c>
      <c r="J854" s="96"/>
      <c r="K854" s="124" t="str">
        <f aca="false">IF(N854&gt;0,ROW(L854)-7,"")</f>
        <v/>
      </c>
      <c r="L854" s="130"/>
      <c r="M854" s="130"/>
      <c r="N854" s="131"/>
      <c r="O854" s="132"/>
      <c r="P854" s="128" t="str">
        <f aca="false">IFERROR(IF(OR(ISTEXT(N854),ISNUMBER(N854)),HLOOKUP(S854-23*INT(S854/23),[2]Hoja2!B$1:X$2,2),""),1)</f>
        <v/>
      </c>
      <c r="Q854" s="128" t="str">
        <f aca="false">LEFT(N854,1)</f>
        <v/>
      </c>
      <c r="R854" s="129" t="str">
        <f aca="false">IF(UPPER(Q854)="Z",2,IF(UPPER(Q854)="Y",1,IF(UPPER(Q854)="X",0,LEFT(N854))))</f>
        <v/>
      </c>
      <c r="S854" s="129" t="str">
        <f aca="false">REPLACE(N854,1,1,R854)</f>
        <v/>
      </c>
      <c r="T854" s="96"/>
      <c r="U854" s="133"/>
      <c r="V854" s="124" t="str">
        <f aca="false">IF(OR(ISTEXT(N854),ISNUMBER(N854)),IF($AD854=1,U854,0),"")</f>
        <v/>
      </c>
      <c r="W854" s="75" t="n">
        <v>36892</v>
      </c>
      <c r="X854" s="134"/>
      <c r="Y854" s="134"/>
      <c r="AA854" s="128" t="n">
        <f aca="false">IF(E854&lt;&gt;F854,0,1)</f>
        <v>1</v>
      </c>
      <c r="AB854" s="128" t="n">
        <f aca="false">IF(OR(T854="SI",T854="Si",T854="si",T854="sI",T854="s",T854="S"),1,0)</f>
        <v>0</v>
      </c>
      <c r="AC854" s="128" t="n">
        <f aca="false">IF(OR(J854="SI",J854="Si",J854="si",J854="sI",J854="s",J854="S"),1,0)</f>
        <v>0</v>
      </c>
      <c r="AD854" s="128" t="n">
        <f aca="false">AK854*AA854*AB854*AC854</f>
        <v>0</v>
      </c>
      <c r="AF854" s="136" t="n">
        <f aca="false">COUNTIF(D$8:D854,D854)</f>
        <v>0</v>
      </c>
      <c r="AG854" s="136" t="n">
        <f aca="false">COUNTIFS(D$8:D854,D854,A$8:A854,A854)</f>
        <v>0</v>
      </c>
      <c r="AH854" s="128" t="n">
        <f aca="false">AF854-AG854</f>
        <v>0</v>
      </c>
      <c r="AI854" s="128" t="n">
        <f aca="false">IF(OR(O854&lt;&gt;P854,P854=1,AA854=0),1,0)</f>
        <v>0</v>
      </c>
      <c r="AJ854" s="128" t="n">
        <f aca="false">IF(AR854&gt;0,1,0)+AH854</f>
        <v>0</v>
      </c>
      <c r="AK854" s="128" t="n">
        <f aca="false">IF(O854&lt;&gt;P854,0,1)</f>
        <v>1</v>
      </c>
      <c r="AL854" s="128" t="n">
        <f aca="false">IF(U854&gt;1,1,0)</f>
        <v>0</v>
      </c>
      <c r="AM854" s="136"/>
      <c r="AN854" s="137"/>
      <c r="AO854" s="139"/>
      <c r="AP854" s="128" t="str">
        <f aca="false">IF(SUMIF(AS$7:BU$7,"&gt;0",AS854:BU854)&gt;0,SUMIF(AS$7:BU$7,"&gt;0",AS854:BU854),"")</f>
        <v/>
      </c>
      <c r="AQ854" s="128"/>
      <c r="AR854" s="136" t="n">
        <f aca="false">COUNTIF(N$8:N854,N854)-1</f>
        <v>-1</v>
      </c>
      <c r="AS854" s="133"/>
      <c r="AT854" s="133"/>
      <c r="AU854" s="128" t="n">
        <f aca="false">IF($A854=$A853,AS854+AT854+AU853,AS854+AT854)</f>
        <v>0</v>
      </c>
      <c r="AV854" s="133"/>
      <c r="AW854" s="133"/>
      <c r="AX854" s="128" t="n">
        <f aca="false">IF($A854=$A853,AV854+AW854+AX853,AV854+AW854)</f>
        <v>0</v>
      </c>
      <c r="AY854" s="133"/>
      <c r="AZ854" s="133"/>
      <c r="BA854" s="128" t="n">
        <f aca="false">IF($A854=$A853,AY854+AZ854+BA853,AY854+AZ854)</f>
        <v>0</v>
      </c>
      <c r="BB854" s="133"/>
      <c r="BC854" s="133"/>
      <c r="BD854" s="128" t="n">
        <f aca="false">IF($A854=$A853,BB854+BC854+BD853,BB854+BC854)</f>
        <v>0</v>
      </c>
      <c r="BE854" s="133"/>
      <c r="BF854" s="133"/>
      <c r="BG854" s="128" t="n">
        <f aca="false">IF($A854=$A853,BE854+BF854+BG853,BE854+BF854)</f>
        <v>0</v>
      </c>
      <c r="BH854" s="133"/>
      <c r="BI854" s="133"/>
      <c r="BJ854" s="128" t="n">
        <f aca="false">IF($A854=$A853,BH854+BI854+BJ853,BH854+BI854)</f>
        <v>0</v>
      </c>
      <c r="BK854" s="133"/>
      <c r="BL854" s="133"/>
      <c r="BM854" s="128" t="n">
        <f aca="false">IF($A854=$A853,BK854+BL854+BM853,BK854+BL854)</f>
        <v>0</v>
      </c>
      <c r="BN854" s="133"/>
      <c r="BO854" s="133"/>
      <c r="BP854" s="128" t="n">
        <f aca="false">IF($A854=$A853,BN854+BO854+BP853,BN854+BO854)</f>
        <v>0</v>
      </c>
      <c r="BQ854" s="133"/>
      <c r="BR854" s="133"/>
      <c r="BS854" s="128" t="n">
        <f aca="false">IF($A854=$A853,BQ854+BR854+BS853,BQ854+BR854)</f>
        <v>0</v>
      </c>
      <c r="BT854" s="133"/>
      <c r="BU854" s="133"/>
      <c r="BV854" s="128" t="n">
        <f aca="false">IF($A854=$A853,BT854+BU854+BV853,BT854+BU854)</f>
        <v>0</v>
      </c>
      <c r="BW854" s="128" t="n">
        <f aca="false">IF(W854=0,0,IF(W854&gt;F$4,1,(IF(W854=BW$2,0,(IF(F$4-W854&gt;2,1,0))))))</f>
        <v>0</v>
      </c>
    </row>
    <row r="855" customFormat="false" ht="42.95" hidden="false" customHeight="true" outlineLevel="0" collapsed="false">
      <c r="A855" s="124" t="str">
        <f aca="false">IF(D855=D854,IF(A854=0,"",A854),IF(AND(D855&gt;0,D855&lt;&gt;D854),A854+1,""))</f>
        <v/>
      </c>
      <c r="B855" s="129"/>
      <c r="C855" s="129"/>
      <c r="D855" s="96"/>
      <c r="E855" s="138"/>
      <c r="F855" s="128" t="str">
        <f aca="false">IFERROR(IF(OR(ISTEXT(D855),ISNUMBER(D855)),HLOOKUP(I855-23*INT(I855/23),[2]Hoja2!B$1:X$2,2),""),1)</f>
        <v/>
      </c>
      <c r="G855" s="128" t="str">
        <f aca="false">LEFT(D855,1)</f>
        <v/>
      </c>
      <c r="H855" s="129" t="str">
        <f aca="false">IF(UPPER(G855)="Z",2,IF(UPPER(G855)="Y",1,IF(UPPER(G855)="X",0,LEFT(D855))))</f>
        <v/>
      </c>
      <c r="I855" s="129" t="str">
        <f aca="false">REPLACE(D855,1,1,H855)</f>
        <v/>
      </c>
      <c r="J855" s="96"/>
      <c r="K855" s="124" t="str">
        <f aca="false">IF(N855&gt;0,ROW(L855)-7,"")</f>
        <v/>
      </c>
      <c r="L855" s="130"/>
      <c r="M855" s="130"/>
      <c r="N855" s="131"/>
      <c r="O855" s="132"/>
      <c r="P855" s="128" t="str">
        <f aca="false">IFERROR(IF(OR(ISTEXT(N855),ISNUMBER(N855)),HLOOKUP(S855-23*INT(S855/23),[2]Hoja2!B$1:X$2,2),""),1)</f>
        <v/>
      </c>
      <c r="Q855" s="128" t="str">
        <f aca="false">LEFT(N855,1)</f>
        <v/>
      </c>
      <c r="R855" s="129" t="str">
        <f aca="false">IF(UPPER(Q855)="Z",2,IF(UPPER(Q855)="Y",1,IF(UPPER(Q855)="X",0,LEFT(N855))))</f>
        <v/>
      </c>
      <c r="S855" s="129" t="str">
        <f aca="false">REPLACE(N855,1,1,R855)</f>
        <v/>
      </c>
      <c r="T855" s="96"/>
      <c r="U855" s="133"/>
      <c r="V855" s="124" t="str">
        <f aca="false">IF(OR(ISTEXT(N855),ISNUMBER(N855)),IF($AD855=1,U855,0),"")</f>
        <v/>
      </c>
      <c r="W855" s="75" t="n">
        <v>36892</v>
      </c>
      <c r="X855" s="134"/>
      <c r="Y855" s="134"/>
      <c r="AA855" s="128" t="n">
        <f aca="false">IF(E855&lt;&gt;F855,0,1)</f>
        <v>1</v>
      </c>
      <c r="AB855" s="128" t="n">
        <f aca="false">IF(OR(T855="SI",T855="Si",T855="si",T855="sI",T855="s",T855="S"),1,0)</f>
        <v>0</v>
      </c>
      <c r="AC855" s="128" t="n">
        <f aca="false">IF(OR(J855="SI",J855="Si",J855="si",J855="sI",J855="s",J855="S"),1,0)</f>
        <v>0</v>
      </c>
      <c r="AD855" s="128" t="n">
        <f aca="false">AK855*AA855*AB855*AC855</f>
        <v>0</v>
      </c>
      <c r="AF855" s="136" t="n">
        <f aca="false">COUNTIF(D$8:D855,D855)</f>
        <v>0</v>
      </c>
      <c r="AG855" s="136" t="n">
        <f aca="false">COUNTIFS(D$8:D855,D855,A$8:A855,A855)</f>
        <v>0</v>
      </c>
      <c r="AH855" s="128" t="n">
        <f aca="false">AF855-AG855</f>
        <v>0</v>
      </c>
      <c r="AI855" s="128" t="n">
        <f aca="false">IF(OR(O855&lt;&gt;P855,P855=1,AA855=0),1,0)</f>
        <v>0</v>
      </c>
      <c r="AJ855" s="128" t="n">
        <f aca="false">IF(AR855&gt;0,1,0)+AH855</f>
        <v>0</v>
      </c>
      <c r="AK855" s="128" t="n">
        <f aca="false">IF(O855&lt;&gt;P855,0,1)</f>
        <v>1</v>
      </c>
      <c r="AL855" s="128" t="n">
        <f aca="false">IF(U855&gt;1,1,0)</f>
        <v>0</v>
      </c>
      <c r="AM855" s="136"/>
      <c r="AN855" s="137"/>
      <c r="AO855" s="139"/>
      <c r="AP855" s="128" t="str">
        <f aca="false">IF(SUMIF(AS$7:BU$7,"&gt;0",AS855:BU855)&gt;0,SUMIF(AS$7:BU$7,"&gt;0",AS855:BU855),"")</f>
        <v/>
      </c>
      <c r="AQ855" s="128"/>
      <c r="AR855" s="136" t="n">
        <f aca="false">COUNTIF(N$8:N855,N855)-1</f>
        <v>-1</v>
      </c>
      <c r="AS855" s="133"/>
      <c r="AT855" s="133"/>
      <c r="AU855" s="128" t="n">
        <f aca="false">IF($A855=$A854,AS855+AT855+AU854,AS855+AT855)</f>
        <v>0</v>
      </c>
      <c r="AV855" s="133"/>
      <c r="AW855" s="133"/>
      <c r="AX855" s="128" t="n">
        <f aca="false">IF($A855=$A854,AV855+AW855+AX854,AV855+AW855)</f>
        <v>0</v>
      </c>
      <c r="AY855" s="133"/>
      <c r="AZ855" s="133"/>
      <c r="BA855" s="128" t="n">
        <f aca="false">IF($A855=$A854,AY855+AZ855+BA854,AY855+AZ855)</f>
        <v>0</v>
      </c>
      <c r="BB855" s="133"/>
      <c r="BC855" s="133"/>
      <c r="BD855" s="128" t="n">
        <f aca="false">IF($A855=$A854,BB855+BC855+BD854,BB855+BC855)</f>
        <v>0</v>
      </c>
      <c r="BE855" s="133"/>
      <c r="BF855" s="133"/>
      <c r="BG855" s="128" t="n">
        <f aca="false">IF($A855=$A854,BE855+BF855+BG854,BE855+BF855)</f>
        <v>0</v>
      </c>
      <c r="BH855" s="133"/>
      <c r="BI855" s="133"/>
      <c r="BJ855" s="128" t="n">
        <f aca="false">IF($A855=$A854,BH855+BI855+BJ854,BH855+BI855)</f>
        <v>0</v>
      </c>
      <c r="BK855" s="133"/>
      <c r="BL855" s="133"/>
      <c r="BM855" s="128" t="n">
        <f aca="false">IF($A855=$A854,BK855+BL855+BM854,BK855+BL855)</f>
        <v>0</v>
      </c>
      <c r="BN855" s="133"/>
      <c r="BO855" s="133"/>
      <c r="BP855" s="128" t="n">
        <f aca="false">IF($A855=$A854,BN855+BO855+BP854,BN855+BO855)</f>
        <v>0</v>
      </c>
      <c r="BQ855" s="133"/>
      <c r="BR855" s="133"/>
      <c r="BS855" s="128" t="n">
        <f aca="false">IF($A855=$A854,BQ855+BR855+BS854,BQ855+BR855)</f>
        <v>0</v>
      </c>
      <c r="BT855" s="133"/>
      <c r="BU855" s="133"/>
      <c r="BV855" s="128" t="n">
        <f aca="false">IF($A855=$A854,BT855+BU855+BV854,BT855+BU855)</f>
        <v>0</v>
      </c>
      <c r="BW855" s="128" t="n">
        <f aca="false">IF(W855=0,0,IF(W855&gt;F$4,1,(IF(W855=BW$2,0,(IF(F$4-W855&gt;2,1,0))))))</f>
        <v>0</v>
      </c>
    </row>
    <row r="856" customFormat="false" ht="42.95" hidden="false" customHeight="true" outlineLevel="0" collapsed="false">
      <c r="A856" s="124" t="str">
        <f aca="false">IF(D856=D855,IF(A855=0,"",A855),IF(AND(D856&gt;0,D856&lt;&gt;D855),A855+1,""))</f>
        <v/>
      </c>
      <c r="B856" s="129"/>
      <c r="C856" s="129"/>
      <c r="D856" s="96"/>
      <c r="E856" s="138"/>
      <c r="F856" s="128" t="str">
        <f aca="false">IFERROR(IF(OR(ISTEXT(D856),ISNUMBER(D856)),HLOOKUP(I856-23*INT(I856/23),[2]Hoja2!B$1:X$2,2),""),1)</f>
        <v/>
      </c>
      <c r="G856" s="128" t="str">
        <f aca="false">LEFT(D856,1)</f>
        <v/>
      </c>
      <c r="H856" s="129" t="str">
        <f aca="false">IF(UPPER(G856)="Z",2,IF(UPPER(G856)="Y",1,IF(UPPER(G856)="X",0,LEFT(D856))))</f>
        <v/>
      </c>
      <c r="I856" s="129" t="str">
        <f aca="false">REPLACE(D856,1,1,H856)</f>
        <v/>
      </c>
      <c r="J856" s="96"/>
      <c r="K856" s="124" t="str">
        <f aca="false">IF(N856&gt;0,ROW(L856)-7,"")</f>
        <v/>
      </c>
      <c r="L856" s="130"/>
      <c r="M856" s="130"/>
      <c r="N856" s="131"/>
      <c r="O856" s="132"/>
      <c r="P856" s="128" t="str">
        <f aca="false">IFERROR(IF(OR(ISTEXT(N856),ISNUMBER(N856)),HLOOKUP(S856-23*INT(S856/23),[2]Hoja2!B$1:X$2,2),""),1)</f>
        <v/>
      </c>
      <c r="Q856" s="128" t="str">
        <f aca="false">LEFT(N856,1)</f>
        <v/>
      </c>
      <c r="R856" s="129" t="str">
        <f aca="false">IF(UPPER(Q856)="Z",2,IF(UPPER(Q856)="Y",1,IF(UPPER(Q856)="X",0,LEFT(N856))))</f>
        <v/>
      </c>
      <c r="S856" s="129" t="str">
        <f aca="false">REPLACE(N856,1,1,R856)</f>
        <v/>
      </c>
      <c r="T856" s="96"/>
      <c r="U856" s="133"/>
      <c r="V856" s="124" t="str">
        <f aca="false">IF(OR(ISTEXT(N856),ISNUMBER(N856)),IF($AD856=1,U856,0),"")</f>
        <v/>
      </c>
      <c r="W856" s="75" t="n">
        <v>36892</v>
      </c>
      <c r="X856" s="134"/>
      <c r="Y856" s="134"/>
      <c r="AA856" s="128" t="n">
        <f aca="false">IF(E856&lt;&gt;F856,0,1)</f>
        <v>1</v>
      </c>
      <c r="AB856" s="128" t="n">
        <f aca="false">IF(OR(T856="SI",T856="Si",T856="si",T856="sI",T856="s",T856="S"),1,0)</f>
        <v>0</v>
      </c>
      <c r="AC856" s="128" t="n">
        <f aca="false">IF(OR(J856="SI",J856="Si",J856="si",J856="sI",J856="s",J856="S"),1,0)</f>
        <v>0</v>
      </c>
      <c r="AD856" s="128" t="n">
        <f aca="false">AK856*AA856*AB856*AC856</f>
        <v>0</v>
      </c>
      <c r="AF856" s="136" t="n">
        <f aca="false">COUNTIF(D$8:D856,D856)</f>
        <v>0</v>
      </c>
      <c r="AG856" s="136" t="n">
        <f aca="false">COUNTIFS(D$8:D856,D856,A$8:A856,A856)</f>
        <v>0</v>
      </c>
      <c r="AH856" s="128" t="n">
        <f aca="false">AF856-AG856</f>
        <v>0</v>
      </c>
      <c r="AI856" s="128" t="n">
        <f aca="false">IF(OR(O856&lt;&gt;P856,P856=1,AA856=0),1,0)</f>
        <v>0</v>
      </c>
      <c r="AJ856" s="128" t="n">
        <f aca="false">IF(AR856&gt;0,1,0)+AH856</f>
        <v>0</v>
      </c>
      <c r="AK856" s="128" t="n">
        <f aca="false">IF(O856&lt;&gt;P856,0,1)</f>
        <v>1</v>
      </c>
      <c r="AL856" s="128" t="n">
        <f aca="false">IF(U856&gt;1,1,0)</f>
        <v>0</v>
      </c>
      <c r="AM856" s="136"/>
      <c r="AN856" s="137"/>
      <c r="AO856" s="139"/>
      <c r="AP856" s="128" t="str">
        <f aca="false">IF(SUMIF(AS$7:BU$7,"&gt;0",AS856:BU856)&gt;0,SUMIF(AS$7:BU$7,"&gt;0",AS856:BU856),"")</f>
        <v/>
      </c>
      <c r="AQ856" s="128"/>
      <c r="AR856" s="136" t="n">
        <f aca="false">COUNTIF(N$8:N856,N856)-1</f>
        <v>-1</v>
      </c>
      <c r="AS856" s="133"/>
      <c r="AT856" s="133"/>
      <c r="AU856" s="128" t="n">
        <f aca="false">IF($A856=$A855,AS856+AT856+AU855,AS856+AT856)</f>
        <v>0</v>
      </c>
      <c r="AV856" s="133"/>
      <c r="AW856" s="133"/>
      <c r="AX856" s="128" t="n">
        <f aca="false">IF($A856=$A855,AV856+AW856+AX855,AV856+AW856)</f>
        <v>0</v>
      </c>
      <c r="AY856" s="133"/>
      <c r="AZ856" s="133"/>
      <c r="BA856" s="128" t="n">
        <f aca="false">IF($A856=$A855,AY856+AZ856+BA855,AY856+AZ856)</f>
        <v>0</v>
      </c>
      <c r="BB856" s="133"/>
      <c r="BC856" s="133"/>
      <c r="BD856" s="128" t="n">
        <f aca="false">IF($A856=$A855,BB856+BC856+BD855,BB856+BC856)</f>
        <v>0</v>
      </c>
      <c r="BE856" s="133"/>
      <c r="BF856" s="133"/>
      <c r="BG856" s="128" t="n">
        <f aca="false">IF($A856=$A855,BE856+BF856+BG855,BE856+BF856)</f>
        <v>0</v>
      </c>
      <c r="BH856" s="133"/>
      <c r="BI856" s="133"/>
      <c r="BJ856" s="128" t="n">
        <f aca="false">IF($A856=$A855,BH856+BI856+BJ855,BH856+BI856)</f>
        <v>0</v>
      </c>
      <c r="BK856" s="133"/>
      <c r="BL856" s="133"/>
      <c r="BM856" s="128" t="n">
        <f aca="false">IF($A856=$A855,BK856+BL856+BM855,BK856+BL856)</f>
        <v>0</v>
      </c>
      <c r="BN856" s="133"/>
      <c r="BO856" s="133"/>
      <c r="BP856" s="128" t="n">
        <f aca="false">IF($A856=$A855,BN856+BO856+BP855,BN856+BO856)</f>
        <v>0</v>
      </c>
      <c r="BQ856" s="133"/>
      <c r="BR856" s="133"/>
      <c r="BS856" s="128" t="n">
        <f aca="false">IF($A856=$A855,BQ856+BR856+BS855,BQ856+BR856)</f>
        <v>0</v>
      </c>
      <c r="BT856" s="133"/>
      <c r="BU856" s="133"/>
      <c r="BV856" s="128" t="n">
        <f aca="false">IF($A856=$A855,BT856+BU856+BV855,BT856+BU856)</f>
        <v>0</v>
      </c>
      <c r="BW856" s="128" t="n">
        <f aca="false">IF(W856=0,0,IF(W856&gt;F$4,1,(IF(W856=BW$2,0,(IF(F$4-W856&gt;2,1,0))))))</f>
        <v>0</v>
      </c>
    </row>
    <row r="857" customFormat="false" ht="42.95" hidden="false" customHeight="true" outlineLevel="0" collapsed="false">
      <c r="A857" s="124" t="str">
        <f aca="false">IF(D857=D856,IF(A856=0,"",A856),IF(AND(D857&gt;0,D857&lt;&gt;D856),A856+1,""))</f>
        <v/>
      </c>
      <c r="B857" s="129"/>
      <c r="C857" s="129"/>
      <c r="D857" s="96"/>
      <c r="E857" s="138"/>
      <c r="F857" s="128" t="str">
        <f aca="false">IFERROR(IF(OR(ISTEXT(D857),ISNUMBER(D857)),HLOOKUP(I857-23*INT(I857/23),[2]Hoja2!B$1:X$2,2),""),1)</f>
        <v/>
      </c>
      <c r="G857" s="128" t="str">
        <f aca="false">LEFT(D857,1)</f>
        <v/>
      </c>
      <c r="H857" s="129" t="str">
        <f aca="false">IF(UPPER(G857)="Z",2,IF(UPPER(G857)="Y",1,IF(UPPER(G857)="X",0,LEFT(D857))))</f>
        <v/>
      </c>
      <c r="I857" s="129" t="str">
        <f aca="false">REPLACE(D857,1,1,H857)</f>
        <v/>
      </c>
      <c r="J857" s="96"/>
      <c r="K857" s="124" t="str">
        <f aca="false">IF(N857&gt;0,ROW(L857)-7,"")</f>
        <v/>
      </c>
      <c r="L857" s="130"/>
      <c r="M857" s="130"/>
      <c r="N857" s="131"/>
      <c r="O857" s="132"/>
      <c r="P857" s="128" t="str">
        <f aca="false">IFERROR(IF(OR(ISTEXT(N857),ISNUMBER(N857)),HLOOKUP(S857-23*INT(S857/23),[2]Hoja2!B$1:X$2,2),""),1)</f>
        <v/>
      </c>
      <c r="Q857" s="128" t="str">
        <f aca="false">LEFT(N857,1)</f>
        <v/>
      </c>
      <c r="R857" s="129" t="str">
        <f aca="false">IF(UPPER(Q857)="Z",2,IF(UPPER(Q857)="Y",1,IF(UPPER(Q857)="X",0,LEFT(N857))))</f>
        <v/>
      </c>
      <c r="S857" s="129" t="str">
        <f aca="false">REPLACE(N857,1,1,R857)</f>
        <v/>
      </c>
      <c r="T857" s="96"/>
      <c r="U857" s="133"/>
      <c r="V857" s="124" t="str">
        <f aca="false">IF(OR(ISTEXT(N857),ISNUMBER(N857)),IF($AD857=1,U857,0),"")</f>
        <v/>
      </c>
      <c r="W857" s="75" t="n">
        <v>36892</v>
      </c>
      <c r="X857" s="134"/>
      <c r="Y857" s="134"/>
      <c r="AA857" s="128" t="n">
        <f aca="false">IF(E857&lt;&gt;F857,0,1)</f>
        <v>1</v>
      </c>
      <c r="AB857" s="128" t="n">
        <f aca="false">IF(OR(T857="SI",T857="Si",T857="si",T857="sI",T857="s",T857="S"),1,0)</f>
        <v>0</v>
      </c>
      <c r="AC857" s="128" t="n">
        <f aca="false">IF(OR(J857="SI",J857="Si",J857="si",J857="sI",J857="s",J857="S"),1,0)</f>
        <v>0</v>
      </c>
      <c r="AD857" s="128" t="n">
        <f aca="false">AK857*AA857*AB857*AC857</f>
        <v>0</v>
      </c>
      <c r="AF857" s="136" t="n">
        <f aca="false">COUNTIF(D$8:D857,D857)</f>
        <v>0</v>
      </c>
      <c r="AG857" s="136" t="n">
        <f aca="false">COUNTIFS(D$8:D857,D857,A$8:A857,A857)</f>
        <v>0</v>
      </c>
      <c r="AH857" s="128" t="n">
        <f aca="false">AF857-AG857</f>
        <v>0</v>
      </c>
      <c r="AI857" s="128" t="n">
        <f aca="false">IF(OR(O857&lt;&gt;P857,P857=1,AA857=0),1,0)</f>
        <v>0</v>
      </c>
      <c r="AJ857" s="128" t="n">
        <f aca="false">IF(AR857&gt;0,1,0)+AH857</f>
        <v>0</v>
      </c>
      <c r="AK857" s="128" t="n">
        <f aca="false">IF(O857&lt;&gt;P857,0,1)</f>
        <v>1</v>
      </c>
      <c r="AL857" s="128" t="n">
        <f aca="false">IF(U857&gt;1,1,0)</f>
        <v>0</v>
      </c>
      <c r="AM857" s="136"/>
      <c r="AN857" s="137"/>
      <c r="AO857" s="139"/>
      <c r="AP857" s="128" t="str">
        <f aca="false">IF(SUMIF(AS$7:BU$7,"&gt;0",AS857:BU857)&gt;0,SUMIF(AS$7:BU$7,"&gt;0",AS857:BU857),"")</f>
        <v/>
      </c>
      <c r="AQ857" s="128"/>
      <c r="AR857" s="136" t="n">
        <f aca="false">COUNTIF(N$8:N857,N857)-1</f>
        <v>-1</v>
      </c>
      <c r="AS857" s="133"/>
      <c r="AT857" s="133"/>
      <c r="AU857" s="128" t="n">
        <f aca="false">IF($A857=$A856,AS857+AT857+AU856,AS857+AT857)</f>
        <v>0</v>
      </c>
      <c r="AV857" s="133"/>
      <c r="AW857" s="133"/>
      <c r="AX857" s="128" t="n">
        <f aca="false">IF($A857=$A856,AV857+AW857+AX856,AV857+AW857)</f>
        <v>0</v>
      </c>
      <c r="AY857" s="133"/>
      <c r="AZ857" s="133"/>
      <c r="BA857" s="128" t="n">
        <f aca="false">IF($A857=$A856,AY857+AZ857+BA856,AY857+AZ857)</f>
        <v>0</v>
      </c>
      <c r="BB857" s="133"/>
      <c r="BC857" s="133"/>
      <c r="BD857" s="128" t="n">
        <f aca="false">IF($A857=$A856,BB857+BC857+BD856,BB857+BC857)</f>
        <v>0</v>
      </c>
      <c r="BE857" s="133"/>
      <c r="BF857" s="133"/>
      <c r="BG857" s="128" t="n">
        <f aca="false">IF($A857=$A856,BE857+BF857+BG856,BE857+BF857)</f>
        <v>0</v>
      </c>
      <c r="BH857" s="133"/>
      <c r="BI857" s="133"/>
      <c r="BJ857" s="128" t="n">
        <f aca="false">IF($A857=$A856,BH857+BI857+BJ856,BH857+BI857)</f>
        <v>0</v>
      </c>
      <c r="BK857" s="133"/>
      <c r="BL857" s="133"/>
      <c r="BM857" s="128" t="n">
        <f aca="false">IF($A857=$A856,BK857+BL857+BM856,BK857+BL857)</f>
        <v>0</v>
      </c>
      <c r="BN857" s="133"/>
      <c r="BO857" s="133"/>
      <c r="BP857" s="128" t="n">
        <f aca="false">IF($A857=$A856,BN857+BO857+BP856,BN857+BO857)</f>
        <v>0</v>
      </c>
      <c r="BQ857" s="133"/>
      <c r="BR857" s="133"/>
      <c r="BS857" s="128" t="n">
        <f aca="false">IF($A857=$A856,BQ857+BR857+BS856,BQ857+BR857)</f>
        <v>0</v>
      </c>
      <c r="BT857" s="133"/>
      <c r="BU857" s="133"/>
      <c r="BV857" s="128" t="n">
        <f aca="false">IF($A857=$A856,BT857+BU857+BV856,BT857+BU857)</f>
        <v>0</v>
      </c>
      <c r="BW857" s="128" t="n">
        <f aca="false">IF(W857=0,0,IF(W857&gt;F$4,1,(IF(W857=BW$2,0,(IF(F$4-W857&gt;2,1,0))))))</f>
        <v>0</v>
      </c>
    </row>
    <row r="858" customFormat="false" ht="42.95" hidden="false" customHeight="true" outlineLevel="0" collapsed="false">
      <c r="A858" s="124" t="str">
        <f aca="false">IF(D858=D857,IF(A857=0,"",A857),IF(AND(D858&gt;0,D858&lt;&gt;D857),A857+1,""))</f>
        <v/>
      </c>
      <c r="B858" s="129"/>
      <c r="C858" s="129"/>
      <c r="D858" s="96"/>
      <c r="E858" s="138"/>
      <c r="F858" s="128" t="str">
        <f aca="false">IFERROR(IF(OR(ISTEXT(D858),ISNUMBER(D858)),HLOOKUP(I858-23*INT(I858/23),[2]Hoja2!B$1:X$2,2),""),1)</f>
        <v/>
      </c>
      <c r="G858" s="128" t="str">
        <f aca="false">LEFT(D858,1)</f>
        <v/>
      </c>
      <c r="H858" s="129" t="str">
        <f aca="false">IF(UPPER(G858)="Z",2,IF(UPPER(G858)="Y",1,IF(UPPER(G858)="X",0,LEFT(D858))))</f>
        <v/>
      </c>
      <c r="I858" s="129" t="str">
        <f aca="false">REPLACE(D858,1,1,H858)</f>
        <v/>
      </c>
      <c r="J858" s="96"/>
      <c r="K858" s="124" t="str">
        <f aca="false">IF(N858&gt;0,ROW(L858)-7,"")</f>
        <v/>
      </c>
      <c r="L858" s="130"/>
      <c r="M858" s="130"/>
      <c r="N858" s="131"/>
      <c r="O858" s="132"/>
      <c r="P858" s="128" t="str">
        <f aca="false">IFERROR(IF(OR(ISTEXT(N858),ISNUMBER(N858)),HLOOKUP(S858-23*INT(S858/23),[2]Hoja2!B$1:X$2,2),""),1)</f>
        <v/>
      </c>
      <c r="Q858" s="128" t="str">
        <f aca="false">LEFT(N858,1)</f>
        <v/>
      </c>
      <c r="R858" s="129" t="str">
        <f aca="false">IF(UPPER(Q858)="Z",2,IF(UPPER(Q858)="Y",1,IF(UPPER(Q858)="X",0,LEFT(N858))))</f>
        <v/>
      </c>
      <c r="S858" s="129" t="str">
        <f aca="false">REPLACE(N858,1,1,R858)</f>
        <v/>
      </c>
      <c r="T858" s="96"/>
      <c r="U858" s="133"/>
      <c r="V858" s="124" t="str">
        <f aca="false">IF(OR(ISTEXT(N858),ISNUMBER(N858)),IF($AD858=1,U858,0),"")</f>
        <v/>
      </c>
      <c r="W858" s="75" t="n">
        <v>36892</v>
      </c>
      <c r="X858" s="134"/>
      <c r="Y858" s="134"/>
      <c r="AA858" s="128" t="n">
        <f aca="false">IF(E858&lt;&gt;F858,0,1)</f>
        <v>1</v>
      </c>
      <c r="AB858" s="128" t="n">
        <f aca="false">IF(OR(T858="SI",T858="Si",T858="si",T858="sI",T858="s",T858="S"),1,0)</f>
        <v>0</v>
      </c>
      <c r="AC858" s="128" t="n">
        <f aca="false">IF(OR(J858="SI",J858="Si",J858="si",J858="sI",J858="s",J858="S"),1,0)</f>
        <v>0</v>
      </c>
      <c r="AD858" s="128" t="n">
        <f aca="false">AK858*AA858*AB858*AC858</f>
        <v>0</v>
      </c>
      <c r="AF858" s="136" t="n">
        <f aca="false">COUNTIF(D$8:D858,D858)</f>
        <v>0</v>
      </c>
      <c r="AG858" s="136" t="n">
        <f aca="false">COUNTIFS(D$8:D858,D858,A$8:A858,A858)</f>
        <v>0</v>
      </c>
      <c r="AH858" s="128" t="n">
        <f aca="false">AF858-AG858</f>
        <v>0</v>
      </c>
      <c r="AI858" s="128" t="n">
        <f aca="false">IF(OR(O858&lt;&gt;P858,P858=1,AA858=0),1,0)</f>
        <v>0</v>
      </c>
      <c r="AJ858" s="128" t="n">
        <f aca="false">IF(AR858&gt;0,1,0)+AH858</f>
        <v>0</v>
      </c>
      <c r="AK858" s="128" t="n">
        <f aca="false">IF(O858&lt;&gt;P858,0,1)</f>
        <v>1</v>
      </c>
      <c r="AL858" s="128" t="n">
        <f aca="false">IF(U858&gt;1,1,0)</f>
        <v>0</v>
      </c>
      <c r="AM858" s="136"/>
      <c r="AN858" s="137"/>
      <c r="AO858" s="139"/>
      <c r="AP858" s="128" t="str">
        <f aca="false">IF(SUMIF(AS$7:BU$7,"&gt;0",AS858:BU858)&gt;0,SUMIF(AS$7:BU$7,"&gt;0",AS858:BU858),"")</f>
        <v/>
      </c>
      <c r="AQ858" s="128"/>
      <c r="AR858" s="136" t="n">
        <f aca="false">COUNTIF(N$8:N858,N858)-1</f>
        <v>-1</v>
      </c>
      <c r="AS858" s="133"/>
      <c r="AT858" s="133"/>
      <c r="AU858" s="128" t="n">
        <f aca="false">IF($A858=$A857,AS858+AT858+AU857,AS858+AT858)</f>
        <v>0</v>
      </c>
      <c r="AV858" s="133"/>
      <c r="AW858" s="133"/>
      <c r="AX858" s="128" t="n">
        <f aca="false">IF($A858=$A857,AV858+AW858+AX857,AV858+AW858)</f>
        <v>0</v>
      </c>
      <c r="AY858" s="133"/>
      <c r="AZ858" s="133"/>
      <c r="BA858" s="128" t="n">
        <f aca="false">IF($A858=$A857,AY858+AZ858+BA857,AY858+AZ858)</f>
        <v>0</v>
      </c>
      <c r="BB858" s="133"/>
      <c r="BC858" s="133"/>
      <c r="BD858" s="128" t="n">
        <f aca="false">IF($A858=$A857,BB858+BC858+BD857,BB858+BC858)</f>
        <v>0</v>
      </c>
      <c r="BE858" s="133"/>
      <c r="BF858" s="133"/>
      <c r="BG858" s="128" t="n">
        <f aca="false">IF($A858=$A857,BE858+BF858+BG857,BE858+BF858)</f>
        <v>0</v>
      </c>
      <c r="BH858" s="133"/>
      <c r="BI858" s="133"/>
      <c r="BJ858" s="128" t="n">
        <f aca="false">IF($A858=$A857,BH858+BI858+BJ857,BH858+BI858)</f>
        <v>0</v>
      </c>
      <c r="BK858" s="133"/>
      <c r="BL858" s="133"/>
      <c r="BM858" s="128" t="n">
        <f aca="false">IF($A858=$A857,BK858+BL858+BM857,BK858+BL858)</f>
        <v>0</v>
      </c>
      <c r="BN858" s="133"/>
      <c r="BO858" s="133"/>
      <c r="BP858" s="128" t="n">
        <f aca="false">IF($A858=$A857,BN858+BO858+BP857,BN858+BO858)</f>
        <v>0</v>
      </c>
      <c r="BQ858" s="133"/>
      <c r="BR858" s="133"/>
      <c r="BS858" s="128" t="n">
        <f aca="false">IF($A858=$A857,BQ858+BR858+BS857,BQ858+BR858)</f>
        <v>0</v>
      </c>
      <c r="BT858" s="133"/>
      <c r="BU858" s="133"/>
      <c r="BV858" s="128" t="n">
        <f aca="false">IF($A858=$A857,BT858+BU858+BV857,BT858+BU858)</f>
        <v>0</v>
      </c>
      <c r="BW858" s="128" t="n">
        <f aca="false">IF(W858=0,0,IF(W858&gt;F$4,1,(IF(W858=BW$2,0,(IF(F$4-W858&gt;2,1,0))))))</f>
        <v>0</v>
      </c>
    </row>
    <row r="859" customFormat="false" ht="42.95" hidden="false" customHeight="true" outlineLevel="0" collapsed="false">
      <c r="A859" s="124" t="str">
        <f aca="false">IF(D859=D858,IF(A858=0,"",A858),IF(AND(D859&gt;0,D859&lt;&gt;D858),A858+1,""))</f>
        <v/>
      </c>
      <c r="B859" s="129"/>
      <c r="C859" s="129"/>
      <c r="D859" s="96"/>
      <c r="E859" s="138"/>
      <c r="F859" s="128" t="str">
        <f aca="false">IFERROR(IF(OR(ISTEXT(D859),ISNUMBER(D859)),HLOOKUP(I859-23*INT(I859/23),[2]Hoja2!B$1:X$2,2),""),1)</f>
        <v/>
      </c>
      <c r="G859" s="128" t="str">
        <f aca="false">LEFT(D859,1)</f>
        <v/>
      </c>
      <c r="H859" s="129" t="str">
        <f aca="false">IF(UPPER(G859)="Z",2,IF(UPPER(G859)="Y",1,IF(UPPER(G859)="X",0,LEFT(D859))))</f>
        <v/>
      </c>
      <c r="I859" s="129" t="str">
        <f aca="false">REPLACE(D859,1,1,H859)</f>
        <v/>
      </c>
      <c r="J859" s="96"/>
      <c r="K859" s="124" t="str">
        <f aca="false">IF(N859&gt;0,ROW(L859)-7,"")</f>
        <v/>
      </c>
      <c r="L859" s="130"/>
      <c r="M859" s="130"/>
      <c r="N859" s="131"/>
      <c r="O859" s="132"/>
      <c r="P859" s="128" t="str">
        <f aca="false">IFERROR(IF(OR(ISTEXT(N859),ISNUMBER(N859)),HLOOKUP(S859-23*INT(S859/23),[2]Hoja2!B$1:X$2,2),""),1)</f>
        <v/>
      </c>
      <c r="Q859" s="128" t="str">
        <f aca="false">LEFT(N859,1)</f>
        <v/>
      </c>
      <c r="R859" s="129" t="str">
        <f aca="false">IF(UPPER(Q859)="Z",2,IF(UPPER(Q859)="Y",1,IF(UPPER(Q859)="X",0,LEFT(N859))))</f>
        <v/>
      </c>
      <c r="S859" s="129" t="str">
        <f aca="false">REPLACE(N859,1,1,R859)</f>
        <v/>
      </c>
      <c r="T859" s="96"/>
      <c r="U859" s="133"/>
      <c r="V859" s="124" t="str">
        <f aca="false">IF(OR(ISTEXT(N859),ISNUMBER(N859)),IF($AD859=1,U859,0),"")</f>
        <v/>
      </c>
      <c r="W859" s="75" t="n">
        <v>36892</v>
      </c>
      <c r="X859" s="134"/>
      <c r="Y859" s="134"/>
      <c r="AA859" s="128" t="n">
        <f aca="false">IF(E859&lt;&gt;F859,0,1)</f>
        <v>1</v>
      </c>
      <c r="AB859" s="128" t="n">
        <f aca="false">IF(OR(T859="SI",T859="Si",T859="si",T859="sI",T859="s",T859="S"),1,0)</f>
        <v>0</v>
      </c>
      <c r="AC859" s="128" t="n">
        <f aca="false">IF(OR(J859="SI",J859="Si",J859="si",J859="sI",J859="s",J859="S"),1,0)</f>
        <v>0</v>
      </c>
      <c r="AD859" s="128" t="n">
        <f aca="false">AK859*AA859*AB859*AC859</f>
        <v>0</v>
      </c>
      <c r="AF859" s="136" t="n">
        <f aca="false">COUNTIF(D$8:D859,D859)</f>
        <v>0</v>
      </c>
      <c r="AG859" s="136" t="n">
        <f aca="false">COUNTIFS(D$8:D859,D859,A$8:A859,A859)</f>
        <v>0</v>
      </c>
      <c r="AH859" s="128" t="n">
        <f aca="false">AF859-AG859</f>
        <v>0</v>
      </c>
      <c r="AI859" s="128" t="n">
        <f aca="false">IF(OR(O859&lt;&gt;P859,P859=1,AA859=0),1,0)</f>
        <v>0</v>
      </c>
      <c r="AJ859" s="128" t="n">
        <f aca="false">IF(AR859&gt;0,1,0)+AH859</f>
        <v>0</v>
      </c>
      <c r="AK859" s="128" t="n">
        <f aca="false">IF(O859&lt;&gt;P859,0,1)</f>
        <v>1</v>
      </c>
      <c r="AL859" s="128" t="n">
        <f aca="false">IF(U859&gt;1,1,0)</f>
        <v>0</v>
      </c>
      <c r="AM859" s="136"/>
      <c r="AN859" s="137"/>
      <c r="AO859" s="139"/>
      <c r="AP859" s="128" t="str">
        <f aca="false">IF(SUMIF(AS$7:BU$7,"&gt;0",AS859:BU859)&gt;0,SUMIF(AS$7:BU$7,"&gt;0",AS859:BU859),"")</f>
        <v/>
      </c>
      <c r="AQ859" s="128"/>
      <c r="AR859" s="136" t="n">
        <f aca="false">COUNTIF(N$8:N859,N859)-1</f>
        <v>-1</v>
      </c>
      <c r="AS859" s="133"/>
      <c r="AT859" s="133"/>
      <c r="AU859" s="128" t="n">
        <f aca="false">IF($A859=$A858,AS859+AT859+AU858,AS859+AT859)</f>
        <v>0</v>
      </c>
      <c r="AV859" s="133"/>
      <c r="AW859" s="133"/>
      <c r="AX859" s="128" t="n">
        <f aca="false">IF($A859=$A858,AV859+AW859+AX858,AV859+AW859)</f>
        <v>0</v>
      </c>
      <c r="AY859" s="133"/>
      <c r="AZ859" s="133"/>
      <c r="BA859" s="128" t="n">
        <f aca="false">IF($A859=$A858,AY859+AZ859+BA858,AY859+AZ859)</f>
        <v>0</v>
      </c>
      <c r="BB859" s="133"/>
      <c r="BC859" s="133"/>
      <c r="BD859" s="128" t="n">
        <f aca="false">IF($A859=$A858,BB859+BC859+BD858,BB859+BC859)</f>
        <v>0</v>
      </c>
      <c r="BE859" s="133"/>
      <c r="BF859" s="133"/>
      <c r="BG859" s="128" t="n">
        <f aca="false">IF($A859=$A858,BE859+BF859+BG858,BE859+BF859)</f>
        <v>0</v>
      </c>
      <c r="BH859" s="133"/>
      <c r="BI859" s="133"/>
      <c r="BJ859" s="128" t="n">
        <f aca="false">IF($A859=$A858,BH859+BI859+BJ858,BH859+BI859)</f>
        <v>0</v>
      </c>
      <c r="BK859" s="133"/>
      <c r="BL859" s="133"/>
      <c r="BM859" s="128" t="n">
        <f aca="false">IF($A859=$A858,BK859+BL859+BM858,BK859+BL859)</f>
        <v>0</v>
      </c>
      <c r="BN859" s="133"/>
      <c r="BO859" s="133"/>
      <c r="BP859" s="128" t="n">
        <f aca="false">IF($A859=$A858,BN859+BO859+BP858,BN859+BO859)</f>
        <v>0</v>
      </c>
      <c r="BQ859" s="133"/>
      <c r="BR859" s="133"/>
      <c r="BS859" s="128" t="n">
        <f aca="false">IF($A859=$A858,BQ859+BR859+BS858,BQ859+BR859)</f>
        <v>0</v>
      </c>
      <c r="BT859" s="133"/>
      <c r="BU859" s="133"/>
      <c r="BV859" s="128" t="n">
        <f aca="false">IF($A859=$A858,BT859+BU859+BV858,BT859+BU859)</f>
        <v>0</v>
      </c>
      <c r="BW859" s="128" t="n">
        <f aca="false">IF(W859=0,0,IF(W859&gt;F$4,1,(IF(W859=BW$2,0,(IF(F$4-W859&gt;2,1,0))))))</f>
        <v>0</v>
      </c>
    </row>
    <row r="860" customFormat="false" ht="42.95" hidden="false" customHeight="true" outlineLevel="0" collapsed="false">
      <c r="A860" s="124" t="str">
        <f aca="false">IF(D860=D859,IF(A859=0,"",A859),IF(AND(D860&gt;0,D860&lt;&gt;D859),A859+1,""))</f>
        <v/>
      </c>
      <c r="B860" s="129"/>
      <c r="C860" s="129"/>
      <c r="D860" s="96"/>
      <c r="E860" s="138"/>
      <c r="F860" s="128" t="str">
        <f aca="false">IFERROR(IF(OR(ISTEXT(D860),ISNUMBER(D860)),HLOOKUP(I860-23*INT(I860/23),[2]Hoja2!B$1:X$2,2),""),1)</f>
        <v/>
      </c>
      <c r="G860" s="128" t="str">
        <f aca="false">LEFT(D860,1)</f>
        <v/>
      </c>
      <c r="H860" s="129" t="str">
        <f aca="false">IF(UPPER(G860)="Z",2,IF(UPPER(G860)="Y",1,IF(UPPER(G860)="X",0,LEFT(D860))))</f>
        <v/>
      </c>
      <c r="I860" s="129" t="str">
        <f aca="false">REPLACE(D860,1,1,H860)</f>
        <v/>
      </c>
      <c r="J860" s="96"/>
      <c r="K860" s="124" t="str">
        <f aca="false">IF(N860&gt;0,ROW(L860)-7,"")</f>
        <v/>
      </c>
      <c r="L860" s="130"/>
      <c r="M860" s="130"/>
      <c r="N860" s="131"/>
      <c r="O860" s="132"/>
      <c r="P860" s="128" t="str">
        <f aca="false">IFERROR(IF(OR(ISTEXT(N860),ISNUMBER(N860)),HLOOKUP(S860-23*INT(S860/23),[2]Hoja2!B$1:X$2,2),""),1)</f>
        <v/>
      </c>
      <c r="Q860" s="128" t="str">
        <f aca="false">LEFT(N860,1)</f>
        <v/>
      </c>
      <c r="R860" s="129" t="str">
        <f aca="false">IF(UPPER(Q860)="Z",2,IF(UPPER(Q860)="Y",1,IF(UPPER(Q860)="X",0,LEFT(N860))))</f>
        <v/>
      </c>
      <c r="S860" s="129" t="str">
        <f aca="false">REPLACE(N860,1,1,R860)</f>
        <v/>
      </c>
      <c r="T860" s="96"/>
      <c r="U860" s="133"/>
      <c r="V860" s="124" t="str">
        <f aca="false">IF(OR(ISTEXT(N860),ISNUMBER(N860)),IF($AD860=1,U860,0),"")</f>
        <v/>
      </c>
      <c r="W860" s="75" t="n">
        <v>36892</v>
      </c>
      <c r="X860" s="134"/>
      <c r="Y860" s="134"/>
      <c r="AA860" s="128" t="n">
        <f aca="false">IF(E860&lt;&gt;F860,0,1)</f>
        <v>1</v>
      </c>
      <c r="AB860" s="128" t="n">
        <f aca="false">IF(OR(T860="SI",T860="Si",T860="si",T860="sI",T860="s",T860="S"),1,0)</f>
        <v>0</v>
      </c>
      <c r="AC860" s="128" t="n">
        <f aca="false">IF(OR(J860="SI",J860="Si",J860="si",J860="sI",J860="s",J860="S"),1,0)</f>
        <v>0</v>
      </c>
      <c r="AD860" s="128" t="n">
        <f aca="false">AK860*AA860*AB860*AC860</f>
        <v>0</v>
      </c>
      <c r="AF860" s="136" t="n">
        <f aca="false">COUNTIF(D$8:D860,D860)</f>
        <v>0</v>
      </c>
      <c r="AG860" s="136" t="n">
        <f aca="false">COUNTIFS(D$8:D860,D860,A$8:A860,A860)</f>
        <v>0</v>
      </c>
      <c r="AH860" s="128" t="n">
        <f aca="false">AF860-AG860</f>
        <v>0</v>
      </c>
      <c r="AI860" s="128" t="n">
        <f aca="false">IF(OR(O860&lt;&gt;P860,P860=1,AA860=0),1,0)</f>
        <v>0</v>
      </c>
      <c r="AJ860" s="128" t="n">
        <f aca="false">IF(AR860&gt;0,1,0)+AH860</f>
        <v>0</v>
      </c>
      <c r="AK860" s="128" t="n">
        <f aca="false">IF(O860&lt;&gt;P860,0,1)</f>
        <v>1</v>
      </c>
      <c r="AL860" s="128" t="n">
        <f aca="false">IF(U860&gt;1,1,0)</f>
        <v>0</v>
      </c>
      <c r="AM860" s="136"/>
      <c r="AN860" s="137"/>
      <c r="AO860" s="139"/>
      <c r="AP860" s="128" t="str">
        <f aca="false">IF(SUMIF(AS$7:BU$7,"&gt;0",AS860:BU860)&gt;0,SUMIF(AS$7:BU$7,"&gt;0",AS860:BU860),"")</f>
        <v/>
      </c>
      <c r="AQ860" s="128"/>
      <c r="AR860" s="136" t="n">
        <f aca="false">COUNTIF(N$8:N860,N860)-1</f>
        <v>-1</v>
      </c>
      <c r="AS860" s="133"/>
      <c r="AT860" s="133"/>
      <c r="AU860" s="128" t="n">
        <f aca="false">IF($A860=$A859,AS860+AT860+AU859,AS860+AT860)</f>
        <v>0</v>
      </c>
      <c r="AV860" s="133"/>
      <c r="AW860" s="133"/>
      <c r="AX860" s="128" t="n">
        <f aca="false">IF($A860=$A859,AV860+AW860+AX859,AV860+AW860)</f>
        <v>0</v>
      </c>
      <c r="AY860" s="133"/>
      <c r="AZ860" s="133"/>
      <c r="BA860" s="128" t="n">
        <f aca="false">IF($A860=$A859,AY860+AZ860+BA859,AY860+AZ860)</f>
        <v>0</v>
      </c>
      <c r="BB860" s="133"/>
      <c r="BC860" s="133"/>
      <c r="BD860" s="128" t="n">
        <f aca="false">IF($A860=$A859,BB860+BC860+BD859,BB860+BC860)</f>
        <v>0</v>
      </c>
      <c r="BE860" s="133"/>
      <c r="BF860" s="133"/>
      <c r="BG860" s="128" t="n">
        <f aca="false">IF($A860=$A859,BE860+BF860+BG859,BE860+BF860)</f>
        <v>0</v>
      </c>
      <c r="BH860" s="133"/>
      <c r="BI860" s="133"/>
      <c r="BJ860" s="128" t="n">
        <f aca="false">IF($A860=$A859,BH860+BI860+BJ859,BH860+BI860)</f>
        <v>0</v>
      </c>
      <c r="BK860" s="133"/>
      <c r="BL860" s="133"/>
      <c r="BM860" s="128" t="n">
        <f aca="false">IF($A860=$A859,BK860+BL860+BM859,BK860+BL860)</f>
        <v>0</v>
      </c>
      <c r="BN860" s="133"/>
      <c r="BO860" s="133"/>
      <c r="BP860" s="128" t="n">
        <f aca="false">IF($A860=$A859,BN860+BO860+BP859,BN860+BO860)</f>
        <v>0</v>
      </c>
      <c r="BQ860" s="133"/>
      <c r="BR860" s="133"/>
      <c r="BS860" s="128" t="n">
        <f aca="false">IF($A860=$A859,BQ860+BR860+BS859,BQ860+BR860)</f>
        <v>0</v>
      </c>
      <c r="BT860" s="133"/>
      <c r="BU860" s="133"/>
      <c r="BV860" s="128" t="n">
        <f aca="false">IF($A860=$A859,BT860+BU860+BV859,BT860+BU860)</f>
        <v>0</v>
      </c>
      <c r="BW860" s="128" t="n">
        <f aca="false">IF(W860=0,0,IF(W860&gt;F$4,1,(IF(W860=BW$2,0,(IF(F$4-W860&gt;2,1,0))))))</f>
        <v>0</v>
      </c>
    </row>
    <row r="861" customFormat="false" ht="42.95" hidden="false" customHeight="true" outlineLevel="0" collapsed="false">
      <c r="A861" s="124" t="str">
        <f aca="false">IF(D861=D860,IF(A860=0,"",A860),IF(AND(D861&gt;0,D861&lt;&gt;D860),A860+1,""))</f>
        <v/>
      </c>
      <c r="B861" s="129"/>
      <c r="C861" s="129"/>
      <c r="D861" s="96"/>
      <c r="E861" s="138"/>
      <c r="F861" s="128" t="str">
        <f aca="false">IFERROR(IF(OR(ISTEXT(D861),ISNUMBER(D861)),HLOOKUP(I861-23*INT(I861/23),[2]Hoja2!B$1:X$2,2),""),1)</f>
        <v/>
      </c>
      <c r="G861" s="128" t="str">
        <f aca="false">LEFT(D861,1)</f>
        <v/>
      </c>
      <c r="H861" s="129" t="str">
        <f aca="false">IF(UPPER(G861)="Z",2,IF(UPPER(G861)="Y",1,IF(UPPER(G861)="X",0,LEFT(D861))))</f>
        <v/>
      </c>
      <c r="I861" s="129" t="str">
        <f aca="false">REPLACE(D861,1,1,H861)</f>
        <v/>
      </c>
      <c r="J861" s="96"/>
      <c r="K861" s="124" t="str">
        <f aca="false">IF(N861&gt;0,ROW(L861)-7,"")</f>
        <v/>
      </c>
      <c r="L861" s="130"/>
      <c r="M861" s="130"/>
      <c r="N861" s="131"/>
      <c r="O861" s="132"/>
      <c r="P861" s="128" t="str">
        <f aca="false">IFERROR(IF(OR(ISTEXT(N861),ISNUMBER(N861)),HLOOKUP(S861-23*INT(S861/23),[2]Hoja2!B$1:X$2,2),""),1)</f>
        <v/>
      </c>
      <c r="Q861" s="128" t="str">
        <f aca="false">LEFT(N861,1)</f>
        <v/>
      </c>
      <c r="R861" s="129" t="str">
        <f aca="false">IF(UPPER(Q861)="Z",2,IF(UPPER(Q861)="Y",1,IF(UPPER(Q861)="X",0,LEFT(N861))))</f>
        <v/>
      </c>
      <c r="S861" s="129" t="str">
        <f aca="false">REPLACE(N861,1,1,R861)</f>
        <v/>
      </c>
      <c r="T861" s="96"/>
      <c r="U861" s="133"/>
      <c r="V861" s="124" t="str">
        <f aca="false">IF(OR(ISTEXT(N861),ISNUMBER(N861)),IF($AD861=1,U861,0),"")</f>
        <v/>
      </c>
      <c r="W861" s="75" t="n">
        <v>36892</v>
      </c>
      <c r="X861" s="134"/>
      <c r="Y861" s="134"/>
      <c r="AA861" s="128" t="n">
        <f aca="false">IF(E861&lt;&gt;F861,0,1)</f>
        <v>1</v>
      </c>
      <c r="AB861" s="128" t="n">
        <f aca="false">IF(OR(T861="SI",T861="Si",T861="si",T861="sI",T861="s",T861="S"),1,0)</f>
        <v>0</v>
      </c>
      <c r="AC861" s="128" t="n">
        <f aca="false">IF(OR(J861="SI",J861="Si",J861="si",J861="sI",J861="s",J861="S"),1,0)</f>
        <v>0</v>
      </c>
      <c r="AD861" s="128" t="n">
        <f aca="false">AK861*AA861*AB861*AC861</f>
        <v>0</v>
      </c>
      <c r="AF861" s="136" t="n">
        <f aca="false">COUNTIF(D$8:D861,D861)</f>
        <v>0</v>
      </c>
      <c r="AG861" s="136" t="n">
        <f aca="false">COUNTIFS(D$8:D861,D861,A$8:A861,A861)</f>
        <v>0</v>
      </c>
      <c r="AH861" s="128" t="n">
        <f aca="false">AF861-AG861</f>
        <v>0</v>
      </c>
      <c r="AI861" s="128" t="n">
        <f aca="false">IF(OR(O861&lt;&gt;P861,P861=1,AA861=0),1,0)</f>
        <v>0</v>
      </c>
      <c r="AJ861" s="128" t="n">
        <f aca="false">IF(AR861&gt;0,1,0)+AH861</f>
        <v>0</v>
      </c>
      <c r="AK861" s="128" t="n">
        <f aca="false">IF(O861&lt;&gt;P861,0,1)</f>
        <v>1</v>
      </c>
      <c r="AL861" s="128" t="n">
        <f aca="false">IF(U861&gt;1,1,0)</f>
        <v>0</v>
      </c>
      <c r="AM861" s="136"/>
      <c r="AN861" s="137"/>
      <c r="AO861" s="139"/>
      <c r="AP861" s="128" t="str">
        <f aca="false">IF(SUMIF(AS$7:BU$7,"&gt;0",AS861:BU861)&gt;0,SUMIF(AS$7:BU$7,"&gt;0",AS861:BU861),"")</f>
        <v/>
      </c>
      <c r="AQ861" s="128"/>
      <c r="AR861" s="136" t="n">
        <f aca="false">COUNTIF(N$8:N861,N861)-1</f>
        <v>-1</v>
      </c>
      <c r="AS861" s="133"/>
      <c r="AT861" s="133"/>
      <c r="AU861" s="128" t="n">
        <f aca="false">IF($A861=$A860,AS861+AT861+AU860,AS861+AT861)</f>
        <v>0</v>
      </c>
      <c r="AV861" s="133"/>
      <c r="AW861" s="133"/>
      <c r="AX861" s="128" t="n">
        <f aca="false">IF($A861=$A860,AV861+AW861+AX860,AV861+AW861)</f>
        <v>0</v>
      </c>
      <c r="AY861" s="133"/>
      <c r="AZ861" s="133"/>
      <c r="BA861" s="128" t="n">
        <f aca="false">IF($A861=$A860,AY861+AZ861+BA860,AY861+AZ861)</f>
        <v>0</v>
      </c>
      <c r="BB861" s="133"/>
      <c r="BC861" s="133"/>
      <c r="BD861" s="128" t="n">
        <f aca="false">IF($A861=$A860,BB861+BC861+BD860,BB861+BC861)</f>
        <v>0</v>
      </c>
      <c r="BE861" s="133"/>
      <c r="BF861" s="133"/>
      <c r="BG861" s="128" t="n">
        <f aca="false">IF($A861=$A860,BE861+BF861+BG860,BE861+BF861)</f>
        <v>0</v>
      </c>
      <c r="BH861" s="133"/>
      <c r="BI861" s="133"/>
      <c r="BJ861" s="128" t="n">
        <f aca="false">IF($A861=$A860,BH861+BI861+BJ860,BH861+BI861)</f>
        <v>0</v>
      </c>
      <c r="BK861" s="133"/>
      <c r="BL861" s="133"/>
      <c r="BM861" s="128" t="n">
        <f aca="false">IF($A861=$A860,BK861+BL861+BM860,BK861+BL861)</f>
        <v>0</v>
      </c>
      <c r="BN861" s="133"/>
      <c r="BO861" s="133"/>
      <c r="BP861" s="128" t="n">
        <f aca="false">IF($A861=$A860,BN861+BO861+BP860,BN861+BO861)</f>
        <v>0</v>
      </c>
      <c r="BQ861" s="133"/>
      <c r="BR861" s="133"/>
      <c r="BS861" s="128" t="n">
        <f aca="false">IF($A861=$A860,BQ861+BR861+BS860,BQ861+BR861)</f>
        <v>0</v>
      </c>
      <c r="BT861" s="133"/>
      <c r="BU861" s="133"/>
      <c r="BV861" s="128" t="n">
        <f aca="false">IF($A861=$A860,BT861+BU861+BV860,BT861+BU861)</f>
        <v>0</v>
      </c>
      <c r="BW861" s="128" t="n">
        <f aca="false">IF(W861=0,0,IF(W861&gt;F$4,1,(IF(W861=BW$2,0,(IF(F$4-W861&gt;2,1,0))))))</f>
        <v>0</v>
      </c>
    </row>
    <row r="862" customFormat="false" ht="42.95" hidden="false" customHeight="true" outlineLevel="0" collapsed="false">
      <c r="A862" s="124" t="str">
        <f aca="false">IF(D862=D861,IF(A861=0,"",A861),IF(AND(D862&gt;0,D862&lt;&gt;D861),A861+1,""))</f>
        <v/>
      </c>
      <c r="B862" s="129"/>
      <c r="C862" s="129"/>
      <c r="D862" s="96"/>
      <c r="E862" s="138"/>
      <c r="F862" s="128" t="str">
        <f aca="false">IFERROR(IF(OR(ISTEXT(D862),ISNUMBER(D862)),HLOOKUP(I862-23*INT(I862/23),[2]Hoja2!B$1:X$2,2),""),1)</f>
        <v/>
      </c>
      <c r="G862" s="128" t="str">
        <f aca="false">LEFT(D862,1)</f>
        <v/>
      </c>
      <c r="H862" s="129" t="str">
        <f aca="false">IF(UPPER(G862)="Z",2,IF(UPPER(G862)="Y",1,IF(UPPER(G862)="X",0,LEFT(D862))))</f>
        <v/>
      </c>
      <c r="I862" s="129" t="str">
        <f aca="false">REPLACE(D862,1,1,H862)</f>
        <v/>
      </c>
      <c r="J862" s="96"/>
      <c r="K862" s="124" t="str">
        <f aca="false">IF(N862&gt;0,ROW(L862)-7,"")</f>
        <v/>
      </c>
      <c r="L862" s="130"/>
      <c r="M862" s="130"/>
      <c r="N862" s="131"/>
      <c r="O862" s="132"/>
      <c r="P862" s="128" t="str">
        <f aca="false">IFERROR(IF(OR(ISTEXT(N862),ISNUMBER(N862)),HLOOKUP(S862-23*INT(S862/23),[2]Hoja2!B$1:X$2,2),""),1)</f>
        <v/>
      </c>
      <c r="Q862" s="128" t="str">
        <f aca="false">LEFT(N862,1)</f>
        <v/>
      </c>
      <c r="R862" s="129" t="str">
        <f aca="false">IF(UPPER(Q862)="Z",2,IF(UPPER(Q862)="Y",1,IF(UPPER(Q862)="X",0,LEFT(N862))))</f>
        <v/>
      </c>
      <c r="S862" s="129" t="str">
        <f aca="false">REPLACE(N862,1,1,R862)</f>
        <v/>
      </c>
      <c r="T862" s="96"/>
      <c r="U862" s="133"/>
      <c r="V862" s="124" t="str">
        <f aca="false">IF(OR(ISTEXT(N862),ISNUMBER(N862)),IF($AD862=1,U862,0),"")</f>
        <v/>
      </c>
      <c r="W862" s="75" t="n">
        <v>36892</v>
      </c>
      <c r="X862" s="134"/>
      <c r="Y862" s="134"/>
      <c r="AA862" s="128" t="n">
        <f aca="false">IF(E862&lt;&gt;F862,0,1)</f>
        <v>1</v>
      </c>
      <c r="AB862" s="128" t="n">
        <f aca="false">IF(OR(T862="SI",T862="Si",T862="si",T862="sI",T862="s",T862="S"),1,0)</f>
        <v>0</v>
      </c>
      <c r="AC862" s="128" t="n">
        <f aca="false">IF(OR(J862="SI",J862="Si",J862="si",J862="sI",J862="s",J862="S"),1,0)</f>
        <v>0</v>
      </c>
      <c r="AD862" s="128" t="n">
        <f aca="false">AK862*AA862*AB862*AC862</f>
        <v>0</v>
      </c>
      <c r="AF862" s="136" t="n">
        <f aca="false">COUNTIF(D$8:D862,D862)</f>
        <v>0</v>
      </c>
      <c r="AG862" s="136" t="n">
        <f aca="false">COUNTIFS(D$8:D862,D862,A$8:A862,A862)</f>
        <v>0</v>
      </c>
      <c r="AH862" s="128" t="n">
        <f aca="false">AF862-AG862</f>
        <v>0</v>
      </c>
      <c r="AI862" s="128" t="n">
        <f aca="false">IF(OR(O862&lt;&gt;P862,P862=1,AA862=0),1,0)</f>
        <v>0</v>
      </c>
      <c r="AJ862" s="128" t="n">
        <f aca="false">IF(AR862&gt;0,1,0)+AH862</f>
        <v>0</v>
      </c>
      <c r="AK862" s="128" t="n">
        <f aca="false">IF(O862&lt;&gt;P862,0,1)</f>
        <v>1</v>
      </c>
      <c r="AL862" s="128" t="n">
        <f aca="false">IF(U862&gt;1,1,0)</f>
        <v>0</v>
      </c>
      <c r="AM862" s="136"/>
      <c r="AN862" s="137"/>
      <c r="AO862" s="139"/>
      <c r="AP862" s="128" t="str">
        <f aca="false">IF(SUMIF(AS$7:BU$7,"&gt;0",AS862:BU862)&gt;0,SUMIF(AS$7:BU$7,"&gt;0",AS862:BU862),"")</f>
        <v/>
      </c>
      <c r="AQ862" s="128"/>
      <c r="AR862" s="136" t="n">
        <f aca="false">COUNTIF(N$8:N862,N862)-1</f>
        <v>-1</v>
      </c>
      <c r="AS862" s="133"/>
      <c r="AT862" s="133"/>
      <c r="AU862" s="128" t="n">
        <f aca="false">IF($A862=$A861,AS862+AT862+AU861,AS862+AT862)</f>
        <v>0</v>
      </c>
      <c r="AV862" s="133"/>
      <c r="AW862" s="133"/>
      <c r="AX862" s="128" t="n">
        <f aca="false">IF($A862=$A861,AV862+AW862+AX861,AV862+AW862)</f>
        <v>0</v>
      </c>
      <c r="AY862" s="133"/>
      <c r="AZ862" s="133"/>
      <c r="BA862" s="128" t="n">
        <f aca="false">IF($A862=$A861,AY862+AZ862+BA861,AY862+AZ862)</f>
        <v>0</v>
      </c>
      <c r="BB862" s="133"/>
      <c r="BC862" s="133"/>
      <c r="BD862" s="128" t="n">
        <f aca="false">IF($A862=$A861,BB862+BC862+BD861,BB862+BC862)</f>
        <v>0</v>
      </c>
      <c r="BE862" s="133"/>
      <c r="BF862" s="133"/>
      <c r="BG862" s="128" t="n">
        <f aca="false">IF($A862=$A861,BE862+BF862+BG861,BE862+BF862)</f>
        <v>0</v>
      </c>
      <c r="BH862" s="133"/>
      <c r="BI862" s="133"/>
      <c r="BJ862" s="128" t="n">
        <f aca="false">IF($A862=$A861,BH862+BI862+BJ861,BH862+BI862)</f>
        <v>0</v>
      </c>
      <c r="BK862" s="133"/>
      <c r="BL862" s="133"/>
      <c r="BM862" s="128" t="n">
        <f aca="false">IF($A862=$A861,BK862+BL862+BM861,BK862+BL862)</f>
        <v>0</v>
      </c>
      <c r="BN862" s="133"/>
      <c r="BO862" s="133"/>
      <c r="BP862" s="128" t="n">
        <f aca="false">IF($A862=$A861,BN862+BO862+BP861,BN862+BO862)</f>
        <v>0</v>
      </c>
      <c r="BQ862" s="133"/>
      <c r="BR862" s="133"/>
      <c r="BS862" s="128" t="n">
        <f aca="false">IF($A862=$A861,BQ862+BR862+BS861,BQ862+BR862)</f>
        <v>0</v>
      </c>
      <c r="BT862" s="133"/>
      <c r="BU862" s="133"/>
      <c r="BV862" s="128" t="n">
        <f aca="false">IF($A862=$A861,BT862+BU862+BV861,BT862+BU862)</f>
        <v>0</v>
      </c>
      <c r="BW862" s="128" t="n">
        <f aca="false">IF(W862=0,0,IF(W862&gt;F$4,1,(IF(W862=BW$2,0,(IF(F$4-W862&gt;2,1,0))))))</f>
        <v>0</v>
      </c>
    </row>
    <row r="863" customFormat="false" ht="42.95" hidden="false" customHeight="true" outlineLevel="0" collapsed="false">
      <c r="A863" s="124" t="str">
        <f aca="false">IF(D863=D862,IF(A862=0,"",A862),IF(AND(D863&gt;0,D863&lt;&gt;D862),A862+1,""))</f>
        <v/>
      </c>
      <c r="B863" s="129"/>
      <c r="C863" s="129"/>
      <c r="D863" s="96"/>
      <c r="E863" s="138"/>
      <c r="F863" s="128" t="str">
        <f aca="false">IFERROR(IF(OR(ISTEXT(D863),ISNUMBER(D863)),HLOOKUP(I863-23*INT(I863/23),[2]Hoja2!B$1:X$2,2),""),1)</f>
        <v/>
      </c>
      <c r="G863" s="128" t="str">
        <f aca="false">LEFT(D863,1)</f>
        <v/>
      </c>
      <c r="H863" s="129" t="str">
        <f aca="false">IF(UPPER(G863)="Z",2,IF(UPPER(G863)="Y",1,IF(UPPER(G863)="X",0,LEFT(D863))))</f>
        <v/>
      </c>
      <c r="I863" s="129" t="str">
        <f aca="false">REPLACE(D863,1,1,H863)</f>
        <v/>
      </c>
      <c r="J863" s="96"/>
      <c r="K863" s="124" t="str">
        <f aca="false">IF(N863&gt;0,ROW(L863)-7,"")</f>
        <v/>
      </c>
      <c r="L863" s="130"/>
      <c r="M863" s="130"/>
      <c r="N863" s="131"/>
      <c r="O863" s="132"/>
      <c r="P863" s="128" t="str">
        <f aca="false">IFERROR(IF(OR(ISTEXT(N863),ISNUMBER(N863)),HLOOKUP(S863-23*INT(S863/23),[2]Hoja2!B$1:X$2,2),""),1)</f>
        <v/>
      </c>
      <c r="Q863" s="128" t="str">
        <f aca="false">LEFT(N863,1)</f>
        <v/>
      </c>
      <c r="R863" s="129" t="str">
        <f aca="false">IF(UPPER(Q863)="Z",2,IF(UPPER(Q863)="Y",1,IF(UPPER(Q863)="X",0,LEFT(N863))))</f>
        <v/>
      </c>
      <c r="S863" s="129" t="str">
        <f aca="false">REPLACE(N863,1,1,R863)</f>
        <v/>
      </c>
      <c r="T863" s="96"/>
      <c r="U863" s="133"/>
      <c r="V863" s="124" t="str">
        <f aca="false">IF(OR(ISTEXT(N863),ISNUMBER(N863)),IF($AD863=1,U863,0),"")</f>
        <v/>
      </c>
      <c r="W863" s="75" t="n">
        <v>36892</v>
      </c>
      <c r="X863" s="134"/>
      <c r="Y863" s="134"/>
      <c r="AA863" s="128" t="n">
        <f aca="false">IF(E863&lt;&gt;F863,0,1)</f>
        <v>1</v>
      </c>
      <c r="AB863" s="128" t="n">
        <f aca="false">IF(OR(T863="SI",T863="Si",T863="si",T863="sI",T863="s",T863="S"),1,0)</f>
        <v>0</v>
      </c>
      <c r="AC863" s="128" t="n">
        <f aca="false">IF(OR(J863="SI",J863="Si",J863="si",J863="sI",J863="s",J863="S"),1,0)</f>
        <v>0</v>
      </c>
      <c r="AD863" s="128" t="n">
        <f aca="false">AK863*AA863*AB863*AC863</f>
        <v>0</v>
      </c>
      <c r="AF863" s="136" t="n">
        <f aca="false">COUNTIF(D$8:D863,D863)</f>
        <v>0</v>
      </c>
      <c r="AG863" s="136" t="n">
        <f aca="false">COUNTIFS(D$8:D863,D863,A$8:A863,A863)</f>
        <v>0</v>
      </c>
      <c r="AH863" s="128" t="n">
        <f aca="false">AF863-AG863</f>
        <v>0</v>
      </c>
      <c r="AI863" s="128" t="n">
        <f aca="false">IF(OR(O863&lt;&gt;P863,P863=1,AA863=0),1,0)</f>
        <v>0</v>
      </c>
      <c r="AJ863" s="128" t="n">
        <f aca="false">IF(AR863&gt;0,1,0)+AH863</f>
        <v>0</v>
      </c>
      <c r="AK863" s="128" t="n">
        <f aca="false">IF(O863&lt;&gt;P863,0,1)</f>
        <v>1</v>
      </c>
      <c r="AL863" s="128" t="n">
        <f aca="false">IF(U863&gt;1,1,0)</f>
        <v>0</v>
      </c>
      <c r="AM863" s="136"/>
      <c r="AN863" s="137"/>
      <c r="AO863" s="139"/>
      <c r="AP863" s="128" t="str">
        <f aca="false">IF(SUMIF(AS$7:BU$7,"&gt;0",AS863:BU863)&gt;0,SUMIF(AS$7:BU$7,"&gt;0",AS863:BU863),"")</f>
        <v/>
      </c>
      <c r="AQ863" s="128"/>
      <c r="AR863" s="136" t="n">
        <f aca="false">COUNTIF(N$8:N863,N863)-1</f>
        <v>-1</v>
      </c>
      <c r="AS863" s="133"/>
      <c r="AT863" s="133"/>
      <c r="AU863" s="128" t="n">
        <f aca="false">IF($A863=$A862,AS863+AT863+AU862,AS863+AT863)</f>
        <v>0</v>
      </c>
      <c r="AV863" s="133"/>
      <c r="AW863" s="133"/>
      <c r="AX863" s="128" t="n">
        <f aca="false">IF($A863=$A862,AV863+AW863+AX862,AV863+AW863)</f>
        <v>0</v>
      </c>
      <c r="AY863" s="133"/>
      <c r="AZ863" s="133"/>
      <c r="BA863" s="128" t="n">
        <f aca="false">IF($A863=$A862,AY863+AZ863+BA862,AY863+AZ863)</f>
        <v>0</v>
      </c>
      <c r="BB863" s="133"/>
      <c r="BC863" s="133"/>
      <c r="BD863" s="128" t="n">
        <f aca="false">IF($A863=$A862,BB863+BC863+BD862,BB863+BC863)</f>
        <v>0</v>
      </c>
      <c r="BE863" s="133"/>
      <c r="BF863" s="133"/>
      <c r="BG863" s="128" t="n">
        <f aca="false">IF($A863=$A862,BE863+BF863+BG862,BE863+BF863)</f>
        <v>0</v>
      </c>
      <c r="BH863" s="133"/>
      <c r="BI863" s="133"/>
      <c r="BJ863" s="128" t="n">
        <f aca="false">IF($A863=$A862,BH863+BI863+BJ862,BH863+BI863)</f>
        <v>0</v>
      </c>
      <c r="BK863" s="133"/>
      <c r="BL863" s="133"/>
      <c r="BM863" s="128" t="n">
        <f aca="false">IF($A863=$A862,BK863+BL863+BM862,BK863+BL863)</f>
        <v>0</v>
      </c>
      <c r="BN863" s="133"/>
      <c r="BO863" s="133"/>
      <c r="BP863" s="128" t="n">
        <f aca="false">IF($A863=$A862,BN863+BO863+BP862,BN863+BO863)</f>
        <v>0</v>
      </c>
      <c r="BQ863" s="133"/>
      <c r="BR863" s="133"/>
      <c r="BS863" s="128" t="n">
        <f aca="false">IF($A863=$A862,BQ863+BR863+BS862,BQ863+BR863)</f>
        <v>0</v>
      </c>
      <c r="BT863" s="133"/>
      <c r="BU863" s="133"/>
      <c r="BV863" s="128" t="n">
        <f aca="false">IF($A863=$A862,BT863+BU863+BV862,BT863+BU863)</f>
        <v>0</v>
      </c>
      <c r="BW863" s="128" t="n">
        <f aca="false">IF(W863=0,0,IF(W863&gt;F$4,1,(IF(W863=BW$2,0,(IF(F$4-W863&gt;2,1,0))))))</f>
        <v>0</v>
      </c>
    </row>
    <row r="864" customFormat="false" ht="42.95" hidden="false" customHeight="true" outlineLevel="0" collapsed="false">
      <c r="A864" s="124" t="str">
        <f aca="false">IF(D864=D863,IF(A863=0,"",A863),IF(AND(D864&gt;0,D864&lt;&gt;D863),A863+1,""))</f>
        <v/>
      </c>
      <c r="B864" s="129"/>
      <c r="C864" s="129"/>
      <c r="D864" s="96"/>
      <c r="E864" s="138"/>
      <c r="F864" s="128" t="str">
        <f aca="false">IFERROR(IF(OR(ISTEXT(D864),ISNUMBER(D864)),HLOOKUP(I864-23*INT(I864/23),[2]Hoja2!B$1:X$2,2),""),1)</f>
        <v/>
      </c>
      <c r="G864" s="128" t="str">
        <f aca="false">LEFT(D864,1)</f>
        <v/>
      </c>
      <c r="H864" s="129" t="str">
        <f aca="false">IF(UPPER(G864)="Z",2,IF(UPPER(G864)="Y",1,IF(UPPER(G864)="X",0,LEFT(D864))))</f>
        <v/>
      </c>
      <c r="I864" s="129" t="str">
        <f aca="false">REPLACE(D864,1,1,H864)</f>
        <v/>
      </c>
      <c r="J864" s="96"/>
      <c r="K864" s="124" t="str">
        <f aca="false">IF(N864&gt;0,ROW(L864)-7,"")</f>
        <v/>
      </c>
      <c r="L864" s="130"/>
      <c r="M864" s="130"/>
      <c r="N864" s="131"/>
      <c r="O864" s="132"/>
      <c r="P864" s="128" t="str">
        <f aca="false">IFERROR(IF(OR(ISTEXT(N864),ISNUMBER(N864)),HLOOKUP(S864-23*INT(S864/23),[2]Hoja2!B$1:X$2,2),""),1)</f>
        <v/>
      </c>
      <c r="Q864" s="128" t="str">
        <f aca="false">LEFT(N864,1)</f>
        <v/>
      </c>
      <c r="R864" s="129" t="str">
        <f aca="false">IF(UPPER(Q864)="Z",2,IF(UPPER(Q864)="Y",1,IF(UPPER(Q864)="X",0,LEFT(N864))))</f>
        <v/>
      </c>
      <c r="S864" s="129" t="str">
        <f aca="false">REPLACE(N864,1,1,R864)</f>
        <v/>
      </c>
      <c r="T864" s="96"/>
      <c r="U864" s="133"/>
      <c r="V864" s="124" t="str">
        <f aca="false">IF(OR(ISTEXT(N864),ISNUMBER(N864)),IF($AD864=1,U864,0),"")</f>
        <v/>
      </c>
      <c r="W864" s="75" t="n">
        <v>36892</v>
      </c>
      <c r="X864" s="134"/>
      <c r="Y864" s="134"/>
      <c r="AA864" s="128" t="n">
        <f aca="false">IF(E864&lt;&gt;F864,0,1)</f>
        <v>1</v>
      </c>
      <c r="AB864" s="128" t="n">
        <f aca="false">IF(OR(T864="SI",T864="Si",T864="si",T864="sI",T864="s",T864="S"),1,0)</f>
        <v>0</v>
      </c>
      <c r="AC864" s="128" t="n">
        <f aca="false">IF(OR(J864="SI",J864="Si",J864="si",J864="sI",J864="s",J864="S"),1,0)</f>
        <v>0</v>
      </c>
      <c r="AD864" s="128" t="n">
        <f aca="false">AK864*AA864*AB864*AC864</f>
        <v>0</v>
      </c>
      <c r="AF864" s="136" t="n">
        <f aca="false">COUNTIF(D$8:D864,D864)</f>
        <v>0</v>
      </c>
      <c r="AG864" s="136" t="n">
        <f aca="false">COUNTIFS(D$8:D864,D864,A$8:A864,A864)</f>
        <v>0</v>
      </c>
      <c r="AH864" s="128" t="n">
        <f aca="false">AF864-AG864</f>
        <v>0</v>
      </c>
      <c r="AI864" s="128" t="n">
        <f aca="false">IF(OR(O864&lt;&gt;P864,P864=1,AA864=0),1,0)</f>
        <v>0</v>
      </c>
      <c r="AJ864" s="128" t="n">
        <f aca="false">IF(AR864&gt;0,1,0)+AH864</f>
        <v>0</v>
      </c>
      <c r="AK864" s="128" t="n">
        <f aca="false">IF(O864&lt;&gt;P864,0,1)</f>
        <v>1</v>
      </c>
      <c r="AL864" s="128" t="n">
        <f aca="false">IF(U864&gt;1,1,0)</f>
        <v>0</v>
      </c>
      <c r="AM864" s="136"/>
      <c r="AN864" s="137"/>
      <c r="AO864" s="139"/>
      <c r="AP864" s="128" t="str">
        <f aca="false">IF(SUMIF(AS$7:BU$7,"&gt;0",AS864:BU864)&gt;0,SUMIF(AS$7:BU$7,"&gt;0",AS864:BU864),"")</f>
        <v/>
      </c>
      <c r="AQ864" s="128"/>
      <c r="AR864" s="136" t="n">
        <f aca="false">COUNTIF(N$8:N864,N864)-1</f>
        <v>-1</v>
      </c>
      <c r="AS864" s="133"/>
      <c r="AT864" s="133"/>
      <c r="AU864" s="128" t="n">
        <f aca="false">IF($A864=$A863,AS864+AT864+AU863,AS864+AT864)</f>
        <v>0</v>
      </c>
      <c r="AV864" s="133"/>
      <c r="AW864" s="133"/>
      <c r="AX864" s="128" t="n">
        <f aca="false">IF($A864=$A863,AV864+AW864+AX863,AV864+AW864)</f>
        <v>0</v>
      </c>
      <c r="AY864" s="133"/>
      <c r="AZ864" s="133"/>
      <c r="BA864" s="128" t="n">
        <f aca="false">IF($A864=$A863,AY864+AZ864+BA863,AY864+AZ864)</f>
        <v>0</v>
      </c>
      <c r="BB864" s="133"/>
      <c r="BC864" s="133"/>
      <c r="BD864" s="128" t="n">
        <f aca="false">IF($A864=$A863,BB864+BC864+BD863,BB864+BC864)</f>
        <v>0</v>
      </c>
      <c r="BE864" s="133"/>
      <c r="BF864" s="133"/>
      <c r="BG864" s="128" t="n">
        <f aca="false">IF($A864=$A863,BE864+BF864+BG863,BE864+BF864)</f>
        <v>0</v>
      </c>
      <c r="BH864" s="133"/>
      <c r="BI864" s="133"/>
      <c r="BJ864" s="128" t="n">
        <f aca="false">IF($A864=$A863,BH864+BI864+BJ863,BH864+BI864)</f>
        <v>0</v>
      </c>
      <c r="BK864" s="133"/>
      <c r="BL864" s="133"/>
      <c r="BM864" s="128" t="n">
        <f aca="false">IF($A864=$A863,BK864+BL864+BM863,BK864+BL864)</f>
        <v>0</v>
      </c>
      <c r="BN864" s="133"/>
      <c r="BO864" s="133"/>
      <c r="BP864" s="128" t="n">
        <f aca="false">IF($A864=$A863,BN864+BO864+BP863,BN864+BO864)</f>
        <v>0</v>
      </c>
      <c r="BQ864" s="133"/>
      <c r="BR864" s="133"/>
      <c r="BS864" s="128" t="n">
        <f aca="false">IF($A864=$A863,BQ864+BR864+BS863,BQ864+BR864)</f>
        <v>0</v>
      </c>
      <c r="BT864" s="133"/>
      <c r="BU864" s="133"/>
      <c r="BV864" s="128" t="n">
        <f aca="false">IF($A864=$A863,BT864+BU864+BV863,BT864+BU864)</f>
        <v>0</v>
      </c>
      <c r="BW864" s="128" t="n">
        <f aca="false">IF(W864=0,0,IF(W864&gt;F$4,1,(IF(W864=BW$2,0,(IF(F$4-W864&gt;2,1,0))))))</f>
        <v>0</v>
      </c>
    </row>
    <row r="865" customFormat="false" ht="42.95" hidden="false" customHeight="true" outlineLevel="0" collapsed="false">
      <c r="A865" s="124" t="str">
        <f aca="false">IF(D865=D864,IF(A864=0,"",A864),IF(AND(D865&gt;0,D865&lt;&gt;D864),A864+1,""))</f>
        <v/>
      </c>
      <c r="B865" s="129"/>
      <c r="C865" s="129"/>
      <c r="D865" s="96"/>
      <c r="E865" s="138"/>
      <c r="F865" s="128" t="str">
        <f aca="false">IFERROR(IF(OR(ISTEXT(D865),ISNUMBER(D865)),HLOOKUP(I865-23*INT(I865/23),[2]Hoja2!B$1:X$2,2),""),1)</f>
        <v/>
      </c>
      <c r="G865" s="128" t="str">
        <f aca="false">LEFT(D865,1)</f>
        <v/>
      </c>
      <c r="H865" s="129" t="str">
        <f aca="false">IF(UPPER(G865)="Z",2,IF(UPPER(G865)="Y",1,IF(UPPER(G865)="X",0,LEFT(D865))))</f>
        <v/>
      </c>
      <c r="I865" s="129" t="str">
        <f aca="false">REPLACE(D865,1,1,H865)</f>
        <v/>
      </c>
      <c r="J865" s="96"/>
      <c r="K865" s="124" t="str">
        <f aca="false">IF(N865&gt;0,ROW(L865)-7,"")</f>
        <v/>
      </c>
      <c r="L865" s="130"/>
      <c r="M865" s="130"/>
      <c r="N865" s="131"/>
      <c r="O865" s="132"/>
      <c r="P865" s="128" t="str">
        <f aca="false">IFERROR(IF(OR(ISTEXT(N865),ISNUMBER(N865)),HLOOKUP(S865-23*INT(S865/23),[2]Hoja2!B$1:X$2,2),""),1)</f>
        <v/>
      </c>
      <c r="Q865" s="128" t="str">
        <f aca="false">LEFT(N865,1)</f>
        <v/>
      </c>
      <c r="R865" s="129" t="str">
        <f aca="false">IF(UPPER(Q865)="Z",2,IF(UPPER(Q865)="Y",1,IF(UPPER(Q865)="X",0,LEFT(N865))))</f>
        <v/>
      </c>
      <c r="S865" s="129" t="str">
        <f aca="false">REPLACE(N865,1,1,R865)</f>
        <v/>
      </c>
      <c r="T865" s="96"/>
      <c r="U865" s="133"/>
      <c r="V865" s="124" t="str">
        <f aca="false">IF(OR(ISTEXT(N865),ISNUMBER(N865)),IF($AD865=1,U865,0),"")</f>
        <v/>
      </c>
      <c r="W865" s="75" t="n">
        <v>36892</v>
      </c>
      <c r="X865" s="134"/>
      <c r="Y865" s="134"/>
      <c r="AA865" s="128" t="n">
        <f aca="false">IF(E865&lt;&gt;F865,0,1)</f>
        <v>1</v>
      </c>
      <c r="AB865" s="128" t="n">
        <f aca="false">IF(OR(T865="SI",T865="Si",T865="si",T865="sI",T865="s",T865="S"),1,0)</f>
        <v>0</v>
      </c>
      <c r="AC865" s="128" t="n">
        <f aca="false">IF(OR(J865="SI",J865="Si",J865="si",J865="sI",J865="s",J865="S"),1,0)</f>
        <v>0</v>
      </c>
      <c r="AD865" s="128" t="n">
        <f aca="false">AK865*AA865*AB865*AC865</f>
        <v>0</v>
      </c>
      <c r="AF865" s="136" t="n">
        <f aca="false">COUNTIF(D$8:D865,D865)</f>
        <v>0</v>
      </c>
      <c r="AG865" s="136" t="n">
        <f aca="false">COUNTIFS(D$8:D865,D865,A$8:A865,A865)</f>
        <v>0</v>
      </c>
      <c r="AH865" s="128" t="n">
        <f aca="false">AF865-AG865</f>
        <v>0</v>
      </c>
      <c r="AI865" s="128" t="n">
        <f aca="false">IF(OR(O865&lt;&gt;P865,P865=1,AA865=0),1,0)</f>
        <v>0</v>
      </c>
      <c r="AJ865" s="128" t="n">
        <f aca="false">IF(AR865&gt;0,1,0)+AH865</f>
        <v>0</v>
      </c>
      <c r="AK865" s="128" t="n">
        <f aca="false">IF(O865&lt;&gt;P865,0,1)</f>
        <v>1</v>
      </c>
      <c r="AL865" s="128" t="n">
        <f aca="false">IF(U865&gt;1,1,0)</f>
        <v>0</v>
      </c>
      <c r="AM865" s="136"/>
      <c r="AN865" s="137"/>
      <c r="AO865" s="139"/>
      <c r="AP865" s="128" t="str">
        <f aca="false">IF(SUMIF(AS$7:BU$7,"&gt;0",AS865:BU865)&gt;0,SUMIF(AS$7:BU$7,"&gt;0",AS865:BU865),"")</f>
        <v/>
      </c>
      <c r="AQ865" s="128"/>
      <c r="AR865" s="136" t="n">
        <f aca="false">COUNTIF(N$8:N865,N865)-1</f>
        <v>-1</v>
      </c>
      <c r="AS865" s="133"/>
      <c r="AT865" s="133"/>
      <c r="AU865" s="128" t="n">
        <f aca="false">IF($A865=$A864,AS865+AT865+AU864,AS865+AT865)</f>
        <v>0</v>
      </c>
      <c r="AV865" s="133"/>
      <c r="AW865" s="133"/>
      <c r="AX865" s="128" t="n">
        <f aca="false">IF($A865=$A864,AV865+AW865+AX864,AV865+AW865)</f>
        <v>0</v>
      </c>
      <c r="AY865" s="133"/>
      <c r="AZ865" s="133"/>
      <c r="BA865" s="128" t="n">
        <f aca="false">IF($A865=$A864,AY865+AZ865+BA864,AY865+AZ865)</f>
        <v>0</v>
      </c>
      <c r="BB865" s="133"/>
      <c r="BC865" s="133"/>
      <c r="BD865" s="128" t="n">
        <f aca="false">IF($A865=$A864,BB865+BC865+BD864,BB865+BC865)</f>
        <v>0</v>
      </c>
      <c r="BE865" s="133"/>
      <c r="BF865" s="133"/>
      <c r="BG865" s="128" t="n">
        <f aca="false">IF($A865=$A864,BE865+BF865+BG864,BE865+BF865)</f>
        <v>0</v>
      </c>
      <c r="BH865" s="133"/>
      <c r="BI865" s="133"/>
      <c r="BJ865" s="128" t="n">
        <f aca="false">IF($A865=$A864,BH865+BI865+BJ864,BH865+BI865)</f>
        <v>0</v>
      </c>
      <c r="BK865" s="133"/>
      <c r="BL865" s="133"/>
      <c r="BM865" s="128" t="n">
        <f aca="false">IF($A865=$A864,BK865+BL865+BM864,BK865+BL865)</f>
        <v>0</v>
      </c>
      <c r="BN865" s="133"/>
      <c r="BO865" s="133"/>
      <c r="BP865" s="128" t="n">
        <f aca="false">IF($A865=$A864,BN865+BO865+BP864,BN865+BO865)</f>
        <v>0</v>
      </c>
      <c r="BQ865" s="133"/>
      <c r="BR865" s="133"/>
      <c r="BS865" s="128" t="n">
        <f aca="false">IF($A865=$A864,BQ865+BR865+BS864,BQ865+BR865)</f>
        <v>0</v>
      </c>
      <c r="BT865" s="133"/>
      <c r="BU865" s="133"/>
      <c r="BV865" s="128" t="n">
        <f aca="false">IF($A865=$A864,BT865+BU865+BV864,BT865+BU865)</f>
        <v>0</v>
      </c>
      <c r="BW865" s="128" t="n">
        <f aca="false">IF(W865=0,0,IF(W865&gt;F$4,1,(IF(W865=BW$2,0,(IF(F$4-W865&gt;2,1,0))))))</f>
        <v>0</v>
      </c>
    </row>
    <row r="866" customFormat="false" ht="42.95" hidden="false" customHeight="true" outlineLevel="0" collapsed="false">
      <c r="A866" s="124" t="str">
        <f aca="false">IF(D866=D865,IF(A865=0,"",A865),IF(AND(D866&gt;0,D866&lt;&gt;D865),A865+1,""))</f>
        <v/>
      </c>
      <c r="B866" s="129"/>
      <c r="C866" s="129"/>
      <c r="D866" s="96"/>
      <c r="E866" s="138"/>
      <c r="F866" s="128" t="str">
        <f aca="false">IFERROR(IF(OR(ISTEXT(D866),ISNUMBER(D866)),HLOOKUP(I866-23*INT(I866/23),[2]Hoja2!B$1:X$2,2),""),1)</f>
        <v/>
      </c>
      <c r="G866" s="128" t="str">
        <f aca="false">LEFT(D866,1)</f>
        <v/>
      </c>
      <c r="H866" s="129" t="str">
        <f aca="false">IF(UPPER(G866)="Z",2,IF(UPPER(G866)="Y",1,IF(UPPER(G866)="X",0,LEFT(D866))))</f>
        <v/>
      </c>
      <c r="I866" s="129" t="str">
        <f aca="false">REPLACE(D866,1,1,H866)</f>
        <v/>
      </c>
      <c r="J866" s="96"/>
      <c r="K866" s="124" t="str">
        <f aca="false">IF(N866&gt;0,ROW(L866)-7,"")</f>
        <v/>
      </c>
      <c r="L866" s="130"/>
      <c r="M866" s="130"/>
      <c r="N866" s="131"/>
      <c r="O866" s="132"/>
      <c r="P866" s="128" t="str">
        <f aca="false">IFERROR(IF(OR(ISTEXT(N866),ISNUMBER(N866)),HLOOKUP(S866-23*INT(S866/23),[2]Hoja2!B$1:X$2,2),""),1)</f>
        <v/>
      </c>
      <c r="Q866" s="128" t="str">
        <f aca="false">LEFT(N866,1)</f>
        <v/>
      </c>
      <c r="R866" s="129" t="str">
        <f aca="false">IF(UPPER(Q866)="Z",2,IF(UPPER(Q866)="Y",1,IF(UPPER(Q866)="X",0,LEFT(N866))))</f>
        <v/>
      </c>
      <c r="S866" s="129" t="str">
        <f aca="false">REPLACE(N866,1,1,R866)</f>
        <v/>
      </c>
      <c r="T866" s="96"/>
      <c r="U866" s="133"/>
      <c r="V866" s="124" t="str">
        <f aca="false">IF(OR(ISTEXT(N866),ISNUMBER(N866)),IF($AD866=1,U866,0),"")</f>
        <v/>
      </c>
      <c r="W866" s="75" t="n">
        <v>36892</v>
      </c>
      <c r="X866" s="134"/>
      <c r="Y866" s="134"/>
      <c r="AA866" s="128" t="n">
        <f aca="false">IF(E866&lt;&gt;F866,0,1)</f>
        <v>1</v>
      </c>
      <c r="AB866" s="128" t="n">
        <f aca="false">IF(OR(T866="SI",T866="Si",T866="si",T866="sI",T866="s",T866="S"),1,0)</f>
        <v>0</v>
      </c>
      <c r="AC866" s="128" t="n">
        <f aca="false">IF(OR(J866="SI",J866="Si",J866="si",J866="sI",J866="s",J866="S"),1,0)</f>
        <v>0</v>
      </c>
      <c r="AD866" s="128" t="n">
        <f aca="false">AK866*AA866*AB866*AC866</f>
        <v>0</v>
      </c>
      <c r="AF866" s="136" t="n">
        <f aca="false">COUNTIF(D$8:D866,D866)</f>
        <v>0</v>
      </c>
      <c r="AG866" s="136" t="n">
        <f aca="false">COUNTIFS(D$8:D866,D866,A$8:A866,A866)</f>
        <v>0</v>
      </c>
      <c r="AH866" s="128" t="n">
        <f aca="false">AF866-AG866</f>
        <v>0</v>
      </c>
      <c r="AI866" s="128" t="n">
        <f aca="false">IF(OR(O866&lt;&gt;P866,P866=1,AA866=0),1,0)</f>
        <v>0</v>
      </c>
      <c r="AJ866" s="128" t="n">
        <f aca="false">IF(AR866&gt;0,1,0)+AH866</f>
        <v>0</v>
      </c>
      <c r="AK866" s="128" t="n">
        <f aca="false">IF(O866&lt;&gt;P866,0,1)</f>
        <v>1</v>
      </c>
      <c r="AL866" s="128" t="n">
        <f aca="false">IF(U866&gt;1,1,0)</f>
        <v>0</v>
      </c>
      <c r="AM866" s="136"/>
      <c r="AN866" s="137"/>
      <c r="AO866" s="139"/>
      <c r="AP866" s="128" t="str">
        <f aca="false">IF(SUMIF(AS$7:BU$7,"&gt;0",AS866:BU866)&gt;0,SUMIF(AS$7:BU$7,"&gt;0",AS866:BU866),"")</f>
        <v/>
      </c>
      <c r="AQ866" s="128"/>
      <c r="AR866" s="136" t="n">
        <f aca="false">COUNTIF(N$8:N866,N866)-1</f>
        <v>-1</v>
      </c>
      <c r="AS866" s="133"/>
      <c r="AT866" s="133"/>
      <c r="AU866" s="128" t="n">
        <f aca="false">IF($A866=$A865,AS866+AT866+AU865,AS866+AT866)</f>
        <v>0</v>
      </c>
      <c r="AV866" s="133"/>
      <c r="AW866" s="133"/>
      <c r="AX866" s="128" t="n">
        <f aca="false">IF($A866=$A865,AV866+AW866+AX865,AV866+AW866)</f>
        <v>0</v>
      </c>
      <c r="AY866" s="133"/>
      <c r="AZ866" s="133"/>
      <c r="BA866" s="128" t="n">
        <f aca="false">IF($A866=$A865,AY866+AZ866+BA865,AY866+AZ866)</f>
        <v>0</v>
      </c>
      <c r="BB866" s="133"/>
      <c r="BC866" s="133"/>
      <c r="BD866" s="128" t="n">
        <f aca="false">IF($A866=$A865,BB866+BC866+BD865,BB866+BC866)</f>
        <v>0</v>
      </c>
      <c r="BE866" s="133"/>
      <c r="BF866" s="133"/>
      <c r="BG866" s="128" t="n">
        <f aca="false">IF($A866=$A865,BE866+BF866+BG865,BE866+BF866)</f>
        <v>0</v>
      </c>
      <c r="BH866" s="133"/>
      <c r="BI866" s="133"/>
      <c r="BJ866" s="128" t="n">
        <f aca="false">IF($A866=$A865,BH866+BI866+BJ865,BH866+BI866)</f>
        <v>0</v>
      </c>
      <c r="BK866" s="133"/>
      <c r="BL866" s="133"/>
      <c r="BM866" s="128" t="n">
        <f aca="false">IF($A866=$A865,BK866+BL866+BM865,BK866+BL866)</f>
        <v>0</v>
      </c>
      <c r="BN866" s="133"/>
      <c r="BO866" s="133"/>
      <c r="BP866" s="128" t="n">
        <f aca="false">IF($A866=$A865,BN866+BO866+BP865,BN866+BO866)</f>
        <v>0</v>
      </c>
      <c r="BQ866" s="133"/>
      <c r="BR866" s="133"/>
      <c r="BS866" s="128" t="n">
        <f aca="false">IF($A866=$A865,BQ866+BR866+BS865,BQ866+BR866)</f>
        <v>0</v>
      </c>
      <c r="BT866" s="133"/>
      <c r="BU866" s="133"/>
      <c r="BV866" s="128" t="n">
        <f aca="false">IF($A866=$A865,BT866+BU866+BV865,BT866+BU866)</f>
        <v>0</v>
      </c>
      <c r="BW866" s="128" t="n">
        <f aca="false">IF(W866=0,0,IF(W866&gt;F$4,1,(IF(W866=BW$2,0,(IF(F$4-W866&gt;2,1,0))))))</f>
        <v>0</v>
      </c>
    </row>
    <row r="867" customFormat="false" ht="42.95" hidden="false" customHeight="true" outlineLevel="0" collapsed="false">
      <c r="A867" s="124" t="str">
        <f aca="false">IF(D867=D866,IF(A866=0,"",A866),IF(AND(D867&gt;0,D867&lt;&gt;D866),A866+1,""))</f>
        <v/>
      </c>
      <c r="B867" s="129"/>
      <c r="C867" s="129"/>
      <c r="D867" s="96"/>
      <c r="E867" s="138"/>
      <c r="F867" s="128" t="str">
        <f aca="false">IFERROR(IF(OR(ISTEXT(D867),ISNUMBER(D867)),HLOOKUP(I867-23*INT(I867/23),[2]Hoja2!B$1:X$2,2),""),1)</f>
        <v/>
      </c>
      <c r="G867" s="128" t="str">
        <f aca="false">LEFT(D867,1)</f>
        <v/>
      </c>
      <c r="H867" s="129" t="str">
        <f aca="false">IF(UPPER(G867)="Z",2,IF(UPPER(G867)="Y",1,IF(UPPER(G867)="X",0,LEFT(D867))))</f>
        <v/>
      </c>
      <c r="I867" s="129" t="str">
        <f aca="false">REPLACE(D867,1,1,H867)</f>
        <v/>
      </c>
      <c r="J867" s="96"/>
      <c r="K867" s="124" t="str">
        <f aca="false">IF(N867&gt;0,ROW(L867)-7,"")</f>
        <v/>
      </c>
      <c r="L867" s="130"/>
      <c r="M867" s="130"/>
      <c r="N867" s="131"/>
      <c r="O867" s="132"/>
      <c r="P867" s="128" t="str">
        <f aca="false">IFERROR(IF(OR(ISTEXT(N867),ISNUMBER(N867)),HLOOKUP(S867-23*INT(S867/23),[2]Hoja2!B$1:X$2,2),""),1)</f>
        <v/>
      </c>
      <c r="Q867" s="128" t="str">
        <f aca="false">LEFT(N867,1)</f>
        <v/>
      </c>
      <c r="R867" s="129" t="str">
        <f aca="false">IF(UPPER(Q867)="Z",2,IF(UPPER(Q867)="Y",1,IF(UPPER(Q867)="X",0,LEFT(N867))))</f>
        <v/>
      </c>
      <c r="S867" s="129" t="str">
        <f aca="false">REPLACE(N867,1,1,R867)</f>
        <v/>
      </c>
      <c r="T867" s="96"/>
      <c r="U867" s="133"/>
      <c r="V867" s="124" t="str">
        <f aca="false">IF(OR(ISTEXT(N867),ISNUMBER(N867)),IF($AD867=1,U867,0),"")</f>
        <v/>
      </c>
      <c r="W867" s="75" t="n">
        <v>36892</v>
      </c>
      <c r="X867" s="134"/>
      <c r="Y867" s="134"/>
      <c r="AA867" s="128" t="n">
        <f aca="false">IF(E867&lt;&gt;F867,0,1)</f>
        <v>1</v>
      </c>
      <c r="AB867" s="128" t="n">
        <f aca="false">IF(OR(T867="SI",T867="Si",T867="si",T867="sI",T867="s",T867="S"),1,0)</f>
        <v>0</v>
      </c>
      <c r="AC867" s="128" t="n">
        <f aca="false">IF(OR(J867="SI",J867="Si",J867="si",J867="sI",J867="s",J867="S"),1,0)</f>
        <v>0</v>
      </c>
      <c r="AD867" s="128" t="n">
        <f aca="false">AK867*AA867*AB867*AC867</f>
        <v>0</v>
      </c>
      <c r="AF867" s="136" t="n">
        <f aca="false">COUNTIF(D$8:D867,D867)</f>
        <v>0</v>
      </c>
      <c r="AG867" s="136" t="n">
        <f aca="false">COUNTIFS(D$8:D867,D867,A$8:A867,A867)</f>
        <v>0</v>
      </c>
      <c r="AH867" s="128" t="n">
        <f aca="false">AF867-AG867</f>
        <v>0</v>
      </c>
      <c r="AI867" s="128" t="n">
        <f aca="false">IF(OR(O867&lt;&gt;P867,P867=1,AA867=0),1,0)</f>
        <v>0</v>
      </c>
      <c r="AJ867" s="128" t="n">
        <f aca="false">IF(AR867&gt;0,1,0)+AH867</f>
        <v>0</v>
      </c>
      <c r="AK867" s="128" t="n">
        <f aca="false">IF(O867&lt;&gt;P867,0,1)</f>
        <v>1</v>
      </c>
      <c r="AL867" s="128" t="n">
        <f aca="false">IF(U867&gt;1,1,0)</f>
        <v>0</v>
      </c>
      <c r="AM867" s="136"/>
      <c r="AN867" s="137"/>
      <c r="AO867" s="139"/>
      <c r="AP867" s="128" t="str">
        <f aca="false">IF(SUMIF(AS$7:BU$7,"&gt;0",AS867:BU867)&gt;0,SUMIF(AS$7:BU$7,"&gt;0",AS867:BU867),"")</f>
        <v/>
      </c>
      <c r="AQ867" s="128"/>
      <c r="AR867" s="136" t="n">
        <f aca="false">COUNTIF(N$8:N867,N867)-1</f>
        <v>-1</v>
      </c>
      <c r="AS867" s="133"/>
      <c r="AT867" s="133"/>
      <c r="AU867" s="128" t="n">
        <f aca="false">IF($A867=$A866,AS867+AT867+AU866,AS867+AT867)</f>
        <v>0</v>
      </c>
      <c r="AV867" s="133"/>
      <c r="AW867" s="133"/>
      <c r="AX867" s="128" t="n">
        <f aca="false">IF($A867=$A866,AV867+AW867+AX866,AV867+AW867)</f>
        <v>0</v>
      </c>
      <c r="AY867" s="133"/>
      <c r="AZ867" s="133"/>
      <c r="BA867" s="128" t="n">
        <f aca="false">IF($A867=$A866,AY867+AZ867+BA866,AY867+AZ867)</f>
        <v>0</v>
      </c>
      <c r="BB867" s="133"/>
      <c r="BC867" s="133"/>
      <c r="BD867" s="128" t="n">
        <f aca="false">IF($A867=$A866,BB867+BC867+BD866,BB867+BC867)</f>
        <v>0</v>
      </c>
      <c r="BE867" s="133"/>
      <c r="BF867" s="133"/>
      <c r="BG867" s="128" t="n">
        <f aca="false">IF($A867=$A866,BE867+BF867+BG866,BE867+BF867)</f>
        <v>0</v>
      </c>
      <c r="BH867" s="133"/>
      <c r="BI867" s="133"/>
      <c r="BJ867" s="128" t="n">
        <f aca="false">IF($A867=$A866,BH867+BI867+BJ866,BH867+BI867)</f>
        <v>0</v>
      </c>
      <c r="BK867" s="133"/>
      <c r="BL867" s="133"/>
      <c r="BM867" s="128" t="n">
        <f aca="false">IF($A867=$A866,BK867+BL867+BM866,BK867+BL867)</f>
        <v>0</v>
      </c>
      <c r="BN867" s="133"/>
      <c r="BO867" s="133"/>
      <c r="BP867" s="128" t="n">
        <f aca="false">IF($A867=$A866,BN867+BO867+BP866,BN867+BO867)</f>
        <v>0</v>
      </c>
      <c r="BQ867" s="133"/>
      <c r="BR867" s="133"/>
      <c r="BS867" s="128" t="n">
        <f aca="false">IF($A867=$A866,BQ867+BR867+BS866,BQ867+BR867)</f>
        <v>0</v>
      </c>
      <c r="BT867" s="133"/>
      <c r="BU867" s="133"/>
      <c r="BV867" s="128" t="n">
        <f aca="false">IF($A867=$A866,BT867+BU867+BV866,BT867+BU867)</f>
        <v>0</v>
      </c>
      <c r="BW867" s="128" t="n">
        <f aca="false">IF(W867=0,0,IF(W867&gt;F$4,1,(IF(W867=BW$2,0,(IF(F$4-W867&gt;2,1,0))))))</f>
        <v>0</v>
      </c>
    </row>
    <row r="868" customFormat="false" ht="42.95" hidden="false" customHeight="true" outlineLevel="0" collapsed="false">
      <c r="A868" s="124" t="str">
        <f aca="false">IF(D868=D867,IF(A867=0,"",A867),IF(AND(D868&gt;0,D868&lt;&gt;D867),A867+1,""))</f>
        <v/>
      </c>
      <c r="B868" s="129"/>
      <c r="C868" s="129"/>
      <c r="D868" s="96"/>
      <c r="E868" s="138"/>
      <c r="F868" s="128" t="str">
        <f aca="false">IFERROR(IF(OR(ISTEXT(D868),ISNUMBER(D868)),HLOOKUP(I868-23*INT(I868/23),[2]Hoja2!B$1:X$2,2),""),1)</f>
        <v/>
      </c>
      <c r="G868" s="128" t="str">
        <f aca="false">LEFT(D868,1)</f>
        <v/>
      </c>
      <c r="H868" s="129" t="str">
        <f aca="false">IF(UPPER(G868)="Z",2,IF(UPPER(G868)="Y",1,IF(UPPER(G868)="X",0,LEFT(D868))))</f>
        <v/>
      </c>
      <c r="I868" s="129" t="str">
        <f aca="false">REPLACE(D868,1,1,H868)</f>
        <v/>
      </c>
      <c r="J868" s="96"/>
      <c r="K868" s="124" t="str">
        <f aca="false">IF(N868&gt;0,ROW(L868)-7,"")</f>
        <v/>
      </c>
      <c r="L868" s="130"/>
      <c r="M868" s="130"/>
      <c r="N868" s="131"/>
      <c r="O868" s="132"/>
      <c r="P868" s="128" t="str">
        <f aca="false">IFERROR(IF(OR(ISTEXT(N868),ISNUMBER(N868)),HLOOKUP(S868-23*INT(S868/23),[2]Hoja2!B$1:X$2,2),""),1)</f>
        <v/>
      </c>
      <c r="Q868" s="128" t="str">
        <f aca="false">LEFT(N868,1)</f>
        <v/>
      </c>
      <c r="R868" s="129" t="str">
        <f aca="false">IF(UPPER(Q868)="Z",2,IF(UPPER(Q868)="Y",1,IF(UPPER(Q868)="X",0,LEFT(N868))))</f>
        <v/>
      </c>
      <c r="S868" s="129" t="str">
        <f aca="false">REPLACE(N868,1,1,R868)</f>
        <v/>
      </c>
      <c r="T868" s="96"/>
      <c r="U868" s="133"/>
      <c r="V868" s="124" t="str">
        <f aca="false">IF(OR(ISTEXT(N868),ISNUMBER(N868)),IF($AD868=1,U868,0),"")</f>
        <v/>
      </c>
      <c r="W868" s="75" t="n">
        <v>36892</v>
      </c>
      <c r="X868" s="134"/>
      <c r="Y868" s="134"/>
      <c r="AA868" s="128" t="n">
        <f aca="false">IF(E868&lt;&gt;F868,0,1)</f>
        <v>1</v>
      </c>
      <c r="AB868" s="128" t="n">
        <f aca="false">IF(OR(T868="SI",T868="Si",T868="si",T868="sI",T868="s",T868="S"),1,0)</f>
        <v>0</v>
      </c>
      <c r="AC868" s="128" t="n">
        <f aca="false">IF(OR(J868="SI",J868="Si",J868="si",J868="sI",J868="s",J868="S"),1,0)</f>
        <v>0</v>
      </c>
      <c r="AD868" s="128" t="n">
        <f aca="false">AK868*AA868*AB868*AC868</f>
        <v>0</v>
      </c>
      <c r="AF868" s="136" t="n">
        <f aca="false">COUNTIF(D$8:D868,D868)</f>
        <v>0</v>
      </c>
      <c r="AG868" s="136" t="n">
        <f aca="false">COUNTIFS(D$8:D868,D868,A$8:A868,A868)</f>
        <v>0</v>
      </c>
      <c r="AH868" s="128" t="n">
        <f aca="false">AF868-AG868</f>
        <v>0</v>
      </c>
      <c r="AI868" s="128" t="n">
        <f aca="false">IF(OR(O868&lt;&gt;P868,P868=1,AA868=0),1,0)</f>
        <v>0</v>
      </c>
      <c r="AJ868" s="128" t="n">
        <f aca="false">IF(AR868&gt;0,1,0)+AH868</f>
        <v>0</v>
      </c>
      <c r="AK868" s="128" t="n">
        <f aca="false">IF(O868&lt;&gt;P868,0,1)</f>
        <v>1</v>
      </c>
      <c r="AL868" s="128" t="n">
        <f aca="false">IF(U868&gt;1,1,0)</f>
        <v>0</v>
      </c>
      <c r="AM868" s="136"/>
      <c r="AN868" s="137"/>
      <c r="AO868" s="139"/>
      <c r="AP868" s="128" t="str">
        <f aca="false">IF(SUMIF(AS$7:BU$7,"&gt;0",AS868:BU868)&gt;0,SUMIF(AS$7:BU$7,"&gt;0",AS868:BU868),"")</f>
        <v/>
      </c>
      <c r="AQ868" s="128"/>
      <c r="AR868" s="136" t="n">
        <f aca="false">COUNTIF(N$8:N868,N868)-1</f>
        <v>-1</v>
      </c>
      <c r="AS868" s="133"/>
      <c r="AT868" s="133"/>
      <c r="AU868" s="128" t="n">
        <f aca="false">IF($A868=$A867,AS868+AT868+AU867,AS868+AT868)</f>
        <v>0</v>
      </c>
      <c r="AV868" s="133"/>
      <c r="AW868" s="133"/>
      <c r="AX868" s="128" t="n">
        <f aca="false">IF($A868=$A867,AV868+AW868+AX867,AV868+AW868)</f>
        <v>0</v>
      </c>
      <c r="AY868" s="133"/>
      <c r="AZ868" s="133"/>
      <c r="BA868" s="128" t="n">
        <f aca="false">IF($A868=$A867,AY868+AZ868+BA867,AY868+AZ868)</f>
        <v>0</v>
      </c>
      <c r="BB868" s="133"/>
      <c r="BC868" s="133"/>
      <c r="BD868" s="128" t="n">
        <f aca="false">IF($A868=$A867,BB868+BC868+BD867,BB868+BC868)</f>
        <v>0</v>
      </c>
      <c r="BE868" s="133"/>
      <c r="BF868" s="133"/>
      <c r="BG868" s="128" t="n">
        <f aca="false">IF($A868=$A867,BE868+BF868+BG867,BE868+BF868)</f>
        <v>0</v>
      </c>
      <c r="BH868" s="133"/>
      <c r="BI868" s="133"/>
      <c r="BJ868" s="128" t="n">
        <f aca="false">IF($A868=$A867,BH868+BI868+BJ867,BH868+BI868)</f>
        <v>0</v>
      </c>
      <c r="BK868" s="133"/>
      <c r="BL868" s="133"/>
      <c r="BM868" s="128" t="n">
        <f aca="false">IF($A868=$A867,BK868+BL868+BM867,BK868+BL868)</f>
        <v>0</v>
      </c>
      <c r="BN868" s="133"/>
      <c r="BO868" s="133"/>
      <c r="BP868" s="128" t="n">
        <f aca="false">IF($A868=$A867,BN868+BO868+BP867,BN868+BO868)</f>
        <v>0</v>
      </c>
      <c r="BQ868" s="133"/>
      <c r="BR868" s="133"/>
      <c r="BS868" s="128" t="n">
        <f aca="false">IF($A868=$A867,BQ868+BR868+BS867,BQ868+BR868)</f>
        <v>0</v>
      </c>
      <c r="BT868" s="133"/>
      <c r="BU868" s="133"/>
      <c r="BV868" s="128" t="n">
        <f aca="false">IF($A868=$A867,BT868+BU868+BV867,BT868+BU868)</f>
        <v>0</v>
      </c>
      <c r="BW868" s="128" t="n">
        <f aca="false">IF(W868=0,0,IF(W868&gt;F$4,1,(IF(W868=BW$2,0,(IF(F$4-W868&gt;2,1,0))))))</f>
        <v>0</v>
      </c>
    </row>
    <row r="869" customFormat="false" ht="42.95" hidden="false" customHeight="true" outlineLevel="0" collapsed="false">
      <c r="A869" s="124" t="str">
        <f aca="false">IF(D869=D868,IF(A868=0,"",A868),IF(AND(D869&gt;0,D869&lt;&gt;D868),A868+1,""))</f>
        <v/>
      </c>
      <c r="B869" s="129"/>
      <c r="C869" s="129"/>
      <c r="D869" s="96"/>
      <c r="E869" s="138"/>
      <c r="F869" s="128" t="str">
        <f aca="false">IFERROR(IF(OR(ISTEXT(D869),ISNUMBER(D869)),HLOOKUP(I869-23*INT(I869/23),[2]Hoja2!B$1:X$2,2),""),1)</f>
        <v/>
      </c>
      <c r="G869" s="128" t="str">
        <f aca="false">LEFT(D869,1)</f>
        <v/>
      </c>
      <c r="H869" s="129" t="str">
        <f aca="false">IF(UPPER(G869)="Z",2,IF(UPPER(G869)="Y",1,IF(UPPER(G869)="X",0,LEFT(D869))))</f>
        <v/>
      </c>
      <c r="I869" s="129" t="str">
        <f aca="false">REPLACE(D869,1,1,H869)</f>
        <v/>
      </c>
      <c r="J869" s="96"/>
      <c r="K869" s="124" t="str">
        <f aca="false">IF(N869&gt;0,ROW(L869)-7,"")</f>
        <v/>
      </c>
      <c r="L869" s="130"/>
      <c r="M869" s="130"/>
      <c r="N869" s="131"/>
      <c r="O869" s="132"/>
      <c r="P869" s="128" t="str">
        <f aca="false">IFERROR(IF(OR(ISTEXT(N869),ISNUMBER(N869)),HLOOKUP(S869-23*INT(S869/23),[2]Hoja2!B$1:X$2,2),""),1)</f>
        <v/>
      </c>
      <c r="Q869" s="128" t="str">
        <f aca="false">LEFT(N869,1)</f>
        <v/>
      </c>
      <c r="R869" s="129" t="str">
        <f aca="false">IF(UPPER(Q869)="Z",2,IF(UPPER(Q869)="Y",1,IF(UPPER(Q869)="X",0,LEFT(N869))))</f>
        <v/>
      </c>
      <c r="S869" s="129" t="str">
        <f aca="false">REPLACE(N869,1,1,R869)</f>
        <v/>
      </c>
      <c r="T869" s="96"/>
      <c r="U869" s="133"/>
      <c r="V869" s="124" t="str">
        <f aca="false">IF(OR(ISTEXT(N869),ISNUMBER(N869)),IF($AD869=1,U869,0),"")</f>
        <v/>
      </c>
      <c r="W869" s="75" t="n">
        <v>36892</v>
      </c>
      <c r="X869" s="134"/>
      <c r="Y869" s="134"/>
      <c r="AA869" s="128" t="n">
        <f aca="false">IF(E869&lt;&gt;F869,0,1)</f>
        <v>1</v>
      </c>
      <c r="AB869" s="128" t="n">
        <f aca="false">IF(OR(T869="SI",T869="Si",T869="si",T869="sI",T869="s",T869="S"),1,0)</f>
        <v>0</v>
      </c>
      <c r="AC869" s="128" t="n">
        <f aca="false">IF(OR(J869="SI",J869="Si",J869="si",J869="sI",J869="s",J869="S"),1,0)</f>
        <v>0</v>
      </c>
      <c r="AD869" s="128" t="n">
        <f aca="false">AK869*AA869*AB869*AC869</f>
        <v>0</v>
      </c>
      <c r="AF869" s="136" t="n">
        <f aca="false">COUNTIF(D$8:D869,D869)</f>
        <v>0</v>
      </c>
      <c r="AG869" s="136" t="n">
        <f aca="false">COUNTIFS(D$8:D869,D869,A$8:A869,A869)</f>
        <v>0</v>
      </c>
      <c r="AH869" s="128" t="n">
        <f aca="false">AF869-AG869</f>
        <v>0</v>
      </c>
      <c r="AI869" s="128" t="n">
        <f aca="false">IF(OR(O869&lt;&gt;P869,P869=1,AA869=0),1,0)</f>
        <v>0</v>
      </c>
      <c r="AJ869" s="128" t="n">
        <f aca="false">IF(AR869&gt;0,1,0)+AH869</f>
        <v>0</v>
      </c>
      <c r="AK869" s="128" t="n">
        <f aca="false">IF(O869&lt;&gt;P869,0,1)</f>
        <v>1</v>
      </c>
      <c r="AL869" s="128" t="n">
        <f aca="false">IF(U869&gt;1,1,0)</f>
        <v>0</v>
      </c>
      <c r="AM869" s="136"/>
      <c r="AN869" s="137"/>
      <c r="AO869" s="139"/>
      <c r="AP869" s="128" t="str">
        <f aca="false">IF(SUMIF(AS$7:BU$7,"&gt;0",AS869:BU869)&gt;0,SUMIF(AS$7:BU$7,"&gt;0",AS869:BU869),"")</f>
        <v/>
      </c>
      <c r="AQ869" s="128"/>
      <c r="AR869" s="136" t="n">
        <f aca="false">COUNTIF(N$8:N869,N869)-1</f>
        <v>-1</v>
      </c>
      <c r="AS869" s="133"/>
      <c r="AT869" s="133"/>
      <c r="AU869" s="128" t="n">
        <f aca="false">IF($A869=$A868,AS869+AT869+AU868,AS869+AT869)</f>
        <v>0</v>
      </c>
      <c r="AV869" s="133"/>
      <c r="AW869" s="133"/>
      <c r="AX869" s="128" t="n">
        <f aca="false">IF($A869=$A868,AV869+AW869+AX868,AV869+AW869)</f>
        <v>0</v>
      </c>
      <c r="AY869" s="133"/>
      <c r="AZ869" s="133"/>
      <c r="BA869" s="128" t="n">
        <f aca="false">IF($A869=$A868,AY869+AZ869+BA868,AY869+AZ869)</f>
        <v>0</v>
      </c>
      <c r="BB869" s="133"/>
      <c r="BC869" s="133"/>
      <c r="BD869" s="128" t="n">
        <f aca="false">IF($A869=$A868,BB869+BC869+BD868,BB869+BC869)</f>
        <v>0</v>
      </c>
      <c r="BE869" s="133"/>
      <c r="BF869" s="133"/>
      <c r="BG869" s="128" t="n">
        <f aca="false">IF($A869=$A868,BE869+BF869+BG868,BE869+BF869)</f>
        <v>0</v>
      </c>
      <c r="BH869" s="133"/>
      <c r="BI869" s="133"/>
      <c r="BJ869" s="128" t="n">
        <f aca="false">IF($A869=$A868,BH869+BI869+BJ868,BH869+BI869)</f>
        <v>0</v>
      </c>
      <c r="BK869" s="133"/>
      <c r="BL869" s="133"/>
      <c r="BM869" s="128" t="n">
        <f aca="false">IF($A869=$A868,BK869+BL869+BM868,BK869+BL869)</f>
        <v>0</v>
      </c>
      <c r="BN869" s="133"/>
      <c r="BO869" s="133"/>
      <c r="BP869" s="128" t="n">
        <f aca="false">IF($A869=$A868,BN869+BO869+BP868,BN869+BO869)</f>
        <v>0</v>
      </c>
      <c r="BQ869" s="133"/>
      <c r="BR869" s="133"/>
      <c r="BS869" s="128" t="n">
        <f aca="false">IF($A869=$A868,BQ869+BR869+BS868,BQ869+BR869)</f>
        <v>0</v>
      </c>
      <c r="BT869" s="133"/>
      <c r="BU869" s="133"/>
      <c r="BV869" s="128" t="n">
        <f aca="false">IF($A869=$A868,BT869+BU869+BV868,BT869+BU869)</f>
        <v>0</v>
      </c>
      <c r="BW869" s="128" t="n">
        <f aca="false">IF(W869=0,0,IF(W869&gt;F$4,1,(IF(W869=BW$2,0,(IF(F$4-W869&gt;2,1,0))))))</f>
        <v>0</v>
      </c>
    </row>
    <row r="870" customFormat="false" ht="42.95" hidden="false" customHeight="true" outlineLevel="0" collapsed="false">
      <c r="A870" s="124" t="str">
        <f aca="false">IF(D870=D869,IF(A869=0,"",A869),IF(AND(D870&gt;0,D870&lt;&gt;D869),A869+1,""))</f>
        <v/>
      </c>
      <c r="B870" s="129"/>
      <c r="C870" s="129"/>
      <c r="D870" s="96"/>
      <c r="E870" s="138"/>
      <c r="F870" s="128" t="str">
        <f aca="false">IFERROR(IF(OR(ISTEXT(D870),ISNUMBER(D870)),HLOOKUP(I870-23*INT(I870/23),[2]Hoja2!B$1:X$2,2),""),1)</f>
        <v/>
      </c>
      <c r="G870" s="128" t="str">
        <f aca="false">LEFT(D870,1)</f>
        <v/>
      </c>
      <c r="H870" s="129" t="str">
        <f aca="false">IF(UPPER(G870)="Z",2,IF(UPPER(G870)="Y",1,IF(UPPER(G870)="X",0,LEFT(D870))))</f>
        <v/>
      </c>
      <c r="I870" s="129" t="str">
        <f aca="false">REPLACE(D870,1,1,H870)</f>
        <v/>
      </c>
      <c r="J870" s="96"/>
      <c r="K870" s="124" t="str">
        <f aca="false">IF(N870&gt;0,ROW(L870)-7,"")</f>
        <v/>
      </c>
      <c r="L870" s="130"/>
      <c r="M870" s="130"/>
      <c r="N870" s="131"/>
      <c r="O870" s="132"/>
      <c r="P870" s="128" t="str">
        <f aca="false">IFERROR(IF(OR(ISTEXT(N870),ISNUMBER(N870)),HLOOKUP(S870-23*INT(S870/23),[2]Hoja2!B$1:X$2,2),""),1)</f>
        <v/>
      </c>
      <c r="Q870" s="128" t="str">
        <f aca="false">LEFT(N870,1)</f>
        <v/>
      </c>
      <c r="R870" s="129" t="str">
        <f aca="false">IF(UPPER(Q870)="Z",2,IF(UPPER(Q870)="Y",1,IF(UPPER(Q870)="X",0,LEFT(N870))))</f>
        <v/>
      </c>
      <c r="S870" s="129" t="str">
        <f aca="false">REPLACE(N870,1,1,R870)</f>
        <v/>
      </c>
      <c r="T870" s="96"/>
      <c r="U870" s="133"/>
      <c r="V870" s="124" t="str">
        <f aca="false">IF(OR(ISTEXT(N870),ISNUMBER(N870)),IF($AD870=1,U870,0),"")</f>
        <v/>
      </c>
      <c r="W870" s="75" t="n">
        <v>36892</v>
      </c>
      <c r="X870" s="134"/>
      <c r="Y870" s="134"/>
      <c r="AA870" s="128" t="n">
        <f aca="false">IF(E870&lt;&gt;F870,0,1)</f>
        <v>1</v>
      </c>
      <c r="AB870" s="128" t="n">
        <f aca="false">IF(OR(T870="SI",T870="Si",T870="si",T870="sI",T870="s",T870="S"),1,0)</f>
        <v>0</v>
      </c>
      <c r="AC870" s="128" t="n">
        <f aca="false">IF(OR(J870="SI",J870="Si",J870="si",J870="sI",J870="s",J870="S"),1,0)</f>
        <v>0</v>
      </c>
      <c r="AD870" s="128" t="n">
        <f aca="false">AK870*AA870*AB870*AC870</f>
        <v>0</v>
      </c>
      <c r="AF870" s="136" t="n">
        <f aca="false">COUNTIF(D$8:D870,D870)</f>
        <v>0</v>
      </c>
      <c r="AG870" s="136" t="n">
        <f aca="false">COUNTIFS(D$8:D870,D870,A$8:A870,A870)</f>
        <v>0</v>
      </c>
      <c r="AH870" s="128" t="n">
        <f aca="false">AF870-AG870</f>
        <v>0</v>
      </c>
      <c r="AI870" s="128" t="n">
        <f aca="false">IF(OR(O870&lt;&gt;P870,P870=1,AA870=0),1,0)</f>
        <v>0</v>
      </c>
      <c r="AJ870" s="128" t="n">
        <f aca="false">IF(AR870&gt;0,1,0)+AH870</f>
        <v>0</v>
      </c>
      <c r="AK870" s="128" t="n">
        <f aca="false">IF(O870&lt;&gt;P870,0,1)</f>
        <v>1</v>
      </c>
      <c r="AL870" s="128" t="n">
        <f aca="false">IF(U870&gt;1,1,0)</f>
        <v>0</v>
      </c>
      <c r="AM870" s="136"/>
      <c r="AN870" s="137"/>
      <c r="AO870" s="139"/>
      <c r="AP870" s="128" t="str">
        <f aca="false">IF(SUMIF(AS$7:BU$7,"&gt;0",AS870:BU870)&gt;0,SUMIF(AS$7:BU$7,"&gt;0",AS870:BU870),"")</f>
        <v/>
      </c>
      <c r="AQ870" s="128"/>
      <c r="AR870" s="136" t="n">
        <f aca="false">COUNTIF(N$8:N870,N870)-1</f>
        <v>-1</v>
      </c>
      <c r="AS870" s="133"/>
      <c r="AT870" s="133"/>
      <c r="AU870" s="128" t="n">
        <f aca="false">IF($A870=$A869,AS870+AT870+AU869,AS870+AT870)</f>
        <v>0</v>
      </c>
      <c r="AV870" s="133"/>
      <c r="AW870" s="133"/>
      <c r="AX870" s="128" t="n">
        <f aca="false">IF($A870=$A869,AV870+AW870+AX869,AV870+AW870)</f>
        <v>0</v>
      </c>
      <c r="AY870" s="133"/>
      <c r="AZ870" s="133"/>
      <c r="BA870" s="128" t="n">
        <f aca="false">IF($A870=$A869,AY870+AZ870+BA869,AY870+AZ870)</f>
        <v>0</v>
      </c>
      <c r="BB870" s="133"/>
      <c r="BC870" s="133"/>
      <c r="BD870" s="128" t="n">
        <f aca="false">IF($A870=$A869,BB870+BC870+BD869,BB870+BC870)</f>
        <v>0</v>
      </c>
      <c r="BE870" s="133"/>
      <c r="BF870" s="133"/>
      <c r="BG870" s="128" t="n">
        <f aca="false">IF($A870=$A869,BE870+BF870+BG869,BE870+BF870)</f>
        <v>0</v>
      </c>
      <c r="BH870" s="133"/>
      <c r="BI870" s="133"/>
      <c r="BJ870" s="128" t="n">
        <f aca="false">IF($A870=$A869,BH870+BI870+BJ869,BH870+BI870)</f>
        <v>0</v>
      </c>
      <c r="BK870" s="133"/>
      <c r="BL870" s="133"/>
      <c r="BM870" s="128" t="n">
        <f aca="false">IF($A870=$A869,BK870+BL870+BM869,BK870+BL870)</f>
        <v>0</v>
      </c>
      <c r="BN870" s="133"/>
      <c r="BO870" s="133"/>
      <c r="BP870" s="128" t="n">
        <f aca="false">IF($A870=$A869,BN870+BO870+BP869,BN870+BO870)</f>
        <v>0</v>
      </c>
      <c r="BQ870" s="133"/>
      <c r="BR870" s="133"/>
      <c r="BS870" s="128" t="n">
        <f aca="false">IF($A870=$A869,BQ870+BR870+BS869,BQ870+BR870)</f>
        <v>0</v>
      </c>
      <c r="BT870" s="133"/>
      <c r="BU870" s="133"/>
      <c r="BV870" s="128" t="n">
        <f aca="false">IF($A870=$A869,BT870+BU870+BV869,BT870+BU870)</f>
        <v>0</v>
      </c>
      <c r="BW870" s="128" t="n">
        <f aca="false">IF(W870=0,0,IF(W870&gt;F$4,1,(IF(W870=BW$2,0,(IF(F$4-W870&gt;2,1,0))))))</f>
        <v>0</v>
      </c>
    </row>
    <row r="871" customFormat="false" ht="42.95" hidden="false" customHeight="true" outlineLevel="0" collapsed="false">
      <c r="A871" s="124" t="str">
        <f aca="false">IF(D871=D870,IF(A870=0,"",A870),IF(AND(D871&gt;0,D871&lt;&gt;D870),A870+1,""))</f>
        <v/>
      </c>
      <c r="B871" s="129"/>
      <c r="C871" s="129"/>
      <c r="D871" s="96"/>
      <c r="E871" s="138"/>
      <c r="F871" s="128" t="str">
        <f aca="false">IFERROR(IF(OR(ISTEXT(D871),ISNUMBER(D871)),HLOOKUP(I871-23*INT(I871/23),[2]Hoja2!B$1:X$2,2),""),1)</f>
        <v/>
      </c>
      <c r="G871" s="128" t="str">
        <f aca="false">LEFT(D871,1)</f>
        <v/>
      </c>
      <c r="H871" s="129" t="str">
        <f aca="false">IF(UPPER(G871)="Z",2,IF(UPPER(G871)="Y",1,IF(UPPER(G871)="X",0,LEFT(D871))))</f>
        <v/>
      </c>
      <c r="I871" s="129" t="str">
        <f aca="false">REPLACE(D871,1,1,H871)</f>
        <v/>
      </c>
      <c r="J871" s="96"/>
      <c r="K871" s="124" t="str">
        <f aca="false">IF(N871&gt;0,ROW(L871)-7,"")</f>
        <v/>
      </c>
      <c r="L871" s="130"/>
      <c r="M871" s="130"/>
      <c r="N871" s="131"/>
      <c r="O871" s="132"/>
      <c r="P871" s="128" t="str">
        <f aca="false">IFERROR(IF(OR(ISTEXT(N871),ISNUMBER(N871)),HLOOKUP(S871-23*INT(S871/23),[2]Hoja2!B$1:X$2,2),""),1)</f>
        <v/>
      </c>
      <c r="Q871" s="128" t="str">
        <f aca="false">LEFT(N871,1)</f>
        <v/>
      </c>
      <c r="R871" s="129" t="str">
        <f aca="false">IF(UPPER(Q871)="Z",2,IF(UPPER(Q871)="Y",1,IF(UPPER(Q871)="X",0,LEFT(N871))))</f>
        <v/>
      </c>
      <c r="S871" s="129" t="str">
        <f aca="false">REPLACE(N871,1,1,R871)</f>
        <v/>
      </c>
      <c r="T871" s="96"/>
      <c r="U871" s="133"/>
      <c r="V871" s="124" t="str">
        <f aca="false">IF(OR(ISTEXT(N871),ISNUMBER(N871)),IF($AD871=1,U871,0),"")</f>
        <v/>
      </c>
      <c r="W871" s="75" t="n">
        <v>36892</v>
      </c>
      <c r="X871" s="134"/>
      <c r="Y871" s="134"/>
      <c r="AA871" s="128" t="n">
        <f aca="false">IF(E871&lt;&gt;F871,0,1)</f>
        <v>1</v>
      </c>
      <c r="AB871" s="128" t="n">
        <f aca="false">IF(OR(T871="SI",T871="Si",T871="si",T871="sI",T871="s",T871="S"),1,0)</f>
        <v>0</v>
      </c>
      <c r="AC871" s="128" t="n">
        <f aca="false">IF(OR(J871="SI",J871="Si",J871="si",J871="sI",J871="s",J871="S"),1,0)</f>
        <v>0</v>
      </c>
      <c r="AD871" s="128" t="n">
        <f aca="false">AK871*AA871*AB871*AC871</f>
        <v>0</v>
      </c>
      <c r="AF871" s="136" t="n">
        <f aca="false">COUNTIF(D$8:D871,D871)</f>
        <v>0</v>
      </c>
      <c r="AG871" s="136" t="n">
        <f aca="false">COUNTIFS(D$8:D871,D871,A$8:A871,A871)</f>
        <v>0</v>
      </c>
      <c r="AH871" s="128" t="n">
        <f aca="false">AF871-AG871</f>
        <v>0</v>
      </c>
      <c r="AI871" s="128" t="n">
        <f aca="false">IF(OR(O871&lt;&gt;P871,P871=1,AA871=0),1,0)</f>
        <v>0</v>
      </c>
      <c r="AJ871" s="128" t="n">
        <f aca="false">IF(AR871&gt;0,1,0)+AH871</f>
        <v>0</v>
      </c>
      <c r="AK871" s="128" t="n">
        <f aca="false">IF(O871&lt;&gt;P871,0,1)</f>
        <v>1</v>
      </c>
      <c r="AL871" s="128" t="n">
        <f aca="false">IF(U871&gt;1,1,0)</f>
        <v>0</v>
      </c>
      <c r="AM871" s="136"/>
      <c r="AN871" s="137"/>
      <c r="AO871" s="139"/>
      <c r="AP871" s="128" t="str">
        <f aca="false">IF(SUMIF(AS$7:BU$7,"&gt;0",AS871:BU871)&gt;0,SUMIF(AS$7:BU$7,"&gt;0",AS871:BU871),"")</f>
        <v/>
      </c>
      <c r="AQ871" s="128"/>
      <c r="AR871" s="136" t="n">
        <f aca="false">COUNTIF(N$8:N871,N871)-1</f>
        <v>-1</v>
      </c>
      <c r="AS871" s="133"/>
      <c r="AT871" s="133"/>
      <c r="AU871" s="128" t="n">
        <f aca="false">IF($A871=$A870,AS871+AT871+AU870,AS871+AT871)</f>
        <v>0</v>
      </c>
      <c r="AV871" s="133"/>
      <c r="AW871" s="133"/>
      <c r="AX871" s="128" t="n">
        <f aca="false">IF($A871=$A870,AV871+AW871+AX870,AV871+AW871)</f>
        <v>0</v>
      </c>
      <c r="AY871" s="133"/>
      <c r="AZ871" s="133"/>
      <c r="BA871" s="128" t="n">
        <f aca="false">IF($A871=$A870,AY871+AZ871+BA870,AY871+AZ871)</f>
        <v>0</v>
      </c>
      <c r="BB871" s="133"/>
      <c r="BC871" s="133"/>
      <c r="BD871" s="128" t="n">
        <f aca="false">IF($A871=$A870,BB871+BC871+BD870,BB871+BC871)</f>
        <v>0</v>
      </c>
      <c r="BE871" s="133"/>
      <c r="BF871" s="133"/>
      <c r="BG871" s="128" t="n">
        <f aca="false">IF($A871=$A870,BE871+BF871+BG870,BE871+BF871)</f>
        <v>0</v>
      </c>
      <c r="BH871" s="133"/>
      <c r="BI871" s="133"/>
      <c r="BJ871" s="128" t="n">
        <f aca="false">IF($A871=$A870,BH871+BI871+BJ870,BH871+BI871)</f>
        <v>0</v>
      </c>
      <c r="BK871" s="133"/>
      <c r="BL871" s="133"/>
      <c r="BM871" s="128" t="n">
        <f aca="false">IF($A871=$A870,BK871+BL871+BM870,BK871+BL871)</f>
        <v>0</v>
      </c>
      <c r="BN871" s="133"/>
      <c r="BO871" s="133"/>
      <c r="BP871" s="128" t="n">
        <f aca="false">IF($A871=$A870,BN871+BO871+BP870,BN871+BO871)</f>
        <v>0</v>
      </c>
      <c r="BQ871" s="133"/>
      <c r="BR871" s="133"/>
      <c r="BS871" s="128" t="n">
        <f aca="false">IF($A871=$A870,BQ871+BR871+BS870,BQ871+BR871)</f>
        <v>0</v>
      </c>
      <c r="BT871" s="133"/>
      <c r="BU871" s="133"/>
      <c r="BV871" s="128" t="n">
        <f aca="false">IF($A871=$A870,BT871+BU871+BV870,BT871+BU871)</f>
        <v>0</v>
      </c>
      <c r="BW871" s="128" t="n">
        <f aca="false">IF(W871=0,0,IF(W871&gt;F$4,1,(IF(W871=BW$2,0,(IF(F$4-W871&gt;2,1,0))))))</f>
        <v>0</v>
      </c>
    </row>
    <row r="872" customFormat="false" ht="42.95" hidden="false" customHeight="true" outlineLevel="0" collapsed="false">
      <c r="A872" s="124" t="str">
        <f aca="false">IF(D872=D871,IF(A871=0,"",A871),IF(AND(D872&gt;0,D872&lt;&gt;D871),A871+1,""))</f>
        <v/>
      </c>
      <c r="B872" s="129"/>
      <c r="C872" s="129"/>
      <c r="D872" s="96"/>
      <c r="E872" s="138"/>
      <c r="F872" s="128" t="str">
        <f aca="false">IFERROR(IF(OR(ISTEXT(D872),ISNUMBER(D872)),HLOOKUP(I872-23*INT(I872/23),[2]Hoja2!B$1:X$2,2),""),1)</f>
        <v/>
      </c>
      <c r="G872" s="128" t="str">
        <f aca="false">LEFT(D872,1)</f>
        <v/>
      </c>
      <c r="H872" s="129" t="str">
        <f aca="false">IF(UPPER(G872)="Z",2,IF(UPPER(G872)="Y",1,IF(UPPER(G872)="X",0,LEFT(D872))))</f>
        <v/>
      </c>
      <c r="I872" s="129" t="str">
        <f aca="false">REPLACE(D872,1,1,H872)</f>
        <v/>
      </c>
      <c r="J872" s="96"/>
      <c r="K872" s="124" t="str">
        <f aca="false">IF(N872&gt;0,ROW(L872)-7,"")</f>
        <v/>
      </c>
      <c r="L872" s="130"/>
      <c r="M872" s="130"/>
      <c r="N872" s="131"/>
      <c r="O872" s="132"/>
      <c r="P872" s="128" t="str">
        <f aca="false">IFERROR(IF(OR(ISTEXT(N872),ISNUMBER(N872)),HLOOKUP(S872-23*INT(S872/23),[2]Hoja2!B$1:X$2,2),""),1)</f>
        <v/>
      </c>
      <c r="Q872" s="128" t="str">
        <f aca="false">LEFT(N872,1)</f>
        <v/>
      </c>
      <c r="R872" s="129" t="str">
        <f aca="false">IF(UPPER(Q872)="Z",2,IF(UPPER(Q872)="Y",1,IF(UPPER(Q872)="X",0,LEFT(N872))))</f>
        <v/>
      </c>
      <c r="S872" s="129" t="str">
        <f aca="false">REPLACE(N872,1,1,R872)</f>
        <v/>
      </c>
      <c r="T872" s="96"/>
      <c r="U872" s="133"/>
      <c r="V872" s="124" t="str">
        <f aca="false">IF(OR(ISTEXT(N872),ISNUMBER(N872)),IF($AD872=1,U872,0),"")</f>
        <v/>
      </c>
      <c r="W872" s="75" t="n">
        <v>36892</v>
      </c>
      <c r="X872" s="134"/>
      <c r="Y872" s="134"/>
      <c r="AA872" s="128" t="n">
        <f aca="false">IF(E872&lt;&gt;F872,0,1)</f>
        <v>1</v>
      </c>
      <c r="AB872" s="128" t="n">
        <f aca="false">IF(OR(T872="SI",T872="Si",T872="si",T872="sI",T872="s",T872="S"),1,0)</f>
        <v>0</v>
      </c>
      <c r="AC872" s="128" t="n">
        <f aca="false">IF(OR(J872="SI",J872="Si",J872="si",J872="sI",J872="s",J872="S"),1,0)</f>
        <v>0</v>
      </c>
      <c r="AD872" s="128" t="n">
        <f aca="false">AK872*AA872*AB872*AC872</f>
        <v>0</v>
      </c>
      <c r="AF872" s="136" t="n">
        <f aca="false">COUNTIF(D$8:D872,D872)</f>
        <v>0</v>
      </c>
      <c r="AG872" s="136" t="n">
        <f aca="false">COUNTIFS(D$8:D872,D872,A$8:A872,A872)</f>
        <v>0</v>
      </c>
      <c r="AH872" s="128" t="n">
        <f aca="false">AF872-AG872</f>
        <v>0</v>
      </c>
      <c r="AI872" s="128" t="n">
        <f aca="false">IF(OR(O872&lt;&gt;P872,P872=1,AA872=0),1,0)</f>
        <v>0</v>
      </c>
      <c r="AJ872" s="128" t="n">
        <f aca="false">IF(AR872&gt;0,1,0)+AH872</f>
        <v>0</v>
      </c>
      <c r="AK872" s="128" t="n">
        <f aca="false">IF(O872&lt;&gt;P872,0,1)</f>
        <v>1</v>
      </c>
      <c r="AL872" s="128" t="n">
        <f aca="false">IF(U872&gt;1,1,0)</f>
        <v>0</v>
      </c>
      <c r="AM872" s="136"/>
      <c r="AN872" s="137"/>
      <c r="AO872" s="139"/>
      <c r="AP872" s="128" t="str">
        <f aca="false">IF(SUMIF(AS$7:BU$7,"&gt;0",AS872:BU872)&gt;0,SUMIF(AS$7:BU$7,"&gt;0",AS872:BU872),"")</f>
        <v/>
      </c>
      <c r="AQ872" s="128"/>
      <c r="AR872" s="136" t="n">
        <f aca="false">COUNTIF(N$8:N872,N872)-1</f>
        <v>-1</v>
      </c>
      <c r="AS872" s="133"/>
      <c r="AT872" s="133"/>
      <c r="AU872" s="128" t="n">
        <f aca="false">IF($A872=$A871,AS872+AT872+AU871,AS872+AT872)</f>
        <v>0</v>
      </c>
      <c r="AV872" s="133"/>
      <c r="AW872" s="133"/>
      <c r="AX872" s="128" t="n">
        <f aca="false">IF($A872=$A871,AV872+AW872+AX871,AV872+AW872)</f>
        <v>0</v>
      </c>
      <c r="AY872" s="133"/>
      <c r="AZ872" s="133"/>
      <c r="BA872" s="128" t="n">
        <f aca="false">IF($A872=$A871,AY872+AZ872+BA871,AY872+AZ872)</f>
        <v>0</v>
      </c>
      <c r="BB872" s="133"/>
      <c r="BC872" s="133"/>
      <c r="BD872" s="128" t="n">
        <f aca="false">IF($A872=$A871,BB872+BC872+BD871,BB872+BC872)</f>
        <v>0</v>
      </c>
      <c r="BE872" s="133"/>
      <c r="BF872" s="133"/>
      <c r="BG872" s="128" t="n">
        <f aca="false">IF($A872=$A871,BE872+BF872+BG871,BE872+BF872)</f>
        <v>0</v>
      </c>
      <c r="BH872" s="133"/>
      <c r="BI872" s="133"/>
      <c r="BJ872" s="128" t="n">
        <f aca="false">IF($A872=$A871,BH872+BI872+BJ871,BH872+BI872)</f>
        <v>0</v>
      </c>
      <c r="BK872" s="133"/>
      <c r="BL872" s="133"/>
      <c r="BM872" s="128" t="n">
        <f aca="false">IF($A872=$A871,BK872+BL872+BM871,BK872+BL872)</f>
        <v>0</v>
      </c>
      <c r="BN872" s="133"/>
      <c r="BO872" s="133"/>
      <c r="BP872" s="128" t="n">
        <f aca="false">IF($A872=$A871,BN872+BO872+BP871,BN872+BO872)</f>
        <v>0</v>
      </c>
      <c r="BQ872" s="133"/>
      <c r="BR872" s="133"/>
      <c r="BS872" s="128" t="n">
        <f aca="false">IF($A872=$A871,BQ872+BR872+BS871,BQ872+BR872)</f>
        <v>0</v>
      </c>
      <c r="BT872" s="133"/>
      <c r="BU872" s="133"/>
      <c r="BV872" s="128" t="n">
        <f aca="false">IF($A872=$A871,BT872+BU872+BV871,BT872+BU872)</f>
        <v>0</v>
      </c>
      <c r="BW872" s="128" t="n">
        <f aca="false">IF(W872=0,0,IF(W872&gt;F$4,1,(IF(W872=BW$2,0,(IF(F$4-W872&gt;2,1,0))))))</f>
        <v>0</v>
      </c>
    </row>
    <row r="873" customFormat="false" ht="42.95" hidden="false" customHeight="true" outlineLevel="0" collapsed="false">
      <c r="A873" s="124" t="str">
        <f aca="false">IF(D873=D872,IF(A872=0,"",A872),IF(AND(D873&gt;0,D873&lt;&gt;D872),A872+1,""))</f>
        <v/>
      </c>
      <c r="B873" s="129"/>
      <c r="C873" s="129"/>
      <c r="D873" s="96"/>
      <c r="E873" s="138"/>
      <c r="F873" s="128" t="str">
        <f aca="false">IFERROR(IF(OR(ISTEXT(D873),ISNUMBER(D873)),HLOOKUP(I873-23*INT(I873/23),[2]Hoja2!B$1:X$2,2),""),1)</f>
        <v/>
      </c>
      <c r="G873" s="128" t="str">
        <f aca="false">LEFT(D873,1)</f>
        <v/>
      </c>
      <c r="H873" s="129" t="str">
        <f aca="false">IF(UPPER(G873)="Z",2,IF(UPPER(G873)="Y",1,IF(UPPER(G873)="X",0,LEFT(D873))))</f>
        <v/>
      </c>
      <c r="I873" s="129" t="str">
        <f aca="false">REPLACE(D873,1,1,H873)</f>
        <v/>
      </c>
      <c r="J873" s="96"/>
      <c r="K873" s="124" t="str">
        <f aca="false">IF(N873&gt;0,ROW(L873)-7,"")</f>
        <v/>
      </c>
      <c r="L873" s="130"/>
      <c r="M873" s="130"/>
      <c r="N873" s="131"/>
      <c r="O873" s="132"/>
      <c r="P873" s="128" t="str">
        <f aca="false">IFERROR(IF(OR(ISTEXT(N873),ISNUMBER(N873)),HLOOKUP(S873-23*INT(S873/23),[2]Hoja2!B$1:X$2,2),""),1)</f>
        <v/>
      </c>
      <c r="Q873" s="128" t="str">
        <f aca="false">LEFT(N873,1)</f>
        <v/>
      </c>
      <c r="R873" s="129" t="str">
        <f aca="false">IF(UPPER(Q873)="Z",2,IF(UPPER(Q873)="Y",1,IF(UPPER(Q873)="X",0,LEFT(N873))))</f>
        <v/>
      </c>
      <c r="S873" s="129" t="str">
        <f aca="false">REPLACE(N873,1,1,R873)</f>
        <v/>
      </c>
      <c r="T873" s="96"/>
      <c r="U873" s="133"/>
      <c r="V873" s="124" t="str">
        <f aca="false">IF(OR(ISTEXT(N873),ISNUMBER(N873)),IF($AD873=1,U873,0),"")</f>
        <v/>
      </c>
      <c r="W873" s="75" t="n">
        <v>36892</v>
      </c>
      <c r="X873" s="134"/>
      <c r="Y873" s="134"/>
      <c r="AA873" s="128" t="n">
        <f aca="false">IF(E873&lt;&gt;F873,0,1)</f>
        <v>1</v>
      </c>
      <c r="AB873" s="128" t="n">
        <f aca="false">IF(OR(T873="SI",T873="Si",T873="si",T873="sI",T873="s",T873="S"),1,0)</f>
        <v>0</v>
      </c>
      <c r="AC873" s="128" t="n">
        <f aca="false">IF(OR(J873="SI",J873="Si",J873="si",J873="sI",J873="s",J873="S"),1,0)</f>
        <v>0</v>
      </c>
      <c r="AD873" s="128" t="n">
        <f aca="false">AK873*AA873*AB873*AC873</f>
        <v>0</v>
      </c>
      <c r="AF873" s="136" t="n">
        <f aca="false">COUNTIF(D$8:D873,D873)</f>
        <v>0</v>
      </c>
      <c r="AG873" s="136" t="n">
        <f aca="false">COUNTIFS(D$8:D873,D873,A$8:A873,A873)</f>
        <v>0</v>
      </c>
      <c r="AH873" s="128" t="n">
        <f aca="false">AF873-AG873</f>
        <v>0</v>
      </c>
      <c r="AI873" s="128" t="n">
        <f aca="false">IF(OR(O873&lt;&gt;P873,P873=1,AA873=0),1,0)</f>
        <v>0</v>
      </c>
      <c r="AJ873" s="128" t="n">
        <f aca="false">IF(AR873&gt;0,1,0)+AH873</f>
        <v>0</v>
      </c>
      <c r="AK873" s="128" t="n">
        <f aca="false">IF(O873&lt;&gt;P873,0,1)</f>
        <v>1</v>
      </c>
      <c r="AL873" s="128" t="n">
        <f aca="false">IF(U873&gt;1,1,0)</f>
        <v>0</v>
      </c>
      <c r="AM873" s="136"/>
      <c r="AN873" s="137"/>
      <c r="AO873" s="139"/>
      <c r="AP873" s="128" t="str">
        <f aca="false">IF(SUMIF(AS$7:BU$7,"&gt;0",AS873:BU873)&gt;0,SUMIF(AS$7:BU$7,"&gt;0",AS873:BU873),"")</f>
        <v/>
      </c>
      <c r="AQ873" s="128"/>
      <c r="AR873" s="136" t="n">
        <f aca="false">COUNTIF(N$8:N873,N873)-1</f>
        <v>-1</v>
      </c>
      <c r="AS873" s="133"/>
      <c r="AT873" s="133"/>
      <c r="AU873" s="128" t="n">
        <f aca="false">IF($A873=$A872,AS873+AT873+AU872,AS873+AT873)</f>
        <v>0</v>
      </c>
      <c r="AV873" s="133"/>
      <c r="AW873" s="133"/>
      <c r="AX873" s="128" t="n">
        <f aca="false">IF($A873=$A872,AV873+AW873+AX872,AV873+AW873)</f>
        <v>0</v>
      </c>
      <c r="AY873" s="133"/>
      <c r="AZ873" s="133"/>
      <c r="BA873" s="128" t="n">
        <f aca="false">IF($A873=$A872,AY873+AZ873+BA872,AY873+AZ873)</f>
        <v>0</v>
      </c>
      <c r="BB873" s="133"/>
      <c r="BC873" s="133"/>
      <c r="BD873" s="128" t="n">
        <f aca="false">IF($A873=$A872,BB873+BC873+BD872,BB873+BC873)</f>
        <v>0</v>
      </c>
      <c r="BE873" s="133"/>
      <c r="BF873" s="133"/>
      <c r="BG873" s="128" t="n">
        <f aca="false">IF($A873=$A872,BE873+BF873+BG872,BE873+BF873)</f>
        <v>0</v>
      </c>
      <c r="BH873" s="133"/>
      <c r="BI873" s="133"/>
      <c r="BJ873" s="128" t="n">
        <f aca="false">IF($A873=$A872,BH873+BI873+BJ872,BH873+BI873)</f>
        <v>0</v>
      </c>
      <c r="BK873" s="133"/>
      <c r="BL873" s="133"/>
      <c r="BM873" s="128" t="n">
        <f aca="false">IF($A873=$A872,BK873+BL873+BM872,BK873+BL873)</f>
        <v>0</v>
      </c>
      <c r="BN873" s="133"/>
      <c r="BO873" s="133"/>
      <c r="BP873" s="128" t="n">
        <f aca="false">IF($A873=$A872,BN873+BO873+BP872,BN873+BO873)</f>
        <v>0</v>
      </c>
      <c r="BQ873" s="133"/>
      <c r="BR873" s="133"/>
      <c r="BS873" s="128" t="n">
        <f aca="false">IF($A873=$A872,BQ873+BR873+BS872,BQ873+BR873)</f>
        <v>0</v>
      </c>
      <c r="BT873" s="133"/>
      <c r="BU873" s="133"/>
      <c r="BV873" s="128" t="n">
        <f aca="false">IF($A873=$A872,BT873+BU873+BV872,BT873+BU873)</f>
        <v>0</v>
      </c>
      <c r="BW873" s="128" t="n">
        <f aca="false">IF(W873=0,0,IF(W873&gt;F$4,1,(IF(W873=BW$2,0,(IF(F$4-W873&gt;2,1,0))))))</f>
        <v>0</v>
      </c>
    </row>
    <row r="874" customFormat="false" ht="42.95" hidden="false" customHeight="true" outlineLevel="0" collapsed="false">
      <c r="A874" s="124" t="str">
        <f aca="false">IF(D874=D873,IF(A873=0,"",A873),IF(AND(D874&gt;0,D874&lt;&gt;D873),A873+1,""))</f>
        <v/>
      </c>
      <c r="B874" s="129"/>
      <c r="C874" s="129"/>
      <c r="D874" s="96"/>
      <c r="E874" s="138"/>
      <c r="F874" s="128" t="str">
        <f aca="false">IFERROR(IF(OR(ISTEXT(D874),ISNUMBER(D874)),HLOOKUP(I874-23*INT(I874/23),[2]Hoja2!B$1:X$2,2),""),1)</f>
        <v/>
      </c>
      <c r="G874" s="128" t="str">
        <f aca="false">LEFT(D874,1)</f>
        <v/>
      </c>
      <c r="H874" s="129" t="str">
        <f aca="false">IF(UPPER(G874)="Z",2,IF(UPPER(G874)="Y",1,IF(UPPER(G874)="X",0,LEFT(D874))))</f>
        <v/>
      </c>
      <c r="I874" s="129" t="str">
        <f aca="false">REPLACE(D874,1,1,H874)</f>
        <v/>
      </c>
      <c r="J874" s="96"/>
      <c r="K874" s="124" t="str">
        <f aca="false">IF(N874&gt;0,ROW(L874)-7,"")</f>
        <v/>
      </c>
      <c r="L874" s="130"/>
      <c r="M874" s="130"/>
      <c r="N874" s="131"/>
      <c r="O874" s="132"/>
      <c r="P874" s="128" t="str">
        <f aca="false">IFERROR(IF(OR(ISTEXT(N874),ISNUMBER(N874)),HLOOKUP(S874-23*INT(S874/23),[2]Hoja2!B$1:X$2,2),""),1)</f>
        <v/>
      </c>
      <c r="Q874" s="128" t="str">
        <f aca="false">LEFT(N874,1)</f>
        <v/>
      </c>
      <c r="R874" s="129" t="str">
        <f aca="false">IF(UPPER(Q874)="Z",2,IF(UPPER(Q874)="Y",1,IF(UPPER(Q874)="X",0,LEFT(N874))))</f>
        <v/>
      </c>
      <c r="S874" s="129" t="str">
        <f aca="false">REPLACE(N874,1,1,R874)</f>
        <v/>
      </c>
      <c r="T874" s="96"/>
      <c r="U874" s="133"/>
      <c r="V874" s="124" t="str">
        <f aca="false">IF(OR(ISTEXT(N874),ISNUMBER(N874)),IF($AD874=1,U874,0),"")</f>
        <v/>
      </c>
      <c r="W874" s="75" t="n">
        <v>36892</v>
      </c>
      <c r="X874" s="134"/>
      <c r="Y874" s="134"/>
      <c r="AA874" s="128" t="n">
        <f aca="false">IF(E874&lt;&gt;F874,0,1)</f>
        <v>1</v>
      </c>
      <c r="AB874" s="128" t="n">
        <f aca="false">IF(OR(T874="SI",T874="Si",T874="si",T874="sI",T874="s",T874="S"),1,0)</f>
        <v>0</v>
      </c>
      <c r="AC874" s="128" t="n">
        <f aca="false">IF(OR(J874="SI",J874="Si",J874="si",J874="sI",J874="s",J874="S"),1,0)</f>
        <v>0</v>
      </c>
      <c r="AD874" s="128" t="n">
        <f aca="false">AK874*AA874*AB874*AC874</f>
        <v>0</v>
      </c>
      <c r="AF874" s="136" t="n">
        <f aca="false">COUNTIF(D$8:D874,D874)</f>
        <v>0</v>
      </c>
      <c r="AG874" s="136" t="n">
        <f aca="false">COUNTIFS(D$8:D874,D874,A$8:A874,A874)</f>
        <v>0</v>
      </c>
      <c r="AH874" s="128" t="n">
        <f aca="false">AF874-AG874</f>
        <v>0</v>
      </c>
      <c r="AI874" s="128" t="n">
        <f aca="false">IF(OR(O874&lt;&gt;P874,P874=1,AA874=0),1,0)</f>
        <v>0</v>
      </c>
      <c r="AJ874" s="128" t="n">
        <f aca="false">IF(AR874&gt;0,1,0)+AH874</f>
        <v>0</v>
      </c>
      <c r="AK874" s="128" t="n">
        <f aca="false">IF(O874&lt;&gt;P874,0,1)</f>
        <v>1</v>
      </c>
      <c r="AL874" s="128" t="n">
        <f aca="false">IF(U874&gt;1,1,0)</f>
        <v>0</v>
      </c>
      <c r="AM874" s="136"/>
      <c r="AN874" s="137"/>
      <c r="AO874" s="139"/>
      <c r="AP874" s="128" t="str">
        <f aca="false">IF(SUMIF(AS$7:BU$7,"&gt;0",AS874:BU874)&gt;0,SUMIF(AS$7:BU$7,"&gt;0",AS874:BU874),"")</f>
        <v/>
      </c>
      <c r="AQ874" s="128"/>
      <c r="AR874" s="136" t="n">
        <f aca="false">COUNTIF(N$8:N874,N874)-1</f>
        <v>-1</v>
      </c>
      <c r="AS874" s="133"/>
      <c r="AT874" s="133"/>
      <c r="AU874" s="128" t="n">
        <f aca="false">IF($A874=$A873,AS874+AT874+AU873,AS874+AT874)</f>
        <v>0</v>
      </c>
      <c r="AV874" s="133"/>
      <c r="AW874" s="133"/>
      <c r="AX874" s="128" t="n">
        <f aca="false">IF($A874=$A873,AV874+AW874+AX873,AV874+AW874)</f>
        <v>0</v>
      </c>
      <c r="AY874" s="133"/>
      <c r="AZ874" s="133"/>
      <c r="BA874" s="128" t="n">
        <f aca="false">IF($A874=$A873,AY874+AZ874+BA873,AY874+AZ874)</f>
        <v>0</v>
      </c>
      <c r="BB874" s="133"/>
      <c r="BC874" s="133"/>
      <c r="BD874" s="128" t="n">
        <f aca="false">IF($A874=$A873,BB874+BC874+BD873,BB874+BC874)</f>
        <v>0</v>
      </c>
      <c r="BE874" s="133"/>
      <c r="BF874" s="133"/>
      <c r="BG874" s="128" t="n">
        <f aca="false">IF($A874=$A873,BE874+BF874+BG873,BE874+BF874)</f>
        <v>0</v>
      </c>
      <c r="BH874" s="133"/>
      <c r="BI874" s="133"/>
      <c r="BJ874" s="128" t="n">
        <f aca="false">IF($A874=$A873,BH874+BI874+BJ873,BH874+BI874)</f>
        <v>0</v>
      </c>
      <c r="BK874" s="133"/>
      <c r="BL874" s="133"/>
      <c r="BM874" s="128" t="n">
        <f aca="false">IF($A874=$A873,BK874+BL874+BM873,BK874+BL874)</f>
        <v>0</v>
      </c>
      <c r="BN874" s="133"/>
      <c r="BO874" s="133"/>
      <c r="BP874" s="128" t="n">
        <f aca="false">IF($A874=$A873,BN874+BO874+BP873,BN874+BO874)</f>
        <v>0</v>
      </c>
      <c r="BQ874" s="133"/>
      <c r="BR874" s="133"/>
      <c r="BS874" s="128" t="n">
        <f aca="false">IF($A874=$A873,BQ874+BR874+BS873,BQ874+BR874)</f>
        <v>0</v>
      </c>
      <c r="BT874" s="133"/>
      <c r="BU874" s="133"/>
      <c r="BV874" s="128" t="n">
        <f aca="false">IF($A874=$A873,BT874+BU874+BV873,BT874+BU874)</f>
        <v>0</v>
      </c>
      <c r="BW874" s="128" t="n">
        <f aca="false">IF(W874=0,0,IF(W874&gt;F$4,1,(IF(W874=BW$2,0,(IF(F$4-W874&gt;2,1,0))))))</f>
        <v>0</v>
      </c>
    </row>
    <row r="875" customFormat="false" ht="42.95" hidden="false" customHeight="true" outlineLevel="0" collapsed="false">
      <c r="A875" s="124" t="str">
        <f aca="false">IF(D875=D874,IF(A874=0,"",A874),IF(AND(D875&gt;0,D875&lt;&gt;D874),A874+1,""))</f>
        <v/>
      </c>
      <c r="B875" s="129"/>
      <c r="C875" s="129"/>
      <c r="D875" s="96"/>
      <c r="E875" s="138"/>
      <c r="F875" s="128" t="str">
        <f aca="false">IFERROR(IF(OR(ISTEXT(D875),ISNUMBER(D875)),HLOOKUP(I875-23*INT(I875/23),[2]Hoja2!B$1:X$2,2),""),1)</f>
        <v/>
      </c>
      <c r="G875" s="128" t="str">
        <f aca="false">LEFT(D875,1)</f>
        <v/>
      </c>
      <c r="H875" s="129" t="str">
        <f aca="false">IF(UPPER(G875)="Z",2,IF(UPPER(G875)="Y",1,IF(UPPER(G875)="X",0,LEFT(D875))))</f>
        <v/>
      </c>
      <c r="I875" s="129" t="str">
        <f aca="false">REPLACE(D875,1,1,H875)</f>
        <v/>
      </c>
      <c r="J875" s="96"/>
      <c r="K875" s="124" t="str">
        <f aca="false">IF(N875&gt;0,ROW(L875)-7,"")</f>
        <v/>
      </c>
      <c r="L875" s="130"/>
      <c r="M875" s="130"/>
      <c r="N875" s="131"/>
      <c r="O875" s="132"/>
      <c r="P875" s="128" t="str">
        <f aca="false">IFERROR(IF(OR(ISTEXT(N875),ISNUMBER(N875)),HLOOKUP(S875-23*INT(S875/23),[2]Hoja2!B$1:X$2,2),""),1)</f>
        <v/>
      </c>
      <c r="Q875" s="128" t="str">
        <f aca="false">LEFT(N875,1)</f>
        <v/>
      </c>
      <c r="R875" s="129" t="str">
        <f aca="false">IF(UPPER(Q875)="Z",2,IF(UPPER(Q875)="Y",1,IF(UPPER(Q875)="X",0,LEFT(N875))))</f>
        <v/>
      </c>
      <c r="S875" s="129" t="str">
        <f aca="false">REPLACE(N875,1,1,R875)</f>
        <v/>
      </c>
      <c r="T875" s="96"/>
      <c r="U875" s="133"/>
      <c r="V875" s="124" t="str">
        <f aca="false">IF(OR(ISTEXT(N875),ISNUMBER(N875)),IF($AD875=1,U875,0),"")</f>
        <v/>
      </c>
      <c r="W875" s="75" t="n">
        <v>36892</v>
      </c>
      <c r="X875" s="134"/>
      <c r="Y875" s="134"/>
      <c r="AA875" s="128" t="n">
        <f aca="false">IF(E875&lt;&gt;F875,0,1)</f>
        <v>1</v>
      </c>
      <c r="AB875" s="128" t="n">
        <f aca="false">IF(OR(T875="SI",T875="Si",T875="si",T875="sI",T875="s",T875="S"),1,0)</f>
        <v>0</v>
      </c>
      <c r="AC875" s="128" t="n">
        <f aca="false">IF(OR(J875="SI",J875="Si",J875="si",J875="sI",J875="s",J875="S"),1,0)</f>
        <v>0</v>
      </c>
      <c r="AD875" s="128" t="n">
        <f aca="false">AK875*AA875*AB875*AC875</f>
        <v>0</v>
      </c>
      <c r="AF875" s="136" t="n">
        <f aca="false">COUNTIF(D$8:D875,D875)</f>
        <v>0</v>
      </c>
      <c r="AG875" s="136" t="n">
        <f aca="false">COUNTIFS(D$8:D875,D875,A$8:A875,A875)</f>
        <v>0</v>
      </c>
      <c r="AH875" s="128" t="n">
        <f aca="false">AF875-AG875</f>
        <v>0</v>
      </c>
      <c r="AI875" s="128" t="n">
        <f aca="false">IF(OR(O875&lt;&gt;P875,P875=1,AA875=0),1,0)</f>
        <v>0</v>
      </c>
      <c r="AJ875" s="128" t="n">
        <f aca="false">IF(AR875&gt;0,1,0)+AH875</f>
        <v>0</v>
      </c>
      <c r="AK875" s="128" t="n">
        <f aca="false">IF(O875&lt;&gt;P875,0,1)</f>
        <v>1</v>
      </c>
      <c r="AL875" s="128" t="n">
        <f aca="false">IF(U875&gt;1,1,0)</f>
        <v>0</v>
      </c>
      <c r="AM875" s="136"/>
      <c r="AN875" s="137"/>
      <c r="AO875" s="139"/>
      <c r="AP875" s="128" t="str">
        <f aca="false">IF(SUMIF(AS$7:BU$7,"&gt;0",AS875:BU875)&gt;0,SUMIF(AS$7:BU$7,"&gt;0",AS875:BU875),"")</f>
        <v/>
      </c>
      <c r="AQ875" s="128"/>
      <c r="AR875" s="136" t="n">
        <f aca="false">COUNTIF(N$8:N875,N875)-1</f>
        <v>-1</v>
      </c>
      <c r="AS875" s="133"/>
      <c r="AT875" s="133"/>
      <c r="AU875" s="128" t="n">
        <f aca="false">IF($A875=$A874,AS875+AT875+AU874,AS875+AT875)</f>
        <v>0</v>
      </c>
      <c r="AV875" s="133"/>
      <c r="AW875" s="133"/>
      <c r="AX875" s="128" t="n">
        <f aca="false">IF($A875=$A874,AV875+AW875+AX874,AV875+AW875)</f>
        <v>0</v>
      </c>
      <c r="AY875" s="133"/>
      <c r="AZ875" s="133"/>
      <c r="BA875" s="128" t="n">
        <f aca="false">IF($A875=$A874,AY875+AZ875+BA874,AY875+AZ875)</f>
        <v>0</v>
      </c>
      <c r="BB875" s="133"/>
      <c r="BC875" s="133"/>
      <c r="BD875" s="128" t="n">
        <f aca="false">IF($A875=$A874,BB875+BC875+BD874,BB875+BC875)</f>
        <v>0</v>
      </c>
      <c r="BE875" s="133"/>
      <c r="BF875" s="133"/>
      <c r="BG875" s="128" t="n">
        <f aca="false">IF($A875=$A874,BE875+BF875+BG874,BE875+BF875)</f>
        <v>0</v>
      </c>
      <c r="BH875" s="133"/>
      <c r="BI875" s="133"/>
      <c r="BJ875" s="128" t="n">
        <f aca="false">IF($A875=$A874,BH875+BI875+BJ874,BH875+BI875)</f>
        <v>0</v>
      </c>
      <c r="BK875" s="133"/>
      <c r="BL875" s="133"/>
      <c r="BM875" s="128" t="n">
        <f aca="false">IF($A875=$A874,BK875+BL875+BM874,BK875+BL875)</f>
        <v>0</v>
      </c>
      <c r="BN875" s="133"/>
      <c r="BO875" s="133"/>
      <c r="BP875" s="128" t="n">
        <f aca="false">IF($A875=$A874,BN875+BO875+BP874,BN875+BO875)</f>
        <v>0</v>
      </c>
      <c r="BQ875" s="133"/>
      <c r="BR875" s="133"/>
      <c r="BS875" s="128" t="n">
        <f aca="false">IF($A875=$A874,BQ875+BR875+BS874,BQ875+BR875)</f>
        <v>0</v>
      </c>
      <c r="BT875" s="133"/>
      <c r="BU875" s="133"/>
      <c r="BV875" s="128" t="n">
        <f aca="false">IF($A875=$A874,BT875+BU875+BV874,BT875+BU875)</f>
        <v>0</v>
      </c>
      <c r="BW875" s="128" t="n">
        <f aca="false">IF(W875=0,0,IF(W875&gt;F$4,1,(IF(W875=BW$2,0,(IF(F$4-W875&gt;2,1,0))))))</f>
        <v>0</v>
      </c>
    </row>
    <row r="876" customFormat="false" ht="42.95" hidden="false" customHeight="true" outlineLevel="0" collapsed="false">
      <c r="A876" s="124" t="str">
        <f aca="false">IF(D876=D875,IF(A875=0,"",A875),IF(AND(D876&gt;0,D876&lt;&gt;D875),A875+1,""))</f>
        <v/>
      </c>
      <c r="B876" s="129"/>
      <c r="C876" s="129"/>
      <c r="D876" s="96"/>
      <c r="E876" s="138"/>
      <c r="F876" s="128" t="str">
        <f aca="false">IFERROR(IF(OR(ISTEXT(D876),ISNUMBER(D876)),HLOOKUP(I876-23*INT(I876/23),[2]Hoja2!B$1:X$2,2),""),1)</f>
        <v/>
      </c>
      <c r="G876" s="128" t="str">
        <f aca="false">LEFT(D876,1)</f>
        <v/>
      </c>
      <c r="H876" s="129" t="str">
        <f aca="false">IF(UPPER(G876)="Z",2,IF(UPPER(G876)="Y",1,IF(UPPER(G876)="X",0,LEFT(D876))))</f>
        <v/>
      </c>
      <c r="I876" s="129" t="str">
        <f aca="false">REPLACE(D876,1,1,H876)</f>
        <v/>
      </c>
      <c r="J876" s="96"/>
      <c r="K876" s="124" t="str">
        <f aca="false">IF(N876&gt;0,ROW(L876)-7,"")</f>
        <v/>
      </c>
      <c r="L876" s="130"/>
      <c r="M876" s="130"/>
      <c r="N876" s="131"/>
      <c r="O876" s="132"/>
      <c r="P876" s="128" t="str">
        <f aca="false">IFERROR(IF(OR(ISTEXT(N876),ISNUMBER(N876)),HLOOKUP(S876-23*INT(S876/23),[2]Hoja2!B$1:X$2,2),""),1)</f>
        <v/>
      </c>
      <c r="Q876" s="128" t="str">
        <f aca="false">LEFT(N876,1)</f>
        <v/>
      </c>
      <c r="R876" s="129" t="str">
        <f aca="false">IF(UPPER(Q876)="Z",2,IF(UPPER(Q876)="Y",1,IF(UPPER(Q876)="X",0,LEFT(N876))))</f>
        <v/>
      </c>
      <c r="S876" s="129" t="str">
        <f aca="false">REPLACE(N876,1,1,R876)</f>
        <v/>
      </c>
      <c r="T876" s="96"/>
      <c r="U876" s="133"/>
      <c r="V876" s="124" t="str">
        <f aca="false">IF(OR(ISTEXT(N876),ISNUMBER(N876)),IF($AD876=1,U876,0),"")</f>
        <v/>
      </c>
      <c r="W876" s="75" t="n">
        <v>36892</v>
      </c>
      <c r="X876" s="134"/>
      <c r="Y876" s="134"/>
      <c r="AA876" s="128" t="n">
        <f aca="false">IF(E876&lt;&gt;F876,0,1)</f>
        <v>1</v>
      </c>
      <c r="AB876" s="128" t="n">
        <f aca="false">IF(OR(T876="SI",T876="Si",T876="si",T876="sI",T876="s",T876="S"),1,0)</f>
        <v>0</v>
      </c>
      <c r="AC876" s="128" t="n">
        <f aca="false">IF(OR(J876="SI",J876="Si",J876="si",J876="sI",J876="s",J876="S"),1,0)</f>
        <v>0</v>
      </c>
      <c r="AD876" s="128" t="n">
        <f aca="false">AK876*AA876*AB876*AC876</f>
        <v>0</v>
      </c>
      <c r="AF876" s="136" t="n">
        <f aca="false">COUNTIF(D$8:D876,D876)</f>
        <v>0</v>
      </c>
      <c r="AG876" s="136" t="n">
        <f aca="false">COUNTIFS(D$8:D876,D876,A$8:A876,A876)</f>
        <v>0</v>
      </c>
      <c r="AH876" s="128" t="n">
        <f aca="false">AF876-AG876</f>
        <v>0</v>
      </c>
      <c r="AI876" s="128" t="n">
        <f aca="false">IF(OR(O876&lt;&gt;P876,P876=1,AA876=0),1,0)</f>
        <v>0</v>
      </c>
      <c r="AJ876" s="128" t="n">
        <f aca="false">IF(AR876&gt;0,1,0)+AH876</f>
        <v>0</v>
      </c>
      <c r="AK876" s="128" t="n">
        <f aca="false">IF(O876&lt;&gt;P876,0,1)</f>
        <v>1</v>
      </c>
      <c r="AL876" s="128" t="n">
        <f aca="false">IF(U876&gt;1,1,0)</f>
        <v>0</v>
      </c>
      <c r="AM876" s="136"/>
      <c r="AN876" s="137"/>
      <c r="AO876" s="139"/>
      <c r="AP876" s="128" t="str">
        <f aca="false">IF(SUMIF(AS$7:BU$7,"&gt;0",AS876:BU876)&gt;0,SUMIF(AS$7:BU$7,"&gt;0",AS876:BU876),"")</f>
        <v/>
      </c>
      <c r="AQ876" s="128"/>
      <c r="AR876" s="136" t="n">
        <f aca="false">COUNTIF(N$8:N876,N876)-1</f>
        <v>-1</v>
      </c>
      <c r="AS876" s="133"/>
      <c r="AT876" s="133"/>
      <c r="AU876" s="128" t="n">
        <f aca="false">IF($A876=$A875,AS876+AT876+AU875,AS876+AT876)</f>
        <v>0</v>
      </c>
      <c r="AV876" s="133"/>
      <c r="AW876" s="133"/>
      <c r="AX876" s="128" t="n">
        <f aca="false">IF($A876=$A875,AV876+AW876+AX875,AV876+AW876)</f>
        <v>0</v>
      </c>
      <c r="AY876" s="133"/>
      <c r="AZ876" s="133"/>
      <c r="BA876" s="128" t="n">
        <f aca="false">IF($A876=$A875,AY876+AZ876+BA875,AY876+AZ876)</f>
        <v>0</v>
      </c>
      <c r="BB876" s="133"/>
      <c r="BC876" s="133"/>
      <c r="BD876" s="128" t="n">
        <f aca="false">IF($A876=$A875,BB876+BC876+BD875,BB876+BC876)</f>
        <v>0</v>
      </c>
      <c r="BE876" s="133"/>
      <c r="BF876" s="133"/>
      <c r="BG876" s="128" t="n">
        <f aca="false">IF($A876=$A875,BE876+BF876+BG875,BE876+BF876)</f>
        <v>0</v>
      </c>
      <c r="BH876" s="133"/>
      <c r="BI876" s="133"/>
      <c r="BJ876" s="128" t="n">
        <f aca="false">IF($A876=$A875,BH876+BI876+BJ875,BH876+BI876)</f>
        <v>0</v>
      </c>
      <c r="BK876" s="133"/>
      <c r="BL876" s="133"/>
      <c r="BM876" s="128" t="n">
        <f aca="false">IF($A876=$A875,BK876+BL876+BM875,BK876+BL876)</f>
        <v>0</v>
      </c>
      <c r="BN876" s="133"/>
      <c r="BO876" s="133"/>
      <c r="BP876" s="128" t="n">
        <f aca="false">IF($A876=$A875,BN876+BO876+BP875,BN876+BO876)</f>
        <v>0</v>
      </c>
      <c r="BQ876" s="133"/>
      <c r="BR876" s="133"/>
      <c r="BS876" s="128" t="n">
        <f aca="false">IF($A876=$A875,BQ876+BR876+BS875,BQ876+BR876)</f>
        <v>0</v>
      </c>
      <c r="BT876" s="133"/>
      <c r="BU876" s="133"/>
      <c r="BV876" s="128" t="n">
        <f aca="false">IF($A876=$A875,BT876+BU876+BV875,BT876+BU876)</f>
        <v>0</v>
      </c>
      <c r="BW876" s="128" t="n">
        <f aca="false">IF(W876=0,0,IF(W876&gt;F$4,1,(IF(W876=BW$2,0,(IF(F$4-W876&gt;2,1,0))))))</f>
        <v>0</v>
      </c>
    </row>
    <row r="877" customFormat="false" ht="42.95" hidden="false" customHeight="true" outlineLevel="0" collapsed="false">
      <c r="A877" s="124" t="str">
        <f aca="false">IF(D877=D876,IF(A876=0,"",A876),IF(AND(D877&gt;0,D877&lt;&gt;D876),A876+1,""))</f>
        <v/>
      </c>
      <c r="B877" s="129"/>
      <c r="C877" s="129"/>
      <c r="D877" s="96"/>
      <c r="E877" s="138"/>
      <c r="F877" s="128" t="str">
        <f aca="false">IFERROR(IF(OR(ISTEXT(D877),ISNUMBER(D877)),HLOOKUP(I877-23*INT(I877/23),[2]Hoja2!B$1:X$2,2),""),1)</f>
        <v/>
      </c>
      <c r="G877" s="128" t="str">
        <f aca="false">LEFT(D877,1)</f>
        <v/>
      </c>
      <c r="H877" s="129" t="str">
        <f aca="false">IF(UPPER(G877)="Z",2,IF(UPPER(G877)="Y",1,IF(UPPER(G877)="X",0,LEFT(D877))))</f>
        <v/>
      </c>
      <c r="I877" s="129" t="str">
        <f aca="false">REPLACE(D877,1,1,H877)</f>
        <v/>
      </c>
      <c r="J877" s="96"/>
      <c r="K877" s="124" t="str">
        <f aca="false">IF(N877&gt;0,ROW(L877)-7,"")</f>
        <v/>
      </c>
      <c r="L877" s="130"/>
      <c r="M877" s="130"/>
      <c r="N877" s="131"/>
      <c r="O877" s="132"/>
      <c r="P877" s="128" t="str">
        <f aca="false">IFERROR(IF(OR(ISTEXT(N877),ISNUMBER(N877)),HLOOKUP(S877-23*INT(S877/23),[2]Hoja2!B$1:X$2,2),""),1)</f>
        <v/>
      </c>
      <c r="Q877" s="128" t="str">
        <f aca="false">LEFT(N877,1)</f>
        <v/>
      </c>
      <c r="R877" s="129" t="str">
        <f aca="false">IF(UPPER(Q877)="Z",2,IF(UPPER(Q877)="Y",1,IF(UPPER(Q877)="X",0,LEFT(N877))))</f>
        <v/>
      </c>
      <c r="S877" s="129" t="str">
        <f aca="false">REPLACE(N877,1,1,R877)</f>
        <v/>
      </c>
      <c r="T877" s="96"/>
      <c r="U877" s="133"/>
      <c r="V877" s="124" t="str">
        <f aca="false">IF(OR(ISTEXT(N877),ISNUMBER(N877)),IF($AD877=1,U877,0),"")</f>
        <v/>
      </c>
      <c r="W877" s="75" t="n">
        <v>36892</v>
      </c>
      <c r="X877" s="134"/>
      <c r="Y877" s="134"/>
      <c r="AA877" s="128" t="n">
        <f aca="false">IF(E877&lt;&gt;F877,0,1)</f>
        <v>1</v>
      </c>
      <c r="AB877" s="128" t="n">
        <f aca="false">IF(OR(T877="SI",T877="Si",T877="si",T877="sI",T877="s",T877="S"),1,0)</f>
        <v>0</v>
      </c>
      <c r="AC877" s="128" t="n">
        <f aca="false">IF(OR(J877="SI",J877="Si",J877="si",J877="sI",J877="s",J877="S"),1,0)</f>
        <v>0</v>
      </c>
      <c r="AD877" s="128" t="n">
        <f aca="false">AK877*AA877*AB877*AC877</f>
        <v>0</v>
      </c>
      <c r="AF877" s="136" t="n">
        <f aca="false">COUNTIF(D$8:D877,D877)</f>
        <v>0</v>
      </c>
      <c r="AG877" s="136" t="n">
        <f aca="false">COUNTIFS(D$8:D877,D877,A$8:A877,A877)</f>
        <v>0</v>
      </c>
      <c r="AH877" s="128" t="n">
        <f aca="false">AF877-AG877</f>
        <v>0</v>
      </c>
      <c r="AI877" s="128" t="n">
        <f aca="false">IF(OR(O877&lt;&gt;P877,P877=1,AA877=0),1,0)</f>
        <v>0</v>
      </c>
      <c r="AJ877" s="128" t="n">
        <f aca="false">IF(AR877&gt;0,1,0)+AH877</f>
        <v>0</v>
      </c>
      <c r="AK877" s="128" t="n">
        <f aca="false">IF(O877&lt;&gt;P877,0,1)</f>
        <v>1</v>
      </c>
      <c r="AL877" s="128" t="n">
        <f aca="false">IF(U877&gt;1,1,0)</f>
        <v>0</v>
      </c>
      <c r="AM877" s="136"/>
      <c r="AN877" s="137"/>
      <c r="AO877" s="139"/>
      <c r="AP877" s="128" t="str">
        <f aca="false">IF(SUMIF(AS$7:BU$7,"&gt;0",AS877:BU877)&gt;0,SUMIF(AS$7:BU$7,"&gt;0",AS877:BU877),"")</f>
        <v/>
      </c>
      <c r="AQ877" s="128"/>
      <c r="AR877" s="136" t="n">
        <f aca="false">COUNTIF(N$8:N877,N877)-1</f>
        <v>-1</v>
      </c>
      <c r="AS877" s="133"/>
      <c r="AT877" s="133"/>
      <c r="AU877" s="128" t="n">
        <f aca="false">IF($A877=$A876,AS877+AT877+AU876,AS877+AT877)</f>
        <v>0</v>
      </c>
      <c r="AV877" s="133"/>
      <c r="AW877" s="133"/>
      <c r="AX877" s="128" t="n">
        <f aca="false">IF($A877=$A876,AV877+AW877+AX876,AV877+AW877)</f>
        <v>0</v>
      </c>
      <c r="AY877" s="133"/>
      <c r="AZ877" s="133"/>
      <c r="BA877" s="128" t="n">
        <f aca="false">IF($A877=$A876,AY877+AZ877+BA876,AY877+AZ877)</f>
        <v>0</v>
      </c>
      <c r="BB877" s="133"/>
      <c r="BC877" s="133"/>
      <c r="BD877" s="128" t="n">
        <f aca="false">IF($A877=$A876,BB877+BC877+BD876,BB877+BC877)</f>
        <v>0</v>
      </c>
      <c r="BE877" s="133"/>
      <c r="BF877" s="133"/>
      <c r="BG877" s="128" t="n">
        <f aca="false">IF($A877=$A876,BE877+BF877+BG876,BE877+BF877)</f>
        <v>0</v>
      </c>
      <c r="BH877" s="133"/>
      <c r="BI877" s="133"/>
      <c r="BJ877" s="128" t="n">
        <f aca="false">IF($A877=$A876,BH877+BI877+BJ876,BH877+BI877)</f>
        <v>0</v>
      </c>
      <c r="BK877" s="133"/>
      <c r="BL877" s="133"/>
      <c r="BM877" s="128" t="n">
        <f aca="false">IF($A877=$A876,BK877+BL877+BM876,BK877+BL877)</f>
        <v>0</v>
      </c>
      <c r="BN877" s="133"/>
      <c r="BO877" s="133"/>
      <c r="BP877" s="128" t="n">
        <f aca="false">IF($A877=$A876,BN877+BO877+BP876,BN877+BO877)</f>
        <v>0</v>
      </c>
      <c r="BQ877" s="133"/>
      <c r="BR877" s="133"/>
      <c r="BS877" s="128" t="n">
        <f aca="false">IF($A877=$A876,BQ877+BR877+BS876,BQ877+BR877)</f>
        <v>0</v>
      </c>
      <c r="BT877" s="133"/>
      <c r="BU877" s="133"/>
      <c r="BV877" s="128" t="n">
        <f aca="false">IF($A877=$A876,BT877+BU877+BV876,BT877+BU877)</f>
        <v>0</v>
      </c>
      <c r="BW877" s="128" t="n">
        <f aca="false">IF(W877=0,0,IF(W877&gt;F$4,1,(IF(W877=BW$2,0,(IF(F$4-W877&gt;2,1,0))))))</f>
        <v>0</v>
      </c>
    </row>
    <row r="878" customFormat="false" ht="42.95" hidden="false" customHeight="true" outlineLevel="0" collapsed="false">
      <c r="A878" s="124" t="str">
        <f aca="false">IF(D878=D877,IF(A877=0,"",A877),IF(AND(D878&gt;0,D878&lt;&gt;D877),A877+1,""))</f>
        <v/>
      </c>
      <c r="B878" s="129"/>
      <c r="C878" s="129"/>
      <c r="D878" s="96"/>
      <c r="E878" s="138"/>
      <c r="F878" s="128" t="str">
        <f aca="false">IFERROR(IF(OR(ISTEXT(D878),ISNUMBER(D878)),HLOOKUP(I878-23*INT(I878/23),[2]Hoja2!B$1:X$2,2),""),1)</f>
        <v/>
      </c>
      <c r="G878" s="128" t="str">
        <f aca="false">LEFT(D878,1)</f>
        <v/>
      </c>
      <c r="H878" s="129" t="str">
        <f aca="false">IF(UPPER(G878)="Z",2,IF(UPPER(G878)="Y",1,IF(UPPER(G878)="X",0,LEFT(D878))))</f>
        <v/>
      </c>
      <c r="I878" s="129" t="str">
        <f aca="false">REPLACE(D878,1,1,H878)</f>
        <v/>
      </c>
      <c r="J878" s="96"/>
      <c r="K878" s="124" t="str">
        <f aca="false">IF(N878&gt;0,ROW(L878)-7,"")</f>
        <v/>
      </c>
      <c r="L878" s="130"/>
      <c r="M878" s="130"/>
      <c r="N878" s="131"/>
      <c r="O878" s="132"/>
      <c r="P878" s="128" t="str">
        <f aca="false">IFERROR(IF(OR(ISTEXT(N878),ISNUMBER(N878)),HLOOKUP(S878-23*INT(S878/23),[2]Hoja2!B$1:X$2,2),""),1)</f>
        <v/>
      </c>
      <c r="Q878" s="128" t="str">
        <f aca="false">LEFT(N878,1)</f>
        <v/>
      </c>
      <c r="R878" s="129" t="str">
        <f aca="false">IF(UPPER(Q878)="Z",2,IF(UPPER(Q878)="Y",1,IF(UPPER(Q878)="X",0,LEFT(N878))))</f>
        <v/>
      </c>
      <c r="S878" s="129" t="str">
        <f aca="false">REPLACE(N878,1,1,R878)</f>
        <v/>
      </c>
      <c r="T878" s="96"/>
      <c r="U878" s="133"/>
      <c r="V878" s="124" t="str">
        <f aca="false">IF(OR(ISTEXT(N878),ISNUMBER(N878)),IF($AD878=1,U878,0),"")</f>
        <v/>
      </c>
      <c r="W878" s="75" t="n">
        <v>36892</v>
      </c>
      <c r="X878" s="134"/>
      <c r="Y878" s="134"/>
      <c r="AA878" s="128" t="n">
        <f aca="false">IF(E878&lt;&gt;F878,0,1)</f>
        <v>1</v>
      </c>
      <c r="AB878" s="128" t="n">
        <f aca="false">IF(OR(T878="SI",T878="Si",T878="si",T878="sI",T878="s",T878="S"),1,0)</f>
        <v>0</v>
      </c>
      <c r="AC878" s="128" t="n">
        <f aca="false">IF(OR(J878="SI",J878="Si",J878="si",J878="sI",J878="s",J878="S"),1,0)</f>
        <v>0</v>
      </c>
      <c r="AD878" s="128" t="n">
        <f aca="false">AK878*AA878*AB878*AC878</f>
        <v>0</v>
      </c>
      <c r="AF878" s="136" t="n">
        <f aca="false">COUNTIF(D$8:D878,D878)</f>
        <v>0</v>
      </c>
      <c r="AG878" s="136" t="n">
        <f aca="false">COUNTIFS(D$8:D878,D878,A$8:A878,A878)</f>
        <v>0</v>
      </c>
      <c r="AH878" s="128" t="n">
        <f aca="false">AF878-AG878</f>
        <v>0</v>
      </c>
      <c r="AI878" s="128" t="n">
        <f aca="false">IF(OR(O878&lt;&gt;P878,P878=1,AA878=0),1,0)</f>
        <v>0</v>
      </c>
      <c r="AJ878" s="128" t="n">
        <f aca="false">IF(AR878&gt;0,1,0)+AH878</f>
        <v>0</v>
      </c>
      <c r="AK878" s="128" t="n">
        <f aca="false">IF(O878&lt;&gt;P878,0,1)</f>
        <v>1</v>
      </c>
      <c r="AL878" s="128" t="n">
        <f aca="false">IF(U878&gt;1,1,0)</f>
        <v>0</v>
      </c>
      <c r="AM878" s="136"/>
      <c r="AN878" s="137"/>
      <c r="AO878" s="139"/>
      <c r="AP878" s="128" t="str">
        <f aca="false">IF(SUMIF(AS$7:BU$7,"&gt;0",AS878:BU878)&gt;0,SUMIF(AS$7:BU$7,"&gt;0",AS878:BU878),"")</f>
        <v/>
      </c>
      <c r="AQ878" s="128"/>
      <c r="AR878" s="136" t="n">
        <f aca="false">COUNTIF(N$8:N878,N878)-1</f>
        <v>-1</v>
      </c>
      <c r="AS878" s="133"/>
      <c r="AT878" s="133"/>
      <c r="AU878" s="128" t="n">
        <f aca="false">IF($A878=$A877,AS878+AT878+AU877,AS878+AT878)</f>
        <v>0</v>
      </c>
      <c r="AV878" s="133"/>
      <c r="AW878" s="133"/>
      <c r="AX878" s="128" t="n">
        <f aca="false">IF($A878=$A877,AV878+AW878+AX877,AV878+AW878)</f>
        <v>0</v>
      </c>
      <c r="AY878" s="133"/>
      <c r="AZ878" s="133"/>
      <c r="BA878" s="128" t="n">
        <f aca="false">IF($A878=$A877,AY878+AZ878+BA877,AY878+AZ878)</f>
        <v>0</v>
      </c>
      <c r="BB878" s="133"/>
      <c r="BC878" s="133"/>
      <c r="BD878" s="128" t="n">
        <f aca="false">IF($A878=$A877,BB878+BC878+BD877,BB878+BC878)</f>
        <v>0</v>
      </c>
      <c r="BE878" s="133"/>
      <c r="BF878" s="133"/>
      <c r="BG878" s="128" t="n">
        <f aca="false">IF($A878=$A877,BE878+BF878+BG877,BE878+BF878)</f>
        <v>0</v>
      </c>
      <c r="BH878" s="133"/>
      <c r="BI878" s="133"/>
      <c r="BJ878" s="128" t="n">
        <f aca="false">IF($A878=$A877,BH878+BI878+BJ877,BH878+BI878)</f>
        <v>0</v>
      </c>
      <c r="BK878" s="133"/>
      <c r="BL878" s="133"/>
      <c r="BM878" s="128" t="n">
        <f aca="false">IF($A878=$A877,BK878+BL878+BM877,BK878+BL878)</f>
        <v>0</v>
      </c>
      <c r="BN878" s="133"/>
      <c r="BO878" s="133"/>
      <c r="BP878" s="128" t="n">
        <f aca="false">IF($A878=$A877,BN878+BO878+BP877,BN878+BO878)</f>
        <v>0</v>
      </c>
      <c r="BQ878" s="133"/>
      <c r="BR878" s="133"/>
      <c r="BS878" s="128" t="n">
        <f aca="false">IF($A878=$A877,BQ878+BR878+BS877,BQ878+BR878)</f>
        <v>0</v>
      </c>
      <c r="BT878" s="133"/>
      <c r="BU878" s="133"/>
      <c r="BV878" s="128" t="n">
        <f aca="false">IF($A878=$A877,BT878+BU878+BV877,BT878+BU878)</f>
        <v>0</v>
      </c>
      <c r="BW878" s="128" t="n">
        <f aca="false">IF(W878=0,0,IF(W878&gt;F$4,1,(IF(W878=BW$2,0,(IF(F$4-W878&gt;2,1,0))))))</f>
        <v>0</v>
      </c>
    </row>
    <row r="879" customFormat="false" ht="42.95" hidden="false" customHeight="true" outlineLevel="0" collapsed="false">
      <c r="A879" s="124" t="str">
        <f aca="false">IF(D879=D878,IF(A878=0,"",A878),IF(AND(D879&gt;0,D879&lt;&gt;D878),A878+1,""))</f>
        <v/>
      </c>
      <c r="B879" s="129"/>
      <c r="C879" s="129"/>
      <c r="D879" s="96"/>
      <c r="E879" s="138"/>
      <c r="F879" s="128" t="str">
        <f aca="false">IFERROR(IF(OR(ISTEXT(D879),ISNUMBER(D879)),HLOOKUP(I879-23*INT(I879/23),[2]Hoja2!B$1:X$2,2),""),1)</f>
        <v/>
      </c>
      <c r="G879" s="128" t="str">
        <f aca="false">LEFT(D879,1)</f>
        <v/>
      </c>
      <c r="H879" s="129" t="str">
        <f aca="false">IF(UPPER(G879)="Z",2,IF(UPPER(G879)="Y",1,IF(UPPER(G879)="X",0,LEFT(D879))))</f>
        <v/>
      </c>
      <c r="I879" s="129" t="str">
        <f aca="false">REPLACE(D879,1,1,H879)</f>
        <v/>
      </c>
      <c r="J879" s="96"/>
      <c r="K879" s="124" t="str">
        <f aca="false">IF(N879&gt;0,ROW(L879)-7,"")</f>
        <v/>
      </c>
      <c r="L879" s="130"/>
      <c r="M879" s="130"/>
      <c r="N879" s="131"/>
      <c r="O879" s="132"/>
      <c r="P879" s="128" t="str">
        <f aca="false">IFERROR(IF(OR(ISTEXT(N879),ISNUMBER(N879)),HLOOKUP(S879-23*INT(S879/23),[2]Hoja2!B$1:X$2,2),""),1)</f>
        <v/>
      </c>
      <c r="Q879" s="128" t="str">
        <f aca="false">LEFT(N879,1)</f>
        <v/>
      </c>
      <c r="R879" s="129" t="str">
        <f aca="false">IF(UPPER(Q879)="Z",2,IF(UPPER(Q879)="Y",1,IF(UPPER(Q879)="X",0,LEFT(N879))))</f>
        <v/>
      </c>
      <c r="S879" s="129" t="str">
        <f aca="false">REPLACE(N879,1,1,R879)</f>
        <v/>
      </c>
      <c r="T879" s="96"/>
      <c r="U879" s="133"/>
      <c r="V879" s="124" t="str">
        <f aca="false">IF(OR(ISTEXT(N879),ISNUMBER(N879)),IF($AD879=1,U879,0),"")</f>
        <v/>
      </c>
      <c r="W879" s="75" t="n">
        <v>36892</v>
      </c>
      <c r="X879" s="134"/>
      <c r="Y879" s="134"/>
      <c r="AA879" s="128" t="n">
        <f aca="false">IF(E879&lt;&gt;F879,0,1)</f>
        <v>1</v>
      </c>
      <c r="AB879" s="128" t="n">
        <f aca="false">IF(OR(T879="SI",T879="Si",T879="si",T879="sI",T879="s",T879="S"),1,0)</f>
        <v>0</v>
      </c>
      <c r="AC879" s="128" t="n">
        <f aca="false">IF(OR(J879="SI",J879="Si",J879="si",J879="sI",J879="s",J879="S"),1,0)</f>
        <v>0</v>
      </c>
      <c r="AD879" s="128" t="n">
        <f aca="false">AK879*AA879*AB879*AC879</f>
        <v>0</v>
      </c>
      <c r="AF879" s="136" t="n">
        <f aca="false">COUNTIF(D$8:D879,D879)</f>
        <v>0</v>
      </c>
      <c r="AG879" s="136" t="n">
        <f aca="false">COUNTIFS(D$8:D879,D879,A$8:A879,A879)</f>
        <v>0</v>
      </c>
      <c r="AH879" s="128" t="n">
        <f aca="false">AF879-AG879</f>
        <v>0</v>
      </c>
      <c r="AI879" s="128" t="n">
        <f aca="false">IF(OR(O879&lt;&gt;P879,P879=1,AA879=0),1,0)</f>
        <v>0</v>
      </c>
      <c r="AJ879" s="128" t="n">
        <f aca="false">IF(AR879&gt;0,1,0)+AH879</f>
        <v>0</v>
      </c>
      <c r="AK879" s="128" t="n">
        <f aca="false">IF(O879&lt;&gt;P879,0,1)</f>
        <v>1</v>
      </c>
      <c r="AL879" s="128" t="n">
        <f aca="false">IF(U879&gt;1,1,0)</f>
        <v>0</v>
      </c>
      <c r="AM879" s="136"/>
      <c r="AN879" s="137"/>
      <c r="AO879" s="139"/>
      <c r="AP879" s="128" t="str">
        <f aca="false">IF(SUMIF(AS$7:BU$7,"&gt;0",AS879:BU879)&gt;0,SUMIF(AS$7:BU$7,"&gt;0",AS879:BU879),"")</f>
        <v/>
      </c>
      <c r="AQ879" s="128"/>
      <c r="AR879" s="136" t="n">
        <f aca="false">COUNTIF(N$8:N879,N879)-1</f>
        <v>-1</v>
      </c>
      <c r="AS879" s="133"/>
      <c r="AT879" s="133"/>
      <c r="AU879" s="128" t="n">
        <f aca="false">IF($A879=$A878,AS879+AT879+AU878,AS879+AT879)</f>
        <v>0</v>
      </c>
      <c r="AV879" s="133"/>
      <c r="AW879" s="133"/>
      <c r="AX879" s="128" t="n">
        <f aca="false">IF($A879=$A878,AV879+AW879+AX878,AV879+AW879)</f>
        <v>0</v>
      </c>
      <c r="AY879" s="133"/>
      <c r="AZ879" s="133"/>
      <c r="BA879" s="128" t="n">
        <f aca="false">IF($A879=$A878,AY879+AZ879+BA878,AY879+AZ879)</f>
        <v>0</v>
      </c>
      <c r="BB879" s="133"/>
      <c r="BC879" s="133"/>
      <c r="BD879" s="128" t="n">
        <f aca="false">IF($A879=$A878,BB879+BC879+BD878,BB879+BC879)</f>
        <v>0</v>
      </c>
      <c r="BE879" s="133"/>
      <c r="BF879" s="133"/>
      <c r="BG879" s="128" t="n">
        <f aca="false">IF($A879=$A878,BE879+BF879+BG878,BE879+BF879)</f>
        <v>0</v>
      </c>
      <c r="BH879" s="133"/>
      <c r="BI879" s="133"/>
      <c r="BJ879" s="128" t="n">
        <f aca="false">IF($A879=$A878,BH879+BI879+BJ878,BH879+BI879)</f>
        <v>0</v>
      </c>
      <c r="BK879" s="133"/>
      <c r="BL879" s="133"/>
      <c r="BM879" s="128" t="n">
        <f aca="false">IF($A879=$A878,BK879+BL879+BM878,BK879+BL879)</f>
        <v>0</v>
      </c>
      <c r="BN879" s="133"/>
      <c r="BO879" s="133"/>
      <c r="BP879" s="128" t="n">
        <f aca="false">IF($A879=$A878,BN879+BO879+BP878,BN879+BO879)</f>
        <v>0</v>
      </c>
      <c r="BQ879" s="133"/>
      <c r="BR879" s="133"/>
      <c r="BS879" s="128" t="n">
        <f aca="false">IF($A879=$A878,BQ879+BR879+BS878,BQ879+BR879)</f>
        <v>0</v>
      </c>
      <c r="BT879" s="133"/>
      <c r="BU879" s="133"/>
      <c r="BV879" s="128" t="n">
        <f aca="false">IF($A879=$A878,BT879+BU879+BV878,BT879+BU879)</f>
        <v>0</v>
      </c>
      <c r="BW879" s="128" t="n">
        <f aca="false">IF(W879=0,0,IF(W879&gt;F$4,1,(IF(W879=BW$2,0,(IF(F$4-W879&gt;2,1,0))))))</f>
        <v>0</v>
      </c>
    </row>
    <row r="880" customFormat="false" ht="42.95" hidden="false" customHeight="true" outlineLevel="0" collapsed="false">
      <c r="A880" s="124" t="str">
        <f aca="false">IF(D880=D879,IF(A879=0,"",A879),IF(AND(D880&gt;0,D880&lt;&gt;D879),A879+1,""))</f>
        <v/>
      </c>
      <c r="B880" s="129"/>
      <c r="C880" s="129"/>
      <c r="D880" s="96"/>
      <c r="E880" s="138"/>
      <c r="F880" s="128" t="str">
        <f aca="false">IFERROR(IF(OR(ISTEXT(D880),ISNUMBER(D880)),HLOOKUP(I880-23*INT(I880/23),[2]Hoja2!B$1:X$2,2),""),1)</f>
        <v/>
      </c>
      <c r="G880" s="128" t="str">
        <f aca="false">LEFT(D880,1)</f>
        <v/>
      </c>
      <c r="H880" s="129" t="str">
        <f aca="false">IF(UPPER(G880)="Z",2,IF(UPPER(G880)="Y",1,IF(UPPER(G880)="X",0,LEFT(D880))))</f>
        <v/>
      </c>
      <c r="I880" s="129" t="str">
        <f aca="false">REPLACE(D880,1,1,H880)</f>
        <v/>
      </c>
      <c r="J880" s="96"/>
      <c r="K880" s="124" t="str">
        <f aca="false">IF(N880&gt;0,ROW(L880)-7,"")</f>
        <v/>
      </c>
      <c r="L880" s="130"/>
      <c r="M880" s="130"/>
      <c r="N880" s="131"/>
      <c r="O880" s="132"/>
      <c r="P880" s="128" t="str">
        <f aca="false">IFERROR(IF(OR(ISTEXT(N880),ISNUMBER(N880)),HLOOKUP(S880-23*INT(S880/23),[2]Hoja2!B$1:X$2,2),""),1)</f>
        <v/>
      </c>
      <c r="Q880" s="128" t="str">
        <f aca="false">LEFT(N880,1)</f>
        <v/>
      </c>
      <c r="R880" s="129" t="str">
        <f aca="false">IF(UPPER(Q880)="Z",2,IF(UPPER(Q880)="Y",1,IF(UPPER(Q880)="X",0,LEFT(N880))))</f>
        <v/>
      </c>
      <c r="S880" s="129" t="str">
        <f aca="false">REPLACE(N880,1,1,R880)</f>
        <v/>
      </c>
      <c r="T880" s="96"/>
      <c r="U880" s="133"/>
      <c r="V880" s="124" t="str">
        <f aca="false">IF(OR(ISTEXT(N880),ISNUMBER(N880)),IF($AD880=1,U880,0),"")</f>
        <v/>
      </c>
      <c r="W880" s="75" t="n">
        <v>36892</v>
      </c>
      <c r="X880" s="134"/>
      <c r="Y880" s="134"/>
      <c r="AA880" s="128" t="n">
        <f aca="false">IF(E880&lt;&gt;F880,0,1)</f>
        <v>1</v>
      </c>
      <c r="AB880" s="128" t="n">
        <f aca="false">IF(OR(T880="SI",T880="Si",T880="si",T880="sI",T880="s",T880="S"),1,0)</f>
        <v>0</v>
      </c>
      <c r="AC880" s="128" t="n">
        <f aca="false">IF(OR(J880="SI",J880="Si",J880="si",J880="sI",J880="s",J880="S"),1,0)</f>
        <v>0</v>
      </c>
      <c r="AD880" s="128" t="n">
        <f aca="false">AK880*AA880*AB880*AC880</f>
        <v>0</v>
      </c>
      <c r="AF880" s="136" t="n">
        <f aca="false">COUNTIF(D$8:D880,D880)</f>
        <v>0</v>
      </c>
      <c r="AG880" s="136" t="n">
        <f aca="false">COUNTIFS(D$8:D880,D880,A$8:A880,A880)</f>
        <v>0</v>
      </c>
      <c r="AH880" s="128" t="n">
        <f aca="false">AF880-AG880</f>
        <v>0</v>
      </c>
      <c r="AI880" s="128" t="n">
        <f aca="false">IF(OR(O880&lt;&gt;P880,P880=1,AA880=0),1,0)</f>
        <v>0</v>
      </c>
      <c r="AJ880" s="128" t="n">
        <f aca="false">IF(AR880&gt;0,1,0)+AH880</f>
        <v>0</v>
      </c>
      <c r="AK880" s="128" t="n">
        <f aca="false">IF(O880&lt;&gt;P880,0,1)</f>
        <v>1</v>
      </c>
      <c r="AL880" s="128" t="n">
        <f aca="false">IF(U880&gt;1,1,0)</f>
        <v>0</v>
      </c>
      <c r="AM880" s="136"/>
      <c r="AN880" s="137"/>
      <c r="AO880" s="139"/>
      <c r="AP880" s="128" t="str">
        <f aca="false">IF(SUMIF(AS$7:BU$7,"&gt;0",AS880:BU880)&gt;0,SUMIF(AS$7:BU$7,"&gt;0",AS880:BU880),"")</f>
        <v/>
      </c>
      <c r="AQ880" s="128"/>
      <c r="AR880" s="136" t="n">
        <f aca="false">COUNTIF(N$8:N880,N880)-1</f>
        <v>-1</v>
      </c>
      <c r="AS880" s="133"/>
      <c r="AT880" s="133"/>
      <c r="AU880" s="128" t="n">
        <f aca="false">IF($A880=$A879,AS880+AT880+AU879,AS880+AT880)</f>
        <v>0</v>
      </c>
      <c r="AV880" s="133"/>
      <c r="AW880" s="133"/>
      <c r="AX880" s="128" t="n">
        <f aca="false">IF($A880=$A879,AV880+AW880+AX879,AV880+AW880)</f>
        <v>0</v>
      </c>
      <c r="AY880" s="133"/>
      <c r="AZ880" s="133"/>
      <c r="BA880" s="128" t="n">
        <f aca="false">IF($A880=$A879,AY880+AZ880+BA879,AY880+AZ880)</f>
        <v>0</v>
      </c>
      <c r="BB880" s="133"/>
      <c r="BC880" s="133"/>
      <c r="BD880" s="128" t="n">
        <f aca="false">IF($A880=$A879,BB880+BC880+BD879,BB880+BC880)</f>
        <v>0</v>
      </c>
      <c r="BE880" s="133"/>
      <c r="BF880" s="133"/>
      <c r="BG880" s="128" t="n">
        <f aca="false">IF($A880=$A879,BE880+BF880+BG879,BE880+BF880)</f>
        <v>0</v>
      </c>
      <c r="BH880" s="133"/>
      <c r="BI880" s="133"/>
      <c r="BJ880" s="128" t="n">
        <f aca="false">IF($A880=$A879,BH880+BI880+BJ879,BH880+BI880)</f>
        <v>0</v>
      </c>
      <c r="BK880" s="133"/>
      <c r="BL880" s="133"/>
      <c r="BM880" s="128" t="n">
        <f aca="false">IF($A880=$A879,BK880+BL880+BM879,BK880+BL880)</f>
        <v>0</v>
      </c>
      <c r="BN880" s="133"/>
      <c r="BO880" s="133"/>
      <c r="BP880" s="128" t="n">
        <f aca="false">IF($A880=$A879,BN880+BO880+BP879,BN880+BO880)</f>
        <v>0</v>
      </c>
      <c r="BQ880" s="133"/>
      <c r="BR880" s="133"/>
      <c r="BS880" s="128" t="n">
        <f aca="false">IF($A880=$A879,BQ880+BR880+BS879,BQ880+BR880)</f>
        <v>0</v>
      </c>
      <c r="BT880" s="133"/>
      <c r="BU880" s="133"/>
      <c r="BV880" s="128" t="n">
        <f aca="false">IF($A880=$A879,BT880+BU880+BV879,BT880+BU880)</f>
        <v>0</v>
      </c>
      <c r="BW880" s="128" t="n">
        <f aca="false">IF(W880=0,0,IF(W880&gt;F$4,1,(IF(W880=BW$2,0,(IF(F$4-W880&gt;2,1,0))))))</f>
        <v>0</v>
      </c>
    </row>
    <row r="881" customFormat="false" ht="42.95" hidden="false" customHeight="true" outlineLevel="0" collapsed="false">
      <c r="A881" s="124" t="str">
        <f aca="false">IF(D881=D880,IF(A880=0,"",A880),IF(AND(D881&gt;0,D881&lt;&gt;D880),A880+1,""))</f>
        <v/>
      </c>
      <c r="B881" s="129"/>
      <c r="C881" s="129"/>
      <c r="D881" s="96"/>
      <c r="E881" s="138"/>
      <c r="F881" s="128" t="str">
        <f aca="false">IFERROR(IF(OR(ISTEXT(D881),ISNUMBER(D881)),HLOOKUP(I881-23*INT(I881/23),[2]Hoja2!B$1:X$2,2),""),1)</f>
        <v/>
      </c>
      <c r="G881" s="128" t="str">
        <f aca="false">LEFT(D881,1)</f>
        <v/>
      </c>
      <c r="H881" s="129" t="str">
        <f aca="false">IF(UPPER(G881)="Z",2,IF(UPPER(G881)="Y",1,IF(UPPER(G881)="X",0,LEFT(D881))))</f>
        <v/>
      </c>
      <c r="I881" s="129" t="str">
        <f aca="false">REPLACE(D881,1,1,H881)</f>
        <v/>
      </c>
      <c r="J881" s="96"/>
      <c r="K881" s="124" t="str">
        <f aca="false">IF(N881&gt;0,ROW(L881)-7,"")</f>
        <v/>
      </c>
      <c r="L881" s="130"/>
      <c r="M881" s="130"/>
      <c r="N881" s="131"/>
      <c r="O881" s="132"/>
      <c r="P881" s="128" t="str">
        <f aca="false">IFERROR(IF(OR(ISTEXT(N881),ISNUMBER(N881)),HLOOKUP(S881-23*INT(S881/23),[2]Hoja2!B$1:X$2,2),""),1)</f>
        <v/>
      </c>
      <c r="Q881" s="128" t="str">
        <f aca="false">LEFT(N881,1)</f>
        <v/>
      </c>
      <c r="R881" s="129" t="str">
        <f aca="false">IF(UPPER(Q881)="Z",2,IF(UPPER(Q881)="Y",1,IF(UPPER(Q881)="X",0,LEFT(N881))))</f>
        <v/>
      </c>
      <c r="S881" s="129" t="str">
        <f aca="false">REPLACE(N881,1,1,R881)</f>
        <v/>
      </c>
      <c r="T881" s="96"/>
      <c r="U881" s="133"/>
      <c r="V881" s="124" t="str">
        <f aca="false">IF(OR(ISTEXT(N881),ISNUMBER(N881)),IF($AD881=1,U881,0),"")</f>
        <v/>
      </c>
      <c r="W881" s="75" t="n">
        <v>36892</v>
      </c>
      <c r="X881" s="134"/>
      <c r="Y881" s="134"/>
      <c r="AA881" s="128" t="n">
        <f aca="false">IF(E881&lt;&gt;F881,0,1)</f>
        <v>1</v>
      </c>
      <c r="AB881" s="128" t="n">
        <f aca="false">IF(OR(T881="SI",T881="Si",T881="si",T881="sI",T881="s",T881="S"),1,0)</f>
        <v>0</v>
      </c>
      <c r="AC881" s="128" t="n">
        <f aca="false">IF(OR(J881="SI",J881="Si",J881="si",J881="sI",J881="s",J881="S"),1,0)</f>
        <v>0</v>
      </c>
      <c r="AD881" s="128" t="n">
        <f aca="false">AK881*AA881*AB881*AC881</f>
        <v>0</v>
      </c>
      <c r="AF881" s="136" t="n">
        <f aca="false">COUNTIF(D$8:D881,D881)</f>
        <v>0</v>
      </c>
      <c r="AG881" s="136" t="n">
        <f aca="false">COUNTIFS(D$8:D881,D881,A$8:A881,A881)</f>
        <v>0</v>
      </c>
      <c r="AH881" s="128" t="n">
        <f aca="false">AF881-AG881</f>
        <v>0</v>
      </c>
      <c r="AI881" s="128" t="n">
        <f aca="false">IF(OR(O881&lt;&gt;P881,P881=1,AA881=0),1,0)</f>
        <v>0</v>
      </c>
      <c r="AJ881" s="128" t="n">
        <f aca="false">IF(AR881&gt;0,1,0)+AH881</f>
        <v>0</v>
      </c>
      <c r="AK881" s="128" t="n">
        <f aca="false">IF(O881&lt;&gt;P881,0,1)</f>
        <v>1</v>
      </c>
      <c r="AL881" s="128" t="n">
        <f aca="false">IF(U881&gt;1,1,0)</f>
        <v>0</v>
      </c>
      <c r="AM881" s="136"/>
      <c r="AN881" s="137"/>
      <c r="AO881" s="139"/>
      <c r="AP881" s="128" t="str">
        <f aca="false">IF(SUMIF(AS$7:BU$7,"&gt;0",AS881:BU881)&gt;0,SUMIF(AS$7:BU$7,"&gt;0",AS881:BU881),"")</f>
        <v/>
      </c>
      <c r="AQ881" s="128"/>
      <c r="AR881" s="136" t="n">
        <f aca="false">COUNTIF(N$8:N881,N881)-1</f>
        <v>-1</v>
      </c>
      <c r="AS881" s="133"/>
      <c r="AT881" s="133"/>
      <c r="AU881" s="128" t="n">
        <f aca="false">IF($A881=$A880,AS881+AT881+AU880,AS881+AT881)</f>
        <v>0</v>
      </c>
      <c r="AV881" s="133"/>
      <c r="AW881" s="133"/>
      <c r="AX881" s="128" t="n">
        <f aca="false">IF($A881=$A880,AV881+AW881+AX880,AV881+AW881)</f>
        <v>0</v>
      </c>
      <c r="AY881" s="133"/>
      <c r="AZ881" s="133"/>
      <c r="BA881" s="128" t="n">
        <f aca="false">IF($A881=$A880,AY881+AZ881+BA880,AY881+AZ881)</f>
        <v>0</v>
      </c>
      <c r="BB881" s="133"/>
      <c r="BC881" s="133"/>
      <c r="BD881" s="128" t="n">
        <f aca="false">IF($A881=$A880,BB881+BC881+BD880,BB881+BC881)</f>
        <v>0</v>
      </c>
      <c r="BE881" s="133"/>
      <c r="BF881" s="133"/>
      <c r="BG881" s="128" t="n">
        <f aca="false">IF($A881=$A880,BE881+BF881+BG880,BE881+BF881)</f>
        <v>0</v>
      </c>
      <c r="BH881" s="133"/>
      <c r="BI881" s="133"/>
      <c r="BJ881" s="128" t="n">
        <f aca="false">IF($A881=$A880,BH881+BI881+BJ880,BH881+BI881)</f>
        <v>0</v>
      </c>
      <c r="BK881" s="133"/>
      <c r="BL881" s="133"/>
      <c r="BM881" s="128" t="n">
        <f aca="false">IF($A881=$A880,BK881+BL881+BM880,BK881+BL881)</f>
        <v>0</v>
      </c>
      <c r="BN881" s="133"/>
      <c r="BO881" s="133"/>
      <c r="BP881" s="128" t="n">
        <f aca="false">IF($A881=$A880,BN881+BO881+BP880,BN881+BO881)</f>
        <v>0</v>
      </c>
      <c r="BQ881" s="133"/>
      <c r="BR881" s="133"/>
      <c r="BS881" s="128" t="n">
        <f aca="false">IF($A881=$A880,BQ881+BR881+BS880,BQ881+BR881)</f>
        <v>0</v>
      </c>
      <c r="BT881" s="133"/>
      <c r="BU881" s="133"/>
      <c r="BV881" s="128" t="n">
        <f aca="false">IF($A881=$A880,BT881+BU881+BV880,BT881+BU881)</f>
        <v>0</v>
      </c>
      <c r="BW881" s="128" t="n">
        <f aca="false">IF(W881=0,0,IF(W881&gt;F$4,1,(IF(W881=BW$2,0,(IF(F$4-W881&gt;2,1,0))))))</f>
        <v>0</v>
      </c>
    </row>
    <row r="882" customFormat="false" ht="42.95" hidden="false" customHeight="true" outlineLevel="0" collapsed="false">
      <c r="A882" s="124" t="str">
        <f aca="false">IF(D882=D881,IF(A881=0,"",A881),IF(AND(D882&gt;0,D882&lt;&gt;D881),A881+1,""))</f>
        <v/>
      </c>
      <c r="B882" s="129"/>
      <c r="C882" s="129"/>
      <c r="D882" s="96"/>
      <c r="E882" s="138"/>
      <c r="F882" s="128" t="str">
        <f aca="false">IFERROR(IF(OR(ISTEXT(D882),ISNUMBER(D882)),HLOOKUP(I882-23*INT(I882/23),[2]Hoja2!B$1:X$2,2),""),1)</f>
        <v/>
      </c>
      <c r="G882" s="128" t="str">
        <f aca="false">LEFT(D882,1)</f>
        <v/>
      </c>
      <c r="H882" s="129" t="str">
        <f aca="false">IF(UPPER(G882)="Z",2,IF(UPPER(G882)="Y",1,IF(UPPER(G882)="X",0,LEFT(D882))))</f>
        <v/>
      </c>
      <c r="I882" s="129" t="str">
        <f aca="false">REPLACE(D882,1,1,H882)</f>
        <v/>
      </c>
      <c r="J882" s="96"/>
      <c r="K882" s="124" t="str">
        <f aca="false">IF(N882&gt;0,ROW(L882)-7,"")</f>
        <v/>
      </c>
      <c r="L882" s="130"/>
      <c r="M882" s="130"/>
      <c r="N882" s="131"/>
      <c r="O882" s="132"/>
      <c r="P882" s="128" t="str">
        <f aca="false">IFERROR(IF(OR(ISTEXT(N882),ISNUMBER(N882)),HLOOKUP(S882-23*INT(S882/23),[2]Hoja2!B$1:X$2,2),""),1)</f>
        <v/>
      </c>
      <c r="Q882" s="128" t="str">
        <f aca="false">LEFT(N882,1)</f>
        <v/>
      </c>
      <c r="R882" s="129" t="str">
        <f aca="false">IF(UPPER(Q882)="Z",2,IF(UPPER(Q882)="Y",1,IF(UPPER(Q882)="X",0,LEFT(N882))))</f>
        <v/>
      </c>
      <c r="S882" s="129" t="str">
        <f aca="false">REPLACE(N882,1,1,R882)</f>
        <v/>
      </c>
      <c r="T882" s="96"/>
      <c r="U882" s="133"/>
      <c r="V882" s="124" t="str">
        <f aca="false">IF(OR(ISTEXT(N882),ISNUMBER(N882)),IF($AD882=1,U882,0),"")</f>
        <v/>
      </c>
      <c r="W882" s="75" t="n">
        <v>36892</v>
      </c>
      <c r="X882" s="134"/>
      <c r="Y882" s="134"/>
      <c r="AA882" s="128" t="n">
        <f aca="false">IF(E882&lt;&gt;F882,0,1)</f>
        <v>1</v>
      </c>
      <c r="AB882" s="128" t="n">
        <f aca="false">IF(OR(T882="SI",T882="Si",T882="si",T882="sI",T882="s",T882="S"),1,0)</f>
        <v>0</v>
      </c>
      <c r="AC882" s="128" t="n">
        <f aca="false">IF(OR(J882="SI",J882="Si",J882="si",J882="sI",J882="s",J882="S"),1,0)</f>
        <v>0</v>
      </c>
      <c r="AD882" s="128" t="n">
        <f aca="false">AK882*AA882*AB882*AC882</f>
        <v>0</v>
      </c>
      <c r="AF882" s="136" t="n">
        <f aca="false">COUNTIF(D$8:D882,D882)</f>
        <v>0</v>
      </c>
      <c r="AG882" s="136" t="n">
        <f aca="false">COUNTIFS(D$8:D882,D882,A$8:A882,A882)</f>
        <v>0</v>
      </c>
      <c r="AH882" s="128" t="n">
        <f aca="false">AF882-AG882</f>
        <v>0</v>
      </c>
      <c r="AI882" s="128" t="n">
        <f aca="false">IF(OR(O882&lt;&gt;P882,P882=1,AA882=0),1,0)</f>
        <v>0</v>
      </c>
      <c r="AJ882" s="128" t="n">
        <f aca="false">IF(AR882&gt;0,1,0)+AH882</f>
        <v>0</v>
      </c>
      <c r="AK882" s="128" t="n">
        <f aca="false">IF(O882&lt;&gt;P882,0,1)</f>
        <v>1</v>
      </c>
      <c r="AL882" s="128" t="n">
        <f aca="false">IF(U882&gt;1,1,0)</f>
        <v>0</v>
      </c>
      <c r="AM882" s="136"/>
      <c r="AN882" s="137"/>
      <c r="AO882" s="139"/>
      <c r="AP882" s="128" t="str">
        <f aca="false">IF(SUMIF(AS$7:BU$7,"&gt;0",AS882:BU882)&gt;0,SUMIF(AS$7:BU$7,"&gt;0",AS882:BU882),"")</f>
        <v/>
      </c>
      <c r="AQ882" s="128"/>
      <c r="AR882" s="136" t="n">
        <f aca="false">COUNTIF(N$8:N882,N882)-1</f>
        <v>-1</v>
      </c>
      <c r="AS882" s="133"/>
      <c r="AT882" s="133"/>
      <c r="AU882" s="128" t="n">
        <f aca="false">IF($A882=$A881,AS882+AT882+AU881,AS882+AT882)</f>
        <v>0</v>
      </c>
      <c r="AV882" s="133"/>
      <c r="AW882" s="133"/>
      <c r="AX882" s="128" t="n">
        <f aca="false">IF($A882=$A881,AV882+AW882+AX881,AV882+AW882)</f>
        <v>0</v>
      </c>
      <c r="AY882" s="133"/>
      <c r="AZ882" s="133"/>
      <c r="BA882" s="128" t="n">
        <f aca="false">IF($A882=$A881,AY882+AZ882+BA881,AY882+AZ882)</f>
        <v>0</v>
      </c>
      <c r="BB882" s="133"/>
      <c r="BC882" s="133"/>
      <c r="BD882" s="128" t="n">
        <f aca="false">IF($A882=$A881,BB882+BC882+BD881,BB882+BC882)</f>
        <v>0</v>
      </c>
      <c r="BE882" s="133"/>
      <c r="BF882" s="133"/>
      <c r="BG882" s="128" t="n">
        <f aca="false">IF($A882=$A881,BE882+BF882+BG881,BE882+BF882)</f>
        <v>0</v>
      </c>
      <c r="BH882" s="133"/>
      <c r="BI882" s="133"/>
      <c r="BJ882" s="128" t="n">
        <f aca="false">IF($A882=$A881,BH882+BI882+BJ881,BH882+BI882)</f>
        <v>0</v>
      </c>
      <c r="BK882" s="133"/>
      <c r="BL882" s="133"/>
      <c r="BM882" s="128" t="n">
        <f aca="false">IF($A882=$A881,BK882+BL882+BM881,BK882+BL882)</f>
        <v>0</v>
      </c>
      <c r="BN882" s="133"/>
      <c r="BO882" s="133"/>
      <c r="BP882" s="128" t="n">
        <f aca="false">IF($A882=$A881,BN882+BO882+BP881,BN882+BO882)</f>
        <v>0</v>
      </c>
      <c r="BQ882" s="133"/>
      <c r="BR882" s="133"/>
      <c r="BS882" s="128" t="n">
        <f aca="false">IF($A882=$A881,BQ882+BR882+BS881,BQ882+BR882)</f>
        <v>0</v>
      </c>
      <c r="BT882" s="133"/>
      <c r="BU882" s="133"/>
      <c r="BV882" s="128" t="n">
        <f aca="false">IF($A882=$A881,BT882+BU882+BV881,BT882+BU882)</f>
        <v>0</v>
      </c>
      <c r="BW882" s="128" t="n">
        <f aca="false">IF(W882=0,0,IF(W882&gt;F$4,1,(IF(W882=BW$2,0,(IF(F$4-W882&gt;2,1,0))))))</f>
        <v>0</v>
      </c>
    </row>
    <row r="883" customFormat="false" ht="42.95" hidden="false" customHeight="true" outlineLevel="0" collapsed="false">
      <c r="A883" s="124" t="str">
        <f aca="false">IF(D883=D882,IF(A882=0,"",A882),IF(AND(D883&gt;0,D883&lt;&gt;D882),A882+1,""))</f>
        <v/>
      </c>
      <c r="B883" s="129"/>
      <c r="C883" s="129"/>
      <c r="D883" s="96"/>
      <c r="E883" s="138"/>
      <c r="F883" s="128" t="str">
        <f aca="false">IFERROR(IF(OR(ISTEXT(D883),ISNUMBER(D883)),HLOOKUP(I883-23*INT(I883/23),[2]Hoja2!B$1:X$2,2),""),1)</f>
        <v/>
      </c>
      <c r="G883" s="128" t="str">
        <f aca="false">LEFT(D883,1)</f>
        <v/>
      </c>
      <c r="H883" s="129" t="str">
        <f aca="false">IF(UPPER(G883)="Z",2,IF(UPPER(G883)="Y",1,IF(UPPER(G883)="X",0,LEFT(D883))))</f>
        <v/>
      </c>
      <c r="I883" s="129" t="str">
        <f aca="false">REPLACE(D883,1,1,H883)</f>
        <v/>
      </c>
      <c r="J883" s="96"/>
      <c r="K883" s="124" t="str">
        <f aca="false">IF(N883&gt;0,ROW(L883)-7,"")</f>
        <v/>
      </c>
      <c r="L883" s="130"/>
      <c r="M883" s="130"/>
      <c r="N883" s="131"/>
      <c r="O883" s="132"/>
      <c r="P883" s="128" t="str">
        <f aca="false">IFERROR(IF(OR(ISTEXT(N883),ISNUMBER(N883)),HLOOKUP(S883-23*INT(S883/23),[2]Hoja2!B$1:X$2,2),""),1)</f>
        <v/>
      </c>
      <c r="Q883" s="128" t="str">
        <f aca="false">LEFT(N883,1)</f>
        <v/>
      </c>
      <c r="R883" s="129" t="str">
        <f aca="false">IF(UPPER(Q883)="Z",2,IF(UPPER(Q883)="Y",1,IF(UPPER(Q883)="X",0,LEFT(N883))))</f>
        <v/>
      </c>
      <c r="S883" s="129" t="str">
        <f aca="false">REPLACE(N883,1,1,R883)</f>
        <v/>
      </c>
      <c r="T883" s="96"/>
      <c r="U883" s="133"/>
      <c r="V883" s="124" t="str">
        <f aca="false">IF(OR(ISTEXT(N883),ISNUMBER(N883)),IF($AD883=1,U883,0),"")</f>
        <v/>
      </c>
      <c r="W883" s="75" t="n">
        <v>36892</v>
      </c>
      <c r="X883" s="134"/>
      <c r="Y883" s="134"/>
      <c r="AA883" s="128" t="n">
        <f aca="false">IF(E883&lt;&gt;F883,0,1)</f>
        <v>1</v>
      </c>
      <c r="AB883" s="128" t="n">
        <f aca="false">IF(OR(T883="SI",T883="Si",T883="si",T883="sI",T883="s",T883="S"),1,0)</f>
        <v>0</v>
      </c>
      <c r="AC883" s="128" t="n">
        <f aca="false">IF(OR(J883="SI",J883="Si",J883="si",J883="sI",J883="s",J883="S"),1,0)</f>
        <v>0</v>
      </c>
      <c r="AD883" s="128" t="n">
        <f aca="false">AK883*AA883*AB883*AC883</f>
        <v>0</v>
      </c>
      <c r="AF883" s="136" t="n">
        <f aca="false">COUNTIF(D$8:D883,D883)</f>
        <v>0</v>
      </c>
      <c r="AG883" s="136" t="n">
        <f aca="false">COUNTIFS(D$8:D883,D883,A$8:A883,A883)</f>
        <v>0</v>
      </c>
      <c r="AH883" s="128" t="n">
        <f aca="false">AF883-AG883</f>
        <v>0</v>
      </c>
      <c r="AI883" s="128" t="n">
        <f aca="false">IF(OR(O883&lt;&gt;P883,P883=1,AA883=0),1,0)</f>
        <v>0</v>
      </c>
      <c r="AJ883" s="128" t="n">
        <f aca="false">IF(AR883&gt;0,1,0)+AH883</f>
        <v>0</v>
      </c>
      <c r="AK883" s="128" t="n">
        <f aca="false">IF(O883&lt;&gt;P883,0,1)</f>
        <v>1</v>
      </c>
      <c r="AL883" s="128" t="n">
        <f aca="false">IF(U883&gt;1,1,0)</f>
        <v>0</v>
      </c>
      <c r="AM883" s="136"/>
      <c r="AN883" s="137"/>
      <c r="AO883" s="139"/>
      <c r="AP883" s="128" t="str">
        <f aca="false">IF(SUMIF(AS$7:BU$7,"&gt;0",AS883:BU883)&gt;0,SUMIF(AS$7:BU$7,"&gt;0",AS883:BU883),"")</f>
        <v/>
      </c>
      <c r="AQ883" s="128"/>
      <c r="AR883" s="136" t="n">
        <f aca="false">COUNTIF(N$8:N883,N883)-1</f>
        <v>-1</v>
      </c>
      <c r="AS883" s="133"/>
      <c r="AT883" s="133"/>
      <c r="AU883" s="128" t="n">
        <f aca="false">IF($A883=$A882,AS883+AT883+AU882,AS883+AT883)</f>
        <v>0</v>
      </c>
      <c r="AV883" s="133"/>
      <c r="AW883" s="133"/>
      <c r="AX883" s="128" t="n">
        <f aca="false">IF($A883=$A882,AV883+AW883+AX882,AV883+AW883)</f>
        <v>0</v>
      </c>
      <c r="AY883" s="133"/>
      <c r="AZ883" s="133"/>
      <c r="BA883" s="128" t="n">
        <f aca="false">IF($A883=$A882,AY883+AZ883+BA882,AY883+AZ883)</f>
        <v>0</v>
      </c>
      <c r="BB883" s="133"/>
      <c r="BC883" s="133"/>
      <c r="BD883" s="128" t="n">
        <f aca="false">IF($A883=$A882,BB883+BC883+BD882,BB883+BC883)</f>
        <v>0</v>
      </c>
      <c r="BE883" s="133"/>
      <c r="BF883" s="133"/>
      <c r="BG883" s="128" t="n">
        <f aca="false">IF($A883=$A882,BE883+BF883+BG882,BE883+BF883)</f>
        <v>0</v>
      </c>
      <c r="BH883" s="133"/>
      <c r="BI883" s="133"/>
      <c r="BJ883" s="128" t="n">
        <f aca="false">IF($A883=$A882,BH883+BI883+BJ882,BH883+BI883)</f>
        <v>0</v>
      </c>
      <c r="BK883" s="133"/>
      <c r="BL883" s="133"/>
      <c r="BM883" s="128" t="n">
        <f aca="false">IF($A883=$A882,BK883+BL883+BM882,BK883+BL883)</f>
        <v>0</v>
      </c>
      <c r="BN883" s="133"/>
      <c r="BO883" s="133"/>
      <c r="BP883" s="128" t="n">
        <f aca="false">IF($A883=$A882,BN883+BO883+BP882,BN883+BO883)</f>
        <v>0</v>
      </c>
      <c r="BQ883" s="133"/>
      <c r="BR883" s="133"/>
      <c r="BS883" s="128" t="n">
        <f aca="false">IF($A883=$A882,BQ883+BR883+BS882,BQ883+BR883)</f>
        <v>0</v>
      </c>
      <c r="BT883" s="133"/>
      <c r="BU883" s="133"/>
      <c r="BV883" s="128" t="n">
        <f aca="false">IF($A883=$A882,BT883+BU883+BV882,BT883+BU883)</f>
        <v>0</v>
      </c>
      <c r="BW883" s="128" t="n">
        <f aca="false">IF(W883=0,0,IF(W883&gt;F$4,1,(IF(W883=BW$2,0,(IF(F$4-W883&gt;2,1,0))))))</f>
        <v>0</v>
      </c>
    </row>
    <row r="884" customFormat="false" ht="42.95" hidden="false" customHeight="true" outlineLevel="0" collapsed="false">
      <c r="A884" s="124" t="str">
        <f aca="false">IF(D884=D883,IF(A883=0,"",A883),IF(AND(D884&gt;0,D884&lt;&gt;D883),A883+1,""))</f>
        <v/>
      </c>
      <c r="B884" s="129"/>
      <c r="C884" s="129"/>
      <c r="D884" s="96"/>
      <c r="E884" s="138"/>
      <c r="F884" s="128" t="str">
        <f aca="false">IFERROR(IF(OR(ISTEXT(D884),ISNUMBER(D884)),HLOOKUP(I884-23*INT(I884/23),[2]Hoja2!B$1:X$2,2),""),1)</f>
        <v/>
      </c>
      <c r="G884" s="128" t="str">
        <f aca="false">LEFT(D884,1)</f>
        <v/>
      </c>
      <c r="H884" s="129" t="str">
        <f aca="false">IF(UPPER(G884)="Z",2,IF(UPPER(G884)="Y",1,IF(UPPER(G884)="X",0,LEFT(D884))))</f>
        <v/>
      </c>
      <c r="I884" s="129" t="str">
        <f aca="false">REPLACE(D884,1,1,H884)</f>
        <v/>
      </c>
      <c r="J884" s="96"/>
      <c r="K884" s="124" t="str">
        <f aca="false">IF(N884&gt;0,ROW(L884)-7,"")</f>
        <v/>
      </c>
      <c r="L884" s="130"/>
      <c r="M884" s="130"/>
      <c r="N884" s="131"/>
      <c r="O884" s="132"/>
      <c r="P884" s="128" t="str">
        <f aca="false">IFERROR(IF(OR(ISTEXT(N884),ISNUMBER(N884)),HLOOKUP(S884-23*INT(S884/23),[2]Hoja2!B$1:X$2,2),""),1)</f>
        <v/>
      </c>
      <c r="Q884" s="128" t="str">
        <f aca="false">LEFT(N884,1)</f>
        <v/>
      </c>
      <c r="R884" s="129" t="str">
        <f aca="false">IF(UPPER(Q884)="Z",2,IF(UPPER(Q884)="Y",1,IF(UPPER(Q884)="X",0,LEFT(N884))))</f>
        <v/>
      </c>
      <c r="S884" s="129" t="str">
        <f aca="false">REPLACE(N884,1,1,R884)</f>
        <v/>
      </c>
      <c r="T884" s="96"/>
      <c r="U884" s="133"/>
      <c r="V884" s="124" t="str">
        <f aca="false">IF(OR(ISTEXT(N884),ISNUMBER(N884)),IF($AD884=1,U884,0),"")</f>
        <v/>
      </c>
      <c r="W884" s="75" t="n">
        <v>36892</v>
      </c>
      <c r="X884" s="134"/>
      <c r="Y884" s="134"/>
      <c r="AA884" s="128" t="n">
        <f aca="false">IF(E884&lt;&gt;F884,0,1)</f>
        <v>1</v>
      </c>
      <c r="AB884" s="128" t="n">
        <f aca="false">IF(OR(T884="SI",T884="Si",T884="si",T884="sI",T884="s",T884="S"),1,0)</f>
        <v>0</v>
      </c>
      <c r="AC884" s="128" t="n">
        <f aca="false">IF(OR(J884="SI",J884="Si",J884="si",J884="sI",J884="s",J884="S"),1,0)</f>
        <v>0</v>
      </c>
      <c r="AD884" s="128" t="n">
        <f aca="false">AK884*AA884*AB884*AC884</f>
        <v>0</v>
      </c>
      <c r="AF884" s="136" t="n">
        <f aca="false">COUNTIF(D$8:D884,D884)</f>
        <v>0</v>
      </c>
      <c r="AG884" s="136" t="n">
        <f aca="false">COUNTIFS(D$8:D884,D884,A$8:A884,A884)</f>
        <v>0</v>
      </c>
      <c r="AH884" s="128" t="n">
        <f aca="false">AF884-AG884</f>
        <v>0</v>
      </c>
      <c r="AI884" s="128" t="n">
        <f aca="false">IF(OR(O884&lt;&gt;P884,P884=1,AA884=0),1,0)</f>
        <v>0</v>
      </c>
      <c r="AJ884" s="128" t="n">
        <f aca="false">IF(AR884&gt;0,1,0)+AH884</f>
        <v>0</v>
      </c>
      <c r="AK884" s="128" t="n">
        <f aca="false">IF(O884&lt;&gt;P884,0,1)</f>
        <v>1</v>
      </c>
      <c r="AL884" s="128" t="n">
        <f aca="false">IF(U884&gt;1,1,0)</f>
        <v>0</v>
      </c>
      <c r="AM884" s="136"/>
      <c r="AN884" s="137"/>
      <c r="AO884" s="139"/>
      <c r="AP884" s="128" t="str">
        <f aca="false">IF(SUMIF(AS$7:BU$7,"&gt;0",AS884:BU884)&gt;0,SUMIF(AS$7:BU$7,"&gt;0",AS884:BU884),"")</f>
        <v/>
      </c>
      <c r="AQ884" s="128"/>
      <c r="AR884" s="136" t="n">
        <f aca="false">COUNTIF(N$8:N884,N884)-1</f>
        <v>-1</v>
      </c>
      <c r="AS884" s="133"/>
      <c r="AT884" s="133"/>
      <c r="AU884" s="128" t="n">
        <f aca="false">IF($A884=$A883,AS884+AT884+AU883,AS884+AT884)</f>
        <v>0</v>
      </c>
      <c r="AV884" s="133"/>
      <c r="AW884" s="133"/>
      <c r="AX884" s="128" t="n">
        <f aca="false">IF($A884=$A883,AV884+AW884+AX883,AV884+AW884)</f>
        <v>0</v>
      </c>
      <c r="AY884" s="133"/>
      <c r="AZ884" s="133"/>
      <c r="BA884" s="128" t="n">
        <f aca="false">IF($A884=$A883,AY884+AZ884+BA883,AY884+AZ884)</f>
        <v>0</v>
      </c>
      <c r="BB884" s="133"/>
      <c r="BC884" s="133"/>
      <c r="BD884" s="128" t="n">
        <f aca="false">IF($A884=$A883,BB884+BC884+BD883,BB884+BC884)</f>
        <v>0</v>
      </c>
      <c r="BE884" s="133"/>
      <c r="BF884" s="133"/>
      <c r="BG884" s="128" t="n">
        <f aca="false">IF($A884=$A883,BE884+BF884+BG883,BE884+BF884)</f>
        <v>0</v>
      </c>
      <c r="BH884" s="133"/>
      <c r="BI884" s="133"/>
      <c r="BJ884" s="128" t="n">
        <f aca="false">IF($A884=$A883,BH884+BI884+BJ883,BH884+BI884)</f>
        <v>0</v>
      </c>
      <c r="BK884" s="133"/>
      <c r="BL884" s="133"/>
      <c r="BM884" s="128" t="n">
        <f aca="false">IF($A884=$A883,BK884+BL884+BM883,BK884+BL884)</f>
        <v>0</v>
      </c>
      <c r="BN884" s="133"/>
      <c r="BO884" s="133"/>
      <c r="BP884" s="128" t="n">
        <f aca="false">IF($A884=$A883,BN884+BO884+BP883,BN884+BO884)</f>
        <v>0</v>
      </c>
      <c r="BQ884" s="133"/>
      <c r="BR884" s="133"/>
      <c r="BS884" s="128" t="n">
        <f aca="false">IF($A884=$A883,BQ884+BR884+BS883,BQ884+BR884)</f>
        <v>0</v>
      </c>
      <c r="BT884" s="133"/>
      <c r="BU884" s="133"/>
      <c r="BV884" s="128" t="n">
        <f aca="false">IF($A884=$A883,BT884+BU884+BV883,BT884+BU884)</f>
        <v>0</v>
      </c>
      <c r="BW884" s="128" t="n">
        <f aca="false">IF(W884=0,0,IF(W884&gt;F$4,1,(IF(W884=BW$2,0,(IF(F$4-W884&gt;2,1,0))))))</f>
        <v>0</v>
      </c>
    </row>
    <row r="885" customFormat="false" ht="42.95" hidden="false" customHeight="true" outlineLevel="0" collapsed="false">
      <c r="A885" s="124" t="str">
        <f aca="false">IF(D885=D884,IF(A884=0,"",A884),IF(AND(D885&gt;0,D885&lt;&gt;D884),A884+1,""))</f>
        <v/>
      </c>
      <c r="B885" s="129"/>
      <c r="C885" s="129"/>
      <c r="D885" s="96"/>
      <c r="E885" s="138"/>
      <c r="F885" s="128" t="str">
        <f aca="false">IFERROR(IF(OR(ISTEXT(D885),ISNUMBER(D885)),HLOOKUP(I885-23*INT(I885/23),[2]Hoja2!B$1:X$2,2),""),1)</f>
        <v/>
      </c>
      <c r="G885" s="128" t="str">
        <f aca="false">LEFT(D885,1)</f>
        <v/>
      </c>
      <c r="H885" s="129" t="str">
        <f aca="false">IF(UPPER(G885)="Z",2,IF(UPPER(G885)="Y",1,IF(UPPER(G885)="X",0,LEFT(D885))))</f>
        <v/>
      </c>
      <c r="I885" s="129" t="str">
        <f aca="false">REPLACE(D885,1,1,H885)</f>
        <v/>
      </c>
      <c r="J885" s="96"/>
      <c r="K885" s="124" t="str">
        <f aca="false">IF(N885&gt;0,ROW(L885)-7,"")</f>
        <v/>
      </c>
      <c r="L885" s="130"/>
      <c r="M885" s="130"/>
      <c r="N885" s="131"/>
      <c r="O885" s="132"/>
      <c r="P885" s="128" t="str">
        <f aca="false">IFERROR(IF(OR(ISTEXT(N885),ISNUMBER(N885)),HLOOKUP(S885-23*INT(S885/23),[2]Hoja2!B$1:X$2,2),""),1)</f>
        <v/>
      </c>
      <c r="Q885" s="128" t="str">
        <f aca="false">LEFT(N885,1)</f>
        <v/>
      </c>
      <c r="R885" s="129" t="str">
        <f aca="false">IF(UPPER(Q885)="Z",2,IF(UPPER(Q885)="Y",1,IF(UPPER(Q885)="X",0,LEFT(N885))))</f>
        <v/>
      </c>
      <c r="S885" s="129" t="str">
        <f aca="false">REPLACE(N885,1,1,R885)</f>
        <v/>
      </c>
      <c r="T885" s="96"/>
      <c r="U885" s="133"/>
      <c r="V885" s="124" t="str">
        <f aca="false">IF(OR(ISTEXT(N885),ISNUMBER(N885)),IF($AD885=1,U885,0),"")</f>
        <v/>
      </c>
      <c r="W885" s="75" t="n">
        <v>36892</v>
      </c>
      <c r="X885" s="134"/>
      <c r="Y885" s="134"/>
      <c r="AA885" s="128" t="n">
        <f aca="false">IF(E885&lt;&gt;F885,0,1)</f>
        <v>1</v>
      </c>
      <c r="AB885" s="128" t="n">
        <f aca="false">IF(OR(T885="SI",T885="Si",T885="si",T885="sI",T885="s",T885="S"),1,0)</f>
        <v>0</v>
      </c>
      <c r="AC885" s="128" t="n">
        <f aca="false">IF(OR(J885="SI",J885="Si",J885="si",J885="sI",J885="s",J885="S"),1,0)</f>
        <v>0</v>
      </c>
      <c r="AD885" s="128" t="n">
        <f aca="false">AK885*AA885*AB885*AC885</f>
        <v>0</v>
      </c>
      <c r="AF885" s="136" t="n">
        <f aca="false">COUNTIF(D$8:D885,D885)</f>
        <v>0</v>
      </c>
      <c r="AG885" s="136" t="n">
        <f aca="false">COUNTIFS(D$8:D885,D885,A$8:A885,A885)</f>
        <v>0</v>
      </c>
      <c r="AH885" s="128" t="n">
        <f aca="false">AF885-AG885</f>
        <v>0</v>
      </c>
      <c r="AI885" s="128" t="n">
        <f aca="false">IF(OR(O885&lt;&gt;P885,P885=1,AA885=0),1,0)</f>
        <v>0</v>
      </c>
      <c r="AJ885" s="128" t="n">
        <f aca="false">IF(AR885&gt;0,1,0)+AH885</f>
        <v>0</v>
      </c>
      <c r="AK885" s="128" t="n">
        <f aca="false">IF(O885&lt;&gt;P885,0,1)</f>
        <v>1</v>
      </c>
      <c r="AL885" s="128" t="n">
        <f aca="false">IF(U885&gt;1,1,0)</f>
        <v>0</v>
      </c>
      <c r="AM885" s="136"/>
      <c r="AN885" s="137"/>
      <c r="AO885" s="139"/>
      <c r="AP885" s="128" t="str">
        <f aca="false">IF(SUMIF(AS$7:BU$7,"&gt;0",AS885:BU885)&gt;0,SUMIF(AS$7:BU$7,"&gt;0",AS885:BU885),"")</f>
        <v/>
      </c>
      <c r="AQ885" s="128"/>
      <c r="AR885" s="136" t="n">
        <f aca="false">COUNTIF(N$8:N885,N885)-1</f>
        <v>-1</v>
      </c>
      <c r="AS885" s="133"/>
      <c r="AT885" s="133"/>
      <c r="AU885" s="128" t="n">
        <f aca="false">IF($A885=$A884,AS885+AT885+AU884,AS885+AT885)</f>
        <v>0</v>
      </c>
      <c r="AV885" s="133"/>
      <c r="AW885" s="133"/>
      <c r="AX885" s="128" t="n">
        <f aca="false">IF($A885=$A884,AV885+AW885+AX884,AV885+AW885)</f>
        <v>0</v>
      </c>
      <c r="AY885" s="133"/>
      <c r="AZ885" s="133"/>
      <c r="BA885" s="128" t="n">
        <f aca="false">IF($A885=$A884,AY885+AZ885+BA884,AY885+AZ885)</f>
        <v>0</v>
      </c>
      <c r="BB885" s="133"/>
      <c r="BC885" s="133"/>
      <c r="BD885" s="128" t="n">
        <f aca="false">IF($A885=$A884,BB885+BC885+BD884,BB885+BC885)</f>
        <v>0</v>
      </c>
      <c r="BE885" s="133"/>
      <c r="BF885" s="133"/>
      <c r="BG885" s="128" t="n">
        <f aca="false">IF($A885=$A884,BE885+BF885+BG884,BE885+BF885)</f>
        <v>0</v>
      </c>
      <c r="BH885" s="133"/>
      <c r="BI885" s="133"/>
      <c r="BJ885" s="128" t="n">
        <f aca="false">IF($A885=$A884,BH885+BI885+BJ884,BH885+BI885)</f>
        <v>0</v>
      </c>
      <c r="BK885" s="133"/>
      <c r="BL885" s="133"/>
      <c r="BM885" s="128" t="n">
        <f aca="false">IF($A885=$A884,BK885+BL885+BM884,BK885+BL885)</f>
        <v>0</v>
      </c>
      <c r="BN885" s="133"/>
      <c r="BO885" s="133"/>
      <c r="BP885" s="128" t="n">
        <f aca="false">IF($A885=$A884,BN885+BO885+BP884,BN885+BO885)</f>
        <v>0</v>
      </c>
      <c r="BQ885" s="133"/>
      <c r="BR885" s="133"/>
      <c r="BS885" s="128" t="n">
        <f aca="false">IF($A885=$A884,BQ885+BR885+BS884,BQ885+BR885)</f>
        <v>0</v>
      </c>
      <c r="BT885" s="133"/>
      <c r="BU885" s="133"/>
      <c r="BV885" s="128" t="n">
        <f aca="false">IF($A885=$A884,BT885+BU885+BV884,BT885+BU885)</f>
        <v>0</v>
      </c>
      <c r="BW885" s="128" t="n">
        <f aca="false">IF(W885=0,0,IF(W885&gt;F$4,1,(IF(W885=BW$2,0,(IF(F$4-W885&gt;2,1,0))))))</f>
        <v>0</v>
      </c>
    </row>
    <row r="886" customFormat="false" ht="42.95" hidden="false" customHeight="true" outlineLevel="0" collapsed="false">
      <c r="A886" s="124" t="str">
        <f aca="false">IF(D886=D885,IF(A885=0,"",A885),IF(AND(D886&gt;0,D886&lt;&gt;D885),A885+1,""))</f>
        <v/>
      </c>
      <c r="B886" s="129"/>
      <c r="C886" s="129"/>
      <c r="D886" s="96"/>
      <c r="E886" s="138"/>
      <c r="F886" s="128" t="str">
        <f aca="false">IFERROR(IF(OR(ISTEXT(D886),ISNUMBER(D886)),HLOOKUP(I886-23*INT(I886/23),[2]Hoja2!B$1:X$2,2),""),1)</f>
        <v/>
      </c>
      <c r="G886" s="128" t="str">
        <f aca="false">LEFT(D886,1)</f>
        <v/>
      </c>
      <c r="H886" s="129" t="str">
        <f aca="false">IF(UPPER(G886)="Z",2,IF(UPPER(G886)="Y",1,IF(UPPER(G886)="X",0,LEFT(D886))))</f>
        <v/>
      </c>
      <c r="I886" s="129" t="str">
        <f aca="false">REPLACE(D886,1,1,H886)</f>
        <v/>
      </c>
      <c r="J886" s="96"/>
      <c r="K886" s="124" t="str">
        <f aca="false">IF(N886&gt;0,ROW(L886)-7,"")</f>
        <v/>
      </c>
      <c r="L886" s="130"/>
      <c r="M886" s="130"/>
      <c r="N886" s="131"/>
      <c r="O886" s="132"/>
      <c r="P886" s="128" t="str">
        <f aca="false">IFERROR(IF(OR(ISTEXT(N886),ISNUMBER(N886)),HLOOKUP(S886-23*INT(S886/23),[2]Hoja2!B$1:X$2,2),""),1)</f>
        <v/>
      </c>
      <c r="Q886" s="128" t="str">
        <f aca="false">LEFT(N886,1)</f>
        <v/>
      </c>
      <c r="R886" s="129" t="str">
        <f aca="false">IF(UPPER(Q886)="Z",2,IF(UPPER(Q886)="Y",1,IF(UPPER(Q886)="X",0,LEFT(N886))))</f>
        <v/>
      </c>
      <c r="S886" s="129" t="str">
        <f aca="false">REPLACE(N886,1,1,R886)</f>
        <v/>
      </c>
      <c r="T886" s="96"/>
      <c r="U886" s="133"/>
      <c r="V886" s="124" t="str">
        <f aca="false">IF(OR(ISTEXT(N886),ISNUMBER(N886)),IF($AD886=1,U886,0),"")</f>
        <v/>
      </c>
      <c r="W886" s="75" t="n">
        <v>36892</v>
      </c>
      <c r="X886" s="134"/>
      <c r="Y886" s="134"/>
      <c r="AA886" s="128" t="n">
        <f aca="false">IF(E886&lt;&gt;F886,0,1)</f>
        <v>1</v>
      </c>
      <c r="AB886" s="128" t="n">
        <f aca="false">IF(OR(T886="SI",T886="Si",T886="si",T886="sI",T886="s",T886="S"),1,0)</f>
        <v>0</v>
      </c>
      <c r="AC886" s="128" t="n">
        <f aca="false">IF(OR(J886="SI",J886="Si",J886="si",J886="sI",J886="s",J886="S"),1,0)</f>
        <v>0</v>
      </c>
      <c r="AD886" s="128" t="n">
        <f aca="false">AK886*AA886*AB886*AC886</f>
        <v>0</v>
      </c>
      <c r="AF886" s="136" t="n">
        <f aca="false">COUNTIF(D$8:D886,D886)</f>
        <v>0</v>
      </c>
      <c r="AG886" s="136" t="n">
        <f aca="false">COUNTIFS(D$8:D886,D886,A$8:A886,A886)</f>
        <v>0</v>
      </c>
      <c r="AH886" s="128" t="n">
        <f aca="false">AF886-AG886</f>
        <v>0</v>
      </c>
      <c r="AI886" s="128" t="n">
        <f aca="false">IF(OR(O886&lt;&gt;P886,P886=1,AA886=0),1,0)</f>
        <v>0</v>
      </c>
      <c r="AJ886" s="128" t="n">
        <f aca="false">IF(AR886&gt;0,1,0)+AH886</f>
        <v>0</v>
      </c>
      <c r="AK886" s="128" t="n">
        <f aca="false">IF(O886&lt;&gt;P886,0,1)</f>
        <v>1</v>
      </c>
      <c r="AL886" s="128" t="n">
        <f aca="false">IF(U886&gt;1,1,0)</f>
        <v>0</v>
      </c>
      <c r="AM886" s="136"/>
      <c r="AN886" s="137"/>
      <c r="AO886" s="139"/>
      <c r="AP886" s="128" t="str">
        <f aca="false">IF(SUMIF(AS$7:BU$7,"&gt;0",AS886:BU886)&gt;0,SUMIF(AS$7:BU$7,"&gt;0",AS886:BU886),"")</f>
        <v/>
      </c>
      <c r="AQ886" s="128"/>
      <c r="AR886" s="136" t="n">
        <f aca="false">COUNTIF(N$8:N886,N886)-1</f>
        <v>-1</v>
      </c>
      <c r="AS886" s="133"/>
      <c r="AT886" s="133"/>
      <c r="AU886" s="128" t="n">
        <f aca="false">IF($A886=$A885,AS886+AT886+AU885,AS886+AT886)</f>
        <v>0</v>
      </c>
      <c r="AV886" s="133"/>
      <c r="AW886" s="133"/>
      <c r="AX886" s="128" t="n">
        <f aca="false">IF($A886=$A885,AV886+AW886+AX885,AV886+AW886)</f>
        <v>0</v>
      </c>
      <c r="AY886" s="133"/>
      <c r="AZ886" s="133"/>
      <c r="BA886" s="128" t="n">
        <f aca="false">IF($A886=$A885,AY886+AZ886+BA885,AY886+AZ886)</f>
        <v>0</v>
      </c>
      <c r="BB886" s="133"/>
      <c r="BC886" s="133"/>
      <c r="BD886" s="128" t="n">
        <f aca="false">IF($A886=$A885,BB886+BC886+BD885,BB886+BC886)</f>
        <v>0</v>
      </c>
      <c r="BE886" s="133"/>
      <c r="BF886" s="133"/>
      <c r="BG886" s="128" t="n">
        <f aca="false">IF($A886=$A885,BE886+BF886+BG885,BE886+BF886)</f>
        <v>0</v>
      </c>
      <c r="BH886" s="133"/>
      <c r="BI886" s="133"/>
      <c r="BJ886" s="128" t="n">
        <f aca="false">IF($A886=$A885,BH886+BI886+BJ885,BH886+BI886)</f>
        <v>0</v>
      </c>
      <c r="BK886" s="133"/>
      <c r="BL886" s="133"/>
      <c r="BM886" s="128" t="n">
        <f aca="false">IF($A886=$A885,BK886+BL886+BM885,BK886+BL886)</f>
        <v>0</v>
      </c>
      <c r="BN886" s="133"/>
      <c r="BO886" s="133"/>
      <c r="BP886" s="128" t="n">
        <f aca="false">IF($A886=$A885,BN886+BO886+BP885,BN886+BO886)</f>
        <v>0</v>
      </c>
      <c r="BQ886" s="133"/>
      <c r="BR886" s="133"/>
      <c r="BS886" s="128" t="n">
        <f aca="false">IF($A886=$A885,BQ886+BR886+BS885,BQ886+BR886)</f>
        <v>0</v>
      </c>
      <c r="BT886" s="133"/>
      <c r="BU886" s="133"/>
      <c r="BV886" s="128" t="n">
        <f aca="false">IF($A886=$A885,BT886+BU886+BV885,BT886+BU886)</f>
        <v>0</v>
      </c>
      <c r="BW886" s="128" t="n">
        <f aca="false">IF(W886=0,0,IF(W886&gt;F$4,1,(IF(W886=BW$2,0,(IF(F$4-W886&gt;2,1,0))))))</f>
        <v>0</v>
      </c>
    </row>
    <row r="887" customFormat="false" ht="42.95" hidden="false" customHeight="true" outlineLevel="0" collapsed="false">
      <c r="A887" s="124" t="str">
        <f aca="false">IF(D887=D886,IF(A886=0,"",A886),IF(AND(D887&gt;0,D887&lt;&gt;D886),A886+1,""))</f>
        <v/>
      </c>
      <c r="B887" s="129"/>
      <c r="C887" s="129"/>
      <c r="D887" s="96"/>
      <c r="E887" s="138"/>
      <c r="F887" s="128" t="str">
        <f aca="false">IFERROR(IF(OR(ISTEXT(D887),ISNUMBER(D887)),HLOOKUP(I887-23*INT(I887/23),[2]Hoja2!B$1:X$2,2),""),1)</f>
        <v/>
      </c>
      <c r="G887" s="128" t="str">
        <f aca="false">LEFT(D887,1)</f>
        <v/>
      </c>
      <c r="H887" s="129" t="str">
        <f aca="false">IF(UPPER(G887)="Z",2,IF(UPPER(G887)="Y",1,IF(UPPER(G887)="X",0,LEFT(D887))))</f>
        <v/>
      </c>
      <c r="I887" s="129" t="str">
        <f aca="false">REPLACE(D887,1,1,H887)</f>
        <v/>
      </c>
      <c r="J887" s="96"/>
      <c r="K887" s="124" t="str">
        <f aca="false">IF(N887&gt;0,ROW(L887)-7,"")</f>
        <v/>
      </c>
      <c r="L887" s="130"/>
      <c r="M887" s="130"/>
      <c r="N887" s="131"/>
      <c r="O887" s="132"/>
      <c r="P887" s="128" t="str">
        <f aca="false">IFERROR(IF(OR(ISTEXT(N887),ISNUMBER(N887)),HLOOKUP(S887-23*INT(S887/23),[2]Hoja2!B$1:X$2,2),""),1)</f>
        <v/>
      </c>
      <c r="Q887" s="128" t="str">
        <f aca="false">LEFT(N887,1)</f>
        <v/>
      </c>
      <c r="R887" s="129" t="str">
        <f aca="false">IF(UPPER(Q887)="Z",2,IF(UPPER(Q887)="Y",1,IF(UPPER(Q887)="X",0,LEFT(N887))))</f>
        <v/>
      </c>
      <c r="S887" s="129" t="str">
        <f aca="false">REPLACE(N887,1,1,R887)</f>
        <v/>
      </c>
      <c r="T887" s="96"/>
      <c r="U887" s="133"/>
      <c r="V887" s="124" t="str">
        <f aca="false">IF(OR(ISTEXT(N887),ISNUMBER(N887)),IF($AD887=1,U887,0),"")</f>
        <v/>
      </c>
      <c r="W887" s="75" t="n">
        <v>36892</v>
      </c>
      <c r="X887" s="134"/>
      <c r="Y887" s="134"/>
      <c r="AA887" s="128" t="n">
        <f aca="false">IF(E887&lt;&gt;F887,0,1)</f>
        <v>1</v>
      </c>
      <c r="AB887" s="128" t="n">
        <f aca="false">IF(OR(T887="SI",T887="Si",T887="si",T887="sI",T887="s",T887="S"),1,0)</f>
        <v>0</v>
      </c>
      <c r="AC887" s="128" t="n">
        <f aca="false">IF(OR(J887="SI",J887="Si",J887="si",J887="sI",J887="s",J887="S"),1,0)</f>
        <v>0</v>
      </c>
      <c r="AD887" s="128" t="n">
        <f aca="false">AK887*AA887*AB887*AC887</f>
        <v>0</v>
      </c>
      <c r="AF887" s="136" t="n">
        <f aca="false">COUNTIF(D$8:D887,D887)</f>
        <v>0</v>
      </c>
      <c r="AG887" s="136" t="n">
        <f aca="false">COUNTIFS(D$8:D887,D887,A$8:A887,A887)</f>
        <v>0</v>
      </c>
      <c r="AH887" s="128" t="n">
        <f aca="false">AF887-AG887</f>
        <v>0</v>
      </c>
      <c r="AI887" s="128" t="n">
        <f aca="false">IF(OR(O887&lt;&gt;P887,P887=1,AA887=0),1,0)</f>
        <v>0</v>
      </c>
      <c r="AJ887" s="128" t="n">
        <f aca="false">IF(AR887&gt;0,1,0)+AH887</f>
        <v>0</v>
      </c>
      <c r="AK887" s="128" t="n">
        <f aca="false">IF(O887&lt;&gt;P887,0,1)</f>
        <v>1</v>
      </c>
      <c r="AL887" s="128" t="n">
        <f aca="false">IF(U887&gt;1,1,0)</f>
        <v>0</v>
      </c>
      <c r="AM887" s="136"/>
      <c r="AN887" s="137"/>
      <c r="AO887" s="139"/>
      <c r="AP887" s="128" t="str">
        <f aca="false">IF(SUMIF(AS$7:BU$7,"&gt;0",AS887:BU887)&gt;0,SUMIF(AS$7:BU$7,"&gt;0",AS887:BU887),"")</f>
        <v/>
      </c>
      <c r="AQ887" s="128"/>
      <c r="AR887" s="136" t="n">
        <f aca="false">COUNTIF(N$8:N887,N887)-1</f>
        <v>-1</v>
      </c>
      <c r="AS887" s="133"/>
      <c r="AT887" s="133"/>
      <c r="AU887" s="128" t="n">
        <f aca="false">IF($A887=$A886,AS887+AT887+AU886,AS887+AT887)</f>
        <v>0</v>
      </c>
      <c r="AV887" s="133"/>
      <c r="AW887" s="133"/>
      <c r="AX887" s="128" t="n">
        <f aca="false">IF($A887=$A886,AV887+AW887+AX886,AV887+AW887)</f>
        <v>0</v>
      </c>
      <c r="AY887" s="133"/>
      <c r="AZ887" s="133"/>
      <c r="BA887" s="128" t="n">
        <f aca="false">IF($A887=$A886,AY887+AZ887+BA886,AY887+AZ887)</f>
        <v>0</v>
      </c>
      <c r="BB887" s="133"/>
      <c r="BC887" s="133"/>
      <c r="BD887" s="128" t="n">
        <f aca="false">IF($A887=$A886,BB887+BC887+BD886,BB887+BC887)</f>
        <v>0</v>
      </c>
      <c r="BE887" s="133"/>
      <c r="BF887" s="133"/>
      <c r="BG887" s="128" t="n">
        <f aca="false">IF($A887=$A886,BE887+BF887+BG886,BE887+BF887)</f>
        <v>0</v>
      </c>
      <c r="BH887" s="133"/>
      <c r="BI887" s="133"/>
      <c r="BJ887" s="128" t="n">
        <f aca="false">IF($A887=$A886,BH887+BI887+BJ886,BH887+BI887)</f>
        <v>0</v>
      </c>
      <c r="BK887" s="133"/>
      <c r="BL887" s="133"/>
      <c r="BM887" s="128" t="n">
        <f aca="false">IF($A887=$A886,BK887+BL887+BM886,BK887+BL887)</f>
        <v>0</v>
      </c>
      <c r="BN887" s="133"/>
      <c r="BO887" s="133"/>
      <c r="BP887" s="128" t="n">
        <f aca="false">IF($A887=$A886,BN887+BO887+BP886,BN887+BO887)</f>
        <v>0</v>
      </c>
      <c r="BQ887" s="133"/>
      <c r="BR887" s="133"/>
      <c r="BS887" s="128" t="n">
        <f aca="false">IF($A887=$A886,BQ887+BR887+BS886,BQ887+BR887)</f>
        <v>0</v>
      </c>
      <c r="BT887" s="133"/>
      <c r="BU887" s="133"/>
      <c r="BV887" s="128" t="n">
        <f aca="false">IF($A887=$A886,BT887+BU887+BV886,BT887+BU887)</f>
        <v>0</v>
      </c>
      <c r="BW887" s="128" t="n">
        <f aca="false">IF(W887=0,0,IF(W887&gt;F$4,1,(IF(W887=BW$2,0,(IF(F$4-W887&gt;2,1,0))))))</f>
        <v>0</v>
      </c>
    </row>
    <row r="888" customFormat="false" ht="42.95" hidden="false" customHeight="true" outlineLevel="0" collapsed="false">
      <c r="A888" s="124" t="str">
        <f aca="false">IF(D888=D887,IF(A887=0,"",A887),IF(AND(D888&gt;0,D888&lt;&gt;D887),A887+1,""))</f>
        <v/>
      </c>
      <c r="B888" s="129"/>
      <c r="C888" s="129"/>
      <c r="D888" s="96"/>
      <c r="E888" s="138"/>
      <c r="F888" s="128" t="str">
        <f aca="false">IFERROR(IF(OR(ISTEXT(D888),ISNUMBER(D888)),HLOOKUP(I888-23*INT(I888/23),[2]Hoja2!B$1:X$2,2),""),1)</f>
        <v/>
      </c>
      <c r="G888" s="128" t="str">
        <f aca="false">LEFT(D888,1)</f>
        <v/>
      </c>
      <c r="H888" s="129" t="str">
        <f aca="false">IF(UPPER(G888)="Z",2,IF(UPPER(G888)="Y",1,IF(UPPER(G888)="X",0,LEFT(D888))))</f>
        <v/>
      </c>
      <c r="I888" s="129" t="str">
        <f aca="false">REPLACE(D888,1,1,H888)</f>
        <v/>
      </c>
      <c r="J888" s="96"/>
      <c r="K888" s="124" t="str">
        <f aca="false">IF(N888&gt;0,ROW(L888)-7,"")</f>
        <v/>
      </c>
      <c r="L888" s="130"/>
      <c r="M888" s="130"/>
      <c r="N888" s="131"/>
      <c r="O888" s="132"/>
      <c r="P888" s="128" t="str">
        <f aca="false">IFERROR(IF(OR(ISTEXT(N888),ISNUMBER(N888)),HLOOKUP(S888-23*INT(S888/23),[2]Hoja2!B$1:X$2,2),""),1)</f>
        <v/>
      </c>
      <c r="Q888" s="128" t="str">
        <f aca="false">LEFT(N888,1)</f>
        <v/>
      </c>
      <c r="R888" s="129" t="str">
        <f aca="false">IF(UPPER(Q888)="Z",2,IF(UPPER(Q888)="Y",1,IF(UPPER(Q888)="X",0,LEFT(N888))))</f>
        <v/>
      </c>
      <c r="S888" s="129" t="str">
        <f aca="false">REPLACE(N888,1,1,R888)</f>
        <v/>
      </c>
      <c r="T888" s="96"/>
      <c r="U888" s="133"/>
      <c r="V888" s="124" t="str">
        <f aca="false">IF(OR(ISTEXT(N888),ISNUMBER(N888)),IF($AD888=1,U888,0),"")</f>
        <v/>
      </c>
      <c r="W888" s="75" t="n">
        <v>36892</v>
      </c>
      <c r="X888" s="134"/>
      <c r="Y888" s="134"/>
      <c r="AA888" s="128" t="n">
        <f aca="false">IF(E888&lt;&gt;F888,0,1)</f>
        <v>1</v>
      </c>
      <c r="AB888" s="128" t="n">
        <f aca="false">IF(OR(T888="SI",T888="Si",T888="si",T888="sI",T888="s",T888="S"),1,0)</f>
        <v>0</v>
      </c>
      <c r="AC888" s="128" t="n">
        <f aca="false">IF(OR(J888="SI",J888="Si",J888="si",J888="sI",J888="s",J888="S"),1,0)</f>
        <v>0</v>
      </c>
      <c r="AD888" s="128" t="n">
        <f aca="false">AK888*AA888*AB888*AC888</f>
        <v>0</v>
      </c>
      <c r="AF888" s="136" t="n">
        <f aca="false">COUNTIF(D$8:D888,D888)</f>
        <v>0</v>
      </c>
      <c r="AG888" s="136" t="n">
        <f aca="false">COUNTIFS(D$8:D888,D888,A$8:A888,A888)</f>
        <v>0</v>
      </c>
      <c r="AH888" s="128" t="n">
        <f aca="false">AF888-AG888</f>
        <v>0</v>
      </c>
      <c r="AI888" s="128" t="n">
        <f aca="false">IF(OR(O888&lt;&gt;P888,P888=1,AA888=0),1,0)</f>
        <v>0</v>
      </c>
      <c r="AJ888" s="128" t="n">
        <f aca="false">IF(AR888&gt;0,1,0)+AH888</f>
        <v>0</v>
      </c>
      <c r="AK888" s="128" t="n">
        <f aca="false">IF(O888&lt;&gt;P888,0,1)</f>
        <v>1</v>
      </c>
      <c r="AL888" s="128" t="n">
        <f aca="false">IF(U888&gt;1,1,0)</f>
        <v>0</v>
      </c>
      <c r="AM888" s="136"/>
      <c r="AN888" s="137"/>
      <c r="AO888" s="139"/>
      <c r="AP888" s="128" t="str">
        <f aca="false">IF(SUMIF(AS$7:BU$7,"&gt;0",AS888:BU888)&gt;0,SUMIF(AS$7:BU$7,"&gt;0",AS888:BU888),"")</f>
        <v/>
      </c>
      <c r="AQ888" s="128"/>
      <c r="AR888" s="136" t="n">
        <f aca="false">COUNTIF(N$8:N888,N888)-1</f>
        <v>-1</v>
      </c>
      <c r="AS888" s="133"/>
      <c r="AT888" s="133"/>
      <c r="AU888" s="128" t="n">
        <f aca="false">IF($A888=$A887,AS888+AT888+AU887,AS888+AT888)</f>
        <v>0</v>
      </c>
      <c r="AV888" s="133"/>
      <c r="AW888" s="133"/>
      <c r="AX888" s="128" t="n">
        <f aca="false">IF($A888=$A887,AV888+AW888+AX887,AV888+AW888)</f>
        <v>0</v>
      </c>
      <c r="AY888" s="133"/>
      <c r="AZ888" s="133"/>
      <c r="BA888" s="128" t="n">
        <f aca="false">IF($A888=$A887,AY888+AZ888+BA887,AY888+AZ888)</f>
        <v>0</v>
      </c>
      <c r="BB888" s="133"/>
      <c r="BC888" s="133"/>
      <c r="BD888" s="128" t="n">
        <f aca="false">IF($A888=$A887,BB888+BC888+BD887,BB888+BC888)</f>
        <v>0</v>
      </c>
      <c r="BE888" s="133"/>
      <c r="BF888" s="133"/>
      <c r="BG888" s="128" t="n">
        <f aca="false">IF($A888=$A887,BE888+BF888+BG887,BE888+BF888)</f>
        <v>0</v>
      </c>
      <c r="BH888" s="133"/>
      <c r="BI888" s="133"/>
      <c r="BJ888" s="128" t="n">
        <f aca="false">IF($A888=$A887,BH888+BI888+BJ887,BH888+BI888)</f>
        <v>0</v>
      </c>
      <c r="BK888" s="133"/>
      <c r="BL888" s="133"/>
      <c r="BM888" s="128" t="n">
        <f aca="false">IF($A888=$A887,BK888+BL888+BM887,BK888+BL888)</f>
        <v>0</v>
      </c>
      <c r="BN888" s="133"/>
      <c r="BO888" s="133"/>
      <c r="BP888" s="128" t="n">
        <f aca="false">IF($A888=$A887,BN888+BO888+BP887,BN888+BO888)</f>
        <v>0</v>
      </c>
      <c r="BQ888" s="133"/>
      <c r="BR888" s="133"/>
      <c r="BS888" s="128" t="n">
        <f aca="false">IF($A888=$A887,BQ888+BR888+BS887,BQ888+BR888)</f>
        <v>0</v>
      </c>
      <c r="BT888" s="133"/>
      <c r="BU888" s="133"/>
      <c r="BV888" s="128" t="n">
        <f aca="false">IF($A888=$A887,BT888+BU888+BV887,BT888+BU888)</f>
        <v>0</v>
      </c>
      <c r="BW888" s="128" t="n">
        <f aca="false">IF(W888=0,0,IF(W888&gt;F$4,1,(IF(W888=BW$2,0,(IF(F$4-W888&gt;2,1,0))))))</f>
        <v>0</v>
      </c>
    </row>
    <row r="889" customFormat="false" ht="42.95" hidden="false" customHeight="true" outlineLevel="0" collapsed="false">
      <c r="A889" s="124" t="str">
        <f aca="false">IF(D889=D888,IF(A888=0,"",A888),IF(AND(D889&gt;0,D889&lt;&gt;D888),A888+1,""))</f>
        <v/>
      </c>
      <c r="B889" s="129"/>
      <c r="C889" s="129"/>
      <c r="D889" s="96"/>
      <c r="E889" s="138"/>
      <c r="F889" s="128" t="str">
        <f aca="false">IFERROR(IF(OR(ISTEXT(D889),ISNUMBER(D889)),HLOOKUP(I889-23*INT(I889/23),[2]Hoja2!B$1:X$2,2),""),1)</f>
        <v/>
      </c>
      <c r="G889" s="128" t="str">
        <f aca="false">LEFT(D889,1)</f>
        <v/>
      </c>
      <c r="H889" s="129" t="str">
        <f aca="false">IF(UPPER(G889)="Z",2,IF(UPPER(G889)="Y",1,IF(UPPER(G889)="X",0,LEFT(D889))))</f>
        <v/>
      </c>
      <c r="I889" s="129" t="str">
        <f aca="false">REPLACE(D889,1,1,H889)</f>
        <v/>
      </c>
      <c r="J889" s="96"/>
      <c r="K889" s="124" t="str">
        <f aca="false">IF(N889&gt;0,ROW(L889)-7,"")</f>
        <v/>
      </c>
      <c r="L889" s="130"/>
      <c r="M889" s="130"/>
      <c r="N889" s="131"/>
      <c r="O889" s="132"/>
      <c r="P889" s="128" t="str">
        <f aca="false">IFERROR(IF(OR(ISTEXT(N889),ISNUMBER(N889)),HLOOKUP(S889-23*INT(S889/23),[2]Hoja2!B$1:X$2,2),""),1)</f>
        <v/>
      </c>
      <c r="Q889" s="128" t="str">
        <f aca="false">LEFT(N889,1)</f>
        <v/>
      </c>
      <c r="R889" s="129" t="str">
        <f aca="false">IF(UPPER(Q889)="Z",2,IF(UPPER(Q889)="Y",1,IF(UPPER(Q889)="X",0,LEFT(N889))))</f>
        <v/>
      </c>
      <c r="S889" s="129" t="str">
        <f aca="false">REPLACE(N889,1,1,R889)</f>
        <v/>
      </c>
      <c r="T889" s="96"/>
      <c r="U889" s="133"/>
      <c r="V889" s="124" t="str">
        <f aca="false">IF(OR(ISTEXT(N889),ISNUMBER(N889)),IF($AD889=1,U889,0),"")</f>
        <v/>
      </c>
      <c r="W889" s="75" t="n">
        <v>36892</v>
      </c>
      <c r="X889" s="134"/>
      <c r="Y889" s="134"/>
      <c r="AA889" s="128" t="n">
        <f aca="false">IF(E889&lt;&gt;F889,0,1)</f>
        <v>1</v>
      </c>
      <c r="AB889" s="128" t="n">
        <f aca="false">IF(OR(T889="SI",T889="Si",T889="si",T889="sI",T889="s",T889="S"),1,0)</f>
        <v>0</v>
      </c>
      <c r="AC889" s="128" t="n">
        <f aca="false">IF(OR(J889="SI",J889="Si",J889="si",J889="sI",J889="s",J889="S"),1,0)</f>
        <v>0</v>
      </c>
      <c r="AD889" s="128" t="n">
        <f aca="false">AK889*AA889*AB889*AC889</f>
        <v>0</v>
      </c>
      <c r="AF889" s="136" t="n">
        <f aca="false">COUNTIF(D$8:D889,D889)</f>
        <v>0</v>
      </c>
      <c r="AG889" s="136" t="n">
        <f aca="false">COUNTIFS(D$8:D889,D889,A$8:A889,A889)</f>
        <v>0</v>
      </c>
      <c r="AH889" s="128" t="n">
        <f aca="false">AF889-AG889</f>
        <v>0</v>
      </c>
      <c r="AI889" s="128" t="n">
        <f aca="false">IF(OR(O889&lt;&gt;P889,P889=1,AA889=0),1,0)</f>
        <v>0</v>
      </c>
      <c r="AJ889" s="128" t="n">
        <f aca="false">IF(AR889&gt;0,1,0)+AH889</f>
        <v>0</v>
      </c>
      <c r="AK889" s="128" t="n">
        <f aca="false">IF(O889&lt;&gt;P889,0,1)</f>
        <v>1</v>
      </c>
      <c r="AL889" s="128" t="n">
        <f aca="false">IF(U889&gt;1,1,0)</f>
        <v>0</v>
      </c>
      <c r="AM889" s="136"/>
      <c r="AN889" s="137"/>
      <c r="AO889" s="139"/>
      <c r="AP889" s="128" t="str">
        <f aca="false">IF(SUMIF(AS$7:BU$7,"&gt;0",AS889:BU889)&gt;0,SUMIF(AS$7:BU$7,"&gt;0",AS889:BU889),"")</f>
        <v/>
      </c>
      <c r="AQ889" s="128"/>
      <c r="AR889" s="136" t="n">
        <f aca="false">COUNTIF(N$8:N889,N889)-1</f>
        <v>-1</v>
      </c>
      <c r="AS889" s="133"/>
      <c r="AT889" s="133"/>
      <c r="AU889" s="128" t="n">
        <f aca="false">IF($A889=$A888,AS889+AT889+AU888,AS889+AT889)</f>
        <v>0</v>
      </c>
      <c r="AV889" s="133"/>
      <c r="AW889" s="133"/>
      <c r="AX889" s="128" t="n">
        <f aca="false">IF($A889=$A888,AV889+AW889+AX888,AV889+AW889)</f>
        <v>0</v>
      </c>
      <c r="AY889" s="133"/>
      <c r="AZ889" s="133"/>
      <c r="BA889" s="128" t="n">
        <f aca="false">IF($A889=$A888,AY889+AZ889+BA888,AY889+AZ889)</f>
        <v>0</v>
      </c>
      <c r="BB889" s="133"/>
      <c r="BC889" s="133"/>
      <c r="BD889" s="128" t="n">
        <f aca="false">IF($A889=$A888,BB889+BC889+BD888,BB889+BC889)</f>
        <v>0</v>
      </c>
      <c r="BE889" s="133"/>
      <c r="BF889" s="133"/>
      <c r="BG889" s="128" t="n">
        <f aca="false">IF($A889=$A888,BE889+BF889+BG888,BE889+BF889)</f>
        <v>0</v>
      </c>
      <c r="BH889" s="133"/>
      <c r="BI889" s="133"/>
      <c r="BJ889" s="128" t="n">
        <f aca="false">IF($A889=$A888,BH889+BI889+BJ888,BH889+BI889)</f>
        <v>0</v>
      </c>
      <c r="BK889" s="133"/>
      <c r="BL889" s="133"/>
      <c r="BM889" s="128" t="n">
        <f aca="false">IF($A889=$A888,BK889+BL889+BM888,BK889+BL889)</f>
        <v>0</v>
      </c>
      <c r="BN889" s="133"/>
      <c r="BO889" s="133"/>
      <c r="BP889" s="128" t="n">
        <f aca="false">IF($A889=$A888,BN889+BO889+BP888,BN889+BO889)</f>
        <v>0</v>
      </c>
      <c r="BQ889" s="133"/>
      <c r="BR889" s="133"/>
      <c r="BS889" s="128" t="n">
        <f aca="false">IF($A889=$A888,BQ889+BR889+BS888,BQ889+BR889)</f>
        <v>0</v>
      </c>
      <c r="BT889" s="133"/>
      <c r="BU889" s="133"/>
      <c r="BV889" s="128" t="n">
        <f aca="false">IF($A889=$A888,BT889+BU889+BV888,BT889+BU889)</f>
        <v>0</v>
      </c>
      <c r="BW889" s="128" t="n">
        <f aca="false">IF(W889=0,0,IF(W889&gt;F$4,1,(IF(W889=BW$2,0,(IF(F$4-W889&gt;2,1,0))))))</f>
        <v>0</v>
      </c>
    </row>
    <row r="890" customFormat="false" ht="42.95" hidden="false" customHeight="true" outlineLevel="0" collapsed="false">
      <c r="A890" s="124" t="str">
        <f aca="false">IF(D890=D889,IF(A889=0,"",A889),IF(AND(D890&gt;0,D890&lt;&gt;D889),A889+1,""))</f>
        <v/>
      </c>
      <c r="B890" s="129"/>
      <c r="C890" s="129"/>
      <c r="D890" s="96"/>
      <c r="E890" s="138"/>
      <c r="F890" s="128" t="str">
        <f aca="false">IFERROR(IF(OR(ISTEXT(D890),ISNUMBER(D890)),HLOOKUP(I890-23*INT(I890/23),[2]Hoja2!B$1:X$2,2),""),1)</f>
        <v/>
      </c>
      <c r="G890" s="128" t="str">
        <f aca="false">LEFT(D890,1)</f>
        <v/>
      </c>
      <c r="H890" s="129" t="str">
        <f aca="false">IF(UPPER(G890)="Z",2,IF(UPPER(G890)="Y",1,IF(UPPER(G890)="X",0,LEFT(D890))))</f>
        <v/>
      </c>
      <c r="I890" s="129" t="str">
        <f aca="false">REPLACE(D890,1,1,H890)</f>
        <v/>
      </c>
      <c r="J890" s="96"/>
      <c r="K890" s="124" t="str">
        <f aca="false">IF(N890&gt;0,ROW(L890)-7,"")</f>
        <v/>
      </c>
      <c r="L890" s="130"/>
      <c r="M890" s="130"/>
      <c r="N890" s="131"/>
      <c r="O890" s="132"/>
      <c r="P890" s="128" t="str">
        <f aca="false">IFERROR(IF(OR(ISTEXT(N890),ISNUMBER(N890)),HLOOKUP(S890-23*INT(S890/23),[2]Hoja2!B$1:X$2,2),""),1)</f>
        <v/>
      </c>
      <c r="Q890" s="128" t="str">
        <f aca="false">LEFT(N890,1)</f>
        <v/>
      </c>
      <c r="R890" s="129" t="str">
        <f aca="false">IF(UPPER(Q890)="Z",2,IF(UPPER(Q890)="Y",1,IF(UPPER(Q890)="X",0,LEFT(N890))))</f>
        <v/>
      </c>
      <c r="S890" s="129" t="str">
        <f aca="false">REPLACE(N890,1,1,R890)</f>
        <v/>
      </c>
      <c r="T890" s="96"/>
      <c r="U890" s="133"/>
      <c r="V890" s="124" t="str">
        <f aca="false">IF(OR(ISTEXT(N890),ISNUMBER(N890)),IF($AD890=1,U890,0),"")</f>
        <v/>
      </c>
      <c r="W890" s="75" t="n">
        <v>36892</v>
      </c>
      <c r="X890" s="134"/>
      <c r="Y890" s="134"/>
      <c r="AA890" s="128" t="n">
        <f aca="false">IF(E890&lt;&gt;F890,0,1)</f>
        <v>1</v>
      </c>
      <c r="AB890" s="128" t="n">
        <f aca="false">IF(OR(T890="SI",T890="Si",T890="si",T890="sI",T890="s",T890="S"),1,0)</f>
        <v>0</v>
      </c>
      <c r="AC890" s="128" t="n">
        <f aca="false">IF(OR(J890="SI",J890="Si",J890="si",J890="sI",J890="s",J890="S"),1,0)</f>
        <v>0</v>
      </c>
      <c r="AD890" s="128" t="n">
        <f aca="false">AK890*AA890*AB890*AC890</f>
        <v>0</v>
      </c>
      <c r="AF890" s="136" t="n">
        <f aca="false">COUNTIF(D$8:D890,D890)</f>
        <v>0</v>
      </c>
      <c r="AG890" s="136" t="n">
        <f aca="false">COUNTIFS(D$8:D890,D890,A$8:A890,A890)</f>
        <v>0</v>
      </c>
      <c r="AH890" s="128" t="n">
        <f aca="false">AF890-AG890</f>
        <v>0</v>
      </c>
      <c r="AI890" s="128" t="n">
        <f aca="false">IF(OR(O890&lt;&gt;P890,P890=1,AA890=0),1,0)</f>
        <v>0</v>
      </c>
      <c r="AJ890" s="128" t="n">
        <f aca="false">IF(AR890&gt;0,1,0)+AH890</f>
        <v>0</v>
      </c>
      <c r="AK890" s="128" t="n">
        <f aca="false">IF(O890&lt;&gt;P890,0,1)</f>
        <v>1</v>
      </c>
      <c r="AL890" s="128" t="n">
        <f aca="false">IF(U890&gt;1,1,0)</f>
        <v>0</v>
      </c>
      <c r="AM890" s="136"/>
      <c r="AN890" s="137"/>
      <c r="AO890" s="139"/>
      <c r="AP890" s="128" t="str">
        <f aca="false">IF(SUMIF(AS$7:BU$7,"&gt;0",AS890:BU890)&gt;0,SUMIF(AS$7:BU$7,"&gt;0",AS890:BU890),"")</f>
        <v/>
      </c>
      <c r="AQ890" s="128"/>
      <c r="AR890" s="136" t="n">
        <f aca="false">COUNTIF(N$8:N890,N890)-1</f>
        <v>-1</v>
      </c>
      <c r="AS890" s="133"/>
      <c r="AT890" s="133"/>
      <c r="AU890" s="128" t="n">
        <f aca="false">IF($A890=$A889,AS890+AT890+AU889,AS890+AT890)</f>
        <v>0</v>
      </c>
      <c r="AV890" s="133"/>
      <c r="AW890" s="133"/>
      <c r="AX890" s="128" t="n">
        <f aca="false">IF($A890=$A889,AV890+AW890+AX889,AV890+AW890)</f>
        <v>0</v>
      </c>
      <c r="AY890" s="133"/>
      <c r="AZ890" s="133"/>
      <c r="BA890" s="128" t="n">
        <f aca="false">IF($A890=$A889,AY890+AZ890+BA889,AY890+AZ890)</f>
        <v>0</v>
      </c>
      <c r="BB890" s="133"/>
      <c r="BC890" s="133"/>
      <c r="BD890" s="128" t="n">
        <f aca="false">IF($A890=$A889,BB890+BC890+BD889,BB890+BC890)</f>
        <v>0</v>
      </c>
      <c r="BE890" s="133"/>
      <c r="BF890" s="133"/>
      <c r="BG890" s="128" t="n">
        <f aca="false">IF($A890=$A889,BE890+BF890+BG889,BE890+BF890)</f>
        <v>0</v>
      </c>
      <c r="BH890" s="133"/>
      <c r="BI890" s="133"/>
      <c r="BJ890" s="128" t="n">
        <f aca="false">IF($A890=$A889,BH890+BI890+BJ889,BH890+BI890)</f>
        <v>0</v>
      </c>
      <c r="BK890" s="133"/>
      <c r="BL890" s="133"/>
      <c r="BM890" s="128" t="n">
        <f aca="false">IF($A890=$A889,BK890+BL890+BM889,BK890+BL890)</f>
        <v>0</v>
      </c>
      <c r="BN890" s="133"/>
      <c r="BO890" s="133"/>
      <c r="BP890" s="128" t="n">
        <f aca="false">IF($A890=$A889,BN890+BO890+BP889,BN890+BO890)</f>
        <v>0</v>
      </c>
      <c r="BQ890" s="133"/>
      <c r="BR890" s="133"/>
      <c r="BS890" s="128" t="n">
        <f aca="false">IF($A890=$A889,BQ890+BR890+BS889,BQ890+BR890)</f>
        <v>0</v>
      </c>
      <c r="BT890" s="133"/>
      <c r="BU890" s="133"/>
      <c r="BV890" s="128" t="n">
        <f aca="false">IF($A890=$A889,BT890+BU890+BV889,BT890+BU890)</f>
        <v>0</v>
      </c>
      <c r="BW890" s="128" t="n">
        <f aca="false">IF(W890=0,0,IF(W890&gt;F$4,1,(IF(W890=BW$2,0,(IF(F$4-W890&gt;2,1,0))))))</f>
        <v>0</v>
      </c>
    </row>
    <row r="891" customFormat="false" ht="42.95" hidden="false" customHeight="true" outlineLevel="0" collapsed="false">
      <c r="A891" s="124" t="str">
        <f aca="false">IF(D891=D890,IF(A890=0,"",A890),IF(AND(D891&gt;0,D891&lt;&gt;D890),A890+1,""))</f>
        <v/>
      </c>
      <c r="B891" s="129"/>
      <c r="C891" s="129"/>
      <c r="D891" s="96"/>
      <c r="E891" s="138"/>
      <c r="F891" s="128" t="str">
        <f aca="false">IFERROR(IF(OR(ISTEXT(D891),ISNUMBER(D891)),HLOOKUP(I891-23*INT(I891/23),[2]Hoja2!B$1:X$2,2),""),1)</f>
        <v/>
      </c>
      <c r="G891" s="128" t="str">
        <f aca="false">LEFT(D891,1)</f>
        <v/>
      </c>
      <c r="H891" s="129" t="str">
        <f aca="false">IF(UPPER(G891)="Z",2,IF(UPPER(G891)="Y",1,IF(UPPER(G891)="X",0,LEFT(D891))))</f>
        <v/>
      </c>
      <c r="I891" s="129" t="str">
        <f aca="false">REPLACE(D891,1,1,H891)</f>
        <v/>
      </c>
      <c r="J891" s="96"/>
      <c r="K891" s="124" t="str">
        <f aca="false">IF(N891&gt;0,ROW(L891)-7,"")</f>
        <v/>
      </c>
      <c r="L891" s="130"/>
      <c r="M891" s="130"/>
      <c r="N891" s="131"/>
      <c r="O891" s="132"/>
      <c r="P891" s="128" t="str">
        <f aca="false">IFERROR(IF(OR(ISTEXT(N891),ISNUMBER(N891)),HLOOKUP(S891-23*INT(S891/23),[2]Hoja2!B$1:X$2,2),""),1)</f>
        <v/>
      </c>
      <c r="Q891" s="128" t="str">
        <f aca="false">LEFT(N891,1)</f>
        <v/>
      </c>
      <c r="R891" s="129" t="str">
        <f aca="false">IF(UPPER(Q891)="Z",2,IF(UPPER(Q891)="Y",1,IF(UPPER(Q891)="X",0,LEFT(N891))))</f>
        <v/>
      </c>
      <c r="S891" s="129" t="str">
        <f aca="false">REPLACE(N891,1,1,R891)</f>
        <v/>
      </c>
      <c r="T891" s="96"/>
      <c r="U891" s="133"/>
      <c r="V891" s="124" t="str">
        <f aca="false">IF(OR(ISTEXT(N891),ISNUMBER(N891)),IF($AD891=1,U891,0),"")</f>
        <v/>
      </c>
      <c r="W891" s="75" t="n">
        <v>36892</v>
      </c>
      <c r="X891" s="134"/>
      <c r="Y891" s="134"/>
      <c r="AA891" s="128" t="n">
        <f aca="false">IF(E891&lt;&gt;F891,0,1)</f>
        <v>1</v>
      </c>
      <c r="AB891" s="128" t="n">
        <f aca="false">IF(OR(T891="SI",T891="Si",T891="si",T891="sI",T891="s",T891="S"),1,0)</f>
        <v>0</v>
      </c>
      <c r="AC891" s="128" t="n">
        <f aca="false">IF(OR(J891="SI",J891="Si",J891="si",J891="sI",J891="s",J891="S"),1,0)</f>
        <v>0</v>
      </c>
      <c r="AD891" s="128" t="n">
        <f aca="false">AK891*AA891*AB891*AC891</f>
        <v>0</v>
      </c>
      <c r="AF891" s="136" t="n">
        <f aca="false">COUNTIF(D$8:D891,D891)</f>
        <v>0</v>
      </c>
      <c r="AG891" s="136" t="n">
        <f aca="false">COUNTIFS(D$8:D891,D891,A$8:A891,A891)</f>
        <v>0</v>
      </c>
      <c r="AH891" s="128" t="n">
        <f aca="false">AF891-AG891</f>
        <v>0</v>
      </c>
      <c r="AI891" s="128" t="n">
        <f aca="false">IF(OR(O891&lt;&gt;P891,P891=1,AA891=0),1,0)</f>
        <v>0</v>
      </c>
      <c r="AJ891" s="128" t="n">
        <f aca="false">IF(AR891&gt;0,1,0)+AH891</f>
        <v>0</v>
      </c>
      <c r="AK891" s="128" t="n">
        <f aca="false">IF(O891&lt;&gt;P891,0,1)</f>
        <v>1</v>
      </c>
      <c r="AL891" s="128" t="n">
        <f aca="false">IF(U891&gt;1,1,0)</f>
        <v>0</v>
      </c>
      <c r="AM891" s="136"/>
      <c r="AN891" s="137"/>
      <c r="AO891" s="139"/>
      <c r="AP891" s="128" t="str">
        <f aca="false">IF(SUMIF(AS$7:BU$7,"&gt;0",AS891:BU891)&gt;0,SUMIF(AS$7:BU$7,"&gt;0",AS891:BU891),"")</f>
        <v/>
      </c>
      <c r="AQ891" s="128"/>
      <c r="AR891" s="136" t="n">
        <f aca="false">COUNTIF(N$8:N891,N891)-1</f>
        <v>-1</v>
      </c>
      <c r="AS891" s="133"/>
      <c r="AT891" s="133"/>
      <c r="AU891" s="128" t="n">
        <f aca="false">IF($A891=$A890,AS891+AT891+AU890,AS891+AT891)</f>
        <v>0</v>
      </c>
      <c r="AV891" s="133"/>
      <c r="AW891" s="133"/>
      <c r="AX891" s="128" t="n">
        <f aca="false">IF($A891=$A890,AV891+AW891+AX890,AV891+AW891)</f>
        <v>0</v>
      </c>
      <c r="AY891" s="133"/>
      <c r="AZ891" s="133"/>
      <c r="BA891" s="128" t="n">
        <f aca="false">IF($A891=$A890,AY891+AZ891+BA890,AY891+AZ891)</f>
        <v>0</v>
      </c>
      <c r="BB891" s="133"/>
      <c r="BC891" s="133"/>
      <c r="BD891" s="128" t="n">
        <f aca="false">IF($A891=$A890,BB891+BC891+BD890,BB891+BC891)</f>
        <v>0</v>
      </c>
      <c r="BE891" s="133"/>
      <c r="BF891" s="133"/>
      <c r="BG891" s="128" t="n">
        <f aca="false">IF($A891=$A890,BE891+BF891+BG890,BE891+BF891)</f>
        <v>0</v>
      </c>
      <c r="BH891" s="133"/>
      <c r="BI891" s="133"/>
      <c r="BJ891" s="128" t="n">
        <f aca="false">IF($A891=$A890,BH891+BI891+BJ890,BH891+BI891)</f>
        <v>0</v>
      </c>
      <c r="BK891" s="133"/>
      <c r="BL891" s="133"/>
      <c r="BM891" s="128" t="n">
        <f aca="false">IF($A891=$A890,BK891+BL891+BM890,BK891+BL891)</f>
        <v>0</v>
      </c>
      <c r="BN891" s="133"/>
      <c r="BO891" s="133"/>
      <c r="BP891" s="128" t="n">
        <f aca="false">IF($A891=$A890,BN891+BO891+BP890,BN891+BO891)</f>
        <v>0</v>
      </c>
      <c r="BQ891" s="133"/>
      <c r="BR891" s="133"/>
      <c r="BS891" s="128" t="n">
        <f aca="false">IF($A891=$A890,BQ891+BR891+BS890,BQ891+BR891)</f>
        <v>0</v>
      </c>
      <c r="BT891" s="133"/>
      <c r="BU891" s="133"/>
      <c r="BV891" s="128" t="n">
        <f aca="false">IF($A891=$A890,BT891+BU891+BV890,BT891+BU891)</f>
        <v>0</v>
      </c>
      <c r="BW891" s="128" t="n">
        <f aca="false">IF(W891=0,0,IF(W891&gt;F$4,1,(IF(W891=BW$2,0,(IF(F$4-W891&gt;2,1,0))))))</f>
        <v>0</v>
      </c>
    </row>
    <row r="892" customFormat="false" ht="42.95" hidden="false" customHeight="true" outlineLevel="0" collapsed="false">
      <c r="A892" s="124" t="str">
        <f aca="false">IF(D892=D891,IF(A891=0,"",A891),IF(AND(D892&gt;0,D892&lt;&gt;D891),A891+1,""))</f>
        <v/>
      </c>
      <c r="B892" s="129"/>
      <c r="C892" s="129"/>
      <c r="D892" s="96"/>
      <c r="E892" s="138"/>
      <c r="F892" s="128" t="str">
        <f aca="false">IFERROR(IF(OR(ISTEXT(D892),ISNUMBER(D892)),HLOOKUP(I892-23*INT(I892/23),[2]Hoja2!B$1:X$2,2),""),1)</f>
        <v/>
      </c>
      <c r="G892" s="128" t="str">
        <f aca="false">LEFT(D892,1)</f>
        <v/>
      </c>
      <c r="H892" s="129" t="str">
        <f aca="false">IF(UPPER(G892)="Z",2,IF(UPPER(G892)="Y",1,IF(UPPER(G892)="X",0,LEFT(D892))))</f>
        <v/>
      </c>
      <c r="I892" s="129" t="str">
        <f aca="false">REPLACE(D892,1,1,H892)</f>
        <v/>
      </c>
      <c r="J892" s="96"/>
      <c r="K892" s="124" t="str">
        <f aca="false">IF(N892&gt;0,ROW(L892)-7,"")</f>
        <v/>
      </c>
      <c r="L892" s="130"/>
      <c r="M892" s="130"/>
      <c r="N892" s="131"/>
      <c r="O892" s="132"/>
      <c r="P892" s="128" t="str">
        <f aca="false">IFERROR(IF(OR(ISTEXT(N892),ISNUMBER(N892)),HLOOKUP(S892-23*INT(S892/23),[2]Hoja2!B$1:X$2,2),""),1)</f>
        <v/>
      </c>
      <c r="Q892" s="128" t="str">
        <f aca="false">LEFT(N892,1)</f>
        <v/>
      </c>
      <c r="R892" s="129" t="str">
        <f aca="false">IF(UPPER(Q892)="Z",2,IF(UPPER(Q892)="Y",1,IF(UPPER(Q892)="X",0,LEFT(N892))))</f>
        <v/>
      </c>
      <c r="S892" s="129" t="str">
        <f aca="false">REPLACE(N892,1,1,R892)</f>
        <v/>
      </c>
      <c r="T892" s="96"/>
      <c r="U892" s="133"/>
      <c r="V892" s="124" t="str">
        <f aca="false">IF(OR(ISTEXT(N892),ISNUMBER(N892)),IF($AD892=1,U892,0),"")</f>
        <v/>
      </c>
      <c r="W892" s="75" t="n">
        <v>36892</v>
      </c>
      <c r="X892" s="134"/>
      <c r="Y892" s="134"/>
      <c r="AA892" s="128" t="n">
        <f aca="false">IF(E892&lt;&gt;F892,0,1)</f>
        <v>1</v>
      </c>
      <c r="AB892" s="128" t="n">
        <f aca="false">IF(OR(T892="SI",T892="Si",T892="si",T892="sI",T892="s",T892="S"),1,0)</f>
        <v>0</v>
      </c>
      <c r="AC892" s="128" t="n">
        <f aca="false">IF(OR(J892="SI",J892="Si",J892="si",J892="sI",J892="s",J892="S"),1,0)</f>
        <v>0</v>
      </c>
      <c r="AD892" s="128" t="n">
        <f aca="false">AK892*AA892*AB892*AC892</f>
        <v>0</v>
      </c>
      <c r="AF892" s="136" t="n">
        <f aca="false">COUNTIF(D$8:D892,D892)</f>
        <v>0</v>
      </c>
      <c r="AG892" s="136" t="n">
        <f aca="false">COUNTIFS(D$8:D892,D892,A$8:A892,A892)</f>
        <v>0</v>
      </c>
      <c r="AH892" s="128" t="n">
        <f aca="false">AF892-AG892</f>
        <v>0</v>
      </c>
      <c r="AI892" s="128" t="n">
        <f aca="false">IF(OR(O892&lt;&gt;P892,P892=1,AA892=0),1,0)</f>
        <v>0</v>
      </c>
      <c r="AJ892" s="128" t="n">
        <f aca="false">IF(AR892&gt;0,1,0)+AH892</f>
        <v>0</v>
      </c>
      <c r="AK892" s="128" t="n">
        <f aca="false">IF(O892&lt;&gt;P892,0,1)</f>
        <v>1</v>
      </c>
      <c r="AL892" s="128" t="n">
        <f aca="false">IF(U892&gt;1,1,0)</f>
        <v>0</v>
      </c>
      <c r="AM892" s="136"/>
      <c r="AN892" s="137"/>
      <c r="AO892" s="139"/>
      <c r="AP892" s="128" t="str">
        <f aca="false">IF(SUMIF(AS$7:BU$7,"&gt;0",AS892:BU892)&gt;0,SUMIF(AS$7:BU$7,"&gt;0",AS892:BU892),"")</f>
        <v/>
      </c>
      <c r="AQ892" s="128"/>
      <c r="AR892" s="136" t="n">
        <f aca="false">COUNTIF(N$8:N892,N892)-1</f>
        <v>-1</v>
      </c>
      <c r="AS892" s="133"/>
      <c r="AT892" s="133"/>
      <c r="AU892" s="128" t="n">
        <f aca="false">IF($A892=$A891,AS892+AT892+AU891,AS892+AT892)</f>
        <v>0</v>
      </c>
      <c r="AV892" s="133"/>
      <c r="AW892" s="133"/>
      <c r="AX892" s="128" t="n">
        <f aca="false">IF($A892=$A891,AV892+AW892+AX891,AV892+AW892)</f>
        <v>0</v>
      </c>
      <c r="AY892" s="133"/>
      <c r="AZ892" s="133"/>
      <c r="BA892" s="128" t="n">
        <f aca="false">IF($A892=$A891,AY892+AZ892+BA891,AY892+AZ892)</f>
        <v>0</v>
      </c>
      <c r="BB892" s="133"/>
      <c r="BC892" s="133"/>
      <c r="BD892" s="128" t="n">
        <f aca="false">IF($A892=$A891,BB892+BC892+BD891,BB892+BC892)</f>
        <v>0</v>
      </c>
      <c r="BE892" s="133"/>
      <c r="BF892" s="133"/>
      <c r="BG892" s="128" t="n">
        <f aca="false">IF($A892=$A891,BE892+BF892+BG891,BE892+BF892)</f>
        <v>0</v>
      </c>
      <c r="BH892" s="133"/>
      <c r="BI892" s="133"/>
      <c r="BJ892" s="128" t="n">
        <f aca="false">IF($A892=$A891,BH892+BI892+BJ891,BH892+BI892)</f>
        <v>0</v>
      </c>
      <c r="BK892" s="133"/>
      <c r="BL892" s="133"/>
      <c r="BM892" s="128" t="n">
        <f aca="false">IF($A892=$A891,BK892+BL892+BM891,BK892+BL892)</f>
        <v>0</v>
      </c>
      <c r="BN892" s="133"/>
      <c r="BO892" s="133"/>
      <c r="BP892" s="128" t="n">
        <f aca="false">IF($A892=$A891,BN892+BO892+BP891,BN892+BO892)</f>
        <v>0</v>
      </c>
      <c r="BQ892" s="133"/>
      <c r="BR892" s="133"/>
      <c r="BS892" s="128" t="n">
        <f aca="false">IF($A892=$A891,BQ892+BR892+BS891,BQ892+BR892)</f>
        <v>0</v>
      </c>
      <c r="BT892" s="133"/>
      <c r="BU892" s="133"/>
      <c r="BV892" s="128" t="n">
        <f aca="false">IF($A892=$A891,BT892+BU892+BV891,BT892+BU892)</f>
        <v>0</v>
      </c>
      <c r="BW892" s="128" t="n">
        <f aca="false">IF(W892=0,0,IF(W892&gt;F$4,1,(IF(W892=BW$2,0,(IF(F$4-W892&gt;2,1,0))))))</f>
        <v>0</v>
      </c>
    </row>
    <row r="893" customFormat="false" ht="42.95" hidden="false" customHeight="true" outlineLevel="0" collapsed="false">
      <c r="A893" s="124" t="str">
        <f aca="false">IF(D893=D892,IF(A892=0,"",A892),IF(AND(D893&gt;0,D893&lt;&gt;D892),A892+1,""))</f>
        <v/>
      </c>
      <c r="B893" s="129"/>
      <c r="C893" s="129"/>
      <c r="D893" s="96"/>
      <c r="E893" s="138"/>
      <c r="F893" s="128" t="str">
        <f aca="false">IFERROR(IF(OR(ISTEXT(D893),ISNUMBER(D893)),HLOOKUP(I893-23*INT(I893/23),[2]Hoja2!B$1:X$2,2),""),1)</f>
        <v/>
      </c>
      <c r="G893" s="128" t="str">
        <f aca="false">LEFT(D893,1)</f>
        <v/>
      </c>
      <c r="H893" s="129" t="str">
        <f aca="false">IF(UPPER(G893)="Z",2,IF(UPPER(G893)="Y",1,IF(UPPER(G893)="X",0,LEFT(D893))))</f>
        <v/>
      </c>
      <c r="I893" s="129" t="str">
        <f aca="false">REPLACE(D893,1,1,H893)</f>
        <v/>
      </c>
      <c r="J893" s="96"/>
      <c r="K893" s="124" t="str">
        <f aca="false">IF(N893&gt;0,ROW(L893)-7,"")</f>
        <v/>
      </c>
      <c r="L893" s="130"/>
      <c r="M893" s="130"/>
      <c r="N893" s="131"/>
      <c r="O893" s="132"/>
      <c r="P893" s="128" t="str">
        <f aca="false">IFERROR(IF(OR(ISTEXT(N893),ISNUMBER(N893)),HLOOKUP(S893-23*INT(S893/23),[2]Hoja2!B$1:X$2,2),""),1)</f>
        <v/>
      </c>
      <c r="Q893" s="128" t="str">
        <f aca="false">LEFT(N893,1)</f>
        <v/>
      </c>
      <c r="R893" s="129" t="str">
        <f aca="false">IF(UPPER(Q893)="Z",2,IF(UPPER(Q893)="Y",1,IF(UPPER(Q893)="X",0,LEFT(N893))))</f>
        <v/>
      </c>
      <c r="S893" s="129" t="str">
        <f aca="false">REPLACE(N893,1,1,R893)</f>
        <v/>
      </c>
      <c r="T893" s="96"/>
      <c r="U893" s="133"/>
      <c r="V893" s="124" t="str">
        <f aca="false">IF(OR(ISTEXT(N893),ISNUMBER(N893)),IF($AD893=1,U893,0),"")</f>
        <v/>
      </c>
      <c r="W893" s="75" t="n">
        <v>36892</v>
      </c>
      <c r="X893" s="134"/>
      <c r="Y893" s="134"/>
      <c r="AA893" s="128" t="n">
        <f aca="false">IF(E893&lt;&gt;F893,0,1)</f>
        <v>1</v>
      </c>
      <c r="AB893" s="128" t="n">
        <f aca="false">IF(OR(T893="SI",T893="Si",T893="si",T893="sI",T893="s",T893="S"),1,0)</f>
        <v>0</v>
      </c>
      <c r="AC893" s="128" t="n">
        <f aca="false">IF(OR(J893="SI",J893="Si",J893="si",J893="sI",J893="s",J893="S"),1,0)</f>
        <v>0</v>
      </c>
      <c r="AD893" s="128" t="n">
        <f aca="false">AK893*AA893*AB893*AC893</f>
        <v>0</v>
      </c>
      <c r="AF893" s="136" t="n">
        <f aca="false">COUNTIF(D$8:D893,D893)</f>
        <v>0</v>
      </c>
      <c r="AG893" s="136" t="n">
        <f aca="false">COUNTIFS(D$8:D893,D893,A$8:A893,A893)</f>
        <v>0</v>
      </c>
      <c r="AH893" s="128" t="n">
        <f aca="false">AF893-AG893</f>
        <v>0</v>
      </c>
      <c r="AI893" s="128" t="n">
        <f aca="false">IF(OR(O893&lt;&gt;P893,P893=1,AA893=0),1,0)</f>
        <v>0</v>
      </c>
      <c r="AJ893" s="128" t="n">
        <f aca="false">IF(AR893&gt;0,1,0)+AH893</f>
        <v>0</v>
      </c>
      <c r="AK893" s="128" t="n">
        <f aca="false">IF(O893&lt;&gt;P893,0,1)</f>
        <v>1</v>
      </c>
      <c r="AL893" s="128" t="n">
        <f aca="false">IF(U893&gt;1,1,0)</f>
        <v>0</v>
      </c>
      <c r="AM893" s="136"/>
      <c r="AN893" s="137"/>
      <c r="AO893" s="139"/>
      <c r="AP893" s="128" t="str">
        <f aca="false">IF(SUMIF(AS$7:BU$7,"&gt;0",AS893:BU893)&gt;0,SUMIF(AS$7:BU$7,"&gt;0",AS893:BU893),"")</f>
        <v/>
      </c>
      <c r="AQ893" s="128"/>
      <c r="AR893" s="136" t="n">
        <f aca="false">COUNTIF(N$8:N893,N893)-1</f>
        <v>-1</v>
      </c>
      <c r="AS893" s="133"/>
      <c r="AT893" s="133"/>
      <c r="AU893" s="128" t="n">
        <f aca="false">IF($A893=$A892,AS893+AT893+AU892,AS893+AT893)</f>
        <v>0</v>
      </c>
      <c r="AV893" s="133"/>
      <c r="AW893" s="133"/>
      <c r="AX893" s="128" t="n">
        <f aca="false">IF($A893=$A892,AV893+AW893+AX892,AV893+AW893)</f>
        <v>0</v>
      </c>
      <c r="AY893" s="133"/>
      <c r="AZ893" s="133"/>
      <c r="BA893" s="128" t="n">
        <f aca="false">IF($A893=$A892,AY893+AZ893+BA892,AY893+AZ893)</f>
        <v>0</v>
      </c>
      <c r="BB893" s="133"/>
      <c r="BC893" s="133"/>
      <c r="BD893" s="128" t="n">
        <f aca="false">IF($A893=$A892,BB893+BC893+BD892,BB893+BC893)</f>
        <v>0</v>
      </c>
      <c r="BE893" s="133"/>
      <c r="BF893" s="133"/>
      <c r="BG893" s="128" t="n">
        <f aca="false">IF($A893=$A892,BE893+BF893+BG892,BE893+BF893)</f>
        <v>0</v>
      </c>
      <c r="BH893" s="133"/>
      <c r="BI893" s="133"/>
      <c r="BJ893" s="128" t="n">
        <f aca="false">IF($A893=$A892,BH893+BI893+BJ892,BH893+BI893)</f>
        <v>0</v>
      </c>
      <c r="BK893" s="133"/>
      <c r="BL893" s="133"/>
      <c r="BM893" s="128" t="n">
        <f aca="false">IF($A893=$A892,BK893+BL893+BM892,BK893+BL893)</f>
        <v>0</v>
      </c>
      <c r="BN893" s="133"/>
      <c r="BO893" s="133"/>
      <c r="BP893" s="128" t="n">
        <f aca="false">IF($A893=$A892,BN893+BO893+BP892,BN893+BO893)</f>
        <v>0</v>
      </c>
      <c r="BQ893" s="133"/>
      <c r="BR893" s="133"/>
      <c r="BS893" s="128" t="n">
        <f aca="false">IF($A893=$A892,BQ893+BR893+BS892,BQ893+BR893)</f>
        <v>0</v>
      </c>
      <c r="BT893" s="133"/>
      <c r="BU893" s="133"/>
      <c r="BV893" s="128" t="n">
        <f aca="false">IF($A893=$A892,BT893+BU893+BV892,BT893+BU893)</f>
        <v>0</v>
      </c>
      <c r="BW893" s="128" t="n">
        <f aca="false">IF(W893=0,0,IF(W893&gt;F$4,1,(IF(W893=BW$2,0,(IF(F$4-W893&gt;2,1,0))))))</f>
        <v>0</v>
      </c>
    </row>
    <row r="894" customFormat="false" ht="42.95" hidden="false" customHeight="true" outlineLevel="0" collapsed="false">
      <c r="A894" s="124" t="str">
        <f aca="false">IF(D894=D893,IF(A893=0,"",A893),IF(AND(D894&gt;0,D894&lt;&gt;D893),A893+1,""))</f>
        <v/>
      </c>
      <c r="B894" s="129"/>
      <c r="C894" s="129"/>
      <c r="D894" s="96"/>
      <c r="E894" s="138"/>
      <c r="F894" s="128" t="str">
        <f aca="false">IFERROR(IF(OR(ISTEXT(D894),ISNUMBER(D894)),HLOOKUP(I894-23*INT(I894/23),[2]Hoja2!B$1:X$2,2),""),1)</f>
        <v/>
      </c>
      <c r="G894" s="128" t="str">
        <f aca="false">LEFT(D894,1)</f>
        <v/>
      </c>
      <c r="H894" s="129" t="str">
        <f aca="false">IF(UPPER(G894)="Z",2,IF(UPPER(G894)="Y",1,IF(UPPER(G894)="X",0,LEFT(D894))))</f>
        <v/>
      </c>
      <c r="I894" s="129" t="str">
        <f aca="false">REPLACE(D894,1,1,H894)</f>
        <v/>
      </c>
      <c r="J894" s="96"/>
      <c r="K894" s="124" t="str">
        <f aca="false">IF(N894&gt;0,ROW(L894)-7,"")</f>
        <v/>
      </c>
      <c r="L894" s="130"/>
      <c r="M894" s="130"/>
      <c r="N894" s="131"/>
      <c r="O894" s="132"/>
      <c r="P894" s="128" t="str">
        <f aca="false">IFERROR(IF(OR(ISTEXT(N894),ISNUMBER(N894)),HLOOKUP(S894-23*INT(S894/23),[2]Hoja2!B$1:X$2,2),""),1)</f>
        <v/>
      </c>
      <c r="Q894" s="128" t="str">
        <f aca="false">LEFT(N894,1)</f>
        <v/>
      </c>
      <c r="R894" s="129" t="str">
        <f aca="false">IF(UPPER(Q894)="Z",2,IF(UPPER(Q894)="Y",1,IF(UPPER(Q894)="X",0,LEFT(N894))))</f>
        <v/>
      </c>
      <c r="S894" s="129" t="str">
        <f aca="false">REPLACE(N894,1,1,R894)</f>
        <v/>
      </c>
      <c r="T894" s="96"/>
      <c r="U894" s="133"/>
      <c r="V894" s="124" t="str">
        <f aca="false">IF(OR(ISTEXT(N894),ISNUMBER(N894)),IF($AD894=1,U894,0),"")</f>
        <v/>
      </c>
      <c r="W894" s="75" t="n">
        <v>36892</v>
      </c>
      <c r="X894" s="134"/>
      <c r="Y894" s="134"/>
      <c r="AA894" s="128" t="n">
        <f aca="false">IF(E894&lt;&gt;F894,0,1)</f>
        <v>1</v>
      </c>
      <c r="AB894" s="128" t="n">
        <f aca="false">IF(OR(T894="SI",T894="Si",T894="si",T894="sI",T894="s",T894="S"),1,0)</f>
        <v>0</v>
      </c>
      <c r="AC894" s="128" t="n">
        <f aca="false">IF(OR(J894="SI",J894="Si",J894="si",J894="sI",J894="s",J894="S"),1,0)</f>
        <v>0</v>
      </c>
      <c r="AD894" s="128" t="n">
        <f aca="false">AK894*AA894*AB894*AC894</f>
        <v>0</v>
      </c>
      <c r="AF894" s="136" t="n">
        <f aca="false">COUNTIF(D$8:D894,D894)</f>
        <v>0</v>
      </c>
      <c r="AG894" s="136" t="n">
        <f aca="false">COUNTIFS(D$8:D894,D894,A$8:A894,A894)</f>
        <v>0</v>
      </c>
      <c r="AH894" s="128" t="n">
        <f aca="false">AF894-AG894</f>
        <v>0</v>
      </c>
      <c r="AI894" s="128" t="n">
        <f aca="false">IF(OR(O894&lt;&gt;P894,P894=1,AA894=0),1,0)</f>
        <v>0</v>
      </c>
      <c r="AJ894" s="128" t="n">
        <f aca="false">IF(AR894&gt;0,1,0)+AH894</f>
        <v>0</v>
      </c>
      <c r="AK894" s="128" t="n">
        <f aca="false">IF(O894&lt;&gt;P894,0,1)</f>
        <v>1</v>
      </c>
      <c r="AL894" s="128" t="n">
        <f aca="false">IF(U894&gt;1,1,0)</f>
        <v>0</v>
      </c>
      <c r="AM894" s="136"/>
      <c r="AN894" s="137"/>
      <c r="AO894" s="139"/>
      <c r="AP894" s="128" t="str">
        <f aca="false">IF(SUMIF(AS$7:BU$7,"&gt;0",AS894:BU894)&gt;0,SUMIF(AS$7:BU$7,"&gt;0",AS894:BU894),"")</f>
        <v/>
      </c>
      <c r="AQ894" s="128"/>
      <c r="AR894" s="136" t="n">
        <f aca="false">COUNTIF(N$8:N894,N894)-1</f>
        <v>-1</v>
      </c>
      <c r="AS894" s="133"/>
      <c r="AT894" s="133"/>
      <c r="AU894" s="128" t="n">
        <f aca="false">IF($A894=$A893,AS894+AT894+AU893,AS894+AT894)</f>
        <v>0</v>
      </c>
      <c r="AV894" s="133"/>
      <c r="AW894" s="133"/>
      <c r="AX894" s="128" t="n">
        <f aca="false">IF($A894=$A893,AV894+AW894+AX893,AV894+AW894)</f>
        <v>0</v>
      </c>
      <c r="AY894" s="133"/>
      <c r="AZ894" s="133"/>
      <c r="BA894" s="128" t="n">
        <f aca="false">IF($A894=$A893,AY894+AZ894+BA893,AY894+AZ894)</f>
        <v>0</v>
      </c>
      <c r="BB894" s="133"/>
      <c r="BC894" s="133"/>
      <c r="BD894" s="128" t="n">
        <f aca="false">IF($A894=$A893,BB894+BC894+BD893,BB894+BC894)</f>
        <v>0</v>
      </c>
      <c r="BE894" s="133"/>
      <c r="BF894" s="133"/>
      <c r="BG894" s="128" t="n">
        <f aca="false">IF($A894=$A893,BE894+BF894+BG893,BE894+BF894)</f>
        <v>0</v>
      </c>
      <c r="BH894" s="133"/>
      <c r="BI894" s="133"/>
      <c r="BJ894" s="128" t="n">
        <f aca="false">IF($A894=$A893,BH894+BI894+BJ893,BH894+BI894)</f>
        <v>0</v>
      </c>
      <c r="BK894" s="133"/>
      <c r="BL894" s="133"/>
      <c r="BM894" s="128" t="n">
        <f aca="false">IF($A894=$A893,BK894+BL894+BM893,BK894+BL894)</f>
        <v>0</v>
      </c>
      <c r="BN894" s="133"/>
      <c r="BO894" s="133"/>
      <c r="BP894" s="128" t="n">
        <f aca="false">IF($A894=$A893,BN894+BO894+BP893,BN894+BO894)</f>
        <v>0</v>
      </c>
      <c r="BQ894" s="133"/>
      <c r="BR894" s="133"/>
      <c r="BS894" s="128" t="n">
        <f aca="false">IF($A894=$A893,BQ894+BR894+BS893,BQ894+BR894)</f>
        <v>0</v>
      </c>
      <c r="BT894" s="133"/>
      <c r="BU894" s="133"/>
      <c r="BV894" s="128" t="n">
        <f aca="false">IF($A894=$A893,BT894+BU894+BV893,BT894+BU894)</f>
        <v>0</v>
      </c>
      <c r="BW894" s="128" t="n">
        <f aca="false">IF(W894=0,0,IF(W894&gt;F$4,1,(IF(W894=BW$2,0,(IF(F$4-W894&gt;2,1,0))))))</f>
        <v>0</v>
      </c>
    </row>
    <row r="895" customFormat="false" ht="42.95" hidden="false" customHeight="true" outlineLevel="0" collapsed="false">
      <c r="A895" s="124" t="str">
        <f aca="false">IF(D895=D894,IF(A894=0,"",A894),IF(AND(D895&gt;0,D895&lt;&gt;D894),A894+1,""))</f>
        <v/>
      </c>
      <c r="B895" s="129"/>
      <c r="C895" s="129"/>
      <c r="D895" s="96"/>
      <c r="E895" s="138"/>
      <c r="F895" s="128" t="str">
        <f aca="false">IFERROR(IF(OR(ISTEXT(D895),ISNUMBER(D895)),HLOOKUP(I895-23*INT(I895/23),[2]Hoja2!B$1:X$2,2),""),1)</f>
        <v/>
      </c>
      <c r="G895" s="128" t="str">
        <f aca="false">LEFT(D895,1)</f>
        <v/>
      </c>
      <c r="H895" s="129" t="str">
        <f aca="false">IF(UPPER(G895)="Z",2,IF(UPPER(G895)="Y",1,IF(UPPER(G895)="X",0,LEFT(D895))))</f>
        <v/>
      </c>
      <c r="I895" s="129" t="str">
        <f aca="false">REPLACE(D895,1,1,H895)</f>
        <v/>
      </c>
      <c r="J895" s="96"/>
      <c r="K895" s="124" t="str">
        <f aca="false">IF(N895&gt;0,ROW(L895)-7,"")</f>
        <v/>
      </c>
      <c r="L895" s="130"/>
      <c r="M895" s="130"/>
      <c r="N895" s="131"/>
      <c r="O895" s="132"/>
      <c r="P895" s="128" t="str">
        <f aca="false">IFERROR(IF(OR(ISTEXT(N895),ISNUMBER(N895)),HLOOKUP(S895-23*INT(S895/23),[2]Hoja2!B$1:X$2,2),""),1)</f>
        <v/>
      </c>
      <c r="Q895" s="128" t="str">
        <f aca="false">LEFT(N895,1)</f>
        <v/>
      </c>
      <c r="R895" s="129" t="str">
        <f aca="false">IF(UPPER(Q895)="Z",2,IF(UPPER(Q895)="Y",1,IF(UPPER(Q895)="X",0,LEFT(N895))))</f>
        <v/>
      </c>
      <c r="S895" s="129" t="str">
        <f aca="false">REPLACE(N895,1,1,R895)</f>
        <v/>
      </c>
      <c r="T895" s="96"/>
      <c r="U895" s="133"/>
      <c r="V895" s="124" t="str">
        <f aca="false">IF(OR(ISTEXT(N895),ISNUMBER(N895)),IF($AD895=1,U895,0),"")</f>
        <v/>
      </c>
      <c r="W895" s="75" t="n">
        <v>36892</v>
      </c>
      <c r="X895" s="134"/>
      <c r="Y895" s="134"/>
      <c r="AA895" s="128" t="n">
        <f aca="false">IF(E895&lt;&gt;F895,0,1)</f>
        <v>1</v>
      </c>
      <c r="AB895" s="128" t="n">
        <f aca="false">IF(OR(T895="SI",T895="Si",T895="si",T895="sI",T895="s",T895="S"),1,0)</f>
        <v>0</v>
      </c>
      <c r="AC895" s="128" t="n">
        <f aca="false">IF(OR(J895="SI",J895="Si",J895="si",J895="sI",J895="s",J895="S"),1,0)</f>
        <v>0</v>
      </c>
      <c r="AD895" s="128" t="n">
        <f aca="false">AK895*AA895*AB895*AC895</f>
        <v>0</v>
      </c>
      <c r="AF895" s="136" t="n">
        <f aca="false">COUNTIF(D$8:D895,D895)</f>
        <v>0</v>
      </c>
      <c r="AG895" s="136" t="n">
        <f aca="false">COUNTIFS(D$8:D895,D895,A$8:A895,A895)</f>
        <v>0</v>
      </c>
      <c r="AH895" s="128" t="n">
        <f aca="false">AF895-AG895</f>
        <v>0</v>
      </c>
      <c r="AI895" s="128" t="n">
        <f aca="false">IF(OR(O895&lt;&gt;P895,P895=1,AA895=0),1,0)</f>
        <v>0</v>
      </c>
      <c r="AJ895" s="128" t="n">
        <f aca="false">IF(AR895&gt;0,1,0)+AH895</f>
        <v>0</v>
      </c>
      <c r="AK895" s="128" t="n">
        <f aca="false">IF(O895&lt;&gt;P895,0,1)</f>
        <v>1</v>
      </c>
      <c r="AL895" s="128" t="n">
        <f aca="false">IF(U895&gt;1,1,0)</f>
        <v>0</v>
      </c>
      <c r="AM895" s="136"/>
      <c r="AN895" s="137"/>
      <c r="AO895" s="139"/>
      <c r="AP895" s="128" t="str">
        <f aca="false">IF(SUMIF(AS$7:BU$7,"&gt;0",AS895:BU895)&gt;0,SUMIF(AS$7:BU$7,"&gt;0",AS895:BU895),"")</f>
        <v/>
      </c>
      <c r="AQ895" s="128"/>
      <c r="AR895" s="136" t="n">
        <f aca="false">COUNTIF(N$8:N895,N895)-1</f>
        <v>-1</v>
      </c>
      <c r="AS895" s="133"/>
      <c r="AT895" s="133"/>
      <c r="AU895" s="128" t="n">
        <f aca="false">IF($A895=$A894,AS895+AT895+AU894,AS895+AT895)</f>
        <v>0</v>
      </c>
      <c r="AV895" s="133"/>
      <c r="AW895" s="133"/>
      <c r="AX895" s="128" t="n">
        <f aca="false">IF($A895=$A894,AV895+AW895+AX894,AV895+AW895)</f>
        <v>0</v>
      </c>
      <c r="AY895" s="133"/>
      <c r="AZ895" s="133"/>
      <c r="BA895" s="128" t="n">
        <f aca="false">IF($A895=$A894,AY895+AZ895+BA894,AY895+AZ895)</f>
        <v>0</v>
      </c>
      <c r="BB895" s="133"/>
      <c r="BC895" s="133"/>
      <c r="BD895" s="128" t="n">
        <f aca="false">IF($A895=$A894,BB895+BC895+BD894,BB895+BC895)</f>
        <v>0</v>
      </c>
      <c r="BE895" s="133"/>
      <c r="BF895" s="133"/>
      <c r="BG895" s="128" t="n">
        <f aca="false">IF($A895=$A894,BE895+BF895+BG894,BE895+BF895)</f>
        <v>0</v>
      </c>
      <c r="BH895" s="133"/>
      <c r="BI895" s="133"/>
      <c r="BJ895" s="128" t="n">
        <f aca="false">IF($A895=$A894,BH895+BI895+BJ894,BH895+BI895)</f>
        <v>0</v>
      </c>
      <c r="BK895" s="133"/>
      <c r="BL895" s="133"/>
      <c r="BM895" s="128" t="n">
        <f aca="false">IF($A895=$A894,BK895+BL895+BM894,BK895+BL895)</f>
        <v>0</v>
      </c>
      <c r="BN895" s="133"/>
      <c r="BO895" s="133"/>
      <c r="BP895" s="128" t="n">
        <f aca="false">IF($A895=$A894,BN895+BO895+BP894,BN895+BO895)</f>
        <v>0</v>
      </c>
      <c r="BQ895" s="133"/>
      <c r="BR895" s="133"/>
      <c r="BS895" s="128" t="n">
        <f aca="false">IF($A895=$A894,BQ895+BR895+BS894,BQ895+BR895)</f>
        <v>0</v>
      </c>
      <c r="BT895" s="133"/>
      <c r="BU895" s="133"/>
      <c r="BV895" s="128" t="n">
        <f aca="false">IF($A895=$A894,BT895+BU895+BV894,BT895+BU895)</f>
        <v>0</v>
      </c>
      <c r="BW895" s="128" t="n">
        <f aca="false">IF(W895=0,0,IF(W895&gt;F$4,1,(IF(W895=BW$2,0,(IF(F$4-W895&gt;2,1,0))))))</f>
        <v>0</v>
      </c>
    </row>
    <row r="896" customFormat="false" ht="42.95" hidden="false" customHeight="true" outlineLevel="0" collapsed="false">
      <c r="A896" s="124" t="str">
        <f aca="false">IF(D896=D895,IF(A895=0,"",A895),IF(AND(D896&gt;0,D896&lt;&gt;D895),A895+1,""))</f>
        <v/>
      </c>
      <c r="B896" s="129"/>
      <c r="C896" s="129"/>
      <c r="D896" s="96"/>
      <c r="E896" s="138"/>
      <c r="F896" s="128" t="str">
        <f aca="false">IFERROR(IF(OR(ISTEXT(D896),ISNUMBER(D896)),HLOOKUP(I896-23*INT(I896/23),[2]Hoja2!B$1:X$2,2),""),1)</f>
        <v/>
      </c>
      <c r="G896" s="128" t="str">
        <f aca="false">LEFT(D896,1)</f>
        <v/>
      </c>
      <c r="H896" s="129" t="str">
        <f aca="false">IF(UPPER(G896)="Z",2,IF(UPPER(G896)="Y",1,IF(UPPER(G896)="X",0,LEFT(D896))))</f>
        <v/>
      </c>
      <c r="I896" s="129" t="str">
        <f aca="false">REPLACE(D896,1,1,H896)</f>
        <v/>
      </c>
      <c r="J896" s="96"/>
      <c r="K896" s="124" t="str">
        <f aca="false">IF(N896&gt;0,ROW(L896)-7,"")</f>
        <v/>
      </c>
      <c r="L896" s="130"/>
      <c r="M896" s="130"/>
      <c r="N896" s="131"/>
      <c r="O896" s="132"/>
      <c r="P896" s="128" t="str">
        <f aca="false">IFERROR(IF(OR(ISTEXT(N896),ISNUMBER(N896)),HLOOKUP(S896-23*INT(S896/23),[2]Hoja2!B$1:X$2,2),""),1)</f>
        <v/>
      </c>
      <c r="Q896" s="128" t="str">
        <f aca="false">LEFT(N896,1)</f>
        <v/>
      </c>
      <c r="R896" s="129" t="str">
        <f aca="false">IF(UPPER(Q896)="Z",2,IF(UPPER(Q896)="Y",1,IF(UPPER(Q896)="X",0,LEFT(N896))))</f>
        <v/>
      </c>
      <c r="S896" s="129" t="str">
        <f aca="false">REPLACE(N896,1,1,R896)</f>
        <v/>
      </c>
      <c r="T896" s="96"/>
      <c r="U896" s="133"/>
      <c r="V896" s="124" t="str">
        <f aca="false">IF(OR(ISTEXT(N896),ISNUMBER(N896)),IF($AD896=1,U896,0),"")</f>
        <v/>
      </c>
      <c r="W896" s="75" t="n">
        <v>36892</v>
      </c>
      <c r="X896" s="134"/>
      <c r="Y896" s="134"/>
      <c r="AA896" s="128" t="n">
        <f aca="false">IF(E896&lt;&gt;F896,0,1)</f>
        <v>1</v>
      </c>
      <c r="AB896" s="128" t="n">
        <f aca="false">IF(OR(T896="SI",T896="Si",T896="si",T896="sI",T896="s",T896="S"),1,0)</f>
        <v>0</v>
      </c>
      <c r="AC896" s="128" t="n">
        <f aca="false">IF(OR(J896="SI",J896="Si",J896="si",J896="sI",J896="s",J896="S"),1,0)</f>
        <v>0</v>
      </c>
      <c r="AD896" s="128" t="n">
        <f aca="false">AK896*AA896*AB896*AC896</f>
        <v>0</v>
      </c>
      <c r="AF896" s="136" t="n">
        <f aca="false">COUNTIF(D$8:D896,D896)</f>
        <v>0</v>
      </c>
      <c r="AG896" s="136" t="n">
        <f aca="false">COUNTIFS(D$8:D896,D896,A$8:A896,A896)</f>
        <v>0</v>
      </c>
      <c r="AH896" s="128" t="n">
        <f aca="false">AF896-AG896</f>
        <v>0</v>
      </c>
      <c r="AI896" s="128" t="n">
        <f aca="false">IF(OR(O896&lt;&gt;P896,P896=1,AA896=0),1,0)</f>
        <v>0</v>
      </c>
      <c r="AJ896" s="128" t="n">
        <f aca="false">IF(AR896&gt;0,1,0)+AH896</f>
        <v>0</v>
      </c>
      <c r="AK896" s="128" t="n">
        <f aca="false">IF(O896&lt;&gt;P896,0,1)</f>
        <v>1</v>
      </c>
      <c r="AL896" s="128" t="n">
        <f aca="false">IF(U896&gt;1,1,0)</f>
        <v>0</v>
      </c>
      <c r="AM896" s="136"/>
      <c r="AN896" s="137"/>
      <c r="AO896" s="139"/>
      <c r="AP896" s="128" t="str">
        <f aca="false">IF(SUMIF(AS$7:BU$7,"&gt;0",AS896:BU896)&gt;0,SUMIF(AS$7:BU$7,"&gt;0",AS896:BU896),"")</f>
        <v/>
      </c>
      <c r="AQ896" s="128"/>
      <c r="AR896" s="136" t="n">
        <f aca="false">COUNTIF(N$8:N896,N896)-1</f>
        <v>-1</v>
      </c>
      <c r="AS896" s="133"/>
      <c r="AT896" s="133"/>
      <c r="AU896" s="128" t="n">
        <f aca="false">IF($A896=$A895,AS896+AT896+AU895,AS896+AT896)</f>
        <v>0</v>
      </c>
      <c r="AV896" s="133"/>
      <c r="AW896" s="133"/>
      <c r="AX896" s="128" t="n">
        <f aca="false">IF($A896=$A895,AV896+AW896+AX895,AV896+AW896)</f>
        <v>0</v>
      </c>
      <c r="AY896" s="133"/>
      <c r="AZ896" s="133"/>
      <c r="BA896" s="128" t="n">
        <f aca="false">IF($A896=$A895,AY896+AZ896+BA895,AY896+AZ896)</f>
        <v>0</v>
      </c>
      <c r="BB896" s="133"/>
      <c r="BC896" s="133"/>
      <c r="BD896" s="128" t="n">
        <f aca="false">IF($A896=$A895,BB896+BC896+BD895,BB896+BC896)</f>
        <v>0</v>
      </c>
      <c r="BE896" s="133"/>
      <c r="BF896" s="133"/>
      <c r="BG896" s="128" t="n">
        <f aca="false">IF($A896=$A895,BE896+BF896+BG895,BE896+BF896)</f>
        <v>0</v>
      </c>
      <c r="BH896" s="133"/>
      <c r="BI896" s="133"/>
      <c r="BJ896" s="128" t="n">
        <f aca="false">IF($A896=$A895,BH896+BI896+BJ895,BH896+BI896)</f>
        <v>0</v>
      </c>
      <c r="BK896" s="133"/>
      <c r="BL896" s="133"/>
      <c r="BM896" s="128" t="n">
        <f aca="false">IF($A896=$A895,BK896+BL896+BM895,BK896+BL896)</f>
        <v>0</v>
      </c>
      <c r="BN896" s="133"/>
      <c r="BO896" s="133"/>
      <c r="BP896" s="128" t="n">
        <f aca="false">IF($A896=$A895,BN896+BO896+BP895,BN896+BO896)</f>
        <v>0</v>
      </c>
      <c r="BQ896" s="133"/>
      <c r="BR896" s="133"/>
      <c r="BS896" s="128" t="n">
        <f aca="false">IF($A896=$A895,BQ896+BR896+BS895,BQ896+BR896)</f>
        <v>0</v>
      </c>
      <c r="BT896" s="133"/>
      <c r="BU896" s="133"/>
      <c r="BV896" s="128" t="n">
        <f aca="false">IF($A896=$A895,BT896+BU896+BV895,BT896+BU896)</f>
        <v>0</v>
      </c>
      <c r="BW896" s="128" t="n">
        <f aca="false">IF(W896=0,0,IF(W896&gt;F$4,1,(IF(W896=BW$2,0,(IF(F$4-W896&gt;2,1,0))))))</f>
        <v>0</v>
      </c>
    </row>
    <row r="897" customFormat="false" ht="42.95" hidden="false" customHeight="true" outlineLevel="0" collapsed="false">
      <c r="A897" s="124" t="str">
        <f aca="false">IF(D897=D896,IF(A896=0,"",A896),IF(AND(D897&gt;0,D897&lt;&gt;D896),A896+1,""))</f>
        <v/>
      </c>
      <c r="B897" s="129"/>
      <c r="C897" s="129"/>
      <c r="D897" s="96"/>
      <c r="E897" s="138"/>
      <c r="F897" s="128" t="str">
        <f aca="false">IFERROR(IF(OR(ISTEXT(D897),ISNUMBER(D897)),HLOOKUP(I897-23*INT(I897/23),[2]Hoja2!B$1:X$2,2),""),1)</f>
        <v/>
      </c>
      <c r="G897" s="128" t="str">
        <f aca="false">LEFT(D897,1)</f>
        <v/>
      </c>
      <c r="H897" s="129" t="str">
        <f aca="false">IF(UPPER(G897)="Z",2,IF(UPPER(G897)="Y",1,IF(UPPER(G897)="X",0,LEFT(D897))))</f>
        <v/>
      </c>
      <c r="I897" s="129" t="str">
        <f aca="false">REPLACE(D897,1,1,H897)</f>
        <v/>
      </c>
      <c r="J897" s="96"/>
      <c r="K897" s="124" t="str">
        <f aca="false">IF(N897&gt;0,ROW(L897)-7,"")</f>
        <v/>
      </c>
      <c r="L897" s="130"/>
      <c r="M897" s="130"/>
      <c r="N897" s="131"/>
      <c r="O897" s="132"/>
      <c r="P897" s="128" t="str">
        <f aca="false">IFERROR(IF(OR(ISTEXT(N897),ISNUMBER(N897)),HLOOKUP(S897-23*INT(S897/23),[2]Hoja2!B$1:X$2,2),""),1)</f>
        <v/>
      </c>
      <c r="Q897" s="128" t="str">
        <f aca="false">LEFT(N897,1)</f>
        <v/>
      </c>
      <c r="R897" s="129" t="str">
        <f aca="false">IF(UPPER(Q897)="Z",2,IF(UPPER(Q897)="Y",1,IF(UPPER(Q897)="X",0,LEFT(N897))))</f>
        <v/>
      </c>
      <c r="S897" s="129" t="str">
        <f aca="false">REPLACE(N897,1,1,R897)</f>
        <v/>
      </c>
      <c r="T897" s="96"/>
      <c r="U897" s="133"/>
      <c r="V897" s="124" t="str">
        <f aca="false">IF(OR(ISTEXT(N897),ISNUMBER(N897)),IF($AD897=1,U897,0),"")</f>
        <v/>
      </c>
      <c r="W897" s="75" t="n">
        <v>36892</v>
      </c>
      <c r="X897" s="134"/>
      <c r="Y897" s="134"/>
      <c r="AA897" s="128" t="n">
        <f aca="false">IF(E897&lt;&gt;F897,0,1)</f>
        <v>1</v>
      </c>
      <c r="AB897" s="128" t="n">
        <f aca="false">IF(OR(T897="SI",T897="Si",T897="si",T897="sI",T897="s",T897="S"),1,0)</f>
        <v>0</v>
      </c>
      <c r="AC897" s="128" t="n">
        <f aca="false">IF(OR(J897="SI",J897="Si",J897="si",J897="sI",J897="s",J897="S"),1,0)</f>
        <v>0</v>
      </c>
      <c r="AD897" s="128" t="n">
        <f aca="false">AK897*AA897*AB897*AC897</f>
        <v>0</v>
      </c>
      <c r="AF897" s="136" t="n">
        <f aca="false">COUNTIF(D$8:D897,D897)</f>
        <v>0</v>
      </c>
      <c r="AG897" s="136" t="n">
        <f aca="false">COUNTIFS(D$8:D897,D897,A$8:A897,A897)</f>
        <v>0</v>
      </c>
      <c r="AH897" s="128" t="n">
        <f aca="false">AF897-AG897</f>
        <v>0</v>
      </c>
      <c r="AI897" s="128" t="n">
        <f aca="false">IF(OR(O897&lt;&gt;P897,P897=1,AA897=0),1,0)</f>
        <v>0</v>
      </c>
      <c r="AJ897" s="128" t="n">
        <f aca="false">IF(AR897&gt;0,1,0)+AH897</f>
        <v>0</v>
      </c>
      <c r="AK897" s="128" t="n">
        <f aca="false">IF(O897&lt;&gt;P897,0,1)</f>
        <v>1</v>
      </c>
      <c r="AL897" s="128" t="n">
        <f aca="false">IF(U897&gt;1,1,0)</f>
        <v>0</v>
      </c>
      <c r="AM897" s="136"/>
      <c r="AN897" s="137"/>
      <c r="AO897" s="139"/>
      <c r="AP897" s="128" t="str">
        <f aca="false">IF(SUMIF(AS$7:BU$7,"&gt;0",AS897:BU897)&gt;0,SUMIF(AS$7:BU$7,"&gt;0",AS897:BU897),"")</f>
        <v/>
      </c>
      <c r="AQ897" s="128"/>
      <c r="AR897" s="136" t="n">
        <f aca="false">COUNTIF(N$8:N897,N897)-1</f>
        <v>-1</v>
      </c>
      <c r="AS897" s="133"/>
      <c r="AT897" s="133"/>
      <c r="AU897" s="128" t="n">
        <f aca="false">IF($A897=$A896,AS897+AT897+AU896,AS897+AT897)</f>
        <v>0</v>
      </c>
      <c r="AV897" s="133"/>
      <c r="AW897" s="133"/>
      <c r="AX897" s="128" t="n">
        <f aca="false">IF($A897=$A896,AV897+AW897+AX896,AV897+AW897)</f>
        <v>0</v>
      </c>
      <c r="AY897" s="133"/>
      <c r="AZ897" s="133"/>
      <c r="BA897" s="128" t="n">
        <f aca="false">IF($A897=$A896,AY897+AZ897+BA896,AY897+AZ897)</f>
        <v>0</v>
      </c>
      <c r="BB897" s="133"/>
      <c r="BC897" s="133"/>
      <c r="BD897" s="128" t="n">
        <f aca="false">IF($A897=$A896,BB897+BC897+BD896,BB897+BC897)</f>
        <v>0</v>
      </c>
      <c r="BE897" s="133"/>
      <c r="BF897" s="133"/>
      <c r="BG897" s="128" t="n">
        <f aca="false">IF($A897=$A896,BE897+BF897+BG896,BE897+BF897)</f>
        <v>0</v>
      </c>
      <c r="BH897" s="133"/>
      <c r="BI897" s="133"/>
      <c r="BJ897" s="128" t="n">
        <f aca="false">IF($A897=$A896,BH897+BI897+BJ896,BH897+BI897)</f>
        <v>0</v>
      </c>
      <c r="BK897" s="133"/>
      <c r="BL897" s="133"/>
      <c r="BM897" s="128" t="n">
        <f aca="false">IF($A897=$A896,BK897+BL897+BM896,BK897+BL897)</f>
        <v>0</v>
      </c>
      <c r="BN897" s="133"/>
      <c r="BO897" s="133"/>
      <c r="BP897" s="128" t="n">
        <f aca="false">IF($A897=$A896,BN897+BO897+BP896,BN897+BO897)</f>
        <v>0</v>
      </c>
      <c r="BQ897" s="133"/>
      <c r="BR897" s="133"/>
      <c r="BS897" s="128" t="n">
        <f aca="false">IF($A897=$A896,BQ897+BR897+BS896,BQ897+BR897)</f>
        <v>0</v>
      </c>
      <c r="BT897" s="133"/>
      <c r="BU897" s="133"/>
      <c r="BV897" s="128" t="n">
        <f aca="false">IF($A897=$A896,BT897+BU897+BV896,BT897+BU897)</f>
        <v>0</v>
      </c>
      <c r="BW897" s="128" t="n">
        <f aca="false">IF(W897=0,0,IF(W897&gt;F$4,1,(IF(W897=BW$2,0,(IF(F$4-W897&gt;2,1,0))))))</f>
        <v>0</v>
      </c>
    </row>
    <row r="898" customFormat="false" ht="42.95" hidden="false" customHeight="true" outlineLevel="0" collapsed="false">
      <c r="A898" s="124" t="str">
        <f aca="false">IF(D898=D897,IF(A897=0,"",A897),IF(AND(D898&gt;0,D898&lt;&gt;D897),A897+1,""))</f>
        <v/>
      </c>
      <c r="B898" s="129"/>
      <c r="C898" s="129"/>
      <c r="D898" s="96"/>
      <c r="E898" s="138"/>
      <c r="F898" s="128" t="str">
        <f aca="false">IFERROR(IF(OR(ISTEXT(D898),ISNUMBER(D898)),HLOOKUP(I898-23*INT(I898/23),[2]Hoja2!B$1:X$2,2),""),1)</f>
        <v/>
      </c>
      <c r="G898" s="128" t="str">
        <f aca="false">LEFT(D898,1)</f>
        <v/>
      </c>
      <c r="H898" s="129" t="str">
        <f aca="false">IF(UPPER(G898)="Z",2,IF(UPPER(G898)="Y",1,IF(UPPER(G898)="X",0,LEFT(D898))))</f>
        <v/>
      </c>
      <c r="I898" s="129" t="str">
        <f aca="false">REPLACE(D898,1,1,H898)</f>
        <v/>
      </c>
      <c r="J898" s="96"/>
      <c r="K898" s="124" t="str">
        <f aca="false">IF(N898&gt;0,ROW(L898)-7,"")</f>
        <v/>
      </c>
      <c r="L898" s="130"/>
      <c r="M898" s="130"/>
      <c r="N898" s="131"/>
      <c r="O898" s="132"/>
      <c r="P898" s="128" t="str">
        <f aca="false">IFERROR(IF(OR(ISTEXT(N898),ISNUMBER(N898)),HLOOKUP(S898-23*INT(S898/23),[2]Hoja2!B$1:X$2,2),""),1)</f>
        <v/>
      </c>
      <c r="Q898" s="128" t="str">
        <f aca="false">LEFT(N898,1)</f>
        <v/>
      </c>
      <c r="R898" s="129" t="str">
        <f aca="false">IF(UPPER(Q898)="Z",2,IF(UPPER(Q898)="Y",1,IF(UPPER(Q898)="X",0,LEFT(N898))))</f>
        <v/>
      </c>
      <c r="S898" s="129" t="str">
        <f aca="false">REPLACE(N898,1,1,R898)</f>
        <v/>
      </c>
      <c r="T898" s="96"/>
      <c r="U898" s="133"/>
      <c r="V898" s="124" t="str">
        <f aca="false">IF(OR(ISTEXT(N898),ISNUMBER(N898)),IF($AD898=1,U898,0),"")</f>
        <v/>
      </c>
      <c r="W898" s="75" t="n">
        <v>36892</v>
      </c>
      <c r="X898" s="134"/>
      <c r="Y898" s="134"/>
      <c r="AA898" s="128" t="n">
        <f aca="false">IF(E898&lt;&gt;F898,0,1)</f>
        <v>1</v>
      </c>
      <c r="AB898" s="128" t="n">
        <f aca="false">IF(OR(T898="SI",T898="Si",T898="si",T898="sI",T898="s",T898="S"),1,0)</f>
        <v>0</v>
      </c>
      <c r="AC898" s="128" t="n">
        <f aca="false">IF(OR(J898="SI",J898="Si",J898="si",J898="sI",J898="s",J898="S"),1,0)</f>
        <v>0</v>
      </c>
      <c r="AD898" s="128" t="n">
        <f aca="false">AK898*AA898*AB898*AC898</f>
        <v>0</v>
      </c>
      <c r="AF898" s="136" t="n">
        <f aca="false">COUNTIF(D$8:D898,D898)</f>
        <v>0</v>
      </c>
      <c r="AG898" s="136" t="n">
        <f aca="false">COUNTIFS(D$8:D898,D898,A$8:A898,A898)</f>
        <v>0</v>
      </c>
      <c r="AH898" s="128" t="n">
        <f aca="false">AF898-AG898</f>
        <v>0</v>
      </c>
      <c r="AI898" s="128" t="n">
        <f aca="false">IF(OR(O898&lt;&gt;P898,P898=1,AA898=0),1,0)</f>
        <v>0</v>
      </c>
      <c r="AJ898" s="128" t="n">
        <f aca="false">IF(AR898&gt;0,1,0)+AH898</f>
        <v>0</v>
      </c>
      <c r="AK898" s="128" t="n">
        <f aca="false">IF(O898&lt;&gt;P898,0,1)</f>
        <v>1</v>
      </c>
      <c r="AL898" s="128" t="n">
        <f aca="false">IF(U898&gt;1,1,0)</f>
        <v>0</v>
      </c>
      <c r="AM898" s="136"/>
      <c r="AN898" s="137"/>
      <c r="AO898" s="139"/>
      <c r="AP898" s="128" t="str">
        <f aca="false">IF(SUMIF(AS$7:BU$7,"&gt;0",AS898:BU898)&gt;0,SUMIF(AS$7:BU$7,"&gt;0",AS898:BU898),"")</f>
        <v/>
      </c>
      <c r="AQ898" s="128"/>
      <c r="AR898" s="136" t="n">
        <f aca="false">COUNTIF(N$8:N898,N898)-1</f>
        <v>-1</v>
      </c>
      <c r="AS898" s="133"/>
      <c r="AT898" s="133"/>
      <c r="AU898" s="128" t="n">
        <f aca="false">IF($A898=$A897,AS898+AT898+AU897,AS898+AT898)</f>
        <v>0</v>
      </c>
      <c r="AV898" s="133"/>
      <c r="AW898" s="133"/>
      <c r="AX898" s="128" t="n">
        <f aca="false">IF($A898=$A897,AV898+AW898+AX897,AV898+AW898)</f>
        <v>0</v>
      </c>
      <c r="AY898" s="133"/>
      <c r="AZ898" s="133"/>
      <c r="BA898" s="128" t="n">
        <f aca="false">IF($A898=$A897,AY898+AZ898+BA897,AY898+AZ898)</f>
        <v>0</v>
      </c>
      <c r="BB898" s="133"/>
      <c r="BC898" s="133"/>
      <c r="BD898" s="128" t="n">
        <f aca="false">IF($A898=$A897,BB898+BC898+BD897,BB898+BC898)</f>
        <v>0</v>
      </c>
      <c r="BE898" s="133"/>
      <c r="BF898" s="133"/>
      <c r="BG898" s="128" t="n">
        <f aca="false">IF($A898=$A897,BE898+BF898+BG897,BE898+BF898)</f>
        <v>0</v>
      </c>
      <c r="BH898" s="133"/>
      <c r="BI898" s="133"/>
      <c r="BJ898" s="128" t="n">
        <f aca="false">IF($A898=$A897,BH898+BI898+BJ897,BH898+BI898)</f>
        <v>0</v>
      </c>
      <c r="BK898" s="133"/>
      <c r="BL898" s="133"/>
      <c r="BM898" s="128" t="n">
        <f aca="false">IF($A898=$A897,BK898+BL898+BM897,BK898+BL898)</f>
        <v>0</v>
      </c>
      <c r="BN898" s="133"/>
      <c r="BO898" s="133"/>
      <c r="BP898" s="128" t="n">
        <f aca="false">IF($A898=$A897,BN898+BO898+BP897,BN898+BO898)</f>
        <v>0</v>
      </c>
      <c r="BQ898" s="133"/>
      <c r="BR898" s="133"/>
      <c r="BS898" s="128" t="n">
        <f aca="false">IF($A898=$A897,BQ898+BR898+BS897,BQ898+BR898)</f>
        <v>0</v>
      </c>
      <c r="BT898" s="133"/>
      <c r="BU898" s="133"/>
      <c r="BV898" s="128" t="n">
        <f aca="false">IF($A898=$A897,BT898+BU898+BV897,BT898+BU898)</f>
        <v>0</v>
      </c>
      <c r="BW898" s="128" t="n">
        <f aca="false">IF(W898=0,0,IF(W898&gt;F$4,1,(IF(W898=BW$2,0,(IF(F$4-W898&gt;2,1,0))))))</f>
        <v>0</v>
      </c>
    </row>
    <row r="899" customFormat="false" ht="42.95" hidden="false" customHeight="true" outlineLevel="0" collapsed="false">
      <c r="A899" s="124" t="str">
        <f aca="false">IF(D899=D898,IF(A898=0,"",A898),IF(AND(D899&gt;0,D899&lt;&gt;D898),A898+1,""))</f>
        <v/>
      </c>
      <c r="B899" s="129"/>
      <c r="C899" s="129"/>
      <c r="D899" s="96"/>
      <c r="E899" s="138"/>
      <c r="F899" s="128" t="str">
        <f aca="false">IFERROR(IF(OR(ISTEXT(D899),ISNUMBER(D899)),HLOOKUP(I899-23*INT(I899/23),[2]Hoja2!B$1:X$2,2),""),1)</f>
        <v/>
      </c>
      <c r="G899" s="128" t="str">
        <f aca="false">LEFT(D899,1)</f>
        <v/>
      </c>
      <c r="H899" s="129" t="str">
        <f aca="false">IF(UPPER(G899)="Z",2,IF(UPPER(G899)="Y",1,IF(UPPER(G899)="X",0,LEFT(D899))))</f>
        <v/>
      </c>
      <c r="I899" s="129" t="str">
        <f aca="false">REPLACE(D899,1,1,H899)</f>
        <v/>
      </c>
      <c r="J899" s="96"/>
      <c r="K899" s="124" t="str">
        <f aca="false">IF(N899&gt;0,ROW(L899)-7,"")</f>
        <v/>
      </c>
      <c r="L899" s="130"/>
      <c r="M899" s="130"/>
      <c r="N899" s="131"/>
      <c r="O899" s="132"/>
      <c r="P899" s="128" t="str">
        <f aca="false">IFERROR(IF(OR(ISTEXT(N899),ISNUMBER(N899)),HLOOKUP(S899-23*INT(S899/23),[2]Hoja2!B$1:X$2,2),""),1)</f>
        <v/>
      </c>
      <c r="Q899" s="128" t="str">
        <f aca="false">LEFT(N899,1)</f>
        <v/>
      </c>
      <c r="R899" s="129" t="str">
        <f aca="false">IF(UPPER(Q899)="Z",2,IF(UPPER(Q899)="Y",1,IF(UPPER(Q899)="X",0,LEFT(N899))))</f>
        <v/>
      </c>
      <c r="S899" s="129" t="str">
        <f aca="false">REPLACE(N899,1,1,R899)</f>
        <v/>
      </c>
      <c r="T899" s="96"/>
      <c r="U899" s="133"/>
      <c r="V899" s="124" t="str">
        <f aca="false">IF(OR(ISTEXT(N899),ISNUMBER(N899)),IF($AD899=1,U899,0),"")</f>
        <v/>
      </c>
      <c r="W899" s="75" t="n">
        <v>36892</v>
      </c>
      <c r="X899" s="134"/>
      <c r="Y899" s="134"/>
      <c r="AA899" s="128" t="n">
        <f aca="false">IF(E899&lt;&gt;F899,0,1)</f>
        <v>1</v>
      </c>
      <c r="AB899" s="128" t="n">
        <f aca="false">IF(OR(T899="SI",T899="Si",T899="si",T899="sI",T899="s",T899="S"),1,0)</f>
        <v>0</v>
      </c>
      <c r="AC899" s="128" t="n">
        <f aca="false">IF(OR(J899="SI",J899="Si",J899="si",J899="sI",J899="s",J899="S"),1,0)</f>
        <v>0</v>
      </c>
      <c r="AD899" s="128" t="n">
        <f aca="false">AK899*AA899*AB899*AC899</f>
        <v>0</v>
      </c>
      <c r="AF899" s="136" t="n">
        <f aca="false">COUNTIF(D$8:D899,D899)</f>
        <v>0</v>
      </c>
      <c r="AG899" s="136" t="n">
        <f aca="false">COUNTIFS(D$8:D899,D899,A$8:A899,A899)</f>
        <v>0</v>
      </c>
      <c r="AH899" s="128" t="n">
        <f aca="false">AF899-AG899</f>
        <v>0</v>
      </c>
      <c r="AI899" s="128" t="n">
        <f aca="false">IF(OR(O899&lt;&gt;P899,P899=1,AA899=0),1,0)</f>
        <v>0</v>
      </c>
      <c r="AJ899" s="128" t="n">
        <f aca="false">IF(AR899&gt;0,1,0)+AH899</f>
        <v>0</v>
      </c>
      <c r="AK899" s="128" t="n">
        <f aca="false">IF(O899&lt;&gt;P899,0,1)</f>
        <v>1</v>
      </c>
      <c r="AL899" s="128" t="n">
        <f aca="false">IF(U899&gt;1,1,0)</f>
        <v>0</v>
      </c>
      <c r="AM899" s="136"/>
      <c r="AN899" s="137"/>
      <c r="AO899" s="139"/>
      <c r="AP899" s="128" t="str">
        <f aca="false">IF(SUMIF(AS$7:BU$7,"&gt;0",AS899:BU899)&gt;0,SUMIF(AS$7:BU$7,"&gt;0",AS899:BU899),"")</f>
        <v/>
      </c>
      <c r="AQ899" s="128"/>
      <c r="AR899" s="136" t="n">
        <f aca="false">COUNTIF(N$8:N899,N899)-1</f>
        <v>-1</v>
      </c>
      <c r="AS899" s="133"/>
      <c r="AT899" s="133"/>
      <c r="AU899" s="128" t="n">
        <f aca="false">IF($A899=$A898,AS899+AT899+AU898,AS899+AT899)</f>
        <v>0</v>
      </c>
      <c r="AV899" s="133"/>
      <c r="AW899" s="133"/>
      <c r="AX899" s="128" t="n">
        <f aca="false">IF($A899=$A898,AV899+AW899+AX898,AV899+AW899)</f>
        <v>0</v>
      </c>
      <c r="AY899" s="133"/>
      <c r="AZ899" s="133"/>
      <c r="BA899" s="128" t="n">
        <f aca="false">IF($A899=$A898,AY899+AZ899+BA898,AY899+AZ899)</f>
        <v>0</v>
      </c>
      <c r="BB899" s="133"/>
      <c r="BC899" s="133"/>
      <c r="BD899" s="128" t="n">
        <f aca="false">IF($A899=$A898,BB899+BC899+BD898,BB899+BC899)</f>
        <v>0</v>
      </c>
      <c r="BE899" s="133"/>
      <c r="BF899" s="133"/>
      <c r="BG899" s="128" t="n">
        <f aca="false">IF($A899=$A898,BE899+BF899+BG898,BE899+BF899)</f>
        <v>0</v>
      </c>
      <c r="BH899" s="133"/>
      <c r="BI899" s="133"/>
      <c r="BJ899" s="128" t="n">
        <f aca="false">IF($A899=$A898,BH899+BI899+BJ898,BH899+BI899)</f>
        <v>0</v>
      </c>
      <c r="BK899" s="133"/>
      <c r="BL899" s="133"/>
      <c r="BM899" s="128" t="n">
        <f aca="false">IF($A899=$A898,BK899+BL899+BM898,BK899+BL899)</f>
        <v>0</v>
      </c>
      <c r="BN899" s="133"/>
      <c r="BO899" s="133"/>
      <c r="BP899" s="128" t="n">
        <f aca="false">IF($A899=$A898,BN899+BO899+BP898,BN899+BO899)</f>
        <v>0</v>
      </c>
      <c r="BQ899" s="133"/>
      <c r="BR899" s="133"/>
      <c r="BS899" s="128" t="n">
        <f aca="false">IF($A899=$A898,BQ899+BR899+BS898,BQ899+BR899)</f>
        <v>0</v>
      </c>
      <c r="BT899" s="133"/>
      <c r="BU899" s="133"/>
      <c r="BV899" s="128" t="n">
        <f aca="false">IF($A899=$A898,BT899+BU899+BV898,BT899+BU899)</f>
        <v>0</v>
      </c>
      <c r="BW899" s="128" t="n">
        <f aca="false">IF(W899=0,0,IF(W899&gt;F$4,1,(IF(W899=BW$2,0,(IF(F$4-W899&gt;2,1,0))))))</f>
        <v>0</v>
      </c>
    </row>
    <row r="900" customFormat="false" ht="42.95" hidden="false" customHeight="true" outlineLevel="0" collapsed="false">
      <c r="A900" s="124" t="str">
        <f aca="false">IF(D900=D899,IF(A899=0,"",A899),IF(AND(D900&gt;0,D900&lt;&gt;D899),A899+1,""))</f>
        <v/>
      </c>
      <c r="B900" s="129"/>
      <c r="C900" s="129"/>
      <c r="D900" s="96"/>
      <c r="E900" s="138"/>
      <c r="F900" s="128" t="str">
        <f aca="false">IFERROR(IF(OR(ISTEXT(D900),ISNUMBER(D900)),HLOOKUP(I900-23*INT(I900/23),[2]Hoja2!B$1:X$2,2),""),1)</f>
        <v/>
      </c>
      <c r="G900" s="128" t="str">
        <f aca="false">LEFT(D900,1)</f>
        <v/>
      </c>
      <c r="H900" s="129" t="str">
        <f aca="false">IF(UPPER(G900)="Z",2,IF(UPPER(G900)="Y",1,IF(UPPER(G900)="X",0,LEFT(D900))))</f>
        <v/>
      </c>
      <c r="I900" s="129" t="str">
        <f aca="false">REPLACE(D900,1,1,H900)</f>
        <v/>
      </c>
      <c r="J900" s="96"/>
      <c r="K900" s="124" t="str">
        <f aca="false">IF(N900&gt;0,ROW(L900)-7,"")</f>
        <v/>
      </c>
      <c r="L900" s="130"/>
      <c r="M900" s="130"/>
      <c r="N900" s="131"/>
      <c r="O900" s="132"/>
      <c r="P900" s="128" t="str">
        <f aca="false">IFERROR(IF(OR(ISTEXT(N900),ISNUMBER(N900)),HLOOKUP(S900-23*INT(S900/23),[2]Hoja2!B$1:X$2,2),""),1)</f>
        <v/>
      </c>
      <c r="Q900" s="128" t="str">
        <f aca="false">LEFT(N900,1)</f>
        <v/>
      </c>
      <c r="R900" s="129" t="str">
        <f aca="false">IF(UPPER(Q900)="Z",2,IF(UPPER(Q900)="Y",1,IF(UPPER(Q900)="X",0,LEFT(N900))))</f>
        <v/>
      </c>
      <c r="S900" s="129" t="str">
        <f aca="false">REPLACE(N900,1,1,R900)</f>
        <v/>
      </c>
      <c r="T900" s="96"/>
      <c r="U900" s="133"/>
      <c r="V900" s="124" t="str">
        <f aca="false">IF(OR(ISTEXT(N900),ISNUMBER(N900)),IF($AD900=1,U900,0),"")</f>
        <v/>
      </c>
      <c r="W900" s="75" t="n">
        <v>36892</v>
      </c>
      <c r="X900" s="134"/>
      <c r="Y900" s="134"/>
      <c r="AA900" s="128" t="n">
        <f aca="false">IF(E900&lt;&gt;F900,0,1)</f>
        <v>1</v>
      </c>
      <c r="AB900" s="128" t="n">
        <f aca="false">IF(OR(T900="SI",T900="Si",T900="si",T900="sI",T900="s",T900="S"),1,0)</f>
        <v>0</v>
      </c>
      <c r="AC900" s="128" t="n">
        <f aca="false">IF(OR(J900="SI",J900="Si",J900="si",J900="sI",J900="s",J900="S"),1,0)</f>
        <v>0</v>
      </c>
      <c r="AD900" s="128" t="n">
        <f aca="false">AK900*AA900*AB900*AC900</f>
        <v>0</v>
      </c>
      <c r="AF900" s="136" t="n">
        <f aca="false">COUNTIF(D$8:D900,D900)</f>
        <v>0</v>
      </c>
      <c r="AG900" s="136" t="n">
        <f aca="false">COUNTIFS(D$8:D900,D900,A$8:A900,A900)</f>
        <v>0</v>
      </c>
      <c r="AH900" s="128" t="n">
        <f aca="false">AF900-AG900</f>
        <v>0</v>
      </c>
      <c r="AI900" s="128" t="n">
        <f aca="false">IF(OR(O900&lt;&gt;P900,P900=1,AA900=0),1,0)</f>
        <v>0</v>
      </c>
      <c r="AJ900" s="128" t="n">
        <f aca="false">IF(AR900&gt;0,1,0)+AH900</f>
        <v>0</v>
      </c>
      <c r="AK900" s="128" t="n">
        <f aca="false">IF(O900&lt;&gt;P900,0,1)</f>
        <v>1</v>
      </c>
      <c r="AL900" s="128" t="n">
        <f aca="false">IF(U900&gt;1,1,0)</f>
        <v>0</v>
      </c>
      <c r="AM900" s="136"/>
      <c r="AN900" s="137"/>
      <c r="AO900" s="139"/>
      <c r="AP900" s="128" t="str">
        <f aca="false">IF(SUMIF(AS$7:BU$7,"&gt;0",AS900:BU900)&gt;0,SUMIF(AS$7:BU$7,"&gt;0",AS900:BU900),"")</f>
        <v/>
      </c>
      <c r="AQ900" s="128"/>
      <c r="AR900" s="136" t="n">
        <f aca="false">COUNTIF(N$8:N900,N900)-1</f>
        <v>-1</v>
      </c>
      <c r="AS900" s="133"/>
      <c r="AT900" s="133"/>
      <c r="AU900" s="128" t="n">
        <f aca="false">IF($A900=$A899,AS900+AT900+AU899,AS900+AT900)</f>
        <v>0</v>
      </c>
      <c r="AV900" s="133"/>
      <c r="AW900" s="133"/>
      <c r="AX900" s="128" t="n">
        <f aca="false">IF($A900=$A899,AV900+AW900+AX899,AV900+AW900)</f>
        <v>0</v>
      </c>
      <c r="AY900" s="133"/>
      <c r="AZ900" s="133"/>
      <c r="BA900" s="128" t="n">
        <f aca="false">IF($A900=$A899,AY900+AZ900+BA899,AY900+AZ900)</f>
        <v>0</v>
      </c>
      <c r="BB900" s="133"/>
      <c r="BC900" s="133"/>
      <c r="BD900" s="128" t="n">
        <f aca="false">IF($A900=$A899,BB900+BC900+BD899,BB900+BC900)</f>
        <v>0</v>
      </c>
      <c r="BE900" s="133"/>
      <c r="BF900" s="133"/>
      <c r="BG900" s="128" t="n">
        <f aca="false">IF($A900=$A899,BE900+BF900+BG899,BE900+BF900)</f>
        <v>0</v>
      </c>
      <c r="BH900" s="133"/>
      <c r="BI900" s="133"/>
      <c r="BJ900" s="128" t="n">
        <f aca="false">IF($A900=$A899,BH900+BI900+BJ899,BH900+BI900)</f>
        <v>0</v>
      </c>
      <c r="BK900" s="133"/>
      <c r="BL900" s="133"/>
      <c r="BM900" s="128" t="n">
        <f aca="false">IF($A900=$A899,BK900+BL900+BM899,BK900+BL900)</f>
        <v>0</v>
      </c>
      <c r="BN900" s="133"/>
      <c r="BO900" s="133"/>
      <c r="BP900" s="128" t="n">
        <f aca="false">IF($A900=$A899,BN900+BO900+BP899,BN900+BO900)</f>
        <v>0</v>
      </c>
      <c r="BQ900" s="133"/>
      <c r="BR900" s="133"/>
      <c r="BS900" s="128" t="n">
        <f aca="false">IF($A900=$A899,BQ900+BR900+BS899,BQ900+BR900)</f>
        <v>0</v>
      </c>
      <c r="BT900" s="133"/>
      <c r="BU900" s="133"/>
      <c r="BV900" s="128" t="n">
        <f aca="false">IF($A900=$A899,BT900+BU900+BV899,BT900+BU900)</f>
        <v>0</v>
      </c>
      <c r="BW900" s="128" t="n">
        <f aca="false">IF(W900=0,0,IF(W900&gt;F$4,1,(IF(W900=BW$2,0,(IF(F$4-W900&gt;2,1,0))))))</f>
        <v>0</v>
      </c>
    </row>
    <row r="901" customFormat="false" ht="42.95" hidden="false" customHeight="true" outlineLevel="0" collapsed="false">
      <c r="A901" s="124" t="str">
        <f aca="false">IF(D901=D900,IF(A900=0,"",A900),IF(AND(D901&gt;0,D901&lt;&gt;D900),A900+1,""))</f>
        <v/>
      </c>
      <c r="B901" s="129"/>
      <c r="C901" s="129"/>
      <c r="D901" s="96"/>
      <c r="E901" s="138"/>
      <c r="F901" s="128" t="str">
        <f aca="false">IFERROR(IF(OR(ISTEXT(D901),ISNUMBER(D901)),HLOOKUP(I901-23*INT(I901/23),[2]Hoja2!B$1:X$2,2),""),1)</f>
        <v/>
      </c>
      <c r="G901" s="128" t="str">
        <f aca="false">LEFT(D901,1)</f>
        <v/>
      </c>
      <c r="H901" s="129" t="str">
        <f aca="false">IF(UPPER(G901)="Z",2,IF(UPPER(G901)="Y",1,IF(UPPER(G901)="X",0,LEFT(D901))))</f>
        <v/>
      </c>
      <c r="I901" s="129" t="str">
        <f aca="false">REPLACE(D901,1,1,H901)</f>
        <v/>
      </c>
      <c r="J901" s="96"/>
      <c r="K901" s="124" t="str">
        <f aca="false">IF(N901&gt;0,ROW(L901)-7,"")</f>
        <v/>
      </c>
      <c r="L901" s="130"/>
      <c r="M901" s="130"/>
      <c r="N901" s="131"/>
      <c r="O901" s="132"/>
      <c r="P901" s="128" t="str">
        <f aca="false">IFERROR(IF(OR(ISTEXT(N901),ISNUMBER(N901)),HLOOKUP(S901-23*INT(S901/23),[2]Hoja2!B$1:X$2,2),""),1)</f>
        <v/>
      </c>
      <c r="Q901" s="128" t="str">
        <f aca="false">LEFT(N901,1)</f>
        <v/>
      </c>
      <c r="R901" s="129" t="str">
        <f aca="false">IF(UPPER(Q901)="Z",2,IF(UPPER(Q901)="Y",1,IF(UPPER(Q901)="X",0,LEFT(N901))))</f>
        <v/>
      </c>
      <c r="S901" s="129" t="str">
        <f aca="false">REPLACE(N901,1,1,R901)</f>
        <v/>
      </c>
      <c r="T901" s="96"/>
      <c r="U901" s="133"/>
      <c r="V901" s="124" t="str">
        <f aca="false">IF(OR(ISTEXT(N901),ISNUMBER(N901)),IF($AD901=1,U901,0),"")</f>
        <v/>
      </c>
      <c r="W901" s="75" t="n">
        <v>36892</v>
      </c>
      <c r="X901" s="134"/>
      <c r="Y901" s="134"/>
      <c r="AA901" s="128" t="n">
        <f aca="false">IF(E901&lt;&gt;F901,0,1)</f>
        <v>1</v>
      </c>
      <c r="AB901" s="128" t="n">
        <f aca="false">IF(OR(T901="SI",T901="Si",T901="si",T901="sI",T901="s",T901="S"),1,0)</f>
        <v>0</v>
      </c>
      <c r="AC901" s="128" t="n">
        <f aca="false">IF(OR(J901="SI",J901="Si",J901="si",J901="sI",J901="s",J901="S"),1,0)</f>
        <v>0</v>
      </c>
      <c r="AD901" s="128" t="n">
        <f aca="false">AK901*AA901*AB901*AC901</f>
        <v>0</v>
      </c>
      <c r="AF901" s="136" t="n">
        <f aca="false">COUNTIF(D$8:D901,D901)</f>
        <v>0</v>
      </c>
      <c r="AG901" s="136" t="n">
        <f aca="false">COUNTIFS(D$8:D901,D901,A$8:A901,A901)</f>
        <v>0</v>
      </c>
      <c r="AH901" s="128" t="n">
        <f aca="false">AF901-AG901</f>
        <v>0</v>
      </c>
      <c r="AI901" s="128" t="n">
        <f aca="false">IF(OR(O901&lt;&gt;P901,P901=1,AA901=0),1,0)</f>
        <v>0</v>
      </c>
      <c r="AJ901" s="128" t="n">
        <f aca="false">IF(AR901&gt;0,1,0)+AH901</f>
        <v>0</v>
      </c>
      <c r="AK901" s="128" t="n">
        <f aca="false">IF(O901&lt;&gt;P901,0,1)</f>
        <v>1</v>
      </c>
      <c r="AL901" s="128" t="n">
        <f aca="false">IF(U901&gt;1,1,0)</f>
        <v>0</v>
      </c>
      <c r="AM901" s="136"/>
      <c r="AN901" s="137"/>
      <c r="AO901" s="139"/>
      <c r="AP901" s="128" t="str">
        <f aca="false">IF(SUMIF(AS$7:BU$7,"&gt;0",AS901:BU901)&gt;0,SUMIF(AS$7:BU$7,"&gt;0",AS901:BU901),"")</f>
        <v/>
      </c>
      <c r="AQ901" s="128"/>
      <c r="AR901" s="136" t="n">
        <f aca="false">COUNTIF(N$8:N901,N901)-1</f>
        <v>-1</v>
      </c>
      <c r="AS901" s="133"/>
      <c r="AT901" s="133"/>
      <c r="AU901" s="128" t="n">
        <f aca="false">IF($A901=$A900,AS901+AT901+AU900,AS901+AT901)</f>
        <v>0</v>
      </c>
      <c r="AV901" s="133"/>
      <c r="AW901" s="133"/>
      <c r="AX901" s="128" t="n">
        <f aca="false">IF($A901=$A900,AV901+AW901+AX900,AV901+AW901)</f>
        <v>0</v>
      </c>
      <c r="AY901" s="133"/>
      <c r="AZ901" s="133"/>
      <c r="BA901" s="128" t="n">
        <f aca="false">IF($A901=$A900,AY901+AZ901+BA900,AY901+AZ901)</f>
        <v>0</v>
      </c>
      <c r="BB901" s="133"/>
      <c r="BC901" s="133"/>
      <c r="BD901" s="128" t="n">
        <f aca="false">IF($A901=$A900,BB901+BC901+BD900,BB901+BC901)</f>
        <v>0</v>
      </c>
      <c r="BE901" s="133"/>
      <c r="BF901" s="133"/>
      <c r="BG901" s="128" t="n">
        <f aca="false">IF($A901=$A900,BE901+BF901+BG900,BE901+BF901)</f>
        <v>0</v>
      </c>
      <c r="BH901" s="133"/>
      <c r="BI901" s="133"/>
      <c r="BJ901" s="128" t="n">
        <f aca="false">IF($A901=$A900,BH901+BI901+BJ900,BH901+BI901)</f>
        <v>0</v>
      </c>
      <c r="BK901" s="133"/>
      <c r="BL901" s="133"/>
      <c r="BM901" s="128" t="n">
        <f aca="false">IF($A901=$A900,BK901+BL901+BM900,BK901+BL901)</f>
        <v>0</v>
      </c>
      <c r="BN901" s="133"/>
      <c r="BO901" s="133"/>
      <c r="BP901" s="128" t="n">
        <f aca="false">IF($A901=$A900,BN901+BO901+BP900,BN901+BO901)</f>
        <v>0</v>
      </c>
      <c r="BQ901" s="133"/>
      <c r="BR901" s="133"/>
      <c r="BS901" s="128" t="n">
        <f aca="false">IF($A901=$A900,BQ901+BR901+BS900,BQ901+BR901)</f>
        <v>0</v>
      </c>
      <c r="BT901" s="133"/>
      <c r="BU901" s="133"/>
      <c r="BV901" s="128" t="n">
        <f aca="false">IF($A901=$A900,BT901+BU901+BV900,BT901+BU901)</f>
        <v>0</v>
      </c>
      <c r="BW901" s="128" t="n">
        <f aca="false">IF(W901=0,0,IF(W901&gt;F$4,1,(IF(W901=BW$2,0,(IF(F$4-W901&gt;2,1,0))))))</f>
        <v>0</v>
      </c>
    </row>
    <row r="902" customFormat="false" ht="42.95" hidden="false" customHeight="true" outlineLevel="0" collapsed="false">
      <c r="A902" s="124" t="str">
        <f aca="false">IF(D902=D901,IF(A901=0,"",A901),IF(AND(D902&gt;0,D902&lt;&gt;D901),A901+1,""))</f>
        <v/>
      </c>
      <c r="B902" s="129"/>
      <c r="C902" s="129"/>
      <c r="D902" s="96"/>
      <c r="E902" s="138"/>
      <c r="F902" s="128" t="str">
        <f aca="false">IFERROR(IF(OR(ISTEXT(D902),ISNUMBER(D902)),HLOOKUP(I902-23*INT(I902/23),[2]Hoja2!B$1:X$2,2),""),1)</f>
        <v/>
      </c>
      <c r="G902" s="128" t="str">
        <f aca="false">LEFT(D902,1)</f>
        <v/>
      </c>
      <c r="H902" s="129" t="str">
        <f aca="false">IF(UPPER(G902)="Z",2,IF(UPPER(G902)="Y",1,IF(UPPER(G902)="X",0,LEFT(D902))))</f>
        <v/>
      </c>
      <c r="I902" s="129" t="str">
        <f aca="false">REPLACE(D902,1,1,H902)</f>
        <v/>
      </c>
      <c r="J902" s="96"/>
      <c r="K902" s="124" t="str">
        <f aca="false">IF(N902&gt;0,ROW(L902)-7,"")</f>
        <v/>
      </c>
      <c r="L902" s="130"/>
      <c r="M902" s="130"/>
      <c r="N902" s="131"/>
      <c r="O902" s="132"/>
      <c r="P902" s="128" t="str">
        <f aca="false">IFERROR(IF(OR(ISTEXT(N902),ISNUMBER(N902)),HLOOKUP(S902-23*INT(S902/23),[2]Hoja2!B$1:X$2,2),""),1)</f>
        <v/>
      </c>
      <c r="Q902" s="128" t="str">
        <f aca="false">LEFT(N902,1)</f>
        <v/>
      </c>
      <c r="R902" s="129" t="str">
        <f aca="false">IF(UPPER(Q902)="Z",2,IF(UPPER(Q902)="Y",1,IF(UPPER(Q902)="X",0,LEFT(N902))))</f>
        <v/>
      </c>
      <c r="S902" s="129" t="str">
        <f aca="false">REPLACE(N902,1,1,R902)</f>
        <v/>
      </c>
      <c r="T902" s="96"/>
      <c r="U902" s="133"/>
      <c r="V902" s="124" t="str">
        <f aca="false">IF(OR(ISTEXT(N902),ISNUMBER(N902)),IF($AD902=1,U902,0),"")</f>
        <v/>
      </c>
      <c r="W902" s="75" t="n">
        <v>36892</v>
      </c>
      <c r="X902" s="134"/>
      <c r="Y902" s="134"/>
      <c r="AA902" s="128" t="n">
        <f aca="false">IF(E902&lt;&gt;F902,0,1)</f>
        <v>1</v>
      </c>
      <c r="AB902" s="128" t="n">
        <f aca="false">IF(OR(T902="SI",T902="Si",T902="si",T902="sI",T902="s",T902="S"),1,0)</f>
        <v>0</v>
      </c>
      <c r="AC902" s="128" t="n">
        <f aca="false">IF(OR(J902="SI",J902="Si",J902="si",J902="sI",J902="s",J902="S"),1,0)</f>
        <v>0</v>
      </c>
      <c r="AD902" s="128" t="n">
        <f aca="false">AK902*AA902*AB902*AC902</f>
        <v>0</v>
      </c>
      <c r="AF902" s="136" t="n">
        <f aca="false">COUNTIF(D$8:D902,D902)</f>
        <v>0</v>
      </c>
      <c r="AG902" s="136" t="n">
        <f aca="false">COUNTIFS(D$8:D902,D902,A$8:A902,A902)</f>
        <v>0</v>
      </c>
      <c r="AH902" s="128" t="n">
        <f aca="false">AF902-AG902</f>
        <v>0</v>
      </c>
      <c r="AI902" s="128" t="n">
        <f aca="false">IF(OR(O902&lt;&gt;P902,P902=1,AA902=0),1,0)</f>
        <v>0</v>
      </c>
      <c r="AJ902" s="128" t="n">
        <f aca="false">IF(AR902&gt;0,1,0)+AH902</f>
        <v>0</v>
      </c>
      <c r="AK902" s="128" t="n">
        <f aca="false">IF(O902&lt;&gt;P902,0,1)</f>
        <v>1</v>
      </c>
      <c r="AL902" s="128" t="n">
        <f aca="false">IF(U902&gt;1,1,0)</f>
        <v>0</v>
      </c>
      <c r="AM902" s="136"/>
      <c r="AN902" s="137"/>
      <c r="AO902" s="139"/>
      <c r="AP902" s="128" t="str">
        <f aca="false">IF(SUMIF(AS$7:BU$7,"&gt;0",AS902:BU902)&gt;0,SUMIF(AS$7:BU$7,"&gt;0",AS902:BU902),"")</f>
        <v/>
      </c>
      <c r="AQ902" s="128"/>
      <c r="AR902" s="136" t="n">
        <f aca="false">COUNTIF(N$8:N902,N902)-1</f>
        <v>-1</v>
      </c>
      <c r="AS902" s="133"/>
      <c r="AT902" s="133"/>
      <c r="AU902" s="128" t="n">
        <f aca="false">IF($A902=$A901,AS902+AT902+AU901,AS902+AT902)</f>
        <v>0</v>
      </c>
      <c r="AV902" s="133"/>
      <c r="AW902" s="133"/>
      <c r="AX902" s="128" t="n">
        <f aca="false">IF($A902=$A901,AV902+AW902+AX901,AV902+AW902)</f>
        <v>0</v>
      </c>
      <c r="AY902" s="133"/>
      <c r="AZ902" s="133"/>
      <c r="BA902" s="128" t="n">
        <f aca="false">IF($A902=$A901,AY902+AZ902+BA901,AY902+AZ902)</f>
        <v>0</v>
      </c>
      <c r="BB902" s="133"/>
      <c r="BC902" s="133"/>
      <c r="BD902" s="128" t="n">
        <f aca="false">IF($A902=$A901,BB902+BC902+BD901,BB902+BC902)</f>
        <v>0</v>
      </c>
      <c r="BE902" s="133"/>
      <c r="BF902" s="133"/>
      <c r="BG902" s="128" t="n">
        <f aca="false">IF($A902=$A901,BE902+BF902+BG901,BE902+BF902)</f>
        <v>0</v>
      </c>
      <c r="BH902" s="133"/>
      <c r="BI902" s="133"/>
      <c r="BJ902" s="128" t="n">
        <f aca="false">IF($A902=$A901,BH902+BI902+BJ901,BH902+BI902)</f>
        <v>0</v>
      </c>
      <c r="BK902" s="133"/>
      <c r="BL902" s="133"/>
      <c r="BM902" s="128" t="n">
        <f aca="false">IF($A902=$A901,BK902+BL902+BM901,BK902+BL902)</f>
        <v>0</v>
      </c>
      <c r="BN902" s="133"/>
      <c r="BO902" s="133"/>
      <c r="BP902" s="128" t="n">
        <f aca="false">IF($A902=$A901,BN902+BO902+BP901,BN902+BO902)</f>
        <v>0</v>
      </c>
      <c r="BQ902" s="133"/>
      <c r="BR902" s="133"/>
      <c r="BS902" s="128" t="n">
        <f aca="false">IF($A902=$A901,BQ902+BR902+BS901,BQ902+BR902)</f>
        <v>0</v>
      </c>
      <c r="BT902" s="133"/>
      <c r="BU902" s="133"/>
      <c r="BV902" s="128" t="n">
        <f aca="false">IF($A902=$A901,BT902+BU902+BV901,BT902+BU902)</f>
        <v>0</v>
      </c>
      <c r="BW902" s="128" t="n">
        <f aca="false">IF(W902=0,0,IF(W902&gt;F$4,1,(IF(W902=BW$2,0,(IF(F$4-W902&gt;2,1,0))))))</f>
        <v>0</v>
      </c>
    </row>
    <row r="903" customFormat="false" ht="42.95" hidden="false" customHeight="true" outlineLevel="0" collapsed="false">
      <c r="A903" s="124" t="str">
        <f aca="false">IF(D903=D902,IF(A902=0,"",A902),IF(AND(D903&gt;0,D903&lt;&gt;D902),A902+1,""))</f>
        <v/>
      </c>
      <c r="B903" s="129"/>
      <c r="C903" s="129"/>
      <c r="D903" s="96"/>
      <c r="E903" s="138"/>
      <c r="F903" s="128" t="str">
        <f aca="false">IFERROR(IF(OR(ISTEXT(D903),ISNUMBER(D903)),HLOOKUP(I903-23*INT(I903/23),[2]Hoja2!B$1:X$2,2),""),1)</f>
        <v/>
      </c>
      <c r="G903" s="128" t="str">
        <f aca="false">LEFT(D903,1)</f>
        <v/>
      </c>
      <c r="H903" s="129" t="str">
        <f aca="false">IF(UPPER(G903)="Z",2,IF(UPPER(G903)="Y",1,IF(UPPER(G903)="X",0,LEFT(D903))))</f>
        <v/>
      </c>
      <c r="I903" s="129" t="str">
        <f aca="false">REPLACE(D903,1,1,H903)</f>
        <v/>
      </c>
      <c r="J903" s="96"/>
      <c r="K903" s="124" t="str">
        <f aca="false">IF(N903&gt;0,ROW(L903)-7,"")</f>
        <v/>
      </c>
      <c r="L903" s="130"/>
      <c r="M903" s="130"/>
      <c r="N903" s="131"/>
      <c r="O903" s="132"/>
      <c r="P903" s="128" t="str">
        <f aca="false">IFERROR(IF(OR(ISTEXT(N903),ISNUMBER(N903)),HLOOKUP(S903-23*INT(S903/23),[2]Hoja2!B$1:X$2,2),""),1)</f>
        <v/>
      </c>
      <c r="Q903" s="128" t="str">
        <f aca="false">LEFT(N903,1)</f>
        <v/>
      </c>
      <c r="R903" s="129" t="str">
        <f aca="false">IF(UPPER(Q903)="Z",2,IF(UPPER(Q903)="Y",1,IF(UPPER(Q903)="X",0,LEFT(N903))))</f>
        <v/>
      </c>
      <c r="S903" s="129" t="str">
        <f aca="false">REPLACE(N903,1,1,R903)</f>
        <v/>
      </c>
      <c r="T903" s="96"/>
      <c r="U903" s="133"/>
      <c r="V903" s="124" t="str">
        <f aca="false">IF(OR(ISTEXT(N903),ISNUMBER(N903)),IF($AD903=1,U903,0),"")</f>
        <v/>
      </c>
      <c r="W903" s="75" t="n">
        <v>36892</v>
      </c>
      <c r="X903" s="134"/>
      <c r="Y903" s="134"/>
      <c r="AA903" s="128" t="n">
        <f aca="false">IF(E903&lt;&gt;F903,0,1)</f>
        <v>1</v>
      </c>
      <c r="AB903" s="128" t="n">
        <f aca="false">IF(OR(T903="SI",T903="Si",T903="si",T903="sI",T903="s",T903="S"),1,0)</f>
        <v>0</v>
      </c>
      <c r="AC903" s="128" t="n">
        <f aca="false">IF(OR(J903="SI",J903="Si",J903="si",J903="sI",J903="s",J903="S"),1,0)</f>
        <v>0</v>
      </c>
      <c r="AD903" s="128" t="n">
        <f aca="false">AK903*AA903*AB903*AC903</f>
        <v>0</v>
      </c>
      <c r="AF903" s="136" t="n">
        <f aca="false">COUNTIF(D$8:D903,D903)</f>
        <v>0</v>
      </c>
      <c r="AG903" s="136" t="n">
        <f aca="false">COUNTIFS(D$8:D903,D903,A$8:A903,A903)</f>
        <v>0</v>
      </c>
      <c r="AH903" s="128" t="n">
        <f aca="false">AF903-AG903</f>
        <v>0</v>
      </c>
      <c r="AI903" s="128" t="n">
        <f aca="false">IF(OR(O903&lt;&gt;P903,P903=1,AA903=0),1,0)</f>
        <v>0</v>
      </c>
      <c r="AJ903" s="128" t="n">
        <f aca="false">IF(AR903&gt;0,1,0)+AH903</f>
        <v>0</v>
      </c>
      <c r="AK903" s="128" t="n">
        <f aca="false">IF(O903&lt;&gt;P903,0,1)</f>
        <v>1</v>
      </c>
      <c r="AL903" s="128" t="n">
        <f aca="false">IF(U903&gt;1,1,0)</f>
        <v>0</v>
      </c>
      <c r="AM903" s="136"/>
      <c r="AN903" s="137"/>
      <c r="AO903" s="139"/>
      <c r="AP903" s="128" t="str">
        <f aca="false">IF(SUMIF(AS$7:BU$7,"&gt;0",AS903:BU903)&gt;0,SUMIF(AS$7:BU$7,"&gt;0",AS903:BU903),"")</f>
        <v/>
      </c>
      <c r="AQ903" s="128"/>
      <c r="AR903" s="136" t="n">
        <f aca="false">COUNTIF(N$8:N903,N903)-1</f>
        <v>-1</v>
      </c>
      <c r="AS903" s="133"/>
      <c r="AT903" s="133"/>
      <c r="AU903" s="128" t="n">
        <f aca="false">IF($A903=$A902,AS903+AT903+AU902,AS903+AT903)</f>
        <v>0</v>
      </c>
      <c r="AV903" s="133"/>
      <c r="AW903" s="133"/>
      <c r="AX903" s="128" t="n">
        <f aca="false">IF($A903=$A902,AV903+AW903+AX902,AV903+AW903)</f>
        <v>0</v>
      </c>
      <c r="AY903" s="133"/>
      <c r="AZ903" s="133"/>
      <c r="BA903" s="128" t="n">
        <f aca="false">IF($A903=$A902,AY903+AZ903+BA902,AY903+AZ903)</f>
        <v>0</v>
      </c>
      <c r="BB903" s="133"/>
      <c r="BC903" s="133"/>
      <c r="BD903" s="128" t="n">
        <f aca="false">IF($A903=$A902,BB903+BC903+BD902,BB903+BC903)</f>
        <v>0</v>
      </c>
      <c r="BE903" s="133"/>
      <c r="BF903" s="133"/>
      <c r="BG903" s="128" t="n">
        <f aca="false">IF($A903=$A902,BE903+BF903+BG902,BE903+BF903)</f>
        <v>0</v>
      </c>
      <c r="BH903" s="133"/>
      <c r="BI903" s="133"/>
      <c r="BJ903" s="128" t="n">
        <f aca="false">IF($A903=$A902,BH903+BI903+BJ902,BH903+BI903)</f>
        <v>0</v>
      </c>
      <c r="BK903" s="133"/>
      <c r="BL903" s="133"/>
      <c r="BM903" s="128" t="n">
        <f aca="false">IF($A903=$A902,BK903+BL903+BM902,BK903+BL903)</f>
        <v>0</v>
      </c>
      <c r="BN903" s="133"/>
      <c r="BO903" s="133"/>
      <c r="BP903" s="128" t="n">
        <f aca="false">IF($A903=$A902,BN903+BO903+BP902,BN903+BO903)</f>
        <v>0</v>
      </c>
      <c r="BQ903" s="133"/>
      <c r="BR903" s="133"/>
      <c r="BS903" s="128" t="n">
        <f aca="false">IF($A903=$A902,BQ903+BR903+BS902,BQ903+BR903)</f>
        <v>0</v>
      </c>
      <c r="BT903" s="133"/>
      <c r="BU903" s="133"/>
      <c r="BV903" s="128" t="n">
        <f aca="false">IF($A903=$A902,BT903+BU903+BV902,BT903+BU903)</f>
        <v>0</v>
      </c>
      <c r="BW903" s="128" t="n">
        <f aca="false">IF(W903=0,0,IF(W903&gt;F$4,1,(IF(W903=BW$2,0,(IF(F$4-W903&gt;2,1,0))))))</f>
        <v>0</v>
      </c>
    </row>
    <row r="904" customFormat="false" ht="42.95" hidden="false" customHeight="true" outlineLevel="0" collapsed="false">
      <c r="A904" s="124" t="str">
        <f aca="false">IF(D904=D903,IF(A903=0,"",A903),IF(AND(D904&gt;0,D904&lt;&gt;D903),A903+1,""))</f>
        <v/>
      </c>
      <c r="B904" s="129"/>
      <c r="C904" s="129"/>
      <c r="D904" s="96"/>
      <c r="E904" s="138"/>
      <c r="F904" s="128" t="str">
        <f aca="false">IFERROR(IF(OR(ISTEXT(D904),ISNUMBER(D904)),HLOOKUP(I904-23*INT(I904/23),[2]Hoja2!B$1:X$2,2),""),1)</f>
        <v/>
      </c>
      <c r="G904" s="128" t="str">
        <f aca="false">LEFT(D904,1)</f>
        <v/>
      </c>
      <c r="H904" s="129" t="str">
        <f aca="false">IF(UPPER(G904)="Z",2,IF(UPPER(G904)="Y",1,IF(UPPER(G904)="X",0,LEFT(D904))))</f>
        <v/>
      </c>
      <c r="I904" s="129" t="str">
        <f aca="false">REPLACE(D904,1,1,H904)</f>
        <v/>
      </c>
      <c r="J904" s="96"/>
      <c r="K904" s="124" t="str">
        <f aca="false">IF(N904&gt;0,ROW(L904)-7,"")</f>
        <v/>
      </c>
      <c r="L904" s="130"/>
      <c r="M904" s="130"/>
      <c r="N904" s="131"/>
      <c r="O904" s="132"/>
      <c r="P904" s="128" t="str">
        <f aca="false">IFERROR(IF(OR(ISTEXT(N904),ISNUMBER(N904)),HLOOKUP(S904-23*INT(S904/23),[2]Hoja2!B$1:X$2,2),""),1)</f>
        <v/>
      </c>
      <c r="Q904" s="128" t="str">
        <f aca="false">LEFT(N904,1)</f>
        <v/>
      </c>
      <c r="R904" s="129" t="str">
        <f aca="false">IF(UPPER(Q904)="Z",2,IF(UPPER(Q904)="Y",1,IF(UPPER(Q904)="X",0,LEFT(N904))))</f>
        <v/>
      </c>
      <c r="S904" s="129" t="str">
        <f aca="false">REPLACE(N904,1,1,R904)</f>
        <v/>
      </c>
      <c r="T904" s="96"/>
      <c r="U904" s="133"/>
      <c r="V904" s="124" t="str">
        <f aca="false">IF(OR(ISTEXT(N904),ISNUMBER(N904)),IF($AD904=1,U904,0),"")</f>
        <v/>
      </c>
      <c r="W904" s="75" t="n">
        <v>36892</v>
      </c>
      <c r="X904" s="134"/>
      <c r="Y904" s="134"/>
      <c r="AA904" s="128" t="n">
        <f aca="false">IF(E904&lt;&gt;F904,0,1)</f>
        <v>1</v>
      </c>
      <c r="AB904" s="128" t="n">
        <f aca="false">IF(OR(T904="SI",T904="Si",T904="si",T904="sI",T904="s",T904="S"),1,0)</f>
        <v>0</v>
      </c>
      <c r="AC904" s="128" t="n">
        <f aca="false">IF(OR(J904="SI",J904="Si",J904="si",J904="sI",J904="s",J904="S"),1,0)</f>
        <v>0</v>
      </c>
      <c r="AD904" s="128" t="n">
        <f aca="false">AK904*AA904*AB904*AC904</f>
        <v>0</v>
      </c>
      <c r="AF904" s="136" t="n">
        <f aca="false">COUNTIF(D$8:D904,D904)</f>
        <v>0</v>
      </c>
      <c r="AG904" s="136" t="n">
        <f aca="false">COUNTIFS(D$8:D904,D904,A$8:A904,A904)</f>
        <v>0</v>
      </c>
      <c r="AH904" s="128" t="n">
        <f aca="false">AF904-AG904</f>
        <v>0</v>
      </c>
      <c r="AI904" s="128" t="n">
        <f aca="false">IF(OR(O904&lt;&gt;P904,P904=1,AA904=0),1,0)</f>
        <v>0</v>
      </c>
      <c r="AJ904" s="128" t="n">
        <f aca="false">IF(AR904&gt;0,1,0)+AH904</f>
        <v>0</v>
      </c>
      <c r="AK904" s="128" t="n">
        <f aca="false">IF(O904&lt;&gt;P904,0,1)</f>
        <v>1</v>
      </c>
      <c r="AL904" s="128" t="n">
        <f aca="false">IF(U904&gt;1,1,0)</f>
        <v>0</v>
      </c>
      <c r="AM904" s="136"/>
      <c r="AN904" s="137"/>
      <c r="AO904" s="139"/>
      <c r="AP904" s="128" t="str">
        <f aca="false">IF(SUMIF(AS$7:BU$7,"&gt;0",AS904:BU904)&gt;0,SUMIF(AS$7:BU$7,"&gt;0",AS904:BU904),"")</f>
        <v/>
      </c>
      <c r="AQ904" s="128"/>
      <c r="AR904" s="136" t="n">
        <f aca="false">COUNTIF(N$8:N904,N904)-1</f>
        <v>-1</v>
      </c>
      <c r="AS904" s="133"/>
      <c r="AT904" s="133"/>
      <c r="AU904" s="128" t="n">
        <f aca="false">IF($A904=$A903,AS904+AT904+AU903,AS904+AT904)</f>
        <v>0</v>
      </c>
      <c r="AV904" s="133"/>
      <c r="AW904" s="133"/>
      <c r="AX904" s="128" t="n">
        <f aca="false">IF($A904=$A903,AV904+AW904+AX903,AV904+AW904)</f>
        <v>0</v>
      </c>
      <c r="AY904" s="133"/>
      <c r="AZ904" s="133"/>
      <c r="BA904" s="128" t="n">
        <f aca="false">IF($A904=$A903,AY904+AZ904+BA903,AY904+AZ904)</f>
        <v>0</v>
      </c>
      <c r="BB904" s="133"/>
      <c r="BC904" s="133"/>
      <c r="BD904" s="128" t="n">
        <f aca="false">IF($A904=$A903,BB904+BC904+BD903,BB904+BC904)</f>
        <v>0</v>
      </c>
      <c r="BE904" s="133"/>
      <c r="BF904" s="133"/>
      <c r="BG904" s="128" t="n">
        <f aca="false">IF($A904=$A903,BE904+BF904+BG903,BE904+BF904)</f>
        <v>0</v>
      </c>
      <c r="BH904" s="133"/>
      <c r="BI904" s="133"/>
      <c r="BJ904" s="128" t="n">
        <f aca="false">IF($A904=$A903,BH904+BI904+BJ903,BH904+BI904)</f>
        <v>0</v>
      </c>
      <c r="BK904" s="133"/>
      <c r="BL904" s="133"/>
      <c r="BM904" s="128" t="n">
        <f aca="false">IF($A904=$A903,BK904+BL904+BM903,BK904+BL904)</f>
        <v>0</v>
      </c>
      <c r="BN904" s="133"/>
      <c r="BO904" s="133"/>
      <c r="BP904" s="128" t="n">
        <f aca="false">IF($A904=$A903,BN904+BO904+BP903,BN904+BO904)</f>
        <v>0</v>
      </c>
      <c r="BQ904" s="133"/>
      <c r="BR904" s="133"/>
      <c r="BS904" s="128" t="n">
        <f aca="false">IF($A904=$A903,BQ904+BR904+BS903,BQ904+BR904)</f>
        <v>0</v>
      </c>
      <c r="BT904" s="133"/>
      <c r="BU904" s="133"/>
      <c r="BV904" s="128" t="n">
        <f aca="false">IF($A904=$A903,BT904+BU904+BV903,BT904+BU904)</f>
        <v>0</v>
      </c>
      <c r="BW904" s="128" t="n">
        <f aca="false">IF(W904=0,0,IF(W904&gt;F$4,1,(IF(W904=BW$2,0,(IF(F$4-W904&gt;2,1,0))))))</f>
        <v>0</v>
      </c>
    </row>
    <row r="905" customFormat="false" ht="42.95" hidden="false" customHeight="true" outlineLevel="0" collapsed="false">
      <c r="A905" s="124" t="str">
        <f aca="false">IF(D905=D904,IF(A904=0,"",A904),IF(AND(D905&gt;0,D905&lt;&gt;D904),A904+1,""))</f>
        <v/>
      </c>
      <c r="B905" s="129"/>
      <c r="C905" s="129"/>
      <c r="D905" s="96"/>
      <c r="E905" s="138"/>
      <c r="F905" s="128" t="str">
        <f aca="false">IFERROR(IF(OR(ISTEXT(D905),ISNUMBER(D905)),HLOOKUP(I905-23*INT(I905/23),[2]Hoja2!B$1:X$2,2),""),1)</f>
        <v/>
      </c>
      <c r="G905" s="128" t="str">
        <f aca="false">LEFT(D905,1)</f>
        <v/>
      </c>
      <c r="H905" s="129" t="str">
        <f aca="false">IF(UPPER(G905)="Z",2,IF(UPPER(G905)="Y",1,IF(UPPER(G905)="X",0,LEFT(D905))))</f>
        <v/>
      </c>
      <c r="I905" s="129" t="str">
        <f aca="false">REPLACE(D905,1,1,H905)</f>
        <v/>
      </c>
      <c r="J905" s="96"/>
      <c r="K905" s="124" t="str">
        <f aca="false">IF(N905&gt;0,ROW(L905)-7,"")</f>
        <v/>
      </c>
      <c r="L905" s="130"/>
      <c r="M905" s="130"/>
      <c r="N905" s="131"/>
      <c r="O905" s="132"/>
      <c r="P905" s="128" t="str">
        <f aca="false">IFERROR(IF(OR(ISTEXT(N905),ISNUMBER(N905)),HLOOKUP(S905-23*INT(S905/23),[2]Hoja2!B$1:X$2,2),""),1)</f>
        <v/>
      </c>
      <c r="Q905" s="128" t="str">
        <f aca="false">LEFT(N905,1)</f>
        <v/>
      </c>
      <c r="R905" s="129" t="str">
        <f aca="false">IF(UPPER(Q905)="Z",2,IF(UPPER(Q905)="Y",1,IF(UPPER(Q905)="X",0,LEFT(N905))))</f>
        <v/>
      </c>
      <c r="S905" s="129" t="str">
        <f aca="false">REPLACE(N905,1,1,R905)</f>
        <v/>
      </c>
      <c r="T905" s="96"/>
      <c r="U905" s="133"/>
      <c r="V905" s="124" t="str">
        <f aca="false">IF(OR(ISTEXT(N905),ISNUMBER(N905)),IF($AD905=1,U905,0),"")</f>
        <v/>
      </c>
      <c r="W905" s="75" t="n">
        <v>36892</v>
      </c>
      <c r="X905" s="134"/>
      <c r="Y905" s="134"/>
      <c r="AA905" s="128" t="n">
        <f aca="false">IF(E905&lt;&gt;F905,0,1)</f>
        <v>1</v>
      </c>
      <c r="AB905" s="128" t="n">
        <f aca="false">IF(OR(T905="SI",T905="Si",T905="si",T905="sI",T905="s",T905="S"),1,0)</f>
        <v>0</v>
      </c>
      <c r="AC905" s="128" t="n">
        <f aca="false">IF(OR(J905="SI",J905="Si",J905="si",J905="sI",J905="s",J905="S"),1,0)</f>
        <v>0</v>
      </c>
      <c r="AD905" s="128" t="n">
        <f aca="false">AK905*AA905*AB905*AC905</f>
        <v>0</v>
      </c>
      <c r="AF905" s="136" t="n">
        <f aca="false">COUNTIF(D$8:D905,D905)</f>
        <v>0</v>
      </c>
      <c r="AG905" s="136" t="n">
        <f aca="false">COUNTIFS(D$8:D905,D905,A$8:A905,A905)</f>
        <v>0</v>
      </c>
      <c r="AH905" s="128" t="n">
        <f aca="false">AF905-AG905</f>
        <v>0</v>
      </c>
      <c r="AI905" s="128" t="n">
        <f aca="false">IF(OR(O905&lt;&gt;P905,P905=1,AA905=0),1,0)</f>
        <v>0</v>
      </c>
      <c r="AJ905" s="128" t="n">
        <f aca="false">IF(AR905&gt;0,1,0)+AH905</f>
        <v>0</v>
      </c>
      <c r="AK905" s="128" t="n">
        <f aca="false">IF(O905&lt;&gt;P905,0,1)</f>
        <v>1</v>
      </c>
      <c r="AL905" s="128" t="n">
        <f aca="false">IF(U905&gt;1,1,0)</f>
        <v>0</v>
      </c>
      <c r="AM905" s="136"/>
      <c r="AN905" s="137"/>
      <c r="AO905" s="139"/>
      <c r="AP905" s="128" t="str">
        <f aca="false">IF(SUMIF(AS$7:BU$7,"&gt;0",AS905:BU905)&gt;0,SUMIF(AS$7:BU$7,"&gt;0",AS905:BU905),"")</f>
        <v/>
      </c>
      <c r="AQ905" s="128"/>
      <c r="AR905" s="136" t="n">
        <f aca="false">COUNTIF(N$8:N905,N905)-1</f>
        <v>-1</v>
      </c>
      <c r="AS905" s="133"/>
      <c r="AT905" s="133"/>
      <c r="AU905" s="128" t="n">
        <f aca="false">IF($A905=$A904,AS905+AT905+AU904,AS905+AT905)</f>
        <v>0</v>
      </c>
      <c r="AV905" s="133"/>
      <c r="AW905" s="133"/>
      <c r="AX905" s="128" t="n">
        <f aca="false">IF($A905=$A904,AV905+AW905+AX904,AV905+AW905)</f>
        <v>0</v>
      </c>
      <c r="AY905" s="133"/>
      <c r="AZ905" s="133"/>
      <c r="BA905" s="128" t="n">
        <f aca="false">IF($A905=$A904,AY905+AZ905+BA904,AY905+AZ905)</f>
        <v>0</v>
      </c>
      <c r="BB905" s="133"/>
      <c r="BC905" s="133"/>
      <c r="BD905" s="128" t="n">
        <f aca="false">IF($A905=$A904,BB905+BC905+BD904,BB905+BC905)</f>
        <v>0</v>
      </c>
      <c r="BE905" s="133"/>
      <c r="BF905" s="133"/>
      <c r="BG905" s="128" t="n">
        <f aca="false">IF($A905=$A904,BE905+BF905+BG904,BE905+BF905)</f>
        <v>0</v>
      </c>
      <c r="BH905" s="133"/>
      <c r="BI905" s="133"/>
      <c r="BJ905" s="128" t="n">
        <f aca="false">IF($A905=$A904,BH905+BI905+BJ904,BH905+BI905)</f>
        <v>0</v>
      </c>
      <c r="BK905" s="133"/>
      <c r="BL905" s="133"/>
      <c r="BM905" s="128" t="n">
        <f aca="false">IF($A905=$A904,BK905+BL905+BM904,BK905+BL905)</f>
        <v>0</v>
      </c>
      <c r="BN905" s="133"/>
      <c r="BO905" s="133"/>
      <c r="BP905" s="128" t="n">
        <f aca="false">IF($A905=$A904,BN905+BO905+BP904,BN905+BO905)</f>
        <v>0</v>
      </c>
      <c r="BQ905" s="133"/>
      <c r="BR905" s="133"/>
      <c r="BS905" s="128" t="n">
        <f aca="false">IF($A905=$A904,BQ905+BR905+BS904,BQ905+BR905)</f>
        <v>0</v>
      </c>
      <c r="BT905" s="133"/>
      <c r="BU905" s="133"/>
      <c r="BV905" s="128" t="n">
        <f aca="false">IF($A905=$A904,BT905+BU905+BV904,BT905+BU905)</f>
        <v>0</v>
      </c>
      <c r="BW905" s="128" t="n">
        <f aca="false">IF(W905=0,0,IF(W905&gt;F$4,1,(IF(W905=BW$2,0,(IF(F$4-W905&gt;2,1,0))))))</f>
        <v>0</v>
      </c>
    </row>
    <row r="906" customFormat="false" ht="42.95" hidden="false" customHeight="true" outlineLevel="0" collapsed="false">
      <c r="A906" s="124" t="str">
        <f aca="false">IF(D906=D905,IF(A905=0,"",A905),IF(AND(D906&gt;0,D906&lt;&gt;D905),A905+1,""))</f>
        <v/>
      </c>
      <c r="B906" s="129"/>
      <c r="C906" s="129"/>
      <c r="D906" s="96"/>
      <c r="E906" s="138"/>
      <c r="F906" s="128" t="str">
        <f aca="false">IFERROR(IF(OR(ISTEXT(D906),ISNUMBER(D906)),HLOOKUP(I906-23*INT(I906/23),[2]Hoja2!B$1:X$2,2),""),1)</f>
        <v/>
      </c>
      <c r="G906" s="128" t="str">
        <f aca="false">LEFT(D906,1)</f>
        <v/>
      </c>
      <c r="H906" s="129" t="str">
        <f aca="false">IF(UPPER(G906)="Z",2,IF(UPPER(G906)="Y",1,IF(UPPER(G906)="X",0,LEFT(D906))))</f>
        <v/>
      </c>
      <c r="I906" s="129" t="str">
        <f aca="false">REPLACE(D906,1,1,H906)</f>
        <v/>
      </c>
      <c r="J906" s="96"/>
      <c r="K906" s="124" t="str">
        <f aca="false">IF(N906&gt;0,ROW(L906)-7,"")</f>
        <v/>
      </c>
      <c r="L906" s="130"/>
      <c r="M906" s="130"/>
      <c r="N906" s="131"/>
      <c r="O906" s="132"/>
      <c r="P906" s="128" t="str">
        <f aca="false">IFERROR(IF(OR(ISTEXT(N906),ISNUMBER(N906)),HLOOKUP(S906-23*INT(S906/23),[2]Hoja2!B$1:X$2,2),""),1)</f>
        <v/>
      </c>
      <c r="Q906" s="128" t="str">
        <f aca="false">LEFT(N906,1)</f>
        <v/>
      </c>
      <c r="R906" s="129" t="str">
        <f aca="false">IF(UPPER(Q906)="Z",2,IF(UPPER(Q906)="Y",1,IF(UPPER(Q906)="X",0,LEFT(N906))))</f>
        <v/>
      </c>
      <c r="S906" s="129" t="str">
        <f aca="false">REPLACE(N906,1,1,R906)</f>
        <v/>
      </c>
      <c r="T906" s="96"/>
      <c r="U906" s="133"/>
      <c r="V906" s="124" t="str">
        <f aca="false">IF(OR(ISTEXT(N906),ISNUMBER(N906)),IF($AD906=1,U906,0),"")</f>
        <v/>
      </c>
      <c r="W906" s="75" t="n">
        <v>36892</v>
      </c>
      <c r="X906" s="134"/>
      <c r="Y906" s="134"/>
      <c r="AA906" s="128" t="n">
        <f aca="false">IF(E906&lt;&gt;F906,0,1)</f>
        <v>1</v>
      </c>
      <c r="AB906" s="128" t="n">
        <f aca="false">IF(OR(T906="SI",T906="Si",T906="si",T906="sI",T906="s",T906="S"),1,0)</f>
        <v>0</v>
      </c>
      <c r="AC906" s="128" t="n">
        <f aca="false">IF(OR(J906="SI",J906="Si",J906="si",J906="sI",J906="s",J906="S"),1,0)</f>
        <v>0</v>
      </c>
      <c r="AD906" s="128" t="n">
        <f aca="false">AK906*AA906*AB906*AC906</f>
        <v>0</v>
      </c>
      <c r="AF906" s="136" t="n">
        <f aca="false">COUNTIF(D$8:D906,D906)</f>
        <v>0</v>
      </c>
      <c r="AG906" s="136" t="n">
        <f aca="false">COUNTIFS(D$8:D906,D906,A$8:A906,A906)</f>
        <v>0</v>
      </c>
      <c r="AH906" s="128" t="n">
        <f aca="false">AF906-AG906</f>
        <v>0</v>
      </c>
      <c r="AI906" s="128" t="n">
        <f aca="false">IF(OR(O906&lt;&gt;P906,P906=1,AA906=0),1,0)</f>
        <v>0</v>
      </c>
      <c r="AJ906" s="128" t="n">
        <f aca="false">IF(AR906&gt;0,1,0)+AH906</f>
        <v>0</v>
      </c>
      <c r="AK906" s="128" t="n">
        <f aca="false">IF(O906&lt;&gt;P906,0,1)</f>
        <v>1</v>
      </c>
      <c r="AL906" s="128" t="n">
        <f aca="false">IF(U906&gt;1,1,0)</f>
        <v>0</v>
      </c>
      <c r="AM906" s="136"/>
      <c r="AN906" s="137"/>
      <c r="AO906" s="139"/>
      <c r="AP906" s="128" t="str">
        <f aca="false">IF(SUMIF(AS$7:BU$7,"&gt;0",AS906:BU906)&gt;0,SUMIF(AS$7:BU$7,"&gt;0",AS906:BU906),"")</f>
        <v/>
      </c>
      <c r="AQ906" s="128"/>
      <c r="AR906" s="136" t="n">
        <f aca="false">COUNTIF(N$8:N906,N906)-1</f>
        <v>-1</v>
      </c>
      <c r="AS906" s="133"/>
      <c r="AT906" s="133"/>
      <c r="AU906" s="128" t="n">
        <f aca="false">IF($A906=$A905,AS906+AT906+AU905,AS906+AT906)</f>
        <v>0</v>
      </c>
      <c r="AV906" s="133"/>
      <c r="AW906" s="133"/>
      <c r="AX906" s="128" t="n">
        <f aca="false">IF($A906=$A905,AV906+AW906+AX905,AV906+AW906)</f>
        <v>0</v>
      </c>
      <c r="AY906" s="133"/>
      <c r="AZ906" s="133"/>
      <c r="BA906" s="128" t="n">
        <f aca="false">IF($A906=$A905,AY906+AZ906+BA905,AY906+AZ906)</f>
        <v>0</v>
      </c>
      <c r="BB906" s="133"/>
      <c r="BC906" s="133"/>
      <c r="BD906" s="128" t="n">
        <f aca="false">IF($A906=$A905,BB906+BC906+BD905,BB906+BC906)</f>
        <v>0</v>
      </c>
      <c r="BE906" s="133"/>
      <c r="BF906" s="133"/>
      <c r="BG906" s="128" t="n">
        <f aca="false">IF($A906=$A905,BE906+BF906+BG905,BE906+BF906)</f>
        <v>0</v>
      </c>
      <c r="BH906" s="133"/>
      <c r="BI906" s="133"/>
      <c r="BJ906" s="128" t="n">
        <f aca="false">IF($A906=$A905,BH906+BI906+BJ905,BH906+BI906)</f>
        <v>0</v>
      </c>
      <c r="BK906" s="133"/>
      <c r="BL906" s="133"/>
      <c r="BM906" s="128" t="n">
        <f aca="false">IF($A906=$A905,BK906+BL906+BM905,BK906+BL906)</f>
        <v>0</v>
      </c>
      <c r="BN906" s="133"/>
      <c r="BO906" s="133"/>
      <c r="BP906" s="128" t="n">
        <f aca="false">IF($A906=$A905,BN906+BO906+BP905,BN906+BO906)</f>
        <v>0</v>
      </c>
      <c r="BQ906" s="133"/>
      <c r="BR906" s="133"/>
      <c r="BS906" s="128" t="n">
        <f aca="false">IF($A906=$A905,BQ906+BR906+BS905,BQ906+BR906)</f>
        <v>0</v>
      </c>
      <c r="BT906" s="133"/>
      <c r="BU906" s="133"/>
      <c r="BV906" s="128" t="n">
        <f aca="false">IF($A906=$A905,BT906+BU906+BV905,BT906+BU906)</f>
        <v>0</v>
      </c>
      <c r="BW906" s="128" t="n">
        <f aca="false">IF(W906=0,0,IF(W906&gt;F$4,1,(IF(W906=BW$2,0,(IF(F$4-W906&gt;2,1,0))))))</f>
        <v>0</v>
      </c>
    </row>
    <row r="907" customFormat="false" ht="42.95" hidden="false" customHeight="true" outlineLevel="0" collapsed="false">
      <c r="A907" s="124" t="str">
        <f aca="false">IF(D907=D906,IF(A906=0,"",A906),IF(AND(D907&gt;0,D907&lt;&gt;D906),A906+1,""))</f>
        <v/>
      </c>
      <c r="B907" s="129"/>
      <c r="C907" s="129"/>
      <c r="D907" s="96"/>
      <c r="E907" s="138"/>
      <c r="F907" s="128" t="str">
        <f aca="false">IFERROR(IF(OR(ISTEXT(D907),ISNUMBER(D907)),HLOOKUP(I907-23*INT(I907/23),[2]Hoja2!B$1:X$2,2),""),1)</f>
        <v/>
      </c>
      <c r="G907" s="128" t="str">
        <f aca="false">LEFT(D907,1)</f>
        <v/>
      </c>
      <c r="H907" s="129" t="str">
        <f aca="false">IF(UPPER(G907)="Z",2,IF(UPPER(G907)="Y",1,IF(UPPER(G907)="X",0,LEFT(D907))))</f>
        <v/>
      </c>
      <c r="I907" s="129" t="str">
        <f aca="false">REPLACE(D907,1,1,H907)</f>
        <v/>
      </c>
      <c r="J907" s="96"/>
      <c r="K907" s="124" t="str">
        <f aca="false">IF(N907&gt;0,ROW(L907)-7,"")</f>
        <v/>
      </c>
      <c r="L907" s="130"/>
      <c r="M907" s="130"/>
      <c r="N907" s="131"/>
      <c r="O907" s="132"/>
      <c r="P907" s="128" t="str">
        <f aca="false">IFERROR(IF(OR(ISTEXT(N907),ISNUMBER(N907)),HLOOKUP(S907-23*INT(S907/23),[2]Hoja2!B$1:X$2,2),""),1)</f>
        <v/>
      </c>
      <c r="Q907" s="128" t="str">
        <f aca="false">LEFT(N907,1)</f>
        <v/>
      </c>
      <c r="R907" s="129" t="str">
        <f aca="false">IF(UPPER(Q907)="Z",2,IF(UPPER(Q907)="Y",1,IF(UPPER(Q907)="X",0,LEFT(N907))))</f>
        <v/>
      </c>
      <c r="S907" s="129" t="str">
        <f aca="false">REPLACE(N907,1,1,R907)</f>
        <v/>
      </c>
      <c r="T907" s="96"/>
      <c r="U907" s="133"/>
      <c r="V907" s="124" t="str">
        <f aca="false">IF(OR(ISTEXT(N907),ISNUMBER(N907)),IF($AD907=1,U907,0),"")</f>
        <v/>
      </c>
      <c r="W907" s="75" t="n">
        <v>36892</v>
      </c>
      <c r="X907" s="134"/>
      <c r="Y907" s="134"/>
      <c r="AA907" s="128" t="n">
        <f aca="false">IF(E907&lt;&gt;F907,0,1)</f>
        <v>1</v>
      </c>
      <c r="AB907" s="128" t="n">
        <f aca="false">IF(OR(T907="SI",T907="Si",T907="si",T907="sI",T907="s",T907="S"),1,0)</f>
        <v>0</v>
      </c>
      <c r="AC907" s="128" t="n">
        <f aca="false">IF(OR(J907="SI",J907="Si",J907="si",J907="sI",J907="s",J907="S"),1,0)</f>
        <v>0</v>
      </c>
      <c r="AD907" s="128" t="n">
        <f aca="false">AK907*AA907*AB907*AC907</f>
        <v>0</v>
      </c>
      <c r="AF907" s="136" t="n">
        <f aca="false">COUNTIF(D$8:D907,D907)</f>
        <v>0</v>
      </c>
      <c r="AG907" s="136" t="n">
        <f aca="false">COUNTIFS(D$8:D907,D907,A$8:A907,A907)</f>
        <v>0</v>
      </c>
      <c r="AH907" s="128" t="n">
        <f aca="false">AF907-AG907</f>
        <v>0</v>
      </c>
      <c r="AI907" s="128" t="n">
        <f aca="false">IF(OR(O907&lt;&gt;P907,P907=1,AA907=0),1,0)</f>
        <v>0</v>
      </c>
      <c r="AJ907" s="128" t="n">
        <f aca="false">IF(AR907&gt;0,1,0)+AH907</f>
        <v>0</v>
      </c>
      <c r="AK907" s="128" t="n">
        <f aca="false">IF(O907&lt;&gt;P907,0,1)</f>
        <v>1</v>
      </c>
      <c r="AL907" s="128" t="n">
        <f aca="false">IF(U907&gt;1,1,0)</f>
        <v>0</v>
      </c>
      <c r="AM907" s="136"/>
      <c r="AN907" s="137"/>
      <c r="AO907" s="139"/>
      <c r="AP907" s="128" t="str">
        <f aca="false">IF(SUMIF(AS$7:BU$7,"&gt;0",AS907:BU907)&gt;0,SUMIF(AS$7:BU$7,"&gt;0",AS907:BU907),"")</f>
        <v/>
      </c>
      <c r="AQ907" s="128"/>
      <c r="AR907" s="136" t="n">
        <f aca="false">COUNTIF(N$8:N907,N907)-1</f>
        <v>-1</v>
      </c>
      <c r="AS907" s="133"/>
      <c r="AT907" s="133"/>
      <c r="AU907" s="128" t="n">
        <f aca="false">IF($A907=$A906,AS907+AT907+AU906,AS907+AT907)</f>
        <v>0</v>
      </c>
      <c r="AV907" s="133"/>
      <c r="AW907" s="133"/>
      <c r="AX907" s="128" t="n">
        <f aca="false">IF($A907=$A906,AV907+AW907+AX906,AV907+AW907)</f>
        <v>0</v>
      </c>
      <c r="AY907" s="133"/>
      <c r="AZ907" s="133"/>
      <c r="BA907" s="128" t="n">
        <f aca="false">IF($A907=$A906,AY907+AZ907+BA906,AY907+AZ907)</f>
        <v>0</v>
      </c>
      <c r="BB907" s="133"/>
      <c r="BC907" s="133"/>
      <c r="BD907" s="128" t="n">
        <f aca="false">IF($A907=$A906,BB907+BC907+BD906,BB907+BC907)</f>
        <v>0</v>
      </c>
      <c r="BE907" s="133"/>
      <c r="BF907" s="133"/>
      <c r="BG907" s="128" t="n">
        <f aca="false">IF($A907=$A906,BE907+BF907+BG906,BE907+BF907)</f>
        <v>0</v>
      </c>
      <c r="BH907" s="133"/>
      <c r="BI907" s="133"/>
      <c r="BJ907" s="128" t="n">
        <f aca="false">IF($A907=$A906,BH907+BI907+BJ906,BH907+BI907)</f>
        <v>0</v>
      </c>
      <c r="BK907" s="133"/>
      <c r="BL907" s="133"/>
      <c r="BM907" s="128" t="n">
        <f aca="false">IF($A907=$A906,BK907+BL907+BM906,BK907+BL907)</f>
        <v>0</v>
      </c>
      <c r="BN907" s="133"/>
      <c r="BO907" s="133"/>
      <c r="BP907" s="128" t="n">
        <f aca="false">IF($A907=$A906,BN907+BO907+BP906,BN907+BO907)</f>
        <v>0</v>
      </c>
      <c r="BQ907" s="133"/>
      <c r="BR907" s="133"/>
      <c r="BS907" s="128" t="n">
        <f aca="false">IF($A907=$A906,BQ907+BR907+BS906,BQ907+BR907)</f>
        <v>0</v>
      </c>
      <c r="BT907" s="133"/>
      <c r="BU907" s="133"/>
      <c r="BV907" s="128" t="n">
        <f aca="false">IF($A907=$A906,BT907+BU907+BV906,BT907+BU907)</f>
        <v>0</v>
      </c>
      <c r="BW907" s="128" t="n">
        <f aca="false">IF(W907=0,0,IF(W907&gt;F$4,1,(IF(W907=BW$2,0,(IF(F$4-W907&gt;2,1,0))))))</f>
        <v>0</v>
      </c>
    </row>
    <row r="908" customFormat="false" ht="42.95" hidden="false" customHeight="true" outlineLevel="0" collapsed="false">
      <c r="A908" s="124" t="str">
        <f aca="false">IF(D908=D907,IF(A907=0,"",A907),IF(AND(D908&gt;0,D908&lt;&gt;D907),A907+1,""))</f>
        <v/>
      </c>
      <c r="B908" s="129"/>
      <c r="C908" s="129"/>
      <c r="D908" s="96"/>
      <c r="E908" s="138"/>
      <c r="F908" s="128" t="str">
        <f aca="false">IFERROR(IF(OR(ISTEXT(D908),ISNUMBER(D908)),HLOOKUP(I908-23*INT(I908/23),[2]Hoja2!B$1:X$2,2),""),1)</f>
        <v/>
      </c>
      <c r="G908" s="128" t="str">
        <f aca="false">LEFT(D908,1)</f>
        <v/>
      </c>
      <c r="H908" s="129" t="str">
        <f aca="false">IF(UPPER(G908)="Z",2,IF(UPPER(G908)="Y",1,IF(UPPER(G908)="X",0,LEFT(D908))))</f>
        <v/>
      </c>
      <c r="I908" s="129" t="str">
        <f aca="false">REPLACE(D908,1,1,H908)</f>
        <v/>
      </c>
      <c r="J908" s="96"/>
      <c r="K908" s="124" t="str">
        <f aca="false">IF(N908&gt;0,ROW(L908)-7,"")</f>
        <v/>
      </c>
      <c r="L908" s="130"/>
      <c r="M908" s="130"/>
      <c r="N908" s="131"/>
      <c r="O908" s="132"/>
      <c r="P908" s="128" t="str">
        <f aca="false">IFERROR(IF(OR(ISTEXT(N908),ISNUMBER(N908)),HLOOKUP(S908-23*INT(S908/23),[2]Hoja2!B$1:X$2,2),""),1)</f>
        <v/>
      </c>
      <c r="Q908" s="128" t="str">
        <f aca="false">LEFT(N908,1)</f>
        <v/>
      </c>
      <c r="R908" s="129" t="str">
        <f aca="false">IF(UPPER(Q908)="Z",2,IF(UPPER(Q908)="Y",1,IF(UPPER(Q908)="X",0,LEFT(N908))))</f>
        <v/>
      </c>
      <c r="S908" s="129" t="str">
        <f aca="false">REPLACE(N908,1,1,R908)</f>
        <v/>
      </c>
      <c r="T908" s="96"/>
      <c r="U908" s="133"/>
      <c r="V908" s="124" t="str">
        <f aca="false">IF(OR(ISTEXT(N908),ISNUMBER(N908)),IF($AD908=1,U908,0),"")</f>
        <v/>
      </c>
      <c r="W908" s="75" t="n">
        <v>36892</v>
      </c>
      <c r="X908" s="134"/>
      <c r="Y908" s="134"/>
      <c r="AA908" s="128" t="n">
        <f aca="false">IF(E908&lt;&gt;F908,0,1)</f>
        <v>1</v>
      </c>
      <c r="AB908" s="128" t="n">
        <f aca="false">IF(OR(T908="SI",T908="Si",T908="si",T908="sI",T908="s",T908="S"),1,0)</f>
        <v>0</v>
      </c>
      <c r="AC908" s="128" t="n">
        <f aca="false">IF(OR(J908="SI",J908="Si",J908="si",J908="sI",J908="s",J908="S"),1,0)</f>
        <v>0</v>
      </c>
      <c r="AD908" s="128" t="n">
        <f aca="false">AK908*AA908*AB908*AC908</f>
        <v>0</v>
      </c>
      <c r="AF908" s="136" t="n">
        <f aca="false">COUNTIF(D$8:D908,D908)</f>
        <v>0</v>
      </c>
      <c r="AG908" s="136" t="n">
        <f aca="false">COUNTIFS(D$8:D908,D908,A$8:A908,A908)</f>
        <v>0</v>
      </c>
      <c r="AH908" s="128" t="n">
        <f aca="false">AF908-AG908</f>
        <v>0</v>
      </c>
      <c r="AI908" s="128" t="n">
        <f aca="false">IF(OR(O908&lt;&gt;P908,P908=1,AA908=0),1,0)</f>
        <v>0</v>
      </c>
      <c r="AJ908" s="128" t="n">
        <f aca="false">IF(AR908&gt;0,1,0)+AH908</f>
        <v>0</v>
      </c>
      <c r="AK908" s="128" t="n">
        <f aca="false">IF(O908&lt;&gt;P908,0,1)</f>
        <v>1</v>
      </c>
      <c r="AL908" s="128" t="n">
        <f aca="false">IF(U908&gt;1,1,0)</f>
        <v>0</v>
      </c>
      <c r="AM908" s="136"/>
      <c r="AN908" s="137"/>
      <c r="AO908" s="139"/>
      <c r="AP908" s="128" t="str">
        <f aca="false">IF(SUMIF(AS$7:BU$7,"&gt;0",AS908:BU908)&gt;0,SUMIF(AS$7:BU$7,"&gt;0",AS908:BU908),"")</f>
        <v/>
      </c>
      <c r="AQ908" s="128"/>
      <c r="AR908" s="136" t="n">
        <f aca="false">COUNTIF(N$8:N908,N908)-1</f>
        <v>-1</v>
      </c>
      <c r="AS908" s="133"/>
      <c r="AT908" s="133"/>
      <c r="AU908" s="128" t="n">
        <f aca="false">IF($A908=$A907,AS908+AT908+AU907,AS908+AT908)</f>
        <v>0</v>
      </c>
      <c r="AV908" s="133"/>
      <c r="AW908" s="133"/>
      <c r="AX908" s="128" t="n">
        <f aca="false">IF($A908=$A907,AV908+AW908+AX907,AV908+AW908)</f>
        <v>0</v>
      </c>
      <c r="AY908" s="133"/>
      <c r="AZ908" s="133"/>
      <c r="BA908" s="128" t="n">
        <f aca="false">IF($A908=$A907,AY908+AZ908+BA907,AY908+AZ908)</f>
        <v>0</v>
      </c>
      <c r="BB908" s="133"/>
      <c r="BC908" s="133"/>
      <c r="BD908" s="128" t="n">
        <f aca="false">IF($A908=$A907,BB908+BC908+BD907,BB908+BC908)</f>
        <v>0</v>
      </c>
      <c r="BE908" s="133"/>
      <c r="BF908" s="133"/>
      <c r="BG908" s="128" t="n">
        <f aca="false">IF($A908=$A907,BE908+BF908+BG907,BE908+BF908)</f>
        <v>0</v>
      </c>
      <c r="BH908" s="133"/>
      <c r="BI908" s="133"/>
      <c r="BJ908" s="128" t="n">
        <f aca="false">IF($A908=$A907,BH908+BI908+BJ907,BH908+BI908)</f>
        <v>0</v>
      </c>
      <c r="BK908" s="133"/>
      <c r="BL908" s="133"/>
      <c r="BM908" s="128" t="n">
        <f aca="false">IF($A908=$A907,BK908+BL908+BM907,BK908+BL908)</f>
        <v>0</v>
      </c>
      <c r="BN908" s="133"/>
      <c r="BO908" s="133"/>
      <c r="BP908" s="128" t="n">
        <f aca="false">IF($A908=$A907,BN908+BO908+BP907,BN908+BO908)</f>
        <v>0</v>
      </c>
      <c r="BQ908" s="133"/>
      <c r="BR908" s="133"/>
      <c r="BS908" s="128" t="n">
        <f aca="false">IF($A908=$A907,BQ908+BR908+BS907,BQ908+BR908)</f>
        <v>0</v>
      </c>
      <c r="BT908" s="133"/>
      <c r="BU908" s="133"/>
      <c r="BV908" s="128" t="n">
        <f aca="false">IF($A908=$A907,BT908+BU908+BV907,BT908+BU908)</f>
        <v>0</v>
      </c>
      <c r="BW908" s="128" t="n">
        <f aca="false">IF(W908=0,0,IF(W908&gt;F$4,1,(IF(W908=BW$2,0,(IF(F$4-W908&gt;2,1,0))))))</f>
        <v>0</v>
      </c>
    </row>
    <row r="909" customFormat="false" ht="42.95" hidden="false" customHeight="true" outlineLevel="0" collapsed="false">
      <c r="A909" s="124" t="str">
        <f aca="false">IF(D909=D908,IF(A908=0,"",A908),IF(AND(D909&gt;0,D909&lt;&gt;D908),A908+1,""))</f>
        <v/>
      </c>
      <c r="B909" s="129"/>
      <c r="C909" s="129"/>
      <c r="D909" s="96"/>
      <c r="E909" s="138"/>
      <c r="F909" s="128" t="str">
        <f aca="false">IFERROR(IF(OR(ISTEXT(D909),ISNUMBER(D909)),HLOOKUP(I909-23*INT(I909/23),[2]Hoja2!B$1:X$2,2),""),1)</f>
        <v/>
      </c>
      <c r="G909" s="128" t="str">
        <f aca="false">LEFT(D909,1)</f>
        <v/>
      </c>
      <c r="H909" s="129" t="str">
        <f aca="false">IF(UPPER(G909)="Z",2,IF(UPPER(G909)="Y",1,IF(UPPER(G909)="X",0,LEFT(D909))))</f>
        <v/>
      </c>
      <c r="I909" s="129" t="str">
        <f aca="false">REPLACE(D909,1,1,H909)</f>
        <v/>
      </c>
      <c r="J909" s="96"/>
      <c r="K909" s="124" t="str">
        <f aca="false">IF(N909&gt;0,ROW(L909)-7,"")</f>
        <v/>
      </c>
      <c r="L909" s="130"/>
      <c r="M909" s="130"/>
      <c r="N909" s="131"/>
      <c r="O909" s="132"/>
      <c r="P909" s="128" t="str">
        <f aca="false">IFERROR(IF(OR(ISTEXT(N909),ISNUMBER(N909)),HLOOKUP(S909-23*INT(S909/23),[2]Hoja2!B$1:X$2,2),""),1)</f>
        <v/>
      </c>
      <c r="Q909" s="128" t="str">
        <f aca="false">LEFT(N909,1)</f>
        <v/>
      </c>
      <c r="R909" s="129" t="str">
        <f aca="false">IF(UPPER(Q909)="Z",2,IF(UPPER(Q909)="Y",1,IF(UPPER(Q909)="X",0,LEFT(N909))))</f>
        <v/>
      </c>
      <c r="S909" s="129" t="str">
        <f aca="false">REPLACE(N909,1,1,R909)</f>
        <v/>
      </c>
      <c r="T909" s="96"/>
      <c r="U909" s="133"/>
      <c r="V909" s="124" t="str">
        <f aca="false">IF(OR(ISTEXT(N909),ISNUMBER(N909)),IF($AD909=1,U909,0),"")</f>
        <v/>
      </c>
      <c r="W909" s="75" t="n">
        <v>36892</v>
      </c>
      <c r="X909" s="134"/>
      <c r="Y909" s="134"/>
      <c r="AA909" s="128" t="n">
        <f aca="false">IF(E909&lt;&gt;F909,0,1)</f>
        <v>1</v>
      </c>
      <c r="AB909" s="128" t="n">
        <f aca="false">IF(OR(T909="SI",T909="Si",T909="si",T909="sI",T909="s",T909="S"),1,0)</f>
        <v>0</v>
      </c>
      <c r="AC909" s="128" t="n">
        <f aca="false">IF(OR(J909="SI",J909="Si",J909="si",J909="sI",J909="s",J909="S"),1,0)</f>
        <v>0</v>
      </c>
      <c r="AD909" s="128" t="n">
        <f aca="false">AK909*AA909*AB909*AC909</f>
        <v>0</v>
      </c>
      <c r="AF909" s="136" t="n">
        <f aca="false">COUNTIF(D$8:D909,D909)</f>
        <v>0</v>
      </c>
      <c r="AG909" s="136" t="n">
        <f aca="false">COUNTIFS(D$8:D909,D909,A$8:A909,A909)</f>
        <v>0</v>
      </c>
      <c r="AH909" s="128" t="n">
        <f aca="false">AF909-AG909</f>
        <v>0</v>
      </c>
      <c r="AI909" s="128" t="n">
        <f aca="false">IF(OR(O909&lt;&gt;P909,P909=1,AA909=0),1,0)</f>
        <v>0</v>
      </c>
      <c r="AJ909" s="128" t="n">
        <f aca="false">IF(AR909&gt;0,1,0)+AH909</f>
        <v>0</v>
      </c>
      <c r="AK909" s="128" t="n">
        <f aca="false">IF(O909&lt;&gt;P909,0,1)</f>
        <v>1</v>
      </c>
      <c r="AL909" s="128" t="n">
        <f aca="false">IF(U909&gt;1,1,0)</f>
        <v>0</v>
      </c>
      <c r="AM909" s="136"/>
      <c r="AN909" s="137"/>
      <c r="AO909" s="139"/>
      <c r="AP909" s="128" t="str">
        <f aca="false">IF(SUMIF(AS$7:BU$7,"&gt;0",AS909:BU909)&gt;0,SUMIF(AS$7:BU$7,"&gt;0",AS909:BU909),"")</f>
        <v/>
      </c>
      <c r="AQ909" s="128"/>
      <c r="AR909" s="136" t="n">
        <f aca="false">COUNTIF(N$8:N909,N909)-1</f>
        <v>-1</v>
      </c>
      <c r="AS909" s="133"/>
      <c r="AT909" s="133"/>
      <c r="AU909" s="128" t="n">
        <f aca="false">IF($A909=$A908,AS909+AT909+AU908,AS909+AT909)</f>
        <v>0</v>
      </c>
      <c r="AV909" s="133"/>
      <c r="AW909" s="133"/>
      <c r="AX909" s="128" t="n">
        <f aca="false">IF($A909=$A908,AV909+AW909+AX908,AV909+AW909)</f>
        <v>0</v>
      </c>
      <c r="AY909" s="133"/>
      <c r="AZ909" s="133"/>
      <c r="BA909" s="128" t="n">
        <f aca="false">IF($A909=$A908,AY909+AZ909+BA908,AY909+AZ909)</f>
        <v>0</v>
      </c>
      <c r="BB909" s="133"/>
      <c r="BC909" s="133"/>
      <c r="BD909" s="128" t="n">
        <f aca="false">IF($A909=$A908,BB909+BC909+BD908,BB909+BC909)</f>
        <v>0</v>
      </c>
      <c r="BE909" s="133"/>
      <c r="BF909" s="133"/>
      <c r="BG909" s="128" t="n">
        <f aca="false">IF($A909=$A908,BE909+BF909+BG908,BE909+BF909)</f>
        <v>0</v>
      </c>
      <c r="BH909" s="133"/>
      <c r="BI909" s="133"/>
      <c r="BJ909" s="128" t="n">
        <f aca="false">IF($A909=$A908,BH909+BI909+BJ908,BH909+BI909)</f>
        <v>0</v>
      </c>
      <c r="BK909" s="133"/>
      <c r="BL909" s="133"/>
      <c r="BM909" s="128" t="n">
        <f aca="false">IF($A909=$A908,BK909+BL909+BM908,BK909+BL909)</f>
        <v>0</v>
      </c>
      <c r="BN909" s="133"/>
      <c r="BO909" s="133"/>
      <c r="BP909" s="128" t="n">
        <f aca="false">IF($A909=$A908,BN909+BO909+BP908,BN909+BO909)</f>
        <v>0</v>
      </c>
      <c r="BQ909" s="133"/>
      <c r="BR909" s="133"/>
      <c r="BS909" s="128" t="n">
        <f aca="false">IF($A909=$A908,BQ909+BR909+BS908,BQ909+BR909)</f>
        <v>0</v>
      </c>
      <c r="BT909" s="133"/>
      <c r="BU909" s="133"/>
      <c r="BV909" s="128" t="n">
        <f aca="false">IF($A909=$A908,BT909+BU909+BV908,BT909+BU909)</f>
        <v>0</v>
      </c>
      <c r="BW909" s="128" t="n">
        <f aca="false">IF(W909=0,0,IF(W909&gt;F$4,1,(IF(W909=BW$2,0,(IF(F$4-W909&gt;2,1,0))))))</f>
        <v>0</v>
      </c>
    </row>
    <row r="910" customFormat="false" ht="42.95" hidden="false" customHeight="true" outlineLevel="0" collapsed="false">
      <c r="A910" s="124" t="str">
        <f aca="false">IF(D910=D909,IF(A909=0,"",A909),IF(AND(D910&gt;0,D910&lt;&gt;D909),A909+1,""))</f>
        <v/>
      </c>
      <c r="B910" s="129"/>
      <c r="C910" s="129"/>
      <c r="D910" s="96"/>
      <c r="E910" s="138"/>
      <c r="F910" s="128" t="str">
        <f aca="false">IFERROR(IF(OR(ISTEXT(D910),ISNUMBER(D910)),HLOOKUP(I910-23*INT(I910/23),[2]Hoja2!B$1:X$2,2),""),1)</f>
        <v/>
      </c>
      <c r="G910" s="128" t="str">
        <f aca="false">LEFT(D910,1)</f>
        <v/>
      </c>
      <c r="H910" s="129" t="str">
        <f aca="false">IF(UPPER(G910)="Z",2,IF(UPPER(G910)="Y",1,IF(UPPER(G910)="X",0,LEFT(D910))))</f>
        <v/>
      </c>
      <c r="I910" s="129" t="str">
        <f aca="false">REPLACE(D910,1,1,H910)</f>
        <v/>
      </c>
      <c r="J910" s="96"/>
      <c r="K910" s="124" t="str">
        <f aca="false">IF(N910&gt;0,ROW(L910)-7,"")</f>
        <v/>
      </c>
      <c r="L910" s="130"/>
      <c r="M910" s="130"/>
      <c r="N910" s="131"/>
      <c r="O910" s="132"/>
      <c r="P910" s="128" t="str">
        <f aca="false">IFERROR(IF(OR(ISTEXT(N910),ISNUMBER(N910)),HLOOKUP(S910-23*INT(S910/23),[2]Hoja2!B$1:X$2,2),""),1)</f>
        <v/>
      </c>
      <c r="Q910" s="128" t="str">
        <f aca="false">LEFT(N910,1)</f>
        <v/>
      </c>
      <c r="R910" s="129" t="str">
        <f aca="false">IF(UPPER(Q910)="Z",2,IF(UPPER(Q910)="Y",1,IF(UPPER(Q910)="X",0,LEFT(N910))))</f>
        <v/>
      </c>
      <c r="S910" s="129" t="str">
        <f aca="false">REPLACE(N910,1,1,R910)</f>
        <v/>
      </c>
      <c r="T910" s="96"/>
      <c r="U910" s="133"/>
      <c r="V910" s="124" t="str">
        <f aca="false">IF(OR(ISTEXT(N910),ISNUMBER(N910)),IF($AD910=1,U910,0),"")</f>
        <v/>
      </c>
      <c r="W910" s="75" t="n">
        <v>36892</v>
      </c>
      <c r="X910" s="134"/>
      <c r="Y910" s="134"/>
      <c r="AA910" s="128" t="n">
        <f aca="false">IF(E910&lt;&gt;F910,0,1)</f>
        <v>1</v>
      </c>
      <c r="AB910" s="128" t="n">
        <f aca="false">IF(OR(T910="SI",T910="Si",T910="si",T910="sI",T910="s",T910="S"),1,0)</f>
        <v>0</v>
      </c>
      <c r="AC910" s="128" t="n">
        <f aca="false">IF(OR(J910="SI",J910="Si",J910="si",J910="sI",J910="s",J910="S"),1,0)</f>
        <v>0</v>
      </c>
      <c r="AD910" s="128" t="n">
        <f aca="false">AK910*AA910*AB910*AC910</f>
        <v>0</v>
      </c>
      <c r="AF910" s="136" t="n">
        <f aca="false">COUNTIF(D$8:D910,D910)</f>
        <v>0</v>
      </c>
      <c r="AG910" s="136" t="n">
        <f aca="false">COUNTIFS(D$8:D910,D910,A$8:A910,A910)</f>
        <v>0</v>
      </c>
      <c r="AH910" s="128" t="n">
        <f aca="false">AF910-AG910</f>
        <v>0</v>
      </c>
      <c r="AI910" s="128" t="n">
        <f aca="false">IF(OR(O910&lt;&gt;P910,P910=1,AA910=0),1,0)</f>
        <v>0</v>
      </c>
      <c r="AJ910" s="128" t="n">
        <f aca="false">IF(AR910&gt;0,1,0)+AH910</f>
        <v>0</v>
      </c>
      <c r="AK910" s="128" t="n">
        <f aca="false">IF(O910&lt;&gt;P910,0,1)</f>
        <v>1</v>
      </c>
      <c r="AL910" s="128" t="n">
        <f aca="false">IF(U910&gt;1,1,0)</f>
        <v>0</v>
      </c>
      <c r="AM910" s="136"/>
      <c r="AN910" s="137"/>
      <c r="AO910" s="139"/>
      <c r="AP910" s="128" t="str">
        <f aca="false">IF(SUMIF(AS$7:BU$7,"&gt;0",AS910:BU910)&gt;0,SUMIF(AS$7:BU$7,"&gt;0",AS910:BU910),"")</f>
        <v/>
      </c>
      <c r="AQ910" s="128"/>
      <c r="AR910" s="136" t="n">
        <f aca="false">COUNTIF(N$8:N910,N910)-1</f>
        <v>-1</v>
      </c>
      <c r="AS910" s="133"/>
      <c r="AT910" s="133"/>
      <c r="AU910" s="128" t="n">
        <f aca="false">IF($A910=$A909,AS910+AT910+AU909,AS910+AT910)</f>
        <v>0</v>
      </c>
      <c r="AV910" s="133"/>
      <c r="AW910" s="133"/>
      <c r="AX910" s="128" t="n">
        <f aca="false">IF($A910=$A909,AV910+AW910+AX909,AV910+AW910)</f>
        <v>0</v>
      </c>
      <c r="AY910" s="133"/>
      <c r="AZ910" s="133"/>
      <c r="BA910" s="128" t="n">
        <f aca="false">IF($A910=$A909,AY910+AZ910+BA909,AY910+AZ910)</f>
        <v>0</v>
      </c>
      <c r="BB910" s="133"/>
      <c r="BC910" s="133"/>
      <c r="BD910" s="128" t="n">
        <f aca="false">IF($A910=$A909,BB910+BC910+BD909,BB910+BC910)</f>
        <v>0</v>
      </c>
      <c r="BE910" s="133"/>
      <c r="BF910" s="133"/>
      <c r="BG910" s="128" t="n">
        <f aca="false">IF($A910=$A909,BE910+BF910+BG909,BE910+BF910)</f>
        <v>0</v>
      </c>
      <c r="BH910" s="133"/>
      <c r="BI910" s="133"/>
      <c r="BJ910" s="128" t="n">
        <f aca="false">IF($A910=$A909,BH910+BI910+BJ909,BH910+BI910)</f>
        <v>0</v>
      </c>
      <c r="BK910" s="133"/>
      <c r="BL910" s="133"/>
      <c r="BM910" s="128" t="n">
        <f aca="false">IF($A910=$A909,BK910+BL910+BM909,BK910+BL910)</f>
        <v>0</v>
      </c>
      <c r="BN910" s="133"/>
      <c r="BO910" s="133"/>
      <c r="BP910" s="128" t="n">
        <f aca="false">IF($A910=$A909,BN910+BO910+BP909,BN910+BO910)</f>
        <v>0</v>
      </c>
      <c r="BQ910" s="133"/>
      <c r="BR910" s="133"/>
      <c r="BS910" s="128" t="n">
        <f aca="false">IF($A910=$A909,BQ910+BR910+BS909,BQ910+BR910)</f>
        <v>0</v>
      </c>
      <c r="BT910" s="133"/>
      <c r="BU910" s="133"/>
      <c r="BV910" s="128" t="n">
        <f aca="false">IF($A910=$A909,BT910+BU910+BV909,BT910+BU910)</f>
        <v>0</v>
      </c>
      <c r="BW910" s="128" t="n">
        <f aca="false">IF(W910=0,0,IF(W910&gt;F$4,1,(IF(W910=BW$2,0,(IF(F$4-W910&gt;2,1,0))))))</f>
        <v>0</v>
      </c>
    </row>
    <row r="911" customFormat="false" ht="42.95" hidden="false" customHeight="true" outlineLevel="0" collapsed="false">
      <c r="A911" s="124" t="str">
        <f aca="false">IF(D911=D910,IF(A910=0,"",A910),IF(AND(D911&gt;0,D911&lt;&gt;D910),A910+1,""))</f>
        <v/>
      </c>
      <c r="B911" s="129"/>
      <c r="C911" s="129"/>
      <c r="D911" s="96"/>
      <c r="E911" s="138"/>
      <c r="F911" s="128" t="str">
        <f aca="false">IFERROR(IF(OR(ISTEXT(D911),ISNUMBER(D911)),HLOOKUP(I911-23*INT(I911/23),[2]Hoja2!B$1:X$2,2),""),1)</f>
        <v/>
      </c>
      <c r="G911" s="128" t="str">
        <f aca="false">LEFT(D911,1)</f>
        <v/>
      </c>
      <c r="H911" s="129" t="str">
        <f aca="false">IF(UPPER(G911)="Z",2,IF(UPPER(G911)="Y",1,IF(UPPER(G911)="X",0,LEFT(D911))))</f>
        <v/>
      </c>
      <c r="I911" s="129" t="str">
        <f aca="false">REPLACE(D911,1,1,H911)</f>
        <v/>
      </c>
      <c r="J911" s="96"/>
      <c r="K911" s="124" t="str">
        <f aca="false">IF(N911&gt;0,ROW(L911)-7,"")</f>
        <v/>
      </c>
      <c r="L911" s="130"/>
      <c r="M911" s="130"/>
      <c r="N911" s="131"/>
      <c r="O911" s="132"/>
      <c r="P911" s="128" t="str">
        <f aca="false">IFERROR(IF(OR(ISTEXT(N911),ISNUMBER(N911)),HLOOKUP(S911-23*INT(S911/23),[2]Hoja2!B$1:X$2,2),""),1)</f>
        <v/>
      </c>
      <c r="Q911" s="128" t="str">
        <f aca="false">LEFT(N911,1)</f>
        <v/>
      </c>
      <c r="R911" s="129" t="str">
        <f aca="false">IF(UPPER(Q911)="Z",2,IF(UPPER(Q911)="Y",1,IF(UPPER(Q911)="X",0,LEFT(N911))))</f>
        <v/>
      </c>
      <c r="S911" s="129" t="str">
        <f aca="false">REPLACE(N911,1,1,R911)</f>
        <v/>
      </c>
      <c r="T911" s="96"/>
      <c r="U911" s="133"/>
      <c r="V911" s="124" t="str">
        <f aca="false">IF(OR(ISTEXT(N911),ISNUMBER(N911)),IF($AD911=1,U911,0),"")</f>
        <v/>
      </c>
      <c r="W911" s="75" t="n">
        <v>36892</v>
      </c>
      <c r="X911" s="134"/>
      <c r="Y911" s="134"/>
      <c r="AA911" s="128" t="n">
        <f aca="false">IF(E911&lt;&gt;F911,0,1)</f>
        <v>1</v>
      </c>
      <c r="AB911" s="128" t="n">
        <f aca="false">IF(OR(T911="SI",T911="Si",T911="si",T911="sI",T911="s",T911="S"),1,0)</f>
        <v>0</v>
      </c>
      <c r="AC911" s="128" t="n">
        <f aca="false">IF(OR(J911="SI",J911="Si",J911="si",J911="sI",J911="s",J911="S"),1,0)</f>
        <v>0</v>
      </c>
      <c r="AD911" s="128" t="n">
        <f aca="false">AK911*AA911*AB911*AC911</f>
        <v>0</v>
      </c>
      <c r="AF911" s="136" t="n">
        <f aca="false">COUNTIF(D$8:D911,D911)</f>
        <v>0</v>
      </c>
      <c r="AG911" s="136" t="n">
        <f aca="false">COUNTIFS(D$8:D911,D911,A$8:A911,A911)</f>
        <v>0</v>
      </c>
      <c r="AH911" s="128" t="n">
        <f aca="false">AF911-AG911</f>
        <v>0</v>
      </c>
      <c r="AI911" s="128" t="n">
        <f aca="false">IF(OR(O911&lt;&gt;P911,P911=1,AA911=0),1,0)</f>
        <v>0</v>
      </c>
      <c r="AJ911" s="128" t="n">
        <f aca="false">IF(AR911&gt;0,1,0)+AH911</f>
        <v>0</v>
      </c>
      <c r="AK911" s="128" t="n">
        <f aca="false">IF(O911&lt;&gt;P911,0,1)</f>
        <v>1</v>
      </c>
      <c r="AL911" s="128" t="n">
        <f aca="false">IF(U911&gt;1,1,0)</f>
        <v>0</v>
      </c>
      <c r="AM911" s="136"/>
      <c r="AN911" s="137"/>
      <c r="AO911" s="139"/>
      <c r="AP911" s="128" t="str">
        <f aca="false">IF(SUMIF(AS$7:BU$7,"&gt;0",AS911:BU911)&gt;0,SUMIF(AS$7:BU$7,"&gt;0",AS911:BU911),"")</f>
        <v/>
      </c>
      <c r="AQ911" s="128"/>
      <c r="AR911" s="136" t="n">
        <f aca="false">COUNTIF(N$8:N911,N911)-1</f>
        <v>-1</v>
      </c>
      <c r="AS911" s="133"/>
      <c r="AT911" s="133"/>
      <c r="AU911" s="128" t="n">
        <f aca="false">IF($A911=$A910,AS911+AT911+AU910,AS911+AT911)</f>
        <v>0</v>
      </c>
      <c r="AV911" s="133"/>
      <c r="AW911" s="133"/>
      <c r="AX911" s="128" t="n">
        <f aca="false">IF($A911=$A910,AV911+AW911+AX910,AV911+AW911)</f>
        <v>0</v>
      </c>
      <c r="AY911" s="133"/>
      <c r="AZ911" s="133"/>
      <c r="BA911" s="128" t="n">
        <f aca="false">IF($A911=$A910,AY911+AZ911+BA910,AY911+AZ911)</f>
        <v>0</v>
      </c>
      <c r="BB911" s="133"/>
      <c r="BC911" s="133"/>
      <c r="BD911" s="128" t="n">
        <f aca="false">IF($A911=$A910,BB911+BC911+BD910,BB911+BC911)</f>
        <v>0</v>
      </c>
      <c r="BE911" s="133"/>
      <c r="BF911" s="133"/>
      <c r="BG911" s="128" t="n">
        <f aca="false">IF($A911=$A910,BE911+BF911+BG910,BE911+BF911)</f>
        <v>0</v>
      </c>
      <c r="BH911" s="133"/>
      <c r="BI911" s="133"/>
      <c r="BJ911" s="128" t="n">
        <f aca="false">IF($A911=$A910,BH911+BI911+BJ910,BH911+BI911)</f>
        <v>0</v>
      </c>
      <c r="BK911" s="133"/>
      <c r="BL911" s="133"/>
      <c r="BM911" s="128" t="n">
        <f aca="false">IF($A911=$A910,BK911+BL911+BM910,BK911+BL911)</f>
        <v>0</v>
      </c>
      <c r="BN911" s="133"/>
      <c r="BO911" s="133"/>
      <c r="BP911" s="128" t="n">
        <f aca="false">IF($A911=$A910,BN911+BO911+BP910,BN911+BO911)</f>
        <v>0</v>
      </c>
      <c r="BQ911" s="133"/>
      <c r="BR911" s="133"/>
      <c r="BS911" s="128" t="n">
        <f aca="false">IF($A911=$A910,BQ911+BR911+BS910,BQ911+BR911)</f>
        <v>0</v>
      </c>
      <c r="BT911" s="133"/>
      <c r="BU911" s="133"/>
      <c r="BV911" s="128" t="n">
        <f aca="false">IF($A911=$A910,BT911+BU911+BV910,BT911+BU911)</f>
        <v>0</v>
      </c>
      <c r="BW911" s="128" t="n">
        <f aca="false">IF(W911=0,0,IF(W911&gt;F$4,1,(IF(W911=BW$2,0,(IF(F$4-W911&gt;2,1,0))))))</f>
        <v>0</v>
      </c>
    </row>
    <row r="912" customFormat="false" ht="42.95" hidden="false" customHeight="true" outlineLevel="0" collapsed="false">
      <c r="A912" s="124" t="str">
        <f aca="false">IF(D912=D911,IF(A911=0,"",A911),IF(AND(D912&gt;0,D912&lt;&gt;D911),A911+1,""))</f>
        <v/>
      </c>
      <c r="B912" s="129"/>
      <c r="C912" s="129"/>
      <c r="D912" s="96"/>
      <c r="E912" s="138"/>
      <c r="F912" s="128" t="str">
        <f aca="false">IFERROR(IF(OR(ISTEXT(D912),ISNUMBER(D912)),HLOOKUP(I912-23*INT(I912/23),[2]Hoja2!B$1:X$2,2),""),1)</f>
        <v/>
      </c>
      <c r="G912" s="128" t="str">
        <f aca="false">LEFT(D912,1)</f>
        <v/>
      </c>
      <c r="H912" s="129" t="str">
        <f aca="false">IF(UPPER(G912)="Z",2,IF(UPPER(G912)="Y",1,IF(UPPER(G912)="X",0,LEFT(D912))))</f>
        <v/>
      </c>
      <c r="I912" s="129" t="str">
        <f aca="false">REPLACE(D912,1,1,H912)</f>
        <v/>
      </c>
      <c r="J912" s="96"/>
      <c r="K912" s="124" t="str">
        <f aca="false">IF(N912&gt;0,ROW(L912)-7,"")</f>
        <v/>
      </c>
      <c r="L912" s="130"/>
      <c r="M912" s="130"/>
      <c r="N912" s="131"/>
      <c r="O912" s="132"/>
      <c r="P912" s="128" t="str">
        <f aca="false">IFERROR(IF(OR(ISTEXT(N912),ISNUMBER(N912)),HLOOKUP(S912-23*INT(S912/23),[2]Hoja2!B$1:X$2,2),""),1)</f>
        <v/>
      </c>
      <c r="Q912" s="128" t="str">
        <f aca="false">LEFT(N912,1)</f>
        <v/>
      </c>
      <c r="R912" s="129" t="str">
        <f aca="false">IF(UPPER(Q912)="Z",2,IF(UPPER(Q912)="Y",1,IF(UPPER(Q912)="X",0,LEFT(N912))))</f>
        <v/>
      </c>
      <c r="S912" s="129" t="str">
        <f aca="false">REPLACE(N912,1,1,R912)</f>
        <v/>
      </c>
      <c r="T912" s="96"/>
      <c r="U912" s="133"/>
      <c r="V912" s="124" t="str">
        <f aca="false">IF(OR(ISTEXT(N912),ISNUMBER(N912)),IF($AD912=1,U912,0),"")</f>
        <v/>
      </c>
      <c r="W912" s="75" t="n">
        <v>36892</v>
      </c>
      <c r="X912" s="134"/>
      <c r="Y912" s="134"/>
      <c r="AA912" s="128" t="n">
        <f aca="false">IF(E912&lt;&gt;F912,0,1)</f>
        <v>1</v>
      </c>
      <c r="AB912" s="128" t="n">
        <f aca="false">IF(OR(T912="SI",T912="Si",T912="si",T912="sI",T912="s",T912="S"),1,0)</f>
        <v>0</v>
      </c>
      <c r="AC912" s="128" t="n">
        <f aca="false">IF(OR(J912="SI",J912="Si",J912="si",J912="sI",J912="s",J912="S"),1,0)</f>
        <v>0</v>
      </c>
      <c r="AD912" s="128" t="n">
        <f aca="false">AK912*AA912*AB912*AC912</f>
        <v>0</v>
      </c>
      <c r="AF912" s="136" t="n">
        <f aca="false">COUNTIF(D$8:D912,D912)</f>
        <v>0</v>
      </c>
      <c r="AG912" s="136" t="n">
        <f aca="false">COUNTIFS(D$8:D912,D912,A$8:A912,A912)</f>
        <v>0</v>
      </c>
      <c r="AH912" s="128" t="n">
        <f aca="false">AF912-AG912</f>
        <v>0</v>
      </c>
      <c r="AI912" s="128" t="n">
        <f aca="false">IF(OR(O912&lt;&gt;P912,P912=1,AA912=0),1,0)</f>
        <v>0</v>
      </c>
      <c r="AJ912" s="128" t="n">
        <f aca="false">IF(AR912&gt;0,1,0)+AH912</f>
        <v>0</v>
      </c>
      <c r="AK912" s="128" t="n">
        <f aca="false">IF(O912&lt;&gt;P912,0,1)</f>
        <v>1</v>
      </c>
      <c r="AL912" s="128" t="n">
        <f aca="false">IF(U912&gt;1,1,0)</f>
        <v>0</v>
      </c>
      <c r="AM912" s="136"/>
      <c r="AN912" s="137"/>
      <c r="AO912" s="139"/>
      <c r="AP912" s="128" t="str">
        <f aca="false">IF(SUMIF(AS$7:BU$7,"&gt;0",AS912:BU912)&gt;0,SUMIF(AS$7:BU$7,"&gt;0",AS912:BU912),"")</f>
        <v/>
      </c>
      <c r="AQ912" s="128"/>
      <c r="AR912" s="136" t="n">
        <f aca="false">COUNTIF(N$8:N912,N912)-1</f>
        <v>-1</v>
      </c>
      <c r="AS912" s="133"/>
      <c r="AT912" s="133"/>
      <c r="AU912" s="128" t="n">
        <f aca="false">IF($A912=$A911,AS912+AT912+AU911,AS912+AT912)</f>
        <v>0</v>
      </c>
      <c r="AV912" s="133"/>
      <c r="AW912" s="133"/>
      <c r="AX912" s="128" t="n">
        <f aca="false">IF($A912=$A911,AV912+AW912+AX911,AV912+AW912)</f>
        <v>0</v>
      </c>
      <c r="AY912" s="133"/>
      <c r="AZ912" s="133"/>
      <c r="BA912" s="128" t="n">
        <f aca="false">IF($A912=$A911,AY912+AZ912+BA911,AY912+AZ912)</f>
        <v>0</v>
      </c>
      <c r="BB912" s="133"/>
      <c r="BC912" s="133"/>
      <c r="BD912" s="128" t="n">
        <f aca="false">IF($A912=$A911,BB912+BC912+BD911,BB912+BC912)</f>
        <v>0</v>
      </c>
      <c r="BE912" s="133"/>
      <c r="BF912" s="133"/>
      <c r="BG912" s="128" t="n">
        <f aca="false">IF($A912=$A911,BE912+BF912+BG911,BE912+BF912)</f>
        <v>0</v>
      </c>
      <c r="BH912" s="133"/>
      <c r="BI912" s="133"/>
      <c r="BJ912" s="128" t="n">
        <f aca="false">IF($A912=$A911,BH912+BI912+BJ911,BH912+BI912)</f>
        <v>0</v>
      </c>
      <c r="BK912" s="133"/>
      <c r="BL912" s="133"/>
      <c r="BM912" s="128" t="n">
        <f aca="false">IF($A912=$A911,BK912+BL912+BM911,BK912+BL912)</f>
        <v>0</v>
      </c>
      <c r="BN912" s="133"/>
      <c r="BO912" s="133"/>
      <c r="BP912" s="128" t="n">
        <f aca="false">IF($A912=$A911,BN912+BO912+BP911,BN912+BO912)</f>
        <v>0</v>
      </c>
      <c r="BQ912" s="133"/>
      <c r="BR912" s="133"/>
      <c r="BS912" s="128" t="n">
        <f aca="false">IF($A912=$A911,BQ912+BR912+BS911,BQ912+BR912)</f>
        <v>0</v>
      </c>
      <c r="BT912" s="133"/>
      <c r="BU912" s="133"/>
      <c r="BV912" s="128" t="n">
        <f aca="false">IF($A912=$A911,BT912+BU912+BV911,BT912+BU912)</f>
        <v>0</v>
      </c>
      <c r="BW912" s="128" t="n">
        <f aca="false">IF(W912=0,0,IF(W912&gt;F$4,1,(IF(W912=BW$2,0,(IF(F$4-W912&gt;2,1,0))))))</f>
        <v>0</v>
      </c>
    </row>
    <row r="913" customFormat="false" ht="42.95" hidden="false" customHeight="true" outlineLevel="0" collapsed="false">
      <c r="A913" s="124" t="str">
        <f aca="false">IF(D913=D912,IF(A912=0,"",A912),IF(AND(D913&gt;0,D913&lt;&gt;D912),A912+1,""))</f>
        <v/>
      </c>
      <c r="B913" s="129"/>
      <c r="C913" s="129"/>
      <c r="D913" s="96"/>
      <c r="E913" s="138"/>
      <c r="F913" s="128" t="str">
        <f aca="false">IFERROR(IF(OR(ISTEXT(D913),ISNUMBER(D913)),HLOOKUP(I913-23*INT(I913/23),[2]Hoja2!B$1:X$2,2),""),1)</f>
        <v/>
      </c>
      <c r="G913" s="128" t="str">
        <f aca="false">LEFT(D913,1)</f>
        <v/>
      </c>
      <c r="H913" s="129" t="str">
        <f aca="false">IF(UPPER(G913)="Z",2,IF(UPPER(G913)="Y",1,IF(UPPER(G913)="X",0,LEFT(D913))))</f>
        <v/>
      </c>
      <c r="I913" s="129" t="str">
        <f aca="false">REPLACE(D913,1,1,H913)</f>
        <v/>
      </c>
      <c r="J913" s="96"/>
      <c r="K913" s="124" t="str">
        <f aca="false">IF(N913&gt;0,ROW(L913)-7,"")</f>
        <v/>
      </c>
      <c r="L913" s="130"/>
      <c r="M913" s="130"/>
      <c r="N913" s="131"/>
      <c r="O913" s="132"/>
      <c r="P913" s="128" t="str">
        <f aca="false">IFERROR(IF(OR(ISTEXT(N913),ISNUMBER(N913)),HLOOKUP(S913-23*INT(S913/23),[2]Hoja2!B$1:X$2,2),""),1)</f>
        <v/>
      </c>
      <c r="Q913" s="128" t="str">
        <f aca="false">LEFT(N913,1)</f>
        <v/>
      </c>
      <c r="R913" s="129" t="str">
        <f aca="false">IF(UPPER(Q913)="Z",2,IF(UPPER(Q913)="Y",1,IF(UPPER(Q913)="X",0,LEFT(N913))))</f>
        <v/>
      </c>
      <c r="S913" s="129" t="str">
        <f aca="false">REPLACE(N913,1,1,R913)</f>
        <v/>
      </c>
      <c r="T913" s="96"/>
      <c r="U913" s="133"/>
      <c r="V913" s="124" t="str">
        <f aca="false">IF(OR(ISTEXT(N913),ISNUMBER(N913)),IF($AD913=1,U913,0),"")</f>
        <v/>
      </c>
      <c r="W913" s="75" t="n">
        <v>36892</v>
      </c>
      <c r="X913" s="134"/>
      <c r="Y913" s="134"/>
      <c r="AA913" s="128" t="n">
        <f aca="false">IF(E913&lt;&gt;F913,0,1)</f>
        <v>1</v>
      </c>
      <c r="AB913" s="128" t="n">
        <f aca="false">IF(OR(T913="SI",T913="Si",T913="si",T913="sI",T913="s",T913="S"),1,0)</f>
        <v>0</v>
      </c>
      <c r="AC913" s="128" t="n">
        <f aca="false">IF(OR(J913="SI",J913="Si",J913="si",J913="sI",J913="s",J913="S"),1,0)</f>
        <v>0</v>
      </c>
      <c r="AD913" s="128" t="n">
        <f aca="false">AK913*AA913*AB913*AC913</f>
        <v>0</v>
      </c>
      <c r="AF913" s="136" t="n">
        <f aca="false">COUNTIF(D$8:D913,D913)</f>
        <v>0</v>
      </c>
      <c r="AG913" s="136" t="n">
        <f aca="false">COUNTIFS(D$8:D913,D913,A$8:A913,A913)</f>
        <v>0</v>
      </c>
      <c r="AH913" s="128" t="n">
        <f aca="false">AF913-AG913</f>
        <v>0</v>
      </c>
      <c r="AI913" s="128" t="n">
        <f aca="false">IF(OR(O913&lt;&gt;P913,P913=1,AA913=0),1,0)</f>
        <v>0</v>
      </c>
      <c r="AJ913" s="128" t="n">
        <f aca="false">IF(AR913&gt;0,1,0)+AH913</f>
        <v>0</v>
      </c>
      <c r="AK913" s="128" t="n">
        <f aca="false">IF(O913&lt;&gt;P913,0,1)</f>
        <v>1</v>
      </c>
      <c r="AL913" s="128" t="n">
        <f aca="false">IF(U913&gt;1,1,0)</f>
        <v>0</v>
      </c>
      <c r="AM913" s="136"/>
      <c r="AN913" s="137"/>
      <c r="AO913" s="139"/>
      <c r="AP913" s="128" t="str">
        <f aca="false">IF(SUMIF(AS$7:BU$7,"&gt;0",AS913:BU913)&gt;0,SUMIF(AS$7:BU$7,"&gt;0",AS913:BU913),"")</f>
        <v/>
      </c>
      <c r="AQ913" s="128"/>
      <c r="AR913" s="136" t="n">
        <f aca="false">COUNTIF(N$8:N913,N913)-1</f>
        <v>-1</v>
      </c>
      <c r="AS913" s="133"/>
      <c r="AT913" s="133"/>
      <c r="AU913" s="128" t="n">
        <f aca="false">IF($A913=$A912,AS913+AT913+AU912,AS913+AT913)</f>
        <v>0</v>
      </c>
      <c r="AV913" s="133"/>
      <c r="AW913" s="133"/>
      <c r="AX913" s="128" t="n">
        <f aca="false">IF($A913=$A912,AV913+AW913+AX912,AV913+AW913)</f>
        <v>0</v>
      </c>
      <c r="AY913" s="133"/>
      <c r="AZ913" s="133"/>
      <c r="BA913" s="128" t="n">
        <f aca="false">IF($A913=$A912,AY913+AZ913+BA912,AY913+AZ913)</f>
        <v>0</v>
      </c>
      <c r="BB913" s="133"/>
      <c r="BC913" s="133"/>
      <c r="BD913" s="128" t="n">
        <f aca="false">IF($A913=$A912,BB913+BC913+BD912,BB913+BC913)</f>
        <v>0</v>
      </c>
      <c r="BE913" s="133"/>
      <c r="BF913" s="133"/>
      <c r="BG913" s="128" t="n">
        <f aca="false">IF($A913=$A912,BE913+BF913+BG912,BE913+BF913)</f>
        <v>0</v>
      </c>
      <c r="BH913" s="133"/>
      <c r="BI913" s="133"/>
      <c r="BJ913" s="128" t="n">
        <f aca="false">IF($A913=$A912,BH913+BI913+BJ912,BH913+BI913)</f>
        <v>0</v>
      </c>
      <c r="BK913" s="133"/>
      <c r="BL913" s="133"/>
      <c r="BM913" s="128" t="n">
        <f aca="false">IF($A913=$A912,BK913+BL913+BM912,BK913+BL913)</f>
        <v>0</v>
      </c>
      <c r="BN913" s="133"/>
      <c r="BO913" s="133"/>
      <c r="BP913" s="128" t="n">
        <f aca="false">IF($A913=$A912,BN913+BO913+BP912,BN913+BO913)</f>
        <v>0</v>
      </c>
      <c r="BQ913" s="133"/>
      <c r="BR913" s="133"/>
      <c r="BS913" s="128" t="n">
        <f aca="false">IF($A913=$A912,BQ913+BR913+BS912,BQ913+BR913)</f>
        <v>0</v>
      </c>
      <c r="BT913" s="133"/>
      <c r="BU913" s="133"/>
      <c r="BV913" s="128" t="n">
        <f aca="false">IF($A913=$A912,BT913+BU913+BV912,BT913+BU913)</f>
        <v>0</v>
      </c>
      <c r="BW913" s="128" t="n">
        <f aca="false">IF(W913=0,0,IF(W913&gt;F$4,1,(IF(W913=BW$2,0,(IF(F$4-W913&gt;2,1,0))))))</f>
        <v>0</v>
      </c>
    </row>
    <row r="914" customFormat="false" ht="42.95" hidden="false" customHeight="true" outlineLevel="0" collapsed="false">
      <c r="A914" s="124" t="str">
        <f aca="false">IF(D914=D913,IF(A913=0,"",A913),IF(AND(D914&gt;0,D914&lt;&gt;D913),A913+1,""))</f>
        <v/>
      </c>
      <c r="B914" s="129"/>
      <c r="C914" s="129"/>
      <c r="D914" s="96"/>
      <c r="E914" s="138"/>
      <c r="F914" s="128" t="str">
        <f aca="false">IFERROR(IF(OR(ISTEXT(D914),ISNUMBER(D914)),HLOOKUP(I914-23*INT(I914/23),[2]Hoja2!B$1:X$2,2),""),1)</f>
        <v/>
      </c>
      <c r="G914" s="128" t="str">
        <f aca="false">LEFT(D914,1)</f>
        <v/>
      </c>
      <c r="H914" s="129" t="str">
        <f aca="false">IF(UPPER(G914)="Z",2,IF(UPPER(G914)="Y",1,IF(UPPER(G914)="X",0,LEFT(D914))))</f>
        <v/>
      </c>
      <c r="I914" s="129" t="str">
        <f aca="false">REPLACE(D914,1,1,H914)</f>
        <v/>
      </c>
      <c r="J914" s="96"/>
      <c r="K914" s="124" t="str">
        <f aca="false">IF(N914&gt;0,ROW(L914)-7,"")</f>
        <v/>
      </c>
      <c r="L914" s="130"/>
      <c r="M914" s="130"/>
      <c r="N914" s="131"/>
      <c r="O914" s="132"/>
      <c r="P914" s="128" t="str">
        <f aca="false">IFERROR(IF(OR(ISTEXT(N914),ISNUMBER(N914)),HLOOKUP(S914-23*INT(S914/23),[2]Hoja2!B$1:X$2,2),""),1)</f>
        <v/>
      </c>
      <c r="Q914" s="128" t="str">
        <f aca="false">LEFT(N914,1)</f>
        <v/>
      </c>
      <c r="R914" s="129" t="str">
        <f aca="false">IF(UPPER(Q914)="Z",2,IF(UPPER(Q914)="Y",1,IF(UPPER(Q914)="X",0,LEFT(N914))))</f>
        <v/>
      </c>
      <c r="S914" s="129" t="str">
        <f aca="false">REPLACE(N914,1,1,R914)</f>
        <v/>
      </c>
      <c r="T914" s="96"/>
      <c r="U914" s="133"/>
      <c r="V914" s="124" t="str">
        <f aca="false">IF(OR(ISTEXT(N914),ISNUMBER(N914)),IF($AD914=1,U914,0),"")</f>
        <v/>
      </c>
      <c r="W914" s="75" t="n">
        <v>36892</v>
      </c>
      <c r="X914" s="134"/>
      <c r="Y914" s="134"/>
      <c r="AA914" s="128" t="n">
        <f aca="false">IF(E914&lt;&gt;F914,0,1)</f>
        <v>1</v>
      </c>
      <c r="AB914" s="128" t="n">
        <f aca="false">IF(OR(T914="SI",T914="Si",T914="si",T914="sI",T914="s",T914="S"),1,0)</f>
        <v>0</v>
      </c>
      <c r="AC914" s="128" t="n">
        <f aca="false">IF(OR(J914="SI",J914="Si",J914="si",J914="sI",J914="s",J914="S"),1,0)</f>
        <v>0</v>
      </c>
      <c r="AD914" s="128" t="n">
        <f aca="false">AK914*AA914*AB914*AC914</f>
        <v>0</v>
      </c>
      <c r="AF914" s="136" t="n">
        <f aca="false">COUNTIF(D$8:D914,D914)</f>
        <v>0</v>
      </c>
      <c r="AG914" s="136" t="n">
        <f aca="false">COUNTIFS(D$8:D914,D914,A$8:A914,A914)</f>
        <v>0</v>
      </c>
      <c r="AH914" s="128" t="n">
        <f aca="false">AF914-AG914</f>
        <v>0</v>
      </c>
      <c r="AI914" s="128" t="n">
        <f aca="false">IF(OR(O914&lt;&gt;P914,P914=1,AA914=0),1,0)</f>
        <v>0</v>
      </c>
      <c r="AJ914" s="128" t="n">
        <f aca="false">IF(AR914&gt;0,1,0)+AH914</f>
        <v>0</v>
      </c>
      <c r="AK914" s="128" t="n">
        <f aca="false">IF(O914&lt;&gt;P914,0,1)</f>
        <v>1</v>
      </c>
      <c r="AL914" s="128" t="n">
        <f aca="false">IF(U914&gt;1,1,0)</f>
        <v>0</v>
      </c>
      <c r="AM914" s="136"/>
      <c r="AN914" s="137"/>
      <c r="AO914" s="139"/>
      <c r="AP914" s="128" t="str">
        <f aca="false">IF(SUMIF(AS$7:BU$7,"&gt;0",AS914:BU914)&gt;0,SUMIF(AS$7:BU$7,"&gt;0",AS914:BU914),"")</f>
        <v/>
      </c>
      <c r="AQ914" s="128"/>
      <c r="AR914" s="136" t="n">
        <f aca="false">COUNTIF(N$8:N914,N914)-1</f>
        <v>-1</v>
      </c>
      <c r="AS914" s="133"/>
      <c r="AT914" s="133"/>
      <c r="AU914" s="128" t="n">
        <f aca="false">IF($A914=$A913,AS914+AT914+AU913,AS914+AT914)</f>
        <v>0</v>
      </c>
      <c r="AV914" s="133"/>
      <c r="AW914" s="133"/>
      <c r="AX914" s="128" t="n">
        <f aca="false">IF($A914=$A913,AV914+AW914+AX913,AV914+AW914)</f>
        <v>0</v>
      </c>
      <c r="AY914" s="133"/>
      <c r="AZ914" s="133"/>
      <c r="BA914" s="128" t="n">
        <f aca="false">IF($A914=$A913,AY914+AZ914+BA913,AY914+AZ914)</f>
        <v>0</v>
      </c>
      <c r="BB914" s="133"/>
      <c r="BC914" s="133"/>
      <c r="BD914" s="128" t="n">
        <f aca="false">IF($A914=$A913,BB914+BC914+BD913,BB914+BC914)</f>
        <v>0</v>
      </c>
      <c r="BE914" s="133"/>
      <c r="BF914" s="133"/>
      <c r="BG914" s="128" t="n">
        <f aca="false">IF($A914=$A913,BE914+BF914+BG913,BE914+BF914)</f>
        <v>0</v>
      </c>
      <c r="BH914" s="133"/>
      <c r="BI914" s="133"/>
      <c r="BJ914" s="128" t="n">
        <f aca="false">IF($A914=$A913,BH914+BI914+BJ913,BH914+BI914)</f>
        <v>0</v>
      </c>
      <c r="BK914" s="133"/>
      <c r="BL914" s="133"/>
      <c r="BM914" s="128" t="n">
        <f aca="false">IF($A914=$A913,BK914+BL914+BM913,BK914+BL914)</f>
        <v>0</v>
      </c>
      <c r="BN914" s="133"/>
      <c r="BO914" s="133"/>
      <c r="BP914" s="128" t="n">
        <f aca="false">IF($A914=$A913,BN914+BO914+BP913,BN914+BO914)</f>
        <v>0</v>
      </c>
      <c r="BQ914" s="133"/>
      <c r="BR914" s="133"/>
      <c r="BS914" s="128" t="n">
        <f aca="false">IF($A914=$A913,BQ914+BR914+BS913,BQ914+BR914)</f>
        <v>0</v>
      </c>
      <c r="BT914" s="133"/>
      <c r="BU914" s="133"/>
      <c r="BV914" s="128" t="n">
        <f aca="false">IF($A914=$A913,BT914+BU914+BV913,BT914+BU914)</f>
        <v>0</v>
      </c>
      <c r="BW914" s="128" t="n">
        <f aca="false">IF(W914=0,0,IF(W914&gt;F$4,1,(IF(W914=BW$2,0,(IF(F$4-W914&gt;2,1,0))))))</f>
        <v>0</v>
      </c>
    </row>
    <row r="915" customFormat="false" ht="42.95" hidden="false" customHeight="true" outlineLevel="0" collapsed="false">
      <c r="A915" s="124" t="str">
        <f aca="false">IF(D915=D914,IF(A914=0,"",A914),IF(AND(D915&gt;0,D915&lt;&gt;D914),A914+1,""))</f>
        <v/>
      </c>
      <c r="B915" s="129"/>
      <c r="C915" s="129"/>
      <c r="D915" s="96"/>
      <c r="E915" s="138"/>
      <c r="F915" s="128" t="str">
        <f aca="false">IFERROR(IF(OR(ISTEXT(D915),ISNUMBER(D915)),HLOOKUP(I915-23*INT(I915/23),[2]Hoja2!B$1:X$2,2),""),1)</f>
        <v/>
      </c>
      <c r="G915" s="128" t="str">
        <f aca="false">LEFT(D915,1)</f>
        <v/>
      </c>
      <c r="H915" s="129" t="str">
        <f aca="false">IF(UPPER(G915)="Z",2,IF(UPPER(G915)="Y",1,IF(UPPER(G915)="X",0,LEFT(D915))))</f>
        <v/>
      </c>
      <c r="I915" s="129" t="str">
        <f aca="false">REPLACE(D915,1,1,H915)</f>
        <v/>
      </c>
      <c r="J915" s="96"/>
      <c r="K915" s="124" t="str">
        <f aca="false">IF(N915&gt;0,ROW(L915)-7,"")</f>
        <v/>
      </c>
      <c r="L915" s="130"/>
      <c r="M915" s="130"/>
      <c r="N915" s="131"/>
      <c r="O915" s="132"/>
      <c r="P915" s="128" t="str">
        <f aca="false">IFERROR(IF(OR(ISTEXT(N915),ISNUMBER(N915)),HLOOKUP(S915-23*INT(S915/23),[2]Hoja2!B$1:X$2,2),""),1)</f>
        <v/>
      </c>
      <c r="Q915" s="128" t="str">
        <f aca="false">LEFT(N915,1)</f>
        <v/>
      </c>
      <c r="R915" s="129" t="str">
        <f aca="false">IF(UPPER(Q915)="Z",2,IF(UPPER(Q915)="Y",1,IF(UPPER(Q915)="X",0,LEFT(N915))))</f>
        <v/>
      </c>
      <c r="S915" s="129" t="str">
        <f aca="false">REPLACE(N915,1,1,R915)</f>
        <v/>
      </c>
      <c r="T915" s="96"/>
      <c r="U915" s="133"/>
      <c r="V915" s="124" t="str">
        <f aca="false">IF(OR(ISTEXT(N915),ISNUMBER(N915)),IF($AD915=1,U915,0),"")</f>
        <v/>
      </c>
      <c r="W915" s="75" t="n">
        <v>36892</v>
      </c>
      <c r="X915" s="134"/>
      <c r="Y915" s="134"/>
      <c r="AA915" s="128" t="n">
        <f aca="false">IF(E915&lt;&gt;F915,0,1)</f>
        <v>1</v>
      </c>
      <c r="AB915" s="128" t="n">
        <f aca="false">IF(OR(T915="SI",T915="Si",T915="si",T915="sI",T915="s",T915="S"),1,0)</f>
        <v>0</v>
      </c>
      <c r="AC915" s="128" t="n">
        <f aca="false">IF(OR(J915="SI",J915="Si",J915="si",J915="sI",J915="s",J915="S"),1,0)</f>
        <v>0</v>
      </c>
      <c r="AD915" s="128" t="n">
        <f aca="false">AK915*AA915*AB915*AC915</f>
        <v>0</v>
      </c>
      <c r="AF915" s="136" t="n">
        <f aca="false">COUNTIF(D$8:D915,D915)</f>
        <v>0</v>
      </c>
      <c r="AG915" s="136" t="n">
        <f aca="false">COUNTIFS(D$8:D915,D915,A$8:A915,A915)</f>
        <v>0</v>
      </c>
      <c r="AH915" s="128" t="n">
        <f aca="false">AF915-AG915</f>
        <v>0</v>
      </c>
      <c r="AI915" s="128" t="n">
        <f aca="false">IF(OR(O915&lt;&gt;P915,P915=1,AA915=0),1,0)</f>
        <v>0</v>
      </c>
      <c r="AJ915" s="128" t="n">
        <f aca="false">IF(AR915&gt;0,1,0)+AH915</f>
        <v>0</v>
      </c>
      <c r="AK915" s="128" t="n">
        <f aca="false">IF(O915&lt;&gt;P915,0,1)</f>
        <v>1</v>
      </c>
      <c r="AL915" s="128" t="n">
        <f aca="false">IF(U915&gt;1,1,0)</f>
        <v>0</v>
      </c>
      <c r="AM915" s="136"/>
      <c r="AN915" s="137"/>
      <c r="AO915" s="139"/>
      <c r="AP915" s="128" t="str">
        <f aca="false">IF(SUMIF(AS$7:BU$7,"&gt;0",AS915:BU915)&gt;0,SUMIF(AS$7:BU$7,"&gt;0",AS915:BU915),"")</f>
        <v/>
      </c>
      <c r="AQ915" s="128"/>
      <c r="AR915" s="136" t="n">
        <f aca="false">COUNTIF(N$8:N915,N915)-1</f>
        <v>-1</v>
      </c>
      <c r="AS915" s="133"/>
      <c r="AT915" s="133"/>
      <c r="AU915" s="128" t="n">
        <f aca="false">IF($A915=$A914,AS915+AT915+AU914,AS915+AT915)</f>
        <v>0</v>
      </c>
      <c r="AV915" s="133"/>
      <c r="AW915" s="133"/>
      <c r="AX915" s="128" t="n">
        <f aca="false">IF($A915=$A914,AV915+AW915+AX914,AV915+AW915)</f>
        <v>0</v>
      </c>
      <c r="AY915" s="133"/>
      <c r="AZ915" s="133"/>
      <c r="BA915" s="128" t="n">
        <f aca="false">IF($A915=$A914,AY915+AZ915+BA914,AY915+AZ915)</f>
        <v>0</v>
      </c>
      <c r="BB915" s="133"/>
      <c r="BC915" s="133"/>
      <c r="BD915" s="128" t="n">
        <f aca="false">IF($A915=$A914,BB915+BC915+BD914,BB915+BC915)</f>
        <v>0</v>
      </c>
      <c r="BE915" s="133"/>
      <c r="BF915" s="133"/>
      <c r="BG915" s="128" t="n">
        <f aca="false">IF($A915=$A914,BE915+BF915+BG914,BE915+BF915)</f>
        <v>0</v>
      </c>
      <c r="BH915" s="133"/>
      <c r="BI915" s="133"/>
      <c r="BJ915" s="128" t="n">
        <f aca="false">IF($A915=$A914,BH915+BI915+BJ914,BH915+BI915)</f>
        <v>0</v>
      </c>
      <c r="BK915" s="133"/>
      <c r="BL915" s="133"/>
      <c r="BM915" s="128" t="n">
        <f aca="false">IF($A915=$A914,BK915+BL915+BM914,BK915+BL915)</f>
        <v>0</v>
      </c>
      <c r="BN915" s="133"/>
      <c r="BO915" s="133"/>
      <c r="BP915" s="128" t="n">
        <f aca="false">IF($A915=$A914,BN915+BO915+BP914,BN915+BO915)</f>
        <v>0</v>
      </c>
      <c r="BQ915" s="133"/>
      <c r="BR915" s="133"/>
      <c r="BS915" s="128" t="n">
        <f aca="false">IF($A915=$A914,BQ915+BR915+BS914,BQ915+BR915)</f>
        <v>0</v>
      </c>
      <c r="BT915" s="133"/>
      <c r="BU915" s="133"/>
      <c r="BV915" s="128" t="n">
        <f aca="false">IF($A915=$A914,BT915+BU915+BV914,BT915+BU915)</f>
        <v>0</v>
      </c>
      <c r="BW915" s="128" t="n">
        <f aca="false">IF(W915=0,0,IF(W915&gt;F$4,1,(IF(W915=BW$2,0,(IF(F$4-W915&gt;2,1,0))))))</f>
        <v>0</v>
      </c>
    </row>
    <row r="916" customFormat="false" ht="42.95" hidden="false" customHeight="true" outlineLevel="0" collapsed="false">
      <c r="A916" s="124" t="str">
        <f aca="false">IF(D916=D915,IF(A915=0,"",A915),IF(AND(D916&gt;0,D916&lt;&gt;D915),A915+1,""))</f>
        <v/>
      </c>
      <c r="B916" s="129"/>
      <c r="C916" s="129"/>
      <c r="D916" s="96"/>
      <c r="E916" s="138"/>
      <c r="F916" s="128" t="str">
        <f aca="false">IFERROR(IF(OR(ISTEXT(D916),ISNUMBER(D916)),HLOOKUP(I916-23*INT(I916/23),[2]Hoja2!B$1:X$2,2),""),1)</f>
        <v/>
      </c>
      <c r="G916" s="128" t="str">
        <f aca="false">LEFT(D916,1)</f>
        <v/>
      </c>
      <c r="H916" s="129" t="str">
        <f aca="false">IF(UPPER(G916)="Z",2,IF(UPPER(G916)="Y",1,IF(UPPER(G916)="X",0,LEFT(D916))))</f>
        <v/>
      </c>
      <c r="I916" s="129" t="str">
        <f aca="false">REPLACE(D916,1,1,H916)</f>
        <v/>
      </c>
      <c r="J916" s="96"/>
      <c r="K916" s="124" t="str">
        <f aca="false">IF(N916&gt;0,ROW(L916)-7,"")</f>
        <v/>
      </c>
      <c r="L916" s="130"/>
      <c r="M916" s="130"/>
      <c r="N916" s="131"/>
      <c r="O916" s="132"/>
      <c r="P916" s="128" t="str">
        <f aca="false">IFERROR(IF(OR(ISTEXT(N916),ISNUMBER(N916)),HLOOKUP(S916-23*INT(S916/23),[2]Hoja2!B$1:X$2,2),""),1)</f>
        <v/>
      </c>
      <c r="Q916" s="128" t="str">
        <f aca="false">LEFT(N916,1)</f>
        <v/>
      </c>
      <c r="R916" s="129" t="str">
        <f aca="false">IF(UPPER(Q916)="Z",2,IF(UPPER(Q916)="Y",1,IF(UPPER(Q916)="X",0,LEFT(N916))))</f>
        <v/>
      </c>
      <c r="S916" s="129" t="str">
        <f aca="false">REPLACE(N916,1,1,R916)</f>
        <v/>
      </c>
      <c r="T916" s="96"/>
      <c r="U916" s="133"/>
      <c r="V916" s="124" t="str">
        <f aca="false">IF(OR(ISTEXT(N916),ISNUMBER(N916)),IF($AD916=1,U916,0),"")</f>
        <v/>
      </c>
      <c r="W916" s="75" t="n">
        <v>36892</v>
      </c>
      <c r="X916" s="134"/>
      <c r="Y916" s="134"/>
      <c r="AA916" s="128" t="n">
        <f aca="false">IF(E916&lt;&gt;F916,0,1)</f>
        <v>1</v>
      </c>
      <c r="AB916" s="128" t="n">
        <f aca="false">IF(OR(T916="SI",T916="Si",T916="si",T916="sI",T916="s",T916="S"),1,0)</f>
        <v>0</v>
      </c>
      <c r="AC916" s="128" t="n">
        <f aca="false">IF(OR(J916="SI",J916="Si",J916="si",J916="sI",J916="s",J916="S"),1,0)</f>
        <v>0</v>
      </c>
      <c r="AD916" s="128" t="n">
        <f aca="false">AK916*AA916*AB916*AC916</f>
        <v>0</v>
      </c>
      <c r="AF916" s="136" t="n">
        <f aca="false">COUNTIF(D$8:D916,D916)</f>
        <v>0</v>
      </c>
      <c r="AG916" s="136" t="n">
        <f aca="false">COUNTIFS(D$8:D916,D916,A$8:A916,A916)</f>
        <v>0</v>
      </c>
      <c r="AH916" s="128" t="n">
        <f aca="false">AF916-AG916</f>
        <v>0</v>
      </c>
      <c r="AI916" s="128" t="n">
        <f aca="false">IF(OR(O916&lt;&gt;P916,P916=1,AA916=0),1,0)</f>
        <v>0</v>
      </c>
      <c r="AJ916" s="128" t="n">
        <f aca="false">IF(AR916&gt;0,1,0)+AH916</f>
        <v>0</v>
      </c>
      <c r="AK916" s="128" t="n">
        <f aca="false">IF(O916&lt;&gt;P916,0,1)</f>
        <v>1</v>
      </c>
      <c r="AL916" s="128" t="n">
        <f aca="false">IF(U916&gt;1,1,0)</f>
        <v>0</v>
      </c>
      <c r="AM916" s="136"/>
      <c r="AN916" s="137"/>
      <c r="AO916" s="139"/>
      <c r="AP916" s="128" t="str">
        <f aca="false">IF(SUMIF(AS$7:BU$7,"&gt;0",AS916:BU916)&gt;0,SUMIF(AS$7:BU$7,"&gt;0",AS916:BU916),"")</f>
        <v/>
      </c>
      <c r="AQ916" s="128"/>
      <c r="AR916" s="136" t="n">
        <f aca="false">COUNTIF(N$8:N916,N916)-1</f>
        <v>-1</v>
      </c>
      <c r="AS916" s="133"/>
      <c r="AT916" s="133"/>
      <c r="AU916" s="128" t="n">
        <f aca="false">IF($A916=$A915,AS916+AT916+AU915,AS916+AT916)</f>
        <v>0</v>
      </c>
      <c r="AV916" s="133"/>
      <c r="AW916" s="133"/>
      <c r="AX916" s="128" t="n">
        <f aca="false">IF($A916=$A915,AV916+AW916+AX915,AV916+AW916)</f>
        <v>0</v>
      </c>
      <c r="AY916" s="133"/>
      <c r="AZ916" s="133"/>
      <c r="BA916" s="128" t="n">
        <f aca="false">IF($A916=$A915,AY916+AZ916+BA915,AY916+AZ916)</f>
        <v>0</v>
      </c>
      <c r="BB916" s="133"/>
      <c r="BC916" s="133"/>
      <c r="BD916" s="128" t="n">
        <f aca="false">IF($A916=$A915,BB916+BC916+BD915,BB916+BC916)</f>
        <v>0</v>
      </c>
      <c r="BE916" s="133"/>
      <c r="BF916" s="133"/>
      <c r="BG916" s="128" t="n">
        <f aca="false">IF($A916=$A915,BE916+BF916+BG915,BE916+BF916)</f>
        <v>0</v>
      </c>
      <c r="BH916" s="133"/>
      <c r="BI916" s="133"/>
      <c r="BJ916" s="128" t="n">
        <f aca="false">IF($A916=$A915,BH916+BI916+BJ915,BH916+BI916)</f>
        <v>0</v>
      </c>
      <c r="BK916" s="133"/>
      <c r="BL916" s="133"/>
      <c r="BM916" s="128" t="n">
        <f aca="false">IF($A916=$A915,BK916+BL916+BM915,BK916+BL916)</f>
        <v>0</v>
      </c>
      <c r="BN916" s="133"/>
      <c r="BO916" s="133"/>
      <c r="BP916" s="128" t="n">
        <f aca="false">IF($A916=$A915,BN916+BO916+BP915,BN916+BO916)</f>
        <v>0</v>
      </c>
      <c r="BQ916" s="133"/>
      <c r="BR916" s="133"/>
      <c r="BS916" s="128" t="n">
        <f aca="false">IF($A916=$A915,BQ916+BR916+BS915,BQ916+BR916)</f>
        <v>0</v>
      </c>
      <c r="BT916" s="133"/>
      <c r="BU916" s="133"/>
      <c r="BV916" s="128" t="n">
        <f aca="false">IF($A916=$A915,BT916+BU916+BV915,BT916+BU916)</f>
        <v>0</v>
      </c>
      <c r="BW916" s="128" t="n">
        <f aca="false">IF(W916=0,0,IF(W916&gt;F$4,1,(IF(W916=BW$2,0,(IF(F$4-W916&gt;2,1,0))))))</f>
        <v>0</v>
      </c>
    </row>
    <row r="917" customFormat="false" ht="42.95" hidden="false" customHeight="true" outlineLevel="0" collapsed="false">
      <c r="A917" s="124" t="str">
        <f aca="false">IF(D917=D916,IF(A916=0,"",A916),IF(AND(D917&gt;0,D917&lt;&gt;D916),A916+1,""))</f>
        <v/>
      </c>
      <c r="B917" s="129"/>
      <c r="C917" s="129"/>
      <c r="D917" s="96"/>
      <c r="E917" s="138"/>
      <c r="F917" s="128" t="str">
        <f aca="false">IFERROR(IF(OR(ISTEXT(D917),ISNUMBER(D917)),HLOOKUP(I917-23*INT(I917/23),[2]Hoja2!B$1:X$2,2),""),1)</f>
        <v/>
      </c>
      <c r="G917" s="128" t="str">
        <f aca="false">LEFT(D917,1)</f>
        <v/>
      </c>
      <c r="H917" s="129" t="str">
        <f aca="false">IF(UPPER(G917)="Z",2,IF(UPPER(G917)="Y",1,IF(UPPER(G917)="X",0,LEFT(D917))))</f>
        <v/>
      </c>
      <c r="I917" s="129" t="str">
        <f aca="false">REPLACE(D917,1,1,H917)</f>
        <v/>
      </c>
      <c r="J917" s="96"/>
      <c r="K917" s="124" t="str">
        <f aca="false">IF(N917&gt;0,ROW(L917)-7,"")</f>
        <v/>
      </c>
      <c r="L917" s="130"/>
      <c r="M917" s="130"/>
      <c r="N917" s="131"/>
      <c r="O917" s="132"/>
      <c r="P917" s="128" t="str">
        <f aca="false">IFERROR(IF(OR(ISTEXT(N917),ISNUMBER(N917)),HLOOKUP(S917-23*INT(S917/23),[2]Hoja2!B$1:X$2,2),""),1)</f>
        <v/>
      </c>
      <c r="Q917" s="128" t="str">
        <f aca="false">LEFT(N917,1)</f>
        <v/>
      </c>
      <c r="R917" s="129" t="str">
        <f aca="false">IF(UPPER(Q917)="Z",2,IF(UPPER(Q917)="Y",1,IF(UPPER(Q917)="X",0,LEFT(N917))))</f>
        <v/>
      </c>
      <c r="S917" s="129" t="str">
        <f aca="false">REPLACE(N917,1,1,R917)</f>
        <v/>
      </c>
      <c r="T917" s="96"/>
      <c r="U917" s="133"/>
      <c r="V917" s="124" t="str">
        <f aca="false">IF(OR(ISTEXT(N917),ISNUMBER(N917)),IF($AD917=1,U917,0),"")</f>
        <v/>
      </c>
      <c r="W917" s="75" t="n">
        <v>36892</v>
      </c>
      <c r="X917" s="134"/>
      <c r="Y917" s="134"/>
      <c r="AA917" s="128" t="n">
        <f aca="false">IF(E917&lt;&gt;F917,0,1)</f>
        <v>1</v>
      </c>
      <c r="AB917" s="128" t="n">
        <f aca="false">IF(OR(T917="SI",T917="Si",T917="si",T917="sI",T917="s",T917="S"),1,0)</f>
        <v>0</v>
      </c>
      <c r="AC917" s="128" t="n">
        <f aca="false">IF(OR(J917="SI",J917="Si",J917="si",J917="sI",J917="s",J917="S"),1,0)</f>
        <v>0</v>
      </c>
      <c r="AD917" s="128" t="n">
        <f aca="false">AK917*AA917*AB917*AC917</f>
        <v>0</v>
      </c>
      <c r="AF917" s="136" t="n">
        <f aca="false">COUNTIF(D$8:D917,D917)</f>
        <v>0</v>
      </c>
      <c r="AG917" s="136" t="n">
        <f aca="false">COUNTIFS(D$8:D917,D917,A$8:A917,A917)</f>
        <v>0</v>
      </c>
      <c r="AH917" s="128" t="n">
        <f aca="false">AF917-AG917</f>
        <v>0</v>
      </c>
      <c r="AI917" s="128" t="n">
        <f aca="false">IF(OR(O917&lt;&gt;P917,P917=1,AA917=0),1,0)</f>
        <v>0</v>
      </c>
      <c r="AJ917" s="128" t="n">
        <f aca="false">IF(AR917&gt;0,1,0)+AH917</f>
        <v>0</v>
      </c>
      <c r="AK917" s="128" t="n">
        <f aca="false">IF(O917&lt;&gt;P917,0,1)</f>
        <v>1</v>
      </c>
      <c r="AL917" s="128" t="n">
        <f aca="false">IF(U917&gt;1,1,0)</f>
        <v>0</v>
      </c>
      <c r="AM917" s="136"/>
      <c r="AN917" s="137"/>
      <c r="AO917" s="139"/>
      <c r="AP917" s="128" t="str">
        <f aca="false">IF(SUMIF(AS$7:BU$7,"&gt;0",AS917:BU917)&gt;0,SUMIF(AS$7:BU$7,"&gt;0",AS917:BU917),"")</f>
        <v/>
      </c>
      <c r="AQ917" s="128"/>
      <c r="AR917" s="136" t="n">
        <f aca="false">COUNTIF(N$8:N917,N917)-1</f>
        <v>-1</v>
      </c>
      <c r="AS917" s="133"/>
      <c r="AT917" s="133"/>
      <c r="AU917" s="128" t="n">
        <f aca="false">IF($A917=$A916,AS917+AT917+AU916,AS917+AT917)</f>
        <v>0</v>
      </c>
      <c r="AV917" s="133"/>
      <c r="AW917" s="133"/>
      <c r="AX917" s="128" t="n">
        <f aca="false">IF($A917=$A916,AV917+AW917+AX916,AV917+AW917)</f>
        <v>0</v>
      </c>
      <c r="AY917" s="133"/>
      <c r="AZ917" s="133"/>
      <c r="BA917" s="128" t="n">
        <f aca="false">IF($A917=$A916,AY917+AZ917+BA916,AY917+AZ917)</f>
        <v>0</v>
      </c>
      <c r="BB917" s="133"/>
      <c r="BC917" s="133"/>
      <c r="BD917" s="128" t="n">
        <f aca="false">IF($A917=$A916,BB917+BC917+BD916,BB917+BC917)</f>
        <v>0</v>
      </c>
      <c r="BE917" s="133"/>
      <c r="BF917" s="133"/>
      <c r="BG917" s="128" t="n">
        <f aca="false">IF($A917=$A916,BE917+BF917+BG916,BE917+BF917)</f>
        <v>0</v>
      </c>
      <c r="BH917" s="133"/>
      <c r="BI917" s="133"/>
      <c r="BJ917" s="128" t="n">
        <f aca="false">IF($A917=$A916,BH917+BI917+BJ916,BH917+BI917)</f>
        <v>0</v>
      </c>
      <c r="BK917" s="133"/>
      <c r="BL917" s="133"/>
      <c r="BM917" s="128" t="n">
        <f aca="false">IF($A917=$A916,BK917+BL917+BM916,BK917+BL917)</f>
        <v>0</v>
      </c>
      <c r="BN917" s="133"/>
      <c r="BO917" s="133"/>
      <c r="BP917" s="128" t="n">
        <f aca="false">IF($A917=$A916,BN917+BO917+BP916,BN917+BO917)</f>
        <v>0</v>
      </c>
      <c r="BQ917" s="133"/>
      <c r="BR917" s="133"/>
      <c r="BS917" s="128" t="n">
        <f aca="false">IF($A917=$A916,BQ917+BR917+BS916,BQ917+BR917)</f>
        <v>0</v>
      </c>
      <c r="BT917" s="133"/>
      <c r="BU917" s="133"/>
      <c r="BV917" s="128" t="n">
        <f aca="false">IF($A917=$A916,BT917+BU917+BV916,BT917+BU917)</f>
        <v>0</v>
      </c>
      <c r="BW917" s="128" t="n">
        <f aca="false">IF(W917=0,0,IF(W917&gt;F$4,1,(IF(W917=BW$2,0,(IF(F$4-W917&gt;2,1,0))))))</f>
        <v>0</v>
      </c>
    </row>
    <row r="918" customFormat="false" ht="42.95" hidden="false" customHeight="true" outlineLevel="0" collapsed="false">
      <c r="A918" s="124" t="str">
        <f aca="false">IF(D918=D917,IF(A917=0,"",A917),IF(AND(D918&gt;0,D918&lt;&gt;D917),A917+1,""))</f>
        <v/>
      </c>
      <c r="B918" s="129"/>
      <c r="C918" s="129"/>
      <c r="D918" s="96"/>
      <c r="E918" s="138"/>
      <c r="F918" s="128" t="str">
        <f aca="false">IFERROR(IF(OR(ISTEXT(D918),ISNUMBER(D918)),HLOOKUP(I918-23*INT(I918/23),[2]Hoja2!B$1:X$2,2),""),1)</f>
        <v/>
      </c>
      <c r="G918" s="128" t="str">
        <f aca="false">LEFT(D918,1)</f>
        <v/>
      </c>
      <c r="H918" s="129" t="str">
        <f aca="false">IF(UPPER(G918)="Z",2,IF(UPPER(G918)="Y",1,IF(UPPER(G918)="X",0,LEFT(D918))))</f>
        <v/>
      </c>
      <c r="I918" s="129" t="str">
        <f aca="false">REPLACE(D918,1,1,H918)</f>
        <v/>
      </c>
      <c r="J918" s="96"/>
      <c r="K918" s="124" t="str">
        <f aca="false">IF(N918&gt;0,ROW(L918)-7,"")</f>
        <v/>
      </c>
      <c r="L918" s="130"/>
      <c r="M918" s="130"/>
      <c r="N918" s="131"/>
      <c r="O918" s="132"/>
      <c r="P918" s="128" t="str">
        <f aca="false">IFERROR(IF(OR(ISTEXT(N918),ISNUMBER(N918)),HLOOKUP(S918-23*INT(S918/23),[2]Hoja2!B$1:X$2,2),""),1)</f>
        <v/>
      </c>
      <c r="Q918" s="128" t="str">
        <f aca="false">LEFT(N918,1)</f>
        <v/>
      </c>
      <c r="R918" s="129" t="str">
        <f aca="false">IF(UPPER(Q918)="Z",2,IF(UPPER(Q918)="Y",1,IF(UPPER(Q918)="X",0,LEFT(N918))))</f>
        <v/>
      </c>
      <c r="S918" s="129" t="str">
        <f aca="false">REPLACE(N918,1,1,R918)</f>
        <v/>
      </c>
      <c r="T918" s="96"/>
      <c r="U918" s="133"/>
      <c r="V918" s="124" t="str">
        <f aca="false">IF(OR(ISTEXT(N918),ISNUMBER(N918)),IF($AD918=1,U918,0),"")</f>
        <v/>
      </c>
      <c r="W918" s="75" t="n">
        <v>36892</v>
      </c>
      <c r="X918" s="134"/>
      <c r="Y918" s="134"/>
      <c r="AA918" s="128" t="n">
        <f aca="false">IF(E918&lt;&gt;F918,0,1)</f>
        <v>1</v>
      </c>
      <c r="AB918" s="128" t="n">
        <f aca="false">IF(OR(T918="SI",T918="Si",T918="si",T918="sI",T918="s",T918="S"),1,0)</f>
        <v>0</v>
      </c>
      <c r="AC918" s="128" t="n">
        <f aca="false">IF(OR(J918="SI",J918="Si",J918="si",J918="sI",J918="s",J918="S"),1,0)</f>
        <v>0</v>
      </c>
      <c r="AD918" s="128" t="n">
        <f aca="false">AK918*AA918*AB918*AC918</f>
        <v>0</v>
      </c>
      <c r="AF918" s="136" t="n">
        <f aca="false">COUNTIF(D$8:D918,D918)</f>
        <v>0</v>
      </c>
      <c r="AG918" s="136" t="n">
        <f aca="false">COUNTIFS(D$8:D918,D918,A$8:A918,A918)</f>
        <v>0</v>
      </c>
      <c r="AH918" s="128" t="n">
        <f aca="false">AF918-AG918</f>
        <v>0</v>
      </c>
      <c r="AI918" s="128" t="n">
        <f aca="false">IF(OR(O918&lt;&gt;P918,P918=1,AA918=0),1,0)</f>
        <v>0</v>
      </c>
      <c r="AJ918" s="128" t="n">
        <f aca="false">IF(AR918&gt;0,1,0)+AH918</f>
        <v>0</v>
      </c>
      <c r="AK918" s="128" t="n">
        <f aca="false">IF(O918&lt;&gt;P918,0,1)</f>
        <v>1</v>
      </c>
      <c r="AL918" s="128" t="n">
        <f aca="false">IF(U918&gt;1,1,0)</f>
        <v>0</v>
      </c>
      <c r="AM918" s="136"/>
      <c r="AN918" s="137"/>
      <c r="AO918" s="139"/>
      <c r="AP918" s="128" t="str">
        <f aca="false">IF(SUMIF(AS$7:BU$7,"&gt;0",AS918:BU918)&gt;0,SUMIF(AS$7:BU$7,"&gt;0",AS918:BU918),"")</f>
        <v/>
      </c>
      <c r="AQ918" s="128"/>
      <c r="AR918" s="136" t="n">
        <f aca="false">COUNTIF(N$8:N918,N918)-1</f>
        <v>-1</v>
      </c>
      <c r="AS918" s="133"/>
      <c r="AT918" s="133"/>
      <c r="AU918" s="128" t="n">
        <f aca="false">IF($A918=$A917,AS918+AT918+AU917,AS918+AT918)</f>
        <v>0</v>
      </c>
      <c r="AV918" s="133"/>
      <c r="AW918" s="133"/>
      <c r="AX918" s="128" t="n">
        <f aca="false">IF($A918=$A917,AV918+AW918+AX917,AV918+AW918)</f>
        <v>0</v>
      </c>
      <c r="AY918" s="133"/>
      <c r="AZ918" s="133"/>
      <c r="BA918" s="128" t="n">
        <f aca="false">IF($A918=$A917,AY918+AZ918+BA917,AY918+AZ918)</f>
        <v>0</v>
      </c>
      <c r="BB918" s="133"/>
      <c r="BC918" s="133"/>
      <c r="BD918" s="128" t="n">
        <f aca="false">IF($A918=$A917,BB918+BC918+BD917,BB918+BC918)</f>
        <v>0</v>
      </c>
      <c r="BE918" s="133"/>
      <c r="BF918" s="133"/>
      <c r="BG918" s="128" t="n">
        <f aca="false">IF($A918=$A917,BE918+BF918+BG917,BE918+BF918)</f>
        <v>0</v>
      </c>
      <c r="BH918" s="133"/>
      <c r="BI918" s="133"/>
      <c r="BJ918" s="128" t="n">
        <f aca="false">IF($A918=$A917,BH918+BI918+BJ917,BH918+BI918)</f>
        <v>0</v>
      </c>
      <c r="BK918" s="133"/>
      <c r="BL918" s="133"/>
      <c r="BM918" s="128" t="n">
        <f aca="false">IF($A918=$A917,BK918+BL918+BM917,BK918+BL918)</f>
        <v>0</v>
      </c>
      <c r="BN918" s="133"/>
      <c r="BO918" s="133"/>
      <c r="BP918" s="128" t="n">
        <f aca="false">IF($A918=$A917,BN918+BO918+BP917,BN918+BO918)</f>
        <v>0</v>
      </c>
      <c r="BQ918" s="133"/>
      <c r="BR918" s="133"/>
      <c r="BS918" s="128" t="n">
        <f aca="false">IF($A918=$A917,BQ918+BR918+BS917,BQ918+BR918)</f>
        <v>0</v>
      </c>
      <c r="BT918" s="133"/>
      <c r="BU918" s="133"/>
      <c r="BV918" s="128" t="n">
        <f aca="false">IF($A918=$A917,BT918+BU918+BV917,BT918+BU918)</f>
        <v>0</v>
      </c>
      <c r="BW918" s="128" t="n">
        <f aca="false">IF(W918=0,0,IF(W918&gt;F$4,1,(IF(W918=BW$2,0,(IF(F$4-W918&gt;2,1,0))))))</f>
        <v>0</v>
      </c>
    </row>
    <row r="919" customFormat="false" ht="42.95" hidden="false" customHeight="true" outlineLevel="0" collapsed="false">
      <c r="A919" s="124" t="str">
        <f aca="false">IF(D919=D918,IF(A918=0,"",A918),IF(AND(D919&gt;0,D919&lt;&gt;D918),A918+1,""))</f>
        <v/>
      </c>
      <c r="B919" s="129"/>
      <c r="C919" s="129"/>
      <c r="D919" s="96"/>
      <c r="E919" s="138"/>
      <c r="F919" s="128" t="str">
        <f aca="false">IFERROR(IF(OR(ISTEXT(D919),ISNUMBER(D919)),HLOOKUP(I919-23*INT(I919/23),[2]Hoja2!B$1:X$2,2),""),1)</f>
        <v/>
      </c>
      <c r="G919" s="128" t="str">
        <f aca="false">LEFT(D919,1)</f>
        <v/>
      </c>
      <c r="H919" s="129" t="str">
        <f aca="false">IF(UPPER(G919)="Z",2,IF(UPPER(G919)="Y",1,IF(UPPER(G919)="X",0,LEFT(D919))))</f>
        <v/>
      </c>
      <c r="I919" s="129" t="str">
        <f aca="false">REPLACE(D919,1,1,H919)</f>
        <v/>
      </c>
      <c r="J919" s="96"/>
      <c r="K919" s="124" t="str">
        <f aca="false">IF(N919&gt;0,ROW(L919)-7,"")</f>
        <v/>
      </c>
      <c r="L919" s="130"/>
      <c r="M919" s="130"/>
      <c r="N919" s="131"/>
      <c r="O919" s="132"/>
      <c r="P919" s="128" t="str">
        <f aca="false">IFERROR(IF(OR(ISTEXT(N919),ISNUMBER(N919)),HLOOKUP(S919-23*INT(S919/23),[2]Hoja2!B$1:X$2,2),""),1)</f>
        <v/>
      </c>
      <c r="Q919" s="128" t="str">
        <f aca="false">LEFT(N919,1)</f>
        <v/>
      </c>
      <c r="R919" s="129" t="str">
        <f aca="false">IF(UPPER(Q919)="Z",2,IF(UPPER(Q919)="Y",1,IF(UPPER(Q919)="X",0,LEFT(N919))))</f>
        <v/>
      </c>
      <c r="S919" s="129" t="str">
        <f aca="false">REPLACE(N919,1,1,R919)</f>
        <v/>
      </c>
      <c r="T919" s="96"/>
      <c r="U919" s="133"/>
      <c r="V919" s="124" t="str">
        <f aca="false">IF(OR(ISTEXT(N919),ISNUMBER(N919)),IF($AD919=1,U919,0),"")</f>
        <v/>
      </c>
      <c r="W919" s="75" t="n">
        <v>36892</v>
      </c>
      <c r="X919" s="134"/>
      <c r="Y919" s="134"/>
      <c r="AA919" s="128" t="n">
        <f aca="false">IF(E919&lt;&gt;F919,0,1)</f>
        <v>1</v>
      </c>
      <c r="AB919" s="128" t="n">
        <f aca="false">IF(OR(T919="SI",T919="Si",T919="si",T919="sI",T919="s",T919="S"),1,0)</f>
        <v>0</v>
      </c>
      <c r="AC919" s="128" t="n">
        <f aca="false">IF(OR(J919="SI",J919="Si",J919="si",J919="sI",J919="s",J919="S"),1,0)</f>
        <v>0</v>
      </c>
      <c r="AD919" s="128" t="n">
        <f aca="false">AK919*AA919*AB919*AC919</f>
        <v>0</v>
      </c>
      <c r="AF919" s="136" t="n">
        <f aca="false">COUNTIF(D$8:D919,D919)</f>
        <v>0</v>
      </c>
      <c r="AG919" s="136" t="n">
        <f aca="false">COUNTIFS(D$8:D919,D919,A$8:A919,A919)</f>
        <v>0</v>
      </c>
      <c r="AH919" s="128" t="n">
        <f aca="false">AF919-AG919</f>
        <v>0</v>
      </c>
      <c r="AI919" s="128" t="n">
        <f aca="false">IF(OR(O919&lt;&gt;P919,P919=1,AA919=0),1,0)</f>
        <v>0</v>
      </c>
      <c r="AJ919" s="128" t="n">
        <f aca="false">IF(AR919&gt;0,1,0)+AH919</f>
        <v>0</v>
      </c>
      <c r="AK919" s="128" t="n">
        <f aca="false">IF(O919&lt;&gt;P919,0,1)</f>
        <v>1</v>
      </c>
      <c r="AL919" s="128" t="n">
        <f aca="false">IF(U919&gt;1,1,0)</f>
        <v>0</v>
      </c>
      <c r="AM919" s="136"/>
      <c r="AN919" s="137"/>
      <c r="AO919" s="139"/>
      <c r="AP919" s="128" t="str">
        <f aca="false">IF(SUMIF(AS$7:BU$7,"&gt;0",AS919:BU919)&gt;0,SUMIF(AS$7:BU$7,"&gt;0",AS919:BU919),"")</f>
        <v/>
      </c>
      <c r="AQ919" s="128"/>
      <c r="AR919" s="136" t="n">
        <f aca="false">COUNTIF(N$8:N919,N919)-1</f>
        <v>-1</v>
      </c>
      <c r="AS919" s="133"/>
      <c r="AT919" s="133"/>
      <c r="AU919" s="128" t="n">
        <f aca="false">IF($A919=$A918,AS919+AT919+AU918,AS919+AT919)</f>
        <v>0</v>
      </c>
      <c r="AV919" s="133"/>
      <c r="AW919" s="133"/>
      <c r="AX919" s="128" t="n">
        <f aca="false">IF($A919=$A918,AV919+AW919+AX918,AV919+AW919)</f>
        <v>0</v>
      </c>
      <c r="AY919" s="133"/>
      <c r="AZ919" s="133"/>
      <c r="BA919" s="128" t="n">
        <f aca="false">IF($A919=$A918,AY919+AZ919+BA918,AY919+AZ919)</f>
        <v>0</v>
      </c>
      <c r="BB919" s="133"/>
      <c r="BC919" s="133"/>
      <c r="BD919" s="128" t="n">
        <f aca="false">IF($A919=$A918,BB919+BC919+BD918,BB919+BC919)</f>
        <v>0</v>
      </c>
      <c r="BE919" s="133"/>
      <c r="BF919" s="133"/>
      <c r="BG919" s="128" t="n">
        <f aca="false">IF($A919=$A918,BE919+BF919+BG918,BE919+BF919)</f>
        <v>0</v>
      </c>
      <c r="BH919" s="133"/>
      <c r="BI919" s="133"/>
      <c r="BJ919" s="128" t="n">
        <f aca="false">IF($A919=$A918,BH919+BI919+BJ918,BH919+BI919)</f>
        <v>0</v>
      </c>
      <c r="BK919" s="133"/>
      <c r="BL919" s="133"/>
      <c r="BM919" s="128" t="n">
        <f aca="false">IF($A919=$A918,BK919+BL919+BM918,BK919+BL919)</f>
        <v>0</v>
      </c>
      <c r="BN919" s="133"/>
      <c r="BO919" s="133"/>
      <c r="BP919" s="128" t="n">
        <f aca="false">IF($A919=$A918,BN919+BO919+BP918,BN919+BO919)</f>
        <v>0</v>
      </c>
      <c r="BQ919" s="133"/>
      <c r="BR919" s="133"/>
      <c r="BS919" s="128" t="n">
        <f aca="false">IF($A919=$A918,BQ919+BR919+BS918,BQ919+BR919)</f>
        <v>0</v>
      </c>
      <c r="BT919" s="133"/>
      <c r="BU919" s="133"/>
      <c r="BV919" s="128" t="n">
        <f aca="false">IF($A919=$A918,BT919+BU919+BV918,BT919+BU919)</f>
        <v>0</v>
      </c>
      <c r="BW919" s="128" t="n">
        <f aca="false">IF(W919=0,0,IF(W919&gt;F$4,1,(IF(W919=BW$2,0,(IF(F$4-W919&gt;2,1,0))))))</f>
        <v>0</v>
      </c>
    </row>
    <row r="920" customFormat="false" ht="42.95" hidden="false" customHeight="true" outlineLevel="0" collapsed="false">
      <c r="A920" s="124" t="str">
        <f aca="false">IF(D920=D919,IF(A919=0,"",A919),IF(AND(D920&gt;0,D920&lt;&gt;D919),A919+1,""))</f>
        <v/>
      </c>
      <c r="B920" s="129"/>
      <c r="C920" s="129"/>
      <c r="D920" s="96"/>
      <c r="E920" s="138"/>
      <c r="F920" s="128" t="str">
        <f aca="false">IFERROR(IF(OR(ISTEXT(D920),ISNUMBER(D920)),HLOOKUP(I920-23*INT(I920/23),[2]Hoja2!B$1:X$2,2),""),1)</f>
        <v/>
      </c>
      <c r="G920" s="128" t="str">
        <f aca="false">LEFT(D920,1)</f>
        <v/>
      </c>
      <c r="H920" s="129" t="str">
        <f aca="false">IF(UPPER(G920)="Z",2,IF(UPPER(G920)="Y",1,IF(UPPER(G920)="X",0,LEFT(D920))))</f>
        <v/>
      </c>
      <c r="I920" s="129" t="str">
        <f aca="false">REPLACE(D920,1,1,H920)</f>
        <v/>
      </c>
      <c r="J920" s="96"/>
      <c r="K920" s="124" t="str">
        <f aca="false">IF(N920&gt;0,ROW(L920)-7,"")</f>
        <v/>
      </c>
      <c r="L920" s="130"/>
      <c r="M920" s="130"/>
      <c r="N920" s="131"/>
      <c r="O920" s="132"/>
      <c r="P920" s="128" t="str">
        <f aca="false">IFERROR(IF(OR(ISTEXT(N920),ISNUMBER(N920)),HLOOKUP(S920-23*INT(S920/23),[2]Hoja2!B$1:X$2,2),""),1)</f>
        <v/>
      </c>
      <c r="Q920" s="128" t="str">
        <f aca="false">LEFT(N920,1)</f>
        <v/>
      </c>
      <c r="R920" s="129" t="str">
        <f aca="false">IF(UPPER(Q920)="Z",2,IF(UPPER(Q920)="Y",1,IF(UPPER(Q920)="X",0,LEFT(N920))))</f>
        <v/>
      </c>
      <c r="S920" s="129" t="str">
        <f aca="false">REPLACE(N920,1,1,R920)</f>
        <v/>
      </c>
      <c r="T920" s="96"/>
      <c r="U920" s="133"/>
      <c r="V920" s="124" t="str">
        <f aca="false">IF(OR(ISTEXT(N920),ISNUMBER(N920)),IF($AD920=1,U920,0),"")</f>
        <v/>
      </c>
      <c r="W920" s="75" t="n">
        <v>36892</v>
      </c>
      <c r="X920" s="134"/>
      <c r="Y920" s="134"/>
      <c r="AA920" s="128" t="n">
        <f aca="false">IF(E920&lt;&gt;F920,0,1)</f>
        <v>1</v>
      </c>
      <c r="AB920" s="128" t="n">
        <f aca="false">IF(OR(T920="SI",T920="Si",T920="si",T920="sI",T920="s",T920="S"),1,0)</f>
        <v>0</v>
      </c>
      <c r="AC920" s="128" t="n">
        <f aca="false">IF(OR(J920="SI",J920="Si",J920="si",J920="sI",J920="s",J920="S"),1,0)</f>
        <v>0</v>
      </c>
      <c r="AD920" s="128" t="n">
        <f aca="false">AK920*AA920*AB920*AC920</f>
        <v>0</v>
      </c>
      <c r="AF920" s="136" t="n">
        <f aca="false">COUNTIF(D$8:D920,D920)</f>
        <v>0</v>
      </c>
      <c r="AG920" s="136" t="n">
        <f aca="false">COUNTIFS(D$8:D920,D920,A$8:A920,A920)</f>
        <v>0</v>
      </c>
      <c r="AH920" s="128" t="n">
        <f aca="false">AF920-AG920</f>
        <v>0</v>
      </c>
      <c r="AI920" s="128" t="n">
        <f aca="false">IF(OR(O920&lt;&gt;P920,P920=1,AA920=0),1,0)</f>
        <v>0</v>
      </c>
      <c r="AJ920" s="128" t="n">
        <f aca="false">IF(AR920&gt;0,1,0)+AH920</f>
        <v>0</v>
      </c>
      <c r="AK920" s="128" t="n">
        <f aca="false">IF(O920&lt;&gt;P920,0,1)</f>
        <v>1</v>
      </c>
      <c r="AL920" s="128" t="n">
        <f aca="false">IF(U920&gt;1,1,0)</f>
        <v>0</v>
      </c>
      <c r="AM920" s="136"/>
      <c r="AN920" s="137"/>
      <c r="AO920" s="139"/>
      <c r="AP920" s="128" t="str">
        <f aca="false">IF(SUMIF(AS$7:BU$7,"&gt;0",AS920:BU920)&gt;0,SUMIF(AS$7:BU$7,"&gt;0",AS920:BU920),"")</f>
        <v/>
      </c>
      <c r="AQ920" s="128"/>
      <c r="AR920" s="136" t="n">
        <f aca="false">COUNTIF(N$8:N920,N920)-1</f>
        <v>-1</v>
      </c>
      <c r="AS920" s="133"/>
      <c r="AT920" s="133"/>
      <c r="AU920" s="128" t="n">
        <f aca="false">IF($A920=$A919,AS920+AT920+AU919,AS920+AT920)</f>
        <v>0</v>
      </c>
      <c r="AV920" s="133"/>
      <c r="AW920" s="133"/>
      <c r="AX920" s="128" t="n">
        <f aca="false">IF($A920=$A919,AV920+AW920+AX919,AV920+AW920)</f>
        <v>0</v>
      </c>
      <c r="AY920" s="133"/>
      <c r="AZ920" s="133"/>
      <c r="BA920" s="128" t="n">
        <f aca="false">IF($A920=$A919,AY920+AZ920+BA919,AY920+AZ920)</f>
        <v>0</v>
      </c>
      <c r="BB920" s="133"/>
      <c r="BC920" s="133"/>
      <c r="BD920" s="128" t="n">
        <f aca="false">IF($A920=$A919,BB920+BC920+BD919,BB920+BC920)</f>
        <v>0</v>
      </c>
      <c r="BE920" s="133"/>
      <c r="BF920" s="133"/>
      <c r="BG920" s="128" t="n">
        <f aca="false">IF($A920=$A919,BE920+BF920+BG919,BE920+BF920)</f>
        <v>0</v>
      </c>
      <c r="BH920" s="133"/>
      <c r="BI920" s="133"/>
      <c r="BJ920" s="128" t="n">
        <f aca="false">IF($A920=$A919,BH920+BI920+BJ919,BH920+BI920)</f>
        <v>0</v>
      </c>
      <c r="BK920" s="133"/>
      <c r="BL920" s="133"/>
      <c r="BM920" s="128" t="n">
        <f aca="false">IF($A920=$A919,BK920+BL920+BM919,BK920+BL920)</f>
        <v>0</v>
      </c>
      <c r="BN920" s="133"/>
      <c r="BO920" s="133"/>
      <c r="BP920" s="128" t="n">
        <f aca="false">IF($A920=$A919,BN920+BO920+BP919,BN920+BO920)</f>
        <v>0</v>
      </c>
      <c r="BQ920" s="133"/>
      <c r="BR920" s="133"/>
      <c r="BS920" s="128" t="n">
        <f aca="false">IF($A920=$A919,BQ920+BR920+BS919,BQ920+BR920)</f>
        <v>0</v>
      </c>
      <c r="BT920" s="133"/>
      <c r="BU920" s="133"/>
      <c r="BV920" s="128" t="n">
        <f aca="false">IF($A920=$A919,BT920+BU920+BV919,BT920+BU920)</f>
        <v>0</v>
      </c>
      <c r="BW920" s="128" t="n">
        <f aca="false">IF(W920=0,0,IF(W920&gt;F$4,1,(IF(W920=BW$2,0,(IF(F$4-W920&gt;2,1,0))))))</f>
        <v>0</v>
      </c>
    </row>
    <row r="921" customFormat="false" ht="42.95" hidden="false" customHeight="true" outlineLevel="0" collapsed="false">
      <c r="A921" s="124" t="str">
        <f aca="false">IF(D921=D920,IF(A920=0,"",A920),IF(AND(D921&gt;0,D921&lt;&gt;D920),A920+1,""))</f>
        <v/>
      </c>
      <c r="B921" s="129"/>
      <c r="C921" s="129"/>
      <c r="D921" s="96"/>
      <c r="E921" s="138"/>
      <c r="F921" s="128" t="str">
        <f aca="false">IFERROR(IF(OR(ISTEXT(D921),ISNUMBER(D921)),HLOOKUP(I921-23*INT(I921/23),[2]Hoja2!B$1:X$2,2),""),1)</f>
        <v/>
      </c>
      <c r="G921" s="128" t="str">
        <f aca="false">LEFT(D921,1)</f>
        <v/>
      </c>
      <c r="H921" s="129" t="str">
        <f aca="false">IF(UPPER(G921)="Z",2,IF(UPPER(G921)="Y",1,IF(UPPER(G921)="X",0,LEFT(D921))))</f>
        <v/>
      </c>
      <c r="I921" s="129" t="str">
        <f aca="false">REPLACE(D921,1,1,H921)</f>
        <v/>
      </c>
      <c r="J921" s="96"/>
      <c r="K921" s="124" t="str">
        <f aca="false">IF(N921&gt;0,ROW(L921)-7,"")</f>
        <v/>
      </c>
      <c r="L921" s="130"/>
      <c r="M921" s="130"/>
      <c r="N921" s="131"/>
      <c r="O921" s="132"/>
      <c r="P921" s="128" t="str">
        <f aca="false">IFERROR(IF(OR(ISTEXT(N921),ISNUMBER(N921)),HLOOKUP(S921-23*INT(S921/23),[2]Hoja2!B$1:X$2,2),""),1)</f>
        <v/>
      </c>
      <c r="Q921" s="128" t="str">
        <f aca="false">LEFT(N921,1)</f>
        <v/>
      </c>
      <c r="R921" s="129" t="str">
        <f aca="false">IF(UPPER(Q921)="Z",2,IF(UPPER(Q921)="Y",1,IF(UPPER(Q921)="X",0,LEFT(N921))))</f>
        <v/>
      </c>
      <c r="S921" s="129" t="str">
        <f aca="false">REPLACE(N921,1,1,R921)</f>
        <v/>
      </c>
      <c r="T921" s="96"/>
      <c r="U921" s="133"/>
      <c r="V921" s="124" t="str">
        <f aca="false">IF(OR(ISTEXT(N921),ISNUMBER(N921)),IF($AD921=1,U921,0),"")</f>
        <v/>
      </c>
      <c r="W921" s="75" t="n">
        <v>36892</v>
      </c>
      <c r="X921" s="134"/>
      <c r="Y921" s="134"/>
      <c r="AA921" s="128" t="n">
        <f aca="false">IF(E921&lt;&gt;F921,0,1)</f>
        <v>1</v>
      </c>
      <c r="AB921" s="128" t="n">
        <f aca="false">IF(OR(T921="SI",T921="Si",T921="si",T921="sI",T921="s",T921="S"),1,0)</f>
        <v>0</v>
      </c>
      <c r="AC921" s="128" t="n">
        <f aca="false">IF(OR(J921="SI",J921="Si",J921="si",J921="sI",J921="s",J921="S"),1,0)</f>
        <v>0</v>
      </c>
      <c r="AD921" s="128" t="n">
        <f aca="false">AK921*AA921*AB921*AC921</f>
        <v>0</v>
      </c>
      <c r="AF921" s="136" t="n">
        <f aca="false">COUNTIF(D$8:D921,D921)</f>
        <v>0</v>
      </c>
      <c r="AG921" s="136" t="n">
        <f aca="false">COUNTIFS(D$8:D921,D921,A$8:A921,A921)</f>
        <v>0</v>
      </c>
      <c r="AH921" s="128" t="n">
        <f aca="false">AF921-AG921</f>
        <v>0</v>
      </c>
      <c r="AI921" s="128" t="n">
        <f aca="false">IF(OR(O921&lt;&gt;P921,P921=1,AA921=0),1,0)</f>
        <v>0</v>
      </c>
      <c r="AJ921" s="128" t="n">
        <f aca="false">IF(AR921&gt;0,1,0)+AH921</f>
        <v>0</v>
      </c>
      <c r="AK921" s="128" t="n">
        <f aca="false">IF(O921&lt;&gt;P921,0,1)</f>
        <v>1</v>
      </c>
      <c r="AL921" s="128" t="n">
        <f aca="false">IF(U921&gt;1,1,0)</f>
        <v>0</v>
      </c>
      <c r="AM921" s="136"/>
      <c r="AN921" s="137"/>
      <c r="AO921" s="139"/>
      <c r="AP921" s="128" t="str">
        <f aca="false">IF(SUMIF(AS$7:BU$7,"&gt;0",AS921:BU921)&gt;0,SUMIF(AS$7:BU$7,"&gt;0",AS921:BU921),"")</f>
        <v/>
      </c>
      <c r="AQ921" s="128"/>
      <c r="AR921" s="136" t="n">
        <f aca="false">COUNTIF(N$8:N921,N921)-1</f>
        <v>-1</v>
      </c>
      <c r="AS921" s="133"/>
      <c r="AT921" s="133"/>
      <c r="AU921" s="128" t="n">
        <f aca="false">IF($A921=$A920,AS921+AT921+AU920,AS921+AT921)</f>
        <v>0</v>
      </c>
      <c r="AV921" s="133"/>
      <c r="AW921" s="133"/>
      <c r="AX921" s="128" t="n">
        <f aca="false">IF($A921=$A920,AV921+AW921+AX920,AV921+AW921)</f>
        <v>0</v>
      </c>
      <c r="AY921" s="133"/>
      <c r="AZ921" s="133"/>
      <c r="BA921" s="128" t="n">
        <f aca="false">IF($A921=$A920,AY921+AZ921+BA920,AY921+AZ921)</f>
        <v>0</v>
      </c>
      <c r="BB921" s="133"/>
      <c r="BC921" s="133"/>
      <c r="BD921" s="128" t="n">
        <f aca="false">IF($A921=$A920,BB921+BC921+BD920,BB921+BC921)</f>
        <v>0</v>
      </c>
      <c r="BE921" s="133"/>
      <c r="BF921" s="133"/>
      <c r="BG921" s="128" t="n">
        <f aca="false">IF($A921=$A920,BE921+BF921+BG920,BE921+BF921)</f>
        <v>0</v>
      </c>
      <c r="BH921" s="133"/>
      <c r="BI921" s="133"/>
      <c r="BJ921" s="128" t="n">
        <f aca="false">IF($A921=$A920,BH921+BI921+BJ920,BH921+BI921)</f>
        <v>0</v>
      </c>
      <c r="BK921" s="133"/>
      <c r="BL921" s="133"/>
      <c r="BM921" s="128" t="n">
        <f aca="false">IF($A921=$A920,BK921+BL921+BM920,BK921+BL921)</f>
        <v>0</v>
      </c>
      <c r="BN921" s="133"/>
      <c r="BO921" s="133"/>
      <c r="BP921" s="128" t="n">
        <f aca="false">IF($A921=$A920,BN921+BO921+BP920,BN921+BO921)</f>
        <v>0</v>
      </c>
      <c r="BQ921" s="133"/>
      <c r="BR921" s="133"/>
      <c r="BS921" s="128" t="n">
        <f aca="false">IF($A921=$A920,BQ921+BR921+BS920,BQ921+BR921)</f>
        <v>0</v>
      </c>
      <c r="BT921" s="133"/>
      <c r="BU921" s="133"/>
      <c r="BV921" s="128" t="n">
        <f aca="false">IF($A921=$A920,BT921+BU921+BV920,BT921+BU921)</f>
        <v>0</v>
      </c>
      <c r="BW921" s="128" t="n">
        <f aca="false">IF(W921=0,0,IF(W921&gt;F$4,1,(IF(W921=BW$2,0,(IF(F$4-W921&gt;2,1,0))))))</f>
        <v>0</v>
      </c>
    </row>
    <row r="922" customFormat="false" ht="42.95" hidden="false" customHeight="true" outlineLevel="0" collapsed="false">
      <c r="A922" s="124" t="str">
        <f aca="false">IF(D922=D921,IF(A921=0,"",A921),IF(AND(D922&gt;0,D922&lt;&gt;D921),A921+1,""))</f>
        <v/>
      </c>
      <c r="B922" s="129"/>
      <c r="C922" s="129"/>
      <c r="D922" s="96"/>
      <c r="E922" s="138"/>
      <c r="F922" s="128" t="str">
        <f aca="false">IFERROR(IF(OR(ISTEXT(D922),ISNUMBER(D922)),HLOOKUP(I922-23*INT(I922/23),[2]Hoja2!B$1:X$2,2),""),1)</f>
        <v/>
      </c>
      <c r="G922" s="128" t="str">
        <f aca="false">LEFT(D922,1)</f>
        <v/>
      </c>
      <c r="H922" s="129" t="str">
        <f aca="false">IF(UPPER(G922)="Z",2,IF(UPPER(G922)="Y",1,IF(UPPER(G922)="X",0,LEFT(D922))))</f>
        <v/>
      </c>
      <c r="I922" s="129" t="str">
        <f aca="false">REPLACE(D922,1,1,H922)</f>
        <v/>
      </c>
      <c r="J922" s="96"/>
      <c r="K922" s="124" t="str">
        <f aca="false">IF(N922&gt;0,ROW(L922)-7,"")</f>
        <v/>
      </c>
      <c r="L922" s="130"/>
      <c r="M922" s="130"/>
      <c r="N922" s="131"/>
      <c r="O922" s="132"/>
      <c r="P922" s="128" t="str">
        <f aca="false">IFERROR(IF(OR(ISTEXT(N922),ISNUMBER(N922)),HLOOKUP(S922-23*INT(S922/23),[2]Hoja2!B$1:X$2,2),""),1)</f>
        <v/>
      </c>
      <c r="Q922" s="128" t="str">
        <f aca="false">LEFT(N922,1)</f>
        <v/>
      </c>
      <c r="R922" s="129" t="str">
        <f aca="false">IF(UPPER(Q922)="Z",2,IF(UPPER(Q922)="Y",1,IF(UPPER(Q922)="X",0,LEFT(N922))))</f>
        <v/>
      </c>
      <c r="S922" s="129" t="str">
        <f aca="false">REPLACE(N922,1,1,R922)</f>
        <v/>
      </c>
      <c r="T922" s="96"/>
      <c r="U922" s="133"/>
      <c r="V922" s="124" t="str">
        <f aca="false">IF(OR(ISTEXT(N922),ISNUMBER(N922)),IF($AD922=1,U922,0),"")</f>
        <v/>
      </c>
      <c r="W922" s="75" t="n">
        <v>36892</v>
      </c>
      <c r="X922" s="134"/>
      <c r="Y922" s="134"/>
      <c r="AA922" s="128" t="n">
        <f aca="false">IF(E922&lt;&gt;F922,0,1)</f>
        <v>1</v>
      </c>
      <c r="AB922" s="128" t="n">
        <f aca="false">IF(OR(T922="SI",T922="Si",T922="si",T922="sI",T922="s",T922="S"),1,0)</f>
        <v>0</v>
      </c>
      <c r="AC922" s="128" t="n">
        <f aca="false">IF(OR(J922="SI",J922="Si",J922="si",J922="sI",J922="s",J922="S"),1,0)</f>
        <v>0</v>
      </c>
      <c r="AD922" s="128" t="n">
        <f aca="false">AK922*AA922*AB922*AC922</f>
        <v>0</v>
      </c>
      <c r="AF922" s="136" t="n">
        <f aca="false">COUNTIF(D$8:D922,D922)</f>
        <v>0</v>
      </c>
      <c r="AG922" s="136" t="n">
        <f aca="false">COUNTIFS(D$8:D922,D922,A$8:A922,A922)</f>
        <v>0</v>
      </c>
      <c r="AH922" s="128" t="n">
        <f aca="false">AF922-AG922</f>
        <v>0</v>
      </c>
      <c r="AI922" s="128" t="n">
        <f aca="false">IF(OR(O922&lt;&gt;P922,P922=1,AA922=0),1,0)</f>
        <v>0</v>
      </c>
      <c r="AJ922" s="128" t="n">
        <f aca="false">IF(AR922&gt;0,1,0)+AH922</f>
        <v>0</v>
      </c>
      <c r="AK922" s="128" t="n">
        <f aca="false">IF(O922&lt;&gt;P922,0,1)</f>
        <v>1</v>
      </c>
      <c r="AL922" s="128" t="n">
        <f aca="false">IF(U922&gt;1,1,0)</f>
        <v>0</v>
      </c>
      <c r="AM922" s="136"/>
      <c r="AN922" s="137"/>
      <c r="AO922" s="139"/>
      <c r="AP922" s="128" t="str">
        <f aca="false">IF(SUMIF(AS$7:BU$7,"&gt;0",AS922:BU922)&gt;0,SUMIF(AS$7:BU$7,"&gt;0",AS922:BU922),"")</f>
        <v/>
      </c>
      <c r="AQ922" s="128"/>
      <c r="AR922" s="136" t="n">
        <f aca="false">COUNTIF(N$8:N922,N922)-1</f>
        <v>-1</v>
      </c>
      <c r="AS922" s="133"/>
      <c r="AT922" s="133"/>
      <c r="AU922" s="128" t="n">
        <f aca="false">IF($A922=$A921,AS922+AT922+AU921,AS922+AT922)</f>
        <v>0</v>
      </c>
      <c r="AV922" s="133"/>
      <c r="AW922" s="133"/>
      <c r="AX922" s="128" t="n">
        <f aca="false">IF($A922=$A921,AV922+AW922+AX921,AV922+AW922)</f>
        <v>0</v>
      </c>
      <c r="AY922" s="133"/>
      <c r="AZ922" s="133"/>
      <c r="BA922" s="128" t="n">
        <f aca="false">IF($A922=$A921,AY922+AZ922+BA921,AY922+AZ922)</f>
        <v>0</v>
      </c>
      <c r="BB922" s="133"/>
      <c r="BC922" s="133"/>
      <c r="BD922" s="128" t="n">
        <f aca="false">IF($A922=$A921,BB922+BC922+BD921,BB922+BC922)</f>
        <v>0</v>
      </c>
      <c r="BE922" s="133"/>
      <c r="BF922" s="133"/>
      <c r="BG922" s="128" t="n">
        <f aca="false">IF($A922=$A921,BE922+BF922+BG921,BE922+BF922)</f>
        <v>0</v>
      </c>
      <c r="BH922" s="133"/>
      <c r="BI922" s="133"/>
      <c r="BJ922" s="128" t="n">
        <f aca="false">IF($A922=$A921,BH922+BI922+BJ921,BH922+BI922)</f>
        <v>0</v>
      </c>
      <c r="BK922" s="133"/>
      <c r="BL922" s="133"/>
      <c r="BM922" s="128" t="n">
        <f aca="false">IF($A922=$A921,BK922+BL922+BM921,BK922+BL922)</f>
        <v>0</v>
      </c>
      <c r="BN922" s="133"/>
      <c r="BO922" s="133"/>
      <c r="BP922" s="128" t="n">
        <f aca="false">IF($A922=$A921,BN922+BO922+BP921,BN922+BO922)</f>
        <v>0</v>
      </c>
      <c r="BQ922" s="133"/>
      <c r="BR922" s="133"/>
      <c r="BS922" s="128" t="n">
        <f aca="false">IF($A922=$A921,BQ922+BR922+BS921,BQ922+BR922)</f>
        <v>0</v>
      </c>
      <c r="BT922" s="133"/>
      <c r="BU922" s="133"/>
      <c r="BV922" s="128" t="n">
        <f aca="false">IF($A922=$A921,BT922+BU922+BV921,BT922+BU922)</f>
        <v>0</v>
      </c>
      <c r="BW922" s="128" t="n">
        <f aca="false">IF(W922=0,0,IF(W922&gt;F$4,1,(IF(W922=BW$2,0,(IF(F$4-W922&gt;2,1,0))))))</f>
        <v>0</v>
      </c>
    </row>
    <row r="923" customFormat="false" ht="42.95" hidden="false" customHeight="true" outlineLevel="0" collapsed="false">
      <c r="A923" s="124" t="str">
        <f aca="false">IF(D923=D922,IF(A922=0,"",A922),IF(AND(D923&gt;0,D923&lt;&gt;D922),A922+1,""))</f>
        <v/>
      </c>
      <c r="B923" s="129"/>
      <c r="C923" s="129"/>
      <c r="D923" s="96"/>
      <c r="E923" s="138"/>
      <c r="F923" s="128" t="str">
        <f aca="false">IFERROR(IF(OR(ISTEXT(D923),ISNUMBER(D923)),HLOOKUP(I923-23*INT(I923/23),[2]Hoja2!B$1:X$2,2),""),1)</f>
        <v/>
      </c>
      <c r="G923" s="128" t="str">
        <f aca="false">LEFT(D923,1)</f>
        <v/>
      </c>
      <c r="H923" s="129" t="str">
        <f aca="false">IF(UPPER(G923)="Z",2,IF(UPPER(G923)="Y",1,IF(UPPER(G923)="X",0,LEFT(D923))))</f>
        <v/>
      </c>
      <c r="I923" s="129" t="str">
        <f aca="false">REPLACE(D923,1,1,H923)</f>
        <v/>
      </c>
      <c r="J923" s="96"/>
      <c r="K923" s="124" t="str">
        <f aca="false">IF(N923&gt;0,ROW(L923)-7,"")</f>
        <v/>
      </c>
      <c r="L923" s="130"/>
      <c r="M923" s="130"/>
      <c r="N923" s="131"/>
      <c r="O923" s="132"/>
      <c r="P923" s="128" t="str">
        <f aca="false">IFERROR(IF(OR(ISTEXT(N923),ISNUMBER(N923)),HLOOKUP(S923-23*INT(S923/23),[2]Hoja2!B$1:X$2,2),""),1)</f>
        <v/>
      </c>
      <c r="Q923" s="128" t="str">
        <f aca="false">LEFT(N923,1)</f>
        <v/>
      </c>
      <c r="R923" s="129" t="str">
        <f aca="false">IF(UPPER(Q923)="Z",2,IF(UPPER(Q923)="Y",1,IF(UPPER(Q923)="X",0,LEFT(N923))))</f>
        <v/>
      </c>
      <c r="S923" s="129" t="str">
        <f aca="false">REPLACE(N923,1,1,R923)</f>
        <v/>
      </c>
      <c r="T923" s="96"/>
      <c r="U923" s="133"/>
      <c r="V923" s="124" t="str">
        <f aca="false">IF(OR(ISTEXT(N923),ISNUMBER(N923)),IF($AD923=1,U923,0),"")</f>
        <v/>
      </c>
      <c r="W923" s="75" t="n">
        <v>36892</v>
      </c>
      <c r="X923" s="134"/>
      <c r="Y923" s="134"/>
      <c r="AA923" s="128" t="n">
        <f aca="false">IF(E923&lt;&gt;F923,0,1)</f>
        <v>1</v>
      </c>
      <c r="AB923" s="128" t="n">
        <f aca="false">IF(OR(T923="SI",T923="Si",T923="si",T923="sI",T923="s",T923="S"),1,0)</f>
        <v>0</v>
      </c>
      <c r="AC923" s="128" t="n">
        <f aca="false">IF(OR(J923="SI",J923="Si",J923="si",J923="sI",J923="s",J923="S"),1,0)</f>
        <v>0</v>
      </c>
      <c r="AD923" s="128" t="n">
        <f aca="false">AK923*AA923*AB923*AC923</f>
        <v>0</v>
      </c>
      <c r="AF923" s="136" t="n">
        <f aca="false">COUNTIF(D$8:D923,D923)</f>
        <v>0</v>
      </c>
      <c r="AG923" s="136" t="n">
        <f aca="false">COUNTIFS(D$8:D923,D923,A$8:A923,A923)</f>
        <v>0</v>
      </c>
      <c r="AH923" s="128" t="n">
        <f aca="false">AF923-AG923</f>
        <v>0</v>
      </c>
      <c r="AI923" s="128" t="n">
        <f aca="false">IF(OR(O923&lt;&gt;P923,P923=1,AA923=0),1,0)</f>
        <v>0</v>
      </c>
      <c r="AJ923" s="128" t="n">
        <f aca="false">IF(AR923&gt;0,1,0)+AH923</f>
        <v>0</v>
      </c>
      <c r="AK923" s="128" t="n">
        <f aca="false">IF(O923&lt;&gt;P923,0,1)</f>
        <v>1</v>
      </c>
      <c r="AL923" s="128" t="n">
        <f aca="false">IF(U923&gt;1,1,0)</f>
        <v>0</v>
      </c>
      <c r="AM923" s="136"/>
      <c r="AN923" s="137"/>
      <c r="AO923" s="139"/>
      <c r="AP923" s="128" t="str">
        <f aca="false">IF(SUMIF(AS$7:BU$7,"&gt;0",AS923:BU923)&gt;0,SUMIF(AS$7:BU$7,"&gt;0",AS923:BU923),"")</f>
        <v/>
      </c>
      <c r="AQ923" s="128"/>
      <c r="AR923" s="136" t="n">
        <f aca="false">COUNTIF(N$8:N923,N923)-1</f>
        <v>-1</v>
      </c>
      <c r="AS923" s="133"/>
      <c r="AT923" s="133"/>
      <c r="AU923" s="128" t="n">
        <f aca="false">IF($A923=$A922,AS923+AT923+AU922,AS923+AT923)</f>
        <v>0</v>
      </c>
      <c r="AV923" s="133"/>
      <c r="AW923" s="133"/>
      <c r="AX923" s="128" t="n">
        <f aca="false">IF($A923=$A922,AV923+AW923+AX922,AV923+AW923)</f>
        <v>0</v>
      </c>
      <c r="AY923" s="133"/>
      <c r="AZ923" s="133"/>
      <c r="BA923" s="128" t="n">
        <f aca="false">IF($A923=$A922,AY923+AZ923+BA922,AY923+AZ923)</f>
        <v>0</v>
      </c>
      <c r="BB923" s="133"/>
      <c r="BC923" s="133"/>
      <c r="BD923" s="128" t="n">
        <f aca="false">IF($A923=$A922,BB923+BC923+BD922,BB923+BC923)</f>
        <v>0</v>
      </c>
      <c r="BE923" s="133"/>
      <c r="BF923" s="133"/>
      <c r="BG923" s="128" t="n">
        <f aca="false">IF($A923=$A922,BE923+BF923+BG922,BE923+BF923)</f>
        <v>0</v>
      </c>
      <c r="BH923" s="133"/>
      <c r="BI923" s="133"/>
      <c r="BJ923" s="128" t="n">
        <f aca="false">IF($A923=$A922,BH923+BI923+BJ922,BH923+BI923)</f>
        <v>0</v>
      </c>
      <c r="BK923" s="133"/>
      <c r="BL923" s="133"/>
      <c r="BM923" s="128" t="n">
        <f aca="false">IF($A923=$A922,BK923+BL923+BM922,BK923+BL923)</f>
        <v>0</v>
      </c>
      <c r="BN923" s="133"/>
      <c r="BO923" s="133"/>
      <c r="BP923" s="128" t="n">
        <f aca="false">IF($A923=$A922,BN923+BO923+BP922,BN923+BO923)</f>
        <v>0</v>
      </c>
      <c r="BQ923" s="133"/>
      <c r="BR923" s="133"/>
      <c r="BS923" s="128" t="n">
        <f aca="false">IF($A923=$A922,BQ923+BR923+BS922,BQ923+BR923)</f>
        <v>0</v>
      </c>
      <c r="BT923" s="133"/>
      <c r="BU923" s="133"/>
      <c r="BV923" s="128" t="n">
        <f aca="false">IF($A923=$A922,BT923+BU923+BV922,BT923+BU923)</f>
        <v>0</v>
      </c>
      <c r="BW923" s="128" t="n">
        <f aca="false">IF(W923=0,0,IF(W923&gt;F$4,1,(IF(W923=BW$2,0,(IF(F$4-W923&gt;2,1,0))))))</f>
        <v>0</v>
      </c>
    </row>
    <row r="924" customFormat="false" ht="42.95" hidden="false" customHeight="true" outlineLevel="0" collapsed="false">
      <c r="A924" s="124" t="str">
        <f aca="false">IF(D924=D923,IF(A923=0,"",A923),IF(AND(D924&gt;0,D924&lt;&gt;D923),A923+1,""))</f>
        <v/>
      </c>
      <c r="B924" s="129"/>
      <c r="C924" s="129"/>
      <c r="D924" s="96"/>
      <c r="E924" s="138"/>
      <c r="F924" s="128" t="str">
        <f aca="false">IFERROR(IF(OR(ISTEXT(D924),ISNUMBER(D924)),HLOOKUP(I924-23*INT(I924/23),[2]Hoja2!B$1:X$2,2),""),1)</f>
        <v/>
      </c>
      <c r="G924" s="128" t="str">
        <f aca="false">LEFT(D924,1)</f>
        <v/>
      </c>
      <c r="H924" s="129" t="str">
        <f aca="false">IF(UPPER(G924)="Z",2,IF(UPPER(G924)="Y",1,IF(UPPER(G924)="X",0,LEFT(D924))))</f>
        <v/>
      </c>
      <c r="I924" s="129" t="str">
        <f aca="false">REPLACE(D924,1,1,H924)</f>
        <v/>
      </c>
      <c r="J924" s="96"/>
      <c r="K924" s="124" t="str">
        <f aca="false">IF(N924&gt;0,ROW(L924)-7,"")</f>
        <v/>
      </c>
      <c r="L924" s="130"/>
      <c r="M924" s="130"/>
      <c r="N924" s="131"/>
      <c r="O924" s="132"/>
      <c r="P924" s="128" t="str">
        <f aca="false">IFERROR(IF(OR(ISTEXT(N924),ISNUMBER(N924)),HLOOKUP(S924-23*INT(S924/23),[2]Hoja2!B$1:X$2,2),""),1)</f>
        <v/>
      </c>
      <c r="Q924" s="128" t="str">
        <f aca="false">LEFT(N924,1)</f>
        <v/>
      </c>
      <c r="R924" s="129" t="str">
        <f aca="false">IF(UPPER(Q924)="Z",2,IF(UPPER(Q924)="Y",1,IF(UPPER(Q924)="X",0,LEFT(N924))))</f>
        <v/>
      </c>
      <c r="S924" s="129" t="str">
        <f aca="false">REPLACE(N924,1,1,R924)</f>
        <v/>
      </c>
      <c r="T924" s="96"/>
      <c r="U924" s="133"/>
      <c r="V924" s="124" t="str">
        <f aca="false">IF(OR(ISTEXT(N924),ISNUMBER(N924)),IF($AD924=1,U924,0),"")</f>
        <v/>
      </c>
      <c r="W924" s="75" t="n">
        <v>36892</v>
      </c>
      <c r="X924" s="134"/>
      <c r="Y924" s="134"/>
      <c r="AA924" s="128" t="n">
        <f aca="false">IF(E924&lt;&gt;F924,0,1)</f>
        <v>1</v>
      </c>
      <c r="AB924" s="128" t="n">
        <f aca="false">IF(OR(T924="SI",T924="Si",T924="si",T924="sI",T924="s",T924="S"),1,0)</f>
        <v>0</v>
      </c>
      <c r="AC924" s="128" t="n">
        <f aca="false">IF(OR(J924="SI",J924="Si",J924="si",J924="sI",J924="s",J924="S"),1,0)</f>
        <v>0</v>
      </c>
      <c r="AD924" s="128" t="n">
        <f aca="false">AK924*AA924*AB924*AC924</f>
        <v>0</v>
      </c>
      <c r="AF924" s="136" t="n">
        <f aca="false">COUNTIF(D$8:D924,D924)</f>
        <v>0</v>
      </c>
      <c r="AG924" s="136" t="n">
        <f aca="false">COUNTIFS(D$8:D924,D924,A$8:A924,A924)</f>
        <v>0</v>
      </c>
      <c r="AH924" s="128" t="n">
        <f aca="false">AF924-AG924</f>
        <v>0</v>
      </c>
      <c r="AI924" s="128" t="n">
        <f aca="false">IF(OR(O924&lt;&gt;P924,P924=1,AA924=0),1,0)</f>
        <v>0</v>
      </c>
      <c r="AJ924" s="128" t="n">
        <f aca="false">IF(AR924&gt;0,1,0)+AH924</f>
        <v>0</v>
      </c>
      <c r="AK924" s="128" t="n">
        <f aca="false">IF(O924&lt;&gt;P924,0,1)</f>
        <v>1</v>
      </c>
      <c r="AL924" s="128" t="n">
        <f aca="false">IF(U924&gt;1,1,0)</f>
        <v>0</v>
      </c>
      <c r="AM924" s="136"/>
      <c r="AN924" s="137"/>
      <c r="AO924" s="139"/>
      <c r="AP924" s="128" t="str">
        <f aca="false">IF(SUMIF(AS$7:BU$7,"&gt;0",AS924:BU924)&gt;0,SUMIF(AS$7:BU$7,"&gt;0",AS924:BU924),"")</f>
        <v/>
      </c>
      <c r="AQ924" s="128"/>
      <c r="AR924" s="136" t="n">
        <f aca="false">COUNTIF(N$8:N924,N924)-1</f>
        <v>-1</v>
      </c>
      <c r="AS924" s="133"/>
      <c r="AT924" s="133"/>
      <c r="AU924" s="128" t="n">
        <f aca="false">IF($A924=$A923,AS924+AT924+AU923,AS924+AT924)</f>
        <v>0</v>
      </c>
      <c r="AV924" s="133"/>
      <c r="AW924" s="133"/>
      <c r="AX924" s="128" t="n">
        <f aca="false">IF($A924=$A923,AV924+AW924+AX923,AV924+AW924)</f>
        <v>0</v>
      </c>
      <c r="AY924" s="133"/>
      <c r="AZ924" s="133"/>
      <c r="BA924" s="128" t="n">
        <f aca="false">IF($A924=$A923,AY924+AZ924+BA923,AY924+AZ924)</f>
        <v>0</v>
      </c>
      <c r="BB924" s="133"/>
      <c r="BC924" s="133"/>
      <c r="BD924" s="128" t="n">
        <f aca="false">IF($A924=$A923,BB924+BC924+BD923,BB924+BC924)</f>
        <v>0</v>
      </c>
      <c r="BE924" s="133"/>
      <c r="BF924" s="133"/>
      <c r="BG924" s="128" t="n">
        <f aca="false">IF($A924=$A923,BE924+BF924+BG923,BE924+BF924)</f>
        <v>0</v>
      </c>
      <c r="BH924" s="133"/>
      <c r="BI924" s="133"/>
      <c r="BJ924" s="128" t="n">
        <f aca="false">IF($A924=$A923,BH924+BI924+BJ923,BH924+BI924)</f>
        <v>0</v>
      </c>
      <c r="BK924" s="133"/>
      <c r="BL924" s="133"/>
      <c r="BM924" s="128" t="n">
        <f aca="false">IF($A924=$A923,BK924+BL924+BM923,BK924+BL924)</f>
        <v>0</v>
      </c>
      <c r="BN924" s="133"/>
      <c r="BO924" s="133"/>
      <c r="BP924" s="128" t="n">
        <f aca="false">IF($A924=$A923,BN924+BO924+BP923,BN924+BO924)</f>
        <v>0</v>
      </c>
      <c r="BQ924" s="133"/>
      <c r="BR924" s="133"/>
      <c r="BS924" s="128" t="n">
        <f aca="false">IF($A924=$A923,BQ924+BR924+BS923,BQ924+BR924)</f>
        <v>0</v>
      </c>
      <c r="BT924" s="133"/>
      <c r="BU924" s="133"/>
      <c r="BV924" s="128" t="n">
        <f aca="false">IF($A924=$A923,BT924+BU924+BV923,BT924+BU924)</f>
        <v>0</v>
      </c>
      <c r="BW924" s="128" t="n">
        <f aca="false">IF(W924=0,0,IF(W924&gt;F$4,1,(IF(W924=BW$2,0,(IF(F$4-W924&gt;2,1,0))))))</f>
        <v>0</v>
      </c>
    </row>
    <row r="925" customFormat="false" ht="42.95" hidden="false" customHeight="true" outlineLevel="0" collapsed="false">
      <c r="A925" s="124" t="str">
        <f aca="false">IF(D925=D924,IF(A924=0,"",A924),IF(AND(D925&gt;0,D925&lt;&gt;D924),A924+1,""))</f>
        <v/>
      </c>
      <c r="B925" s="129"/>
      <c r="C925" s="129"/>
      <c r="D925" s="96"/>
      <c r="E925" s="138"/>
      <c r="F925" s="128" t="str">
        <f aca="false">IFERROR(IF(OR(ISTEXT(D925),ISNUMBER(D925)),HLOOKUP(I925-23*INT(I925/23),[2]Hoja2!B$1:X$2,2),""),1)</f>
        <v/>
      </c>
      <c r="G925" s="128" t="str">
        <f aca="false">LEFT(D925,1)</f>
        <v/>
      </c>
      <c r="H925" s="129" t="str">
        <f aca="false">IF(UPPER(G925)="Z",2,IF(UPPER(G925)="Y",1,IF(UPPER(G925)="X",0,LEFT(D925))))</f>
        <v/>
      </c>
      <c r="I925" s="129" t="str">
        <f aca="false">REPLACE(D925,1,1,H925)</f>
        <v/>
      </c>
      <c r="J925" s="96"/>
      <c r="K925" s="124" t="str">
        <f aca="false">IF(N925&gt;0,ROW(L925)-7,"")</f>
        <v/>
      </c>
      <c r="L925" s="130"/>
      <c r="M925" s="130"/>
      <c r="N925" s="131"/>
      <c r="O925" s="132"/>
      <c r="P925" s="128" t="str">
        <f aca="false">IFERROR(IF(OR(ISTEXT(N925),ISNUMBER(N925)),HLOOKUP(S925-23*INT(S925/23),[2]Hoja2!B$1:X$2,2),""),1)</f>
        <v/>
      </c>
      <c r="Q925" s="128" t="str">
        <f aca="false">LEFT(N925,1)</f>
        <v/>
      </c>
      <c r="R925" s="129" t="str">
        <f aca="false">IF(UPPER(Q925)="Z",2,IF(UPPER(Q925)="Y",1,IF(UPPER(Q925)="X",0,LEFT(N925))))</f>
        <v/>
      </c>
      <c r="S925" s="129" t="str">
        <f aca="false">REPLACE(N925,1,1,R925)</f>
        <v/>
      </c>
      <c r="T925" s="96"/>
      <c r="U925" s="133"/>
      <c r="V925" s="124" t="str">
        <f aca="false">IF(OR(ISTEXT(N925),ISNUMBER(N925)),IF($AD925=1,U925,0),"")</f>
        <v/>
      </c>
      <c r="W925" s="75" t="n">
        <v>36892</v>
      </c>
      <c r="X925" s="134"/>
      <c r="Y925" s="134"/>
      <c r="AA925" s="128" t="n">
        <f aca="false">IF(E925&lt;&gt;F925,0,1)</f>
        <v>1</v>
      </c>
      <c r="AB925" s="128" t="n">
        <f aca="false">IF(OR(T925="SI",T925="Si",T925="si",T925="sI",T925="s",T925="S"),1,0)</f>
        <v>0</v>
      </c>
      <c r="AC925" s="128" t="n">
        <f aca="false">IF(OR(J925="SI",J925="Si",J925="si",J925="sI",J925="s",J925="S"),1,0)</f>
        <v>0</v>
      </c>
      <c r="AD925" s="128" t="n">
        <f aca="false">AK925*AA925*AB925*AC925</f>
        <v>0</v>
      </c>
      <c r="AF925" s="136" t="n">
        <f aca="false">COUNTIF(D$8:D925,D925)</f>
        <v>0</v>
      </c>
      <c r="AG925" s="136" t="n">
        <f aca="false">COUNTIFS(D$8:D925,D925,A$8:A925,A925)</f>
        <v>0</v>
      </c>
      <c r="AH925" s="128" t="n">
        <f aca="false">AF925-AG925</f>
        <v>0</v>
      </c>
      <c r="AI925" s="128" t="n">
        <f aca="false">IF(OR(O925&lt;&gt;P925,P925=1,AA925=0),1,0)</f>
        <v>0</v>
      </c>
      <c r="AJ925" s="128" t="n">
        <f aca="false">IF(AR925&gt;0,1,0)+AH925</f>
        <v>0</v>
      </c>
      <c r="AK925" s="128" t="n">
        <f aca="false">IF(O925&lt;&gt;P925,0,1)</f>
        <v>1</v>
      </c>
      <c r="AL925" s="128" t="n">
        <f aca="false">IF(U925&gt;1,1,0)</f>
        <v>0</v>
      </c>
      <c r="AM925" s="136"/>
      <c r="AN925" s="137"/>
      <c r="AO925" s="139"/>
      <c r="AP925" s="128" t="str">
        <f aca="false">IF(SUMIF(AS$7:BU$7,"&gt;0",AS925:BU925)&gt;0,SUMIF(AS$7:BU$7,"&gt;0",AS925:BU925),"")</f>
        <v/>
      </c>
      <c r="AQ925" s="128"/>
      <c r="AR925" s="136" t="n">
        <f aca="false">COUNTIF(N$8:N925,N925)-1</f>
        <v>-1</v>
      </c>
      <c r="AS925" s="133"/>
      <c r="AT925" s="133"/>
      <c r="AU925" s="128" t="n">
        <f aca="false">IF($A925=$A924,AS925+AT925+AU924,AS925+AT925)</f>
        <v>0</v>
      </c>
      <c r="AV925" s="133"/>
      <c r="AW925" s="133"/>
      <c r="AX925" s="128" t="n">
        <f aca="false">IF($A925=$A924,AV925+AW925+AX924,AV925+AW925)</f>
        <v>0</v>
      </c>
      <c r="AY925" s="133"/>
      <c r="AZ925" s="133"/>
      <c r="BA925" s="128" t="n">
        <f aca="false">IF($A925=$A924,AY925+AZ925+BA924,AY925+AZ925)</f>
        <v>0</v>
      </c>
      <c r="BB925" s="133"/>
      <c r="BC925" s="133"/>
      <c r="BD925" s="128" t="n">
        <f aca="false">IF($A925=$A924,BB925+BC925+BD924,BB925+BC925)</f>
        <v>0</v>
      </c>
      <c r="BE925" s="133"/>
      <c r="BF925" s="133"/>
      <c r="BG925" s="128" t="n">
        <f aca="false">IF($A925=$A924,BE925+BF925+BG924,BE925+BF925)</f>
        <v>0</v>
      </c>
      <c r="BH925" s="133"/>
      <c r="BI925" s="133"/>
      <c r="BJ925" s="128" t="n">
        <f aca="false">IF($A925=$A924,BH925+BI925+BJ924,BH925+BI925)</f>
        <v>0</v>
      </c>
      <c r="BK925" s="133"/>
      <c r="BL925" s="133"/>
      <c r="BM925" s="128" t="n">
        <f aca="false">IF($A925=$A924,BK925+BL925+BM924,BK925+BL925)</f>
        <v>0</v>
      </c>
      <c r="BN925" s="133"/>
      <c r="BO925" s="133"/>
      <c r="BP925" s="128" t="n">
        <f aca="false">IF($A925=$A924,BN925+BO925+BP924,BN925+BO925)</f>
        <v>0</v>
      </c>
      <c r="BQ925" s="133"/>
      <c r="BR925" s="133"/>
      <c r="BS925" s="128" t="n">
        <f aca="false">IF($A925=$A924,BQ925+BR925+BS924,BQ925+BR925)</f>
        <v>0</v>
      </c>
      <c r="BT925" s="133"/>
      <c r="BU925" s="133"/>
      <c r="BV925" s="128" t="n">
        <f aca="false">IF($A925=$A924,BT925+BU925+BV924,BT925+BU925)</f>
        <v>0</v>
      </c>
      <c r="BW925" s="128" t="n">
        <f aca="false">IF(W925=0,0,IF(W925&gt;F$4,1,(IF(W925=BW$2,0,(IF(F$4-W925&gt;2,1,0))))))</f>
        <v>0</v>
      </c>
    </row>
    <row r="926" customFormat="false" ht="42.95" hidden="false" customHeight="true" outlineLevel="0" collapsed="false">
      <c r="A926" s="124" t="str">
        <f aca="false">IF(D926=D925,IF(A925=0,"",A925),IF(AND(D926&gt;0,D926&lt;&gt;D925),A925+1,""))</f>
        <v/>
      </c>
      <c r="B926" s="129"/>
      <c r="C926" s="129"/>
      <c r="D926" s="96"/>
      <c r="E926" s="138"/>
      <c r="F926" s="128" t="str">
        <f aca="false">IFERROR(IF(OR(ISTEXT(D926),ISNUMBER(D926)),HLOOKUP(I926-23*INT(I926/23),[2]Hoja2!B$1:X$2,2),""),1)</f>
        <v/>
      </c>
      <c r="G926" s="128" t="str">
        <f aca="false">LEFT(D926,1)</f>
        <v/>
      </c>
      <c r="H926" s="129" t="str">
        <f aca="false">IF(UPPER(G926)="Z",2,IF(UPPER(G926)="Y",1,IF(UPPER(G926)="X",0,LEFT(D926))))</f>
        <v/>
      </c>
      <c r="I926" s="129" t="str">
        <f aca="false">REPLACE(D926,1,1,H926)</f>
        <v/>
      </c>
      <c r="J926" s="96"/>
      <c r="K926" s="124" t="str">
        <f aca="false">IF(N926&gt;0,ROW(L926)-7,"")</f>
        <v/>
      </c>
      <c r="L926" s="130"/>
      <c r="M926" s="130"/>
      <c r="N926" s="131"/>
      <c r="O926" s="132"/>
      <c r="P926" s="128" t="str">
        <f aca="false">IFERROR(IF(OR(ISTEXT(N926),ISNUMBER(N926)),HLOOKUP(S926-23*INT(S926/23),[2]Hoja2!B$1:X$2,2),""),1)</f>
        <v/>
      </c>
      <c r="Q926" s="128" t="str">
        <f aca="false">LEFT(N926,1)</f>
        <v/>
      </c>
      <c r="R926" s="129" t="str">
        <f aca="false">IF(UPPER(Q926)="Z",2,IF(UPPER(Q926)="Y",1,IF(UPPER(Q926)="X",0,LEFT(N926))))</f>
        <v/>
      </c>
      <c r="S926" s="129" t="str">
        <f aca="false">REPLACE(N926,1,1,R926)</f>
        <v/>
      </c>
      <c r="T926" s="96"/>
      <c r="U926" s="133"/>
      <c r="V926" s="124" t="str">
        <f aca="false">IF(OR(ISTEXT(N926),ISNUMBER(N926)),IF($AD926=1,U926,0),"")</f>
        <v/>
      </c>
      <c r="W926" s="75" t="n">
        <v>36892</v>
      </c>
      <c r="X926" s="134"/>
      <c r="Y926" s="134"/>
      <c r="AA926" s="128" t="n">
        <f aca="false">IF(E926&lt;&gt;F926,0,1)</f>
        <v>1</v>
      </c>
      <c r="AB926" s="128" t="n">
        <f aca="false">IF(OR(T926="SI",T926="Si",T926="si",T926="sI",T926="s",T926="S"),1,0)</f>
        <v>0</v>
      </c>
      <c r="AC926" s="128" t="n">
        <f aca="false">IF(OR(J926="SI",J926="Si",J926="si",J926="sI",J926="s",J926="S"),1,0)</f>
        <v>0</v>
      </c>
      <c r="AD926" s="128" t="n">
        <f aca="false">AK926*AA926*AB926*AC926</f>
        <v>0</v>
      </c>
      <c r="AF926" s="136" t="n">
        <f aca="false">COUNTIF(D$8:D926,D926)</f>
        <v>0</v>
      </c>
      <c r="AG926" s="136" t="n">
        <f aca="false">COUNTIFS(D$8:D926,D926,A$8:A926,A926)</f>
        <v>0</v>
      </c>
      <c r="AH926" s="128" t="n">
        <f aca="false">AF926-AG926</f>
        <v>0</v>
      </c>
      <c r="AI926" s="128" t="n">
        <f aca="false">IF(OR(O926&lt;&gt;P926,P926=1,AA926=0),1,0)</f>
        <v>0</v>
      </c>
      <c r="AJ926" s="128" t="n">
        <f aca="false">IF(AR926&gt;0,1,0)+AH926</f>
        <v>0</v>
      </c>
      <c r="AK926" s="128" t="n">
        <f aca="false">IF(O926&lt;&gt;P926,0,1)</f>
        <v>1</v>
      </c>
      <c r="AL926" s="128" t="n">
        <f aca="false">IF(U926&gt;1,1,0)</f>
        <v>0</v>
      </c>
      <c r="AM926" s="136"/>
      <c r="AN926" s="137"/>
      <c r="AO926" s="139"/>
      <c r="AP926" s="128" t="str">
        <f aca="false">IF(SUMIF(AS$7:BU$7,"&gt;0",AS926:BU926)&gt;0,SUMIF(AS$7:BU$7,"&gt;0",AS926:BU926),"")</f>
        <v/>
      </c>
      <c r="AQ926" s="128"/>
      <c r="AR926" s="136" t="n">
        <f aca="false">COUNTIF(N$8:N926,N926)-1</f>
        <v>-1</v>
      </c>
      <c r="AS926" s="133"/>
      <c r="AT926" s="133"/>
      <c r="AU926" s="128" t="n">
        <f aca="false">IF($A926=$A925,AS926+AT926+AU925,AS926+AT926)</f>
        <v>0</v>
      </c>
      <c r="AV926" s="133"/>
      <c r="AW926" s="133"/>
      <c r="AX926" s="128" t="n">
        <f aca="false">IF($A926=$A925,AV926+AW926+AX925,AV926+AW926)</f>
        <v>0</v>
      </c>
      <c r="AY926" s="133"/>
      <c r="AZ926" s="133"/>
      <c r="BA926" s="128" t="n">
        <f aca="false">IF($A926=$A925,AY926+AZ926+BA925,AY926+AZ926)</f>
        <v>0</v>
      </c>
      <c r="BB926" s="133"/>
      <c r="BC926" s="133"/>
      <c r="BD926" s="128" t="n">
        <f aca="false">IF($A926=$A925,BB926+BC926+BD925,BB926+BC926)</f>
        <v>0</v>
      </c>
      <c r="BE926" s="133"/>
      <c r="BF926" s="133"/>
      <c r="BG926" s="128" t="n">
        <f aca="false">IF($A926=$A925,BE926+BF926+BG925,BE926+BF926)</f>
        <v>0</v>
      </c>
      <c r="BH926" s="133"/>
      <c r="BI926" s="133"/>
      <c r="BJ926" s="128" t="n">
        <f aca="false">IF($A926=$A925,BH926+BI926+BJ925,BH926+BI926)</f>
        <v>0</v>
      </c>
      <c r="BK926" s="133"/>
      <c r="BL926" s="133"/>
      <c r="BM926" s="128" t="n">
        <f aca="false">IF($A926=$A925,BK926+BL926+BM925,BK926+BL926)</f>
        <v>0</v>
      </c>
      <c r="BN926" s="133"/>
      <c r="BO926" s="133"/>
      <c r="BP926" s="128" t="n">
        <f aca="false">IF($A926=$A925,BN926+BO926+BP925,BN926+BO926)</f>
        <v>0</v>
      </c>
      <c r="BQ926" s="133"/>
      <c r="BR926" s="133"/>
      <c r="BS926" s="128" t="n">
        <f aca="false">IF($A926=$A925,BQ926+BR926+BS925,BQ926+BR926)</f>
        <v>0</v>
      </c>
      <c r="BT926" s="133"/>
      <c r="BU926" s="133"/>
      <c r="BV926" s="128" t="n">
        <f aca="false">IF($A926=$A925,BT926+BU926+BV925,BT926+BU926)</f>
        <v>0</v>
      </c>
      <c r="BW926" s="128" t="n">
        <f aca="false">IF(W926=0,0,IF(W926&gt;F$4,1,(IF(W926=BW$2,0,(IF(F$4-W926&gt;2,1,0))))))</f>
        <v>0</v>
      </c>
    </row>
    <row r="927" customFormat="false" ht="42.95" hidden="false" customHeight="true" outlineLevel="0" collapsed="false">
      <c r="A927" s="124" t="str">
        <f aca="false">IF(D927=D926,IF(A926=0,"",A926),IF(AND(D927&gt;0,D927&lt;&gt;D926),A926+1,""))</f>
        <v/>
      </c>
      <c r="B927" s="129"/>
      <c r="C927" s="129"/>
      <c r="D927" s="96"/>
      <c r="E927" s="138"/>
      <c r="F927" s="128" t="str">
        <f aca="false">IFERROR(IF(OR(ISTEXT(D927),ISNUMBER(D927)),HLOOKUP(I927-23*INT(I927/23),[2]Hoja2!B$1:X$2,2),""),1)</f>
        <v/>
      </c>
      <c r="G927" s="128" t="str">
        <f aca="false">LEFT(D927,1)</f>
        <v/>
      </c>
      <c r="H927" s="129" t="str">
        <f aca="false">IF(UPPER(G927)="Z",2,IF(UPPER(G927)="Y",1,IF(UPPER(G927)="X",0,LEFT(D927))))</f>
        <v/>
      </c>
      <c r="I927" s="129" t="str">
        <f aca="false">REPLACE(D927,1,1,H927)</f>
        <v/>
      </c>
      <c r="J927" s="96"/>
      <c r="K927" s="124" t="str">
        <f aca="false">IF(N927&gt;0,ROW(L927)-7,"")</f>
        <v/>
      </c>
      <c r="L927" s="130"/>
      <c r="M927" s="130"/>
      <c r="N927" s="131"/>
      <c r="O927" s="132"/>
      <c r="P927" s="128" t="str">
        <f aca="false">IFERROR(IF(OR(ISTEXT(N927),ISNUMBER(N927)),HLOOKUP(S927-23*INT(S927/23),[2]Hoja2!B$1:X$2,2),""),1)</f>
        <v/>
      </c>
      <c r="Q927" s="128" t="str">
        <f aca="false">LEFT(N927,1)</f>
        <v/>
      </c>
      <c r="R927" s="129" t="str">
        <f aca="false">IF(UPPER(Q927)="Z",2,IF(UPPER(Q927)="Y",1,IF(UPPER(Q927)="X",0,LEFT(N927))))</f>
        <v/>
      </c>
      <c r="S927" s="129" t="str">
        <f aca="false">REPLACE(N927,1,1,R927)</f>
        <v/>
      </c>
      <c r="T927" s="96"/>
      <c r="U927" s="133"/>
      <c r="V927" s="124" t="str">
        <f aca="false">IF(OR(ISTEXT(N927),ISNUMBER(N927)),IF($AD927=1,U927,0),"")</f>
        <v/>
      </c>
      <c r="W927" s="75" t="n">
        <v>36892</v>
      </c>
      <c r="X927" s="134"/>
      <c r="Y927" s="134"/>
      <c r="AA927" s="128" t="n">
        <f aca="false">IF(E927&lt;&gt;F927,0,1)</f>
        <v>1</v>
      </c>
      <c r="AB927" s="128" t="n">
        <f aca="false">IF(OR(T927="SI",T927="Si",T927="si",T927="sI",T927="s",T927="S"),1,0)</f>
        <v>0</v>
      </c>
      <c r="AC927" s="128" t="n">
        <f aca="false">IF(OR(J927="SI",J927="Si",J927="si",J927="sI",J927="s",J927="S"),1,0)</f>
        <v>0</v>
      </c>
      <c r="AD927" s="128" t="n">
        <f aca="false">AK927*AA927*AB927*AC927</f>
        <v>0</v>
      </c>
      <c r="AF927" s="136" t="n">
        <f aca="false">COUNTIF(D$8:D927,D927)</f>
        <v>0</v>
      </c>
      <c r="AG927" s="136" t="n">
        <f aca="false">COUNTIFS(D$8:D927,D927,A$8:A927,A927)</f>
        <v>0</v>
      </c>
      <c r="AH927" s="128" t="n">
        <f aca="false">AF927-AG927</f>
        <v>0</v>
      </c>
      <c r="AI927" s="128" t="n">
        <f aca="false">IF(OR(O927&lt;&gt;P927,P927=1,AA927=0),1,0)</f>
        <v>0</v>
      </c>
      <c r="AJ927" s="128" t="n">
        <f aca="false">IF(AR927&gt;0,1,0)+AH927</f>
        <v>0</v>
      </c>
      <c r="AK927" s="128" t="n">
        <f aca="false">IF(O927&lt;&gt;P927,0,1)</f>
        <v>1</v>
      </c>
      <c r="AL927" s="128" t="n">
        <f aca="false">IF(U927&gt;1,1,0)</f>
        <v>0</v>
      </c>
      <c r="AM927" s="136"/>
      <c r="AN927" s="137"/>
      <c r="AO927" s="139"/>
      <c r="AP927" s="128" t="str">
        <f aca="false">IF(SUMIF(AS$7:BU$7,"&gt;0",AS927:BU927)&gt;0,SUMIF(AS$7:BU$7,"&gt;0",AS927:BU927),"")</f>
        <v/>
      </c>
      <c r="AQ927" s="128"/>
      <c r="AR927" s="136" t="n">
        <f aca="false">COUNTIF(N$8:N927,N927)-1</f>
        <v>-1</v>
      </c>
      <c r="AS927" s="133"/>
      <c r="AT927" s="133"/>
      <c r="AU927" s="128" t="n">
        <f aca="false">IF($A927=$A926,AS927+AT927+AU926,AS927+AT927)</f>
        <v>0</v>
      </c>
      <c r="AV927" s="133"/>
      <c r="AW927" s="133"/>
      <c r="AX927" s="128" t="n">
        <f aca="false">IF($A927=$A926,AV927+AW927+AX926,AV927+AW927)</f>
        <v>0</v>
      </c>
      <c r="AY927" s="133"/>
      <c r="AZ927" s="133"/>
      <c r="BA927" s="128" t="n">
        <f aca="false">IF($A927=$A926,AY927+AZ927+BA926,AY927+AZ927)</f>
        <v>0</v>
      </c>
      <c r="BB927" s="133"/>
      <c r="BC927" s="133"/>
      <c r="BD927" s="128" t="n">
        <f aca="false">IF($A927=$A926,BB927+BC927+BD926,BB927+BC927)</f>
        <v>0</v>
      </c>
      <c r="BE927" s="133"/>
      <c r="BF927" s="133"/>
      <c r="BG927" s="128" t="n">
        <f aca="false">IF($A927=$A926,BE927+BF927+BG926,BE927+BF927)</f>
        <v>0</v>
      </c>
      <c r="BH927" s="133"/>
      <c r="BI927" s="133"/>
      <c r="BJ927" s="128" t="n">
        <f aca="false">IF($A927=$A926,BH927+BI927+BJ926,BH927+BI927)</f>
        <v>0</v>
      </c>
      <c r="BK927" s="133"/>
      <c r="BL927" s="133"/>
      <c r="BM927" s="128" t="n">
        <f aca="false">IF($A927=$A926,BK927+BL927+BM926,BK927+BL927)</f>
        <v>0</v>
      </c>
      <c r="BN927" s="133"/>
      <c r="BO927" s="133"/>
      <c r="BP927" s="128" t="n">
        <f aca="false">IF($A927=$A926,BN927+BO927+BP926,BN927+BO927)</f>
        <v>0</v>
      </c>
      <c r="BQ927" s="133"/>
      <c r="BR927" s="133"/>
      <c r="BS927" s="128" t="n">
        <f aca="false">IF($A927=$A926,BQ927+BR927+BS926,BQ927+BR927)</f>
        <v>0</v>
      </c>
      <c r="BT927" s="133"/>
      <c r="BU927" s="133"/>
      <c r="BV927" s="128" t="n">
        <f aca="false">IF($A927=$A926,BT927+BU927+BV926,BT927+BU927)</f>
        <v>0</v>
      </c>
      <c r="BW927" s="128" t="n">
        <f aca="false">IF(W927=0,0,IF(W927&gt;F$4,1,(IF(W927=BW$2,0,(IF(F$4-W927&gt;2,1,0))))))</f>
        <v>0</v>
      </c>
    </row>
    <row r="928" customFormat="false" ht="42.95" hidden="false" customHeight="true" outlineLevel="0" collapsed="false">
      <c r="A928" s="124" t="str">
        <f aca="false">IF(D928=D927,IF(A927=0,"",A927),IF(AND(D928&gt;0,D928&lt;&gt;D927),A927+1,""))</f>
        <v/>
      </c>
      <c r="B928" s="129"/>
      <c r="C928" s="129"/>
      <c r="D928" s="96"/>
      <c r="E928" s="138"/>
      <c r="F928" s="128" t="str">
        <f aca="false">IFERROR(IF(OR(ISTEXT(D928),ISNUMBER(D928)),HLOOKUP(I928-23*INT(I928/23),[2]Hoja2!B$1:X$2,2),""),1)</f>
        <v/>
      </c>
      <c r="G928" s="128" t="str">
        <f aca="false">LEFT(D928,1)</f>
        <v/>
      </c>
      <c r="H928" s="129" t="str">
        <f aca="false">IF(UPPER(G928)="Z",2,IF(UPPER(G928)="Y",1,IF(UPPER(G928)="X",0,LEFT(D928))))</f>
        <v/>
      </c>
      <c r="I928" s="129" t="str">
        <f aca="false">REPLACE(D928,1,1,H928)</f>
        <v/>
      </c>
      <c r="J928" s="96"/>
      <c r="K928" s="124" t="str">
        <f aca="false">IF(N928&gt;0,ROW(L928)-7,"")</f>
        <v/>
      </c>
      <c r="L928" s="130"/>
      <c r="M928" s="130"/>
      <c r="N928" s="131"/>
      <c r="O928" s="132"/>
      <c r="P928" s="128" t="str">
        <f aca="false">IFERROR(IF(OR(ISTEXT(N928),ISNUMBER(N928)),HLOOKUP(S928-23*INT(S928/23),[2]Hoja2!B$1:X$2,2),""),1)</f>
        <v/>
      </c>
      <c r="Q928" s="128" t="str">
        <f aca="false">LEFT(N928,1)</f>
        <v/>
      </c>
      <c r="R928" s="129" t="str">
        <f aca="false">IF(UPPER(Q928)="Z",2,IF(UPPER(Q928)="Y",1,IF(UPPER(Q928)="X",0,LEFT(N928))))</f>
        <v/>
      </c>
      <c r="S928" s="129" t="str">
        <f aca="false">REPLACE(N928,1,1,R928)</f>
        <v/>
      </c>
      <c r="T928" s="96"/>
      <c r="U928" s="133"/>
      <c r="V928" s="124" t="str">
        <f aca="false">IF(OR(ISTEXT(N928),ISNUMBER(N928)),IF($AD928=1,U928,0),"")</f>
        <v/>
      </c>
      <c r="W928" s="75" t="n">
        <v>36892</v>
      </c>
      <c r="X928" s="134"/>
      <c r="Y928" s="134"/>
      <c r="AA928" s="128" t="n">
        <f aca="false">IF(E928&lt;&gt;F928,0,1)</f>
        <v>1</v>
      </c>
      <c r="AB928" s="128" t="n">
        <f aca="false">IF(OR(T928="SI",T928="Si",T928="si",T928="sI",T928="s",T928="S"),1,0)</f>
        <v>0</v>
      </c>
      <c r="AC928" s="128" t="n">
        <f aca="false">IF(OR(J928="SI",J928="Si",J928="si",J928="sI",J928="s",J928="S"),1,0)</f>
        <v>0</v>
      </c>
      <c r="AD928" s="128" t="n">
        <f aca="false">AK928*AA928*AB928*AC928</f>
        <v>0</v>
      </c>
      <c r="AF928" s="136" t="n">
        <f aca="false">COUNTIF(D$8:D928,D928)</f>
        <v>0</v>
      </c>
      <c r="AG928" s="136" t="n">
        <f aca="false">COUNTIFS(D$8:D928,D928,A$8:A928,A928)</f>
        <v>0</v>
      </c>
      <c r="AH928" s="128" t="n">
        <f aca="false">AF928-AG928</f>
        <v>0</v>
      </c>
      <c r="AI928" s="128" t="n">
        <f aca="false">IF(OR(O928&lt;&gt;P928,P928=1,AA928=0),1,0)</f>
        <v>0</v>
      </c>
      <c r="AJ928" s="128" t="n">
        <f aca="false">IF(AR928&gt;0,1,0)+AH928</f>
        <v>0</v>
      </c>
      <c r="AK928" s="128" t="n">
        <f aca="false">IF(O928&lt;&gt;P928,0,1)</f>
        <v>1</v>
      </c>
      <c r="AL928" s="128" t="n">
        <f aca="false">IF(U928&gt;1,1,0)</f>
        <v>0</v>
      </c>
      <c r="AM928" s="136"/>
      <c r="AN928" s="137"/>
      <c r="AO928" s="139"/>
      <c r="AP928" s="128" t="str">
        <f aca="false">IF(SUMIF(AS$7:BU$7,"&gt;0",AS928:BU928)&gt;0,SUMIF(AS$7:BU$7,"&gt;0",AS928:BU928),"")</f>
        <v/>
      </c>
      <c r="AQ928" s="128"/>
      <c r="AR928" s="136" t="n">
        <f aca="false">COUNTIF(N$8:N928,N928)-1</f>
        <v>-1</v>
      </c>
      <c r="AS928" s="133"/>
      <c r="AT928" s="133"/>
      <c r="AU928" s="128" t="n">
        <f aca="false">IF($A928=$A927,AS928+AT928+AU927,AS928+AT928)</f>
        <v>0</v>
      </c>
      <c r="AV928" s="133"/>
      <c r="AW928" s="133"/>
      <c r="AX928" s="128" t="n">
        <f aca="false">IF($A928=$A927,AV928+AW928+AX927,AV928+AW928)</f>
        <v>0</v>
      </c>
      <c r="AY928" s="133"/>
      <c r="AZ928" s="133"/>
      <c r="BA928" s="128" t="n">
        <f aca="false">IF($A928=$A927,AY928+AZ928+BA927,AY928+AZ928)</f>
        <v>0</v>
      </c>
      <c r="BB928" s="133"/>
      <c r="BC928" s="133"/>
      <c r="BD928" s="128" t="n">
        <f aca="false">IF($A928=$A927,BB928+BC928+BD927,BB928+BC928)</f>
        <v>0</v>
      </c>
      <c r="BE928" s="133"/>
      <c r="BF928" s="133"/>
      <c r="BG928" s="128" t="n">
        <f aca="false">IF($A928=$A927,BE928+BF928+BG927,BE928+BF928)</f>
        <v>0</v>
      </c>
      <c r="BH928" s="133"/>
      <c r="BI928" s="133"/>
      <c r="BJ928" s="128" t="n">
        <f aca="false">IF($A928=$A927,BH928+BI928+BJ927,BH928+BI928)</f>
        <v>0</v>
      </c>
      <c r="BK928" s="133"/>
      <c r="BL928" s="133"/>
      <c r="BM928" s="128" t="n">
        <f aca="false">IF($A928=$A927,BK928+BL928+BM927,BK928+BL928)</f>
        <v>0</v>
      </c>
      <c r="BN928" s="133"/>
      <c r="BO928" s="133"/>
      <c r="BP928" s="128" t="n">
        <f aca="false">IF($A928=$A927,BN928+BO928+BP927,BN928+BO928)</f>
        <v>0</v>
      </c>
      <c r="BQ928" s="133"/>
      <c r="BR928" s="133"/>
      <c r="BS928" s="128" t="n">
        <f aca="false">IF($A928=$A927,BQ928+BR928+BS927,BQ928+BR928)</f>
        <v>0</v>
      </c>
      <c r="BT928" s="133"/>
      <c r="BU928" s="133"/>
      <c r="BV928" s="128" t="n">
        <f aca="false">IF($A928=$A927,BT928+BU928+BV927,BT928+BU928)</f>
        <v>0</v>
      </c>
      <c r="BW928" s="128" t="n">
        <f aca="false">IF(W928=0,0,IF(W928&gt;F$4,1,(IF(W928=BW$2,0,(IF(F$4-W928&gt;2,1,0))))))</f>
        <v>0</v>
      </c>
    </row>
    <row r="929" customFormat="false" ht="42.95" hidden="false" customHeight="true" outlineLevel="0" collapsed="false">
      <c r="A929" s="124" t="str">
        <f aca="false">IF(D929=D928,IF(A928=0,"",A928),IF(AND(D929&gt;0,D929&lt;&gt;D928),A928+1,""))</f>
        <v/>
      </c>
      <c r="B929" s="129"/>
      <c r="C929" s="129"/>
      <c r="D929" s="96"/>
      <c r="E929" s="138"/>
      <c r="F929" s="128" t="str">
        <f aca="false">IFERROR(IF(OR(ISTEXT(D929),ISNUMBER(D929)),HLOOKUP(I929-23*INT(I929/23),[2]Hoja2!B$1:X$2,2),""),1)</f>
        <v/>
      </c>
      <c r="G929" s="128" t="str">
        <f aca="false">LEFT(D929,1)</f>
        <v/>
      </c>
      <c r="H929" s="129" t="str">
        <f aca="false">IF(UPPER(G929)="Z",2,IF(UPPER(G929)="Y",1,IF(UPPER(G929)="X",0,LEFT(D929))))</f>
        <v/>
      </c>
      <c r="I929" s="129" t="str">
        <f aca="false">REPLACE(D929,1,1,H929)</f>
        <v/>
      </c>
      <c r="J929" s="96"/>
      <c r="K929" s="124" t="str">
        <f aca="false">IF(N929&gt;0,ROW(L929)-7,"")</f>
        <v/>
      </c>
      <c r="L929" s="130"/>
      <c r="M929" s="130"/>
      <c r="N929" s="131"/>
      <c r="O929" s="132"/>
      <c r="P929" s="128" t="str">
        <f aca="false">IFERROR(IF(OR(ISTEXT(N929),ISNUMBER(N929)),HLOOKUP(S929-23*INT(S929/23),[2]Hoja2!B$1:X$2,2),""),1)</f>
        <v/>
      </c>
      <c r="Q929" s="128" t="str">
        <f aca="false">LEFT(N929,1)</f>
        <v/>
      </c>
      <c r="R929" s="129" t="str">
        <f aca="false">IF(UPPER(Q929)="Z",2,IF(UPPER(Q929)="Y",1,IF(UPPER(Q929)="X",0,LEFT(N929))))</f>
        <v/>
      </c>
      <c r="S929" s="129" t="str">
        <f aca="false">REPLACE(N929,1,1,R929)</f>
        <v/>
      </c>
      <c r="T929" s="96"/>
      <c r="U929" s="133"/>
      <c r="V929" s="124" t="str">
        <f aca="false">IF(OR(ISTEXT(N929),ISNUMBER(N929)),IF($AD929=1,U929,0),"")</f>
        <v/>
      </c>
      <c r="W929" s="75" t="n">
        <v>36892</v>
      </c>
      <c r="X929" s="134"/>
      <c r="Y929" s="134"/>
      <c r="AA929" s="128" t="n">
        <f aca="false">IF(E929&lt;&gt;F929,0,1)</f>
        <v>1</v>
      </c>
      <c r="AB929" s="128" t="n">
        <f aca="false">IF(OR(T929="SI",T929="Si",T929="si",T929="sI",T929="s",T929="S"),1,0)</f>
        <v>0</v>
      </c>
      <c r="AC929" s="128" t="n">
        <f aca="false">IF(OR(J929="SI",J929="Si",J929="si",J929="sI",J929="s",J929="S"),1,0)</f>
        <v>0</v>
      </c>
      <c r="AD929" s="128" t="n">
        <f aca="false">AK929*AA929*AB929*AC929</f>
        <v>0</v>
      </c>
      <c r="AF929" s="136" t="n">
        <f aca="false">COUNTIF(D$8:D929,D929)</f>
        <v>0</v>
      </c>
      <c r="AG929" s="136" t="n">
        <f aca="false">COUNTIFS(D$8:D929,D929,A$8:A929,A929)</f>
        <v>0</v>
      </c>
      <c r="AH929" s="128" t="n">
        <f aca="false">AF929-AG929</f>
        <v>0</v>
      </c>
      <c r="AI929" s="128" t="n">
        <f aca="false">IF(OR(O929&lt;&gt;P929,P929=1,AA929=0),1,0)</f>
        <v>0</v>
      </c>
      <c r="AJ929" s="128" t="n">
        <f aca="false">IF(AR929&gt;0,1,0)+AH929</f>
        <v>0</v>
      </c>
      <c r="AK929" s="128" t="n">
        <f aca="false">IF(O929&lt;&gt;P929,0,1)</f>
        <v>1</v>
      </c>
      <c r="AL929" s="128" t="n">
        <f aca="false">IF(U929&gt;1,1,0)</f>
        <v>0</v>
      </c>
      <c r="AM929" s="136"/>
      <c r="AN929" s="137"/>
      <c r="AO929" s="139"/>
      <c r="AP929" s="128" t="str">
        <f aca="false">IF(SUMIF(AS$7:BU$7,"&gt;0",AS929:BU929)&gt;0,SUMIF(AS$7:BU$7,"&gt;0",AS929:BU929),"")</f>
        <v/>
      </c>
      <c r="AQ929" s="128"/>
      <c r="AR929" s="136" t="n">
        <f aca="false">COUNTIF(N$8:N929,N929)-1</f>
        <v>-1</v>
      </c>
      <c r="AS929" s="133"/>
      <c r="AT929" s="133"/>
      <c r="AU929" s="128" t="n">
        <f aca="false">IF($A929=$A928,AS929+AT929+AU928,AS929+AT929)</f>
        <v>0</v>
      </c>
      <c r="AV929" s="133"/>
      <c r="AW929" s="133"/>
      <c r="AX929" s="128" t="n">
        <f aca="false">IF($A929=$A928,AV929+AW929+AX928,AV929+AW929)</f>
        <v>0</v>
      </c>
      <c r="AY929" s="133"/>
      <c r="AZ929" s="133"/>
      <c r="BA929" s="128" t="n">
        <f aca="false">IF($A929=$A928,AY929+AZ929+BA928,AY929+AZ929)</f>
        <v>0</v>
      </c>
      <c r="BB929" s="133"/>
      <c r="BC929" s="133"/>
      <c r="BD929" s="128" t="n">
        <f aca="false">IF($A929=$A928,BB929+BC929+BD928,BB929+BC929)</f>
        <v>0</v>
      </c>
      <c r="BE929" s="133"/>
      <c r="BF929" s="133"/>
      <c r="BG929" s="128" t="n">
        <f aca="false">IF($A929=$A928,BE929+BF929+BG928,BE929+BF929)</f>
        <v>0</v>
      </c>
      <c r="BH929" s="133"/>
      <c r="BI929" s="133"/>
      <c r="BJ929" s="128" t="n">
        <f aca="false">IF($A929=$A928,BH929+BI929+BJ928,BH929+BI929)</f>
        <v>0</v>
      </c>
      <c r="BK929" s="133"/>
      <c r="BL929" s="133"/>
      <c r="BM929" s="128" t="n">
        <f aca="false">IF($A929=$A928,BK929+BL929+BM928,BK929+BL929)</f>
        <v>0</v>
      </c>
      <c r="BN929" s="133"/>
      <c r="BO929" s="133"/>
      <c r="BP929" s="128" t="n">
        <f aca="false">IF($A929=$A928,BN929+BO929+BP928,BN929+BO929)</f>
        <v>0</v>
      </c>
      <c r="BQ929" s="133"/>
      <c r="BR929" s="133"/>
      <c r="BS929" s="128" t="n">
        <f aca="false">IF($A929=$A928,BQ929+BR929+BS928,BQ929+BR929)</f>
        <v>0</v>
      </c>
      <c r="BT929" s="133"/>
      <c r="BU929" s="133"/>
      <c r="BV929" s="128" t="n">
        <f aca="false">IF($A929=$A928,BT929+BU929+BV928,BT929+BU929)</f>
        <v>0</v>
      </c>
      <c r="BW929" s="128" t="n">
        <f aca="false">IF(W929=0,0,IF(W929&gt;F$4,1,(IF(W929=BW$2,0,(IF(F$4-W929&gt;2,1,0))))))</f>
        <v>0</v>
      </c>
    </row>
    <row r="930" customFormat="false" ht="42.95" hidden="false" customHeight="true" outlineLevel="0" collapsed="false">
      <c r="A930" s="124" t="str">
        <f aca="false">IF(D930=D929,IF(A929=0,"",A929),IF(AND(D930&gt;0,D930&lt;&gt;D929),A929+1,""))</f>
        <v/>
      </c>
      <c r="B930" s="129"/>
      <c r="C930" s="129"/>
      <c r="D930" s="96"/>
      <c r="E930" s="138"/>
      <c r="F930" s="128" t="str">
        <f aca="false">IFERROR(IF(OR(ISTEXT(D930),ISNUMBER(D930)),HLOOKUP(I930-23*INT(I930/23),[2]Hoja2!B$1:X$2,2),""),1)</f>
        <v/>
      </c>
      <c r="G930" s="128" t="str">
        <f aca="false">LEFT(D930,1)</f>
        <v/>
      </c>
      <c r="H930" s="129" t="str">
        <f aca="false">IF(UPPER(G930)="Z",2,IF(UPPER(G930)="Y",1,IF(UPPER(G930)="X",0,LEFT(D930))))</f>
        <v/>
      </c>
      <c r="I930" s="129" t="str">
        <f aca="false">REPLACE(D930,1,1,H930)</f>
        <v/>
      </c>
      <c r="J930" s="96"/>
      <c r="K930" s="124" t="str">
        <f aca="false">IF(N930&gt;0,ROW(L930)-7,"")</f>
        <v/>
      </c>
      <c r="L930" s="130"/>
      <c r="M930" s="130"/>
      <c r="N930" s="131"/>
      <c r="O930" s="132"/>
      <c r="P930" s="128" t="str">
        <f aca="false">IFERROR(IF(OR(ISTEXT(N930),ISNUMBER(N930)),HLOOKUP(S930-23*INT(S930/23),[2]Hoja2!B$1:X$2,2),""),1)</f>
        <v/>
      </c>
      <c r="Q930" s="128" t="str">
        <f aca="false">LEFT(N930,1)</f>
        <v/>
      </c>
      <c r="R930" s="129" t="str">
        <f aca="false">IF(UPPER(Q930)="Z",2,IF(UPPER(Q930)="Y",1,IF(UPPER(Q930)="X",0,LEFT(N930))))</f>
        <v/>
      </c>
      <c r="S930" s="129" t="str">
        <f aca="false">REPLACE(N930,1,1,R930)</f>
        <v/>
      </c>
      <c r="T930" s="96"/>
      <c r="U930" s="133"/>
      <c r="V930" s="124" t="str">
        <f aca="false">IF(OR(ISTEXT(N930),ISNUMBER(N930)),IF($AD930=1,U930,0),"")</f>
        <v/>
      </c>
      <c r="W930" s="75" t="n">
        <v>36892</v>
      </c>
      <c r="X930" s="134"/>
      <c r="Y930" s="134"/>
      <c r="AA930" s="128" t="n">
        <f aca="false">IF(E930&lt;&gt;F930,0,1)</f>
        <v>1</v>
      </c>
      <c r="AB930" s="128" t="n">
        <f aca="false">IF(OR(T930="SI",T930="Si",T930="si",T930="sI",T930="s",T930="S"),1,0)</f>
        <v>0</v>
      </c>
      <c r="AC930" s="128" t="n">
        <f aca="false">IF(OR(J930="SI",J930="Si",J930="si",J930="sI",J930="s",J930="S"),1,0)</f>
        <v>0</v>
      </c>
      <c r="AD930" s="128" t="n">
        <f aca="false">AK930*AA930*AB930*AC930</f>
        <v>0</v>
      </c>
      <c r="AF930" s="136" t="n">
        <f aca="false">COUNTIF(D$8:D930,D930)</f>
        <v>0</v>
      </c>
      <c r="AG930" s="136" t="n">
        <f aca="false">COUNTIFS(D$8:D930,D930,A$8:A930,A930)</f>
        <v>0</v>
      </c>
      <c r="AH930" s="128" t="n">
        <f aca="false">AF930-AG930</f>
        <v>0</v>
      </c>
      <c r="AI930" s="128" t="n">
        <f aca="false">IF(OR(O930&lt;&gt;P930,P930=1,AA930=0),1,0)</f>
        <v>0</v>
      </c>
      <c r="AJ930" s="128" t="n">
        <f aca="false">IF(AR930&gt;0,1,0)+AH930</f>
        <v>0</v>
      </c>
      <c r="AK930" s="128" t="n">
        <f aca="false">IF(O930&lt;&gt;P930,0,1)</f>
        <v>1</v>
      </c>
      <c r="AL930" s="128" t="n">
        <f aca="false">IF(U930&gt;1,1,0)</f>
        <v>0</v>
      </c>
      <c r="AM930" s="136"/>
      <c r="AN930" s="137"/>
      <c r="AO930" s="139"/>
      <c r="AP930" s="128" t="str">
        <f aca="false">IF(SUMIF(AS$7:BU$7,"&gt;0",AS930:BU930)&gt;0,SUMIF(AS$7:BU$7,"&gt;0",AS930:BU930),"")</f>
        <v/>
      </c>
      <c r="AQ930" s="128"/>
      <c r="AR930" s="136" t="n">
        <f aca="false">COUNTIF(N$8:N930,N930)-1</f>
        <v>-1</v>
      </c>
      <c r="AS930" s="133"/>
      <c r="AT930" s="133"/>
      <c r="AU930" s="128" t="n">
        <f aca="false">IF($A930=$A929,AS930+AT930+AU929,AS930+AT930)</f>
        <v>0</v>
      </c>
      <c r="AV930" s="133"/>
      <c r="AW930" s="133"/>
      <c r="AX930" s="128" t="n">
        <f aca="false">IF($A930=$A929,AV930+AW930+AX929,AV930+AW930)</f>
        <v>0</v>
      </c>
      <c r="AY930" s="133"/>
      <c r="AZ930" s="133"/>
      <c r="BA930" s="128" t="n">
        <f aca="false">IF($A930=$A929,AY930+AZ930+BA929,AY930+AZ930)</f>
        <v>0</v>
      </c>
      <c r="BB930" s="133"/>
      <c r="BC930" s="133"/>
      <c r="BD930" s="128" t="n">
        <f aca="false">IF($A930=$A929,BB930+BC930+BD929,BB930+BC930)</f>
        <v>0</v>
      </c>
      <c r="BE930" s="133"/>
      <c r="BF930" s="133"/>
      <c r="BG930" s="128" t="n">
        <f aca="false">IF($A930=$A929,BE930+BF930+BG929,BE930+BF930)</f>
        <v>0</v>
      </c>
      <c r="BH930" s="133"/>
      <c r="BI930" s="133"/>
      <c r="BJ930" s="128" t="n">
        <f aca="false">IF($A930=$A929,BH930+BI930+BJ929,BH930+BI930)</f>
        <v>0</v>
      </c>
      <c r="BK930" s="133"/>
      <c r="BL930" s="133"/>
      <c r="BM930" s="128" t="n">
        <f aca="false">IF($A930=$A929,BK930+BL930+BM929,BK930+BL930)</f>
        <v>0</v>
      </c>
      <c r="BN930" s="133"/>
      <c r="BO930" s="133"/>
      <c r="BP930" s="128" t="n">
        <f aca="false">IF($A930=$A929,BN930+BO930+BP929,BN930+BO930)</f>
        <v>0</v>
      </c>
      <c r="BQ930" s="133"/>
      <c r="BR930" s="133"/>
      <c r="BS930" s="128" t="n">
        <f aca="false">IF($A930=$A929,BQ930+BR930+BS929,BQ930+BR930)</f>
        <v>0</v>
      </c>
      <c r="BT930" s="133"/>
      <c r="BU930" s="133"/>
      <c r="BV930" s="128" t="n">
        <f aca="false">IF($A930=$A929,BT930+BU930+BV929,BT930+BU930)</f>
        <v>0</v>
      </c>
      <c r="BW930" s="128" t="n">
        <f aca="false">IF(W930=0,0,IF(W930&gt;F$4,1,(IF(W930=BW$2,0,(IF(F$4-W930&gt;2,1,0))))))</f>
        <v>0</v>
      </c>
    </row>
    <row r="931" customFormat="false" ht="42.95" hidden="false" customHeight="true" outlineLevel="0" collapsed="false">
      <c r="A931" s="124" t="str">
        <f aca="false">IF(D931=D930,IF(A930=0,"",A930),IF(AND(D931&gt;0,D931&lt;&gt;D930),A930+1,""))</f>
        <v/>
      </c>
      <c r="B931" s="129"/>
      <c r="C931" s="129"/>
      <c r="D931" s="96"/>
      <c r="E931" s="138"/>
      <c r="F931" s="128" t="str">
        <f aca="false">IFERROR(IF(OR(ISTEXT(D931),ISNUMBER(D931)),HLOOKUP(I931-23*INT(I931/23),[2]Hoja2!B$1:X$2,2),""),1)</f>
        <v/>
      </c>
      <c r="G931" s="128" t="str">
        <f aca="false">LEFT(D931,1)</f>
        <v/>
      </c>
      <c r="H931" s="129" t="str">
        <f aca="false">IF(UPPER(G931)="Z",2,IF(UPPER(G931)="Y",1,IF(UPPER(G931)="X",0,LEFT(D931))))</f>
        <v/>
      </c>
      <c r="I931" s="129" t="str">
        <f aca="false">REPLACE(D931,1,1,H931)</f>
        <v/>
      </c>
      <c r="J931" s="96"/>
      <c r="K931" s="124" t="str">
        <f aca="false">IF(N931&gt;0,ROW(L931)-7,"")</f>
        <v/>
      </c>
      <c r="L931" s="130"/>
      <c r="M931" s="130"/>
      <c r="N931" s="131"/>
      <c r="O931" s="132"/>
      <c r="P931" s="128" t="str">
        <f aca="false">IFERROR(IF(OR(ISTEXT(N931),ISNUMBER(N931)),HLOOKUP(S931-23*INT(S931/23),[2]Hoja2!B$1:X$2,2),""),1)</f>
        <v/>
      </c>
      <c r="Q931" s="128" t="str">
        <f aca="false">LEFT(N931,1)</f>
        <v/>
      </c>
      <c r="R931" s="129" t="str">
        <f aca="false">IF(UPPER(Q931)="Z",2,IF(UPPER(Q931)="Y",1,IF(UPPER(Q931)="X",0,LEFT(N931))))</f>
        <v/>
      </c>
      <c r="S931" s="129" t="str">
        <f aca="false">REPLACE(N931,1,1,R931)</f>
        <v/>
      </c>
      <c r="T931" s="96"/>
      <c r="U931" s="133"/>
      <c r="V931" s="124" t="str">
        <f aca="false">IF(OR(ISTEXT(N931),ISNUMBER(N931)),IF($AD931=1,U931,0),"")</f>
        <v/>
      </c>
      <c r="W931" s="75" t="n">
        <v>36892</v>
      </c>
      <c r="X931" s="134"/>
      <c r="Y931" s="134"/>
      <c r="AA931" s="128" t="n">
        <f aca="false">IF(E931&lt;&gt;F931,0,1)</f>
        <v>1</v>
      </c>
      <c r="AB931" s="128" t="n">
        <f aca="false">IF(OR(T931="SI",T931="Si",T931="si",T931="sI",T931="s",T931="S"),1,0)</f>
        <v>0</v>
      </c>
      <c r="AC931" s="128" t="n">
        <f aca="false">IF(OR(J931="SI",J931="Si",J931="si",J931="sI",J931="s",J931="S"),1,0)</f>
        <v>0</v>
      </c>
      <c r="AD931" s="128" t="n">
        <f aca="false">AK931*AA931*AB931*AC931</f>
        <v>0</v>
      </c>
      <c r="AF931" s="136" t="n">
        <f aca="false">COUNTIF(D$8:D931,D931)</f>
        <v>0</v>
      </c>
      <c r="AG931" s="136" t="n">
        <f aca="false">COUNTIFS(D$8:D931,D931,A$8:A931,A931)</f>
        <v>0</v>
      </c>
      <c r="AH931" s="128" t="n">
        <f aca="false">AF931-AG931</f>
        <v>0</v>
      </c>
      <c r="AI931" s="128" t="n">
        <f aca="false">IF(OR(O931&lt;&gt;P931,P931=1,AA931=0),1,0)</f>
        <v>0</v>
      </c>
      <c r="AJ931" s="128" t="n">
        <f aca="false">IF(AR931&gt;0,1,0)+AH931</f>
        <v>0</v>
      </c>
      <c r="AK931" s="128" t="n">
        <f aca="false">IF(O931&lt;&gt;P931,0,1)</f>
        <v>1</v>
      </c>
      <c r="AL931" s="128" t="n">
        <f aca="false">IF(U931&gt;1,1,0)</f>
        <v>0</v>
      </c>
      <c r="AM931" s="136"/>
      <c r="AN931" s="137"/>
      <c r="AO931" s="139"/>
      <c r="AP931" s="128" t="str">
        <f aca="false">IF(SUMIF(AS$7:BU$7,"&gt;0",AS931:BU931)&gt;0,SUMIF(AS$7:BU$7,"&gt;0",AS931:BU931),"")</f>
        <v/>
      </c>
      <c r="AQ931" s="128"/>
      <c r="AR931" s="136" t="n">
        <f aca="false">COUNTIF(N$8:N931,N931)-1</f>
        <v>-1</v>
      </c>
      <c r="AS931" s="133"/>
      <c r="AT931" s="133"/>
      <c r="AU931" s="128" t="n">
        <f aca="false">IF($A931=$A930,AS931+AT931+AU930,AS931+AT931)</f>
        <v>0</v>
      </c>
      <c r="AV931" s="133"/>
      <c r="AW931" s="133"/>
      <c r="AX931" s="128" t="n">
        <f aca="false">IF($A931=$A930,AV931+AW931+AX930,AV931+AW931)</f>
        <v>0</v>
      </c>
      <c r="AY931" s="133"/>
      <c r="AZ931" s="133"/>
      <c r="BA931" s="128" t="n">
        <f aca="false">IF($A931=$A930,AY931+AZ931+BA930,AY931+AZ931)</f>
        <v>0</v>
      </c>
      <c r="BB931" s="133"/>
      <c r="BC931" s="133"/>
      <c r="BD931" s="128" t="n">
        <f aca="false">IF($A931=$A930,BB931+BC931+BD930,BB931+BC931)</f>
        <v>0</v>
      </c>
      <c r="BE931" s="133"/>
      <c r="BF931" s="133"/>
      <c r="BG931" s="128" t="n">
        <f aca="false">IF($A931=$A930,BE931+BF931+BG930,BE931+BF931)</f>
        <v>0</v>
      </c>
      <c r="BH931" s="133"/>
      <c r="BI931" s="133"/>
      <c r="BJ931" s="128" t="n">
        <f aca="false">IF($A931=$A930,BH931+BI931+BJ930,BH931+BI931)</f>
        <v>0</v>
      </c>
      <c r="BK931" s="133"/>
      <c r="BL931" s="133"/>
      <c r="BM931" s="128" t="n">
        <f aca="false">IF($A931=$A930,BK931+BL931+BM930,BK931+BL931)</f>
        <v>0</v>
      </c>
      <c r="BN931" s="133"/>
      <c r="BO931" s="133"/>
      <c r="BP931" s="128" t="n">
        <f aca="false">IF($A931=$A930,BN931+BO931+BP930,BN931+BO931)</f>
        <v>0</v>
      </c>
      <c r="BQ931" s="133"/>
      <c r="BR931" s="133"/>
      <c r="BS931" s="128" t="n">
        <f aca="false">IF($A931=$A930,BQ931+BR931+BS930,BQ931+BR931)</f>
        <v>0</v>
      </c>
      <c r="BT931" s="133"/>
      <c r="BU931" s="133"/>
      <c r="BV931" s="128" t="n">
        <f aca="false">IF($A931=$A930,BT931+BU931+BV930,BT931+BU931)</f>
        <v>0</v>
      </c>
      <c r="BW931" s="128" t="n">
        <f aca="false">IF(W931=0,0,IF(W931&gt;F$4,1,(IF(W931=BW$2,0,(IF(F$4-W931&gt;2,1,0))))))</f>
        <v>0</v>
      </c>
    </row>
    <row r="932" customFormat="false" ht="42.95" hidden="false" customHeight="true" outlineLevel="0" collapsed="false">
      <c r="A932" s="124" t="str">
        <f aca="false">IF(D932=D931,IF(A931=0,"",A931),IF(AND(D932&gt;0,D932&lt;&gt;D931),A931+1,""))</f>
        <v/>
      </c>
      <c r="B932" s="129"/>
      <c r="C932" s="129"/>
      <c r="D932" s="96"/>
      <c r="E932" s="138"/>
      <c r="F932" s="128" t="str">
        <f aca="false">IFERROR(IF(OR(ISTEXT(D932),ISNUMBER(D932)),HLOOKUP(I932-23*INT(I932/23),[2]Hoja2!B$1:X$2,2),""),1)</f>
        <v/>
      </c>
      <c r="G932" s="128" t="str">
        <f aca="false">LEFT(D932,1)</f>
        <v/>
      </c>
      <c r="H932" s="129" t="str">
        <f aca="false">IF(UPPER(G932)="Z",2,IF(UPPER(G932)="Y",1,IF(UPPER(G932)="X",0,LEFT(D932))))</f>
        <v/>
      </c>
      <c r="I932" s="129" t="str">
        <f aca="false">REPLACE(D932,1,1,H932)</f>
        <v/>
      </c>
      <c r="J932" s="96"/>
      <c r="K932" s="124" t="str">
        <f aca="false">IF(N932&gt;0,ROW(L932)-7,"")</f>
        <v/>
      </c>
      <c r="L932" s="130"/>
      <c r="M932" s="130"/>
      <c r="N932" s="131"/>
      <c r="O932" s="132"/>
      <c r="P932" s="128" t="str">
        <f aca="false">IFERROR(IF(OR(ISTEXT(N932),ISNUMBER(N932)),HLOOKUP(S932-23*INT(S932/23),[2]Hoja2!B$1:X$2,2),""),1)</f>
        <v/>
      </c>
      <c r="Q932" s="128" t="str">
        <f aca="false">LEFT(N932,1)</f>
        <v/>
      </c>
      <c r="R932" s="129" t="str">
        <f aca="false">IF(UPPER(Q932)="Z",2,IF(UPPER(Q932)="Y",1,IF(UPPER(Q932)="X",0,LEFT(N932))))</f>
        <v/>
      </c>
      <c r="S932" s="129" t="str">
        <f aca="false">REPLACE(N932,1,1,R932)</f>
        <v/>
      </c>
      <c r="T932" s="96"/>
      <c r="U932" s="133"/>
      <c r="V932" s="124" t="str">
        <f aca="false">IF(OR(ISTEXT(N932),ISNUMBER(N932)),IF($AD932=1,U932,0),"")</f>
        <v/>
      </c>
      <c r="W932" s="75" t="n">
        <v>36892</v>
      </c>
      <c r="X932" s="134"/>
      <c r="Y932" s="134"/>
      <c r="AA932" s="128" t="n">
        <f aca="false">IF(E932&lt;&gt;F932,0,1)</f>
        <v>1</v>
      </c>
      <c r="AB932" s="128" t="n">
        <f aca="false">IF(OR(T932="SI",T932="Si",T932="si",T932="sI",T932="s",T932="S"),1,0)</f>
        <v>0</v>
      </c>
      <c r="AC932" s="128" t="n">
        <f aca="false">IF(OR(J932="SI",J932="Si",J932="si",J932="sI",J932="s",J932="S"),1,0)</f>
        <v>0</v>
      </c>
      <c r="AD932" s="128" t="n">
        <f aca="false">AK932*AA932*AB932*AC932</f>
        <v>0</v>
      </c>
      <c r="AF932" s="136" t="n">
        <f aca="false">COUNTIF(D$8:D932,D932)</f>
        <v>0</v>
      </c>
      <c r="AG932" s="136" t="n">
        <f aca="false">COUNTIFS(D$8:D932,D932,A$8:A932,A932)</f>
        <v>0</v>
      </c>
      <c r="AH932" s="128" t="n">
        <f aca="false">AF932-AG932</f>
        <v>0</v>
      </c>
      <c r="AI932" s="128" t="n">
        <f aca="false">IF(OR(O932&lt;&gt;P932,P932=1,AA932=0),1,0)</f>
        <v>0</v>
      </c>
      <c r="AJ932" s="128" t="n">
        <f aca="false">IF(AR932&gt;0,1,0)+AH932</f>
        <v>0</v>
      </c>
      <c r="AK932" s="128" t="n">
        <f aca="false">IF(O932&lt;&gt;P932,0,1)</f>
        <v>1</v>
      </c>
      <c r="AL932" s="128" t="n">
        <f aca="false">IF(U932&gt;1,1,0)</f>
        <v>0</v>
      </c>
      <c r="AM932" s="136"/>
      <c r="AN932" s="137"/>
      <c r="AO932" s="139"/>
      <c r="AP932" s="128" t="str">
        <f aca="false">IF(SUMIF(AS$7:BU$7,"&gt;0",AS932:BU932)&gt;0,SUMIF(AS$7:BU$7,"&gt;0",AS932:BU932),"")</f>
        <v/>
      </c>
      <c r="AQ932" s="128"/>
      <c r="AR932" s="136" t="n">
        <f aca="false">COUNTIF(N$8:N932,N932)-1</f>
        <v>-1</v>
      </c>
      <c r="AS932" s="133"/>
      <c r="AT932" s="133"/>
      <c r="AU932" s="128" t="n">
        <f aca="false">IF($A932=$A931,AS932+AT932+AU931,AS932+AT932)</f>
        <v>0</v>
      </c>
      <c r="AV932" s="133"/>
      <c r="AW932" s="133"/>
      <c r="AX932" s="128" t="n">
        <f aca="false">IF($A932=$A931,AV932+AW932+AX931,AV932+AW932)</f>
        <v>0</v>
      </c>
      <c r="AY932" s="133"/>
      <c r="AZ932" s="133"/>
      <c r="BA932" s="128" t="n">
        <f aca="false">IF($A932=$A931,AY932+AZ932+BA931,AY932+AZ932)</f>
        <v>0</v>
      </c>
      <c r="BB932" s="133"/>
      <c r="BC932" s="133"/>
      <c r="BD932" s="128" t="n">
        <f aca="false">IF($A932=$A931,BB932+BC932+BD931,BB932+BC932)</f>
        <v>0</v>
      </c>
      <c r="BE932" s="133"/>
      <c r="BF932" s="133"/>
      <c r="BG932" s="128" t="n">
        <f aca="false">IF($A932=$A931,BE932+BF932+BG931,BE932+BF932)</f>
        <v>0</v>
      </c>
      <c r="BH932" s="133"/>
      <c r="BI932" s="133"/>
      <c r="BJ932" s="128" t="n">
        <f aca="false">IF($A932=$A931,BH932+BI932+BJ931,BH932+BI932)</f>
        <v>0</v>
      </c>
      <c r="BK932" s="133"/>
      <c r="BL932" s="133"/>
      <c r="BM932" s="128" t="n">
        <f aca="false">IF($A932=$A931,BK932+BL932+BM931,BK932+BL932)</f>
        <v>0</v>
      </c>
      <c r="BN932" s="133"/>
      <c r="BO932" s="133"/>
      <c r="BP932" s="128" t="n">
        <f aca="false">IF($A932=$A931,BN932+BO932+BP931,BN932+BO932)</f>
        <v>0</v>
      </c>
      <c r="BQ932" s="133"/>
      <c r="BR932" s="133"/>
      <c r="BS932" s="128" t="n">
        <f aca="false">IF($A932=$A931,BQ932+BR932+BS931,BQ932+BR932)</f>
        <v>0</v>
      </c>
      <c r="BT932" s="133"/>
      <c r="BU932" s="133"/>
      <c r="BV932" s="128" t="n">
        <f aca="false">IF($A932=$A931,BT932+BU932+BV931,BT932+BU932)</f>
        <v>0</v>
      </c>
      <c r="BW932" s="128" t="n">
        <f aca="false">IF(W932=0,0,IF(W932&gt;F$4,1,(IF(W932=BW$2,0,(IF(F$4-W932&gt;2,1,0))))))</f>
        <v>0</v>
      </c>
    </row>
    <row r="933" customFormat="false" ht="42.95" hidden="false" customHeight="true" outlineLevel="0" collapsed="false">
      <c r="A933" s="124" t="str">
        <f aca="false">IF(D933=D932,IF(A932=0,"",A932),IF(AND(D933&gt;0,D933&lt;&gt;D932),A932+1,""))</f>
        <v/>
      </c>
      <c r="B933" s="129"/>
      <c r="C933" s="129"/>
      <c r="D933" s="96"/>
      <c r="E933" s="138"/>
      <c r="F933" s="128" t="str">
        <f aca="false">IFERROR(IF(OR(ISTEXT(D933),ISNUMBER(D933)),HLOOKUP(I933-23*INT(I933/23),[2]Hoja2!B$1:X$2,2),""),1)</f>
        <v/>
      </c>
      <c r="G933" s="128" t="str">
        <f aca="false">LEFT(D933,1)</f>
        <v/>
      </c>
      <c r="H933" s="129" t="str">
        <f aca="false">IF(UPPER(G933)="Z",2,IF(UPPER(G933)="Y",1,IF(UPPER(G933)="X",0,LEFT(D933))))</f>
        <v/>
      </c>
      <c r="I933" s="129" t="str">
        <f aca="false">REPLACE(D933,1,1,H933)</f>
        <v/>
      </c>
      <c r="J933" s="96"/>
      <c r="K933" s="124" t="str">
        <f aca="false">IF(N933&gt;0,ROW(L933)-7,"")</f>
        <v/>
      </c>
      <c r="L933" s="130"/>
      <c r="M933" s="130"/>
      <c r="N933" s="131"/>
      <c r="O933" s="132"/>
      <c r="P933" s="128" t="str">
        <f aca="false">IFERROR(IF(OR(ISTEXT(N933),ISNUMBER(N933)),HLOOKUP(S933-23*INT(S933/23),[2]Hoja2!B$1:X$2,2),""),1)</f>
        <v/>
      </c>
      <c r="Q933" s="128" t="str">
        <f aca="false">LEFT(N933,1)</f>
        <v/>
      </c>
      <c r="R933" s="129" t="str">
        <f aca="false">IF(UPPER(Q933)="Z",2,IF(UPPER(Q933)="Y",1,IF(UPPER(Q933)="X",0,LEFT(N933))))</f>
        <v/>
      </c>
      <c r="S933" s="129" t="str">
        <f aca="false">REPLACE(N933,1,1,R933)</f>
        <v/>
      </c>
      <c r="T933" s="96"/>
      <c r="U933" s="133"/>
      <c r="V933" s="124" t="str">
        <f aca="false">IF(OR(ISTEXT(N933),ISNUMBER(N933)),IF($AD933=1,U933,0),"")</f>
        <v/>
      </c>
      <c r="W933" s="75" t="n">
        <v>36892</v>
      </c>
      <c r="X933" s="134"/>
      <c r="Y933" s="134"/>
      <c r="AA933" s="128" t="n">
        <f aca="false">IF(E933&lt;&gt;F933,0,1)</f>
        <v>1</v>
      </c>
      <c r="AB933" s="128" t="n">
        <f aca="false">IF(OR(T933="SI",T933="Si",T933="si",T933="sI",T933="s",T933="S"),1,0)</f>
        <v>0</v>
      </c>
      <c r="AC933" s="128" t="n">
        <f aca="false">IF(OR(J933="SI",J933="Si",J933="si",J933="sI",J933="s",J933="S"),1,0)</f>
        <v>0</v>
      </c>
      <c r="AD933" s="128" t="n">
        <f aca="false">AK933*AA933*AB933*AC933</f>
        <v>0</v>
      </c>
      <c r="AF933" s="136" t="n">
        <f aca="false">COUNTIF(D$8:D933,D933)</f>
        <v>0</v>
      </c>
      <c r="AG933" s="136" t="n">
        <f aca="false">COUNTIFS(D$8:D933,D933,A$8:A933,A933)</f>
        <v>0</v>
      </c>
      <c r="AH933" s="128" t="n">
        <f aca="false">AF933-AG933</f>
        <v>0</v>
      </c>
      <c r="AI933" s="128" t="n">
        <f aca="false">IF(OR(O933&lt;&gt;P933,P933=1,AA933=0),1,0)</f>
        <v>0</v>
      </c>
      <c r="AJ933" s="128" t="n">
        <f aca="false">IF(AR933&gt;0,1,0)+AH933</f>
        <v>0</v>
      </c>
      <c r="AK933" s="128" t="n">
        <f aca="false">IF(O933&lt;&gt;P933,0,1)</f>
        <v>1</v>
      </c>
      <c r="AL933" s="128" t="n">
        <f aca="false">IF(U933&gt;1,1,0)</f>
        <v>0</v>
      </c>
      <c r="AM933" s="136"/>
      <c r="AN933" s="137"/>
      <c r="AO933" s="139"/>
      <c r="AP933" s="128" t="str">
        <f aca="false">IF(SUMIF(AS$7:BU$7,"&gt;0",AS933:BU933)&gt;0,SUMIF(AS$7:BU$7,"&gt;0",AS933:BU933),"")</f>
        <v/>
      </c>
      <c r="AQ933" s="128"/>
      <c r="AR933" s="136" t="n">
        <f aca="false">COUNTIF(N$8:N933,N933)-1</f>
        <v>-1</v>
      </c>
      <c r="AS933" s="133"/>
      <c r="AT933" s="133"/>
      <c r="AU933" s="128" t="n">
        <f aca="false">IF($A933=$A932,AS933+AT933+AU932,AS933+AT933)</f>
        <v>0</v>
      </c>
      <c r="AV933" s="133"/>
      <c r="AW933" s="133"/>
      <c r="AX933" s="128" t="n">
        <f aca="false">IF($A933=$A932,AV933+AW933+AX932,AV933+AW933)</f>
        <v>0</v>
      </c>
      <c r="AY933" s="133"/>
      <c r="AZ933" s="133"/>
      <c r="BA933" s="128" t="n">
        <f aca="false">IF($A933=$A932,AY933+AZ933+BA932,AY933+AZ933)</f>
        <v>0</v>
      </c>
      <c r="BB933" s="133"/>
      <c r="BC933" s="133"/>
      <c r="BD933" s="128" t="n">
        <f aca="false">IF($A933=$A932,BB933+BC933+BD932,BB933+BC933)</f>
        <v>0</v>
      </c>
      <c r="BE933" s="133"/>
      <c r="BF933" s="133"/>
      <c r="BG933" s="128" t="n">
        <f aca="false">IF($A933=$A932,BE933+BF933+BG932,BE933+BF933)</f>
        <v>0</v>
      </c>
      <c r="BH933" s="133"/>
      <c r="BI933" s="133"/>
      <c r="BJ933" s="128" t="n">
        <f aca="false">IF($A933=$A932,BH933+BI933+BJ932,BH933+BI933)</f>
        <v>0</v>
      </c>
      <c r="BK933" s="133"/>
      <c r="BL933" s="133"/>
      <c r="BM933" s="128" t="n">
        <f aca="false">IF($A933=$A932,BK933+BL933+BM932,BK933+BL933)</f>
        <v>0</v>
      </c>
      <c r="BN933" s="133"/>
      <c r="BO933" s="133"/>
      <c r="BP933" s="128" t="n">
        <f aca="false">IF($A933=$A932,BN933+BO933+BP932,BN933+BO933)</f>
        <v>0</v>
      </c>
      <c r="BQ933" s="133"/>
      <c r="BR933" s="133"/>
      <c r="BS933" s="128" t="n">
        <f aca="false">IF($A933=$A932,BQ933+BR933+BS932,BQ933+BR933)</f>
        <v>0</v>
      </c>
      <c r="BT933" s="133"/>
      <c r="BU933" s="133"/>
      <c r="BV933" s="128" t="n">
        <f aca="false">IF($A933=$A932,BT933+BU933+BV932,BT933+BU933)</f>
        <v>0</v>
      </c>
      <c r="BW933" s="128" t="n">
        <f aca="false">IF(W933=0,0,IF(W933&gt;F$4,1,(IF(W933=BW$2,0,(IF(F$4-W933&gt;2,1,0))))))</f>
        <v>0</v>
      </c>
    </row>
    <row r="934" customFormat="false" ht="42.95" hidden="false" customHeight="true" outlineLevel="0" collapsed="false">
      <c r="A934" s="124" t="str">
        <f aca="false">IF(D934=D933,IF(A933=0,"",A933),IF(AND(D934&gt;0,D934&lt;&gt;D933),A933+1,""))</f>
        <v/>
      </c>
      <c r="B934" s="129"/>
      <c r="C934" s="129"/>
      <c r="D934" s="96"/>
      <c r="E934" s="138"/>
      <c r="F934" s="128" t="str">
        <f aca="false">IFERROR(IF(OR(ISTEXT(D934),ISNUMBER(D934)),HLOOKUP(I934-23*INT(I934/23),[2]Hoja2!B$1:X$2,2),""),1)</f>
        <v/>
      </c>
      <c r="G934" s="128" t="str">
        <f aca="false">LEFT(D934,1)</f>
        <v/>
      </c>
      <c r="H934" s="129" t="str">
        <f aca="false">IF(UPPER(G934)="Z",2,IF(UPPER(G934)="Y",1,IF(UPPER(G934)="X",0,LEFT(D934))))</f>
        <v/>
      </c>
      <c r="I934" s="129" t="str">
        <f aca="false">REPLACE(D934,1,1,H934)</f>
        <v/>
      </c>
      <c r="J934" s="96"/>
      <c r="K934" s="124" t="str">
        <f aca="false">IF(N934&gt;0,ROW(L934)-7,"")</f>
        <v/>
      </c>
      <c r="L934" s="130"/>
      <c r="M934" s="130"/>
      <c r="N934" s="131"/>
      <c r="O934" s="132"/>
      <c r="P934" s="128" t="str">
        <f aca="false">IFERROR(IF(OR(ISTEXT(N934),ISNUMBER(N934)),HLOOKUP(S934-23*INT(S934/23),[2]Hoja2!B$1:X$2,2),""),1)</f>
        <v/>
      </c>
      <c r="Q934" s="128" t="str">
        <f aca="false">LEFT(N934,1)</f>
        <v/>
      </c>
      <c r="R934" s="129" t="str">
        <f aca="false">IF(UPPER(Q934)="Z",2,IF(UPPER(Q934)="Y",1,IF(UPPER(Q934)="X",0,LEFT(N934))))</f>
        <v/>
      </c>
      <c r="S934" s="129" t="str">
        <f aca="false">REPLACE(N934,1,1,R934)</f>
        <v/>
      </c>
      <c r="T934" s="96"/>
      <c r="U934" s="133"/>
      <c r="V934" s="124" t="str">
        <f aca="false">IF(OR(ISTEXT(N934),ISNUMBER(N934)),IF($AD934=1,U934,0),"")</f>
        <v/>
      </c>
      <c r="W934" s="75" t="n">
        <v>36892</v>
      </c>
      <c r="X934" s="134"/>
      <c r="Y934" s="134"/>
      <c r="AA934" s="128" t="n">
        <f aca="false">IF(E934&lt;&gt;F934,0,1)</f>
        <v>1</v>
      </c>
      <c r="AB934" s="128" t="n">
        <f aca="false">IF(OR(T934="SI",T934="Si",T934="si",T934="sI",T934="s",T934="S"),1,0)</f>
        <v>0</v>
      </c>
      <c r="AC934" s="128" t="n">
        <f aca="false">IF(OR(J934="SI",J934="Si",J934="si",J934="sI",J934="s",J934="S"),1,0)</f>
        <v>0</v>
      </c>
      <c r="AD934" s="128" t="n">
        <f aca="false">AK934*AA934*AB934*AC934</f>
        <v>0</v>
      </c>
      <c r="AF934" s="136" t="n">
        <f aca="false">COUNTIF(D$8:D934,D934)</f>
        <v>0</v>
      </c>
      <c r="AG934" s="136" t="n">
        <f aca="false">COUNTIFS(D$8:D934,D934,A$8:A934,A934)</f>
        <v>0</v>
      </c>
      <c r="AH934" s="128" t="n">
        <f aca="false">AF934-AG934</f>
        <v>0</v>
      </c>
      <c r="AI934" s="128" t="n">
        <f aca="false">IF(OR(O934&lt;&gt;P934,P934=1,AA934=0),1,0)</f>
        <v>0</v>
      </c>
      <c r="AJ934" s="128" t="n">
        <f aca="false">IF(AR934&gt;0,1,0)+AH934</f>
        <v>0</v>
      </c>
      <c r="AK934" s="128" t="n">
        <f aca="false">IF(O934&lt;&gt;P934,0,1)</f>
        <v>1</v>
      </c>
      <c r="AL934" s="128" t="n">
        <f aca="false">IF(U934&gt;1,1,0)</f>
        <v>0</v>
      </c>
      <c r="AM934" s="136"/>
      <c r="AN934" s="137"/>
      <c r="AO934" s="139"/>
      <c r="AP934" s="128" t="str">
        <f aca="false">IF(SUMIF(AS$7:BU$7,"&gt;0",AS934:BU934)&gt;0,SUMIF(AS$7:BU$7,"&gt;0",AS934:BU934),"")</f>
        <v/>
      </c>
      <c r="AQ934" s="128"/>
      <c r="AR934" s="136" t="n">
        <f aca="false">COUNTIF(N$8:N934,N934)-1</f>
        <v>-1</v>
      </c>
      <c r="AS934" s="133"/>
      <c r="AT934" s="133"/>
      <c r="AU934" s="128" t="n">
        <f aca="false">IF($A934=$A933,AS934+AT934+AU933,AS934+AT934)</f>
        <v>0</v>
      </c>
      <c r="AV934" s="133"/>
      <c r="AW934" s="133"/>
      <c r="AX934" s="128" t="n">
        <f aca="false">IF($A934=$A933,AV934+AW934+AX933,AV934+AW934)</f>
        <v>0</v>
      </c>
      <c r="AY934" s="133"/>
      <c r="AZ934" s="133"/>
      <c r="BA934" s="128" t="n">
        <f aca="false">IF($A934=$A933,AY934+AZ934+BA933,AY934+AZ934)</f>
        <v>0</v>
      </c>
      <c r="BB934" s="133"/>
      <c r="BC934" s="133"/>
      <c r="BD934" s="128" t="n">
        <f aca="false">IF($A934=$A933,BB934+BC934+BD933,BB934+BC934)</f>
        <v>0</v>
      </c>
      <c r="BE934" s="133"/>
      <c r="BF934" s="133"/>
      <c r="BG934" s="128" t="n">
        <f aca="false">IF($A934=$A933,BE934+BF934+BG933,BE934+BF934)</f>
        <v>0</v>
      </c>
      <c r="BH934" s="133"/>
      <c r="BI934" s="133"/>
      <c r="BJ934" s="128" t="n">
        <f aca="false">IF($A934=$A933,BH934+BI934+BJ933,BH934+BI934)</f>
        <v>0</v>
      </c>
      <c r="BK934" s="133"/>
      <c r="BL934" s="133"/>
      <c r="BM934" s="128" t="n">
        <f aca="false">IF($A934=$A933,BK934+BL934+BM933,BK934+BL934)</f>
        <v>0</v>
      </c>
      <c r="BN934" s="133"/>
      <c r="BO934" s="133"/>
      <c r="BP934" s="128" t="n">
        <f aca="false">IF($A934=$A933,BN934+BO934+BP933,BN934+BO934)</f>
        <v>0</v>
      </c>
      <c r="BQ934" s="133"/>
      <c r="BR934" s="133"/>
      <c r="BS934" s="128" t="n">
        <f aca="false">IF($A934=$A933,BQ934+BR934+BS933,BQ934+BR934)</f>
        <v>0</v>
      </c>
      <c r="BT934" s="133"/>
      <c r="BU934" s="133"/>
      <c r="BV934" s="128" t="n">
        <f aca="false">IF($A934=$A933,BT934+BU934+BV933,BT934+BU934)</f>
        <v>0</v>
      </c>
      <c r="BW934" s="128" t="n">
        <f aca="false">IF(W934=0,0,IF(W934&gt;F$4,1,(IF(W934=BW$2,0,(IF(F$4-W934&gt;2,1,0))))))</f>
        <v>0</v>
      </c>
    </row>
    <row r="935" customFormat="false" ht="42.95" hidden="false" customHeight="true" outlineLevel="0" collapsed="false">
      <c r="A935" s="124" t="str">
        <f aca="false">IF(D935=D934,IF(A934=0,"",A934),IF(AND(D935&gt;0,D935&lt;&gt;D934),A934+1,""))</f>
        <v/>
      </c>
      <c r="B935" s="129"/>
      <c r="C935" s="129"/>
      <c r="D935" s="96"/>
      <c r="E935" s="138"/>
      <c r="F935" s="128" t="str">
        <f aca="false">IFERROR(IF(OR(ISTEXT(D935),ISNUMBER(D935)),HLOOKUP(I935-23*INT(I935/23),[2]Hoja2!B$1:X$2,2),""),1)</f>
        <v/>
      </c>
      <c r="G935" s="128" t="str">
        <f aca="false">LEFT(D935,1)</f>
        <v/>
      </c>
      <c r="H935" s="129" t="str">
        <f aca="false">IF(UPPER(G935)="Z",2,IF(UPPER(G935)="Y",1,IF(UPPER(G935)="X",0,LEFT(D935))))</f>
        <v/>
      </c>
      <c r="I935" s="129" t="str">
        <f aca="false">REPLACE(D935,1,1,H935)</f>
        <v/>
      </c>
      <c r="J935" s="96"/>
      <c r="K935" s="124" t="str">
        <f aca="false">IF(N935&gt;0,ROW(L935)-7,"")</f>
        <v/>
      </c>
      <c r="L935" s="130"/>
      <c r="M935" s="130"/>
      <c r="N935" s="131"/>
      <c r="O935" s="132"/>
      <c r="P935" s="128" t="str">
        <f aca="false">IFERROR(IF(OR(ISTEXT(N935),ISNUMBER(N935)),HLOOKUP(S935-23*INT(S935/23),[2]Hoja2!B$1:X$2,2),""),1)</f>
        <v/>
      </c>
      <c r="Q935" s="128" t="str">
        <f aca="false">LEFT(N935,1)</f>
        <v/>
      </c>
      <c r="R935" s="129" t="str">
        <f aca="false">IF(UPPER(Q935)="Z",2,IF(UPPER(Q935)="Y",1,IF(UPPER(Q935)="X",0,LEFT(N935))))</f>
        <v/>
      </c>
      <c r="S935" s="129" t="str">
        <f aca="false">REPLACE(N935,1,1,R935)</f>
        <v/>
      </c>
      <c r="T935" s="96"/>
      <c r="U935" s="133"/>
      <c r="V935" s="124" t="str">
        <f aca="false">IF(OR(ISTEXT(N935),ISNUMBER(N935)),IF($AD935=1,U935,0),"")</f>
        <v/>
      </c>
      <c r="W935" s="75" t="n">
        <v>36892</v>
      </c>
      <c r="X935" s="134"/>
      <c r="Y935" s="134"/>
      <c r="AA935" s="128" t="n">
        <f aca="false">IF(E935&lt;&gt;F935,0,1)</f>
        <v>1</v>
      </c>
      <c r="AB935" s="128" t="n">
        <f aca="false">IF(OR(T935="SI",T935="Si",T935="si",T935="sI",T935="s",T935="S"),1,0)</f>
        <v>0</v>
      </c>
      <c r="AC935" s="128" t="n">
        <f aca="false">IF(OR(J935="SI",J935="Si",J935="si",J935="sI",J935="s",J935="S"),1,0)</f>
        <v>0</v>
      </c>
      <c r="AD935" s="128" t="n">
        <f aca="false">AK935*AA935*AB935*AC935</f>
        <v>0</v>
      </c>
      <c r="AF935" s="136" t="n">
        <f aca="false">COUNTIF(D$8:D935,D935)</f>
        <v>0</v>
      </c>
      <c r="AG935" s="136" t="n">
        <f aca="false">COUNTIFS(D$8:D935,D935,A$8:A935,A935)</f>
        <v>0</v>
      </c>
      <c r="AH935" s="128" t="n">
        <f aca="false">AF935-AG935</f>
        <v>0</v>
      </c>
      <c r="AI935" s="128" t="n">
        <f aca="false">IF(OR(O935&lt;&gt;P935,P935=1,AA935=0),1,0)</f>
        <v>0</v>
      </c>
      <c r="AJ935" s="128" t="n">
        <f aca="false">IF(AR935&gt;0,1,0)+AH935</f>
        <v>0</v>
      </c>
      <c r="AK935" s="128" t="n">
        <f aca="false">IF(O935&lt;&gt;P935,0,1)</f>
        <v>1</v>
      </c>
      <c r="AL935" s="128" t="n">
        <f aca="false">IF(U935&gt;1,1,0)</f>
        <v>0</v>
      </c>
      <c r="AM935" s="136"/>
      <c r="AN935" s="137"/>
      <c r="AO935" s="139"/>
      <c r="AP935" s="128" t="str">
        <f aca="false">IF(SUMIF(AS$7:BU$7,"&gt;0",AS935:BU935)&gt;0,SUMIF(AS$7:BU$7,"&gt;0",AS935:BU935),"")</f>
        <v/>
      </c>
      <c r="AQ935" s="128"/>
      <c r="AR935" s="136" t="n">
        <f aca="false">COUNTIF(N$8:N935,N935)-1</f>
        <v>-1</v>
      </c>
      <c r="AS935" s="133"/>
      <c r="AT935" s="133"/>
      <c r="AU935" s="128" t="n">
        <f aca="false">IF($A935=$A934,AS935+AT935+AU934,AS935+AT935)</f>
        <v>0</v>
      </c>
      <c r="AV935" s="133"/>
      <c r="AW935" s="133"/>
      <c r="AX935" s="128" t="n">
        <f aca="false">IF($A935=$A934,AV935+AW935+AX934,AV935+AW935)</f>
        <v>0</v>
      </c>
      <c r="AY935" s="133"/>
      <c r="AZ935" s="133"/>
      <c r="BA935" s="128" t="n">
        <f aca="false">IF($A935=$A934,AY935+AZ935+BA934,AY935+AZ935)</f>
        <v>0</v>
      </c>
      <c r="BB935" s="133"/>
      <c r="BC935" s="133"/>
      <c r="BD935" s="128" t="n">
        <f aca="false">IF($A935=$A934,BB935+BC935+BD934,BB935+BC935)</f>
        <v>0</v>
      </c>
      <c r="BE935" s="133"/>
      <c r="BF935" s="133"/>
      <c r="BG935" s="128" t="n">
        <f aca="false">IF($A935=$A934,BE935+BF935+BG934,BE935+BF935)</f>
        <v>0</v>
      </c>
      <c r="BH935" s="133"/>
      <c r="BI935" s="133"/>
      <c r="BJ935" s="128" t="n">
        <f aca="false">IF($A935=$A934,BH935+BI935+BJ934,BH935+BI935)</f>
        <v>0</v>
      </c>
      <c r="BK935" s="133"/>
      <c r="BL935" s="133"/>
      <c r="BM935" s="128" t="n">
        <f aca="false">IF($A935=$A934,BK935+BL935+BM934,BK935+BL935)</f>
        <v>0</v>
      </c>
      <c r="BN935" s="133"/>
      <c r="BO935" s="133"/>
      <c r="BP935" s="128" t="n">
        <f aca="false">IF($A935=$A934,BN935+BO935+BP934,BN935+BO935)</f>
        <v>0</v>
      </c>
      <c r="BQ935" s="133"/>
      <c r="BR935" s="133"/>
      <c r="BS935" s="128" t="n">
        <f aca="false">IF($A935=$A934,BQ935+BR935+BS934,BQ935+BR935)</f>
        <v>0</v>
      </c>
      <c r="BT935" s="133"/>
      <c r="BU935" s="133"/>
      <c r="BV935" s="128" t="n">
        <f aca="false">IF($A935=$A934,BT935+BU935+BV934,BT935+BU935)</f>
        <v>0</v>
      </c>
      <c r="BW935" s="128" t="n">
        <f aca="false">IF(W935=0,0,IF(W935&gt;F$4,1,(IF(W935=BW$2,0,(IF(F$4-W935&gt;2,1,0))))))</f>
        <v>0</v>
      </c>
    </row>
    <row r="936" customFormat="false" ht="42.95" hidden="false" customHeight="true" outlineLevel="0" collapsed="false">
      <c r="A936" s="124" t="str">
        <f aca="false">IF(D936=D935,IF(A935=0,"",A935),IF(AND(D936&gt;0,D936&lt;&gt;D935),A935+1,""))</f>
        <v/>
      </c>
      <c r="B936" s="129"/>
      <c r="C936" s="129"/>
      <c r="D936" s="96"/>
      <c r="E936" s="138"/>
      <c r="F936" s="128" t="str">
        <f aca="false">IFERROR(IF(OR(ISTEXT(D936),ISNUMBER(D936)),HLOOKUP(I936-23*INT(I936/23),[2]Hoja2!B$1:X$2,2),""),1)</f>
        <v/>
      </c>
      <c r="G936" s="128" t="str">
        <f aca="false">LEFT(D936,1)</f>
        <v/>
      </c>
      <c r="H936" s="129" t="str">
        <f aca="false">IF(UPPER(G936)="Z",2,IF(UPPER(G936)="Y",1,IF(UPPER(G936)="X",0,LEFT(D936))))</f>
        <v/>
      </c>
      <c r="I936" s="129" t="str">
        <f aca="false">REPLACE(D936,1,1,H936)</f>
        <v/>
      </c>
      <c r="J936" s="96"/>
      <c r="K936" s="124" t="str">
        <f aca="false">IF(N936&gt;0,ROW(L936)-7,"")</f>
        <v/>
      </c>
      <c r="L936" s="130"/>
      <c r="M936" s="130"/>
      <c r="N936" s="131"/>
      <c r="O936" s="132"/>
      <c r="P936" s="128" t="str">
        <f aca="false">IFERROR(IF(OR(ISTEXT(N936),ISNUMBER(N936)),HLOOKUP(S936-23*INT(S936/23),[2]Hoja2!B$1:X$2,2),""),1)</f>
        <v/>
      </c>
      <c r="Q936" s="128" t="str">
        <f aca="false">LEFT(N936,1)</f>
        <v/>
      </c>
      <c r="R936" s="129" t="str">
        <f aca="false">IF(UPPER(Q936)="Z",2,IF(UPPER(Q936)="Y",1,IF(UPPER(Q936)="X",0,LEFT(N936))))</f>
        <v/>
      </c>
      <c r="S936" s="129" t="str">
        <f aca="false">REPLACE(N936,1,1,R936)</f>
        <v/>
      </c>
      <c r="T936" s="96"/>
      <c r="U936" s="133"/>
      <c r="V936" s="124" t="str">
        <f aca="false">IF(OR(ISTEXT(N936),ISNUMBER(N936)),IF($AD936=1,U936,0),"")</f>
        <v/>
      </c>
      <c r="W936" s="75" t="n">
        <v>36892</v>
      </c>
      <c r="X936" s="134"/>
      <c r="Y936" s="134"/>
      <c r="AA936" s="128" t="n">
        <f aca="false">IF(E936&lt;&gt;F936,0,1)</f>
        <v>1</v>
      </c>
      <c r="AB936" s="128" t="n">
        <f aca="false">IF(OR(T936="SI",T936="Si",T936="si",T936="sI",T936="s",T936="S"),1,0)</f>
        <v>0</v>
      </c>
      <c r="AC936" s="128" t="n">
        <f aca="false">IF(OR(J936="SI",J936="Si",J936="si",J936="sI",J936="s",J936="S"),1,0)</f>
        <v>0</v>
      </c>
      <c r="AD936" s="128" t="n">
        <f aca="false">AK936*AA936*AB936*AC936</f>
        <v>0</v>
      </c>
      <c r="AF936" s="136" t="n">
        <f aca="false">COUNTIF(D$8:D936,D936)</f>
        <v>0</v>
      </c>
      <c r="AG936" s="136" t="n">
        <f aca="false">COUNTIFS(D$8:D936,D936,A$8:A936,A936)</f>
        <v>0</v>
      </c>
      <c r="AH936" s="128" t="n">
        <f aca="false">AF936-AG936</f>
        <v>0</v>
      </c>
      <c r="AI936" s="128" t="n">
        <f aca="false">IF(OR(O936&lt;&gt;P936,P936=1,AA936=0),1,0)</f>
        <v>0</v>
      </c>
      <c r="AJ936" s="128" t="n">
        <f aca="false">IF(AR936&gt;0,1,0)+AH936</f>
        <v>0</v>
      </c>
      <c r="AK936" s="128" t="n">
        <f aca="false">IF(O936&lt;&gt;P936,0,1)</f>
        <v>1</v>
      </c>
      <c r="AL936" s="128" t="n">
        <f aca="false">IF(U936&gt;1,1,0)</f>
        <v>0</v>
      </c>
      <c r="AM936" s="136"/>
      <c r="AN936" s="137"/>
      <c r="AO936" s="139"/>
      <c r="AP936" s="128" t="str">
        <f aca="false">IF(SUMIF(AS$7:BU$7,"&gt;0",AS936:BU936)&gt;0,SUMIF(AS$7:BU$7,"&gt;0",AS936:BU936),"")</f>
        <v/>
      </c>
      <c r="AQ936" s="128"/>
      <c r="AR936" s="136" t="n">
        <f aca="false">COUNTIF(N$8:N936,N936)-1</f>
        <v>-1</v>
      </c>
      <c r="AS936" s="133"/>
      <c r="AT936" s="133"/>
      <c r="AU936" s="128" t="n">
        <f aca="false">IF($A936=$A935,AS936+AT936+AU935,AS936+AT936)</f>
        <v>0</v>
      </c>
      <c r="AV936" s="133"/>
      <c r="AW936" s="133"/>
      <c r="AX936" s="128" t="n">
        <f aca="false">IF($A936=$A935,AV936+AW936+AX935,AV936+AW936)</f>
        <v>0</v>
      </c>
      <c r="AY936" s="133"/>
      <c r="AZ936" s="133"/>
      <c r="BA936" s="128" t="n">
        <f aca="false">IF($A936=$A935,AY936+AZ936+BA935,AY936+AZ936)</f>
        <v>0</v>
      </c>
      <c r="BB936" s="133"/>
      <c r="BC936" s="133"/>
      <c r="BD936" s="128" t="n">
        <f aca="false">IF($A936=$A935,BB936+BC936+BD935,BB936+BC936)</f>
        <v>0</v>
      </c>
      <c r="BE936" s="133"/>
      <c r="BF936" s="133"/>
      <c r="BG936" s="128" t="n">
        <f aca="false">IF($A936=$A935,BE936+BF936+BG935,BE936+BF936)</f>
        <v>0</v>
      </c>
      <c r="BH936" s="133"/>
      <c r="BI936" s="133"/>
      <c r="BJ936" s="128" t="n">
        <f aca="false">IF($A936=$A935,BH936+BI936+BJ935,BH936+BI936)</f>
        <v>0</v>
      </c>
      <c r="BK936" s="133"/>
      <c r="BL936" s="133"/>
      <c r="BM936" s="128" t="n">
        <f aca="false">IF($A936=$A935,BK936+BL936+BM935,BK936+BL936)</f>
        <v>0</v>
      </c>
      <c r="BN936" s="133"/>
      <c r="BO936" s="133"/>
      <c r="BP936" s="128" t="n">
        <f aca="false">IF($A936=$A935,BN936+BO936+BP935,BN936+BO936)</f>
        <v>0</v>
      </c>
      <c r="BQ936" s="133"/>
      <c r="BR936" s="133"/>
      <c r="BS936" s="128" t="n">
        <f aca="false">IF($A936=$A935,BQ936+BR936+BS935,BQ936+BR936)</f>
        <v>0</v>
      </c>
      <c r="BT936" s="133"/>
      <c r="BU936" s="133"/>
      <c r="BV936" s="128" t="n">
        <f aca="false">IF($A936=$A935,BT936+BU936+BV935,BT936+BU936)</f>
        <v>0</v>
      </c>
      <c r="BW936" s="128" t="n">
        <f aca="false">IF(W936=0,0,IF(W936&gt;F$4,1,(IF(W936=BW$2,0,(IF(F$4-W936&gt;2,1,0))))))</f>
        <v>0</v>
      </c>
    </row>
    <row r="937" customFormat="false" ht="42.95" hidden="false" customHeight="true" outlineLevel="0" collapsed="false">
      <c r="A937" s="124" t="str">
        <f aca="false">IF(D937=D936,IF(A936=0,"",A936),IF(AND(D937&gt;0,D937&lt;&gt;D936),A936+1,""))</f>
        <v/>
      </c>
      <c r="B937" s="129"/>
      <c r="C937" s="129"/>
      <c r="D937" s="96"/>
      <c r="E937" s="138"/>
      <c r="F937" s="128" t="str">
        <f aca="false">IFERROR(IF(OR(ISTEXT(D937),ISNUMBER(D937)),HLOOKUP(I937-23*INT(I937/23),[2]Hoja2!B$1:X$2,2),""),1)</f>
        <v/>
      </c>
      <c r="G937" s="128" t="str">
        <f aca="false">LEFT(D937,1)</f>
        <v/>
      </c>
      <c r="H937" s="129" t="str">
        <f aca="false">IF(UPPER(G937)="Z",2,IF(UPPER(G937)="Y",1,IF(UPPER(G937)="X",0,LEFT(D937))))</f>
        <v/>
      </c>
      <c r="I937" s="129" t="str">
        <f aca="false">REPLACE(D937,1,1,H937)</f>
        <v/>
      </c>
      <c r="J937" s="96"/>
      <c r="K937" s="124" t="str">
        <f aca="false">IF(N937&gt;0,ROW(L937)-7,"")</f>
        <v/>
      </c>
      <c r="L937" s="130"/>
      <c r="M937" s="130"/>
      <c r="N937" s="131"/>
      <c r="O937" s="132"/>
      <c r="P937" s="128" t="str">
        <f aca="false">IFERROR(IF(OR(ISTEXT(N937),ISNUMBER(N937)),HLOOKUP(S937-23*INT(S937/23),[2]Hoja2!B$1:X$2,2),""),1)</f>
        <v/>
      </c>
      <c r="Q937" s="128" t="str">
        <f aca="false">LEFT(N937,1)</f>
        <v/>
      </c>
      <c r="R937" s="129" t="str">
        <f aca="false">IF(UPPER(Q937)="Z",2,IF(UPPER(Q937)="Y",1,IF(UPPER(Q937)="X",0,LEFT(N937))))</f>
        <v/>
      </c>
      <c r="S937" s="129" t="str">
        <f aca="false">REPLACE(N937,1,1,R937)</f>
        <v/>
      </c>
      <c r="T937" s="96"/>
      <c r="U937" s="133"/>
      <c r="V937" s="124" t="str">
        <f aca="false">IF(OR(ISTEXT(N937),ISNUMBER(N937)),IF($AD937=1,U937,0),"")</f>
        <v/>
      </c>
      <c r="W937" s="75" t="n">
        <v>36892</v>
      </c>
      <c r="X937" s="134"/>
      <c r="Y937" s="134"/>
      <c r="AA937" s="128" t="n">
        <f aca="false">IF(E937&lt;&gt;F937,0,1)</f>
        <v>1</v>
      </c>
      <c r="AB937" s="128" t="n">
        <f aca="false">IF(OR(T937="SI",T937="Si",T937="si",T937="sI",T937="s",T937="S"),1,0)</f>
        <v>0</v>
      </c>
      <c r="AC937" s="128" t="n">
        <f aca="false">IF(OR(J937="SI",J937="Si",J937="si",J937="sI",J937="s",J937="S"),1,0)</f>
        <v>0</v>
      </c>
      <c r="AD937" s="128" t="n">
        <f aca="false">AK937*AA937*AB937*AC937</f>
        <v>0</v>
      </c>
      <c r="AF937" s="136" t="n">
        <f aca="false">COUNTIF(D$8:D937,D937)</f>
        <v>0</v>
      </c>
      <c r="AG937" s="136" t="n">
        <f aca="false">COUNTIFS(D$8:D937,D937,A$8:A937,A937)</f>
        <v>0</v>
      </c>
      <c r="AH937" s="128" t="n">
        <f aca="false">AF937-AG937</f>
        <v>0</v>
      </c>
      <c r="AI937" s="128" t="n">
        <f aca="false">IF(OR(O937&lt;&gt;P937,P937=1,AA937=0),1,0)</f>
        <v>0</v>
      </c>
      <c r="AJ937" s="128" t="n">
        <f aca="false">IF(AR937&gt;0,1,0)+AH937</f>
        <v>0</v>
      </c>
      <c r="AK937" s="128" t="n">
        <f aca="false">IF(O937&lt;&gt;P937,0,1)</f>
        <v>1</v>
      </c>
      <c r="AL937" s="128" t="n">
        <f aca="false">IF(U937&gt;1,1,0)</f>
        <v>0</v>
      </c>
      <c r="AM937" s="136"/>
      <c r="AN937" s="137"/>
      <c r="AO937" s="139"/>
      <c r="AP937" s="128" t="str">
        <f aca="false">IF(SUMIF(AS$7:BU$7,"&gt;0",AS937:BU937)&gt;0,SUMIF(AS$7:BU$7,"&gt;0",AS937:BU937),"")</f>
        <v/>
      </c>
      <c r="AQ937" s="128"/>
      <c r="AR937" s="136" t="n">
        <f aca="false">COUNTIF(N$8:N937,N937)-1</f>
        <v>-1</v>
      </c>
      <c r="AS937" s="133"/>
      <c r="AT937" s="133"/>
      <c r="AU937" s="128" t="n">
        <f aca="false">IF($A937=$A936,AS937+AT937+AU936,AS937+AT937)</f>
        <v>0</v>
      </c>
      <c r="AV937" s="133"/>
      <c r="AW937" s="133"/>
      <c r="AX937" s="128" t="n">
        <f aca="false">IF($A937=$A936,AV937+AW937+AX936,AV937+AW937)</f>
        <v>0</v>
      </c>
      <c r="AY937" s="133"/>
      <c r="AZ937" s="133"/>
      <c r="BA937" s="128" t="n">
        <f aca="false">IF($A937=$A936,AY937+AZ937+BA936,AY937+AZ937)</f>
        <v>0</v>
      </c>
      <c r="BB937" s="133"/>
      <c r="BC937" s="133"/>
      <c r="BD937" s="128" t="n">
        <f aca="false">IF($A937=$A936,BB937+BC937+BD936,BB937+BC937)</f>
        <v>0</v>
      </c>
      <c r="BE937" s="133"/>
      <c r="BF937" s="133"/>
      <c r="BG937" s="128" t="n">
        <f aca="false">IF($A937=$A936,BE937+BF937+BG936,BE937+BF937)</f>
        <v>0</v>
      </c>
      <c r="BH937" s="133"/>
      <c r="BI937" s="133"/>
      <c r="BJ937" s="128" t="n">
        <f aca="false">IF($A937=$A936,BH937+BI937+BJ936,BH937+BI937)</f>
        <v>0</v>
      </c>
      <c r="BK937" s="133"/>
      <c r="BL937" s="133"/>
      <c r="BM937" s="128" t="n">
        <f aca="false">IF($A937=$A936,BK937+BL937+BM936,BK937+BL937)</f>
        <v>0</v>
      </c>
      <c r="BN937" s="133"/>
      <c r="BO937" s="133"/>
      <c r="BP937" s="128" t="n">
        <f aca="false">IF($A937=$A936,BN937+BO937+BP936,BN937+BO937)</f>
        <v>0</v>
      </c>
      <c r="BQ937" s="133"/>
      <c r="BR937" s="133"/>
      <c r="BS937" s="128" t="n">
        <f aca="false">IF($A937=$A936,BQ937+BR937+BS936,BQ937+BR937)</f>
        <v>0</v>
      </c>
      <c r="BT937" s="133"/>
      <c r="BU937" s="133"/>
      <c r="BV937" s="128" t="n">
        <f aca="false">IF($A937=$A936,BT937+BU937+BV936,BT937+BU937)</f>
        <v>0</v>
      </c>
      <c r="BW937" s="128" t="n">
        <f aca="false">IF(W937=0,0,IF(W937&gt;F$4,1,(IF(W937=BW$2,0,(IF(F$4-W937&gt;2,1,0))))))</f>
        <v>0</v>
      </c>
    </row>
    <row r="938" customFormat="false" ht="42.95" hidden="false" customHeight="true" outlineLevel="0" collapsed="false">
      <c r="A938" s="124" t="str">
        <f aca="false">IF(D938=D937,IF(A937=0,"",A937),IF(AND(D938&gt;0,D938&lt;&gt;D937),A937+1,""))</f>
        <v/>
      </c>
      <c r="B938" s="129"/>
      <c r="C938" s="129"/>
      <c r="D938" s="96"/>
      <c r="E938" s="138"/>
      <c r="F938" s="128" t="str">
        <f aca="false">IFERROR(IF(OR(ISTEXT(D938),ISNUMBER(D938)),HLOOKUP(I938-23*INT(I938/23),[2]Hoja2!B$1:X$2,2),""),1)</f>
        <v/>
      </c>
      <c r="G938" s="128" t="str">
        <f aca="false">LEFT(D938,1)</f>
        <v/>
      </c>
      <c r="H938" s="129" t="str">
        <f aca="false">IF(UPPER(G938)="Z",2,IF(UPPER(G938)="Y",1,IF(UPPER(G938)="X",0,LEFT(D938))))</f>
        <v/>
      </c>
      <c r="I938" s="129" t="str">
        <f aca="false">REPLACE(D938,1,1,H938)</f>
        <v/>
      </c>
      <c r="J938" s="96"/>
      <c r="K938" s="124" t="str">
        <f aca="false">IF(N938&gt;0,ROW(L938)-7,"")</f>
        <v/>
      </c>
      <c r="L938" s="130"/>
      <c r="M938" s="130"/>
      <c r="N938" s="131"/>
      <c r="O938" s="132"/>
      <c r="P938" s="128" t="str">
        <f aca="false">IFERROR(IF(OR(ISTEXT(N938),ISNUMBER(N938)),HLOOKUP(S938-23*INT(S938/23),[2]Hoja2!B$1:X$2,2),""),1)</f>
        <v/>
      </c>
      <c r="Q938" s="128" t="str">
        <f aca="false">LEFT(N938,1)</f>
        <v/>
      </c>
      <c r="R938" s="129" t="str">
        <f aca="false">IF(UPPER(Q938)="Z",2,IF(UPPER(Q938)="Y",1,IF(UPPER(Q938)="X",0,LEFT(N938))))</f>
        <v/>
      </c>
      <c r="S938" s="129" t="str">
        <f aca="false">REPLACE(N938,1,1,R938)</f>
        <v/>
      </c>
      <c r="T938" s="96"/>
      <c r="U938" s="133"/>
      <c r="V938" s="124" t="str">
        <f aca="false">IF(OR(ISTEXT(N938),ISNUMBER(N938)),IF($AD938=1,U938,0),"")</f>
        <v/>
      </c>
      <c r="W938" s="75" t="n">
        <v>36892</v>
      </c>
      <c r="X938" s="134"/>
      <c r="Y938" s="134"/>
      <c r="AA938" s="128" t="n">
        <f aca="false">IF(E938&lt;&gt;F938,0,1)</f>
        <v>1</v>
      </c>
      <c r="AB938" s="128" t="n">
        <f aca="false">IF(OR(T938="SI",T938="Si",T938="si",T938="sI",T938="s",T938="S"),1,0)</f>
        <v>0</v>
      </c>
      <c r="AC938" s="128" t="n">
        <f aca="false">IF(OR(J938="SI",J938="Si",J938="si",J938="sI",J938="s",J938="S"),1,0)</f>
        <v>0</v>
      </c>
      <c r="AD938" s="128" t="n">
        <f aca="false">AK938*AA938*AB938*AC938</f>
        <v>0</v>
      </c>
      <c r="AF938" s="136" t="n">
        <f aca="false">COUNTIF(D$8:D938,D938)</f>
        <v>0</v>
      </c>
      <c r="AG938" s="136" t="n">
        <f aca="false">COUNTIFS(D$8:D938,D938,A$8:A938,A938)</f>
        <v>0</v>
      </c>
      <c r="AH938" s="128" t="n">
        <f aca="false">AF938-AG938</f>
        <v>0</v>
      </c>
      <c r="AI938" s="128" t="n">
        <f aca="false">IF(OR(O938&lt;&gt;P938,P938=1,AA938=0),1,0)</f>
        <v>0</v>
      </c>
      <c r="AJ938" s="128" t="n">
        <f aca="false">IF(AR938&gt;0,1,0)+AH938</f>
        <v>0</v>
      </c>
      <c r="AK938" s="128" t="n">
        <f aca="false">IF(O938&lt;&gt;P938,0,1)</f>
        <v>1</v>
      </c>
      <c r="AL938" s="128" t="n">
        <f aca="false">IF(U938&gt;1,1,0)</f>
        <v>0</v>
      </c>
      <c r="AM938" s="136"/>
      <c r="AN938" s="137"/>
      <c r="AO938" s="139"/>
      <c r="AP938" s="128" t="str">
        <f aca="false">IF(SUMIF(AS$7:BU$7,"&gt;0",AS938:BU938)&gt;0,SUMIF(AS$7:BU$7,"&gt;0",AS938:BU938),"")</f>
        <v/>
      </c>
      <c r="AQ938" s="128"/>
      <c r="AR938" s="136" t="n">
        <f aca="false">COUNTIF(N$8:N938,N938)-1</f>
        <v>-1</v>
      </c>
      <c r="AS938" s="133"/>
      <c r="AT938" s="133"/>
      <c r="AU938" s="128" t="n">
        <f aca="false">IF($A938=$A937,AS938+AT938+AU937,AS938+AT938)</f>
        <v>0</v>
      </c>
      <c r="AV938" s="133"/>
      <c r="AW938" s="133"/>
      <c r="AX938" s="128" t="n">
        <f aca="false">IF($A938=$A937,AV938+AW938+AX937,AV938+AW938)</f>
        <v>0</v>
      </c>
      <c r="AY938" s="133"/>
      <c r="AZ938" s="133"/>
      <c r="BA938" s="128" t="n">
        <f aca="false">IF($A938=$A937,AY938+AZ938+BA937,AY938+AZ938)</f>
        <v>0</v>
      </c>
      <c r="BB938" s="133"/>
      <c r="BC938" s="133"/>
      <c r="BD938" s="128" t="n">
        <f aca="false">IF($A938=$A937,BB938+BC938+BD937,BB938+BC938)</f>
        <v>0</v>
      </c>
      <c r="BE938" s="133"/>
      <c r="BF938" s="133"/>
      <c r="BG938" s="128" t="n">
        <f aca="false">IF($A938=$A937,BE938+BF938+BG937,BE938+BF938)</f>
        <v>0</v>
      </c>
      <c r="BH938" s="133"/>
      <c r="BI938" s="133"/>
      <c r="BJ938" s="128" t="n">
        <f aca="false">IF($A938=$A937,BH938+BI938+BJ937,BH938+BI938)</f>
        <v>0</v>
      </c>
      <c r="BK938" s="133"/>
      <c r="BL938" s="133"/>
      <c r="BM938" s="128" t="n">
        <f aca="false">IF($A938=$A937,BK938+BL938+BM937,BK938+BL938)</f>
        <v>0</v>
      </c>
      <c r="BN938" s="133"/>
      <c r="BO938" s="133"/>
      <c r="BP938" s="128" t="n">
        <f aca="false">IF($A938=$A937,BN938+BO938+BP937,BN938+BO938)</f>
        <v>0</v>
      </c>
      <c r="BQ938" s="133"/>
      <c r="BR938" s="133"/>
      <c r="BS938" s="128" t="n">
        <f aca="false">IF($A938=$A937,BQ938+BR938+BS937,BQ938+BR938)</f>
        <v>0</v>
      </c>
      <c r="BT938" s="133"/>
      <c r="BU938" s="133"/>
      <c r="BV938" s="128" t="n">
        <f aca="false">IF($A938=$A937,BT938+BU938+BV937,BT938+BU938)</f>
        <v>0</v>
      </c>
      <c r="BW938" s="128" t="n">
        <f aca="false">IF(W938=0,0,IF(W938&gt;F$4,1,(IF(W938=BW$2,0,(IF(F$4-W938&gt;2,1,0))))))</f>
        <v>0</v>
      </c>
    </row>
    <row r="939" customFormat="false" ht="42.95" hidden="false" customHeight="true" outlineLevel="0" collapsed="false">
      <c r="A939" s="124" t="str">
        <f aca="false">IF(D939=D938,IF(A938=0,"",A938),IF(AND(D939&gt;0,D939&lt;&gt;D938),A938+1,""))</f>
        <v/>
      </c>
      <c r="B939" s="129"/>
      <c r="C939" s="129"/>
      <c r="D939" s="96"/>
      <c r="E939" s="138"/>
      <c r="F939" s="128" t="str">
        <f aca="false">IFERROR(IF(OR(ISTEXT(D939),ISNUMBER(D939)),HLOOKUP(I939-23*INT(I939/23),[2]Hoja2!B$1:X$2,2),""),1)</f>
        <v/>
      </c>
      <c r="G939" s="128" t="str">
        <f aca="false">LEFT(D939,1)</f>
        <v/>
      </c>
      <c r="H939" s="129" t="str">
        <f aca="false">IF(UPPER(G939)="Z",2,IF(UPPER(G939)="Y",1,IF(UPPER(G939)="X",0,LEFT(D939))))</f>
        <v/>
      </c>
      <c r="I939" s="129" t="str">
        <f aca="false">REPLACE(D939,1,1,H939)</f>
        <v/>
      </c>
      <c r="J939" s="96"/>
      <c r="K939" s="124" t="str">
        <f aca="false">IF(N939&gt;0,ROW(L939)-7,"")</f>
        <v/>
      </c>
      <c r="L939" s="130"/>
      <c r="M939" s="130"/>
      <c r="N939" s="131"/>
      <c r="O939" s="132"/>
      <c r="P939" s="128" t="str">
        <f aca="false">IFERROR(IF(OR(ISTEXT(N939),ISNUMBER(N939)),HLOOKUP(S939-23*INT(S939/23),[2]Hoja2!B$1:X$2,2),""),1)</f>
        <v/>
      </c>
      <c r="Q939" s="128" t="str">
        <f aca="false">LEFT(N939,1)</f>
        <v/>
      </c>
      <c r="R939" s="129" t="str">
        <f aca="false">IF(UPPER(Q939)="Z",2,IF(UPPER(Q939)="Y",1,IF(UPPER(Q939)="X",0,LEFT(N939))))</f>
        <v/>
      </c>
      <c r="S939" s="129" t="str">
        <f aca="false">REPLACE(N939,1,1,R939)</f>
        <v/>
      </c>
      <c r="T939" s="96"/>
      <c r="U939" s="133"/>
      <c r="V939" s="124" t="str">
        <f aca="false">IF(OR(ISTEXT(N939),ISNUMBER(N939)),IF($AD939=1,U939,0),"")</f>
        <v/>
      </c>
      <c r="W939" s="75" t="n">
        <v>36892</v>
      </c>
      <c r="X939" s="134"/>
      <c r="Y939" s="134"/>
      <c r="AA939" s="128" t="n">
        <f aca="false">IF(E939&lt;&gt;F939,0,1)</f>
        <v>1</v>
      </c>
      <c r="AB939" s="128" t="n">
        <f aca="false">IF(OR(T939="SI",T939="Si",T939="si",T939="sI",T939="s",T939="S"),1,0)</f>
        <v>0</v>
      </c>
      <c r="AC939" s="128" t="n">
        <f aca="false">IF(OR(J939="SI",J939="Si",J939="si",J939="sI",J939="s",J939="S"),1,0)</f>
        <v>0</v>
      </c>
      <c r="AD939" s="128" t="n">
        <f aca="false">AK939*AA939*AB939*AC939</f>
        <v>0</v>
      </c>
      <c r="AF939" s="136" t="n">
        <f aca="false">COUNTIF(D$8:D939,D939)</f>
        <v>0</v>
      </c>
      <c r="AG939" s="136" t="n">
        <f aca="false">COUNTIFS(D$8:D939,D939,A$8:A939,A939)</f>
        <v>0</v>
      </c>
      <c r="AH939" s="128" t="n">
        <f aca="false">AF939-AG939</f>
        <v>0</v>
      </c>
      <c r="AI939" s="128" t="n">
        <f aca="false">IF(OR(O939&lt;&gt;P939,P939=1,AA939=0),1,0)</f>
        <v>0</v>
      </c>
      <c r="AJ939" s="128" t="n">
        <f aca="false">IF(AR939&gt;0,1,0)+AH939</f>
        <v>0</v>
      </c>
      <c r="AK939" s="128" t="n">
        <f aca="false">IF(O939&lt;&gt;P939,0,1)</f>
        <v>1</v>
      </c>
      <c r="AL939" s="128" t="n">
        <f aca="false">IF(U939&gt;1,1,0)</f>
        <v>0</v>
      </c>
      <c r="AM939" s="136"/>
      <c r="AN939" s="137"/>
      <c r="AO939" s="139"/>
      <c r="AP939" s="128" t="str">
        <f aca="false">IF(SUMIF(AS$7:BU$7,"&gt;0",AS939:BU939)&gt;0,SUMIF(AS$7:BU$7,"&gt;0",AS939:BU939),"")</f>
        <v/>
      </c>
      <c r="AQ939" s="128"/>
      <c r="AR939" s="136" t="n">
        <f aca="false">COUNTIF(N$8:N939,N939)-1</f>
        <v>-1</v>
      </c>
      <c r="AS939" s="133"/>
      <c r="AT939" s="133"/>
      <c r="AU939" s="128" t="n">
        <f aca="false">IF($A939=$A938,AS939+AT939+AU938,AS939+AT939)</f>
        <v>0</v>
      </c>
      <c r="AV939" s="133"/>
      <c r="AW939" s="133"/>
      <c r="AX939" s="128" t="n">
        <f aca="false">IF($A939=$A938,AV939+AW939+AX938,AV939+AW939)</f>
        <v>0</v>
      </c>
      <c r="AY939" s="133"/>
      <c r="AZ939" s="133"/>
      <c r="BA939" s="128" t="n">
        <f aca="false">IF($A939=$A938,AY939+AZ939+BA938,AY939+AZ939)</f>
        <v>0</v>
      </c>
      <c r="BB939" s="133"/>
      <c r="BC939" s="133"/>
      <c r="BD939" s="128" t="n">
        <f aca="false">IF($A939=$A938,BB939+BC939+BD938,BB939+BC939)</f>
        <v>0</v>
      </c>
      <c r="BE939" s="133"/>
      <c r="BF939" s="133"/>
      <c r="BG939" s="128" t="n">
        <f aca="false">IF($A939=$A938,BE939+BF939+BG938,BE939+BF939)</f>
        <v>0</v>
      </c>
      <c r="BH939" s="133"/>
      <c r="BI939" s="133"/>
      <c r="BJ939" s="128" t="n">
        <f aca="false">IF($A939=$A938,BH939+BI939+BJ938,BH939+BI939)</f>
        <v>0</v>
      </c>
      <c r="BK939" s="133"/>
      <c r="BL939" s="133"/>
      <c r="BM939" s="128" t="n">
        <f aca="false">IF($A939=$A938,BK939+BL939+BM938,BK939+BL939)</f>
        <v>0</v>
      </c>
      <c r="BN939" s="133"/>
      <c r="BO939" s="133"/>
      <c r="BP939" s="128" t="n">
        <f aca="false">IF($A939=$A938,BN939+BO939+BP938,BN939+BO939)</f>
        <v>0</v>
      </c>
      <c r="BQ939" s="133"/>
      <c r="BR939" s="133"/>
      <c r="BS939" s="128" t="n">
        <f aca="false">IF($A939=$A938,BQ939+BR939+BS938,BQ939+BR939)</f>
        <v>0</v>
      </c>
      <c r="BT939" s="133"/>
      <c r="BU939" s="133"/>
      <c r="BV939" s="128" t="n">
        <f aca="false">IF($A939=$A938,BT939+BU939+BV938,BT939+BU939)</f>
        <v>0</v>
      </c>
      <c r="BW939" s="128" t="n">
        <f aca="false">IF(W939=0,0,IF(W939&gt;F$4,1,(IF(W939=BW$2,0,(IF(F$4-W939&gt;2,1,0))))))</f>
        <v>0</v>
      </c>
    </row>
    <row r="940" customFormat="false" ht="42.95" hidden="false" customHeight="true" outlineLevel="0" collapsed="false">
      <c r="A940" s="124" t="str">
        <f aca="false">IF(D940=D939,IF(A939=0,"",A939),IF(AND(D940&gt;0,D940&lt;&gt;D939),A939+1,""))</f>
        <v/>
      </c>
      <c r="B940" s="129"/>
      <c r="C940" s="129"/>
      <c r="D940" s="96"/>
      <c r="E940" s="138"/>
      <c r="F940" s="128" t="str">
        <f aca="false">IFERROR(IF(OR(ISTEXT(D940),ISNUMBER(D940)),HLOOKUP(I940-23*INT(I940/23),[2]Hoja2!B$1:X$2,2),""),1)</f>
        <v/>
      </c>
      <c r="G940" s="128" t="str">
        <f aca="false">LEFT(D940,1)</f>
        <v/>
      </c>
      <c r="H940" s="129" t="str">
        <f aca="false">IF(UPPER(G940)="Z",2,IF(UPPER(G940)="Y",1,IF(UPPER(G940)="X",0,LEFT(D940))))</f>
        <v/>
      </c>
      <c r="I940" s="129" t="str">
        <f aca="false">REPLACE(D940,1,1,H940)</f>
        <v/>
      </c>
      <c r="J940" s="96"/>
      <c r="K940" s="124" t="str">
        <f aca="false">IF(N940&gt;0,ROW(L940)-7,"")</f>
        <v/>
      </c>
      <c r="L940" s="130"/>
      <c r="M940" s="130"/>
      <c r="N940" s="131"/>
      <c r="O940" s="132"/>
      <c r="P940" s="128" t="str">
        <f aca="false">IFERROR(IF(OR(ISTEXT(N940),ISNUMBER(N940)),HLOOKUP(S940-23*INT(S940/23),[2]Hoja2!B$1:X$2,2),""),1)</f>
        <v/>
      </c>
      <c r="Q940" s="128" t="str">
        <f aca="false">LEFT(N940,1)</f>
        <v/>
      </c>
      <c r="R940" s="129" t="str">
        <f aca="false">IF(UPPER(Q940)="Z",2,IF(UPPER(Q940)="Y",1,IF(UPPER(Q940)="X",0,LEFT(N940))))</f>
        <v/>
      </c>
      <c r="S940" s="129" t="str">
        <f aca="false">REPLACE(N940,1,1,R940)</f>
        <v/>
      </c>
      <c r="T940" s="96"/>
      <c r="U940" s="133"/>
      <c r="V940" s="124" t="str">
        <f aca="false">IF(OR(ISTEXT(N940),ISNUMBER(N940)),IF($AD940=1,U940,0),"")</f>
        <v/>
      </c>
      <c r="W940" s="75" t="n">
        <v>36892</v>
      </c>
      <c r="X940" s="134"/>
      <c r="Y940" s="134"/>
      <c r="AA940" s="128" t="n">
        <f aca="false">IF(E940&lt;&gt;F940,0,1)</f>
        <v>1</v>
      </c>
      <c r="AB940" s="128" t="n">
        <f aca="false">IF(OR(T940="SI",T940="Si",T940="si",T940="sI",T940="s",T940="S"),1,0)</f>
        <v>0</v>
      </c>
      <c r="AC940" s="128" t="n">
        <f aca="false">IF(OR(J940="SI",J940="Si",J940="si",J940="sI",J940="s",J940="S"),1,0)</f>
        <v>0</v>
      </c>
      <c r="AD940" s="128" t="n">
        <f aca="false">AK940*AA940*AB940*AC940</f>
        <v>0</v>
      </c>
      <c r="AF940" s="136" t="n">
        <f aca="false">COUNTIF(D$8:D940,D940)</f>
        <v>0</v>
      </c>
      <c r="AG940" s="136" t="n">
        <f aca="false">COUNTIFS(D$8:D940,D940,A$8:A940,A940)</f>
        <v>0</v>
      </c>
      <c r="AH940" s="128" t="n">
        <f aca="false">AF940-AG940</f>
        <v>0</v>
      </c>
      <c r="AI940" s="128" t="n">
        <f aca="false">IF(OR(O940&lt;&gt;P940,P940=1,AA940=0),1,0)</f>
        <v>0</v>
      </c>
      <c r="AJ940" s="128" t="n">
        <f aca="false">IF(AR940&gt;0,1,0)+AH940</f>
        <v>0</v>
      </c>
      <c r="AK940" s="128" t="n">
        <f aca="false">IF(O940&lt;&gt;P940,0,1)</f>
        <v>1</v>
      </c>
      <c r="AL940" s="128" t="n">
        <f aca="false">IF(U940&gt;1,1,0)</f>
        <v>0</v>
      </c>
      <c r="AM940" s="136"/>
      <c r="AN940" s="137"/>
      <c r="AO940" s="139"/>
      <c r="AP940" s="128" t="str">
        <f aca="false">IF(SUMIF(AS$7:BU$7,"&gt;0",AS940:BU940)&gt;0,SUMIF(AS$7:BU$7,"&gt;0",AS940:BU940),"")</f>
        <v/>
      </c>
      <c r="AQ940" s="128"/>
      <c r="AR940" s="136" t="n">
        <f aca="false">COUNTIF(N$8:N940,N940)-1</f>
        <v>-1</v>
      </c>
      <c r="AS940" s="133"/>
      <c r="AT940" s="133"/>
      <c r="AU940" s="128" t="n">
        <f aca="false">IF($A940=$A939,AS940+AT940+AU939,AS940+AT940)</f>
        <v>0</v>
      </c>
      <c r="AV940" s="133"/>
      <c r="AW940" s="133"/>
      <c r="AX940" s="128" t="n">
        <f aca="false">IF($A940=$A939,AV940+AW940+AX939,AV940+AW940)</f>
        <v>0</v>
      </c>
      <c r="AY940" s="133"/>
      <c r="AZ940" s="133"/>
      <c r="BA940" s="128" t="n">
        <f aca="false">IF($A940=$A939,AY940+AZ940+BA939,AY940+AZ940)</f>
        <v>0</v>
      </c>
      <c r="BB940" s="133"/>
      <c r="BC940" s="133"/>
      <c r="BD940" s="128" t="n">
        <f aca="false">IF($A940=$A939,BB940+BC940+BD939,BB940+BC940)</f>
        <v>0</v>
      </c>
      <c r="BE940" s="133"/>
      <c r="BF940" s="133"/>
      <c r="BG940" s="128" t="n">
        <f aca="false">IF($A940=$A939,BE940+BF940+BG939,BE940+BF940)</f>
        <v>0</v>
      </c>
      <c r="BH940" s="133"/>
      <c r="BI940" s="133"/>
      <c r="BJ940" s="128" t="n">
        <f aca="false">IF($A940=$A939,BH940+BI940+BJ939,BH940+BI940)</f>
        <v>0</v>
      </c>
      <c r="BK940" s="133"/>
      <c r="BL940" s="133"/>
      <c r="BM940" s="128" t="n">
        <f aca="false">IF($A940=$A939,BK940+BL940+BM939,BK940+BL940)</f>
        <v>0</v>
      </c>
      <c r="BN940" s="133"/>
      <c r="BO940" s="133"/>
      <c r="BP940" s="128" t="n">
        <f aca="false">IF($A940=$A939,BN940+BO940+BP939,BN940+BO940)</f>
        <v>0</v>
      </c>
      <c r="BQ940" s="133"/>
      <c r="BR940" s="133"/>
      <c r="BS940" s="128" t="n">
        <f aca="false">IF($A940=$A939,BQ940+BR940+BS939,BQ940+BR940)</f>
        <v>0</v>
      </c>
      <c r="BT940" s="133"/>
      <c r="BU940" s="133"/>
      <c r="BV940" s="128" t="n">
        <f aca="false">IF($A940=$A939,BT940+BU940+BV939,BT940+BU940)</f>
        <v>0</v>
      </c>
      <c r="BW940" s="128" t="n">
        <f aca="false">IF(W940=0,0,IF(W940&gt;F$4,1,(IF(W940=BW$2,0,(IF(F$4-W940&gt;2,1,0))))))</f>
        <v>0</v>
      </c>
    </row>
    <row r="941" customFormat="false" ht="42.95" hidden="false" customHeight="true" outlineLevel="0" collapsed="false">
      <c r="A941" s="124" t="str">
        <f aca="false">IF(D941=D940,IF(A940=0,"",A940),IF(AND(D941&gt;0,D941&lt;&gt;D940),A940+1,""))</f>
        <v/>
      </c>
      <c r="B941" s="129"/>
      <c r="C941" s="129"/>
      <c r="D941" s="96"/>
      <c r="E941" s="138"/>
      <c r="F941" s="128" t="str">
        <f aca="false">IFERROR(IF(OR(ISTEXT(D941),ISNUMBER(D941)),HLOOKUP(I941-23*INT(I941/23),[2]Hoja2!B$1:X$2,2),""),1)</f>
        <v/>
      </c>
      <c r="G941" s="128" t="str">
        <f aca="false">LEFT(D941,1)</f>
        <v/>
      </c>
      <c r="H941" s="129" t="str">
        <f aca="false">IF(UPPER(G941)="Z",2,IF(UPPER(G941)="Y",1,IF(UPPER(G941)="X",0,LEFT(D941))))</f>
        <v/>
      </c>
      <c r="I941" s="129" t="str">
        <f aca="false">REPLACE(D941,1,1,H941)</f>
        <v/>
      </c>
      <c r="J941" s="96"/>
      <c r="K941" s="124" t="str">
        <f aca="false">IF(N941&gt;0,ROW(L941)-7,"")</f>
        <v/>
      </c>
      <c r="L941" s="130"/>
      <c r="M941" s="130"/>
      <c r="N941" s="131"/>
      <c r="O941" s="132"/>
      <c r="P941" s="128" t="str">
        <f aca="false">IFERROR(IF(OR(ISTEXT(N941),ISNUMBER(N941)),HLOOKUP(S941-23*INT(S941/23),[2]Hoja2!B$1:X$2,2),""),1)</f>
        <v/>
      </c>
      <c r="Q941" s="128" t="str">
        <f aca="false">LEFT(N941,1)</f>
        <v/>
      </c>
      <c r="R941" s="129" t="str">
        <f aca="false">IF(UPPER(Q941)="Z",2,IF(UPPER(Q941)="Y",1,IF(UPPER(Q941)="X",0,LEFT(N941))))</f>
        <v/>
      </c>
      <c r="S941" s="129" t="str">
        <f aca="false">REPLACE(N941,1,1,R941)</f>
        <v/>
      </c>
      <c r="T941" s="96"/>
      <c r="U941" s="133"/>
      <c r="V941" s="124" t="str">
        <f aca="false">IF(OR(ISTEXT(N941),ISNUMBER(N941)),IF($AD941=1,U941,0),"")</f>
        <v/>
      </c>
      <c r="W941" s="75" t="n">
        <v>36892</v>
      </c>
      <c r="X941" s="134"/>
      <c r="Y941" s="134"/>
      <c r="AA941" s="128" t="n">
        <f aca="false">IF(E941&lt;&gt;F941,0,1)</f>
        <v>1</v>
      </c>
      <c r="AB941" s="128" t="n">
        <f aca="false">IF(OR(T941="SI",T941="Si",T941="si",T941="sI",T941="s",T941="S"),1,0)</f>
        <v>0</v>
      </c>
      <c r="AC941" s="128" t="n">
        <f aca="false">IF(OR(J941="SI",J941="Si",J941="si",J941="sI",J941="s",J941="S"),1,0)</f>
        <v>0</v>
      </c>
      <c r="AD941" s="128" t="n">
        <f aca="false">AK941*AA941*AB941*AC941</f>
        <v>0</v>
      </c>
      <c r="AF941" s="136" t="n">
        <f aca="false">COUNTIF(D$8:D941,D941)</f>
        <v>0</v>
      </c>
      <c r="AG941" s="136" t="n">
        <f aca="false">COUNTIFS(D$8:D941,D941,A$8:A941,A941)</f>
        <v>0</v>
      </c>
      <c r="AH941" s="128" t="n">
        <f aca="false">AF941-AG941</f>
        <v>0</v>
      </c>
      <c r="AI941" s="128" t="n">
        <f aca="false">IF(OR(O941&lt;&gt;P941,P941=1,AA941=0),1,0)</f>
        <v>0</v>
      </c>
      <c r="AJ941" s="128" t="n">
        <f aca="false">IF(AR941&gt;0,1,0)+AH941</f>
        <v>0</v>
      </c>
      <c r="AK941" s="128" t="n">
        <f aca="false">IF(O941&lt;&gt;P941,0,1)</f>
        <v>1</v>
      </c>
      <c r="AL941" s="128" t="n">
        <f aca="false">IF(U941&gt;1,1,0)</f>
        <v>0</v>
      </c>
      <c r="AM941" s="136"/>
      <c r="AN941" s="137"/>
      <c r="AO941" s="139"/>
      <c r="AP941" s="128" t="str">
        <f aca="false">IF(SUMIF(AS$7:BU$7,"&gt;0",AS941:BU941)&gt;0,SUMIF(AS$7:BU$7,"&gt;0",AS941:BU941),"")</f>
        <v/>
      </c>
      <c r="AQ941" s="128"/>
      <c r="AR941" s="136" t="n">
        <f aca="false">COUNTIF(N$8:N941,N941)-1</f>
        <v>-1</v>
      </c>
      <c r="AS941" s="133"/>
      <c r="AT941" s="133"/>
      <c r="AU941" s="128" t="n">
        <f aca="false">IF($A941=$A940,AS941+AT941+AU940,AS941+AT941)</f>
        <v>0</v>
      </c>
      <c r="AV941" s="133"/>
      <c r="AW941" s="133"/>
      <c r="AX941" s="128" t="n">
        <f aca="false">IF($A941=$A940,AV941+AW941+AX940,AV941+AW941)</f>
        <v>0</v>
      </c>
      <c r="AY941" s="133"/>
      <c r="AZ941" s="133"/>
      <c r="BA941" s="128" t="n">
        <f aca="false">IF($A941=$A940,AY941+AZ941+BA940,AY941+AZ941)</f>
        <v>0</v>
      </c>
      <c r="BB941" s="133"/>
      <c r="BC941" s="133"/>
      <c r="BD941" s="128" t="n">
        <f aca="false">IF($A941=$A940,BB941+BC941+BD940,BB941+BC941)</f>
        <v>0</v>
      </c>
      <c r="BE941" s="133"/>
      <c r="BF941" s="133"/>
      <c r="BG941" s="128" t="n">
        <f aca="false">IF($A941=$A940,BE941+BF941+BG940,BE941+BF941)</f>
        <v>0</v>
      </c>
      <c r="BH941" s="133"/>
      <c r="BI941" s="133"/>
      <c r="BJ941" s="128" t="n">
        <f aca="false">IF($A941=$A940,BH941+BI941+BJ940,BH941+BI941)</f>
        <v>0</v>
      </c>
      <c r="BK941" s="133"/>
      <c r="BL941" s="133"/>
      <c r="BM941" s="128" t="n">
        <f aca="false">IF($A941=$A940,BK941+BL941+BM940,BK941+BL941)</f>
        <v>0</v>
      </c>
      <c r="BN941" s="133"/>
      <c r="BO941" s="133"/>
      <c r="BP941" s="128" t="n">
        <f aca="false">IF($A941=$A940,BN941+BO941+BP940,BN941+BO941)</f>
        <v>0</v>
      </c>
      <c r="BQ941" s="133"/>
      <c r="BR941" s="133"/>
      <c r="BS941" s="128" t="n">
        <f aca="false">IF($A941=$A940,BQ941+BR941+BS940,BQ941+BR941)</f>
        <v>0</v>
      </c>
      <c r="BT941" s="133"/>
      <c r="BU941" s="133"/>
      <c r="BV941" s="128" t="n">
        <f aca="false">IF($A941=$A940,BT941+BU941+BV940,BT941+BU941)</f>
        <v>0</v>
      </c>
      <c r="BW941" s="128" t="n">
        <f aca="false">IF(W941=0,0,IF(W941&gt;F$4,1,(IF(W941=BW$2,0,(IF(F$4-W941&gt;2,1,0))))))</f>
        <v>0</v>
      </c>
    </row>
    <row r="942" customFormat="false" ht="42.95" hidden="false" customHeight="true" outlineLevel="0" collapsed="false">
      <c r="A942" s="124" t="str">
        <f aca="false">IF(D942=D941,IF(A941=0,"",A941),IF(AND(D942&gt;0,D942&lt;&gt;D941),A941+1,""))</f>
        <v/>
      </c>
      <c r="B942" s="129"/>
      <c r="C942" s="129"/>
      <c r="D942" s="96"/>
      <c r="E942" s="138"/>
      <c r="F942" s="128" t="str">
        <f aca="false">IFERROR(IF(OR(ISTEXT(D942),ISNUMBER(D942)),HLOOKUP(I942-23*INT(I942/23),[2]Hoja2!B$1:X$2,2),""),1)</f>
        <v/>
      </c>
      <c r="G942" s="128" t="str">
        <f aca="false">LEFT(D942,1)</f>
        <v/>
      </c>
      <c r="H942" s="129" t="str">
        <f aca="false">IF(UPPER(G942)="Z",2,IF(UPPER(G942)="Y",1,IF(UPPER(G942)="X",0,LEFT(D942))))</f>
        <v/>
      </c>
      <c r="I942" s="129" t="str">
        <f aca="false">REPLACE(D942,1,1,H942)</f>
        <v/>
      </c>
      <c r="J942" s="96"/>
      <c r="K942" s="124" t="str">
        <f aca="false">IF(N942&gt;0,ROW(L942)-7,"")</f>
        <v/>
      </c>
      <c r="L942" s="130"/>
      <c r="M942" s="130"/>
      <c r="N942" s="131"/>
      <c r="O942" s="132"/>
      <c r="P942" s="128" t="str">
        <f aca="false">IFERROR(IF(OR(ISTEXT(N942),ISNUMBER(N942)),HLOOKUP(S942-23*INT(S942/23),[2]Hoja2!B$1:X$2,2),""),1)</f>
        <v/>
      </c>
      <c r="Q942" s="128" t="str">
        <f aca="false">LEFT(N942,1)</f>
        <v/>
      </c>
      <c r="R942" s="129" t="str">
        <f aca="false">IF(UPPER(Q942)="Z",2,IF(UPPER(Q942)="Y",1,IF(UPPER(Q942)="X",0,LEFT(N942))))</f>
        <v/>
      </c>
      <c r="S942" s="129" t="str">
        <f aca="false">REPLACE(N942,1,1,R942)</f>
        <v/>
      </c>
      <c r="T942" s="96"/>
      <c r="U942" s="133"/>
      <c r="V942" s="124" t="str">
        <f aca="false">IF(OR(ISTEXT(N942),ISNUMBER(N942)),IF($AD942=1,U942,0),"")</f>
        <v/>
      </c>
      <c r="W942" s="75" t="n">
        <v>36892</v>
      </c>
      <c r="X942" s="134"/>
      <c r="Y942" s="134"/>
      <c r="AA942" s="128" t="n">
        <f aca="false">IF(E942&lt;&gt;F942,0,1)</f>
        <v>1</v>
      </c>
      <c r="AB942" s="128" t="n">
        <f aca="false">IF(OR(T942="SI",T942="Si",T942="si",T942="sI",T942="s",T942="S"),1,0)</f>
        <v>0</v>
      </c>
      <c r="AC942" s="128" t="n">
        <f aca="false">IF(OR(J942="SI",J942="Si",J942="si",J942="sI",J942="s",J942="S"),1,0)</f>
        <v>0</v>
      </c>
      <c r="AD942" s="128" t="n">
        <f aca="false">AK942*AA942*AB942*AC942</f>
        <v>0</v>
      </c>
      <c r="AF942" s="136" t="n">
        <f aca="false">COUNTIF(D$8:D942,D942)</f>
        <v>0</v>
      </c>
      <c r="AG942" s="136" t="n">
        <f aca="false">COUNTIFS(D$8:D942,D942,A$8:A942,A942)</f>
        <v>0</v>
      </c>
      <c r="AH942" s="128" t="n">
        <f aca="false">AF942-AG942</f>
        <v>0</v>
      </c>
      <c r="AI942" s="128" t="n">
        <f aca="false">IF(OR(O942&lt;&gt;P942,P942=1,AA942=0),1,0)</f>
        <v>0</v>
      </c>
      <c r="AJ942" s="128" t="n">
        <f aca="false">IF(AR942&gt;0,1,0)+AH942</f>
        <v>0</v>
      </c>
      <c r="AK942" s="128" t="n">
        <f aca="false">IF(O942&lt;&gt;P942,0,1)</f>
        <v>1</v>
      </c>
      <c r="AL942" s="128" t="n">
        <f aca="false">IF(U942&gt;1,1,0)</f>
        <v>0</v>
      </c>
      <c r="AM942" s="136"/>
      <c r="AN942" s="137"/>
      <c r="AO942" s="139"/>
      <c r="AP942" s="128" t="str">
        <f aca="false">IF(SUMIF(AS$7:BU$7,"&gt;0",AS942:BU942)&gt;0,SUMIF(AS$7:BU$7,"&gt;0",AS942:BU942),"")</f>
        <v/>
      </c>
      <c r="AQ942" s="128"/>
      <c r="AR942" s="136" t="n">
        <f aca="false">COUNTIF(N$8:N942,N942)-1</f>
        <v>-1</v>
      </c>
      <c r="AS942" s="133"/>
      <c r="AT942" s="133"/>
      <c r="AU942" s="128" t="n">
        <f aca="false">IF($A942=$A941,AS942+AT942+AU941,AS942+AT942)</f>
        <v>0</v>
      </c>
      <c r="AV942" s="133"/>
      <c r="AW942" s="133"/>
      <c r="AX942" s="128" t="n">
        <f aca="false">IF($A942=$A941,AV942+AW942+AX941,AV942+AW942)</f>
        <v>0</v>
      </c>
      <c r="AY942" s="133"/>
      <c r="AZ942" s="133"/>
      <c r="BA942" s="128" t="n">
        <f aca="false">IF($A942=$A941,AY942+AZ942+BA941,AY942+AZ942)</f>
        <v>0</v>
      </c>
      <c r="BB942" s="133"/>
      <c r="BC942" s="133"/>
      <c r="BD942" s="128" t="n">
        <f aca="false">IF($A942=$A941,BB942+BC942+BD941,BB942+BC942)</f>
        <v>0</v>
      </c>
      <c r="BE942" s="133"/>
      <c r="BF942" s="133"/>
      <c r="BG942" s="128" t="n">
        <f aca="false">IF($A942=$A941,BE942+BF942+BG941,BE942+BF942)</f>
        <v>0</v>
      </c>
      <c r="BH942" s="133"/>
      <c r="BI942" s="133"/>
      <c r="BJ942" s="128" t="n">
        <f aca="false">IF($A942=$A941,BH942+BI942+BJ941,BH942+BI942)</f>
        <v>0</v>
      </c>
      <c r="BK942" s="133"/>
      <c r="BL942" s="133"/>
      <c r="BM942" s="128" t="n">
        <f aca="false">IF($A942=$A941,BK942+BL942+BM941,BK942+BL942)</f>
        <v>0</v>
      </c>
      <c r="BN942" s="133"/>
      <c r="BO942" s="133"/>
      <c r="BP942" s="128" t="n">
        <f aca="false">IF($A942=$A941,BN942+BO942+BP941,BN942+BO942)</f>
        <v>0</v>
      </c>
      <c r="BQ942" s="133"/>
      <c r="BR942" s="133"/>
      <c r="BS942" s="128" t="n">
        <f aca="false">IF($A942=$A941,BQ942+BR942+BS941,BQ942+BR942)</f>
        <v>0</v>
      </c>
      <c r="BT942" s="133"/>
      <c r="BU942" s="133"/>
      <c r="BV942" s="128" t="n">
        <f aca="false">IF($A942=$A941,BT942+BU942+BV941,BT942+BU942)</f>
        <v>0</v>
      </c>
      <c r="BW942" s="128" t="n">
        <f aca="false">IF(W942=0,0,IF(W942&gt;F$4,1,(IF(W942=BW$2,0,(IF(F$4-W942&gt;2,1,0))))))</f>
        <v>0</v>
      </c>
    </row>
    <row r="943" customFormat="false" ht="42.95" hidden="false" customHeight="true" outlineLevel="0" collapsed="false">
      <c r="A943" s="124" t="str">
        <f aca="false">IF(D943=D942,IF(A942=0,"",A942),IF(AND(D943&gt;0,D943&lt;&gt;D942),A942+1,""))</f>
        <v/>
      </c>
      <c r="B943" s="129"/>
      <c r="C943" s="129"/>
      <c r="D943" s="96"/>
      <c r="E943" s="138"/>
      <c r="F943" s="128" t="str">
        <f aca="false">IFERROR(IF(OR(ISTEXT(D943),ISNUMBER(D943)),HLOOKUP(I943-23*INT(I943/23),[2]Hoja2!B$1:X$2,2),""),1)</f>
        <v/>
      </c>
      <c r="G943" s="128" t="str">
        <f aca="false">LEFT(D943,1)</f>
        <v/>
      </c>
      <c r="H943" s="129" t="str">
        <f aca="false">IF(UPPER(G943)="Z",2,IF(UPPER(G943)="Y",1,IF(UPPER(G943)="X",0,LEFT(D943))))</f>
        <v/>
      </c>
      <c r="I943" s="129" t="str">
        <f aca="false">REPLACE(D943,1,1,H943)</f>
        <v/>
      </c>
      <c r="J943" s="96"/>
      <c r="K943" s="124" t="str">
        <f aca="false">IF(N943&gt;0,ROW(L943)-7,"")</f>
        <v/>
      </c>
      <c r="L943" s="130"/>
      <c r="M943" s="130"/>
      <c r="N943" s="131"/>
      <c r="O943" s="132"/>
      <c r="P943" s="128" t="str">
        <f aca="false">IFERROR(IF(OR(ISTEXT(N943),ISNUMBER(N943)),HLOOKUP(S943-23*INT(S943/23),[2]Hoja2!B$1:X$2,2),""),1)</f>
        <v/>
      </c>
      <c r="Q943" s="128" t="str">
        <f aca="false">LEFT(N943,1)</f>
        <v/>
      </c>
      <c r="R943" s="129" t="str">
        <f aca="false">IF(UPPER(Q943)="Z",2,IF(UPPER(Q943)="Y",1,IF(UPPER(Q943)="X",0,LEFT(N943))))</f>
        <v/>
      </c>
      <c r="S943" s="129" t="str">
        <f aca="false">REPLACE(N943,1,1,R943)</f>
        <v/>
      </c>
      <c r="T943" s="96"/>
      <c r="U943" s="133"/>
      <c r="V943" s="124" t="str">
        <f aca="false">IF(OR(ISTEXT(N943),ISNUMBER(N943)),IF($AD943=1,U943,0),"")</f>
        <v/>
      </c>
      <c r="W943" s="75" t="n">
        <v>36892</v>
      </c>
      <c r="X943" s="134"/>
      <c r="Y943" s="134"/>
      <c r="AA943" s="128" t="n">
        <f aca="false">IF(E943&lt;&gt;F943,0,1)</f>
        <v>1</v>
      </c>
      <c r="AB943" s="128" t="n">
        <f aca="false">IF(OR(T943="SI",T943="Si",T943="si",T943="sI",T943="s",T943="S"),1,0)</f>
        <v>0</v>
      </c>
      <c r="AC943" s="128" t="n">
        <f aca="false">IF(OR(J943="SI",J943="Si",J943="si",J943="sI",J943="s",J943="S"),1,0)</f>
        <v>0</v>
      </c>
      <c r="AD943" s="128" t="n">
        <f aca="false">AK943*AA943*AB943*AC943</f>
        <v>0</v>
      </c>
      <c r="AF943" s="136" t="n">
        <f aca="false">COUNTIF(D$8:D943,D943)</f>
        <v>0</v>
      </c>
      <c r="AG943" s="136" t="n">
        <f aca="false">COUNTIFS(D$8:D943,D943,A$8:A943,A943)</f>
        <v>0</v>
      </c>
      <c r="AH943" s="128" t="n">
        <f aca="false">AF943-AG943</f>
        <v>0</v>
      </c>
      <c r="AI943" s="128" t="n">
        <f aca="false">IF(OR(O943&lt;&gt;P943,P943=1,AA943=0),1,0)</f>
        <v>0</v>
      </c>
      <c r="AJ943" s="128" t="n">
        <f aca="false">IF(AR943&gt;0,1,0)+AH943</f>
        <v>0</v>
      </c>
      <c r="AK943" s="128" t="n">
        <f aca="false">IF(O943&lt;&gt;P943,0,1)</f>
        <v>1</v>
      </c>
      <c r="AL943" s="128" t="n">
        <f aca="false">IF(U943&gt;1,1,0)</f>
        <v>0</v>
      </c>
      <c r="AM943" s="136"/>
      <c r="AN943" s="137"/>
      <c r="AO943" s="139"/>
      <c r="AP943" s="128" t="str">
        <f aca="false">IF(SUMIF(AS$7:BU$7,"&gt;0",AS943:BU943)&gt;0,SUMIF(AS$7:BU$7,"&gt;0",AS943:BU943),"")</f>
        <v/>
      </c>
      <c r="AQ943" s="128"/>
      <c r="AR943" s="136" t="n">
        <f aca="false">COUNTIF(N$8:N943,N943)-1</f>
        <v>-1</v>
      </c>
      <c r="AS943" s="133"/>
      <c r="AT943" s="133"/>
      <c r="AU943" s="128" t="n">
        <f aca="false">IF($A943=$A942,AS943+AT943+AU942,AS943+AT943)</f>
        <v>0</v>
      </c>
      <c r="AV943" s="133"/>
      <c r="AW943" s="133"/>
      <c r="AX943" s="128" t="n">
        <f aca="false">IF($A943=$A942,AV943+AW943+AX942,AV943+AW943)</f>
        <v>0</v>
      </c>
      <c r="AY943" s="133"/>
      <c r="AZ943" s="133"/>
      <c r="BA943" s="128" t="n">
        <f aca="false">IF($A943=$A942,AY943+AZ943+BA942,AY943+AZ943)</f>
        <v>0</v>
      </c>
      <c r="BB943" s="133"/>
      <c r="BC943" s="133"/>
      <c r="BD943" s="128" t="n">
        <f aca="false">IF($A943=$A942,BB943+BC943+BD942,BB943+BC943)</f>
        <v>0</v>
      </c>
      <c r="BE943" s="133"/>
      <c r="BF943" s="133"/>
      <c r="BG943" s="128" t="n">
        <f aca="false">IF($A943=$A942,BE943+BF943+BG942,BE943+BF943)</f>
        <v>0</v>
      </c>
      <c r="BH943" s="133"/>
      <c r="BI943" s="133"/>
      <c r="BJ943" s="128" t="n">
        <f aca="false">IF($A943=$A942,BH943+BI943+BJ942,BH943+BI943)</f>
        <v>0</v>
      </c>
      <c r="BK943" s="133"/>
      <c r="BL943" s="133"/>
      <c r="BM943" s="128" t="n">
        <f aca="false">IF($A943=$A942,BK943+BL943+BM942,BK943+BL943)</f>
        <v>0</v>
      </c>
      <c r="BN943" s="133"/>
      <c r="BO943" s="133"/>
      <c r="BP943" s="128" t="n">
        <f aca="false">IF($A943=$A942,BN943+BO943+BP942,BN943+BO943)</f>
        <v>0</v>
      </c>
      <c r="BQ943" s="133"/>
      <c r="BR943" s="133"/>
      <c r="BS943" s="128" t="n">
        <f aca="false">IF($A943=$A942,BQ943+BR943+BS942,BQ943+BR943)</f>
        <v>0</v>
      </c>
      <c r="BT943" s="133"/>
      <c r="BU943" s="133"/>
      <c r="BV943" s="128" t="n">
        <f aca="false">IF($A943=$A942,BT943+BU943+BV942,BT943+BU943)</f>
        <v>0</v>
      </c>
      <c r="BW943" s="128" t="n">
        <f aca="false">IF(W943=0,0,IF(W943&gt;F$4,1,(IF(W943=BW$2,0,(IF(F$4-W943&gt;2,1,0))))))</f>
        <v>0</v>
      </c>
    </row>
    <row r="944" customFormat="false" ht="42.95" hidden="false" customHeight="true" outlineLevel="0" collapsed="false">
      <c r="A944" s="124" t="str">
        <f aca="false">IF(D944=D943,IF(A943=0,"",A943),IF(AND(D944&gt;0,D944&lt;&gt;D943),A943+1,""))</f>
        <v/>
      </c>
      <c r="B944" s="129"/>
      <c r="C944" s="129"/>
      <c r="D944" s="96"/>
      <c r="E944" s="138"/>
      <c r="F944" s="128" t="str">
        <f aca="false">IFERROR(IF(OR(ISTEXT(D944),ISNUMBER(D944)),HLOOKUP(I944-23*INT(I944/23),[2]Hoja2!B$1:X$2,2),""),1)</f>
        <v/>
      </c>
      <c r="G944" s="128" t="str">
        <f aca="false">LEFT(D944,1)</f>
        <v/>
      </c>
      <c r="H944" s="129" t="str">
        <f aca="false">IF(UPPER(G944)="Z",2,IF(UPPER(G944)="Y",1,IF(UPPER(G944)="X",0,LEFT(D944))))</f>
        <v/>
      </c>
      <c r="I944" s="129" t="str">
        <f aca="false">REPLACE(D944,1,1,H944)</f>
        <v/>
      </c>
      <c r="J944" s="96"/>
      <c r="K944" s="124" t="str">
        <f aca="false">IF(N944&gt;0,ROW(L944)-7,"")</f>
        <v/>
      </c>
      <c r="L944" s="130"/>
      <c r="M944" s="130"/>
      <c r="N944" s="131"/>
      <c r="O944" s="132"/>
      <c r="P944" s="128" t="str">
        <f aca="false">IFERROR(IF(OR(ISTEXT(N944),ISNUMBER(N944)),HLOOKUP(S944-23*INT(S944/23),[2]Hoja2!B$1:X$2,2),""),1)</f>
        <v/>
      </c>
      <c r="Q944" s="128" t="str">
        <f aca="false">LEFT(N944,1)</f>
        <v/>
      </c>
      <c r="R944" s="129" t="str">
        <f aca="false">IF(UPPER(Q944)="Z",2,IF(UPPER(Q944)="Y",1,IF(UPPER(Q944)="X",0,LEFT(N944))))</f>
        <v/>
      </c>
      <c r="S944" s="129" t="str">
        <f aca="false">REPLACE(N944,1,1,R944)</f>
        <v/>
      </c>
      <c r="T944" s="96"/>
      <c r="U944" s="133"/>
      <c r="V944" s="124" t="str">
        <f aca="false">IF(OR(ISTEXT(N944),ISNUMBER(N944)),IF($AD944=1,U944,0),"")</f>
        <v/>
      </c>
      <c r="W944" s="75" t="n">
        <v>36892</v>
      </c>
      <c r="X944" s="134"/>
      <c r="Y944" s="134"/>
      <c r="AA944" s="128" t="n">
        <f aca="false">IF(E944&lt;&gt;F944,0,1)</f>
        <v>1</v>
      </c>
      <c r="AB944" s="128" t="n">
        <f aca="false">IF(OR(T944="SI",T944="Si",T944="si",T944="sI",T944="s",T944="S"),1,0)</f>
        <v>0</v>
      </c>
      <c r="AC944" s="128" t="n">
        <f aca="false">IF(OR(J944="SI",J944="Si",J944="si",J944="sI",J944="s",J944="S"),1,0)</f>
        <v>0</v>
      </c>
      <c r="AD944" s="128" t="n">
        <f aca="false">AK944*AA944*AB944*AC944</f>
        <v>0</v>
      </c>
      <c r="AF944" s="136" t="n">
        <f aca="false">COUNTIF(D$8:D944,D944)</f>
        <v>0</v>
      </c>
      <c r="AG944" s="136" t="n">
        <f aca="false">COUNTIFS(D$8:D944,D944,A$8:A944,A944)</f>
        <v>0</v>
      </c>
      <c r="AH944" s="128" t="n">
        <f aca="false">AF944-AG944</f>
        <v>0</v>
      </c>
      <c r="AI944" s="128" t="n">
        <f aca="false">IF(OR(O944&lt;&gt;P944,P944=1,AA944=0),1,0)</f>
        <v>0</v>
      </c>
      <c r="AJ944" s="128" t="n">
        <f aca="false">IF(AR944&gt;0,1,0)+AH944</f>
        <v>0</v>
      </c>
      <c r="AK944" s="128" t="n">
        <f aca="false">IF(O944&lt;&gt;P944,0,1)</f>
        <v>1</v>
      </c>
      <c r="AL944" s="128" t="n">
        <f aca="false">IF(U944&gt;1,1,0)</f>
        <v>0</v>
      </c>
      <c r="AM944" s="136"/>
      <c r="AN944" s="137"/>
      <c r="AO944" s="139"/>
      <c r="AP944" s="128" t="str">
        <f aca="false">IF(SUMIF(AS$7:BU$7,"&gt;0",AS944:BU944)&gt;0,SUMIF(AS$7:BU$7,"&gt;0",AS944:BU944),"")</f>
        <v/>
      </c>
      <c r="AQ944" s="128"/>
      <c r="AR944" s="136" t="n">
        <f aca="false">COUNTIF(N$8:N944,N944)-1</f>
        <v>-1</v>
      </c>
      <c r="AS944" s="133"/>
      <c r="AT944" s="133"/>
      <c r="AU944" s="128" t="n">
        <f aca="false">IF($A944=$A943,AS944+AT944+AU943,AS944+AT944)</f>
        <v>0</v>
      </c>
      <c r="AV944" s="133"/>
      <c r="AW944" s="133"/>
      <c r="AX944" s="128" t="n">
        <f aca="false">IF($A944=$A943,AV944+AW944+AX943,AV944+AW944)</f>
        <v>0</v>
      </c>
      <c r="AY944" s="133"/>
      <c r="AZ944" s="133"/>
      <c r="BA944" s="128" t="n">
        <f aca="false">IF($A944=$A943,AY944+AZ944+BA943,AY944+AZ944)</f>
        <v>0</v>
      </c>
      <c r="BB944" s="133"/>
      <c r="BC944" s="133"/>
      <c r="BD944" s="128" t="n">
        <f aca="false">IF($A944=$A943,BB944+BC944+BD943,BB944+BC944)</f>
        <v>0</v>
      </c>
      <c r="BE944" s="133"/>
      <c r="BF944" s="133"/>
      <c r="BG944" s="128" t="n">
        <f aca="false">IF($A944=$A943,BE944+BF944+BG943,BE944+BF944)</f>
        <v>0</v>
      </c>
      <c r="BH944" s="133"/>
      <c r="BI944" s="133"/>
      <c r="BJ944" s="128" t="n">
        <f aca="false">IF($A944=$A943,BH944+BI944+BJ943,BH944+BI944)</f>
        <v>0</v>
      </c>
      <c r="BK944" s="133"/>
      <c r="BL944" s="133"/>
      <c r="BM944" s="128" t="n">
        <f aca="false">IF($A944=$A943,BK944+BL944+BM943,BK944+BL944)</f>
        <v>0</v>
      </c>
      <c r="BN944" s="133"/>
      <c r="BO944" s="133"/>
      <c r="BP944" s="128" t="n">
        <f aca="false">IF($A944=$A943,BN944+BO944+BP943,BN944+BO944)</f>
        <v>0</v>
      </c>
      <c r="BQ944" s="133"/>
      <c r="BR944" s="133"/>
      <c r="BS944" s="128" t="n">
        <f aca="false">IF($A944=$A943,BQ944+BR944+BS943,BQ944+BR944)</f>
        <v>0</v>
      </c>
      <c r="BT944" s="133"/>
      <c r="BU944" s="133"/>
      <c r="BV944" s="128" t="n">
        <f aca="false">IF($A944=$A943,BT944+BU944+BV943,BT944+BU944)</f>
        <v>0</v>
      </c>
      <c r="BW944" s="128" t="n">
        <f aca="false">IF(W944=0,0,IF(W944&gt;F$4,1,(IF(W944=BW$2,0,(IF(F$4-W944&gt;2,1,0))))))</f>
        <v>0</v>
      </c>
    </row>
    <row r="945" customFormat="false" ht="42.95" hidden="false" customHeight="true" outlineLevel="0" collapsed="false">
      <c r="A945" s="124" t="str">
        <f aca="false">IF(D945=D944,IF(A944=0,"",A944),IF(AND(D945&gt;0,D945&lt;&gt;D944),A944+1,""))</f>
        <v/>
      </c>
      <c r="B945" s="129"/>
      <c r="C945" s="129"/>
      <c r="D945" s="96"/>
      <c r="E945" s="138"/>
      <c r="F945" s="128" t="str">
        <f aca="false">IFERROR(IF(OR(ISTEXT(D945),ISNUMBER(D945)),HLOOKUP(I945-23*INT(I945/23),[2]Hoja2!B$1:X$2,2),""),1)</f>
        <v/>
      </c>
      <c r="G945" s="128" t="str">
        <f aca="false">LEFT(D945,1)</f>
        <v/>
      </c>
      <c r="H945" s="129" t="str">
        <f aca="false">IF(UPPER(G945)="Z",2,IF(UPPER(G945)="Y",1,IF(UPPER(G945)="X",0,LEFT(D945))))</f>
        <v/>
      </c>
      <c r="I945" s="129" t="str">
        <f aca="false">REPLACE(D945,1,1,H945)</f>
        <v/>
      </c>
      <c r="J945" s="96"/>
      <c r="K945" s="124" t="str">
        <f aca="false">IF(N945&gt;0,ROW(L945)-7,"")</f>
        <v/>
      </c>
      <c r="L945" s="130"/>
      <c r="M945" s="130"/>
      <c r="N945" s="131"/>
      <c r="O945" s="132"/>
      <c r="P945" s="128" t="str">
        <f aca="false">IFERROR(IF(OR(ISTEXT(N945),ISNUMBER(N945)),HLOOKUP(S945-23*INT(S945/23),[2]Hoja2!B$1:X$2,2),""),1)</f>
        <v/>
      </c>
      <c r="Q945" s="128" t="str">
        <f aca="false">LEFT(N945,1)</f>
        <v/>
      </c>
      <c r="R945" s="129" t="str">
        <f aca="false">IF(UPPER(Q945)="Z",2,IF(UPPER(Q945)="Y",1,IF(UPPER(Q945)="X",0,LEFT(N945))))</f>
        <v/>
      </c>
      <c r="S945" s="129" t="str">
        <f aca="false">REPLACE(N945,1,1,R945)</f>
        <v/>
      </c>
      <c r="T945" s="96"/>
      <c r="U945" s="133"/>
      <c r="V945" s="124" t="str">
        <f aca="false">IF(OR(ISTEXT(N945),ISNUMBER(N945)),IF($AD945=1,U945,0),"")</f>
        <v/>
      </c>
      <c r="W945" s="75" t="n">
        <v>36892</v>
      </c>
      <c r="X945" s="134"/>
      <c r="Y945" s="134"/>
      <c r="AA945" s="128" t="n">
        <f aca="false">IF(E945&lt;&gt;F945,0,1)</f>
        <v>1</v>
      </c>
      <c r="AB945" s="128" t="n">
        <f aca="false">IF(OR(T945="SI",T945="Si",T945="si",T945="sI",T945="s",T945="S"),1,0)</f>
        <v>0</v>
      </c>
      <c r="AC945" s="128" t="n">
        <f aca="false">IF(OR(J945="SI",J945="Si",J945="si",J945="sI",J945="s",J945="S"),1,0)</f>
        <v>0</v>
      </c>
      <c r="AD945" s="128" t="n">
        <f aca="false">AK945*AA945*AB945*AC945</f>
        <v>0</v>
      </c>
      <c r="AF945" s="136" t="n">
        <f aca="false">COUNTIF(D$8:D945,D945)</f>
        <v>0</v>
      </c>
      <c r="AG945" s="136" t="n">
        <f aca="false">COUNTIFS(D$8:D945,D945,A$8:A945,A945)</f>
        <v>0</v>
      </c>
      <c r="AH945" s="128" t="n">
        <f aca="false">AF945-AG945</f>
        <v>0</v>
      </c>
      <c r="AI945" s="128" t="n">
        <f aca="false">IF(OR(O945&lt;&gt;P945,P945=1,AA945=0),1,0)</f>
        <v>0</v>
      </c>
      <c r="AJ945" s="128" t="n">
        <f aca="false">IF(AR945&gt;0,1,0)+AH945</f>
        <v>0</v>
      </c>
      <c r="AK945" s="128" t="n">
        <f aca="false">IF(O945&lt;&gt;P945,0,1)</f>
        <v>1</v>
      </c>
      <c r="AL945" s="128" t="n">
        <f aca="false">IF(U945&gt;1,1,0)</f>
        <v>0</v>
      </c>
      <c r="AM945" s="136"/>
      <c r="AN945" s="137"/>
      <c r="AO945" s="139"/>
      <c r="AP945" s="128" t="str">
        <f aca="false">IF(SUMIF(AS$7:BU$7,"&gt;0",AS945:BU945)&gt;0,SUMIF(AS$7:BU$7,"&gt;0",AS945:BU945),"")</f>
        <v/>
      </c>
      <c r="AQ945" s="128"/>
      <c r="AR945" s="136" t="n">
        <f aca="false">COUNTIF(N$8:N945,N945)-1</f>
        <v>-1</v>
      </c>
      <c r="AS945" s="133"/>
      <c r="AT945" s="133"/>
      <c r="AU945" s="128" t="n">
        <f aca="false">IF($A945=$A944,AS945+AT945+AU944,AS945+AT945)</f>
        <v>0</v>
      </c>
      <c r="AV945" s="133"/>
      <c r="AW945" s="133"/>
      <c r="AX945" s="128" t="n">
        <f aca="false">IF($A945=$A944,AV945+AW945+AX944,AV945+AW945)</f>
        <v>0</v>
      </c>
      <c r="AY945" s="133"/>
      <c r="AZ945" s="133"/>
      <c r="BA945" s="128" t="n">
        <f aca="false">IF($A945=$A944,AY945+AZ945+BA944,AY945+AZ945)</f>
        <v>0</v>
      </c>
      <c r="BB945" s="133"/>
      <c r="BC945" s="133"/>
      <c r="BD945" s="128" t="n">
        <f aca="false">IF($A945=$A944,BB945+BC945+BD944,BB945+BC945)</f>
        <v>0</v>
      </c>
      <c r="BE945" s="133"/>
      <c r="BF945" s="133"/>
      <c r="BG945" s="128" t="n">
        <f aca="false">IF($A945=$A944,BE945+BF945+BG944,BE945+BF945)</f>
        <v>0</v>
      </c>
      <c r="BH945" s="133"/>
      <c r="BI945" s="133"/>
      <c r="BJ945" s="128" t="n">
        <f aca="false">IF($A945=$A944,BH945+BI945+BJ944,BH945+BI945)</f>
        <v>0</v>
      </c>
      <c r="BK945" s="133"/>
      <c r="BL945" s="133"/>
      <c r="BM945" s="128" t="n">
        <f aca="false">IF($A945=$A944,BK945+BL945+BM944,BK945+BL945)</f>
        <v>0</v>
      </c>
      <c r="BN945" s="133"/>
      <c r="BO945" s="133"/>
      <c r="BP945" s="128" t="n">
        <f aca="false">IF($A945=$A944,BN945+BO945+BP944,BN945+BO945)</f>
        <v>0</v>
      </c>
      <c r="BQ945" s="133"/>
      <c r="BR945" s="133"/>
      <c r="BS945" s="128" t="n">
        <f aca="false">IF($A945=$A944,BQ945+BR945+BS944,BQ945+BR945)</f>
        <v>0</v>
      </c>
      <c r="BT945" s="133"/>
      <c r="BU945" s="133"/>
      <c r="BV945" s="128" t="n">
        <f aca="false">IF($A945=$A944,BT945+BU945+BV944,BT945+BU945)</f>
        <v>0</v>
      </c>
      <c r="BW945" s="128" t="n">
        <f aca="false">IF(W945=0,0,IF(W945&gt;F$4,1,(IF(W945=BW$2,0,(IF(F$4-W945&gt;2,1,0))))))</f>
        <v>0</v>
      </c>
    </row>
    <row r="946" customFormat="false" ht="42.95" hidden="false" customHeight="true" outlineLevel="0" collapsed="false">
      <c r="A946" s="124" t="str">
        <f aca="false">IF(D946=D945,IF(A945=0,"",A945),IF(AND(D946&gt;0,D946&lt;&gt;D945),A945+1,""))</f>
        <v/>
      </c>
      <c r="B946" s="129"/>
      <c r="C946" s="129"/>
      <c r="D946" s="96"/>
      <c r="E946" s="138"/>
      <c r="F946" s="128" t="str">
        <f aca="false">IFERROR(IF(OR(ISTEXT(D946),ISNUMBER(D946)),HLOOKUP(I946-23*INT(I946/23),[2]Hoja2!B$1:X$2,2),""),1)</f>
        <v/>
      </c>
      <c r="G946" s="128" t="str">
        <f aca="false">LEFT(D946,1)</f>
        <v/>
      </c>
      <c r="H946" s="129" t="str">
        <f aca="false">IF(UPPER(G946)="Z",2,IF(UPPER(G946)="Y",1,IF(UPPER(G946)="X",0,LEFT(D946))))</f>
        <v/>
      </c>
      <c r="I946" s="129" t="str">
        <f aca="false">REPLACE(D946,1,1,H946)</f>
        <v/>
      </c>
      <c r="J946" s="96"/>
      <c r="K946" s="124" t="str">
        <f aca="false">IF(N946&gt;0,ROW(L946)-7,"")</f>
        <v/>
      </c>
      <c r="L946" s="130"/>
      <c r="M946" s="130"/>
      <c r="N946" s="131"/>
      <c r="O946" s="132"/>
      <c r="P946" s="128" t="str">
        <f aca="false">IFERROR(IF(OR(ISTEXT(N946),ISNUMBER(N946)),HLOOKUP(S946-23*INT(S946/23),[2]Hoja2!B$1:X$2,2),""),1)</f>
        <v/>
      </c>
      <c r="Q946" s="128" t="str">
        <f aca="false">LEFT(N946,1)</f>
        <v/>
      </c>
      <c r="R946" s="129" t="str">
        <f aca="false">IF(UPPER(Q946)="Z",2,IF(UPPER(Q946)="Y",1,IF(UPPER(Q946)="X",0,LEFT(N946))))</f>
        <v/>
      </c>
      <c r="S946" s="129" t="str">
        <f aca="false">REPLACE(N946,1,1,R946)</f>
        <v/>
      </c>
      <c r="T946" s="96"/>
      <c r="U946" s="133"/>
      <c r="V946" s="124" t="str">
        <f aca="false">IF(OR(ISTEXT(N946),ISNUMBER(N946)),IF($AD946=1,U946,0),"")</f>
        <v/>
      </c>
      <c r="W946" s="75" t="n">
        <v>36892</v>
      </c>
      <c r="X946" s="134"/>
      <c r="Y946" s="134"/>
      <c r="AA946" s="128" t="n">
        <f aca="false">IF(E946&lt;&gt;F946,0,1)</f>
        <v>1</v>
      </c>
      <c r="AB946" s="128" t="n">
        <f aca="false">IF(OR(T946="SI",T946="Si",T946="si",T946="sI",T946="s",T946="S"),1,0)</f>
        <v>0</v>
      </c>
      <c r="AC946" s="128" t="n">
        <f aca="false">IF(OR(J946="SI",J946="Si",J946="si",J946="sI",J946="s",J946="S"),1,0)</f>
        <v>0</v>
      </c>
      <c r="AD946" s="128" t="n">
        <f aca="false">AK946*AA946*AB946*AC946</f>
        <v>0</v>
      </c>
      <c r="AF946" s="136" t="n">
        <f aca="false">COUNTIF(D$8:D946,D946)</f>
        <v>0</v>
      </c>
      <c r="AG946" s="136" t="n">
        <f aca="false">COUNTIFS(D$8:D946,D946,A$8:A946,A946)</f>
        <v>0</v>
      </c>
      <c r="AH946" s="128" t="n">
        <f aca="false">AF946-AG946</f>
        <v>0</v>
      </c>
      <c r="AI946" s="128" t="n">
        <f aca="false">IF(OR(O946&lt;&gt;P946,P946=1,AA946=0),1,0)</f>
        <v>0</v>
      </c>
      <c r="AJ946" s="128" t="n">
        <f aca="false">IF(AR946&gt;0,1,0)+AH946</f>
        <v>0</v>
      </c>
      <c r="AK946" s="128" t="n">
        <f aca="false">IF(O946&lt;&gt;P946,0,1)</f>
        <v>1</v>
      </c>
      <c r="AL946" s="128" t="n">
        <f aca="false">IF(U946&gt;1,1,0)</f>
        <v>0</v>
      </c>
      <c r="AM946" s="136"/>
      <c r="AN946" s="137"/>
      <c r="AO946" s="139"/>
      <c r="AP946" s="128" t="str">
        <f aca="false">IF(SUMIF(AS$7:BU$7,"&gt;0",AS946:BU946)&gt;0,SUMIF(AS$7:BU$7,"&gt;0",AS946:BU946),"")</f>
        <v/>
      </c>
      <c r="AQ946" s="128"/>
      <c r="AR946" s="136" t="n">
        <f aca="false">COUNTIF(N$8:N946,N946)-1</f>
        <v>-1</v>
      </c>
      <c r="AS946" s="133"/>
      <c r="AT946" s="133"/>
      <c r="AU946" s="128" t="n">
        <f aca="false">IF($A946=$A945,AS946+AT946+AU945,AS946+AT946)</f>
        <v>0</v>
      </c>
      <c r="AV946" s="133"/>
      <c r="AW946" s="133"/>
      <c r="AX946" s="128" t="n">
        <f aca="false">IF($A946=$A945,AV946+AW946+AX945,AV946+AW946)</f>
        <v>0</v>
      </c>
      <c r="AY946" s="133"/>
      <c r="AZ946" s="133"/>
      <c r="BA946" s="128" t="n">
        <f aca="false">IF($A946=$A945,AY946+AZ946+BA945,AY946+AZ946)</f>
        <v>0</v>
      </c>
      <c r="BB946" s="133"/>
      <c r="BC946" s="133"/>
      <c r="BD946" s="128" t="n">
        <f aca="false">IF($A946=$A945,BB946+BC946+BD945,BB946+BC946)</f>
        <v>0</v>
      </c>
      <c r="BE946" s="133"/>
      <c r="BF946" s="133"/>
      <c r="BG946" s="128" t="n">
        <f aca="false">IF($A946=$A945,BE946+BF946+BG945,BE946+BF946)</f>
        <v>0</v>
      </c>
      <c r="BH946" s="133"/>
      <c r="BI946" s="133"/>
      <c r="BJ946" s="128" t="n">
        <f aca="false">IF($A946=$A945,BH946+BI946+BJ945,BH946+BI946)</f>
        <v>0</v>
      </c>
      <c r="BK946" s="133"/>
      <c r="BL946" s="133"/>
      <c r="BM946" s="128" t="n">
        <f aca="false">IF($A946=$A945,BK946+BL946+BM945,BK946+BL946)</f>
        <v>0</v>
      </c>
      <c r="BN946" s="133"/>
      <c r="BO946" s="133"/>
      <c r="BP946" s="128" t="n">
        <f aca="false">IF($A946=$A945,BN946+BO946+BP945,BN946+BO946)</f>
        <v>0</v>
      </c>
      <c r="BQ946" s="133"/>
      <c r="BR946" s="133"/>
      <c r="BS946" s="128" t="n">
        <f aca="false">IF($A946=$A945,BQ946+BR946+BS945,BQ946+BR946)</f>
        <v>0</v>
      </c>
      <c r="BT946" s="133"/>
      <c r="BU946" s="133"/>
      <c r="BV946" s="128" t="n">
        <f aca="false">IF($A946=$A945,BT946+BU946+BV945,BT946+BU946)</f>
        <v>0</v>
      </c>
      <c r="BW946" s="128" t="n">
        <f aca="false">IF(W946=0,0,IF(W946&gt;F$4,1,(IF(W946=BW$2,0,(IF(F$4-W946&gt;2,1,0))))))</f>
        <v>0</v>
      </c>
    </row>
    <row r="947" customFormat="false" ht="42.95" hidden="false" customHeight="true" outlineLevel="0" collapsed="false">
      <c r="A947" s="124" t="str">
        <f aca="false">IF(D947=D946,IF(A946=0,"",A946),IF(AND(D947&gt;0,D947&lt;&gt;D946),A946+1,""))</f>
        <v/>
      </c>
      <c r="B947" s="129"/>
      <c r="C947" s="129"/>
      <c r="D947" s="96"/>
      <c r="E947" s="138"/>
      <c r="F947" s="128" t="str">
        <f aca="false">IFERROR(IF(OR(ISTEXT(D947),ISNUMBER(D947)),HLOOKUP(I947-23*INT(I947/23),[2]Hoja2!B$1:X$2,2),""),1)</f>
        <v/>
      </c>
      <c r="G947" s="128" t="str">
        <f aca="false">LEFT(D947,1)</f>
        <v/>
      </c>
      <c r="H947" s="129" t="str">
        <f aca="false">IF(UPPER(G947)="Z",2,IF(UPPER(G947)="Y",1,IF(UPPER(G947)="X",0,LEFT(D947))))</f>
        <v/>
      </c>
      <c r="I947" s="129" t="str">
        <f aca="false">REPLACE(D947,1,1,H947)</f>
        <v/>
      </c>
      <c r="J947" s="96"/>
      <c r="K947" s="124" t="str">
        <f aca="false">IF(N947&gt;0,ROW(L947)-7,"")</f>
        <v/>
      </c>
      <c r="L947" s="130"/>
      <c r="M947" s="130"/>
      <c r="N947" s="131"/>
      <c r="O947" s="132"/>
      <c r="P947" s="128" t="str">
        <f aca="false">IFERROR(IF(OR(ISTEXT(N947),ISNUMBER(N947)),HLOOKUP(S947-23*INT(S947/23),[2]Hoja2!B$1:X$2,2),""),1)</f>
        <v/>
      </c>
      <c r="Q947" s="128" t="str">
        <f aca="false">LEFT(N947,1)</f>
        <v/>
      </c>
      <c r="R947" s="129" t="str">
        <f aca="false">IF(UPPER(Q947)="Z",2,IF(UPPER(Q947)="Y",1,IF(UPPER(Q947)="X",0,LEFT(N947))))</f>
        <v/>
      </c>
      <c r="S947" s="129" t="str">
        <f aca="false">REPLACE(N947,1,1,R947)</f>
        <v/>
      </c>
      <c r="T947" s="96"/>
      <c r="U947" s="133"/>
      <c r="V947" s="124" t="str">
        <f aca="false">IF(OR(ISTEXT(N947),ISNUMBER(N947)),IF($AD947=1,U947,0),"")</f>
        <v/>
      </c>
      <c r="W947" s="75" t="n">
        <v>36892</v>
      </c>
      <c r="X947" s="134"/>
      <c r="Y947" s="134"/>
      <c r="AA947" s="128" t="n">
        <f aca="false">IF(E947&lt;&gt;F947,0,1)</f>
        <v>1</v>
      </c>
      <c r="AB947" s="128" t="n">
        <f aca="false">IF(OR(T947="SI",T947="Si",T947="si",T947="sI",T947="s",T947="S"),1,0)</f>
        <v>0</v>
      </c>
      <c r="AC947" s="128" t="n">
        <f aca="false">IF(OR(J947="SI",J947="Si",J947="si",J947="sI",J947="s",J947="S"),1,0)</f>
        <v>0</v>
      </c>
      <c r="AD947" s="128" t="n">
        <f aca="false">AK947*AA947*AB947*AC947</f>
        <v>0</v>
      </c>
      <c r="AF947" s="136" t="n">
        <f aca="false">COUNTIF(D$8:D947,D947)</f>
        <v>0</v>
      </c>
      <c r="AG947" s="136" t="n">
        <f aca="false">COUNTIFS(D$8:D947,D947,A$8:A947,A947)</f>
        <v>0</v>
      </c>
      <c r="AH947" s="128" t="n">
        <f aca="false">AF947-AG947</f>
        <v>0</v>
      </c>
      <c r="AI947" s="128" t="n">
        <f aca="false">IF(OR(O947&lt;&gt;P947,P947=1,AA947=0),1,0)</f>
        <v>0</v>
      </c>
      <c r="AJ947" s="128" t="n">
        <f aca="false">IF(AR947&gt;0,1,0)+AH947</f>
        <v>0</v>
      </c>
      <c r="AK947" s="128" t="n">
        <f aca="false">IF(O947&lt;&gt;P947,0,1)</f>
        <v>1</v>
      </c>
      <c r="AL947" s="128" t="n">
        <f aca="false">IF(U947&gt;1,1,0)</f>
        <v>0</v>
      </c>
      <c r="AM947" s="136"/>
      <c r="AN947" s="137"/>
      <c r="AO947" s="139"/>
      <c r="AP947" s="128" t="str">
        <f aca="false">IF(SUMIF(AS$7:BU$7,"&gt;0",AS947:BU947)&gt;0,SUMIF(AS$7:BU$7,"&gt;0",AS947:BU947),"")</f>
        <v/>
      </c>
      <c r="AQ947" s="128"/>
      <c r="AR947" s="136" t="n">
        <f aca="false">COUNTIF(N$8:N947,N947)-1</f>
        <v>-1</v>
      </c>
      <c r="AS947" s="133"/>
      <c r="AT947" s="133"/>
      <c r="AU947" s="128" t="n">
        <f aca="false">IF($A947=$A946,AS947+AT947+AU946,AS947+AT947)</f>
        <v>0</v>
      </c>
      <c r="AV947" s="133"/>
      <c r="AW947" s="133"/>
      <c r="AX947" s="128" t="n">
        <f aca="false">IF($A947=$A946,AV947+AW947+AX946,AV947+AW947)</f>
        <v>0</v>
      </c>
      <c r="AY947" s="133"/>
      <c r="AZ947" s="133"/>
      <c r="BA947" s="128" t="n">
        <f aca="false">IF($A947=$A946,AY947+AZ947+BA946,AY947+AZ947)</f>
        <v>0</v>
      </c>
      <c r="BB947" s="133"/>
      <c r="BC947" s="133"/>
      <c r="BD947" s="128" t="n">
        <f aca="false">IF($A947=$A946,BB947+BC947+BD946,BB947+BC947)</f>
        <v>0</v>
      </c>
      <c r="BE947" s="133"/>
      <c r="BF947" s="133"/>
      <c r="BG947" s="128" t="n">
        <f aca="false">IF($A947=$A946,BE947+BF947+BG946,BE947+BF947)</f>
        <v>0</v>
      </c>
      <c r="BH947" s="133"/>
      <c r="BI947" s="133"/>
      <c r="BJ947" s="128" t="n">
        <f aca="false">IF($A947=$A946,BH947+BI947+BJ946,BH947+BI947)</f>
        <v>0</v>
      </c>
      <c r="BK947" s="133"/>
      <c r="BL947" s="133"/>
      <c r="BM947" s="128" t="n">
        <f aca="false">IF($A947=$A946,BK947+BL947+BM946,BK947+BL947)</f>
        <v>0</v>
      </c>
      <c r="BN947" s="133"/>
      <c r="BO947" s="133"/>
      <c r="BP947" s="128" t="n">
        <f aca="false">IF($A947=$A946,BN947+BO947+BP946,BN947+BO947)</f>
        <v>0</v>
      </c>
      <c r="BQ947" s="133"/>
      <c r="BR947" s="133"/>
      <c r="BS947" s="128" t="n">
        <f aca="false">IF($A947=$A946,BQ947+BR947+BS946,BQ947+BR947)</f>
        <v>0</v>
      </c>
      <c r="BT947" s="133"/>
      <c r="BU947" s="133"/>
      <c r="BV947" s="128" t="n">
        <f aca="false">IF($A947=$A946,BT947+BU947+BV946,BT947+BU947)</f>
        <v>0</v>
      </c>
      <c r="BW947" s="128" t="n">
        <f aca="false">IF(W947=0,0,IF(W947&gt;F$4,1,(IF(W947=BW$2,0,(IF(F$4-W947&gt;2,1,0))))))</f>
        <v>0</v>
      </c>
    </row>
    <row r="948" customFormat="false" ht="42.95" hidden="false" customHeight="true" outlineLevel="0" collapsed="false">
      <c r="A948" s="124" t="str">
        <f aca="false">IF(D948=D947,IF(A947=0,"",A947),IF(AND(D948&gt;0,D948&lt;&gt;D947),A947+1,""))</f>
        <v/>
      </c>
      <c r="B948" s="129"/>
      <c r="C948" s="129"/>
      <c r="D948" s="96"/>
      <c r="E948" s="138"/>
      <c r="F948" s="128" t="str">
        <f aca="false">IFERROR(IF(OR(ISTEXT(D948),ISNUMBER(D948)),HLOOKUP(I948-23*INT(I948/23),[2]Hoja2!B$1:X$2,2),""),1)</f>
        <v/>
      </c>
      <c r="G948" s="128" t="str">
        <f aca="false">LEFT(D948,1)</f>
        <v/>
      </c>
      <c r="H948" s="129" t="str">
        <f aca="false">IF(UPPER(G948)="Z",2,IF(UPPER(G948)="Y",1,IF(UPPER(G948)="X",0,LEFT(D948))))</f>
        <v/>
      </c>
      <c r="I948" s="129" t="str">
        <f aca="false">REPLACE(D948,1,1,H948)</f>
        <v/>
      </c>
      <c r="J948" s="96"/>
      <c r="K948" s="124" t="str">
        <f aca="false">IF(N948&gt;0,ROW(L948)-7,"")</f>
        <v/>
      </c>
      <c r="L948" s="130"/>
      <c r="M948" s="130"/>
      <c r="N948" s="131"/>
      <c r="O948" s="132"/>
      <c r="P948" s="128" t="str">
        <f aca="false">IFERROR(IF(OR(ISTEXT(N948),ISNUMBER(N948)),HLOOKUP(S948-23*INT(S948/23),[2]Hoja2!B$1:X$2,2),""),1)</f>
        <v/>
      </c>
      <c r="Q948" s="128" t="str">
        <f aca="false">LEFT(N948,1)</f>
        <v/>
      </c>
      <c r="R948" s="129" t="str">
        <f aca="false">IF(UPPER(Q948)="Z",2,IF(UPPER(Q948)="Y",1,IF(UPPER(Q948)="X",0,LEFT(N948))))</f>
        <v/>
      </c>
      <c r="S948" s="129" t="str">
        <f aca="false">REPLACE(N948,1,1,R948)</f>
        <v/>
      </c>
      <c r="T948" s="96"/>
      <c r="U948" s="133"/>
      <c r="V948" s="124" t="str">
        <f aca="false">IF(OR(ISTEXT(N948),ISNUMBER(N948)),IF($AD948=1,U948,0),"")</f>
        <v/>
      </c>
      <c r="W948" s="75" t="n">
        <v>36892</v>
      </c>
      <c r="X948" s="134"/>
      <c r="Y948" s="134"/>
      <c r="AA948" s="128" t="n">
        <f aca="false">IF(E948&lt;&gt;F948,0,1)</f>
        <v>1</v>
      </c>
      <c r="AB948" s="128" t="n">
        <f aca="false">IF(OR(T948="SI",T948="Si",T948="si",T948="sI",T948="s",T948="S"),1,0)</f>
        <v>0</v>
      </c>
      <c r="AC948" s="128" t="n">
        <f aca="false">IF(OR(J948="SI",J948="Si",J948="si",J948="sI",J948="s",J948="S"),1,0)</f>
        <v>0</v>
      </c>
      <c r="AD948" s="128" t="n">
        <f aca="false">AK948*AA948*AB948*AC948</f>
        <v>0</v>
      </c>
      <c r="AF948" s="136" t="n">
        <f aca="false">COUNTIF(D$8:D948,D948)</f>
        <v>0</v>
      </c>
      <c r="AG948" s="136" t="n">
        <f aca="false">COUNTIFS(D$8:D948,D948,A$8:A948,A948)</f>
        <v>0</v>
      </c>
      <c r="AH948" s="128" t="n">
        <f aca="false">AF948-AG948</f>
        <v>0</v>
      </c>
      <c r="AI948" s="128" t="n">
        <f aca="false">IF(OR(O948&lt;&gt;P948,P948=1,AA948=0),1,0)</f>
        <v>0</v>
      </c>
      <c r="AJ948" s="128" t="n">
        <f aca="false">IF(AR948&gt;0,1,0)+AH948</f>
        <v>0</v>
      </c>
      <c r="AK948" s="128" t="n">
        <f aca="false">IF(O948&lt;&gt;P948,0,1)</f>
        <v>1</v>
      </c>
      <c r="AL948" s="128" t="n">
        <f aca="false">IF(U948&gt;1,1,0)</f>
        <v>0</v>
      </c>
      <c r="AM948" s="136"/>
      <c r="AN948" s="137"/>
      <c r="AO948" s="139"/>
      <c r="AP948" s="128" t="str">
        <f aca="false">IF(SUMIF(AS$7:BU$7,"&gt;0",AS948:BU948)&gt;0,SUMIF(AS$7:BU$7,"&gt;0",AS948:BU948),"")</f>
        <v/>
      </c>
      <c r="AQ948" s="128"/>
      <c r="AR948" s="136" t="n">
        <f aca="false">COUNTIF(N$8:N948,N948)-1</f>
        <v>-1</v>
      </c>
      <c r="AS948" s="133"/>
      <c r="AT948" s="133"/>
      <c r="AU948" s="128" t="n">
        <f aca="false">IF($A948=$A947,AS948+AT948+AU947,AS948+AT948)</f>
        <v>0</v>
      </c>
      <c r="AV948" s="133"/>
      <c r="AW948" s="133"/>
      <c r="AX948" s="128" t="n">
        <f aca="false">IF($A948=$A947,AV948+AW948+AX947,AV948+AW948)</f>
        <v>0</v>
      </c>
      <c r="AY948" s="133"/>
      <c r="AZ948" s="133"/>
      <c r="BA948" s="128" t="n">
        <f aca="false">IF($A948=$A947,AY948+AZ948+BA947,AY948+AZ948)</f>
        <v>0</v>
      </c>
      <c r="BB948" s="133"/>
      <c r="BC948" s="133"/>
      <c r="BD948" s="128" t="n">
        <f aca="false">IF($A948=$A947,BB948+BC948+BD947,BB948+BC948)</f>
        <v>0</v>
      </c>
      <c r="BE948" s="133"/>
      <c r="BF948" s="133"/>
      <c r="BG948" s="128" t="n">
        <f aca="false">IF($A948=$A947,BE948+BF948+BG947,BE948+BF948)</f>
        <v>0</v>
      </c>
      <c r="BH948" s="133"/>
      <c r="BI948" s="133"/>
      <c r="BJ948" s="128" t="n">
        <f aca="false">IF($A948=$A947,BH948+BI948+BJ947,BH948+BI948)</f>
        <v>0</v>
      </c>
      <c r="BK948" s="133"/>
      <c r="BL948" s="133"/>
      <c r="BM948" s="128" t="n">
        <f aca="false">IF($A948=$A947,BK948+BL948+BM947,BK948+BL948)</f>
        <v>0</v>
      </c>
      <c r="BN948" s="133"/>
      <c r="BO948" s="133"/>
      <c r="BP948" s="128" t="n">
        <f aca="false">IF($A948=$A947,BN948+BO948+BP947,BN948+BO948)</f>
        <v>0</v>
      </c>
      <c r="BQ948" s="133"/>
      <c r="BR948" s="133"/>
      <c r="BS948" s="128" t="n">
        <f aca="false">IF($A948=$A947,BQ948+BR948+BS947,BQ948+BR948)</f>
        <v>0</v>
      </c>
      <c r="BT948" s="133"/>
      <c r="BU948" s="133"/>
      <c r="BV948" s="128" t="n">
        <f aca="false">IF($A948=$A947,BT948+BU948+BV947,BT948+BU948)</f>
        <v>0</v>
      </c>
      <c r="BW948" s="128" t="n">
        <f aca="false">IF(W948=0,0,IF(W948&gt;F$4,1,(IF(W948=BW$2,0,(IF(F$4-W948&gt;2,1,0))))))</f>
        <v>0</v>
      </c>
    </row>
    <row r="949" customFormat="false" ht="42.95" hidden="false" customHeight="true" outlineLevel="0" collapsed="false">
      <c r="A949" s="124" t="str">
        <f aca="false">IF(D949=D948,IF(A948=0,"",A948),IF(AND(D949&gt;0,D949&lt;&gt;D948),A948+1,""))</f>
        <v/>
      </c>
      <c r="B949" s="129"/>
      <c r="C949" s="129"/>
      <c r="D949" s="96"/>
      <c r="E949" s="138"/>
      <c r="F949" s="128" t="str">
        <f aca="false">IFERROR(IF(OR(ISTEXT(D949),ISNUMBER(D949)),HLOOKUP(I949-23*INT(I949/23),[2]Hoja2!B$1:X$2,2),""),1)</f>
        <v/>
      </c>
      <c r="G949" s="128" t="str">
        <f aca="false">LEFT(D949,1)</f>
        <v/>
      </c>
      <c r="H949" s="129" t="str">
        <f aca="false">IF(UPPER(G949)="Z",2,IF(UPPER(G949)="Y",1,IF(UPPER(G949)="X",0,LEFT(D949))))</f>
        <v/>
      </c>
      <c r="I949" s="129" t="str">
        <f aca="false">REPLACE(D949,1,1,H949)</f>
        <v/>
      </c>
      <c r="J949" s="96"/>
      <c r="K949" s="124" t="str">
        <f aca="false">IF(N949&gt;0,ROW(L949)-7,"")</f>
        <v/>
      </c>
      <c r="L949" s="130"/>
      <c r="M949" s="130"/>
      <c r="N949" s="131"/>
      <c r="O949" s="132"/>
      <c r="P949" s="128" t="str">
        <f aca="false">IFERROR(IF(OR(ISTEXT(N949),ISNUMBER(N949)),HLOOKUP(S949-23*INT(S949/23),[2]Hoja2!B$1:X$2,2),""),1)</f>
        <v/>
      </c>
      <c r="Q949" s="128" t="str">
        <f aca="false">LEFT(N949,1)</f>
        <v/>
      </c>
      <c r="R949" s="129" t="str">
        <f aca="false">IF(UPPER(Q949)="Z",2,IF(UPPER(Q949)="Y",1,IF(UPPER(Q949)="X",0,LEFT(N949))))</f>
        <v/>
      </c>
      <c r="S949" s="129" t="str">
        <f aca="false">REPLACE(N949,1,1,R949)</f>
        <v/>
      </c>
      <c r="T949" s="96"/>
      <c r="U949" s="133"/>
      <c r="V949" s="124" t="str">
        <f aca="false">IF(OR(ISTEXT(N949),ISNUMBER(N949)),IF($AD949=1,U949,0),"")</f>
        <v/>
      </c>
      <c r="W949" s="75" t="n">
        <v>36892</v>
      </c>
      <c r="X949" s="134"/>
      <c r="Y949" s="134"/>
      <c r="AA949" s="128" t="n">
        <f aca="false">IF(E949&lt;&gt;F949,0,1)</f>
        <v>1</v>
      </c>
      <c r="AB949" s="128" t="n">
        <f aca="false">IF(OR(T949="SI",T949="Si",T949="si",T949="sI",T949="s",T949="S"),1,0)</f>
        <v>0</v>
      </c>
      <c r="AC949" s="128" t="n">
        <f aca="false">IF(OR(J949="SI",J949="Si",J949="si",J949="sI",J949="s",J949="S"),1,0)</f>
        <v>0</v>
      </c>
      <c r="AD949" s="128" t="n">
        <f aca="false">AK949*AA949*AB949*AC949</f>
        <v>0</v>
      </c>
      <c r="AF949" s="136" t="n">
        <f aca="false">COUNTIF(D$8:D949,D949)</f>
        <v>0</v>
      </c>
      <c r="AG949" s="136" t="n">
        <f aca="false">COUNTIFS(D$8:D949,D949,A$8:A949,A949)</f>
        <v>0</v>
      </c>
      <c r="AH949" s="128" t="n">
        <f aca="false">AF949-AG949</f>
        <v>0</v>
      </c>
      <c r="AI949" s="128" t="n">
        <f aca="false">IF(OR(O949&lt;&gt;P949,P949=1,AA949=0),1,0)</f>
        <v>0</v>
      </c>
      <c r="AJ949" s="128" t="n">
        <f aca="false">IF(AR949&gt;0,1,0)+AH949</f>
        <v>0</v>
      </c>
      <c r="AK949" s="128" t="n">
        <f aca="false">IF(O949&lt;&gt;P949,0,1)</f>
        <v>1</v>
      </c>
      <c r="AL949" s="128" t="n">
        <f aca="false">IF(U949&gt;1,1,0)</f>
        <v>0</v>
      </c>
      <c r="AM949" s="136"/>
      <c r="AN949" s="137"/>
      <c r="AO949" s="139"/>
      <c r="AP949" s="128" t="str">
        <f aca="false">IF(SUMIF(AS$7:BU$7,"&gt;0",AS949:BU949)&gt;0,SUMIF(AS$7:BU$7,"&gt;0",AS949:BU949),"")</f>
        <v/>
      </c>
      <c r="AQ949" s="128"/>
      <c r="AR949" s="136" t="n">
        <f aca="false">COUNTIF(N$8:N949,N949)-1</f>
        <v>-1</v>
      </c>
      <c r="AS949" s="133"/>
      <c r="AT949" s="133"/>
      <c r="AU949" s="128" t="n">
        <f aca="false">IF($A949=$A948,AS949+AT949+AU948,AS949+AT949)</f>
        <v>0</v>
      </c>
      <c r="AV949" s="133"/>
      <c r="AW949" s="133"/>
      <c r="AX949" s="128" t="n">
        <f aca="false">IF($A949=$A948,AV949+AW949+AX948,AV949+AW949)</f>
        <v>0</v>
      </c>
      <c r="AY949" s="133"/>
      <c r="AZ949" s="133"/>
      <c r="BA949" s="128" t="n">
        <f aca="false">IF($A949=$A948,AY949+AZ949+BA948,AY949+AZ949)</f>
        <v>0</v>
      </c>
      <c r="BB949" s="133"/>
      <c r="BC949" s="133"/>
      <c r="BD949" s="128" t="n">
        <f aca="false">IF($A949=$A948,BB949+BC949+BD948,BB949+BC949)</f>
        <v>0</v>
      </c>
      <c r="BE949" s="133"/>
      <c r="BF949" s="133"/>
      <c r="BG949" s="128" t="n">
        <f aca="false">IF($A949=$A948,BE949+BF949+BG948,BE949+BF949)</f>
        <v>0</v>
      </c>
      <c r="BH949" s="133"/>
      <c r="BI949" s="133"/>
      <c r="BJ949" s="128" t="n">
        <f aca="false">IF($A949=$A948,BH949+BI949+BJ948,BH949+BI949)</f>
        <v>0</v>
      </c>
      <c r="BK949" s="133"/>
      <c r="BL949" s="133"/>
      <c r="BM949" s="128" t="n">
        <f aca="false">IF($A949=$A948,BK949+BL949+BM948,BK949+BL949)</f>
        <v>0</v>
      </c>
      <c r="BN949" s="133"/>
      <c r="BO949" s="133"/>
      <c r="BP949" s="128" t="n">
        <f aca="false">IF($A949=$A948,BN949+BO949+BP948,BN949+BO949)</f>
        <v>0</v>
      </c>
      <c r="BQ949" s="133"/>
      <c r="BR949" s="133"/>
      <c r="BS949" s="128" t="n">
        <f aca="false">IF($A949=$A948,BQ949+BR949+BS948,BQ949+BR949)</f>
        <v>0</v>
      </c>
      <c r="BT949" s="133"/>
      <c r="BU949" s="133"/>
      <c r="BV949" s="128" t="n">
        <f aca="false">IF($A949=$A948,BT949+BU949+BV948,BT949+BU949)</f>
        <v>0</v>
      </c>
      <c r="BW949" s="128" t="n">
        <f aca="false">IF(W949=0,0,IF(W949&gt;F$4,1,(IF(W949=BW$2,0,(IF(F$4-W949&gt;2,1,0))))))</f>
        <v>0</v>
      </c>
    </row>
    <row r="950" customFormat="false" ht="42.95" hidden="false" customHeight="true" outlineLevel="0" collapsed="false">
      <c r="A950" s="124" t="str">
        <f aca="false">IF(D950=D949,IF(A949=0,"",A949),IF(AND(D950&gt;0,D950&lt;&gt;D949),A949+1,""))</f>
        <v/>
      </c>
      <c r="B950" s="129"/>
      <c r="C950" s="129"/>
      <c r="D950" s="96"/>
      <c r="E950" s="138"/>
      <c r="F950" s="128" t="str">
        <f aca="false">IFERROR(IF(OR(ISTEXT(D950),ISNUMBER(D950)),HLOOKUP(I950-23*INT(I950/23),[2]Hoja2!B$1:X$2,2),""),1)</f>
        <v/>
      </c>
      <c r="G950" s="128" t="str">
        <f aca="false">LEFT(D950,1)</f>
        <v/>
      </c>
      <c r="H950" s="129" t="str">
        <f aca="false">IF(UPPER(G950)="Z",2,IF(UPPER(G950)="Y",1,IF(UPPER(G950)="X",0,LEFT(D950))))</f>
        <v/>
      </c>
      <c r="I950" s="129" t="str">
        <f aca="false">REPLACE(D950,1,1,H950)</f>
        <v/>
      </c>
      <c r="J950" s="96"/>
      <c r="K950" s="124" t="str">
        <f aca="false">IF(N950&gt;0,ROW(L950)-7,"")</f>
        <v/>
      </c>
      <c r="L950" s="130"/>
      <c r="M950" s="130"/>
      <c r="N950" s="131"/>
      <c r="O950" s="132"/>
      <c r="P950" s="128" t="str">
        <f aca="false">IFERROR(IF(OR(ISTEXT(N950),ISNUMBER(N950)),HLOOKUP(S950-23*INT(S950/23),[2]Hoja2!B$1:X$2,2),""),1)</f>
        <v/>
      </c>
      <c r="Q950" s="128" t="str">
        <f aca="false">LEFT(N950,1)</f>
        <v/>
      </c>
      <c r="R950" s="129" t="str">
        <f aca="false">IF(UPPER(Q950)="Z",2,IF(UPPER(Q950)="Y",1,IF(UPPER(Q950)="X",0,LEFT(N950))))</f>
        <v/>
      </c>
      <c r="S950" s="129" t="str">
        <f aca="false">REPLACE(N950,1,1,R950)</f>
        <v/>
      </c>
      <c r="T950" s="96"/>
      <c r="U950" s="133"/>
      <c r="V950" s="124" t="str">
        <f aca="false">IF(OR(ISTEXT(N950),ISNUMBER(N950)),IF($AD950=1,U950,0),"")</f>
        <v/>
      </c>
      <c r="W950" s="75" t="n">
        <v>36892</v>
      </c>
      <c r="X950" s="134"/>
      <c r="Y950" s="134"/>
      <c r="AA950" s="128" t="n">
        <f aca="false">IF(E950&lt;&gt;F950,0,1)</f>
        <v>1</v>
      </c>
      <c r="AB950" s="128" t="n">
        <f aca="false">IF(OR(T950="SI",T950="Si",T950="si",T950="sI",T950="s",T950="S"),1,0)</f>
        <v>0</v>
      </c>
      <c r="AC950" s="128" t="n">
        <f aca="false">IF(OR(J950="SI",J950="Si",J950="si",J950="sI",J950="s",J950="S"),1,0)</f>
        <v>0</v>
      </c>
      <c r="AD950" s="128" t="n">
        <f aca="false">AK950*AA950*AB950*AC950</f>
        <v>0</v>
      </c>
      <c r="AF950" s="136" t="n">
        <f aca="false">COUNTIF(D$8:D950,D950)</f>
        <v>0</v>
      </c>
      <c r="AG950" s="136" t="n">
        <f aca="false">COUNTIFS(D$8:D950,D950,A$8:A950,A950)</f>
        <v>0</v>
      </c>
      <c r="AH950" s="128" t="n">
        <f aca="false">AF950-AG950</f>
        <v>0</v>
      </c>
      <c r="AI950" s="128" t="n">
        <f aca="false">IF(OR(O950&lt;&gt;P950,P950=1,AA950=0),1,0)</f>
        <v>0</v>
      </c>
      <c r="AJ950" s="128" t="n">
        <f aca="false">IF(AR950&gt;0,1,0)+AH950</f>
        <v>0</v>
      </c>
      <c r="AK950" s="128" t="n">
        <f aca="false">IF(O950&lt;&gt;P950,0,1)</f>
        <v>1</v>
      </c>
      <c r="AL950" s="128" t="n">
        <f aca="false">IF(U950&gt;1,1,0)</f>
        <v>0</v>
      </c>
      <c r="AM950" s="136"/>
      <c r="AN950" s="137"/>
      <c r="AO950" s="139"/>
      <c r="AP950" s="128" t="str">
        <f aca="false">IF(SUMIF(AS$7:BU$7,"&gt;0",AS950:BU950)&gt;0,SUMIF(AS$7:BU$7,"&gt;0",AS950:BU950),"")</f>
        <v/>
      </c>
      <c r="AQ950" s="128"/>
      <c r="AR950" s="136" t="n">
        <f aca="false">COUNTIF(N$8:N950,N950)-1</f>
        <v>-1</v>
      </c>
      <c r="AS950" s="133"/>
      <c r="AT950" s="133"/>
      <c r="AU950" s="128" t="n">
        <f aca="false">IF($A950=$A949,AS950+AT950+AU949,AS950+AT950)</f>
        <v>0</v>
      </c>
      <c r="AV950" s="133"/>
      <c r="AW950" s="133"/>
      <c r="AX950" s="128" t="n">
        <f aca="false">IF($A950=$A949,AV950+AW950+AX949,AV950+AW950)</f>
        <v>0</v>
      </c>
      <c r="AY950" s="133"/>
      <c r="AZ950" s="133"/>
      <c r="BA950" s="128" t="n">
        <f aca="false">IF($A950=$A949,AY950+AZ950+BA949,AY950+AZ950)</f>
        <v>0</v>
      </c>
      <c r="BB950" s="133"/>
      <c r="BC950" s="133"/>
      <c r="BD950" s="128" t="n">
        <f aca="false">IF($A950=$A949,BB950+BC950+BD949,BB950+BC950)</f>
        <v>0</v>
      </c>
      <c r="BE950" s="133"/>
      <c r="BF950" s="133"/>
      <c r="BG950" s="128" t="n">
        <f aca="false">IF($A950=$A949,BE950+BF950+BG949,BE950+BF950)</f>
        <v>0</v>
      </c>
      <c r="BH950" s="133"/>
      <c r="BI950" s="133"/>
      <c r="BJ950" s="128" t="n">
        <f aca="false">IF($A950=$A949,BH950+BI950+BJ949,BH950+BI950)</f>
        <v>0</v>
      </c>
      <c r="BK950" s="133"/>
      <c r="BL950" s="133"/>
      <c r="BM950" s="128" t="n">
        <f aca="false">IF($A950=$A949,BK950+BL950+BM949,BK950+BL950)</f>
        <v>0</v>
      </c>
      <c r="BN950" s="133"/>
      <c r="BO950" s="133"/>
      <c r="BP950" s="128" t="n">
        <f aca="false">IF($A950=$A949,BN950+BO950+BP949,BN950+BO950)</f>
        <v>0</v>
      </c>
      <c r="BQ950" s="133"/>
      <c r="BR950" s="133"/>
      <c r="BS950" s="128" t="n">
        <f aca="false">IF($A950=$A949,BQ950+BR950+BS949,BQ950+BR950)</f>
        <v>0</v>
      </c>
      <c r="BT950" s="133"/>
      <c r="BU950" s="133"/>
      <c r="BV950" s="128" t="n">
        <f aca="false">IF($A950=$A949,BT950+BU950+BV949,BT950+BU950)</f>
        <v>0</v>
      </c>
      <c r="BW950" s="128" t="n">
        <f aca="false">IF(W950=0,0,IF(W950&gt;F$4,1,(IF(W950=BW$2,0,(IF(F$4-W950&gt;2,1,0))))))</f>
        <v>0</v>
      </c>
    </row>
    <row r="951" customFormat="false" ht="42.95" hidden="false" customHeight="true" outlineLevel="0" collapsed="false">
      <c r="A951" s="124" t="str">
        <f aca="false">IF(D951=D950,IF(A950=0,"",A950),IF(AND(D951&gt;0,D951&lt;&gt;D950),A950+1,""))</f>
        <v/>
      </c>
      <c r="B951" s="129"/>
      <c r="C951" s="129"/>
      <c r="D951" s="96"/>
      <c r="E951" s="138"/>
      <c r="F951" s="128" t="str">
        <f aca="false">IFERROR(IF(OR(ISTEXT(D951),ISNUMBER(D951)),HLOOKUP(I951-23*INT(I951/23),[2]Hoja2!B$1:X$2,2),""),1)</f>
        <v/>
      </c>
      <c r="G951" s="128" t="str">
        <f aca="false">LEFT(D951,1)</f>
        <v/>
      </c>
      <c r="H951" s="129" t="str">
        <f aca="false">IF(UPPER(G951)="Z",2,IF(UPPER(G951)="Y",1,IF(UPPER(G951)="X",0,LEFT(D951))))</f>
        <v/>
      </c>
      <c r="I951" s="129" t="str">
        <f aca="false">REPLACE(D951,1,1,H951)</f>
        <v/>
      </c>
      <c r="J951" s="96"/>
      <c r="K951" s="124" t="str">
        <f aca="false">IF(N951&gt;0,ROW(L951)-7,"")</f>
        <v/>
      </c>
      <c r="L951" s="130"/>
      <c r="M951" s="130"/>
      <c r="N951" s="131"/>
      <c r="O951" s="132"/>
      <c r="P951" s="128" t="str">
        <f aca="false">IFERROR(IF(OR(ISTEXT(N951),ISNUMBER(N951)),HLOOKUP(S951-23*INT(S951/23),[2]Hoja2!B$1:X$2,2),""),1)</f>
        <v/>
      </c>
      <c r="Q951" s="128" t="str">
        <f aca="false">LEFT(N951,1)</f>
        <v/>
      </c>
      <c r="R951" s="129" t="str">
        <f aca="false">IF(UPPER(Q951)="Z",2,IF(UPPER(Q951)="Y",1,IF(UPPER(Q951)="X",0,LEFT(N951))))</f>
        <v/>
      </c>
      <c r="S951" s="129" t="str">
        <f aca="false">REPLACE(N951,1,1,R951)</f>
        <v/>
      </c>
      <c r="T951" s="96"/>
      <c r="U951" s="133"/>
      <c r="V951" s="124" t="str">
        <f aca="false">IF(OR(ISTEXT(N951),ISNUMBER(N951)),IF($AD951=1,U951,0),"")</f>
        <v/>
      </c>
      <c r="W951" s="75" t="n">
        <v>36892</v>
      </c>
      <c r="X951" s="134"/>
      <c r="Y951" s="134"/>
      <c r="AA951" s="128" t="n">
        <f aca="false">IF(E951&lt;&gt;F951,0,1)</f>
        <v>1</v>
      </c>
      <c r="AB951" s="128" t="n">
        <f aca="false">IF(OR(T951="SI",T951="Si",T951="si",T951="sI",T951="s",T951="S"),1,0)</f>
        <v>0</v>
      </c>
      <c r="AC951" s="128" t="n">
        <f aca="false">IF(OR(J951="SI",J951="Si",J951="si",J951="sI",J951="s",J951="S"),1,0)</f>
        <v>0</v>
      </c>
      <c r="AD951" s="128" t="n">
        <f aca="false">AK951*AA951*AB951*AC951</f>
        <v>0</v>
      </c>
      <c r="AF951" s="136" t="n">
        <f aca="false">COUNTIF(D$8:D951,D951)</f>
        <v>0</v>
      </c>
      <c r="AG951" s="136" t="n">
        <f aca="false">COUNTIFS(D$8:D951,D951,A$8:A951,A951)</f>
        <v>0</v>
      </c>
      <c r="AH951" s="128" t="n">
        <f aca="false">AF951-AG951</f>
        <v>0</v>
      </c>
      <c r="AI951" s="128" t="n">
        <f aca="false">IF(OR(O951&lt;&gt;P951,P951=1,AA951=0),1,0)</f>
        <v>0</v>
      </c>
      <c r="AJ951" s="128" t="n">
        <f aca="false">IF(AR951&gt;0,1,0)+AH951</f>
        <v>0</v>
      </c>
      <c r="AK951" s="128" t="n">
        <f aca="false">IF(O951&lt;&gt;P951,0,1)</f>
        <v>1</v>
      </c>
      <c r="AL951" s="128" t="n">
        <f aca="false">IF(U951&gt;1,1,0)</f>
        <v>0</v>
      </c>
      <c r="AM951" s="136"/>
      <c r="AN951" s="137"/>
      <c r="AO951" s="139"/>
      <c r="AP951" s="128" t="str">
        <f aca="false">IF(SUMIF(AS$7:BU$7,"&gt;0",AS951:BU951)&gt;0,SUMIF(AS$7:BU$7,"&gt;0",AS951:BU951),"")</f>
        <v/>
      </c>
      <c r="AQ951" s="128"/>
      <c r="AR951" s="136" t="n">
        <f aca="false">COUNTIF(N$8:N951,N951)-1</f>
        <v>-1</v>
      </c>
      <c r="AS951" s="133"/>
      <c r="AT951" s="133"/>
      <c r="AU951" s="128" t="n">
        <f aca="false">IF($A951=$A950,AS951+AT951+AU950,AS951+AT951)</f>
        <v>0</v>
      </c>
      <c r="AV951" s="133"/>
      <c r="AW951" s="133"/>
      <c r="AX951" s="128" t="n">
        <f aca="false">IF($A951=$A950,AV951+AW951+AX950,AV951+AW951)</f>
        <v>0</v>
      </c>
      <c r="AY951" s="133"/>
      <c r="AZ951" s="133"/>
      <c r="BA951" s="128" t="n">
        <f aca="false">IF($A951=$A950,AY951+AZ951+BA950,AY951+AZ951)</f>
        <v>0</v>
      </c>
      <c r="BB951" s="133"/>
      <c r="BC951" s="133"/>
      <c r="BD951" s="128" t="n">
        <f aca="false">IF($A951=$A950,BB951+BC951+BD950,BB951+BC951)</f>
        <v>0</v>
      </c>
      <c r="BE951" s="133"/>
      <c r="BF951" s="133"/>
      <c r="BG951" s="128" t="n">
        <f aca="false">IF($A951=$A950,BE951+BF951+BG950,BE951+BF951)</f>
        <v>0</v>
      </c>
      <c r="BH951" s="133"/>
      <c r="BI951" s="133"/>
      <c r="BJ951" s="128" t="n">
        <f aca="false">IF($A951=$A950,BH951+BI951+BJ950,BH951+BI951)</f>
        <v>0</v>
      </c>
      <c r="BK951" s="133"/>
      <c r="BL951" s="133"/>
      <c r="BM951" s="128" t="n">
        <f aca="false">IF($A951=$A950,BK951+BL951+BM950,BK951+BL951)</f>
        <v>0</v>
      </c>
      <c r="BN951" s="133"/>
      <c r="BO951" s="133"/>
      <c r="BP951" s="128" t="n">
        <f aca="false">IF($A951=$A950,BN951+BO951+BP950,BN951+BO951)</f>
        <v>0</v>
      </c>
      <c r="BQ951" s="133"/>
      <c r="BR951" s="133"/>
      <c r="BS951" s="128" t="n">
        <f aca="false">IF($A951=$A950,BQ951+BR951+BS950,BQ951+BR951)</f>
        <v>0</v>
      </c>
      <c r="BT951" s="133"/>
      <c r="BU951" s="133"/>
      <c r="BV951" s="128" t="n">
        <f aca="false">IF($A951=$A950,BT951+BU951+BV950,BT951+BU951)</f>
        <v>0</v>
      </c>
      <c r="BW951" s="128" t="n">
        <f aca="false">IF(W951=0,0,IF(W951&gt;F$4,1,(IF(W951=BW$2,0,(IF(F$4-W951&gt;2,1,0))))))</f>
        <v>0</v>
      </c>
    </row>
    <row r="952" customFormat="false" ht="42.95" hidden="false" customHeight="true" outlineLevel="0" collapsed="false">
      <c r="A952" s="124" t="str">
        <f aca="false">IF(D952=D951,IF(A951=0,"",A951),IF(AND(D952&gt;0,D952&lt;&gt;D951),A951+1,""))</f>
        <v/>
      </c>
      <c r="B952" s="129"/>
      <c r="C952" s="129"/>
      <c r="D952" s="96"/>
      <c r="E952" s="138"/>
      <c r="F952" s="128" t="str">
        <f aca="false">IFERROR(IF(OR(ISTEXT(D952),ISNUMBER(D952)),HLOOKUP(I952-23*INT(I952/23),[2]Hoja2!B$1:X$2,2),""),1)</f>
        <v/>
      </c>
      <c r="G952" s="128" t="str">
        <f aca="false">LEFT(D952,1)</f>
        <v/>
      </c>
      <c r="H952" s="129" t="str">
        <f aca="false">IF(UPPER(G952)="Z",2,IF(UPPER(G952)="Y",1,IF(UPPER(G952)="X",0,LEFT(D952))))</f>
        <v/>
      </c>
      <c r="I952" s="129" t="str">
        <f aca="false">REPLACE(D952,1,1,H952)</f>
        <v/>
      </c>
      <c r="J952" s="96"/>
      <c r="K952" s="124" t="str">
        <f aca="false">IF(N952&gt;0,ROW(L952)-7,"")</f>
        <v/>
      </c>
      <c r="L952" s="130"/>
      <c r="M952" s="130"/>
      <c r="N952" s="131"/>
      <c r="O952" s="132"/>
      <c r="P952" s="128" t="str">
        <f aca="false">IFERROR(IF(OR(ISTEXT(N952),ISNUMBER(N952)),HLOOKUP(S952-23*INT(S952/23),[2]Hoja2!B$1:X$2,2),""),1)</f>
        <v/>
      </c>
      <c r="Q952" s="128" t="str">
        <f aca="false">LEFT(N952,1)</f>
        <v/>
      </c>
      <c r="R952" s="129" t="str">
        <f aca="false">IF(UPPER(Q952)="Z",2,IF(UPPER(Q952)="Y",1,IF(UPPER(Q952)="X",0,LEFT(N952))))</f>
        <v/>
      </c>
      <c r="S952" s="129" t="str">
        <f aca="false">REPLACE(N952,1,1,R952)</f>
        <v/>
      </c>
      <c r="T952" s="96"/>
      <c r="U952" s="133"/>
      <c r="V952" s="124" t="str">
        <f aca="false">IF(OR(ISTEXT(N952),ISNUMBER(N952)),IF($AD952=1,U952,0),"")</f>
        <v/>
      </c>
      <c r="W952" s="75" t="n">
        <v>36892</v>
      </c>
      <c r="X952" s="134"/>
      <c r="Y952" s="134"/>
      <c r="AA952" s="128" t="n">
        <f aca="false">IF(E952&lt;&gt;F952,0,1)</f>
        <v>1</v>
      </c>
      <c r="AB952" s="128" t="n">
        <f aca="false">IF(OR(T952="SI",T952="Si",T952="si",T952="sI",T952="s",T952="S"),1,0)</f>
        <v>0</v>
      </c>
      <c r="AC952" s="128" t="n">
        <f aca="false">IF(OR(J952="SI",J952="Si",J952="si",J952="sI",J952="s",J952="S"),1,0)</f>
        <v>0</v>
      </c>
      <c r="AD952" s="128" t="n">
        <f aca="false">AK952*AA952*AB952*AC952</f>
        <v>0</v>
      </c>
      <c r="AF952" s="136" t="n">
        <f aca="false">COUNTIF(D$8:D952,D952)</f>
        <v>0</v>
      </c>
      <c r="AG952" s="136" t="n">
        <f aca="false">COUNTIFS(D$8:D952,D952,A$8:A952,A952)</f>
        <v>0</v>
      </c>
      <c r="AH952" s="128" t="n">
        <f aca="false">AF952-AG952</f>
        <v>0</v>
      </c>
      <c r="AI952" s="128" t="n">
        <f aca="false">IF(OR(O952&lt;&gt;P952,P952=1,AA952=0),1,0)</f>
        <v>0</v>
      </c>
      <c r="AJ952" s="128" t="n">
        <f aca="false">IF(AR952&gt;0,1,0)+AH952</f>
        <v>0</v>
      </c>
      <c r="AK952" s="128" t="n">
        <f aca="false">IF(O952&lt;&gt;P952,0,1)</f>
        <v>1</v>
      </c>
      <c r="AL952" s="128" t="n">
        <f aca="false">IF(U952&gt;1,1,0)</f>
        <v>0</v>
      </c>
      <c r="AM952" s="136"/>
      <c r="AN952" s="137"/>
      <c r="AO952" s="139"/>
      <c r="AP952" s="128" t="str">
        <f aca="false">IF(SUMIF(AS$7:BU$7,"&gt;0",AS952:BU952)&gt;0,SUMIF(AS$7:BU$7,"&gt;0",AS952:BU952),"")</f>
        <v/>
      </c>
      <c r="AQ952" s="128"/>
      <c r="AR952" s="136" t="n">
        <f aca="false">COUNTIF(N$8:N952,N952)-1</f>
        <v>-1</v>
      </c>
      <c r="AS952" s="133"/>
      <c r="AT952" s="133"/>
      <c r="AU952" s="128" t="n">
        <f aca="false">IF($A952=$A951,AS952+AT952+AU951,AS952+AT952)</f>
        <v>0</v>
      </c>
      <c r="AV952" s="133"/>
      <c r="AW952" s="133"/>
      <c r="AX952" s="128" t="n">
        <f aca="false">IF($A952=$A951,AV952+AW952+AX951,AV952+AW952)</f>
        <v>0</v>
      </c>
      <c r="AY952" s="133"/>
      <c r="AZ952" s="133"/>
      <c r="BA952" s="128" t="n">
        <f aca="false">IF($A952=$A951,AY952+AZ952+BA951,AY952+AZ952)</f>
        <v>0</v>
      </c>
      <c r="BB952" s="133"/>
      <c r="BC952" s="133"/>
      <c r="BD952" s="128" t="n">
        <f aca="false">IF($A952=$A951,BB952+BC952+BD951,BB952+BC952)</f>
        <v>0</v>
      </c>
      <c r="BE952" s="133"/>
      <c r="BF952" s="133"/>
      <c r="BG952" s="128" t="n">
        <f aca="false">IF($A952=$A951,BE952+BF952+BG951,BE952+BF952)</f>
        <v>0</v>
      </c>
      <c r="BH952" s="133"/>
      <c r="BI952" s="133"/>
      <c r="BJ952" s="128" t="n">
        <f aca="false">IF($A952=$A951,BH952+BI952+BJ951,BH952+BI952)</f>
        <v>0</v>
      </c>
      <c r="BK952" s="133"/>
      <c r="BL952" s="133"/>
      <c r="BM952" s="128" t="n">
        <f aca="false">IF($A952=$A951,BK952+BL952+BM951,BK952+BL952)</f>
        <v>0</v>
      </c>
      <c r="BN952" s="133"/>
      <c r="BO952" s="133"/>
      <c r="BP952" s="128" t="n">
        <f aca="false">IF($A952=$A951,BN952+BO952+BP951,BN952+BO952)</f>
        <v>0</v>
      </c>
      <c r="BQ952" s="133"/>
      <c r="BR952" s="133"/>
      <c r="BS952" s="128" t="n">
        <f aca="false">IF($A952=$A951,BQ952+BR952+BS951,BQ952+BR952)</f>
        <v>0</v>
      </c>
      <c r="BT952" s="133"/>
      <c r="BU952" s="133"/>
      <c r="BV952" s="128" t="n">
        <f aca="false">IF($A952=$A951,BT952+BU952+BV951,BT952+BU952)</f>
        <v>0</v>
      </c>
      <c r="BW952" s="128" t="n">
        <f aca="false">IF(W952=0,0,IF(W952&gt;F$4,1,(IF(W952=BW$2,0,(IF(F$4-W952&gt;2,1,0))))))</f>
        <v>0</v>
      </c>
    </row>
    <row r="953" customFormat="false" ht="42.95" hidden="false" customHeight="true" outlineLevel="0" collapsed="false">
      <c r="A953" s="124" t="str">
        <f aca="false">IF(D953=D952,IF(A952=0,"",A952),IF(AND(D953&gt;0,D953&lt;&gt;D952),A952+1,""))</f>
        <v/>
      </c>
      <c r="B953" s="129"/>
      <c r="C953" s="129"/>
      <c r="D953" s="96"/>
      <c r="E953" s="138"/>
      <c r="F953" s="128" t="str">
        <f aca="false">IFERROR(IF(OR(ISTEXT(D953),ISNUMBER(D953)),HLOOKUP(I953-23*INT(I953/23),[2]Hoja2!B$1:X$2,2),""),1)</f>
        <v/>
      </c>
      <c r="G953" s="128" t="str">
        <f aca="false">LEFT(D953,1)</f>
        <v/>
      </c>
      <c r="H953" s="129" t="str">
        <f aca="false">IF(UPPER(G953)="Z",2,IF(UPPER(G953)="Y",1,IF(UPPER(G953)="X",0,LEFT(D953))))</f>
        <v/>
      </c>
      <c r="I953" s="129" t="str">
        <f aca="false">REPLACE(D953,1,1,H953)</f>
        <v/>
      </c>
      <c r="J953" s="96"/>
      <c r="K953" s="124" t="str">
        <f aca="false">IF(N953&gt;0,ROW(L953)-7,"")</f>
        <v/>
      </c>
      <c r="L953" s="130"/>
      <c r="M953" s="130"/>
      <c r="N953" s="131"/>
      <c r="O953" s="132"/>
      <c r="P953" s="128" t="str">
        <f aca="false">IFERROR(IF(OR(ISTEXT(N953),ISNUMBER(N953)),HLOOKUP(S953-23*INT(S953/23),[2]Hoja2!B$1:X$2,2),""),1)</f>
        <v/>
      </c>
      <c r="Q953" s="128" t="str">
        <f aca="false">LEFT(N953,1)</f>
        <v/>
      </c>
      <c r="R953" s="129" t="str">
        <f aca="false">IF(UPPER(Q953)="Z",2,IF(UPPER(Q953)="Y",1,IF(UPPER(Q953)="X",0,LEFT(N953))))</f>
        <v/>
      </c>
      <c r="S953" s="129" t="str">
        <f aca="false">REPLACE(N953,1,1,R953)</f>
        <v/>
      </c>
      <c r="T953" s="96"/>
      <c r="U953" s="133"/>
      <c r="V953" s="124" t="str">
        <f aca="false">IF(OR(ISTEXT(N953),ISNUMBER(N953)),IF($AD953=1,U953,0),"")</f>
        <v/>
      </c>
      <c r="W953" s="75" t="n">
        <v>36892</v>
      </c>
      <c r="X953" s="134"/>
      <c r="Y953" s="134"/>
      <c r="AA953" s="128" t="n">
        <f aca="false">IF(E953&lt;&gt;F953,0,1)</f>
        <v>1</v>
      </c>
      <c r="AB953" s="128" t="n">
        <f aca="false">IF(OR(T953="SI",T953="Si",T953="si",T953="sI",T953="s",T953="S"),1,0)</f>
        <v>0</v>
      </c>
      <c r="AC953" s="128" t="n">
        <f aca="false">IF(OR(J953="SI",J953="Si",J953="si",J953="sI",J953="s",J953="S"),1,0)</f>
        <v>0</v>
      </c>
      <c r="AD953" s="128" t="n">
        <f aca="false">AK953*AA953*AB953*AC953</f>
        <v>0</v>
      </c>
      <c r="AF953" s="136" t="n">
        <f aca="false">COUNTIF(D$8:D953,D953)</f>
        <v>0</v>
      </c>
      <c r="AG953" s="136" t="n">
        <f aca="false">COUNTIFS(D$8:D953,D953,A$8:A953,A953)</f>
        <v>0</v>
      </c>
      <c r="AH953" s="128" t="n">
        <f aca="false">AF953-AG953</f>
        <v>0</v>
      </c>
      <c r="AI953" s="128" t="n">
        <f aca="false">IF(OR(O953&lt;&gt;P953,P953=1,AA953=0),1,0)</f>
        <v>0</v>
      </c>
      <c r="AJ953" s="128" t="n">
        <f aca="false">IF(AR953&gt;0,1,0)+AH953</f>
        <v>0</v>
      </c>
      <c r="AK953" s="128" t="n">
        <f aca="false">IF(O953&lt;&gt;P953,0,1)</f>
        <v>1</v>
      </c>
      <c r="AL953" s="128" t="n">
        <f aca="false">IF(U953&gt;1,1,0)</f>
        <v>0</v>
      </c>
      <c r="AM953" s="136"/>
      <c r="AN953" s="137"/>
      <c r="AO953" s="139"/>
      <c r="AP953" s="128" t="str">
        <f aca="false">IF(SUMIF(AS$7:BU$7,"&gt;0",AS953:BU953)&gt;0,SUMIF(AS$7:BU$7,"&gt;0",AS953:BU953),"")</f>
        <v/>
      </c>
      <c r="AQ953" s="128"/>
      <c r="AR953" s="136" t="n">
        <f aca="false">COUNTIF(N$8:N953,N953)-1</f>
        <v>-1</v>
      </c>
      <c r="AS953" s="133"/>
      <c r="AT953" s="133"/>
      <c r="AU953" s="128" t="n">
        <f aca="false">IF($A953=$A952,AS953+AT953+AU952,AS953+AT953)</f>
        <v>0</v>
      </c>
      <c r="AV953" s="133"/>
      <c r="AW953" s="133"/>
      <c r="AX953" s="128" t="n">
        <f aca="false">IF($A953=$A952,AV953+AW953+AX952,AV953+AW953)</f>
        <v>0</v>
      </c>
      <c r="AY953" s="133"/>
      <c r="AZ953" s="133"/>
      <c r="BA953" s="128" t="n">
        <f aca="false">IF($A953=$A952,AY953+AZ953+BA952,AY953+AZ953)</f>
        <v>0</v>
      </c>
      <c r="BB953" s="133"/>
      <c r="BC953" s="133"/>
      <c r="BD953" s="128" t="n">
        <f aca="false">IF($A953=$A952,BB953+BC953+BD952,BB953+BC953)</f>
        <v>0</v>
      </c>
      <c r="BE953" s="133"/>
      <c r="BF953" s="133"/>
      <c r="BG953" s="128" t="n">
        <f aca="false">IF($A953=$A952,BE953+BF953+BG952,BE953+BF953)</f>
        <v>0</v>
      </c>
      <c r="BH953" s="133"/>
      <c r="BI953" s="133"/>
      <c r="BJ953" s="128" t="n">
        <f aca="false">IF($A953=$A952,BH953+BI953+BJ952,BH953+BI953)</f>
        <v>0</v>
      </c>
      <c r="BK953" s="133"/>
      <c r="BL953" s="133"/>
      <c r="BM953" s="128" t="n">
        <f aca="false">IF($A953=$A952,BK953+BL953+BM952,BK953+BL953)</f>
        <v>0</v>
      </c>
      <c r="BN953" s="133"/>
      <c r="BO953" s="133"/>
      <c r="BP953" s="128" t="n">
        <f aca="false">IF($A953=$A952,BN953+BO953+BP952,BN953+BO953)</f>
        <v>0</v>
      </c>
      <c r="BQ953" s="133"/>
      <c r="BR953" s="133"/>
      <c r="BS953" s="128" t="n">
        <f aca="false">IF($A953=$A952,BQ953+BR953+BS952,BQ953+BR953)</f>
        <v>0</v>
      </c>
      <c r="BT953" s="133"/>
      <c r="BU953" s="133"/>
      <c r="BV953" s="128" t="n">
        <f aca="false">IF($A953=$A952,BT953+BU953+BV952,BT953+BU953)</f>
        <v>0</v>
      </c>
      <c r="BW953" s="128" t="n">
        <f aca="false">IF(W953=0,0,IF(W953&gt;F$4,1,(IF(W953=BW$2,0,(IF(F$4-W953&gt;2,1,0))))))</f>
        <v>0</v>
      </c>
    </row>
    <row r="954" customFormat="false" ht="42.95" hidden="false" customHeight="true" outlineLevel="0" collapsed="false">
      <c r="A954" s="124" t="str">
        <f aca="false">IF(D954=D953,IF(A953=0,"",A953),IF(AND(D954&gt;0,D954&lt;&gt;D953),A953+1,""))</f>
        <v/>
      </c>
      <c r="B954" s="129"/>
      <c r="C954" s="129"/>
      <c r="D954" s="96"/>
      <c r="E954" s="138"/>
      <c r="F954" s="128" t="str">
        <f aca="false">IFERROR(IF(OR(ISTEXT(D954),ISNUMBER(D954)),HLOOKUP(I954-23*INT(I954/23),[2]Hoja2!B$1:X$2,2),""),1)</f>
        <v/>
      </c>
      <c r="G954" s="128" t="str">
        <f aca="false">LEFT(D954,1)</f>
        <v/>
      </c>
      <c r="H954" s="129" t="str">
        <f aca="false">IF(UPPER(G954)="Z",2,IF(UPPER(G954)="Y",1,IF(UPPER(G954)="X",0,LEFT(D954))))</f>
        <v/>
      </c>
      <c r="I954" s="129" t="str">
        <f aca="false">REPLACE(D954,1,1,H954)</f>
        <v/>
      </c>
      <c r="J954" s="96"/>
      <c r="K954" s="124" t="str">
        <f aca="false">IF(N954&gt;0,ROW(L954)-7,"")</f>
        <v/>
      </c>
      <c r="L954" s="130"/>
      <c r="M954" s="130"/>
      <c r="N954" s="131"/>
      <c r="O954" s="132"/>
      <c r="P954" s="128" t="str">
        <f aca="false">IFERROR(IF(OR(ISTEXT(N954),ISNUMBER(N954)),HLOOKUP(S954-23*INT(S954/23),[2]Hoja2!B$1:X$2,2),""),1)</f>
        <v/>
      </c>
      <c r="Q954" s="128" t="str">
        <f aca="false">LEFT(N954,1)</f>
        <v/>
      </c>
      <c r="R954" s="129" t="str">
        <f aca="false">IF(UPPER(Q954)="Z",2,IF(UPPER(Q954)="Y",1,IF(UPPER(Q954)="X",0,LEFT(N954))))</f>
        <v/>
      </c>
      <c r="S954" s="129" t="str">
        <f aca="false">REPLACE(N954,1,1,R954)</f>
        <v/>
      </c>
      <c r="T954" s="96"/>
      <c r="U954" s="133"/>
      <c r="V954" s="124" t="str">
        <f aca="false">IF(OR(ISTEXT(N954),ISNUMBER(N954)),IF($AD954=1,U954,0),"")</f>
        <v/>
      </c>
      <c r="W954" s="75" t="n">
        <v>36892</v>
      </c>
      <c r="X954" s="134"/>
      <c r="Y954" s="134"/>
      <c r="AA954" s="128" t="n">
        <f aca="false">IF(E954&lt;&gt;F954,0,1)</f>
        <v>1</v>
      </c>
      <c r="AB954" s="128" t="n">
        <f aca="false">IF(OR(T954="SI",T954="Si",T954="si",T954="sI",T954="s",T954="S"),1,0)</f>
        <v>0</v>
      </c>
      <c r="AC954" s="128" t="n">
        <f aca="false">IF(OR(J954="SI",J954="Si",J954="si",J954="sI",J954="s",J954="S"),1,0)</f>
        <v>0</v>
      </c>
      <c r="AD954" s="128" t="n">
        <f aca="false">AK954*AA954*AB954*AC954</f>
        <v>0</v>
      </c>
      <c r="AF954" s="136" t="n">
        <f aca="false">COUNTIF(D$8:D954,D954)</f>
        <v>0</v>
      </c>
      <c r="AG954" s="136" t="n">
        <f aca="false">COUNTIFS(D$8:D954,D954,A$8:A954,A954)</f>
        <v>0</v>
      </c>
      <c r="AH954" s="128" t="n">
        <f aca="false">AF954-AG954</f>
        <v>0</v>
      </c>
      <c r="AI954" s="128" t="n">
        <f aca="false">IF(OR(O954&lt;&gt;P954,P954=1,AA954=0),1,0)</f>
        <v>0</v>
      </c>
      <c r="AJ954" s="128" t="n">
        <f aca="false">IF(AR954&gt;0,1,0)+AH954</f>
        <v>0</v>
      </c>
      <c r="AK954" s="128" t="n">
        <f aca="false">IF(O954&lt;&gt;P954,0,1)</f>
        <v>1</v>
      </c>
      <c r="AL954" s="128" t="n">
        <f aca="false">IF(U954&gt;1,1,0)</f>
        <v>0</v>
      </c>
      <c r="AM954" s="136"/>
      <c r="AN954" s="137"/>
      <c r="AO954" s="139"/>
      <c r="AP954" s="128" t="str">
        <f aca="false">IF(SUMIF(AS$7:BU$7,"&gt;0",AS954:BU954)&gt;0,SUMIF(AS$7:BU$7,"&gt;0",AS954:BU954),"")</f>
        <v/>
      </c>
      <c r="AQ954" s="128"/>
      <c r="AR954" s="136" t="n">
        <f aca="false">COUNTIF(N$8:N954,N954)-1</f>
        <v>-1</v>
      </c>
      <c r="AS954" s="133"/>
      <c r="AT954" s="133"/>
      <c r="AU954" s="128" t="n">
        <f aca="false">IF($A954=$A953,AS954+AT954+AU953,AS954+AT954)</f>
        <v>0</v>
      </c>
      <c r="AV954" s="133"/>
      <c r="AW954" s="133"/>
      <c r="AX954" s="128" t="n">
        <f aca="false">IF($A954=$A953,AV954+AW954+AX953,AV954+AW954)</f>
        <v>0</v>
      </c>
      <c r="AY954" s="133"/>
      <c r="AZ954" s="133"/>
      <c r="BA954" s="128" t="n">
        <f aca="false">IF($A954=$A953,AY954+AZ954+BA953,AY954+AZ954)</f>
        <v>0</v>
      </c>
      <c r="BB954" s="133"/>
      <c r="BC954" s="133"/>
      <c r="BD954" s="128" t="n">
        <f aca="false">IF($A954=$A953,BB954+BC954+BD953,BB954+BC954)</f>
        <v>0</v>
      </c>
      <c r="BE954" s="133"/>
      <c r="BF954" s="133"/>
      <c r="BG954" s="128" t="n">
        <f aca="false">IF($A954=$A953,BE954+BF954+BG953,BE954+BF954)</f>
        <v>0</v>
      </c>
      <c r="BH954" s="133"/>
      <c r="BI954" s="133"/>
      <c r="BJ954" s="128" t="n">
        <f aca="false">IF($A954=$A953,BH954+BI954+BJ953,BH954+BI954)</f>
        <v>0</v>
      </c>
      <c r="BK954" s="133"/>
      <c r="BL954" s="133"/>
      <c r="BM954" s="128" t="n">
        <f aca="false">IF($A954=$A953,BK954+BL954+BM953,BK954+BL954)</f>
        <v>0</v>
      </c>
      <c r="BN954" s="133"/>
      <c r="BO954" s="133"/>
      <c r="BP954" s="128" t="n">
        <f aca="false">IF($A954=$A953,BN954+BO954+BP953,BN954+BO954)</f>
        <v>0</v>
      </c>
      <c r="BQ954" s="133"/>
      <c r="BR954" s="133"/>
      <c r="BS954" s="128" t="n">
        <f aca="false">IF($A954=$A953,BQ954+BR954+BS953,BQ954+BR954)</f>
        <v>0</v>
      </c>
      <c r="BT954" s="133"/>
      <c r="BU954" s="133"/>
      <c r="BV954" s="128" t="n">
        <f aca="false">IF($A954=$A953,BT954+BU954+BV953,BT954+BU954)</f>
        <v>0</v>
      </c>
      <c r="BW954" s="128" t="n">
        <f aca="false">IF(W954=0,0,IF(W954&gt;F$4,1,(IF(W954=BW$2,0,(IF(F$4-W954&gt;2,1,0))))))</f>
        <v>0</v>
      </c>
    </row>
    <row r="955" customFormat="false" ht="42.95" hidden="false" customHeight="true" outlineLevel="0" collapsed="false">
      <c r="A955" s="124" t="str">
        <f aca="false">IF(D955=D954,IF(A954=0,"",A954),IF(AND(D955&gt;0,D955&lt;&gt;D954),A954+1,""))</f>
        <v/>
      </c>
      <c r="B955" s="129"/>
      <c r="C955" s="129"/>
      <c r="D955" s="96"/>
      <c r="E955" s="138"/>
      <c r="F955" s="128" t="str">
        <f aca="false">IFERROR(IF(OR(ISTEXT(D955),ISNUMBER(D955)),HLOOKUP(I955-23*INT(I955/23),[2]Hoja2!B$1:X$2,2),""),1)</f>
        <v/>
      </c>
      <c r="G955" s="128" t="str">
        <f aca="false">LEFT(D955,1)</f>
        <v/>
      </c>
      <c r="H955" s="129" t="str">
        <f aca="false">IF(UPPER(G955)="Z",2,IF(UPPER(G955)="Y",1,IF(UPPER(G955)="X",0,LEFT(D955))))</f>
        <v/>
      </c>
      <c r="I955" s="129" t="str">
        <f aca="false">REPLACE(D955,1,1,H955)</f>
        <v/>
      </c>
      <c r="J955" s="96"/>
      <c r="K955" s="124" t="str">
        <f aca="false">IF(N955&gt;0,ROW(L955)-7,"")</f>
        <v/>
      </c>
      <c r="L955" s="130"/>
      <c r="M955" s="130"/>
      <c r="N955" s="131"/>
      <c r="O955" s="132"/>
      <c r="P955" s="128" t="str">
        <f aca="false">IFERROR(IF(OR(ISTEXT(N955),ISNUMBER(N955)),HLOOKUP(S955-23*INT(S955/23),[2]Hoja2!B$1:X$2,2),""),1)</f>
        <v/>
      </c>
      <c r="Q955" s="128" t="str">
        <f aca="false">LEFT(N955,1)</f>
        <v/>
      </c>
      <c r="R955" s="129" t="str">
        <f aca="false">IF(UPPER(Q955)="Z",2,IF(UPPER(Q955)="Y",1,IF(UPPER(Q955)="X",0,LEFT(N955))))</f>
        <v/>
      </c>
      <c r="S955" s="129" t="str">
        <f aca="false">REPLACE(N955,1,1,R955)</f>
        <v/>
      </c>
      <c r="T955" s="96"/>
      <c r="U955" s="133"/>
      <c r="V955" s="124" t="str">
        <f aca="false">IF(OR(ISTEXT(N955),ISNUMBER(N955)),IF($AD955=1,U955,0),"")</f>
        <v/>
      </c>
      <c r="W955" s="75" t="n">
        <v>36892</v>
      </c>
      <c r="X955" s="134"/>
      <c r="Y955" s="134"/>
      <c r="AA955" s="128" t="n">
        <f aca="false">IF(E955&lt;&gt;F955,0,1)</f>
        <v>1</v>
      </c>
      <c r="AB955" s="128" t="n">
        <f aca="false">IF(OR(T955="SI",T955="Si",T955="si",T955="sI",T955="s",T955="S"),1,0)</f>
        <v>0</v>
      </c>
      <c r="AC955" s="128" t="n">
        <f aca="false">IF(OR(J955="SI",J955="Si",J955="si",J955="sI",J955="s",J955="S"),1,0)</f>
        <v>0</v>
      </c>
      <c r="AD955" s="128" t="n">
        <f aca="false">AK955*AA955*AB955*AC955</f>
        <v>0</v>
      </c>
      <c r="AF955" s="136" t="n">
        <f aca="false">COUNTIF(D$8:D955,D955)</f>
        <v>0</v>
      </c>
      <c r="AG955" s="136" t="n">
        <f aca="false">COUNTIFS(D$8:D955,D955,A$8:A955,A955)</f>
        <v>0</v>
      </c>
      <c r="AH955" s="128" t="n">
        <f aca="false">AF955-AG955</f>
        <v>0</v>
      </c>
      <c r="AI955" s="128" t="n">
        <f aca="false">IF(OR(O955&lt;&gt;P955,P955=1,AA955=0),1,0)</f>
        <v>0</v>
      </c>
      <c r="AJ955" s="128" t="n">
        <f aca="false">IF(AR955&gt;0,1,0)+AH955</f>
        <v>0</v>
      </c>
      <c r="AK955" s="128" t="n">
        <f aca="false">IF(O955&lt;&gt;P955,0,1)</f>
        <v>1</v>
      </c>
      <c r="AL955" s="128" t="n">
        <f aca="false">IF(U955&gt;1,1,0)</f>
        <v>0</v>
      </c>
      <c r="AM955" s="136"/>
      <c r="AN955" s="137"/>
      <c r="AO955" s="139"/>
      <c r="AP955" s="128" t="str">
        <f aca="false">IF(SUMIF(AS$7:BU$7,"&gt;0",AS955:BU955)&gt;0,SUMIF(AS$7:BU$7,"&gt;0",AS955:BU955),"")</f>
        <v/>
      </c>
      <c r="AQ955" s="128"/>
      <c r="AR955" s="136" t="n">
        <f aca="false">COUNTIF(N$8:N955,N955)-1</f>
        <v>-1</v>
      </c>
      <c r="AS955" s="133"/>
      <c r="AT955" s="133"/>
      <c r="AU955" s="128" t="n">
        <f aca="false">IF($A955=$A954,AS955+AT955+AU954,AS955+AT955)</f>
        <v>0</v>
      </c>
      <c r="AV955" s="133"/>
      <c r="AW955" s="133"/>
      <c r="AX955" s="128" t="n">
        <f aca="false">IF($A955=$A954,AV955+AW955+AX954,AV955+AW955)</f>
        <v>0</v>
      </c>
      <c r="AY955" s="133"/>
      <c r="AZ955" s="133"/>
      <c r="BA955" s="128" t="n">
        <f aca="false">IF($A955=$A954,AY955+AZ955+BA954,AY955+AZ955)</f>
        <v>0</v>
      </c>
      <c r="BB955" s="133"/>
      <c r="BC955" s="133"/>
      <c r="BD955" s="128" t="n">
        <f aca="false">IF($A955=$A954,BB955+BC955+BD954,BB955+BC955)</f>
        <v>0</v>
      </c>
      <c r="BE955" s="133"/>
      <c r="BF955" s="133"/>
      <c r="BG955" s="128" t="n">
        <f aca="false">IF($A955=$A954,BE955+BF955+BG954,BE955+BF955)</f>
        <v>0</v>
      </c>
      <c r="BH955" s="133"/>
      <c r="BI955" s="133"/>
      <c r="BJ955" s="128" t="n">
        <f aca="false">IF($A955=$A954,BH955+BI955+BJ954,BH955+BI955)</f>
        <v>0</v>
      </c>
      <c r="BK955" s="133"/>
      <c r="BL955" s="133"/>
      <c r="BM955" s="128" t="n">
        <f aca="false">IF($A955=$A954,BK955+BL955+BM954,BK955+BL955)</f>
        <v>0</v>
      </c>
      <c r="BN955" s="133"/>
      <c r="BO955" s="133"/>
      <c r="BP955" s="128" t="n">
        <f aca="false">IF($A955=$A954,BN955+BO955+BP954,BN955+BO955)</f>
        <v>0</v>
      </c>
      <c r="BQ955" s="133"/>
      <c r="BR955" s="133"/>
      <c r="BS955" s="128" t="n">
        <f aca="false">IF($A955=$A954,BQ955+BR955+BS954,BQ955+BR955)</f>
        <v>0</v>
      </c>
      <c r="BT955" s="133"/>
      <c r="BU955" s="133"/>
      <c r="BV955" s="128" t="n">
        <f aca="false">IF($A955=$A954,BT955+BU955+BV954,BT955+BU955)</f>
        <v>0</v>
      </c>
      <c r="BW955" s="128" t="n">
        <f aca="false">IF(W955=0,0,IF(W955&gt;F$4,1,(IF(W955=BW$2,0,(IF(F$4-W955&gt;2,1,0))))))</f>
        <v>0</v>
      </c>
    </row>
    <row r="956" customFormat="false" ht="42.95" hidden="false" customHeight="true" outlineLevel="0" collapsed="false">
      <c r="A956" s="124" t="str">
        <f aca="false">IF(D956=D955,IF(A955=0,"",A955),IF(AND(D956&gt;0,D956&lt;&gt;D955),A955+1,""))</f>
        <v/>
      </c>
      <c r="B956" s="129"/>
      <c r="C956" s="129"/>
      <c r="D956" s="96"/>
      <c r="E956" s="138"/>
      <c r="F956" s="128" t="str">
        <f aca="false">IFERROR(IF(OR(ISTEXT(D956),ISNUMBER(D956)),HLOOKUP(I956-23*INT(I956/23),[2]Hoja2!B$1:X$2,2),""),1)</f>
        <v/>
      </c>
      <c r="G956" s="128" t="str">
        <f aca="false">LEFT(D956,1)</f>
        <v/>
      </c>
      <c r="H956" s="129" t="str">
        <f aca="false">IF(UPPER(G956)="Z",2,IF(UPPER(G956)="Y",1,IF(UPPER(G956)="X",0,LEFT(D956))))</f>
        <v/>
      </c>
      <c r="I956" s="129" t="str">
        <f aca="false">REPLACE(D956,1,1,H956)</f>
        <v/>
      </c>
      <c r="J956" s="96"/>
      <c r="K956" s="124" t="str">
        <f aca="false">IF(N956&gt;0,ROW(L956)-7,"")</f>
        <v/>
      </c>
      <c r="L956" s="130"/>
      <c r="M956" s="130"/>
      <c r="N956" s="131"/>
      <c r="O956" s="132"/>
      <c r="P956" s="128" t="str">
        <f aca="false">IFERROR(IF(OR(ISTEXT(N956),ISNUMBER(N956)),HLOOKUP(S956-23*INT(S956/23),[2]Hoja2!B$1:X$2,2),""),1)</f>
        <v/>
      </c>
      <c r="Q956" s="128" t="str">
        <f aca="false">LEFT(N956,1)</f>
        <v/>
      </c>
      <c r="R956" s="129" t="str">
        <f aca="false">IF(UPPER(Q956)="Z",2,IF(UPPER(Q956)="Y",1,IF(UPPER(Q956)="X",0,LEFT(N956))))</f>
        <v/>
      </c>
      <c r="S956" s="129" t="str">
        <f aca="false">REPLACE(N956,1,1,R956)</f>
        <v/>
      </c>
      <c r="T956" s="96"/>
      <c r="U956" s="133"/>
      <c r="V956" s="124" t="str">
        <f aca="false">IF(OR(ISTEXT(N956),ISNUMBER(N956)),IF($AD956=1,U956,0),"")</f>
        <v/>
      </c>
      <c r="W956" s="75" t="n">
        <v>36892</v>
      </c>
      <c r="X956" s="134"/>
      <c r="Y956" s="134"/>
      <c r="AA956" s="128" t="n">
        <f aca="false">IF(E956&lt;&gt;F956,0,1)</f>
        <v>1</v>
      </c>
      <c r="AB956" s="128" t="n">
        <f aca="false">IF(OR(T956="SI",T956="Si",T956="si",T956="sI",T956="s",T956="S"),1,0)</f>
        <v>0</v>
      </c>
      <c r="AC956" s="128" t="n">
        <f aca="false">IF(OR(J956="SI",J956="Si",J956="si",J956="sI",J956="s",J956="S"),1,0)</f>
        <v>0</v>
      </c>
      <c r="AD956" s="128" t="n">
        <f aca="false">AK956*AA956*AB956*AC956</f>
        <v>0</v>
      </c>
      <c r="AF956" s="136" t="n">
        <f aca="false">COUNTIF(D$8:D956,D956)</f>
        <v>0</v>
      </c>
      <c r="AG956" s="136" t="n">
        <f aca="false">COUNTIFS(D$8:D956,D956,A$8:A956,A956)</f>
        <v>0</v>
      </c>
      <c r="AH956" s="128" t="n">
        <f aca="false">AF956-AG956</f>
        <v>0</v>
      </c>
      <c r="AI956" s="128" t="n">
        <f aca="false">IF(OR(O956&lt;&gt;P956,P956=1,AA956=0),1,0)</f>
        <v>0</v>
      </c>
      <c r="AJ956" s="128" t="n">
        <f aca="false">IF(AR956&gt;0,1,0)+AH956</f>
        <v>0</v>
      </c>
      <c r="AK956" s="128" t="n">
        <f aca="false">IF(O956&lt;&gt;P956,0,1)</f>
        <v>1</v>
      </c>
      <c r="AL956" s="128" t="n">
        <f aca="false">IF(U956&gt;1,1,0)</f>
        <v>0</v>
      </c>
      <c r="AM956" s="136"/>
      <c r="AN956" s="137"/>
      <c r="AO956" s="139"/>
      <c r="AP956" s="128" t="str">
        <f aca="false">IF(SUMIF(AS$7:BU$7,"&gt;0",AS956:BU956)&gt;0,SUMIF(AS$7:BU$7,"&gt;0",AS956:BU956),"")</f>
        <v/>
      </c>
      <c r="AQ956" s="128"/>
      <c r="AR956" s="136" t="n">
        <f aca="false">COUNTIF(N$8:N956,N956)-1</f>
        <v>-1</v>
      </c>
      <c r="AS956" s="133"/>
      <c r="AT956" s="133"/>
      <c r="AU956" s="128" t="n">
        <f aca="false">IF($A956=$A955,AS956+AT956+AU955,AS956+AT956)</f>
        <v>0</v>
      </c>
      <c r="AV956" s="133"/>
      <c r="AW956" s="133"/>
      <c r="AX956" s="128" t="n">
        <f aca="false">IF($A956=$A955,AV956+AW956+AX955,AV956+AW956)</f>
        <v>0</v>
      </c>
      <c r="AY956" s="133"/>
      <c r="AZ956" s="133"/>
      <c r="BA956" s="128" t="n">
        <f aca="false">IF($A956=$A955,AY956+AZ956+BA955,AY956+AZ956)</f>
        <v>0</v>
      </c>
      <c r="BB956" s="133"/>
      <c r="BC956" s="133"/>
      <c r="BD956" s="128" t="n">
        <f aca="false">IF($A956=$A955,BB956+BC956+BD955,BB956+BC956)</f>
        <v>0</v>
      </c>
      <c r="BE956" s="133"/>
      <c r="BF956" s="133"/>
      <c r="BG956" s="128" t="n">
        <f aca="false">IF($A956=$A955,BE956+BF956+BG955,BE956+BF956)</f>
        <v>0</v>
      </c>
      <c r="BH956" s="133"/>
      <c r="BI956" s="133"/>
      <c r="BJ956" s="128" t="n">
        <f aca="false">IF($A956=$A955,BH956+BI956+BJ955,BH956+BI956)</f>
        <v>0</v>
      </c>
      <c r="BK956" s="133"/>
      <c r="BL956" s="133"/>
      <c r="BM956" s="128" t="n">
        <f aca="false">IF($A956=$A955,BK956+BL956+BM955,BK956+BL956)</f>
        <v>0</v>
      </c>
      <c r="BN956" s="133"/>
      <c r="BO956" s="133"/>
      <c r="BP956" s="128" t="n">
        <f aca="false">IF($A956=$A955,BN956+BO956+BP955,BN956+BO956)</f>
        <v>0</v>
      </c>
      <c r="BQ956" s="133"/>
      <c r="BR956" s="133"/>
      <c r="BS956" s="128" t="n">
        <f aca="false">IF($A956=$A955,BQ956+BR956+BS955,BQ956+BR956)</f>
        <v>0</v>
      </c>
      <c r="BT956" s="133"/>
      <c r="BU956" s="133"/>
      <c r="BV956" s="128" t="n">
        <f aca="false">IF($A956=$A955,BT956+BU956+BV955,BT956+BU956)</f>
        <v>0</v>
      </c>
      <c r="BW956" s="128" t="n">
        <f aca="false">IF(W956=0,0,IF(W956&gt;F$4,1,(IF(W956=BW$2,0,(IF(F$4-W956&gt;2,1,0))))))</f>
        <v>0</v>
      </c>
    </row>
    <row r="957" customFormat="false" ht="42.95" hidden="false" customHeight="true" outlineLevel="0" collapsed="false">
      <c r="A957" s="124" t="str">
        <f aca="false">IF(D957=D956,IF(A956=0,"",A956),IF(AND(D957&gt;0,D957&lt;&gt;D956),A956+1,""))</f>
        <v/>
      </c>
      <c r="B957" s="129"/>
      <c r="C957" s="129"/>
      <c r="D957" s="96"/>
      <c r="E957" s="138"/>
      <c r="F957" s="128" t="str">
        <f aca="false">IFERROR(IF(OR(ISTEXT(D957),ISNUMBER(D957)),HLOOKUP(I957-23*INT(I957/23),[2]Hoja2!B$1:X$2,2),""),1)</f>
        <v/>
      </c>
      <c r="G957" s="128" t="str">
        <f aca="false">LEFT(D957,1)</f>
        <v/>
      </c>
      <c r="H957" s="129" t="str">
        <f aca="false">IF(UPPER(G957)="Z",2,IF(UPPER(G957)="Y",1,IF(UPPER(G957)="X",0,LEFT(D957))))</f>
        <v/>
      </c>
      <c r="I957" s="129" t="str">
        <f aca="false">REPLACE(D957,1,1,H957)</f>
        <v/>
      </c>
      <c r="J957" s="96"/>
      <c r="K957" s="124" t="str">
        <f aca="false">IF(N957&gt;0,ROW(L957)-7,"")</f>
        <v/>
      </c>
      <c r="L957" s="130"/>
      <c r="M957" s="130"/>
      <c r="N957" s="131"/>
      <c r="O957" s="132"/>
      <c r="P957" s="128" t="str">
        <f aca="false">IFERROR(IF(OR(ISTEXT(N957),ISNUMBER(N957)),HLOOKUP(S957-23*INT(S957/23),[2]Hoja2!B$1:X$2,2),""),1)</f>
        <v/>
      </c>
      <c r="Q957" s="128" t="str">
        <f aca="false">LEFT(N957,1)</f>
        <v/>
      </c>
      <c r="R957" s="129" t="str">
        <f aca="false">IF(UPPER(Q957)="Z",2,IF(UPPER(Q957)="Y",1,IF(UPPER(Q957)="X",0,LEFT(N957))))</f>
        <v/>
      </c>
      <c r="S957" s="129" t="str">
        <f aca="false">REPLACE(N957,1,1,R957)</f>
        <v/>
      </c>
      <c r="T957" s="96"/>
      <c r="U957" s="133"/>
      <c r="V957" s="124" t="str">
        <f aca="false">IF(OR(ISTEXT(N957),ISNUMBER(N957)),IF($AD957=1,U957,0),"")</f>
        <v/>
      </c>
      <c r="W957" s="75" t="n">
        <v>36892</v>
      </c>
      <c r="X957" s="134"/>
      <c r="Y957" s="134"/>
      <c r="AA957" s="128" t="n">
        <f aca="false">IF(E957&lt;&gt;F957,0,1)</f>
        <v>1</v>
      </c>
      <c r="AB957" s="128" t="n">
        <f aca="false">IF(OR(T957="SI",T957="Si",T957="si",T957="sI",T957="s",T957="S"),1,0)</f>
        <v>0</v>
      </c>
      <c r="AC957" s="128" t="n">
        <f aca="false">IF(OR(J957="SI",J957="Si",J957="si",J957="sI",J957="s",J957="S"),1,0)</f>
        <v>0</v>
      </c>
      <c r="AD957" s="128" t="n">
        <f aca="false">AK957*AA957*AB957*AC957</f>
        <v>0</v>
      </c>
      <c r="AF957" s="136" t="n">
        <f aca="false">COUNTIF(D$8:D957,D957)</f>
        <v>0</v>
      </c>
      <c r="AG957" s="136" t="n">
        <f aca="false">COUNTIFS(D$8:D957,D957,A$8:A957,A957)</f>
        <v>0</v>
      </c>
      <c r="AH957" s="128" t="n">
        <f aca="false">AF957-AG957</f>
        <v>0</v>
      </c>
      <c r="AI957" s="128" t="n">
        <f aca="false">IF(OR(O957&lt;&gt;P957,P957=1,AA957=0),1,0)</f>
        <v>0</v>
      </c>
      <c r="AJ957" s="128" t="n">
        <f aca="false">IF(AR957&gt;0,1,0)+AH957</f>
        <v>0</v>
      </c>
      <c r="AK957" s="128" t="n">
        <f aca="false">IF(O957&lt;&gt;P957,0,1)</f>
        <v>1</v>
      </c>
      <c r="AL957" s="128" t="n">
        <f aca="false">IF(U957&gt;1,1,0)</f>
        <v>0</v>
      </c>
      <c r="AM957" s="136"/>
      <c r="AN957" s="137"/>
      <c r="AO957" s="139"/>
      <c r="AP957" s="128" t="str">
        <f aca="false">IF(SUMIF(AS$7:BU$7,"&gt;0",AS957:BU957)&gt;0,SUMIF(AS$7:BU$7,"&gt;0",AS957:BU957),"")</f>
        <v/>
      </c>
      <c r="AQ957" s="128"/>
      <c r="AR957" s="136" t="n">
        <f aca="false">COUNTIF(N$8:N957,N957)-1</f>
        <v>-1</v>
      </c>
      <c r="AS957" s="133"/>
      <c r="AT957" s="133"/>
      <c r="AU957" s="128" t="n">
        <f aca="false">IF($A957=$A956,AS957+AT957+AU956,AS957+AT957)</f>
        <v>0</v>
      </c>
      <c r="AV957" s="133"/>
      <c r="AW957" s="133"/>
      <c r="AX957" s="128" t="n">
        <f aca="false">IF($A957=$A956,AV957+AW957+AX956,AV957+AW957)</f>
        <v>0</v>
      </c>
      <c r="AY957" s="133"/>
      <c r="AZ957" s="133"/>
      <c r="BA957" s="128" t="n">
        <f aca="false">IF($A957=$A956,AY957+AZ957+BA956,AY957+AZ957)</f>
        <v>0</v>
      </c>
      <c r="BB957" s="133"/>
      <c r="BC957" s="133"/>
      <c r="BD957" s="128" t="n">
        <f aca="false">IF($A957=$A956,BB957+BC957+BD956,BB957+BC957)</f>
        <v>0</v>
      </c>
      <c r="BE957" s="133"/>
      <c r="BF957" s="133"/>
      <c r="BG957" s="128" t="n">
        <f aca="false">IF($A957=$A956,BE957+BF957+BG956,BE957+BF957)</f>
        <v>0</v>
      </c>
      <c r="BH957" s="133"/>
      <c r="BI957" s="133"/>
      <c r="BJ957" s="128" t="n">
        <f aca="false">IF($A957=$A956,BH957+BI957+BJ956,BH957+BI957)</f>
        <v>0</v>
      </c>
      <c r="BK957" s="133"/>
      <c r="BL957" s="133"/>
      <c r="BM957" s="128" t="n">
        <f aca="false">IF($A957=$A956,BK957+BL957+BM956,BK957+BL957)</f>
        <v>0</v>
      </c>
      <c r="BN957" s="133"/>
      <c r="BO957" s="133"/>
      <c r="BP957" s="128" t="n">
        <f aca="false">IF($A957=$A956,BN957+BO957+BP956,BN957+BO957)</f>
        <v>0</v>
      </c>
      <c r="BQ957" s="133"/>
      <c r="BR957" s="133"/>
      <c r="BS957" s="128" t="n">
        <f aca="false">IF($A957=$A956,BQ957+BR957+BS956,BQ957+BR957)</f>
        <v>0</v>
      </c>
      <c r="BT957" s="133"/>
      <c r="BU957" s="133"/>
      <c r="BV957" s="128" t="n">
        <f aca="false">IF($A957=$A956,BT957+BU957+BV956,BT957+BU957)</f>
        <v>0</v>
      </c>
      <c r="BW957" s="128" t="n">
        <f aca="false">IF(W957=0,0,IF(W957&gt;F$4,1,(IF(W957=BW$2,0,(IF(F$4-W957&gt;2,1,0))))))</f>
        <v>0</v>
      </c>
    </row>
    <row r="958" customFormat="false" ht="42.95" hidden="false" customHeight="true" outlineLevel="0" collapsed="false">
      <c r="A958" s="124" t="str">
        <f aca="false">IF(D958=D957,IF(A957=0,"",A957),IF(AND(D958&gt;0,D958&lt;&gt;D957),A957+1,""))</f>
        <v/>
      </c>
      <c r="B958" s="129"/>
      <c r="C958" s="129"/>
      <c r="D958" s="96"/>
      <c r="E958" s="138"/>
      <c r="F958" s="128" t="str">
        <f aca="false">IFERROR(IF(OR(ISTEXT(D958),ISNUMBER(D958)),HLOOKUP(I958-23*INT(I958/23),[2]Hoja2!B$1:X$2,2),""),1)</f>
        <v/>
      </c>
      <c r="G958" s="128" t="str">
        <f aca="false">LEFT(D958,1)</f>
        <v/>
      </c>
      <c r="H958" s="129" t="str">
        <f aca="false">IF(UPPER(G958)="Z",2,IF(UPPER(G958)="Y",1,IF(UPPER(G958)="X",0,LEFT(D958))))</f>
        <v/>
      </c>
      <c r="I958" s="129" t="str">
        <f aca="false">REPLACE(D958,1,1,H958)</f>
        <v/>
      </c>
      <c r="J958" s="96"/>
      <c r="K958" s="124" t="str">
        <f aca="false">IF(N958&gt;0,ROW(L958)-7,"")</f>
        <v/>
      </c>
      <c r="L958" s="130"/>
      <c r="M958" s="130"/>
      <c r="N958" s="131"/>
      <c r="O958" s="132"/>
      <c r="P958" s="128" t="str">
        <f aca="false">IFERROR(IF(OR(ISTEXT(N958),ISNUMBER(N958)),HLOOKUP(S958-23*INT(S958/23),[2]Hoja2!B$1:X$2,2),""),1)</f>
        <v/>
      </c>
      <c r="Q958" s="128" t="str">
        <f aca="false">LEFT(N958,1)</f>
        <v/>
      </c>
      <c r="R958" s="129" t="str">
        <f aca="false">IF(UPPER(Q958)="Z",2,IF(UPPER(Q958)="Y",1,IF(UPPER(Q958)="X",0,LEFT(N958))))</f>
        <v/>
      </c>
      <c r="S958" s="129" t="str">
        <f aca="false">REPLACE(N958,1,1,R958)</f>
        <v/>
      </c>
      <c r="T958" s="96"/>
      <c r="U958" s="133"/>
      <c r="V958" s="124" t="str">
        <f aca="false">IF(OR(ISTEXT(N958),ISNUMBER(N958)),IF($AD958=1,U958,0),"")</f>
        <v/>
      </c>
      <c r="W958" s="75" t="n">
        <v>36892</v>
      </c>
      <c r="X958" s="134"/>
      <c r="Y958" s="134"/>
      <c r="AA958" s="128" t="n">
        <f aca="false">IF(E958&lt;&gt;F958,0,1)</f>
        <v>1</v>
      </c>
      <c r="AB958" s="128" t="n">
        <f aca="false">IF(OR(T958="SI",T958="Si",T958="si",T958="sI",T958="s",T958="S"),1,0)</f>
        <v>0</v>
      </c>
      <c r="AC958" s="128" t="n">
        <f aca="false">IF(OR(J958="SI",J958="Si",J958="si",J958="sI",J958="s",J958="S"),1,0)</f>
        <v>0</v>
      </c>
      <c r="AD958" s="128" t="n">
        <f aca="false">AK958*AA958*AB958*AC958</f>
        <v>0</v>
      </c>
      <c r="AF958" s="136" t="n">
        <f aca="false">COUNTIF(D$8:D958,D958)</f>
        <v>0</v>
      </c>
      <c r="AG958" s="136" t="n">
        <f aca="false">COUNTIFS(D$8:D958,D958,A$8:A958,A958)</f>
        <v>0</v>
      </c>
      <c r="AH958" s="128" t="n">
        <f aca="false">AF958-AG958</f>
        <v>0</v>
      </c>
      <c r="AI958" s="128" t="n">
        <f aca="false">IF(OR(O958&lt;&gt;P958,P958=1,AA958=0),1,0)</f>
        <v>0</v>
      </c>
      <c r="AJ958" s="128" t="n">
        <f aca="false">IF(AR958&gt;0,1,0)+AH958</f>
        <v>0</v>
      </c>
      <c r="AK958" s="128" t="n">
        <f aca="false">IF(O958&lt;&gt;P958,0,1)</f>
        <v>1</v>
      </c>
      <c r="AL958" s="128" t="n">
        <f aca="false">IF(U958&gt;1,1,0)</f>
        <v>0</v>
      </c>
      <c r="AM958" s="136"/>
      <c r="AN958" s="137"/>
      <c r="AO958" s="139"/>
      <c r="AP958" s="128" t="str">
        <f aca="false">IF(SUMIF(AS$7:BU$7,"&gt;0",AS958:BU958)&gt;0,SUMIF(AS$7:BU$7,"&gt;0",AS958:BU958),"")</f>
        <v/>
      </c>
      <c r="AQ958" s="128"/>
      <c r="AR958" s="136" t="n">
        <f aca="false">COUNTIF(N$8:N958,N958)-1</f>
        <v>-1</v>
      </c>
      <c r="AS958" s="133"/>
      <c r="AT958" s="133"/>
      <c r="AU958" s="128" t="n">
        <f aca="false">IF($A958=$A957,AS958+AT958+AU957,AS958+AT958)</f>
        <v>0</v>
      </c>
      <c r="AV958" s="133"/>
      <c r="AW958" s="133"/>
      <c r="AX958" s="128" t="n">
        <f aca="false">IF($A958=$A957,AV958+AW958+AX957,AV958+AW958)</f>
        <v>0</v>
      </c>
      <c r="AY958" s="133"/>
      <c r="AZ958" s="133"/>
      <c r="BA958" s="128" t="n">
        <f aca="false">IF($A958=$A957,AY958+AZ958+BA957,AY958+AZ958)</f>
        <v>0</v>
      </c>
      <c r="BB958" s="133"/>
      <c r="BC958" s="133"/>
      <c r="BD958" s="128" t="n">
        <f aca="false">IF($A958=$A957,BB958+BC958+BD957,BB958+BC958)</f>
        <v>0</v>
      </c>
      <c r="BE958" s="133"/>
      <c r="BF958" s="133"/>
      <c r="BG958" s="128" t="n">
        <f aca="false">IF($A958=$A957,BE958+BF958+BG957,BE958+BF958)</f>
        <v>0</v>
      </c>
      <c r="BH958" s="133"/>
      <c r="BI958" s="133"/>
      <c r="BJ958" s="128" t="n">
        <f aca="false">IF($A958=$A957,BH958+BI958+BJ957,BH958+BI958)</f>
        <v>0</v>
      </c>
      <c r="BK958" s="133"/>
      <c r="BL958" s="133"/>
      <c r="BM958" s="128" t="n">
        <f aca="false">IF($A958=$A957,BK958+BL958+BM957,BK958+BL958)</f>
        <v>0</v>
      </c>
      <c r="BN958" s="133"/>
      <c r="BO958" s="133"/>
      <c r="BP958" s="128" t="n">
        <f aca="false">IF($A958=$A957,BN958+BO958+BP957,BN958+BO958)</f>
        <v>0</v>
      </c>
      <c r="BQ958" s="133"/>
      <c r="BR958" s="133"/>
      <c r="BS958" s="128" t="n">
        <f aca="false">IF($A958=$A957,BQ958+BR958+BS957,BQ958+BR958)</f>
        <v>0</v>
      </c>
      <c r="BT958" s="133"/>
      <c r="BU958" s="133"/>
      <c r="BV958" s="128" t="n">
        <f aca="false">IF($A958=$A957,BT958+BU958+BV957,BT958+BU958)</f>
        <v>0</v>
      </c>
      <c r="BW958" s="128" t="n">
        <f aca="false">IF(W958=0,0,IF(W958&gt;F$4,1,(IF(W958=BW$2,0,(IF(F$4-W958&gt;2,1,0))))))</f>
        <v>0</v>
      </c>
    </row>
    <row r="959" customFormat="false" ht="42.95" hidden="false" customHeight="true" outlineLevel="0" collapsed="false">
      <c r="A959" s="124" t="str">
        <f aca="false">IF(D959=D958,IF(A958=0,"",A958),IF(AND(D959&gt;0,D959&lt;&gt;D958),A958+1,""))</f>
        <v/>
      </c>
      <c r="B959" s="129"/>
      <c r="C959" s="129"/>
      <c r="D959" s="96"/>
      <c r="E959" s="138"/>
      <c r="F959" s="128" t="str">
        <f aca="false">IFERROR(IF(OR(ISTEXT(D959),ISNUMBER(D959)),HLOOKUP(I959-23*INT(I959/23),[2]Hoja2!B$1:X$2,2),""),1)</f>
        <v/>
      </c>
      <c r="G959" s="128" t="str">
        <f aca="false">LEFT(D959,1)</f>
        <v/>
      </c>
      <c r="H959" s="129" t="str">
        <f aca="false">IF(UPPER(G959)="Z",2,IF(UPPER(G959)="Y",1,IF(UPPER(G959)="X",0,LEFT(D959))))</f>
        <v/>
      </c>
      <c r="I959" s="129" t="str">
        <f aca="false">REPLACE(D959,1,1,H959)</f>
        <v/>
      </c>
      <c r="J959" s="96"/>
      <c r="K959" s="124" t="str">
        <f aca="false">IF(N959&gt;0,ROW(L959)-7,"")</f>
        <v/>
      </c>
      <c r="L959" s="130"/>
      <c r="M959" s="130"/>
      <c r="N959" s="131"/>
      <c r="O959" s="132"/>
      <c r="P959" s="128" t="str">
        <f aca="false">IFERROR(IF(OR(ISTEXT(N959),ISNUMBER(N959)),HLOOKUP(S959-23*INT(S959/23),[2]Hoja2!B$1:X$2,2),""),1)</f>
        <v/>
      </c>
      <c r="Q959" s="128" t="str">
        <f aca="false">LEFT(N959,1)</f>
        <v/>
      </c>
      <c r="R959" s="129" t="str">
        <f aca="false">IF(UPPER(Q959)="Z",2,IF(UPPER(Q959)="Y",1,IF(UPPER(Q959)="X",0,LEFT(N959))))</f>
        <v/>
      </c>
      <c r="S959" s="129" t="str">
        <f aca="false">REPLACE(N959,1,1,R959)</f>
        <v/>
      </c>
      <c r="T959" s="96"/>
      <c r="U959" s="133"/>
      <c r="V959" s="124" t="str">
        <f aca="false">IF(OR(ISTEXT(N959),ISNUMBER(N959)),IF($AD959=1,U959,0),"")</f>
        <v/>
      </c>
      <c r="W959" s="75" t="n">
        <v>36892</v>
      </c>
      <c r="X959" s="134"/>
      <c r="Y959" s="134"/>
      <c r="AA959" s="128" t="n">
        <f aca="false">IF(E959&lt;&gt;F959,0,1)</f>
        <v>1</v>
      </c>
      <c r="AB959" s="128" t="n">
        <f aca="false">IF(OR(T959="SI",T959="Si",T959="si",T959="sI",T959="s",T959="S"),1,0)</f>
        <v>0</v>
      </c>
      <c r="AC959" s="128" t="n">
        <f aca="false">IF(OR(J959="SI",J959="Si",J959="si",J959="sI",J959="s",J959="S"),1,0)</f>
        <v>0</v>
      </c>
      <c r="AD959" s="128" t="n">
        <f aca="false">AK959*AA959*AB959*AC959</f>
        <v>0</v>
      </c>
      <c r="AF959" s="136" t="n">
        <f aca="false">COUNTIF(D$8:D959,D959)</f>
        <v>0</v>
      </c>
      <c r="AG959" s="136" t="n">
        <f aca="false">COUNTIFS(D$8:D959,D959,A$8:A959,A959)</f>
        <v>0</v>
      </c>
      <c r="AH959" s="128" t="n">
        <f aca="false">AF959-AG959</f>
        <v>0</v>
      </c>
      <c r="AI959" s="128" t="n">
        <f aca="false">IF(OR(O959&lt;&gt;P959,P959=1,AA959=0),1,0)</f>
        <v>0</v>
      </c>
      <c r="AJ959" s="128" t="n">
        <f aca="false">IF(AR959&gt;0,1,0)+AH959</f>
        <v>0</v>
      </c>
      <c r="AK959" s="128" t="n">
        <f aca="false">IF(O959&lt;&gt;P959,0,1)</f>
        <v>1</v>
      </c>
      <c r="AL959" s="128" t="n">
        <f aca="false">IF(U959&gt;1,1,0)</f>
        <v>0</v>
      </c>
      <c r="AM959" s="136"/>
      <c r="AN959" s="137"/>
      <c r="AO959" s="139"/>
      <c r="AP959" s="128" t="str">
        <f aca="false">IF(SUMIF(AS$7:BU$7,"&gt;0",AS959:BU959)&gt;0,SUMIF(AS$7:BU$7,"&gt;0",AS959:BU959),"")</f>
        <v/>
      </c>
      <c r="AQ959" s="128"/>
      <c r="AR959" s="136" t="n">
        <f aca="false">COUNTIF(N$8:N959,N959)-1</f>
        <v>-1</v>
      </c>
      <c r="AS959" s="133"/>
      <c r="AT959" s="133"/>
      <c r="AU959" s="128" t="n">
        <f aca="false">IF($A959=$A958,AS959+AT959+AU958,AS959+AT959)</f>
        <v>0</v>
      </c>
      <c r="AV959" s="133"/>
      <c r="AW959" s="133"/>
      <c r="AX959" s="128" t="n">
        <f aca="false">IF($A959=$A958,AV959+AW959+AX958,AV959+AW959)</f>
        <v>0</v>
      </c>
      <c r="AY959" s="133"/>
      <c r="AZ959" s="133"/>
      <c r="BA959" s="128" t="n">
        <f aca="false">IF($A959=$A958,AY959+AZ959+BA958,AY959+AZ959)</f>
        <v>0</v>
      </c>
      <c r="BB959" s="133"/>
      <c r="BC959" s="133"/>
      <c r="BD959" s="128" t="n">
        <f aca="false">IF($A959=$A958,BB959+BC959+BD958,BB959+BC959)</f>
        <v>0</v>
      </c>
      <c r="BE959" s="133"/>
      <c r="BF959" s="133"/>
      <c r="BG959" s="128" t="n">
        <f aca="false">IF($A959=$A958,BE959+BF959+BG958,BE959+BF959)</f>
        <v>0</v>
      </c>
      <c r="BH959" s="133"/>
      <c r="BI959" s="133"/>
      <c r="BJ959" s="128" t="n">
        <f aca="false">IF($A959=$A958,BH959+BI959+BJ958,BH959+BI959)</f>
        <v>0</v>
      </c>
      <c r="BK959" s="133"/>
      <c r="BL959" s="133"/>
      <c r="BM959" s="128" t="n">
        <f aca="false">IF($A959=$A958,BK959+BL959+BM958,BK959+BL959)</f>
        <v>0</v>
      </c>
      <c r="BN959" s="133"/>
      <c r="BO959" s="133"/>
      <c r="BP959" s="128" t="n">
        <f aca="false">IF($A959=$A958,BN959+BO959+BP958,BN959+BO959)</f>
        <v>0</v>
      </c>
      <c r="BQ959" s="133"/>
      <c r="BR959" s="133"/>
      <c r="BS959" s="128" t="n">
        <f aca="false">IF($A959=$A958,BQ959+BR959+BS958,BQ959+BR959)</f>
        <v>0</v>
      </c>
      <c r="BT959" s="133"/>
      <c r="BU959" s="133"/>
      <c r="BV959" s="128" t="n">
        <f aca="false">IF($A959=$A958,BT959+BU959+BV958,BT959+BU959)</f>
        <v>0</v>
      </c>
      <c r="BW959" s="128" t="n">
        <f aca="false">IF(W959=0,0,IF(W959&gt;F$4,1,(IF(W959=BW$2,0,(IF(F$4-W959&gt;2,1,0))))))</f>
        <v>0</v>
      </c>
    </row>
    <row r="960" customFormat="false" ht="42.95" hidden="false" customHeight="true" outlineLevel="0" collapsed="false">
      <c r="A960" s="124" t="str">
        <f aca="false">IF(D960=D959,IF(A959=0,"",A959),IF(AND(D960&gt;0,D960&lt;&gt;D959),A959+1,""))</f>
        <v/>
      </c>
      <c r="B960" s="129"/>
      <c r="C960" s="129"/>
      <c r="D960" s="96"/>
      <c r="E960" s="138"/>
      <c r="F960" s="128" t="str">
        <f aca="false">IFERROR(IF(OR(ISTEXT(D960),ISNUMBER(D960)),HLOOKUP(I960-23*INT(I960/23),[2]Hoja2!B$1:X$2,2),""),1)</f>
        <v/>
      </c>
      <c r="G960" s="128" t="str">
        <f aca="false">LEFT(D960,1)</f>
        <v/>
      </c>
      <c r="H960" s="129" t="str">
        <f aca="false">IF(UPPER(G960)="Z",2,IF(UPPER(G960)="Y",1,IF(UPPER(G960)="X",0,LEFT(D960))))</f>
        <v/>
      </c>
      <c r="I960" s="129" t="str">
        <f aca="false">REPLACE(D960,1,1,H960)</f>
        <v/>
      </c>
      <c r="J960" s="96"/>
      <c r="K960" s="124" t="str">
        <f aca="false">IF(N960&gt;0,ROW(L960)-7,"")</f>
        <v/>
      </c>
      <c r="L960" s="130"/>
      <c r="M960" s="130"/>
      <c r="N960" s="131"/>
      <c r="O960" s="132"/>
      <c r="P960" s="128" t="str">
        <f aca="false">IFERROR(IF(OR(ISTEXT(N960),ISNUMBER(N960)),HLOOKUP(S960-23*INT(S960/23),[2]Hoja2!B$1:X$2,2),""),1)</f>
        <v/>
      </c>
      <c r="Q960" s="128" t="str">
        <f aca="false">LEFT(N960,1)</f>
        <v/>
      </c>
      <c r="R960" s="129" t="str">
        <f aca="false">IF(UPPER(Q960)="Z",2,IF(UPPER(Q960)="Y",1,IF(UPPER(Q960)="X",0,LEFT(N960))))</f>
        <v/>
      </c>
      <c r="S960" s="129" t="str">
        <f aca="false">REPLACE(N960,1,1,R960)</f>
        <v/>
      </c>
      <c r="T960" s="96"/>
      <c r="U960" s="133"/>
      <c r="V960" s="124" t="str">
        <f aca="false">IF(OR(ISTEXT(N960),ISNUMBER(N960)),IF($AD960=1,U960,0),"")</f>
        <v/>
      </c>
      <c r="W960" s="75" t="n">
        <v>36892</v>
      </c>
      <c r="X960" s="134"/>
      <c r="Y960" s="134"/>
      <c r="AA960" s="128" t="n">
        <f aca="false">IF(E960&lt;&gt;F960,0,1)</f>
        <v>1</v>
      </c>
      <c r="AB960" s="128" t="n">
        <f aca="false">IF(OR(T960="SI",T960="Si",T960="si",T960="sI",T960="s",T960="S"),1,0)</f>
        <v>0</v>
      </c>
      <c r="AC960" s="128" t="n">
        <f aca="false">IF(OR(J960="SI",J960="Si",J960="si",J960="sI",J960="s",J960="S"),1,0)</f>
        <v>0</v>
      </c>
      <c r="AD960" s="128" t="n">
        <f aca="false">AK960*AA960*AB960*AC960</f>
        <v>0</v>
      </c>
      <c r="AF960" s="136" t="n">
        <f aca="false">COUNTIF(D$8:D960,D960)</f>
        <v>0</v>
      </c>
      <c r="AG960" s="136" t="n">
        <f aca="false">COUNTIFS(D$8:D960,D960,A$8:A960,A960)</f>
        <v>0</v>
      </c>
      <c r="AH960" s="128" t="n">
        <f aca="false">AF960-AG960</f>
        <v>0</v>
      </c>
      <c r="AI960" s="128" t="n">
        <f aca="false">IF(OR(O960&lt;&gt;P960,P960=1,AA960=0),1,0)</f>
        <v>0</v>
      </c>
      <c r="AJ960" s="128" t="n">
        <f aca="false">IF(AR960&gt;0,1,0)+AH960</f>
        <v>0</v>
      </c>
      <c r="AK960" s="128" t="n">
        <f aca="false">IF(O960&lt;&gt;P960,0,1)</f>
        <v>1</v>
      </c>
      <c r="AL960" s="128" t="n">
        <f aca="false">IF(U960&gt;1,1,0)</f>
        <v>0</v>
      </c>
      <c r="AM960" s="136"/>
      <c r="AN960" s="137"/>
      <c r="AO960" s="139"/>
      <c r="AP960" s="128" t="str">
        <f aca="false">IF(SUMIF(AS$7:BU$7,"&gt;0",AS960:BU960)&gt;0,SUMIF(AS$7:BU$7,"&gt;0",AS960:BU960),"")</f>
        <v/>
      </c>
      <c r="AQ960" s="128"/>
      <c r="AR960" s="136" t="n">
        <f aca="false">COUNTIF(N$8:N960,N960)-1</f>
        <v>-1</v>
      </c>
      <c r="AS960" s="133"/>
      <c r="AT960" s="133"/>
      <c r="AU960" s="128" t="n">
        <f aca="false">IF($A960=$A959,AS960+AT960+AU959,AS960+AT960)</f>
        <v>0</v>
      </c>
      <c r="AV960" s="133"/>
      <c r="AW960" s="133"/>
      <c r="AX960" s="128" t="n">
        <f aca="false">IF($A960=$A959,AV960+AW960+AX959,AV960+AW960)</f>
        <v>0</v>
      </c>
      <c r="AY960" s="133"/>
      <c r="AZ960" s="133"/>
      <c r="BA960" s="128" t="n">
        <f aca="false">IF($A960=$A959,AY960+AZ960+BA959,AY960+AZ960)</f>
        <v>0</v>
      </c>
      <c r="BB960" s="133"/>
      <c r="BC960" s="133"/>
      <c r="BD960" s="128" t="n">
        <f aca="false">IF($A960=$A959,BB960+BC960+BD959,BB960+BC960)</f>
        <v>0</v>
      </c>
      <c r="BE960" s="133"/>
      <c r="BF960" s="133"/>
      <c r="BG960" s="128" t="n">
        <f aca="false">IF($A960=$A959,BE960+BF960+BG959,BE960+BF960)</f>
        <v>0</v>
      </c>
      <c r="BH960" s="133"/>
      <c r="BI960" s="133"/>
      <c r="BJ960" s="128" t="n">
        <f aca="false">IF($A960=$A959,BH960+BI960+BJ959,BH960+BI960)</f>
        <v>0</v>
      </c>
      <c r="BK960" s="133"/>
      <c r="BL960" s="133"/>
      <c r="BM960" s="128" t="n">
        <f aca="false">IF($A960=$A959,BK960+BL960+BM959,BK960+BL960)</f>
        <v>0</v>
      </c>
      <c r="BN960" s="133"/>
      <c r="BO960" s="133"/>
      <c r="BP960" s="128" t="n">
        <f aca="false">IF($A960=$A959,BN960+BO960+BP959,BN960+BO960)</f>
        <v>0</v>
      </c>
      <c r="BQ960" s="133"/>
      <c r="BR960" s="133"/>
      <c r="BS960" s="128" t="n">
        <f aca="false">IF($A960=$A959,BQ960+BR960+BS959,BQ960+BR960)</f>
        <v>0</v>
      </c>
      <c r="BT960" s="133"/>
      <c r="BU960" s="133"/>
      <c r="BV960" s="128" t="n">
        <f aca="false">IF($A960=$A959,BT960+BU960+BV959,BT960+BU960)</f>
        <v>0</v>
      </c>
      <c r="BW960" s="128" t="n">
        <f aca="false">IF(W960=0,0,IF(W960&gt;F$4,1,(IF(W960=BW$2,0,(IF(F$4-W960&gt;2,1,0))))))</f>
        <v>0</v>
      </c>
    </row>
    <row r="961" customFormat="false" ht="42.95" hidden="false" customHeight="true" outlineLevel="0" collapsed="false">
      <c r="A961" s="124" t="str">
        <f aca="false">IF(D961=D960,IF(A960=0,"",A960),IF(AND(D961&gt;0,D961&lt;&gt;D960),A960+1,""))</f>
        <v/>
      </c>
      <c r="B961" s="129"/>
      <c r="C961" s="129"/>
      <c r="D961" s="96"/>
      <c r="E961" s="138"/>
      <c r="F961" s="128" t="str">
        <f aca="false">IFERROR(IF(OR(ISTEXT(D961),ISNUMBER(D961)),HLOOKUP(I961-23*INT(I961/23),[2]Hoja2!B$1:X$2,2),""),1)</f>
        <v/>
      </c>
      <c r="G961" s="128" t="str">
        <f aca="false">LEFT(D961,1)</f>
        <v/>
      </c>
      <c r="H961" s="129" t="str">
        <f aca="false">IF(UPPER(G961)="Z",2,IF(UPPER(G961)="Y",1,IF(UPPER(G961)="X",0,LEFT(D961))))</f>
        <v/>
      </c>
      <c r="I961" s="129" t="str">
        <f aca="false">REPLACE(D961,1,1,H961)</f>
        <v/>
      </c>
      <c r="J961" s="96"/>
      <c r="K961" s="124" t="str">
        <f aca="false">IF(N961&gt;0,ROW(L961)-7,"")</f>
        <v/>
      </c>
      <c r="L961" s="130"/>
      <c r="M961" s="130"/>
      <c r="N961" s="131"/>
      <c r="O961" s="132"/>
      <c r="P961" s="128" t="str">
        <f aca="false">IFERROR(IF(OR(ISTEXT(N961),ISNUMBER(N961)),HLOOKUP(S961-23*INT(S961/23),[2]Hoja2!B$1:X$2,2),""),1)</f>
        <v/>
      </c>
      <c r="Q961" s="128" t="str">
        <f aca="false">LEFT(N961,1)</f>
        <v/>
      </c>
      <c r="R961" s="129" t="str">
        <f aca="false">IF(UPPER(Q961)="Z",2,IF(UPPER(Q961)="Y",1,IF(UPPER(Q961)="X",0,LEFT(N961))))</f>
        <v/>
      </c>
      <c r="S961" s="129" t="str">
        <f aca="false">REPLACE(N961,1,1,R961)</f>
        <v/>
      </c>
      <c r="T961" s="96"/>
      <c r="U961" s="133"/>
      <c r="V961" s="124" t="str">
        <f aca="false">IF(OR(ISTEXT(N961),ISNUMBER(N961)),IF($AD961=1,U961,0),"")</f>
        <v/>
      </c>
      <c r="W961" s="75" t="n">
        <v>36892</v>
      </c>
      <c r="X961" s="134"/>
      <c r="Y961" s="134"/>
      <c r="AA961" s="128" t="n">
        <f aca="false">IF(E961&lt;&gt;F961,0,1)</f>
        <v>1</v>
      </c>
      <c r="AB961" s="128" t="n">
        <f aca="false">IF(OR(T961="SI",T961="Si",T961="si",T961="sI",T961="s",T961="S"),1,0)</f>
        <v>0</v>
      </c>
      <c r="AC961" s="128" t="n">
        <f aca="false">IF(OR(J961="SI",J961="Si",J961="si",J961="sI",J961="s",J961="S"),1,0)</f>
        <v>0</v>
      </c>
      <c r="AD961" s="128" t="n">
        <f aca="false">AK961*AA961*AB961*AC961</f>
        <v>0</v>
      </c>
      <c r="AF961" s="136" t="n">
        <f aca="false">COUNTIF(D$8:D961,D961)</f>
        <v>0</v>
      </c>
      <c r="AG961" s="136" t="n">
        <f aca="false">COUNTIFS(D$8:D961,D961,A$8:A961,A961)</f>
        <v>0</v>
      </c>
      <c r="AH961" s="128" t="n">
        <f aca="false">AF961-AG961</f>
        <v>0</v>
      </c>
      <c r="AI961" s="128" t="n">
        <f aca="false">IF(OR(O961&lt;&gt;P961,P961=1,AA961=0),1,0)</f>
        <v>0</v>
      </c>
      <c r="AJ961" s="128" t="n">
        <f aca="false">IF(AR961&gt;0,1,0)+AH961</f>
        <v>0</v>
      </c>
      <c r="AK961" s="128" t="n">
        <f aca="false">IF(O961&lt;&gt;P961,0,1)</f>
        <v>1</v>
      </c>
      <c r="AL961" s="128" t="n">
        <f aca="false">IF(U961&gt;1,1,0)</f>
        <v>0</v>
      </c>
      <c r="AM961" s="136"/>
      <c r="AN961" s="137"/>
      <c r="AO961" s="139"/>
      <c r="AP961" s="128" t="str">
        <f aca="false">IF(SUMIF(AS$7:BU$7,"&gt;0",AS961:BU961)&gt;0,SUMIF(AS$7:BU$7,"&gt;0",AS961:BU961),"")</f>
        <v/>
      </c>
      <c r="AQ961" s="128"/>
      <c r="AR961" s="136" t="n">
        <f aca="false">COUNTIF(N$8:N961,N961)-1</f>
        <v>-1</v>
      </c>
      <c r="AS961" s="133"/>
      <c r="AT961" s="133"/>
      <c r="AU961" s="128" t="n">
        <f aca="false">IF($A961=$A960,AS961+AT961+AU960,AS961+AT961)</f>
        <v>0</v>
      </c>
      <c r="AV961" s="133"/>
      <c r="AW961" s="133"/>
      <c r="AX961" s="128" t="n">
        <f aca="false">IF($A961=$A960,AV961+AW961+AX960,AV961+AW961)</f>
        <v>0</v>
      </c>
      <c r="AY961" s="133"/>
      <c r="AZ961" s="133"/>
      <c r="BA961" s="128" t="n">
        <f aca="false">IF($A961=$A960,AY961+AZ961+BA960,AY961+AZ961)</f>
        <v>0</v>
      </c>
      <c r="BB961" s="133"/>
      <c r="BC961" s="133"/>
      <c r="BD961" s="128" t="n">
        <f aca="false">IF($A961=$A960,BB961+BC961+BD960,BB961+BC961)</f>
        <v>0</v>
      </c>
      <c r="BE961" s="133"/>
      <c r="BF961" s="133"/>
      <c r="BG961" s="128" t="n">
        <f aca="false">IF($A961=$A960,BE961+BF961+BG960,BE961+BF961)</f>
        <v>0</v>
      </c>
      <c r="BH961" s="133"/>
      <c r="BI961" s="133"/>
      <c r="BJ961" s="128" t="n">
        <f aca="false">IF($A961=$A960,BH961+BI961+BJ960,BH961+BI961)</f>
        <v>0</v>
      </c>
      <c r="BK961" s="133"/>
      <c r="BL961" s="133"/>
      <c r="BM961" s="128" t="n">
        <f aca="false">IF($A961=$A960,BK961+BL961+BM960,BK961+BL961)</f>
        <v>0</v>
      </c>
      <c r="BN961" s="133"/>
      <c r="BO961" s="133"/>
      <c r="BP961" s="128" t="n">
        <f aca="false">IF($A961=$A960,BN961+BO961+BP960,BN961+BO961)</f>
        <v>0</v>
      </c>
      <c r="BQ961" s="133"/>
      <c r="BR961" s="133"/>
      <c r="BS961" s="128" t="n">
        <f aca="false">IF($A961=$A960,BQ961+BR961+BS960,BQ961+BR961)</f>
        <v>0</v>
      </c>
      <c r="BT961" s="133"/>
      <c r="BU961" s="133"/>
      <c r="BV961" s="128" t="n">
        <f aca="false">IF($A961=$A960,BT961+BU961+BV960,BT961+BU961)</f>
        <v>0</v>
      </c>
      <c r="BW961" s="128" t="n">
        <f aca="false">IF(W961=0,0,IF(W961&gt;F$4,1,(IF(W961=BW$2,0,(IF(F$4-W961&gt;2,1,0))))))</f>
        <v>0</v>
      </c>
    </row>
    <row r="962" customFormat="false" ht="42.95" hidden="false" customHeight="true" outlineLevel="0" collapsed="false">
      <c r="A962" s="124" t="str">
        <f aca="false">IF(D962=D961,IF(A961=0,"",A961),IF(AND(D962&gt;0,D962&lt;&gt;D961),A961+1,""))</f>
        <v/>
      </c>
      <c r="B962" s="129"/>
      <c r="C962" s="129"/>
      <c r="D962" s="96"/>
      <c r="E962" s="138"/>
      <c r="F962" s="128" t="str">
        <f aca="false">IFERROR(IF(OR(ISTEXT(D962),ISNUMBER(D962)),HLOOKUP(I962-23*INT(I962/23),[2]Hoja2!B$1:X$2,2),""),1)</f>
        <v/>
      </c>
      <c r="G962" s="128" t="str">
        <f aca="false">LEFT(D962,1)</f>
        <v/>
      </c>
      <c r="H962" s="129" t="str">
        <f aca="false">IF(UPPER(G962)="Z",2,IF(UPPER(G962)="Y",1,IF(UPPER(G962)="X",0,LEFT(D962))))</f>
        <v/>
      </c>
      <c r="I962" s="129" t="str">
        <f aca="false">REPLACE(D962,1,1,H962)</f>
        <v/>
      </c>
      <c r="J962" s="96"/>
      <c r="K962" s="124" t="str">
        <f aca="false">IF(N962&gt;0,ROW(L962)-7,"")</f>
        <v/>
      </c>
      <c r="L962" s="130"/>
      <c r="M962" s="130"/>
      <c r="N962" s="131"/>
      <c r="O962" s="132"/>
      <c r="P962" s="128" t="str">
        <f aca="false">IFERROR(IF(OR(ISTEXT(N962),ISNUMBER(N962)),HLOOKUP(S962-23*INT(S962/23),[2]Hoja2!B$1:X$2,2),""),1)</f>
        <v/>
      </c>
      <c r="Q962" s="128" t="str">
        <f aca="false">LEFT(N962,1)</f>
        <v/>
      </c>
      <c r="R962" s="129" t="str">
        <f aca="false">IF(UPPER(Q962)="Z",2,IF(UPPER(Q962)="Y",1,IF(UPPER(Q962)="X",0,LEFT(N962))))</f>
        <v/>
      </c>
      <c r="S962" s="129" t="str">
        <f aca="false">REPLACE(N962,1,1,R962)</f>
        <v/>
      </c>
      <c r="T962" s="96"/>
      <c r="U962" s="133"/>
      <c r="V962" s="124" t="str">
        <f aca="false">IF(OR(ISTEXT(N962),ISNUMBER(N962)),IF($AD962=1,U962,0),"")</f>
        <v/>
      </c>
      <c r="W962" s="75" t="n">
        <v>36892</v>
      </c>
      <c r="X962" s="134"/>
      <c r="Y962" s="134"/>
      <c r="AA962" s="128" t="n">
        <f aca="false">IF(E962&lt;&gt;F962,0,1)</f>
        <v>1</v>
      </c>
      <c r="AB962" s="128" t="n">
        <f aca="false">IF(OR(T962="SI",T962="Si",T962="si",T962="sI",T962="s",T962="S"),1,0)</f>
        <v>0</v>
      </c>
      <c r="AC962" s="128" t="n">
        <f aca="false">IF(OR(J962="SI",J962="Si",J962="si",J962="sI",J962="s",J962="S"),1,0)</f>
        <v>0</v>
      </c>
      <c r="AD962" s="128" t="n">
        <f aca="false">AK962*AA962*AB962*AC962</f>
        <v>0</v>
      </c>
      <c r="AF962" s="136" t="n">
        <f aca="false">COUNTIF(D$8:D962,D962)</f>
        <v>0</v>
      </c>
      <c r="AG962" s="136" t="n">
        <f aca="false">COUNTIFS(D$8:D962,D962,A$8:A962,A962)</f>
        <v>0</v>
      </c>
      <c r="AH962" s="128" t="n">
        <f aca="false">AF962-AG962</f>
        <v>0</v>
      </c>
      <c r="AI962" s="128" t="n">
        <f aca="false">IF(OR(O962&lt;&gt;P962,P962=1,AA962=0),1,0)</f>
        <v>0</v>
      </c>
      <c r="AJ962" s="128" t="n">
        <f aca="false">IF(AR962&gt;0,1,0)+AH962</f>
        <v>0</v>
      </c>
      <c r="AK962" s="128" t="n">
        <f aca="false">IF(O962&lt;&gt;P962,0,1)</f>
        <v>1</v>
      </c>
      <c r="AL962" s="128" t="n">
        <f aca="false">IF(U962&gt;1,1,0)</f>
        <v>0</v>
      </c>
      <c r="AM962" s="136"/>
      <c r="AN962" s="137"/>
      <c r="AO962" s="139"/>
      <c r="AP962" s="128" t="str">
        <f aca="false">IF(SUMIF(AS$7:BU$7,"&gt;0",AS962:BU962)&gt;0,SUMIF(AS$7:BU$7,"&gt;0",AS962:BU962),"")</f>
        <v/>
      </c>
      <c r="AQ962" s="128"/>
      <c r="AR962" s="136" t="n">
        <f aca="false">COUNTIF(N$8:N962,N962)-1</f>
        <v>-1</v>
      </c>
      <c r="AS962" s="133"/>
      <c r="AT962" s="133"/>
      <c r="AU962" s="128" t="n">
        <f aca="false">IF($A962=$A961,AS962+AT962+AU961,AS962+AT962)</f>
        <v>0</v>
      </c>
      <c r="AV962" s="133"/>
      <c r="AW962" s="133"/>
      <c r="AX962" s="128" t="n">
        <f aca="false">IF($A962=$A961,AV962+AW962+AX961,AV962+AW962)</f>
        <v>0</v>
      </c>
      <c r="AY962" s="133"/>
      <c r="AZ962" s="133"/>
      <c r="BA962" s="128" t="n">
        <f aca="false">IF($A962=$A961,AY962+AZ962+BA961,AY962+AZ962)</f>
        <v>0</v>
      </c>
      <c r="BB962" s="133"/>
      <c r="BC962" s="133"/>
      <c r="BD962" s="128" t="n">
        <f aca="false">IF($A962=$A961,BB962+BC962+BD961,BB962+BC962)</f>
        <v>0</v>
      </c>
      <c r="BE962" s="133"/>
      <c r="BF962" s="133"/>
      <c r="BG962" s="128" t="n">
        <f aca="false">IF($A962=$A961,BE962+BF962+BG961,BE962+BF962)</f>
        <v>0</v>
      </c>
      <c r="BH962" s="133"/>
      <c r="BI962" s="133"/>
      <c r="BJ962" s="128" t="n">
        <f aca="false">IF($A962=$A961,BH962+BI962+BJ961,BH962+BI962)</f>
        <v>0</v>
      </c>
      <c r="BK962" s="133"/>
      <c r="BL962" s="133"/>
      <c r="BM962" s="128" t="n">
        <f aca="false">IF($A962=$A961,BK962+BL962+BM961,BK962+BL962)</f>
        <v>0</v>
      </c>
      <c r="BN962" s="133"/>
      <c r="BO962" s="133"/>
      <c r="BP962" s="128" t="n">
        <f aca="false">IF($A962=$A961,BN962+BO962+BP961,BN962+BO962)</f>
        <v>0</v>
      </c>
      <c r="BQ962" s="133"/>
      <c r="BR962" s="133"/>
      <c r="BS962" s="128" t="n">
        <f aca="false">IF($A962=$A961,BQ962+BR962+BS961,BQ962+BR962)</f>
        <v>0</v>
      </c>
      <c r="BT962" s="133"/>
      <c r="BU962" s="133"/>
      <c r="BV962" s="128" t="n">
        <f aca="false">IF($A962=$A961,BT962+BU962+BV961,BT962+BU962)</f>
        <v>0</v>
      </c>
      <c r="BW962" s="128" t="n">
        <f aca="false">IF(W962=0,0,IF(W962&gt;F$4,1,(IF(W962=BW$2,0,(IF(F$4-W962&gt;2,1,0))))))</f>
        <v>0</v>
      </c>
    </row>
    <row r="963" customFormat="false" ht="42.95" hidden="false" customHeight="true" outlineLevel="0" collapsed="false">
      <c r="A963" s="124" t="str">
        <f aca="false">IF(D963=D962,IF(A962=0,"",A962),IF(AND(D963&gt;0,D963&lt;&gt;D962),A962+1,""))</f>
        <v/>
      </c>
      <c r="B963" s="129"/>
      <c r="C963" s="129"/>
      <c r="D963" s="96"/>
      <c r="E963" s="138"/>
      <c r="F963" s="128" t="str">
        <f aca="false">IFERROR(IF(OR(ISTEXT(D963),ISNUMBER(D963)),HLOOKUP(I963-23*INT(I963/23),[2]Hoja2!B$1:X$2,2),""),1)</f>
        <v/>
      </c>
      <c r="G963" s="128" t="str">
        <f aca="false">LEFT(D963,1)</f>
        <v/>
      </c>
      <c r="H963" s="129" t="str">
        <f aca="false">IF(UPPER(G963)="Z",2,IF(UPPER(G963)="Y",1,IF(UPPER(G963)="X",0,LEFT(D963))))</f>
        <v/>
      </c>
      <c r="I963" s="129" t="str">
        <f aca="false">REPLACE(D963,1,1,H963)</f>
        <v/>
      </c>
      <c r="J963" s="96"/>
      <c r="K963" s="124" t="str">
        <f aca="false">IF(N963&gt;0,ROW(L963)-7,"")</f>
        <v/>
      </c>
      <c r="L963" s="130"/>
      <c r="M963" s="130"/>
      <c r="N963" s="131"/>
      <c r="O963" s="132"/>
      <c r="P963" s="128" t="str">
        <f aca="false">IFERROR(IF(OR(ISTEXT(N963),ISNUMBER(N963)),HLOOKUP(S963-23*INT(S963/23),[2]Hoja2!B$1:X$2,2),""),1)</f>
        <v/>
      </c>
      <c r="Q963" s="128" t="str">
        <f aca="false">LEFT(N963,1)</f>
        <v/>
      </c>
      <c r="R963" s="129" t="str">
        <f aca="false">IF(UPPER(Q963)="Z",2,IF(UPPER(Q963)="Y",1,IF(UPPER(Q963)="X",0,LEFT(N963))))</f>
        <v/>
      </c>
      <c r="S963" s="129" t="str">
        <f aca="false">REPLACE(N963,1,1,R963)</f>
        <v/>
      </c>
      <c r="T963" s="96"/>
      <c r="U963" s="133"/>
      <c r="V963" s="124" t="str">
        <f aca="false">IF(OR(ISTEXT(N963),ISNUMBER(N963)),IF($AD963=1,U963,0),"")</f>
        <v/>
      </c>
      <c r="W963" s="75" t="n">
        <v>36892</v>
      </c>
      <c r="X963" s="134"/>
      <c r="Y963" s="134"/>
      <c r="AA963" s="128" t="n">
        <f aca="false">IF(E963&lt;&gt;F963,0,1)</f>
        <v>1</v>
      </c>
      <c r="AB963" s="128" t="n">
        <f aca="false">IF(OR(T963="SI",T963="Si",T963="si",T963="sI",T963="s",T963="S"),1,0)</f>
        <v>0</v>
      </c>
      <c r="AC963" s="128" t="n">
        <f aca="false">IF(OR(J963="SI",J963="Si",J963="si",J963="sI",J963="s",J963="S"),1,0)</f>
        <v>0</v>
      </c>
      <c r="AD963" s="128" t="n">
        <f aca="false">AK963*AA963*AB963*AC963</f>
        <v>0</v>
      </c>
      <c r="AF963" s="136" t="n">
        <f aca="false">COUNTIF(D$8:D963,D963)</f>
        <v>0</v>
      </c>
      <c r="AG963" s="136" t="n">
        <f aca="false">COUNTIFS(D$8:D963,D963,A$8:A963,A963)</f>
        <v>0</v>
      </c>
      <c r="AH963" s="128" t="n">
        <f aca="false">AF963-AG963</f>
        <v>0</v>
      </c>
      <c r="AI963" s="128" t="n">
        <f aca="false">IF(OR(O963&lt;&gt;P963,P963=1,AA963=0),1,0)</f>
        <v>0</v>
      </c>
      <c r="AJ963" s="128" t="n">
        <f aca="false">IF(AR963&gt;0,1,0)+AH963</f>
        <v>0</v>
      </c>
      <c r="AK963" s="128" t="n">
        <f aca="false">IF(O963&lt;&gt;P963,0,1)</f>
        <v>1</v>
      </c>
      <c r="AL963" s="128" t="n">
        <f aca="false">IF(U963&gt;1,1,0)</f>
        <v>0</v>
      </c>
      <c r="AM963" s="136"/>
      <c r="AN963" s="137"/>
      <c r="AO963" s="139"/>
      <c r="AP963" s="128" t="str">
        <f aca="false">IF(SUMIF(AS$7:BU$7,"&gt;0",AS963:BU963)&gt;0,SUMIF(AS$7:BU$7,"&gt;0",AS963:BU963),"")</f>
        <v/>
      </c>
      <c r="AQ963" s="128"/>
      <c r="AR963" s="136" t="n">
        <f aca="false">COUNTIF(N$8:N963,N963)-1</f>
        <v>-1</v>
      </c>
      <c r="AS963" s="133"/>
      <c r="AT963" s="133"/>
      <c r="AU963" s="128" t="n">
        <f aca="false">IF($A963=$A962,AS963+AT963+AU962,AS963+AT963)</f>
        <v>0</v>
      </c>
      <c r="AV963" s="133"/>
      <c r="AW963" s="133"/>
      <c r="AX963" s="128" t="n">
        <f aca="false">IF($A963=$A962,AV963+AW963+AX962,AV963+AW963)</f>
        <v>0</v>
      </c>
      <c r="AY963" s="133"/>
      <c r="AZ963" s="133"/>
      <c r="BA963" s="128" t="n">
        <f aca="false">IF($A963=$A962,AY963+AZ963+BA962,AY963+AZ963)</f>
        <v>0</v>
      </c>
      <c r="BB963" s="133"/>
      <c r="BC963" s="133"/>
      <c r="BD963" s="128" t="n">
        <f aca="false">IF($A963=$A962,BB963+BC963+BD962,BB963+BC963)</f>
        <v>0</v>
      </c>
      <c r="BE963" s="133"/>
      <c r="BF963" s="133"/>
      <c r="BG963" s="128" t="n">
        <f aca="false">IF($A963=$A962,BE963+BF963+BG962,BE963+BF963)</f>
        <v>0</v>
      </c>
      <c r="BH963" s="133"/>
      <c r="BI963" s="133"/>
      <c r="BJ963" s="128" t="n">
        <f aca="false">IF($A963=$A962,BH963+BI963+BJ962,BH963+BI963)</f>
        <v>0</v>
      </c>
      <c r="BK963" s="133"/>
      <c r="BL963" s="133"/>
      <c r="BM963" s="128" t="n">
        <f aca="false">IF($A963=$A962,BK963+BL963+BM962,BK963+BL963)</f>
        <v>0</v>
      </c>
      <c r="BN963" s="133"/>
      <c r="BO963" s="133"/>
      <c r="BP963" s="128" t="n">
        <f aca="false">IF($A963=$A962,BN963+BO963+BP962,BN963+BO963)</f>
        <v>0</v>
      </c>
      <c r="BQ963" s="133"/>
      <c r="BR963" s="133"/>
      <c r="BS963" s="128" t="n">
        <f aca="false">IF($A963=$A962,BQ963+BR963+BS962,BQ963+BR963)</f>
        <v>0</v>
      </c>
      <c r="BT963" s="133"/>
      <c r="BU963" s="133"/>
      <c r="BV963" s="128" t="n">
        <f aca="false">IF($A963=$A962,BT963+BU963+BV962,BT963+BU963)</f>
        <v>0</v>
      </c>
      <c r="BW963" s="128" t="n">
        <f aca="false">IF(W963=0,0,IF(W963&gt;F$4,1,(IF(W963=BW$2,0,(IF(F$4-W963&gt;2,1,0))))))</f>
        <v>0</v>
      </c>
    </row>
    <row r="964" customFormat="false" ht="42.95" hidden="false" customHeight="true" outlineLevel="0" collapsed="false">
      <c r="A964" s="124" t="str">
        <f aca="false">IF(D964=D963,IF(A963=0,"",A963),IF(AND(D964&gt;0,D964&lt;&gt;D963),A963+1,""))</f>
        <v/>
      </c>
      <c r="B964" s="129"/>
      <c r="C964" s="129"/>
      <c r="D964" s="96"/>
      <c r="E964" s="138"/>
      <c r="F964" s="128" t="str">
        <f aca="false">IFERROR(IF(OR(ISTEXT(D964),ISNUMBER(D964)),HLOOKUP(I964-23*INT(I964/23),[2]Hoja2!B$1:X$2,2),""),1)</f>
        <v/>
      </c>
      <c r="G964" s="128" t="str">
        <f aca="false">LEFT(D964,1)</f>
        <v/>
      </c>
      <c r="H964" s="129" t="str">
        <f aca="false">IF(UPPER(G964)="Z",2,IF(UPPER(G964)="Y",1,IF(UPPER(G964)="X",0,LEFT(D964))))</f>
        <v/>
      </c>
      <c r="I964" s="129" t="str">
        <f aca="false">REPLACE(D964,1,1,H964)</f>
        <v/>
      </c>
      <c r="J964" s="96"/>
      <c r="K964" s="124" t="str">
        <f aca="false">IF(N964&gt;0,ROW(L964)-7,"")</f>
        <v/>
      </c>
      <c r="L964" s="130"/>
      <c r="M964" s="130"/>
      <c r="N964" s="131"/>
      <c r="O964" s="132"/>
      <c r="P964" s="128" t="str">
        <f aca="false">IFERROR(IF(OR(ISTEXT(N964),ISNUMBER(N964)),HLOOKUP(S964-23*INT(S964/23),[2]Hoja2!B$1:X$2,2),""),1)</f>
        <v/>
      </c>
      <c r="Q964" s="128" t="str">
        <f aca="false">LEFT(N964,1)</f>
        <v/>
      </c>
      <c r="R964" s="129" t="str">
        <f aca="false">IF(UPPER(Q964)="Z",2,IF(UPPER(Q964)="Y",1,IF(UPPER(Q964)="X",0,LEFT(N964))))</f>
        <v/>
      </c>
      <c r="S964" s="129" t="str">
        <f aca="false">REPLACE(N964,1,1,R964)</f>
        <v/>
      </c>
      <c r="T964" s="96"/>
      <c r="U964" s="133"/>
      <c r="V964" s="124" t="str">
        <f aca="false">IF(OR(ISTEXT(N964),ISNUMBER(N964)),IF($AD964=1,U964,0),"")</f>
        <v/>
      </c>
      <c r="W964" s="75" t="n">
        <v>36892</v>
      </c>
      <c r="X964" s="134"/>
      <c r="Y964" s="134"/>
      <c r="AA964" s="128" t="n">
        <f aca="false">IF(E964&lt;&gt;F964,0,1)</f>
        <v>1</v>
      </c>
      <c r="AB964" s="128" t="n">
        <f aca="false">IF(OR(T964="SI",T964="Si",T964="si",T964="sI",T964="s",T964="S"),1,0)</f>
        <v>0</v>
      </c>
      <c r="AC964" s="128" t="n">
        <f aca="false">IF(OR(J964="SI",J964="Si",J964="si",J964="sI",J964="s",J964="S"),1,0)</f>
        <v>0</v>
      </c>
      <c r="AD964" s="128" t="n">
        <f aca="false">AK964*AA964*AB964*AC964</f>
        <v>0</v>
      </c>
      <c r="AF964" s="136" t="n">
        <f aca="false">COUNTIF(D$8:D964,D964)</f>
        <v>0</v>
      </c>
      <c r="AG964" s="136" t="n">
        <f aca="false">COUNTIFS(D$8:D964,D964,A$8:A964,A964)</f>
        <v>0</v>
      </c>
      <c r="AH964" s="128" t="n">
        <f aca="false">AF964-AG964</f>
        <v>0</v>
      </c>
      <c r="AI964" s="128" t="n">
        <f aca="false">IF(OR(O964&lt;&gt;P964,P964=1,AA964=0),1,0)</f>
        <v>0</v>
      </c>
      <c r="AJ964" s="128" t="n">
        <f aca="false">IF(AR964&gt;0,1,0)+AH964</f>
        <v>0</v>
      </c>
      <c r="AK964" s="128" t="n">
        <f aca="false">IF(O964&lt;&gt;P964,0,1)</f>
        <v>1</v>
      </c>
      <c r="AL964" s="128" t="n">
        <f aca="false">IF(U964&gt;1,1,0)</f>
        <v>0</v>
      </c>
      <c r="AM964" s="136"/>
      <c r="AN964" s="137"/>
      <c r="AO964" s="139"/>
      <c r="AP964" s="128" t="str">
        <f aca="false">IF(SUMIF(AS$7:BU$7,"&gt;0",AS964:BU964)&gt;0,SUMIF(AS$7:BU$7,"&gt;0",AS964:BU964),"")</f>
        <v/>
      </c>
      <c r="AQ964" s="128"/>
      <c r="AR964" s="136" t="n">
        <f aca="false">COUNTIF(N$8:N964,N964)-1</f>
        <v>-1</v>
      </c>
      <c r="AS964" s="133"/>
      <c r="AT964" s="133"/>
      <c r="AU964" s="128" t="n">
        <f aca="false">IF($A964=$A963,AS964+AT964+AU963,AS964+AT964)</f>
        <v>0</v>
      </c>
      <c r="AV964" s="133"/>
      <c r="AW964" s="133"/>
      <c r="AX964" s="128" t="n">
        <f aca="false">IF($A964=$A963,AV964+AW964+AX963,AV964+AW964)</f>
        <v>0</v>
      </c>
      <c r="AY964" s="133"/>
      <c r="AZ964" s="133"/>
      <c r="BA964" s="128" t="n">
        <f aca="false">IF($A964=$A963,AY964+AZ964+BA963,AY964+AZ964)</f>
        <v>0</v>
      </c>
      <c r="BB964" s="133"/>
      <c r="BC964" s="133"/>
      <c r="BD964" s="128" t="n">
        <f aca="false">IF($A964=$A963,BB964+BC964+BD963,BB964+BC964)</f>
        <v>0</v>
      </c>
      <c r="BE964" s="133"/>
      <c r="BF964" s="133"/>
      <c r="BG964" s="128" t="n">
        <f aca="false">IF($A964=$A963,BE964+BF964+BG963,BE964+BF964)</f>
        <v>0</v>
      </c>
      <c r="BH964" s="133"/>
      <c r="BI964" s="133"/>
      <c r="BJ964" s="128" t="n">
        <f aca="false">IF($A964=$A963,BH964+BI964+BJ963,BH964+BI964)</f>
        <v>0</v>
      </c>
      <c r="BK964" s="133"/>
      <c r="BL964" s="133"/>
      <c r="BM964" s="128" t="n">
        <f aca="false">IF($A964=$A963,BK964+BL964+BM963,BK964+BL964)</f>
        <v>0</v>
      </c>
      <c r="BN964" s="133"/>
      <c r="BO964" s="133"/>
      <c r="BP964" s="128" t="n">
        <f aca="false">IF($A964=$A963,BN964+BO964+BP963,BN964+BO964)</f>
        <v>0</v>
      </c>
      <c r="BQ964" s="133"/>
      <c r="BR964" s="133"/>
      <c r="BS964" s="128" t="n">
        <f aca="false">IF($A964=$A963,BQ964+BR964+BS963,BQ964+BR964)</f>
        <v>0</v>
      </c>
      <c r="BT964" s="133"/>
      <c r="BU964" s="133"/>
      <c r="BV964" s="128" t="n">
        <f aca="false">IF($A964=$A963,BT964+BU964+BV963,BT964+BU964)</f>
        <v>0</v>
      </c>
      <c r="BW964" s="128" t="n">
        <f aca="false">IF(W964=0,0,IF(W964&gt;F$4,1,(IF(W964=BW$2,0,(IF(F$4-W964&gt;2,1,0))))))</f>
        <v>0</v>
      </c>
    </row>
    <row r="965" customFormat="false" ht="42.95" hidden="false" customHeight="true" outlineLevel="0" collapsed="false">
      <c r="A965" s="124" t="str">
        <f aca="false">IF(D965=D964,IF(A964=0,"",A964),IF(AND(D965&gt;0,D965&lt;&gt;D964),A964+1,""))</f>
        <v/>
      </c>
      <c r="B965" s="129"/>
      <c r="C965" s="129"/>
      <c r="D965" s="96"/>
      <c r="E965" s="138"/>
      <c r="F965" s="128" t="str">
        <f aca="false">IFERROR(IF(OR(ISTEXT(D965),ISNUMBER(D965)),HLOOKUP(I965-23*INT(I965/23),[2]Hoja2!B$1:X$2,2),""),1)</f>
        <v/>
      </c>
      <c r="G965" s="128" t="str">
        <f aca="false">LEFT(D965,1)</f>
        <v/>
      </c>
      <c r="H965" s="129" t="str">
        <f aca="false">IF(UPPER(G965)="Z",2,IF(UPPER(G965)="Y",1,IF(UPPER(G965)="X",0,LEFT(D965))))</f>
        <v/>
      </c>
      <c r="I965" s="129" t="str">
        <f aca="false">REPLACE(D965,1,1,H965)</f>
        <v/>
      </c>
      <c r="J965" s="96"/>
      <c r="K965" s="124" t="str">
        <f aca="false">IF(N965&gt;0,ROW(L965)-7,"")</f>
        <v/>
      </c>
      <c r="L965" s="130"/>
      <c r="M965" s="130"/>
      <c r="N965" s="131"/>
      <c r="O965" s="132"/>
      <c r="P965" s="128" t="str">
        <f aca="false">IFERROR(IF(OR(ISTEXT(N965),ISNUMBER(N965)),HLOOKUP(S965-23*INT(S965/23),[2]Hoja2!B$1:X$2,2),""),1)</f>
        <v/>
      </c>
      <c r="Q965" s="128" t="str">
        <f aca="false">LEFT(N965,1)</f>
        <v/>
      </c>
      <c r="R965" s="129" t="str">
        <f aca="false">IF(UPPER(Q965)="Z",2,IF(UPPER(Q965)="Y",1,IF(UPPER(Q965)="X",0,LEFT(N965))))</f>
        <v/>
      </c>
      <c r="S965" s="129" t="str">
        <f aca="false">REPLACE(N965,1,1,R965)</f>
        <v/>
      </c>
      <c r="T965" s="96"/>
      <c r="U965" s="133"/>
      <c r="V965" s="124" t="str">
        <f aca="false">IF(OR(ISTEXT(N965),ISNUMBER(N965)),IF($AD965=1,U965,0),"")</f>
        <v/>
      </c>
      <c r="W965" s="75" t="n">
        <v>36892</v>
      </c>
      <c r="X965" s="134"/>
      <c r="Y965" s="134"/>
      <c r="AA965" s="128" t="n">
        <f aca="false">IF(E965&lt;&gt;F965,0,1)</f>
        <v>1</v>
      </c>
      <c r="AB965" s="128" t="n">
        <f aca="false">IF(OR(T965="SI",T965="Si",T965="si",T965="sI",T965="s",T965="S"),1,0)</f>
        <v>0</v>
      </c>
      <c r="AC965" s="128" t="n">
        <f aca="false">IF(OR(J965="SI",J965="Si",J965="si",J965="sI",J965="s",J965="S"),1,0)</f>
        <v>0</v>
      </c>
      <c r="AD965" s="128" t="n">
        <f aca="false">AK965*AA965*AB965*AC965</f>
        <v>0</v>
      </c>
      <c r="AF965" s="136" t="n">
        <f aca="false">COUNTIF(D$8:D965,D965)</f>
        <v>0</v>
      </c>
      <c r="AG965" s="136" t="n">
        <f aca="false">COUNTIFS(D$8:D965,D965,A$8:A965,A965)</f>
        <v>0</v>
      </c>
      <c r="AH965" s="128" t="n">
        <f aca="false">AF965-AG965</f>
        <v>0</v>
      </c>
      <c r="AI965" s="128" t="n">
        <f aca="false">IF(OR(O965&lt;&gt;P965,P965=1,AA965=0),1,0)</f>
        <v>0</v>
      </c>
      <c r="AJ965" s="128" t="n">
        <f aca="false">IF(AR965&gt;0,1,0)+AH965</f>
        <v>0</v>
      </c>
      <c r="AK965" s="128" t="n">
        <f aca="false">IF(O965&lt;&gt;P965,0,1)</f>
        <v>1</v>
      </c>
      <c r="AL965" s="128" t="n">
        <f aca="false">IF(U965&gt;1,1,0)</f>
        <v>0</v>
      </c>
      <c r="AM965" s="136"/>
      <c r="AN965" s="137"/>
      <c r="AO965" s="139"/>
      <c r="AP965" s="128" t="str">
        <f aca="false">IF(SUMIF(AS$7:BU$7,"&gt;0",AS965:BU965)&gt;0,SUMIF(AS$7:BU$7,"&gt;0",AS965:BU965),"")</f>
        <v/>
      </c>
      <c r="AQ965" s="128"/>
      <c r="AR965" s="136" t="n">
        <f aca="false">COUNTIF(N$8:N965,N965)-1</f>
        <v>-1</v>
      </c>
      <c r="AS965" s="133"/>
      <c r="AT965" s="133"/>
      <c r="AU965" s="128" t="n">
        <f aca="false">IF($A965=$A964,AS965+AT965+AU964,AS965+AT965)</f>
        <v>0</v>
      </c>
      <c r="AV965" s="133"/>
      <c r="AW965" s="133"/>
      <c r="AX965" s="128" t="n">
        <f aca="false">IF($A965=$A964,AV965+AW965+AX964,AV965+AW965)</f>
        <v>0</v>
      </c>
      <c r="AY965" s="133"/>
      <c r="AZ965" s="133"/>
      <c r="BA965" s="128" t="n">
        <f aca="false">IF($A965=$A964,AY965+AZ965+BA964,AY965+AZ965)</f>
        <v>0</v>
      </c>
      <c r="BB965" s="133"/>
      <c r="BC965" s="133"/>
      <c r="BD965" s="128" t="n">
        <f aca="false">IF($A965=$A964,BB965+BC965+BD964,BB965+BC965)</f>
        <v>0</v>
      </c>
      <c r="BE965" s="133"/>
      <c r="BF965" s="133"/>
      <c r="BG965" s="128" t="n">
        <f aca="false">IF($A965=$A964,BE965+BF965+BG964,BE965+BF965)</f>
        <v>0</v>
      </c>
      <c r="BH965" s="133"/>
      <c r="BI965" s="133"/>
      <c r="BJ965" s="128" t="n">
        <f aca="false">IF($A965=$A964,BH965+BI965+BJ964,BH965+BI965)</f>
        <v>0</v>
      </c>
      <c r="BK965" s="133"/>
      <c r="BL965" s="133"/>
      <c r="BM965" s="128" t="n">
        <f aca="false">IF($A965=$A964,BK965+BL965+BM964,BK965+BL965)</f>
        <v>0</v>
      </c>
      <c r="BN965" s="133"/>
      <c r="BO965" s="133"/>
      <c r="BP965" s="128" t="n">
        <f aca="false">IF($A965=$A964,BN965+BO965+BP964,BN965+BO965)</f>
        <v>0</v>
      </c>
      <c r="BQ965" s="133"/>
      <c r="BR965" s="133"/>
      <c r="BS965" s="128" t="n">
        <f aca="false">IF($A965=$A964,BQ965+BR965+BS964,BQ965+BR965)</f>
        <v>0</v>
      </c>
      <c r="BT965" s="133"/>
      <c r="BU965" s="133"/>
      <c r="BV965" s="128" t="n">
        <f aca="false">IF($A965=$A964,BT965+BU965+BV964,BT965+BU965)</f>
        <v>0</v>
      </c>
      <c r="BW965" s="128" t="n">
        <f aca="false">IF(W965=0,0,IF(W965&gt;F$4,1,(IF(W965=BW$2,0,(IF(F$4-W965&gt;2,1,0))))))</f>
        <v>0</v>
      </c>
    </row>
    <row r="966" customFormat="false" ht="42.95" hidden="false" customHeight="true" outlineLevel="0" collapsed="false">
      <c r="A966" s="124" t="str">
        <f aca="false">IF(D966=D965,IF(A965=0,"",A965),IF(AND(D966&gt;0,D966&lt;&gt;D965),A965+1,""))</f>
        <v/>
      </c>
      <c r="B966" s="129"/>
      <c r="C966" s="129"/>
      <c r="D966" s="96"/>
      <c r="E966" s="138"/>
      <c r="F966" s="128" t="str">
        <f aca="false">IFERROR(IF(OR(ISTEXT(D966),ISNUMBER(D966)),HLOOKUP(I966-23*INT(I966/23),[2]Hoja2!B$1:X$2,2),""),1)</f>
        <v/>
      </c>
      <c r="G966" s="128" t="str">
        <f aca="false">LEFT(D966,1)</f>
        <v/>
      </c>
      <c r="H966" s="129" t="str">
        <f aca="false">IF(UPPER(G966)="Z",2,IF(UPPER(G966)="Y",1,IF(UPPER(G966)="X",0,LEFT(D966))))</f>
        <v/>
      </c>
      <c r="I966" s="129" t="str">
        <f aca="false">REPLACE(D966,1,1,H966)</f>
        <v/>
      </c>
      <c r="J966" s="96"/>
      <c r="K966" s="124" t="str">
        <f aca="false">IF(N966&gt;0,ROW(L966)-7,"")</f>
        <v/>
      </c>
      <c r="L966" s="130"/>
      <c r="M966" s="130"/>
      <c r="N966" s="131"/>
      <c r="O966" s="132"/>
      <c r="P966" s="128" t="str">
        <f aca="false">IFERROR(IF(OR(ISTEXT(N966),ISNUMBER(N966)),HLOOKUP(S966-23*INT(S966/23),[2]Hoja2!B$1:X$2,2),""),1)</f>
        <v/>
      </c>
      <c r="Q966" s="128" t="str">
        <f aca="false">LEFT(N966,1)</f>
        <v/>
      </c>
      <c r="R966" s="129" t="str">
        <f aca="false">IF(UPPER(Q966)="Z",2,IF(UPPER(Q966)="Y",1,IF(UPPER(Q966)="X",0,LEFT(N966))))</f>
        <v/>
      </c>
      <c r="S966" s="129" t="str">
        <f aca="false">REPLACE(N966,1,1,R966)</f>
        <v/>
      </c>
      <c r="T966" s="96"/>
      <c r="U966" s="133"/>
      <c r="V966" s="124" t="str">
        <f aca="false">IF(OR(ISTEXT(N966),ISNUMBER(N966)),IF($AD966=1,U966,0),"")</f>
        <v/>
      </c>
      <c r="W966" s="75" t="n">
        <v>36892</v>
      </c>
      <c r="X966" s="134"/>
      <c r="Y966" s="134"/>
      <c r="AA966" s="128" t="n">
        <f aca="false">IF(E966&lt;&gt;F966,0,1)</f>
        <v>1</v>
      </c>
      <c r="AB966" s="128" t="n">
        <f aca="false">IF(OR(T966="SI",T966="Si",T966="si",T966="sI",T966="s",T966="S"),1,0)</f>
        <v>0</v>
      </c>
      <c r="AC966" s="128" t="n">
        <f aca="false">IF(OR(J966="SI",J966="Si",J966="si",J966="sI",J966="s",J966="S"),1,0)</f>
        <v>0</v>
      </c>
      <c r="AD966" s="128" t="n">
        <f aca="false">AK966*AA966*AB966*AC966</f>
        <v>0</v>
      </c>
      <c r="AF966" s="136" t="n">
        <f aca="false">COUNTIF(D$8:D966,D966)</f>
        <v>0</v>
      </c>
      <c r="AG966" s="136" t="n">
        <f aca="false">COUNTIFS(D$8:D966,D966,A$8:A966,A966)</f>
        <v>0</v>
      </c>
      <c r="AH966" s="128" t="n">
        <f aca="false">AF966-AG966</f>
        <v>0</v>
      </c>
      <c r="AI966" s="128" t="n">
        <f aca="false">IF(OR(O966&lt;&gt;P966,P966=1,AA966=0),1,0)</f>
        <v>0</v>
      </c>
      <c r="AJ966" s="128" t="n">
        <f aca="false">IF(AR966&gt;0,1,0)+AH966</f>
        <v>0</v>
      </c>
      <c r="AK966" s="128" t="n">
        <f aca="false">IF(O966&lt;&gt;P966,0,1)</f>
        <v>1</v>
      </c>
      <c r="AL966" s="128" t="n">
        <f aca="false">IF(U966&gt;1,1,0)</f>
        <v>0</v>
      </c>
      <c r="AM966" s="136"/>
      <c r="AN966" s="137"/>
      <c r="AO966" s="139"/>
      <c r="AP966" s="128" t="str">
        <f aca="false">IF(SUMIF(AS$7:BU$7,"&gt;0",AS966:BU966)&gt;0,SUMIF(AS$7:BU$7,"&gt;0",AS966:BU966),"")</f>
        <v/>
      </c>
      <c r="AQ966" s="128"/>
      <c r="AR966" s="136" t="n">
        <f aca="false">COUNTIF(N$8:N966,N966)-1</f>
        <v>-1</v>
      </c>
      <c r="AS966" s="133"/>
      <c r="AT966" s="133"/>
      <c r="AU966" s="128" t="n">
        <f aca="false">IF($A966=$A965,AS966+AT966+AU965,AS966+AT966)</f>
        <v>0</v>
      </c>
      <c r="AV966" s="133"/>
      <c r="AW966" s="133"/>
      <c r="AX966" s="128" t="n">
        <f aca="false">IF($A966=$A965,AV966+AW966+AX965,AV966+AW966)</f>
        <v>0</v>
      </c>
      <c r="AY966" s="133"/>
      <c r="AZ966" s="133"/>
      <c r="BA966" s="128" t="n">
        <f aca="false">IF($A966=$A965,AY966+AZ966+BA965,AY966+AZ966)</f>
        <v>0</v>
      </c>
      <c r="BB966" s="133"/>
      <c r="BC966" s="133"/>
      <c r="BD966" s="128" t="n">
        <f aca="false">IF($A966=$A965,BB966+BC966+BD965,BB966+BC966)</f>
        <v>0</v>
      </c>
      <c r="BE966" s="133"/>
      <c r="BF966" s="133"/>
      <c r="BG966" s="128" t="n">
        <f aca="false">IF($A966=$A965,BE966+BF966+BG965,BE966+BF966)</f>
        <v>0</v>
      </c>
      <c r="BH966" s="133"/>
      <c r="BI966" s="133"/>
      <c r="BJ966" s="128" t="n">
        <f aca="false">IF($A966=$A965,BH966+BI966+BJ965,BH966+BI966)</f>
        <v>0</v>
      </c>
      <c r="BK966" s="133"/>
      <c r="BL966" s="133"/>
      <c r="BM966" s="128" t="n">
        <f aca="false">IF($A966=$A965,BK966+BL966+BM965,BK966+BL966)</f>
        <v>0</v>
      </c>
      <c r="BN966" s="133"/>
      <c r="BO966" s="133"/>
      <c r="BP966" s="128" t="n">
        <f aca="false">IF($A966=$A965,BN966+BO966+BP965,BN966+BO966)</f>
        <v>0</v>
      </c>
      <c r="BQ966" s="133"/>
      <c r="BR966" s="133"/>
      <c r="BS966" s="128" t="n">
        <f aca="false">IF($A966=$A965,BQ966+BR966+BS965,BQ966+BR966)</f>
        <v>0</v>
      </c>
      <c r="BT966" s="133"/>
      <c r="BU966" s="133"/>
      <c r="BV966" s="128" t="n">
        <f aca="false">IF($A966=$A965,BT966+BU966+BV965,BT966+BU966)</f>
        <v>0</v>
      </c>
      <c r="BW966" s="128" t="n">
        <f aca="false">IF(W966=0,0,IF(W966&gt;F$4,1,(IF(W966=BW$2,0,(IF(F$4-W966&gt;2,1,0))))))</f>
        <v>0</v>
      </c>
    </row>
    <row r="967" customFormat="false" ht="42.95" hidden="false" customHeight="true" outlineLevel="0" collapsed="false">
      <c r="A967" s="124" t="str">
        <f aca="false">IF(D967=D966,IF(A966=0,"",A966),IF(AND(D967&gt;0,D967&lt;&gt;D966),A966+1,""))</f>
        <v/>
      </c>
      <c r="B967" s="129"/>
      <c r="C967" s="129"/>
      <c r="D967" s="96"/>
      <c r="E967" s="138"/>
      <c r="F967" s="128" t="str">
        <f aca="false">IFERROR(IF(OR(ISTEXT(D967),ISNUMBER(D967)),HLOOKUP(I967-23*INT(I967/23),[2]Hoja2!B$1:X$2,2),""),1)</f>
        <v/>
      </c>
      <c r="G967" s="128" t="str">
        <f aca="false">LEFT(D967,1)</f>
        <v/>
      </c>
      <c r="H967" s="129" t="str">
        <f aca="false">IF(UPPER(G967)="Z",2,IF(UPPER(G967)="Y",1,IF(UPPER(G967)="X",0,LEFT(D967))))</f>
        <v/>
      </c>
      <c r="I967" s="129" t="str">
        <f aca="false">REPLACE(D967,1,1,H967)</f>
        <v/>
      </c>
      <c r="J967" s="96"/>
      <c r="K967" s="124" t="str">
        <f aca="false">IF(N967&gt;0,ROW(L967)-7,"")</f>
        <v/>
      </c>
      <c r="L967" s="130"/>
      <c r="M967" s="130"/>
      <c r="N967" s="131"/>
      <c r="O967" s="132"/>
      <c r="P967" s="128" t="str">
        <f aca="false">IFERROR(IF(OR(ISTEXT(N967),ISNUMBER(N967)),HLOOKUP(S967-23*INT(S967/23),[2]Hoja2!B$1:X$2,2),""),1)</f>
        <v/>
      </c>
      <c r="Q967" s="128" t="str">
        <f aca="false">LEFT(N967,1)</f>
        <v/>
      </c>
      <c r="R967" s="129" t="str">
        <f aca="false">IF(UPPER(Q967)="Z",2,IF(UPPER(Q967)="Y",1,IF(UPPER(Q967)="X",0,LEFT(N967))))</f>
        <v/>
      </c>
      <c r="S967" s="129" t="str">
        <f aca="false">REPLACE(N967,1,1,R967)</f>
        <v/>
      </c>
      <c r="T967" s="96"/>
      <c r="U967" s="133"/>
      <c r="V967" s="124" t="str">
        <f aca="false">IF(OR(ISTEXT(N967),ISNUMBER(N967)),IF($AD967=1,U967,0),"")</f>
        <v/>
      </c>
      <c r="W967" s="75" t="n">
        <v>36892</v>
      </c>
      <c r="X967" s="134"/>
      <c r="Y967" s="134"/>
      <c r="AA967" s="128" t="n">
        <f aca="false">IF(E967&lt;&gt;F967,0,1)</f>
        <v>1</v>
      </c>
      <c r="AB967" s="128" t="n">
        <f aca="false">IF(OR(T967="SI",T967="Si",T967="si",T967="sI",T967="s",T967="S"),1,0)</f>
        <v>0</v>
      </c>
      <c r="AC967" s="128" t="n">
        <f aca="false">IF(OR(J967="SI",J967="Si",J967="si",J967="sI",J967="s",J967="S"),1,0)</f>
        <v>0</v>
      </c>
      <c r="AD967" s="128" t="n">
        <f aca="false">AK967*AA967*AB967*AC967</f>
        <v>0</v>
      </c>
      <c r="AF967" s="136" t="n">
        <f aca="false">COUNTIF(D$8:D967,D967)</f>
        <v>0</v>
      </c>
      <c r="AG967" s="136" t="n">
        <f aca="false">COUNTIFS(D$8:D967,D967,A$8:A967,A967)</f>
        <v>0</v>
      </c>
      <c r="AH967" s="128" t="n">
        <f aca="false">AF967-AG967</f>
        <v>0</v>
      </c>
      <c r="AI967" s="128" t="n">
        <f aca="false">IF(OR(O967&lt;&gt;P967,P967=1,AA967=0),1,0)</f>
        <v>0</v>
      </c>
      <c r="AJ967" s="128" t="n">
        <f aca="false">IF(AR967&gt;0,1,0)+AH967</f>
        <v>0</v>
      </c>
      <c r="AK967" s="128" t="n">
        <f aca="false">IF(O967&lt;&gt;P967,0,1)</f>
        <v>1</v>
      </c>
      <c r="AL967" s="128" t="n">
        <f aca="false">IF(U967&gt;1,1,0)</f>
        <v>0</v>
      </c>
      <c r="AM967" s="136"/>
      <c r="AN967" s="137"/>
      <c r="AO967" s="139"/>
      <c r="AP967" s="128" t="str">
        <f aca="false">IF(SUMIF(AS$7:BU$7,"&gt;0",AS967:BU967)&gt;0,SUMIF(AS$7:BU$7,"&gt;0",AS967:BU967),"")</f>
        <v/>
      </c>
      <c r="AQ967" s="128"/>
      <c r="AR967" s="136" t="n">
        <f aca="false">COUNTIF(N$8:N967,N967)-1</f>
        <v>-1</v>
      </c>
      <c r="AS967" s="133"/>
      <c r="AT967" s="133"/>
      <c r="AU967" s="128" t="n">
        <f aca="false">IF($A967=$A966,AS967+AT967+AU966,AS967+AT967)</f>
        <v>0</v>
      </c>
      <c r="AV967" s="133"/>
      <c r="AW967" s="133"/>
      <c r="AX967" s="128" t="n">
        <f aca="false">IF($A967=$A966,AV967+AW967+AX966,AV967+AW967)</f>
        <v>0</v>
      </c>
      <c r="AY967" s="133"/>
      <c r="AZ967" s="133"/>
      <c r="BA967" s="128" t="n">
        <f aca="false">IF($A967=$A966,AY967+AZ967+BA966,AY967+AZ967)</f>
        <v>0</v>
      </c>
      <c r="BB967" s="133"/>
      <c r="BC967" s="133"/>
      <c r="BD967" s="128" t="n">
        <f aca="false">IF($A967=$A966,BB967+BC967+BD966,BB967+BC967)</f>
        <v>0</v>
      </c>
      <c r="BE967" s="133"/>
      <c r="BF967" s="133"/>
      <c r="BG967" s="128" t="n">
        <f aca="false">IF($A967=$A966,BE967+BF967+BG966,BE967+BF967)</f>
        <v>0</v>
      </c>
      <c r="BH967" s="133"/>
      <c r="BI967" s="133"/>
      <c r="BJ967" s="128" t="n">
        <f aca="false">IF($A967=$A966,BH967+BI967+BJ966,BH967+BI967)</f>
        <v>0</v>
      </c>
      <c r="BK967" s="133"/>
      <c r="BL967" s="133"/>
      <c r="BM967" s="128" t="n">
        <f aca="false">IF($A967=$A966,BK967+BL967+BM966,BK967+BL967)</f>
        <v>0</v>
      </c>
      <c r="BN967" s="133"/>
      <c r="BO967" s="133"/>
      <c r="BP967" s="128" t="n">
        <f aca="false">IF($A967=$A966,BN967+BO967+BP966,BN967+BO967)</f>
        <v>0</v>
      </c>
      <c r="BQ967" s="133"/>
      <c r="BR967" s="133"/>
      <c r="BS967" s="128" t="n">
        <f aca="false">IF($A967=$A966,BQ967+BR967+BS966,BQ967+BR967)</f>
        <v>0</v>
      </c>
      <c r="BT967" s="133"/>
      <c r="BU967" s="133"/>
      <c r="BV967" s="128" t="n">
        <f aca="false">IF($A967=$A966,BT967+BU967+BV966,BT967+BU967)</f>
        <v>0</v>
      </c>
      <c r="BW967" s="128" t="n">
        <f aca="false">IF(W967=0,0,IF(W967&gt;F$4,1,(IF(W967=BW$2,0,(IF(F$4-W967&gt;2,1,0))))))</f>
        <v>0</v>
      </c>
    </row>
    <row r="968" customFormat="false" ht="42.95" hidden="false" customHeight="true" outlineLevel="0" collapsed="false">
      <c r="A968" s="124" t="str">
        <f aca="false">IF(D968=D967,IF(A967=0,"",A967),IF(AND(D968&gt;0,D968&lt;&gt;D967),A967+1,""))</f>
        <v/>
      </c>
      <c r="B968" s="129"/>
      <c r="C968" s="129"/>
      <c r="D968" s="96"/>
      <c r="E968" s="138"/>
      <c r="F968" s="128" t="str">
        <f aca="false">IFERROR(IF(OR(ISTEXT(D968),ISNUMBER(D968)),HLOOKUP(I968-23*INT(I968/23),[2]Hoja2!B$1:X$2,2),""),1)</f>
        <v/>
      </c>
      <c r="G968" s="128" t="str">
        <f aca="false">LEFT(D968,1)</f>
        <v/>
      </c>
      <c r="H968" s="129" t="str">
        <f aca="false">IF(UPPER(G968)="Z",2,IF(UPPER(G968)="Y",1,IF(UPPER(G968)="X",0,LEFT(D968))))</f>
        <v/>
      </c>
      <c r="I968" s="129" t="str">
        <f aca="false">REPLACE(D968,1,1,H968)</f>
        <v/>
      </c>
      <c r="J968" s="96"/>
      <c r="K968" s="124" t="str">
        <f aca="false">IF(N968&gt;0,ROW(L968)-7,"")</f>
        <v/>
      </c>
      <c r="L968" s="130"/>
      <c r="M968" s="130"/>
      <c r="N968" s="131"/>
      <c r="O968" s="132"/>
      <c r="P968" s="128" t="str">
        <f aca="false">IFERROR(IF(OR(ISTEXT(N968),ISNUMBER(N968)),HLOOKUP(S968-23*INT(S968/23),[2]Hoja2!B$1:X$2,2),""),1)</f>
        <v/>
      </c>
      <c r="Q968" s="128" t="str">
        <f aca="false">LEFT(N968,1)</f>
        <v/>
      </c>
      <c r="R968" s="129" t="str">
        <f aca="false">IF(UPPER(Q968)="Z",2,IF(UPPER(Q968)="Y",1,IF(UPPER(Q968)="X",0,LEFT(N968))))</f>
        <v/>
      </c>
      <c r="S968" s="129" t="str">
        <f aca="false">REPLACE(N968,1,1,R968)</f>
        <v/>
      </c>
      <c r="T968" s="96"/>
      <c r="U968" s="133"/>
      <c r="V968" s="124" t="str">
        <f aca="false">IF(OR(ISTEXT(N968),ISNUMBER(N968)),IF($AD968=1,U968,0),"")</f>
        <v/>
      </c>
      <c r="W968" s="75" t="n">
        <v>36892</v>
      </c>
      <c r="X968" s="134"/>
      <c r="Y968" s="134"/>
      <c r="AA968" s="128" t="n">
        <f aca="false">IF(E968&lt;&gt;F968,0,1)</f>
        <v>1</v>
      </c>
      <c r="AB968" s="128" t="n">
        <f aca="false">IF(OR(T968="SI",T968="Si",T968="si",T968="sI",T968="s",T968="S"),1,0)</f>
        <v>0</v>
      </c>
      <c r="AC968" s="128" t="n">
        <f aca="false">IF(OR(J968="SI",J968="Si",J968="si",J968="sI",J968="s",J968="S"),1,0)</f>
        <v>0</v>
      </c>
      <c r="AD968" s="128" t="n">
        <f aca="false">AK968*AA968*AB968*AC968</f>
        <v>0</v>
      </c>
      <c r="AF968" s="136" t="n">
        <f aca="false">COUNTIF(D$8:D968,D968)</f>
        <v>0</v>
      </c>
      <c r="AG968" s="136" t="n">
        <f aca="false">COUNTIFS(D$8:D968,D968,A$8:A968,A968)</f>
        <v>0</v>
      </c>
      <c r="AH968" s="128" t="n">
        <f aca="false">AF968-AG968</f>
        <v>0</v>
      </c>
      <c r="AI968" s="128" t="n">
        <f aca="false">IF(OR(O968&lt;&gt;P968,P968=1,AA968=0),1,0)</f>
        <v>0</v>
      </c>
      <c r="AJ968" s="128" t="n">
        <f aca="false">IF(AR968&gt;0,1,0)+AH968</f>
        <v>0</v>
      </c>
      <c r="AK968" s="128" t="n">
        <f aca="false">IF(O968&lt;&gt;P968,0,1)</f>
        <v>1</v>
      </c>
      <c r="AL968" s="128" t="n">
        <f aca="false">IF(U968&gt;1,1,0)</f>
        <v>0</v>
      </c>
      <c r="AM968" s="136"/>
      <c r="AN968" s="137"/>
      <c r="AO968" s="139"/>
      <c r="AP968" s="128" t="str">
        <f aca="false">IF(SUMIF(AS$7:BU$7,"&gt;0",AS968:BU968)&gt;0,SUMIF(AS$7:BU$7,"&gt;0",AS968:BU968),"")</f>
        <v/>
      </c>
      <c r="AQ968" s="128"/>
      <c r="AR968" s="136" t="n">
        <f aca="false">COUNTIF(N$8:N968,N968)-1</f>
        <v>-1</v>
      </c>
      <c r="AS968" s="133"/>
      <c r="AT968" s="133"/>
      <c r="AU968" s="128" t="n">
        <f aca="false">IF($A968=$A967,AS968+AT968+AU967,AS968+AT968)</f>
        <v>0</v>
      </c>
      <c r="AV968" s="133"/>
      <c r="AW968" s="133"/>
      <c r="AX968" s="128" t="n">
        <f aca="false">IF($A968=$A967,AV968+AW968+AX967,AV968+AW968)</f>
        <v>0</v>
      </c>
      <c r="AY968" s="133"/>
      <c r="AZ968" s="133"/>
      <c r="BA968" s="128" t="n">
        <f aca="false">IF($A968=$A967,AY968+AZ968+BA967,AY968+AZ968)</f>
        <v>0</v>
      </c>
      <c r="BB968" s="133"/>
      <c r="BC968" s="133"/>
      <c r="BD968" s="128" t="n">
        <f aca="false">IF($A968=$A967,BB968+BC968+BD967,BB968+BC968)</f>
        <v>0</v>
      </c>
      <c r="BE968" s="133"/>
      <c r="BF968" s="133"/>
      <c r="BG968" s="128" t="n">
        <f aca="false">IF($A968=$A967,BE968+BF968+BG967,BE968+BF968)</f>
        <v>0</v>
      </c>
      <c r="BH968" s="133"/>
      <c r="BI968" s="133"/>
      <c r="BJ968" s="128" t="n">
        <f aca="false">IF($A968=$A967,BH968+BI968+BJ967,BH968+BI968)</f>
        <v>0</v>
      </c>
      <c r="BK968" s="133"/>
      <c r="BL968" s="133"/>
      <c r="BM968" s="128" t="n">
        <f aca="false">IF($A968=$A967,BK968+BL968+BM967,BK968+BL968)</f>
        <v>0</v>
      </c>
      <c r="BN968" s="133"/>
      <c r="BO968" s="133"/>
      <c r="BP968" s="128" t="n">
        <f aca="false">IF($A968=$A967,BN968+BO968+BP967,BN968+BO968)</f>
        <v>0</v>
      </c>
      <c r="BQ968" s="133"/>
      <c r="BR968" s="133"/>
      <c r="BS968" s="128" t="n">
        <f aca="false">IF($A968=$A967,BQ968+BR968+BS967,BQ968+BR968)</f>
        <v>0</v>
      </c>
      <c r="BT968" s="133"/>
      <c r="BU968" s="133"/>
      <c r="BV968" s="128" t="n">
        <f aca="false">IF($A968=$A967,BT968+BU968+BV967,BT968+BU968)</f>
        <v>0</v>
      </c>
      <c r="BW968" s="128" t="n">
        <f aca="false">IF(W968=0,0,IF(W968&gt;F$4,1,(IF(W968=BW$2,0,(IF(F$4-W968&gt;2,1,0))))))</f>
        <v>0</v>
      </c>
    </row>
    <row r="969" customFormat="false" ht="42.95" hidden="false" customHeight="true" outlineLevel="0" collapsed="false">
      <c r="A969" s="124" t="str">
        <f aca="false">IF(D969=D968,IF(A968=0,"",A968),IF(AND(D969&gt;0,D969&lt;&gt;D968),A968+1,""))</f>
        <v/>
      </c>
      <c r="B969" s="129"/>
      <c r="C969" s="129"/>
      <c r="D969" s="96"/>
      <c r="E969" s="138"/>
      <c r="F969" s="128" t="str">
        <f aca="false">IFERROR(IF(OR(ISTEXT(D969),ISNUMBER(D969)),HLOOKUP(I969-23*INT(I969/23),[2]Hoja2!B$1:X$2,2),""),1)</f>
        <v/>
      </c>
      <c r="G969" s="128" t="str">
        <f aca="false">LEFT(D969,1)</f>
        <v/>
      </c>
      <c r="H969" s="129" t="str">
        <f aca="false">IF(UPPER(G969)="Z",2,IF(UPPER(G969)="Y",1,IF(UPPER(G969)="X",0,LEFT(D969))))</f>
        <v/>
      </c>
      <c r="I969" s="129" t="str">
        <f aca="false">REPLACE(D969,1,1,H969)</f>
        <v/>
      </c>
      <c r="J969" s="96"/>
      <c r="K969" s="124" t="str">
        <f aca="false">IF(N969&gt;0,ROW(L969)-7,"")</f>
        <v/>
      </c>
      <c r="L969" s="130"/>
      <c r="M969" s="130"/>
      <c r="N969" s="131"/>
      <c r="O969" s="132"/>
      <c r="P969" s="128" t="str">
        <f aca="false">IFERROR(IF(OR(ISTEXT(N969),ISNUMBER(N969)),HLOOKUP(S969-23*INT(S969/23),[2]Hoja2!B$1:X$2,2),""),1)</f>
        <v/>
      </c>
      <c r="Q969" s="128" t="str">
        <f aca="false">LEFT(N969,1)</f>
        <v/>
      </c>
      <c r="R969" s="129" t="str">
        <f aca="false">IF(UPPER(Q969)="Z",2,IF(UPPER(Q969)="Y",1,IF(UPPER(Q969)="X",0,LEFT(N969))))</f>
        <v/>
      </c>
      <c r="S969" s="129" t="str">
        <f aca="false">REPLACE(N969,1,1,R969)</f>
        <v/>
      </c>
      <c r="T969" s="96"/>
      <c r="U969" s="133"/>
      <c r="V969" s="124" t="str">
        <f aca="false">IF(OR(ISTEXT(N969),ISNUMBER(N969)),IF($AD969=1,U969,0),"")</f>
        <v/>
      </c>
      <c r="W969" s="75" t="n">
        <v>36892</v>
      </c>
      <c r="X969" s="134"/>
      <c r="Y969" s="134"/>
      <c r="AA969" s="128" t="n">
        <f aca="false">IF(E969&lt;&gt;F969,0,1)</f>
        <v>1</v>
      </c>
      <c r="AB969" s="128" t="n">
        <f aca="false">IF(OR(T969="SI",T969="Si",T969="si",T969="sI",T969="s",T969="S"),1,0)</f>
        <v>0</v>
      </c>
      <c r="AC969" s="128" t="n">
        <f aca="false">IF(OR(J969="SI",J969="Si",J969="si",J969="sI",J969="s",J969="S"),1,0)</f>
        <v>0</v>
      </c>
      <c r="AD969" s="128" t="n">
        <f aca="false">AK969*AA969*AB969*AC969</f>
        <v>0</v>
      </c>
      <c r="AF969" s="136" t="n">
        <f aca="false">COUNTIF(D$8:D969,D969)</f>
        <v>0</v>
      </c>
      <c r="AG969" s="136" t="n">
        <f aca="false">COUNTIFS(D$8:D969,D969,A$8:A969,A969)</f>
        <v>0</v>
      </c>
      <c r="AH969" s="128" t="n">
        <f aca="false">AF969-AG969</f>
        <v>0</v>
      </c>
      <c r="AI969" s="128" t="n">
        <f aca="false">IF(OR(O969&lt;&gt;P969,P969=1,AA969=0),1,0)</f>
        <v>0</v>
      </c>
      <c r="AJ969" s="128" t="n">
        <f aca="false">IF(AR969&gt;0,1,0)+AH969</f>
        <v>0</v>
      </c>
      <c r="AK969" s="128" t="n">
        <f aca="false">IF(O969&lt;&gt;P969,0,1)</f>
        <v>1</v>
      </c>
      <c r="AL969" s="128" t="n">
        <f aca="false">IF(U969&gt;1,1,0)</f>
        <v>0</v>
      </c>
      <c r="AM969" s="136"/>
      <c r="AN969" s="137"/>
      <c r="AO969" s="139"/>
      <c r="AP969" s="128" t="str">
        <f aca="false">IF(SUMIF(AS$7:BU$7,"&gt;0",AS969:BU969)&gt;0,SUMIF(AS$7:BU$7,"&gt;0",AS969:BU969),"")</f>
        <v/>
      </c>
      <c r="AQ969" s="128"/>
      <c r="AR969" s="136" t="n">
        <f aca="false">COUNTIF(N$8:N969,N969)-1</f>
        <v>-1</v>
      </c>
      <c r="AS969" s="133"/>
      <c r="AT969" s="133"/>
      <c r="AU969" s="128" t="n">
        <f aca="false">IF($A969=$A968,AS969+AT969+AU968,AS969+AT969)</f>
        <v>0</v>
      </c>
      <c r="AV969" s="133"/>
      <c r="AW969" s="133"/>
      <c r="AX969" s="128" t="n">
        <f aca="false">IF($A969=$A968,AV969+AW969+AX968,AV969+AW969)</f>
        <v>0</v>
      </c>
      <c r="AY969" s="133"/>
      <c r="AZ969" s="133"/>
      <c r="BA969" s="128" t="n">
        <f aca="false">IF($A969=$A968,AY969+AZ969+BA968,AY969+AZ969)</f>
        <v>0</v>
      </c>
      <c r="BB969" s="133"/>
      <c r="BC969" s="133"/>
      <c r="BD969" s="128" t="n">
        <f aca="false">IF($A969=$A968,BB969+BC969+BD968,BB969+BC969)</f>
        <v>0</v>
      </c>
      <c r="BE969" s="133"/>
      <c r="BF969" s="133"/>
      <c r="BG969" s="128" t="n">
        <f aca="false">IF($A969=$A968,BE969+BF969+BG968,BE969+BF969)</f>
        <v>0</v>
      </c>
      <c r="BH969" s="133"/>
      <c r="BI969" s="133"/>
      <c r="BJ969" s="128" t="n">
        <f aca="false">IF($A969=$A968,BH969+BI969+BJ968,BH969+BI969)</f>
        <v>0</v>
      </c>
      <c r="BK969" s="133"/>
      <c r="BL969" s="133"/>
      <c r="BM969" s="128" t="n">
        <f aca="false">IF($A969=$A968,BK969+BL969+BM968,BK969+BL969)</f>
        <v>0</v>
      </c>
      <c r="BN969" s="133"/>
      <c r="BO969" s="133"/>
      <c r="BP969" s="128" t="n">
        <f aca="false">IF($A969=$A968,BN969+BO969+BP968,BN969+BO969)</f>
        <v>0</v>
      </c>
      <c r="BQ969" s="133"/>
      <c r="BR969" s="133"/>
      <c r="BS969" s="128" t="n">
        <f aca="false">IF($A969=$A968,BQ969+BR969+BS968,BQ969+BR969)</f>
        <v>0</v>
      </c>
      <c r="BT969" s="133"/>
      <c r="BU969" s="133"/>
      <c r="BV969" s="128" t="n">
        <f aca="false">IF($A969=$A968,BT969+BU969+BV968,BT969+BU969)</f>
        <v>0</v>
      </c>
      <c r="BW969" s="128" t="n">
        <f aca="false">IF(W969=0,0,IF(W969&gt;F$4,1,(IF(W969=BW$2,0,(IF(F$4-W969&gt;2,1,0))))))</f>
        <v>0</v>
      </c>
    </row>
    <row r="970" customFormat="false" ht="42.95" hidden="false" customHeight="true" outlineLevel="0" collapsed="false">
      <c r="A970" s="124" t="str">
        <f aca="false">IF(D970=D969,IF(A969=0,"",A969),IF(AND(D970&gt;0,D970&lt;&gt;D969),A969+1,""))</f>
        <v/>
      </c>
      <c r="B970" s="129"/>
      <c r="C970" s="129"/>
      <c r="D970" s="96"/>
      <c r="E970" s="138"/>
      <c r="F970" s="128" t="str">
        <f aca="false">IFERROR(IF(OR(ISTEXT(D970),ISNUMBER(D970)),HLOOKUP(I970-23*INT(I970/23),[2]Hoja2!B$1:X$2,2),""),1)</f>
        <v/>
      </c>
      <c r="G970" s="128" t="str">
        <f aca="false">LEFT(D970,1)</f>
        <v/>
      </c>
      <c r="H970" s="129" t="str">
        <f aca="false">IF(UPPER(G970)="Z",2,IF(UPPER(G970)="Y",1,IF(UPPER(G970)="X",0,LEFT(D970))))</f>
        <v/>
      </c>
      <c r="I970" s="129" t="str">
        <f aca="false">REPLACE(D970,1,1,H970)</f>
        <v/>
      </c>
      <c r="J970" s="96"/>
      <c r="K970" s="124" t="str">
        <f aca="false">IF(N970&gt;0,ROW(L970)-7,"")</f>
        <v/>
      </c>
      <c r="L970" s="130"/>
      <c r="M970" s="130"/>
      <c r="N970" s="131"/>
      <c r="O970" s="132"/>
      <c r="P970" s="128" t="str">
        <f aca="false">IFERROR(IF(OR(ISTEXT(N970),ISNUMBER(N970)),HLOOKUP(S970-23*INT(S970/23),[2]Hoja2!B$1:X$2,2),""),1)</f>
        <v/>
      </c>
      <c r="Q970" s="128" t="str">
        <f aca="false">LEFT(N970,1)</f>
        <v/>
      </c>
      <c r="R970" s="129" t="str">
        <f aca="false">IF(UPPER(Q970)="Z",2,IF(UPPER(Q970)="Y",1,IF(UPPER(Q970)="X",0,LEFT(N970))))</f>
        <v/>
      </c>
      <c r="S970" s="129" t="str">
        <f aca="false">REPLACE(N970,1,1,R970)</f>
        <v/>
      </c>
      <c r="T970" s="96"/>
      <c r="U970" s="133"/>
      <c r="V970" s="124" t="str">
        <f aca="false">IF(OR(ISTEXT(N970),ISNUMBER(N970)),IF($AD970=1,U970,0),"")</f>
        <v/>
      </c>
      <c r="W970" s="75" t="n">
        <v>36892</v>
      </c>
      <c r="X970" s="134"/>
      <c r="Y970" s="134"/>
      <c r="AA970" s="128" t="n">
        <f aca="false">IF(E970&lt;&gt;F970,0,1)</f>
        <v>1</v>
      </c>
      <c r="AB970" s="128" t="n">
        <f aca="false">IF(OR(T970="SI",T970="Si",T970="si",T970="sI",T970="s",T970="S"),1,0)</f>
        <v>0</v>
      </c>
      <c r="AC970" s="128" t="n">
        <f aca="false">IF(OR(J970="SI",J970="Si",J970="si",J970="sI",J970="s",J970="S"),1,0)</f>
        <v>0</v>
      </c>
      <c r="AD970" s="128" t="n">
        <f aca="false">AK970*AA970*AB970*AC970</f>
        <v>0</v>
      </c>
      <c r="AF970" s="136" t="n">
        <f aca="false">COUNTIF(D$8:D970,D970)</f>
        <v>0</v>
      </c>
      <c r="AG970" s="136" t="n">
        <f aca="false">COUNTIFS(D$8:D970,D970,A$8:A970,A970)</f>
        <v>0</v>
      </c>
      <c r="AH970" s="128" t="n">
        <f aca="false">AF970-AG970</f>
        <v>0</v>
      </c>
      <c r="AI970" s="128" t="n">
        <f aca="false">IF(OR(O970&lt;&gt;P970,P970=1,AA970=0),1,0)</f>
        <v>0</v>
      </c>
      <c r="AJ970" s="128" t="n">
        <f aca="false">IF(AR970&gt;0,1,0)+AH970</f>
        <v>0</v>
      </c>
      <c r="AK970" s="128" t="n">
        <f aca="false">IF(O970&lt;&gt;P970,0,1)</f>
        <v>1</v>
      </c>
      <c r="AL970" s="128" t="n">
        <f aca="false">IF(U970&gt;1,1,0)</f>
        <v>0</v>
      </c>
      <c r="AM970" s="136"/>
      <c r="AN970" s="137"/>
      <c r="AO970" s="139"/>
      <c r="AP970" s="128" t="str">
        <f aca="false">IF(SUMIF(AS$7:BU$7,"&gt;0",AS970:BU970)&gt;0,SUMIF(AS$7:BU$7,"&gt;0",AS970:BU970),"")</f>
        <v/>
      </c>
      <c r="AQ970" s="128"/>
      <c r="AR970" s="136" t="n">
        <f aca="false">COUNTIF(N$8:N970,N970)-1</f>
        <v>-1</v>
      </c>
      <c r="AS970" s="133"/>
      <c r="AT970" s="133"/>
      <c r="AU970" s="128" t="n">
        <f aca="false">IF($A970=$A969,AS970+AT970+AU969,AS970+AT970)</f>
        <v>0</v>
      </c>
      <c r="AV970" s="133"/>
      <c r="AW970" s="133"/>
      <c r="AX970" s="128" t="n">
        <f aca="false">IF($A970=$A969,AV970+AW970+AX969,AV970+AW970)</f>
        <v>0</v>
      </c>
      <c r="AY970" s="133"/>
      <c r="AZ970" s="133"/>
      <c r="BA970" s="128" t="n">
        <f aca="false">IF($A970=$A969,AY970+AZ970+BA969,AY970+AZ970)</f>
        <v>0</v>
      </c>
      <c r="BB970" s="133"/>
      <c r="BC970" s="133"/>
      <c r="BD970" s="128" t="n">
        <f aca="false">IF($A970=$A969,BB970+BC970+BD969,BB970+BC970)</f>
        <v>0</v>
      </c>
      <c r="BE970" s="133"/>
      <c r="BF970" s="133"/>
      <c r="BG970" s="128" t="n">
        <f aca="false">IF($A970=$A969,BE970+BF970+BG969,BE970+BF970)</f>
        <v>0</v>
      </c>
      <c r="BH970" s="133"/>
      <c r="BI970" s="133"/>
      <c r="BJ970" s="128" t="n">
        <f aca="false">IF($A970=$A969,BH970+BI970+BJ969,BH970+BI970)</f>
        <v>0</v>
      </c>
      <c r="BK970" s="133"/>
      <c r="BL970" s="133"/>
      <c r="BM970" s="128" t="n">
        <f aca="false">IF($A970=$A969,BK970+BL970+BM969,BK970+BL970)</f>
        <v>0</v>
      </c>
      <c r="BN970" s="133"/>
      <c r="BO970" s="133"/>
      <c r="BP970" s="128" t="n">
        <f aca="false">IF($A970=$A969,BN970+BO970+BP969,BN970+BO970)</f>
        <v>0</v>
      </c>
      <c r="BQ970" s="133"/>
      <c r="BR970" s="133"/>
      <c r="BS970" s="128" t="n">
        <f aca="false">IF($A970=$A969,BQ970+BR970+BS969,BQ970+BR970)</f>
        <v>0</v>
      </c>
      <c r="BT970" s="133"/>
      <c r="BU970" s="133"/>
      <c r="BV970" s="128" t="n">
        <f aca="false">IF($A970=$A969,BT970+BU970+BV969,BT970+BU970)</f>
        <v>0</v>
      </c>
      <c r="BW970" s="128" t="n">
        <f aca="false">IF(W970=0,0,IF(W970&gt;F$4,1,(IF(W970=BW$2,0,(IF(F$4-W970&gt;2,1,0))))))</f>
        <v>0</v>
      </c>
    </row>
    <row r="971" customFormat="false" ht="42.95" hidden="false" customHeight="true" outlineLevel="0" collapsed="false">
      <c r="A971" s="124" t="str">
        <f aca="false">IF(D971=D970,IF(A970=0,"",A970),IF(AND(D971&gt;0,D971&lt;&gt;D970),A970+1,""))</f>
        <v/>
      </c>
      <c r="B971" s="129"/>
      <c r="C971" s="129"/>
      <c r="D971" s="96"/>
      <c r="E971" s="138"/>
      <c r="F971" s="128" t="str">
        <f aca="false">IFERROR(IF(OR(ISTEXT(D971),ISNUMBER(D971)),HLOOKUP(I971-23*INT(I971/23),[2]Hoja2!B$1:X$2,2),""),1)</f>
        <v/>
      </c>
      <c r="G971" s="128" t="str">
        <f aca="false">LEFT(D971,1)</f>
        <v/>
      </c>
      <c r="H971" s="129" t="str">
        <f aca="false">IF(UPPER(G971)="Z",2,IF(UPPER(G971)="Y",1,IF(UPPER(G971)="X",0,LEFT(D971))))</f>
        <v/>
      </c>
      <c r="I971" s="129" t="str">
        <f aca="false">REPLACE(D971,1,1,H971)</f>
        <v/>
      </c>
      <c r="J971" s="96"/>
      <c r="K971" s="124" t="str">
        <f aca="false">IF(N971&gt;0,ROW(L971)-7,"")</f>
        <v/>
      </c>
      <c r="L971" s="130"/>
      <c r="M971" s="130"/>
      <c r="N971" s="131"/>
      <c r="O971" s="132"/>
      <c r="P971" s="128" t="str">
        <f aca="false">IFERROR(IF(OR(ISTEXT(N971),ISNUMBER(N971)),HLOOKUP(S971-23*INT(S971/23),[2]Hoja2!B$1:X$2,2),""),1)</f>
        <v/>
      </c>
      <c r="Q971" s="128" t="str">
        <f aca="false">LEFT(N971,1)</f>
        <v/>
      </c>
      <c r="R971" s="129" t="str">
        <f aca="false">IF(UPPER(Q971)="Z",2,IF(UPPER(Q971)="Y",1,IF(UPPER(Q971)="X",0,LEFT(N971))))</f>
        <v/>
      </c>
      <c r="S971" s="129" t="str">
        <f aca="false">REPLACE(N971,1,1,R971)</f>
        <v/>
      </c>
      <c r="T971" s="96"/>
      <c r="U971" s="133"/>
      <c r="V971" s="124" t="str">
        <f aca="false">IF(OR(ISTEXT(N971),ISNUMBER(N971)),IF($AD971=1,U971,0),"")</f>
        <v/>
      </c>
      <c r="W971" s="75" t="n">
        <v>36892</v>
      </c>
      <c r="X971" s="134"/>
      <c r="Y971" s="134"/>
      <c r="AA971" s="128" t="n">
        <f aca="false">IF(E971&lt;&gt;F971,0,1)</f>
        <v>1</v>
      </c>
      <c r="AB971" s="128" t="n">
        <f aca="false">IF(OR(T971="SI",T971="Si",T971="si",T971="sI",T971="s",T971="S"),1,0)</f>
        <v>0</v>
      </c>
      <c r="AC971" s="128" t="n">
        <f aca="false">IF(OR(J971="SI",J971="Si",J971="si",J971="sI",J971="s",J971="S"),1,0)</f>
        <v>0</v>
      </c>
      <c r="AD971" s="128" t="n">
        <f aca="false">AK971*AA971*AB971*AC971</f>
        <v>0</v>
      </c>
      <c r="AF971" s="136" t="n">
        <f aca="false">COUNTIF(D$8:D971,D971)</f>
        <v>0</v>
      </c>
      <c r="AG971" s="136" t="n">
        <f aca="false">COUNTIFS(D$8:D971,D971,A$8:A971,A971)</f>
        <v>0</v>
      </c>
      <c r="AH971" s="128" t="n">
        <f aca="false">AF971-AG971</f>
        <v>0</v>
      </c>
      <c r="AI971" s="128" t="n">
        <f aca="false">IF(OR(O971&lt;&gt;P971,P971=1,AA971=0),1,0)</f>
        <v>0</v>
      </c>
      <c r="AJ971" s="128" t="n">
        <f aca="false">IF(AR971&gt;0,1,0)+AH971</f>
        <v>0</v>
      </c>
      <c r="AK971" s="128" t="n">
        <f aca="false">IF(O971&lt;&gt;P971,0,1)</f>
        <v>1</v>
      </c>
      <c r="AL971" s="128" t="n">
        <f aca="false">IF(U971&gt;1,1,0)</f>
        <v>0</v>
      </c>
      <c r="AM971" s="136"/>
      <c r="AN971" s="137"/>
      <c r="AO971" s="139"/>
      <c r="AP971" s="128" t="str">
        <f aca="false">IF(SUMIF(AS$7:BU$7,"&gt;0",AS971:BU971)&gt;0,SUMIF(AS$7:BU$7,"&gt;0",AS971:BU971),"")</f>
        <v/>
      </c>
      <c r="AQ971" s="128"/>
      <c r="AR971" s="136" t="n">
        <f aca="false">COUNTIF(N$8:N971,N971)-1</f>
        <v>-1</v>
      </c>
      <c r="AS971" s="133"/>
      <c r="AT971" s="133"/>
      <c r="AU971" s="128" t="n">
        <f aca="false">IF($A971=$A970,AS971+AT971+AU970,AS971+AT971)</f>
        <v>0</v>
      </c>
      <c r="AV971" s="133"/>
      <c r="AW971" s="133"/>
      <c r="AX971" s="128" t="n">
        <f aca="false">IF($A971=$A970,AV971+AW971+AX970,AV971+AW971)</f>
        <v>0</v>
      </c>
      <c r="AY971" s="133"/>
      <c r="AZ971" s="133"/>
      <c r="BA971" s="128" t="n">
        <f aca="false">IF($A971=$A970,AY971+AZ971+BA970,AY971+AZ971)</f>
        <v>0</v>
      </c>
      <c r="BB971" s="133"/>
      <c r="BC971" s="133"/>
      <c r="BD971" s="128" t="n">
        <f aca="false">IF($A971=$A970,BB971+BC971+BD970,BB971+BC971)</f>
        <v>0</v>
      </c>
      <c r="BE971" s="133"/>
      <c r="BF971" s="133"/>
      <c r="BG971" s="128" t="n">
        <f aca="false">IF($A971=$A970,BE971+BF971+BG970,BE971+BF971)</f>
        <v>0</v>
      </c>
      <c r="BH971" s="133"/>
      <c r="BI971" s="133"/>
      <c r="BJ971" s="128" t="n">
        <f aca="false">IF($A971=$A970,BH971+BI971+BJ970,BH971+BI971)</f>
        <v>0</v>
      </c>
      <c r="BK971" s="133"/>
      <c r="BL971" s="133"/>
      <c r="BM971" s="128" t="n">
        <f aca="false">IF($A971=$A970,BK971+BL971+BM970,BK971+BL971)</f>
        <v>0</v>
      </c>
      <c r="BN971" s="133"/>
      <c r="BO971" s="133"/>
      <c r="BP971" s="128" t="n">
        <f aca="false">IF($A971=$A970,BN971+BO971+BP970,BN971+BO971)</f>
        <v>0</v>
      </c>
      <c r="BQ971" s="133"/>
      <c r="BR971" s="133"/>
      <c r="BS971" s="128" t="n">
        <f aca="false">IF($A971=$A970,BQ971+BR971+BS970,BQ971+BR971)</f>
        <v>0</v>
      </c>
      <c r="BT971" s="133"/>
      <c r="BU971" s="133"/>
      <c r="BV971" s="128" t="n">
        <f aca="false">IF($A971=$A970,BT971+BU971+BV970,BT971+BU971)</f>
        <v>0</v>
      </c>
      <c r="BW971" s="128" t="n">
        <f aca="false">IF(W971=0,0,IF(W971&gt;F$4,1,(IF(W971=BW$2,0,(IF(F$4-W971&gt;2,1,0))))))</f>
        <v>0</v>
      </c>
    </row>
    <row r="972" customFormat="false" ht="42.95" hidden="false" customHeight="true" outlineLevel="0" collapsed="false">
      <c r="A972" s="124" t="str">
        <f aca="false">IF(D972=D971,IF(A971=0,"",A971),IF(AND(D972&gt;0,D972&lt;&gt;D971),A971+1,""))</f>
        <v/>
      </c>
      <c r="B972" s="129"/>
      <c r="C972" s="129"/>
      <c r="D972" s="96"/>
      <c r="E972" s="138"/>
      <c r="F972" s="128" t="str">
        <f aca="false">IFERROR(IF(OR(ISTEXT(D972),ISNUMBER(D972)),HLOOKUP(I972-23*INT(I972/23),[2]Hoja2!B$1:X$2,2),""),1)</f>
        <v/>
      </c>
      <c r="G972" s="128" t="str">
        <f aca="false">LEFT(D972,1)</f>
        <v/>
      </c>
      <c r="H972" s="129" t="str">
        <f aca="false">IF(UPPER(G972)="Z",2,IF(UPPER(G972)="Y",1,IF(UPPER(G972)="X",0,LEFT(D972))))</f>
        <v/>
      </c>
      <c r="I972" s="129" t="str">
        <f aca="false">REPLACE(D972,1,1,H972)</f>
        <v/>
      </c>
      <c r="J972" s="96"/>
      <c r="K972" s="124" t="str">
        <f aca="false">IF(N972&gt;0,ROW(L972)-7,"")</f>
        <v/>
      </c>
      <c r="L972" s="130"/>
      <c r="M972" s="130"/>
      <c r="N972" s="131"/>
      <c r="O972" s="132"/>
      <c r="P972" s="128" t="str">
        <f aca="false">IFERROR(IF(OR(ISTEXT(N972),ISNUMBER(N972)),HLOOKUP(S972-23*INT(S972/23),[2]Hoja2!B$1:X$2,2),""),1)</f>
        <v/>
      </c>
      <c r="Q972" s="128" t="str">
        <f aca="false">LEFT(N972,1)</f>
        <v/>
      </c>
      <c r="R972" s="129" t="str">
        <f aca="false">IF(UPPER(Q972)="Z",2,IF(UPPER(Q972)="Y",1,IF(UPPER(Q972)="X",0,LEFT(N972))))</f>
        <v/>
      </c>
      <c r="S972" s="129" t="str">
        <f aca="false">REPLACE(N972,1,1,R972)</f>
        <v/>
      </c>
      <c r="T972" s="96"/>
      <c r="U972" s="133"/>
      <c r="V972" s="124" t="str">
        <f aca="false">IF(OR(ISTEXT(N972),ISNUMBER(N972)),IF($AD972=1,U972,0),"")</f>
        <v/>
      </c>
      <c r="W972" s="75" t="n">
        <v>36892</v>
      </c>
      <c r="X972" s="134"/>
      <c r="Y972" s="134"/>
      <c r="AA972" s="128" t="n">
        <f aca="false">IF(E972&lt;&gt;F972,0,1)</f>
        <v>1</v>
      </c>
      <c r="AB972" s="128" t="n">
        <f aca="false">IF(OR(T972="SI",T972="Si",T972="si",T972="sI",T972="s",T972="S"),1,0)</f>
        <v>0</v>
      </c>
      <c r="AC972" s="128" t="n">
        <f aca="false">IF(OR(J972="SI",J972="Si",J972="si",J972="sI",J972="s",J972="S"),1,0)</f>
        <v>0</v>
      </c>
      <c r="AD972" s="128" t="n">
        <f aca="false">AK972*AA972*AB972*AC972</f>
        <v>0</v>
      </c>
      <c r="AF972" s="136" t="n">
        <f aca="false">COUNTIF(D$8:D972,D972)</f>
        <v>0</v>
      </c>
      <c r="AG972" s="136" t="n">
        <f aca="false">COUNTIFS(D$8:D972,D972,A$8:A972,A972)</f>
        <v>0</v>
      </c>
      <c r="AH972" s="128" t="n">
        <f aca="false">AF972-AG972</f>
        <v>0</v>
      </c>
      <c r="AI972" s="128" t="n">
        <f aca="false">IF(OR(O972&lt;&gt;P972,P972=1,AA972=0),1,0)</f>
        <v>0</v>
      </c>
      <c r="AJ972" s="128" t="n">
        <f aca="false">IF(AR972&gt;0,1,0)+AH972</f>
        <v>0</v>
      </c>
      <c r="AK972" s="128" t="n">
        <f aca="false">IF(O972&lt;&gt;P972,0,1)</f>
        <v>1</v>
      </c>
      <c r="AL972" s="128" t="n">
        <f aca="false">IF(U972&gt;1,1,0)</f>
        <v>0</v>
      </c>
      <c r="AM972" s="136"/>
      <c r="AN972" s="137"/>
      <c r="AO972" s="139"/>
      <c r="AP972" s="128" t="str">
        <f aca="false">IF(SUMIF(AS$7:BU$7,"&gt;0",AS972:BU972)&gt;0,SUMIF(AS$7:BU$7,"&gt;0",AS972:BU972),"")</f>
        <v/>
      </c>
      <c r="AQ972" s="128"/>
      <c r="AR972" s="136" t="n">
        <f aca="false">COUNTIF(N$8:N972,N972)-1</f>
        <v>-1</v>
      </c>
      <c r="AS972" s="133"/>
      <c r="AT972" s="133"/>
      <c r="AU972" s="128" t="n">
        <f aca="false">IF($A972=$A971,AS972+AT972+AU971,AS972+AT972)</f>
        <v>0</v>
      </c>
      <c r="AV972" s="133"/>
      <c r="AW972" s="133"/>
      <c r="AX972" s="128" t="n">
        <f aca="false">IF($A972=$A971,AV972+AW972+AX971,AV972+AW972)</f>
        <v>0</v>
      </c>
      <c r="AY972" s="133"/>
      <c r="AZ972" s="133"/>
      <c r="BA972" s="128" t="n">
        <f aca="false">IF($A972=$A971,AY972+AZ972+BA971,AY972+AZ972)</f>
        <v>0</v>
      </c>
      <c r="BB972" s="133"/>
      <c r="BC972" s="133"/>
      <c r="BD972" s="128" t="n">
        <f aca="false">IF($A972=$A971,BB972+BC972+BD971,BB972+BC972)</f>
        <v>0</v>
      </c>
      <c r="BE972" s="133"/>
      <c r="BF972" s="133"/>
      <c r="BG972" s="128" t="n">
        <f aca="false">IF($A972=$A971,BE972+BF972+BG971,BE972+BF972)</f>
        <v>0</v>
      </c>
      <c r="BH972" s="133"/>
      <c r="BI972" s="133"/>
      <c r="BJ972" s="128" t="n">
        <f aca="false">IF($A972=$A971,BH972+BI972+BJ971,BH972+BI972)</f>
        <v>0</v>
      </c>
      <c r="BK972" s="133"/>
      <c r="BL972" s="133"/>
      <c r="BM972" s="128" t="n">
        <f aca="false">IF($A972=$A971,BK972+BL972+BM971,BK972+BL972)</f>
        <v>0</v>
      </c>
      <c r="BN972" s="133"/>
      <c r="BO972" s="133"/>
      <c r="BP972" s="128" t="n">
        <f aca="false">IF($A972=$A971,BN972+BO972+BP971,BN972+BO972)</f>
        <v>0</v>
      </c>
      <c r="BQ972" s="133"/>
      <c r="BR972" s="133"/>
      <c r="BS972" s="128" t="n">
        <f aca="false">IF($A972=$A971,BQ972+BR972+BS971,BQ972+BR972)</f>
        <v>0</v>
      </c>
      <c r="BT972" s="133"/>
      <c r="BU972" s="133"/>
      <c r="BV972" s="128" t="n">
        <f aca="false">IF($A972=$A971,BT972+BU972+BV971,BT972+BU972)</f>
        <v>0</v>
      </c>
      <c r="BW972" s="128" t="n">
        <f aca="false">IF(W972=0,0,IF(W972&gt;F$4,1,(IF(W972=BW$2,0,(IF(F$4-W972&gt;2,1,0))))))</f>
        <v>0</v>
      </c>
    </row>
    <row r="973" customFormat="false" ht="42.95" hidden="false" customHeight="true" outlineLevel="0" collapsed="false">
      <c r="A973" s="124" t="str">
        <f aca="false">IF(D973=D972,IF(A972=0,"",A972),IF(AND(D973&gt;0,D973&lt;&gt;D972),A972+1,""))</f>
        <v/>
      </c>
      <c r="B973" s="129"/>
      <c r="C973" s="129"/>
      <c r="D973" s="96"/>
      <c r="E973" s="138"/>
      <c r="F973" s="128" t="str">
        <f aca="false">IFERROR(IF(OR(ISTEXT(D973),ISNUMBER(D973)),HLOOKUP(I973-23*INT(I973/23),[2]Hoja2!B$1:X$2,2),""),1)</f>
        <v/>
      </c>
      <c r="G973" s="128" t="str">
        <f aca="false">LEFT(D973,1)</f>
        <v/>
      </c>
      <c r="H973" s="129" t="str">
        <f aca="false">IF(UPPER(G973)="Z",2,IF(UPPER(G973)="Y",1,IF(UPPER(G973)="X",0,LEFT(D973))))</f>
        <v/>
      </c>
      <c r="I973" s="129" t="str">
        <f aca="false">REPLACE(D973,1,1,H973)</f>
        <v/>
      </c>
      <c r="J973" s="96"/>
      <c r="K973" s="124" t="str">
        <f aca="false">IF(N973&gt;0,ROW(L973)-7,"")</f>
        <v/>
      </c>
      <c r="L973" s="130"/>
      <c r="M973" s="130"/>
      <c r="N973" s="131"/>
      <c r="O973" s="132"/>
      <c r="P973" s="128" t="str">
        <f aca="false">IFERROR(IF(OR(ISTEXT(N973),ISNUMBER(N973)),HLOOKUP(S973-23*INT(S973/23),[2]Hoja2!B$1:X$2,2),""),1)</f>
        <v/>
      </c>
      <c r="Q973" s="128" t="str">
        <f aca="false">LEFT(N973,1)</f>
        <v/>
      </c>
      <c r="R973" s="129" t="str">
        <f aca="false">IF(UPPER(Q973)="Z",2,IF(UPPER(Q973)="Y",1,IF(UPPER(Q973)="X",0,LEFT(N973))))</f>
        <v/>
      </c>
      <c r="S973" s="129" t="str">
        <f aca="false">REPLACE(N973,1,1,R973)</f>
        <v/>
      </c>
      <c r="T973" s="96"/>
      <c r="U973" s="133"/>
      <c r="V973" s="124" t="str">
        <f aca="false">IF(OR(ISTEXT(N973),ISNUMBER(N973)),IF($AD973=1,U973,0),"")</f>
        <v/>
      </c>
      <c r="W973" s="75" t="n">
        <v>36892</v>
      </c>
      <c r="X973" s="134"/>
      <c r="Y973" s="134"/>
      <c r="AA973" s="128" t="n">
        <f aca="false">IF(E973&lt;&gt;F973,0,1)</f>
        <v>1</v>
      </c>
      <c r="AB973" s="128" t="n">
        <f aca="false">IF(OR(T973="SI",T973="Si",T973="si",T973="sI",T973="s",T973="S"),1,0)</f>
        <v>0</v>
      </c>
      <c r="AC973" s="128" t="n">
        <f aca="false">IF(OR(J973="SI",J973="Si",J973="si",J973="sI",J973="s",J973="S"),1,0)</f>
        <v>0</v>
      </c>
      <c r="AD973" s="128" t="n">
        <f aca="false">AK973*AA973*AB973*AC973</f>
        <v>0</v>
      </c>
      <c r="AF973" s="136" t="n">
        <f aca="false">COUNTIF(D$8:D973,D973)</f>
        <v>0</v>
      </c>
      <c r="AG973" s="136" t="n">
        <f aca="false">COUNTIFS(D$8:D973,D973,A$8:A973,A973)</f>
        <v>0</v>
      </c>
      <c r="AH973" s="128" t="n">
        <f aca="false">AF973-AG973</f>
        <v>0</v>
      </c>
      <c r="AI973" s="128" t="n">
        <f aca="false">IF(OR(O973&lt;&gt;P973,P973=1,AA973=0),1,0)</f>
        <v>0</v>
      </c>
      <c r="AJ973" s="128" t="n">
        <f aca="false">IF(AR973&gt;0,1,0)+AH973</f>
        <v>0</v>
      </c>
      <c r="AK973" s="128" t="n">
        <f aca="false">IF(O973&lt;&gt;P973,0,1)</f>
        <v>1</v>
      </c>
      <c r="AL973" s="128" t="n">
        <f aca="false">IF(U973&gt;1,1,0)</f>
        <v>0</v>
      </c>
      <c r="AM973" s="136"/>
      <c r="AN973" s="137"/>
      <c r="AO973" s="139"/>
      <c r="AP973" s="128" t="str">
        <f aca="false">IF(SUMIF(AS$7:BU$7,"&gt;0",AS973:BU973)&gt;0,SUMIF(AS$7:BU$7,"&gt;0",AS973:BU973),"")</f>
        <v/>
      </c>
      <c r="AQ973" s="128"/>
      <c r="AR973" s="136" t="n">
        <f aca="false">COUNTIF(N$8:N973,N973)-1</f>
        <v>-1</v>
      </c>
      <c r="AS973" s="133"/>
      <c r="AT973" s="133"/>
      <c r="AU973" s="128" t="n">
        <f aca="false">IF($A973=$A972,AS973+AT973+AU972,AS973+AT973)</f>
        <v>0</v>
      </c>
      <c r="AV973" s="133"/>
      <c r="AW973" s="133"/>
      <c r="AX973" s="128" t="n">
        <f aca="false">IF($A973=$A972,AV973+AW973+AX972,AV973+AW973)</f>
        <v>0</v>
      </c>
      <c r="AY973" s="133"/>
      <c r="AZ973" s="133"/>
      <c r="BA973" s="128" t="n">
        <f aca="false">IF($A973=$A972,AY973+AZ973+BA972,AY973+AZ973)</f>
        <v>0</v>
      </c>
      <c r="BB973" s="133"/>
      <c r="BC973" s="133"/>
      <c r="BD973" s="128" t="n">
        <f aca="false">IF($A973=$A972,BB973+BC973+BD972,BB973+BC973)</f>
        <v>0</v>
      </c>
      <c r="BE973" s="133"/>
      <c r="BF973" s="133"/>
      <c r="BG973" s="128" t="n">
        <f aca="false">IF($A973=$A972,BE973+BF973+BG972,BE973+BF973)</f>
        <v>0</v>
      </c>
      <c r="BH973" s="133"/>
      <c r="BI973" s="133"/>
      <c r="BJ973" s="128" t="n">
        <f aca="false">IF($A973=$A972,BH973+BI973+BJ972,BH973+BI973)</f>
        <v>0</v>
      </c>
      <c r="BK973" s="133"/>
      <c r="BL973" s="133"/>
      <c r="BM973" s="128" t="n">
        <f aca="false">IF($A973=$A972,BK973+BL973+BM972,BK973+BL973)</f>
        <v>0</v>
      </c>
      <c r="BN973" s="133"/>
      <c r="BO973" s="133"/>
      <c r="BP973" s="128" t="n">
        <f aca="false">IF($A973=$A972,BN973+BO973+BP972,BN973+BO973)</f>
        <v>0</v>
      </c>
      <c r="BQ973" s="133"/>
      <c r="BR973" s="133"/>
      <c r="BS973" s="128" t="n">
        <f aca="false">IF($A973=$A972,BQ973+BR973+BS972,BQ973+BR973)</f>
        <v>0</v>
      </c>
      <c r="BT973" s="133"/>
      <c r="BU973" s="133"/>
      <c r="BV973" s="128" t="n">
        <f aca="false">IF($A973=$A972,BT973+BU973+BV972,BT973+BU973)</f>
        <v>0</v>
      </c>
      <c r="BW973" s="128" t="n">
        <f aca="false">IF(W973=0,0,IF(W973&gt;F$4,1,(IF(W973=BW$2,0,(IF(F$4-W973&gt;2,1,0))))))</f>
        <v>0</v>
      </c>
    </row>
    <row r="974" customFormat="false" ht="42.95" hidden="false" customHeight="true" outlineLevel="0" collapsed="false">
      <c r="A974" s="124" t="str">
        <f aca="false">IF(D974=D973,IF(A973=0,"",A973),IF(AND(D974&gt;0,D974&lt;&gt;D973),A973+1,""))</f>
        <v/>
      </c>
      <c r="B974" s="129"/>
      <c r="C974" s="129"/>
      <c r="D974" s="96"/>
      <c r="E974" s="138"/>
      <c r="F974" s="128" t="str">
        <f aca="false">IFERROR(IF(OR(ISTEXT(D974),ISNUMBER(D974)),HLOOKUP(I974-23*INT(I974/23),[2]Hoja2!B$1:X$2,2),""),1)</f>
        <v/>
      </c>
      <c r="G974" s="128" t="str">
        <f aca="false">LEFT(D974,1)</f>
        <v/>
      </c>
      <c r="H974" s="129" t="str">
        <f aca="false">IF(UPPER(G974)="Z",2,IF(UPPER(G974)="Y",1,IF(UPPER(G974)="X",0,LEFT(D974))))</f>
        <v/>
      </c>
      <c r="I974" s="129" t="str">
        <f aca="false">REPLACE(D974,1,1,H974)</f>
        <v/>
      </c>
      <c r="J974" s="96"/>
      <c r="K974" s="124" t="str">
        <f aca="false">IF(N974&gt;0,ROW(L974)-7,"")</f>
        <v/>
      </c>
      <c r="L974" s="130"/>
      <c r="M974" s="130"/>
      <c r="N974" s="131"/>
      <c r="O974" s="132"/>
      <c r="P974" s="128" t="str">
        <f aca="false">IFERROR(IF(OR(ISTEXT(N974),ISNUMBER(N974)),HLOOKUP(S974-23*INT(S974/23),[2]Hoja2!B$1:X$2,2),""),1)</f>
        <v/>
      </c>
      <c r="Q974" s="128" t="str">
        <f aca="false">LEFT(N974,1)</f>
        <v/>
      </c>
      <c r="R974" s="129" t="str">
        <f aca="false">IF(UPPER(Q974)="Z",2,IF(UPPER(Q974)="Y",1,IF(UPPER(Q974)="X",0,LEFT(N974))))</f>
        <v/>
      </c>
      <c r="S974" s="129" t="str">
        <f aca="false">REPLACE(N974,1,1,R974)</f>
        <v/>
      </c>
      <c r="T974" s="96"/>
      <c r="U974" s="133"/>
      <c r="V974" s="124" t="str">
        <f aca="false">IF(OR(ISTEXT(N974),ISNUMBER(N974)),IF($AD974=1,U974,0),"")</f>
        <v/>
      </c>
      <c r="W974" s="75" t="n">
        <v>36892</v>
      </c>
      <c r="X974" s="134"/>
      <c r="Y974" s="134"/>
      <c r="AA974" s="128" t="n">
        <f aca="false">IF(E974&lt;&gt;F974,0,1)</f>
        <v>1</v>
      </c>
      <c r="AB974" s="128" t="n">
        <f aca="false">IF(OR(T974="SI",T974="Si",T974="si",T974="sI",T974="s",T974="S"),1,0)</f>
        <v>0</v>
      </c>
      <c r="AC974" s="128" t="n">
        <f aca="false">IF(OR(J974="SI",J974="Si",J974="si",J974="sI",J974="s",J974="S"),1,0)</f>
        <v>0</v>
      </c>
      <c r="AD974" s="128" t="n">
        <f aca="false">AK974*AA974*AB974*AC974</f>
        <v>0</v>
      </c>
      <c r="AF974" s="136" t="n">
        <f aca="false">COUNTIF(D$8:D974,D974)</f>
        <v>0</v>
      </c>
      <c r="AG974" s="136" t="n">
        <f aca="false">COUNTIFS(D$8:D974,D974,A$8:A974,A974)</f>
        <v>0</v>
      </c>
      <c r="AH974" s="128" t="n">
        <f aca="false">AF974-AG974</f>
        <v>0</v>
      </c>
      <c r="AI974" s="128" t="n">
        <f aca="false">IF(OR(O974&lt;&gt;P974,P974=1,AA974=0),1,0)</f>
        <v>0</v>
      </c>
      <c r="AJ974" s="128" t="n">
        <f aca="false">IF(AR974&gt;0,1,0)+AH974</f>
        <v>0</v>
      </c>
      <c r="AK974" s="128" t="n">
        <f aca="false">IF(O974&lt;&gt;P974,0,1)</f>
        <v>1</v>
      </c>
      <c r="AL974" s="128" t="n">
        <f aca="false">IF(U974&gt;1,1,0)</f>
        <v>0</v>
      </c>
      <c r="AM974" s="136"/>
      <c r="AN974" s="137"/>
      <c r="AO974" s="139"/>
      <c r="AP974" s="128" t="str">
        <f aca="false">IF(SUMIF(AS$7:BU$7,"&gt;0",AS974:BU974)&gt;0,SUMIF(AS$7:BU$7,"&gt;0",AS974:BU974),"")</f>
        <v/>
      </c>
      <c r="AQ974" s="128"/>
      <c r="AR974" s="136" t="n">
        <f aca="false">COUNTIF(N$8:N974,N974)-1</f>
        <v>-1</v>
      </c>
      <c r="AS974" s="133"/>
      <c r="AT974" s="133"/>
      <c r="AU974" s="128" t="n">
        <f aca="false">IF($A974=$A973,AS974+AT974+AU973,AS974+AT974)</f>
        <v>0</v>
      </c>
      <c r="AV974" s="133"/>
      <c r="AW974" s="133"/>
      <c r="AX974" s="128" t="n">
        <f aca="false">IF($A974=$A973,AV974+AW974+AX973,AV974+AW974)</f>
        <v>0</v>
      </c>
      <c r="AY974" s="133"/>
      <c r="AZ974" s="133"/>
      <c r="BA974" s="128" t="n">
        <f aca="false">IF($A974=$A973,AY974+AZ974+BA973,AY974+AZ974)</f>
        <v>0</v>
      </c>
      <c r="BB974" s="133"/>
      <c r="BC974" s="133"/>
      <c r="BD974" s="128" t="n">
        <f aca="false">IF($A974=$A973,BB974+BC974+BD973,BB974+BC974)</f>
        <v>0</v>
      </c>
      <c r="BE974" s="133"/>
      <c r="BF974" s="133"/>
      <c r="BG974" s="128" t="n">
        <f aca="false">IF($A974=$A973,BE974+BF974+BG973,BE974+BF974)</f>
        <v>0</v>
      </c>
      <c r="BH974" s="133"/>
      <c r="BI974" s="133"/>
      <c r="BJ974" s="128" t="n">
        <f aca="false">IF($A974=$A973,BH974+BI974+BJ973,BH974+BI974)</f>
        <v>0</v>
      </c>
      <c r="BK974" s="133"/>
      <c r="BL974" s="133"/>
      <c r="BM974" s="128" t="n">
        <f aca="false">IF($A974=$A973,BK974+BL974+BM973,BK974+BL974)</f>
        <v>0</v>
      </c>
      <c r="BN974" s="133"/>
      <c r="BO974" s="133"/>
      <c r="BP974" s="128" t="n">
        <f aca="false">IF($A974=$A973,BN974+BO974+BP973,BN974+BO974)</f>
        <v>0</v>
      </c>
      <c r="BQ974" s="133"/>
      <c r="BR974" s="133"/>
      <c r="BS974" s="128" t="n">
        <f aca="false">IF($A974=$A973,BQ974+BR974+BS973,BQ974+BR974)</f>
        <v>0</v>
      </c>
      <c r="BT974" s="133"/>
      <c r="BU974" s="133"/>
      <c r="BV974" s="128" t="n">
        <f aca="false">IF($A974=$A973,BT974+BU974+BV973,BT974+BU974)</f>
        <v>0</v>
      </c>
      <c r="BW974" s="128" t="n">
        <f aca="false">IF(W974=0,0,IF(W974&gt;F$4,1,(IF(W974=BW$2,0,(IF(F$4-W974&gt;2,1,0))))))</f>
        <v>0</v>
      </c>
    </row>
    <row r="975" customFormat="false" ht="42.95" hidden="false" customHeight="true" outlineLevel="0" collapsed="false">
      <c r="A975" s="124" t="str">
        <f aca="false">IF(D975=D974,IF(A974=0,"",A974),IF(AND(D975&gt;0,D975&lt;&gt;D974),A974+1,""))</f>
        <v/>
      </c>
      <c r="B975" s="129"/>
      <c r="C975" s="129"/>
      <c r="D975" s="96"/>
      <c r="E975" s="138"/>
      <c r="F975" s="128" t="str">
        <f aca="false">IFERROR(IF(OR(ISTEXT(D975),ISNUMBER(D975)),HLOOKUP(I975-23*INT(I975/23),[2]Hoja2!B$1:X$2,2),""),1)</f>
        <v/>
      </c>
      <c r="G975" s="128" t="str">
        <f aca="false">LEFT(D975,1)</f>
        <v/>
      </c>
      <c r="H975" s="129" t="str">
        <f aca="false">IF(UPPER(G975)="Z",2,IF(UPPER(G975)="Y",1,IF(UPPER(G975)="X",0,LEFT(D975))))</f>
        <v/>
      </c>
      <c r="I975" s="129" t="str">
        <f aca="false">REPLACE(D975,1,1,H975)</f>
        <v/>
      </c>
      <c r="J975" s="96"/>
      <c r="K975" s="124" t="str">
        <f aca="false">IF(N975&gt;0,ROW(L975)-7,"")</f>
        <v/>
      </c>
      <c r="L975" s="130"/>
      <c r="M975" s="130"/>
      <c r="N975" s="131"/>
      <c r="O975" s="132"/>
      <c r="P975" s="128" t="str">
        <f aca="false">IFERROR(IF(OR(ISTEXT(N975),ISNUMBER(N975)),HLOOKUP(S975-23*INT(S975/23),[2]Hoja2!B$1:X$2,2),""),1)</f>
        <v/>
      </c>
      <c r="Q975" s="128" t="str">
        <f aca="false">LEFT(N975,1)</f>
        <v/>
      </c>
      <c r="R975" s="129" t="str">
        <f aca="false">IF(UPPER(Q975)="Z",2,IF(UPPER(Q975)="Y",1,IF(UPPER(Q975)="X",0,LEFT(N975))))</f>
        <v/>
      </c>
      <c r="S975" s="129" t="str">
        <f aca="false">REPLACE(N975,1,1,R975)</f>
        <v/>
      </c>
      <c r="T975" s="96"/>
      <c r="U975" s="133"/>
      <c r="V975" s="124" t="str">
        <f aca="false">IF(OR(ISTEXT(N975),ISNUMBER(N975)),IF($AD975=1,U975,0),"")</f>
        <v/>
      </c>
      <c r="W975" s="75" t="n">
        <v>36892</v>
      </c>
      <c r="X975" s="134"/>
      <c r="Y975" s="134"/>
      <c r="AA975" s="128" t="n">
        <f aca="false">IF(E975&lt;&gt;F975,0,1)</f>
        <v>1</v>
      </c>
      <c r="AB975" s="128" t="n">
        <f aca="false">IF(OR(T975="SI",T975="Si",T975="si",T975="sI",T975="s",T975="S"),1,0)</f>
        <v>0</v>
      </c>
      <c r="AC975" s="128" t="n">
        <f aca="false">IF(OR(J975="SI",J975="Si",J975="si",J975="sI",J975="s",J975="S"),1,0)</f>
        <v>0</v>
      </c>
      <c r="AD975" s="128" t="n">
        <f aca="false">AK975*AA975*AB975*AC975</f>
        <v>0</v>
      </c>
      <c r="AF975" s="136" t="n">
        <f aca="false">COUNTIF(D$8:D975,D975)</f>
        <v>0</v>
      </c>
      <c r="AG975" s="136" t="n">
        <f aca="false">COUNTIFS(D$8:D975,D975,A$8:A975,A975)</f>
        <v>0</v>
      </c>
      <c r="AH975" s="128" t="n">
        <f aca="false">AF975-AG975</f>
        <v>0</v>
      </c>
      <c r="AI975" s="128" t="n">
        <f aca="false">IF(OR(O975&lt;&gt;P975,P975=1,AA975=0),1,0)</f>
        <v>0</v>
      </c>
      <c r="AJ975" s="128" t="n">
        <f aca="false">IF(AR975&gt;0,1,0)+AH975</f>
        <v>0</v>
      </c>
      <c r="AK975" s="128" t="n">
        <f aca="false">IF(O975&lt;&gt;P975,0,1)</f>
        <v>1</v>
      </c>
      <c r="AL975" s="128" t="n">
        <f aca="false">IF(U975&gt;1,1,0)</f>
        <v>0</v>
      </c>
      <c r="AM975" s="136"/>
      <c r="AN975" s="137"/>
      <c r="AO975" s="139"/>
      <c r="AP975" s="128" t="str">
        <f aca="false">IF(SUMIF(AS$7:BU$7,"&gt;0",AS975:BU975)&gt;0,SUMIF(AS$7:BU$7,"&gt;0",AS975:BU975),"")</f>
        <v/>
      </c>
      <c r="AQ975" s="128"/>
      <c r="AR975" s="136" t="n">
        <f aca="false">COUNTIF(N$8:N975,N975)-1</f>
        <v>-1</v>
      </c>
      <c r="AS975" s="133"/>
      <c r="AT975" s="133"/>
      <c r="AU975" s="128" t="n">
        <f aca="false">IF($A975=$A974,AS975+AT975+AU974,AS975+AT975)</f>
        <v>0</v>
      </c>
      <c r="AV975" s="133"/>
      <c r="AW975" s="133"/>
      <c r="AX975" s="128" t="n">
        <f aca="false">IF($A975=$A974,AV975+AW975+AX974,AV975+AW975)</f>
        <v>0</v>
      </c>
      <c r="AY975" s="133"/>
      <c r="AZ975" s="133"/>
      <c r="BA975" s="128" t="n">
        <f aca="false">IF($A975=$A974,AY975+AZ975+BA974,AY975+AZ975)</f>
        <v>0</v>
      </c>
      <c r="BB975" s="133"/>
      <c r="BC975" s="133"/>
      <c r="BD975" s="128" t="n">
        <f aca="false">IF($A975=$A974,BB975+BC975+BD974,BB975+BC975)</f>
        <v>0</v>
      </c>
      <c r="BE975" s="133"/>
      <c r="BF975" s="133"/>
      <c r="BG975" s="128" t="n">
        <f aca="false">IF($A975=$A974,BE975+BF975+BG974,BE975+BF975)</f>
        <v>0</v>
      </c>
      <c r="BH975" s="133"/>
      <c r="BI975" s="133"/>
      <c r="BJ975" s="128" t="n">
        <f aca="false">IF($A975=$A974,BH975+BI975+BJ974,BH975+BI975)</f>
        <v>0</v>
      </c>
      <c r="BK975" s="133"/>
      <c r="BL975" s="133"/>
      <c r="BM975" s="128" t="n">
        <f aca="false">IF($A975=$A974,BK975+BL975+BM974,BK975+BL975)</f>
        <v>0</v>
      </c>
      <c r="BN975" s="133"/>
      <c r="BO975" s="133"/>
      <c r="BP975" s="128" t="n">
        <f aca="false">IF($A975=$A974,BN975+BO975+BP974,BN975+BO975)</f>
        <v>0</v>
      </c>
      <c r="BQ975" s="133"/>
      <c r="BR975" s="133"/>
      <c r="BS975" s="128" t="n">
        <f aca="false">IF($A975=$A974,BQ975+BR975+BS974,BQ975+BR975)</f>
        <v>0</v>
      </c>
      <c r="BT975" s="133"/>
      <c r="BU975" s="133"/>
      <c r="BV975" s="128" t="n">
        <f aca="false">IF($A975=$A974,BT975+BU975+BV974,BT975+BU975)</f>
        <v>0</v>
      </c>
      <c r="BW975" s="128" t="n">
        <f aca="false">IF(W975=0,0,IF(W975&gt;F$4,1,(IF(W975=BW$2,0,(IF(F$4-W975&gt;2,1,0))))))</f>
        <v>0</v>
      </c>
    </row>
    <row r="976" customFormat="false" ht="42.95" hidden="false" customHeight="true" outlineLevel="0" collapsed="false">
      <c r="A976" s="124" t="str">
        <f aca="false">IF(D976=D975,IF(A975=0,"",A975),IF(AND(D976&gt;0,D976&lt;&gt;D975),A975+1,""))</f>
        <v/>
      </c>
      <c r="B976" s="129"/>
      <c r="C976" s="129"/>
      <c r="D976" s="96"/>
      <c r="E976" s="138"/>
      <c r="F976" s="128" t="str">
        <f aca="false">IFERROR(IF(OR(ISTEXT(D976),ISNUMBER(D976)),HLOOKUP(I976-23*INT(I976/23),[2]Hoja2!B$1:X$2,2),""),1)</f>
        <v/>
      </c>
      <c r="G976" s="128" t="str">
        <f aca="false">LEFT(D976,1)</f>
        <v/>
      </c>
      <c r="H976" s="129" t="str">
        <f aca="false">IF(UPPER(G976)="Z",2,IF(UPPER(G976)="Y",1,IF(UPPER(G976)="X",0,LEFT(D976))))</f>
        <v/>
      </c>
      <c r="I976" s="129" t="str">
        <f aca="false">REPLACE(D976,1,1,H976)</f>
        <v/>
      </c>
      <c r="J976" s="96"/>
      <c r="K976" s="124" t="str">
        <f aca="false">IF(N976&gt;0,ROW(L976)-7,"")</f>
        <v/>
      </c>
      <c r="L976" s="130"/>
      <c r="M976" s="130"/>
      <c r="N976" s="131"/>
      <c r="O976" s="132"/>
      <c r="P976" s="128" t="str">
        <f aca="false">IFERROR(IF(OR(ISTEXT(N976),ISNUMBER(N976)),HLOOKUP(S976-23*INT(S976/23),[2]Hoja2!B$1:X$2,2),""),1)</f>
        <v/>
      </c>
      <c r="Q976" s="128" t="str">
        <f aca="false">LEFT(N976,1)</f>
        <v/>
      </c>
      <c r="R976" s="129" t="str">
        <f aca="false">IF(UPPER(Q976)="Z",2,IF(UPPER(Q976)="Y",1,IF(UPPER(Q976)="X",0,LEFT(N976))))</f>
        <v/>
      </c>
      <c r="S976" s="129" t="str">
        <f aca="false">REPLACE(N976,1,1,R976)</f>
        <v/>
      </c>
      <c r="T976" s="96"/>
      <c r="U976" s="133"/>
      <c r="V976" s="124" t="str">
        <f aca="false">IF(OR(ISTEXT(N976),ISNUMBER(N976)),IF($AD976=1,U976,0),"")</f>
        <v/>
      </c>
      <c r="W976" s="75" t="n">
        <v>36892</v>
      </c>
      <c r="X976" s="134"/>
      <c r="Y976" s="134"/>
      <c r="AA976" s="128" t="n">
        <f aca="false">IF(E976&lt;&gt;F976,0,1)</f>
        <v>1</v>
      </c>
      <c r="AB976" s="128" t="n">
        <f aca="false">IF(OR(T976="SI",T976="Si",T976="si",T976="sI",T976="s",T976="S"),1,0)</f>
        <v>0</v>
      </c>
      <c r="AC976" s="128" t="n">
        <f aca="false">IF(OR(J976="SI",J976="Si",J976="si",J976="sI",J976="s",J976="S"),1,0)</f>
        <v>0</v>
      </c>
      <c r="AD976" s="128" t="n">
        <f aca="false">AK976*AA976*AB976*AC976</f>
        <v>0</v>
      </c>
      <c r="AF976" s="136" t="n">
        <f aca="false">COUNTIF(D$8:D976,D976)</f>
        <v>0</v>
      </c>
      <c r="AG976" s="136" t="n">
        <f aca="false">COUNTIFS(D$8:D976,D976,A$8:A976,A976)</f>
        <v>0</v>
      </c>
      <c r="AH976" s="128" t="n">
        <f aca="false">AF976-AG976</f>
        <v>0</v>
      </c>
      <c r="AI976" s="128" t="n">
        <f aca="false">IF(OR(O976&lt;&gt;P976,P976=1,AA976=0),1,0)</f>
        <v>0</v>
      </c>
      <c r="AJ976" s="128" t="n">
        <f aca="false">IF(AR976&gt;0,1,0)+AH976</f>
        <v>0</v>
      </c>
      <c r="AK976" s="128" t="n">
        <f aca="false">IF(O976&lt;&gt;P976,0,1)</f>
        <v>1</v>
      </c>
      <c r="AL976" s="128" t="n">
        <f aca="false">IF(U976&gt;1,1,0)</f>
        <v>0</v>
      </c>
      <c r="AM976" s="136"/>
      <c r="AN976" s="137"/>
      <c r="AO976" s="139"/>
      <c r="AP976" s="128" t="str">
        <f aca="false">IF(SUMIF(AS$7:BU$7,"&gt;0",AS976:BU976)&gt;0,SUMIF(AS$7:BU$7,"&gt;0",AS976:BU976),"")</f>
        <v/>
      </c>
      <c r="AQ976" s="128"/>
      <c r="AR976" s="136" t="n">
        <f aca="false">COUNTIF(N$8:N976,N976)-1</f>
        <v>-1</v>
      </c>
      <c r="AS976" s="133"/>
      <c r="AT976" s="133"/>
      <c r="AU976" s="128" t="n">
        <f aca="false">IF($A976=$A975,AS976+AT976+AU975,AS976+AT976)</f>
        <v>0</v>
      </c>
      <c r="AV976" s="133"/>
      <c r="AW976" s="133"/>
      <c r="AX976" s="128" t="n">
        <f aca="false">IF($A976=$A975,AV976+AW976+AX975,AV976+AW976)</f>
        <v>0</v>
      </c>
      <c r="AY976" s="133"/>
      <c r="AZ976" s="133"/>
      <c r="BA976" s="128" t="n">
        <f aca="false">IF($A976=$A975,AY976+AZ976+BA975,AY976+AZ976)</f>
        <v>0</v>
      </c>
      <c r="BB976" s="133"/>
      <c r="BC976" s="133"/>
      <c r="BD976" s="128" t="n">
        <f aca="false">IF($A976=$A975,BB976+BC976+BD975,BB976+BC976)</f>
        <v>0</v>
      </c>
      <c r="BE976" s="133"/>
      <c r="BF976" s="133"/>
      <c r="BG976" s="128" t="n">
        <f aca="false">IF($A976=$A975,BE976+BF976+BG975,BE976+BF976)</f>
        <v>0</v>
      </c>
      <c r="BH976" s="133"/>
      <c r="BI976" s="133"/>
      <c r="BJ976" s="128" t="n">
        <f aca="false">IF($A976=$A975,BH976+BI976+BJ975,BH976+BI976)</f>
        <v>0</v>
      </c>
      <c r="BK976" s="133"/>
      <c r="BL976" s="133"/>
      <c r="BM976" s="128" t="n">
        <f aca="false">IF($A976=$A975,BK976+BL976+BM975,BK976+BL976)</f>
        <v>0</v>
      </c>
      <c r="BN976" s="133"/>
      <c r="BO976" s="133"/>
      <c r="BP976" s="128" t="n">
        <f aca="false">IF($A976=$A975,BN976+BO976+BP975,BN976+BO976)</f>
        <v>0</v>
      </c>
      <c r="BQ976" s="133"/>
      <c r="BR976" s="133"/>
      <c r="BS976" s="128" t="n">
        <f aca="false">IF($A976=$A975,BQ976+BR976+BS975,BQ976+BR976)</f>
        <v>0</v>
      </c>
      <c r="BT976" s="133"/>
      <c r="BU976" s="133"/>
      <c r="BV976" s="128" t="n">
        <f aca="false">IF($A976=$A975,BT976+BU976+BV975,BT976+BU976)</f>
        <v>0</v>
      </c>
      <c r="BW976" s="128" t="n">
        <f aca="false">IF(W976=0,0,IF(W976&gt;F$4,1,(IF(W976=BW$2,0,(IF(F$4-W976&gt;2,1,0))))))</f>
        <v>0</v>
      </c>
    </row>
    <row r="977" customFormat="false" ht="42.95" hidden="false" customHeight="true" outlineLevel="0" collapsed="false">
      <c r="A977" s="124" t="str">
        <f aca="false">IF(D977=D976,IF(A976=0,"",A976),IF(AND(D977&gt;0,D977&lt;&gt;D976),A976+1,""))</f>
        <v/>
      </c>
      <c r="B977" s="129"/>
      <c r="C977" s="129"/>
      <c r="D977" s="96"/>
      <c r="E977" s="138"/>
      <c r="F977" s="128" t="str">
        <f aca="false">IFERROR(IF(OR(ISTEXT(D977),ISNUMBER(D977)),HLOOKUP(I977-23*INT(I977/23),[2]Hoja2!B$1:X$2,2),""),1)</f>
        <v/>
      </c>
      <c r="G977" s="128" t="str">
        <f aca="false">LEFT(D977,1)</f>
        <v/>
      </c>
      <c r="H977" s="129" t="str">
        <f aca="false">IF(UPPER(G977)="Z",2,IF(UPPER(G977)="Y",1,IF(UPPER(G977)="X",0,LEFT(D977))))</f>
        <v/>
      </c>
      <c r="I977" s="129" t="str">
        <f aca="false">REPLACE(D977,1,1,H977)</f>
        <v/>
      </c>
      <c r="J977" s="96"/>
      <c r="K977" s="124" t="str">
        <f aca="false">IF(N977&gt;0,ROW(L977)-7,"")</f>
        <v/>
      </c>
      <c r="L977" s="130"/>
      <c r="M977" s="130"/>
      <c r="N977" s="131"/>
      <c r="O977" s="132"/>
      <c r="P977" s="128" t="str">
        <f aca="false">IFERROR(IF(OR(ISTEXT(N977),ISNUMBER(N977)),HLOOKUP(S977-23*INT(S977/23),[2]Hoja2!B$1:X$2,2),""),1)</f>
        <v/>
      </c>
      <c r="Q977" s="128" t="str">
        <f aca="false">LEFT(N977,1)</f>
        <v/>
      </c>
      <c r="R977" s="129" t="str">
        <f aca="false">IF(UPPER(Q977)="Z",2,IF(UPPER(Q977)="Y",1,IF(UPPER(Q977)="X",0,LEFT(N977))))</f>
        <v/>
      </c>
      <c r="S977" s="129" t="str">
        <f aca="false">REPLACE(N977,1,1,R977)</f>
        <v/>
      </c>
      <c r="T977" s="96"/>
      <c r="U977" s="133"/>
      <c r="V977" s="124" t="str">
        <f aca="false">IF(OR(ISTEXT(N977),ISNUMBER(N977)),IF($AD977=1,U977,0),"")</f>
        <v/>
      </c>
      <c r="W977" s="75" t="n">
        <v>36892</v>
      </c>
      <c r="X977" s="134"/>
      <c r="Y977" s="134"/>
      <c r="AA977" s="128" t="n">
        <f aca="false">IF(E977&lt;&gt;F977,0,1)</f>
        <v>1</v>
      </c>
      <c r="AB977" s="128" t="n">
        <f aca="false">IF(OR(T977="SI",T977="Si",T977="si",T977="sI",T977="s",T977="S"),1,0)</f>
        <v>0</v>
      </c>
      <c r="AC977" s="128" t="n">
        <f aca="false">IF(OR(J977="SI",J977="Si",J977="si",J977="sI",J977="s",J977="S"),1,0)</f>
        <v>0</v>
      </c>
      <c r="AD977" s="128" t="n">
        <f aca="false">AK977*AA977*AB977*AC977</f>
        <v>0</v>
      </c>
      <c r="AF977" s="136" t="n">
        <f aca="false">COUNTIF(D$8:D977,D977)</f>
        <v>0</v>
      </c>
      <c r="AG977" s="136" t="n">
        <f aca="false">COUNTIFS(D$8:D977,D977,A$8:A977,A977)</f>
        <v>0</v>
      </c>
      <c r="AH977" s="128" t="n">
        <f aca="false">AF977-AG977</f>
        <v>0</v>
      </c>
      <c r="AI977" s="128" t="n">
        <f aca="false">IF(OR(O977&lt;&gt;P977,P977=1,AA977=0),1,0)</f>
        <v>0</v>
      </c>
      <c r="AJ977" s="128" t="n">
        <f aca="false">IF(AR977&gt;0,1,0)+AH977</f>
        <v>0</v>
      </c>
      <c r="AK977" s="128" t="n">
        <f aca="false">IF(O977&lt;&gt;P977,0,1)</f>
        <v>1</v>
      </c>
      <c r="AL977" s="128" t="n">
        <f aca="false">IF(U977&gt;1,1,0)</f>
        <v>0</v>
      </c>
      <c r="AM977" s="136"/>
      <c r="AN977" s="137"/>
      <c r="AO977" s="139"/>
      <c r="AP977" s="128" t="str">
        <f aca="false">IF(SUMIF(AS$7:BU$7,"&gt;0",AS977:BU977)&gt;0,SUMIF(AS$7:BU$7,"&gt;0",AS977:BU977),"")</f>
        <v/>
      </c>
      <c r="AQ977" s="128"/>
      <c r="AR977" s="136" t="n">
        <f aca="false">COUNTIF(N$8:N977,N977)-1</f>
        <v>-1</v>
      </c>
      <c r="AS977" s="133"/>
      <c r="AT977" s="133"/>
      <c r="AU977" s="128" t="n">
        <f aca="false">IF($A977=$A976,AS977+AT977+AU976,AS977+AT977)</f>
        <v>0</v>
      </c>
      <c r="AV977" s="133"/>
      <c r="AW977" s="133"/>
      <c r="AX977" s="128" t="n">
        <f aca="false">IF($A977=$A976,AV977+AW977+AX976,AV977+AW977)</f>
        <v>0</v>
      </c>
      <c r="AY977" s="133"/>
      <c r="AZ977" s="133"/>
      <c r="BA977" s="128" t="n">
        <f aca="false">IF($A977=$A976,AY977+AZ977+BA976,AY977+AZ977)</f>
        <v>0</v>
      </c>
      <c r="BB977" s="133"/>
      <c r="BC977" s="133"/>
      <c r="BD977" s="128" t="n">
        <f aca="false">IF($A977=$A976,BB977+BC977+BD976,BB977+BC977)</f>
        <v>0</v>
      </c>
      <c r="BE977" s="133"/>
      <c r="BF977" s="133"/>
      <c r="BG977" s="128" t="n">
        <f aca="false">IF($A977=$A976,BE977+BF977+BG976,BE977+BF977)</f>
        <v>0</v>
      </c>
      <c r="BH977" s="133"/>
      <c r="BI977" s="133"/>
      <c r="BJ977" s="128" t="n">
        <f aca="false">IF($A977=$A976,BH977+BI977+BJ976,BH977+BI977)</f>
        <v>0</v>
      </c>
      <c r="BK977" s="133"/>
      <c r="BL977" s="133"/>
      <c r="BM977" s="128" t="n">
        <f aca="false">IF($A977=$A976,BK977+BL977+BM976,BK977+BL977)</f>
        <v>0</v>
      </c>
      <c r="BN977" s="133"/>
      <c r="BO977" s="133"/>
      <c r="BP977" s="128" t="n">
        <f aca="false">IF($A977=$A976,BN977+BO977+BP976,BN977+BO977)</f>
        <v>0</v>
      </c>
      <c r="BQ977" s="133"/>
      <c r="BR977" s="133"/>
      <c r="BS977" s="128" t="n">
        <f aca="false">IF($A977=$A976,BQ977+BR977+BS976,BQ977+BR977)</f>
        <v>0</v>
      </c>
      <c r="BT977" s="133"/>
      <c r="BU977" s="133"/>
      <c r="BV977" s="128" t="n">
        <f aca="false">IF($A977=$A976,BT977+BU977+BV976,BT977+BU977)</f>
        <v>0</v>
      </c>
      <c r="BW977" s="128" t="n">
        <f aca="false">IF(W977=0,0,IF(W977&gt;F$4,1,(IF(W977=BW$2,0,(IF(F$4-W977&gt;2,1,0))))))</f>
        <v>0</v>
      </c>
    </row>
    <row r="978" customFormat="false" ht="42.95" hidden="false" customHeight="true" outlineLevel="0" collapsed="false">
      <c r="A978" s="124" t="str">
        <f aca="false">IF(D978=D977,IF(A977=0,"",A977),IF(AND(D978&gt;0,D978&lt;&gt;D977),A977+1,""))</f>
        <v/>
      </c>
      <c r="B978" s="129"/>
      <c r="C978" s="129"/>
      <c r="D978" s="96"/>
      <c r="E978" s="138"/>
      <c r="F978" s="128" t="str">
        <f aca="false">IFERROR(IF(OR(ISTEXT(D978),ISNUMBER(D978)),HLOOKUP(I978-23*INT(I978/23),[2]Hoja2!B$1:X$2,2),""),1)</f>
        <v/>
      </c>
      <c r="G978" s="128" t="str">
        <f aca="false">LEFT(D978,1)</f>
        <v/>
      </c>
      <c r="H978" s="129" t="str">
        <f aca="false">IF(UPPER(G978)="Z",2,IF(UPPER(G978)="Y",1,IF(UPPER(G978)="X",0,LEFT(D978))))</f>
        <v/>
      </c>
      <c r="I978" s="129" t="str">
        <f aca="false">REPLACE(D978,1,1,H978)</f>
        <v/>
      </c>
      <c r="J978" s="96"/>
      <c r="K978" s="124" t="str">
        <f aca="false">IF(N978&gt;0,ROW(L978)-7,"")</f>
        <v/>
      </c>
      <c r="L978" s="130"/>
      <c r="M978" s="130"/>
      <c r="N978" s="131"/>
      <c r="O978" s="132"/>
      <c r="P978" s="128" t="str">
        <f aca="false">IFERROR(IF(OR(ISTEXT(N978),ISNUMBER(N978)),HLOOKUP(S978-23*INT(S978/23),[2]Hoja2!B$1:X$2,2),""),1)</f>
        <v/>
      </c>
      <c r="Q978" s="128" t="str">
        <f aca="false">LEFT(N978,1)</f>
        <v/>
      </c>
      <c r="R978" s="129" t="str">
        <f aca="false">IF(UPPER(Q978)="Z",2,IF(UPPER(Q978)="Y",1,IF(UPPER(Q978)="X",0,LEFT(N978))))</f>
        <v/>
      </c>
      <c r="S978" s="129" t="str">
        <f aca="false">REPLACE(N978,1,1,R978)</f>
        <v/>
      </c>
      <c r="T978" s="96"/>
      <c r="U978" s="133"/>
      <c r="V978" s="124" t="str">
        <f aca="false">IF(OR(ISTEXT(N978),ISNUMBER(N978)),IF($AD978=1,U978,0),"")</f>
        <v/>
      </c>
      <c r="W978" s="75" t="n">
        <v>36892</v>
      </c>
      <c r="X978" s="134"/>
      <c r="Y978" s="134"/>
      <c r="AA978" s="128" t="n">
        <f aca="false">IF(E978&lt;&gt;F978,0,1)</f>
        <v>1</v>
      </c>
      <c r="AB978" s="128" t="n">
        <f aca="false">IF(OR(T978="SI",T978="Si",T978="si",T978="sI",T978="s",T978="S"),1,0)</f>
        <v>0</v>
      </c>
      <c r="AC978" s="128" t="n">
        <f aca="false">IF(OR(J978="SI",J978="Si",J978="si",J978="sI",J978="s",J978="S"),1,0)</f>
        <v>0</v>
      </c>
      <c r="AD978" s="128" t="n">
        <f aca="false">AK978*AA978*AB978*AC978</f>
        <v>0</v>
      </c>
      <c r="AF978" s="136" t="n">
        <f aca="false">COUNTIF(D$8:D978,D978)</f>
        <v>0</v>
      </c>
      <c r="AG978" s="136" t="n">
        <f aca="false">COUNTIFS(D$8:D978,D978,A$8:A978,A978)</f>
        <v>0</v>
      </c>
      <c r="AH978" s="128" t="n">
        <f aca="false">AF978-AG978</f>
        <v>0</v>
      </c>
      <c r="AI978" s="128" t="n">
        <f aca="false">IF(OR(O978&lt;&gt;P978,P978=1,AA978=0),1,0)</f>
        <v>0</v>
      </c>
      <c r="AJ978" s="128" t="n">
        <f aca="false">IF(AR978&gt;0,1,0)+AH978</f>
        <v>0</v>
      </c>
      <c r="AK978" s="128" t="n">
        <f aca="false">IF(O978&lt;&gt;P978,0,1)</f>
        <v>1</v>
      </c>
      <c r="AL978" s="128" t="n">
        <f aca="false">IF(U978&gt;1,1,0)</f>
        <v>0</v>
      </c>
      <c r="AM978" s="136"/>
      <c r="AN978" s="137"/>
      <c r="AO978" s="139"/>
      <c r="AP978" s="128" t="str">
        <f aca="false">IF(SUMIF(AS$7:BU$7,"&gt;0",AS978:BU978)&gt;0,SUMIF(AS$7:BU$7,"&gt;0",AS978:BU978),"")</f>
        <v/>
      </c>
      <c r="AQ978" s="128"/>
      <c r="AR978" s="136" t="n">
        <f aca="false">COUNTIF(N$8:N978,N978)-1</f>
        <v>-1</v>
      </c>
      <c r="AS978" s="133"/>
      <c r="AT978" s="133"/>
      <c r="AU978" s="128" t="n">
        <f aca="false">IF($A978=$A977,AS978+AT978+AU977,AS978+AT978)</f>
        <v>0</v>
      </c>
      <c r="AV978" s="133"/>
      <c r="AW978" s="133"/>
      <c r="AX978" s="128" t="n">
        <f aca="false">IF($A978=$A977,AV978+AW978+AX977,AV978+AW978)</f>
        <v>0</v>
      </c>
      <c r="AY978" s="133"/>
      <c r="AZ978" s="133"/>
      <c r="BA978" s="128" t="n">
        <f aca="false">IF($A978=$A977,AY978+AZ978+BA977,AY978+AZ978)</f>
        <v>0</v>
      </c>
      <c r="BB978" s="133"/>
      <c r="BC978" s="133"/>
      <c r="BD978" s="128" t="n">
        <f aca="false">IF($A978=$A977,BB978+BC978+BD977,BB978+BC978)</f>
        <v>0</v>
      </c>
      <c r="BE978" s="133"/>
      <c r="BF978" s="133"/>
      <c r="BG978" s="128" t="n">
        <f aca="false">IF($A978=$A977,BE978+BF978+BG977,BE978+BF978)</f>
        <v>0</v>
      </c>
      <c r="BH978" s="133"/>
      <c r="BI978" s="133"/>
      <c r="BJ978" s="128" t="n">
        <f aca="false">IF($A978=$A977,BH978+BI978+BJ977,BH978+BI978)</f>
        <v>0</v>
      </c>
      <c r="BK978" s="133"/>
      <c r="BL978" s="133"/>
      <c r="BM978" s="128" t="n">
        <f aca="false">IF($A978=$A977,BK978+BL978+BM977,BK978+BL978)</f>
        <v>0</v>
      </c>
      <c r="BN978" s="133"/>
      <c r="BO978" s="133"/>
      <c r="BP978" s="128" t="n">
        <f aca="false">IF($A978=$A977,BN978+BO978+BP977,BN978+BO978)</f>
        <v>0</v>
      </c>
      <c r="BQ978" s="133"/>
      <c r="BR978" s="133"/>
      <c r="BS978" s="128" t="n">
        <f aca="false">IF($A978=$A977,BQ978+BR978+BS977,BQ978+BR978)</f>
        <v>0</v>
      </c>
      <c r="BT978" s="133"/>
      <c r="BU978" s="133"/>
      <c r="BV978" s="128" t="n">
        <f aca="false">IF($A978=$A977,BT978+BU978+BV977,BT978+BU978)</f>
        <v>0</v>
      </c>
      <c r="BW978" s="128" t="n">
        <f aca="false">IF(W978=0,0,IF(W978&gt;F$4,1,(IF(W978=BW$2,0,(IF(F$4-W978&gt;2,1,0))))))</f>
        <v>0</v>
      </c>
    </row>
    <row r="979" customFormat="false" ht="42.95" hidden="false" customHeight="true" outlineLevel="0" collapsed="false">
      <c r="A979" s="124" t="str">
        <f aca="false">IF(D979=D978,IF(A978=0,"",A978),IF(AND(D979&gt;0,D979&lt;&gt;D978),A978+1,""))</f>
        <v/>
      </c>
      <c r="B979" s="129"/>
      <c r="C979" s="129"/>
      <c r="D979" s="96"/>
      <c r="E979" s="138"/>
      <c r="F979" s="128" t="str">
        <f aca="false">IFERROR(IF(OR(ISTEXT(D979),ISNUMBER(D979)),HLOOKUP(I979-23*INT(I979/23),[2]Hoja2!B$1:X$2,2),""),1)</f>
        <v/>
      </c>
      <c r="G979" s="128" t="str">
        <f aca="false">LEFT(D979,1)</f>
        <v/>
      </c>
      <c r="H979" s="129" t="str">
        <f aca="false">IF(UPPER(G979)="Z",2,IF(UPPER(G979)="Y",1,IF(UPPER(G979)="X",0,LEFT(D979))))</f>
        <v/>
      </c>
      <c r="I979" s="129" t="str">
        <f aca="false">REPLACE(D979,1,1,H979)</f>
        <v/>
      </c>
      <c r="J979" s="96"/>
      <c r="K979" s="124" t="str">
        <f aca="false">IF(N979&gt;0,ROW(L979)-7,"")</f>
        <v/>
      </c>
      <c r="L979" s="130"/>
      <c r="M979" s="130"/>
      <c r="N979" s="131"/>
      <c r="O979" s="132"/>
      <c r="P979" s="128" t="str">
        <f aca="false">IFERROR(IF(OR(ISTEXT(N979),ISNUMBER(N979)),HLOOKUP(S979-23*INT(S979/23),[2]Hoja2!B$1:X$2,2),""),1)</f>
        <v/>
      </c>
      <c r="Q979" s="128" t="str">
        <f aca="false">LEFT(N979,1)</f>
        <v/>
      </c>
      <c r="R979" s="129" t="str">
        <f aca="false">IF(UPPER(Q979)="Z",2,IF(UPPER(Q979)="Y",1,IF(UPPER(Q979)="X",0,LEFT(N979))))</f>
        <v/>
      </c>
      <c r="S979" s="129" t="str">
        <f aca="false">REPLACE(N979,1,1,R979)</f>
        <v/>
      </c>
      <c r="T979" s="96"/>
      <c r="U979" s="133"/>
      <c r="V979" s="124" t="str">
        <f aca="false">IF(OR(ISTEXT(N979),ISNUMBER(N979)),IF($AD979=1,U979,0),"")</f>
        <v/>
      </c>
      <c r="W979" s="75" t="n">
        <v>36892</v>
      </c>
      <c r="X979" s="134"/>
      <c r="Y979" s="134"/>
      <c r="AA979" s="128" t="n">
        <f aca="false">IF(E979&lt;&gt;F979,0,1)</f>
        <v>1</v>
      </c>
      <c r="AB979" s="128" t="n">
        <f aca="false">IF(OR(T979="SI",T979="Si",T979="si",T979="sI",T979="s",T979="S"),1,0)</f>
        <v>0</v>
      </c>
      <c r="AC979" s="128" t="n">
        <f aca="false">IF(OR(J979="SI",J979="Si",J979="si",J979="sI",J979="s",J979="S"),1,0)</f>
        <v>0</v>
      </c>
      <c r="AD979" s="128" t="n">
        <f aca="false">AK979*AA979*AB979*AC979</f>
        <v>0</v>
      </c>
      <c r="AF979" s="136" t="n">
        <f aca="false">COUNTIF(D$8:D979,D979)</f>
        <v>0</v>
      </c>
      <c r="AG979" s="136" t="n">
        <f aca="false">COUNTIFS(D$8:D979,D979,A$8:A979,A979)</f>
        <v>0</v>
      </c>
      <c r="AH979" s="128" t="n">
        <f aca="false">AF979-AG979</f>
        <v>0</v>
      </c>
      <c r="AI979" s="128" t="n">
        <f aca="false">IF(OR(O979&lt;&gt;P979,P979=1,AA979=0),1,0)</f>
        <v>0</v>
      </c>
      <c r="AJ979" s="128" t="n">
        <f aca="false">IF(AR979&gt;0,1,0)+AH979</f>
        <v>0</v>
      </c>
      <c r="AK979" s="128" t="n">
        <f aca="false">IF(O979&lt;&gt;P979,0,1)</f>
        <v>1</v>
      </c>
      <c r="AL979" s="128" t="n">
        <f aca="false">IF(U979&gt;1,1,0)</f>
        <v>0</v>
      </c>
      <c r="AM979" s="136"/>
      <c r="AN979" s="137"/>
      <c r="AO979" s="139"/>
      <c r="AP979" s="128" t="str">
        <f aca="false">IF(SUMIF(AS$7:BU$7,"&gt;0",AS979:BU979)&gt;0,SUMIF(AS$7:BU$7,"&gt;0",AS979:BU979),"")</f>
        <v/>
      </c>
      <c r="AQ979" s="128"/>
      <c r="AR979" s="136" t="n">
        <f aca="false">COUNTIF(N$8:N979,N979)-1</f>
        <v>-1</v>
      </c>
      <c r="AS979" s="133"/>
      <c r="AT979" s="133"/>
      <c r="AU979" s="128" t="n">
        <f aca="false">IF($A979=$A978,AS979+AT979+AU978,AS979+AT979)</f>
        <v>0</v>
      </c>
      <c r="AV979" s="133"/>
      <c r="AW979" s="133"/>
      <c r="AX979" s="128" t="n">
        <f aca="false">IF($A979=$A978,AV979+AW979+AX978,AV979+AW979)</f>
        <v>0</v>
      </c>
      <c r="AY979" s="133"/>
      <c r="AZ979" s="133"/>
      <c r="BA979" s="128" t="n">
        <f aca="false">IF($A979=$A978,AY979+AZ979+BA978,AY979+AZ979)</f>
        <v>0</v>
      </c>
      <c r="BB979" s="133"/>
      <c r="BC979" s="133"/>
      <c r="BD979" s="128" t="n">
        <f aca="false">IF($A979=$A978,BB979+BC979+BD978,BB979+BC979)</f>
        <v>0</v>
      </c>
      <c r="BE979" s="133"/>
      <c r="BF979" s="133"/>
      <c r="BG979" s="128" t="n">
        <f aca="false">IF($A979=$A978,BE979+BF979+BG978,BE979+BF979)</f>
        <v>0</v>
      </c>
      <c r="BH979" s="133"/>
      <c r="BI979" s="133"/>
      <c r="BJ979" s="128" t="n">
        <f aca="false">IF($A979=$A978,BH979+BI979+BJ978,BH979+BI979)</f>
        <v>0</v>
      </c>
      <c r="BK979" s="133"/>
      <c r="BL979" s="133"/>
      <c r="BM979" s="128" t="n">
        <f aca="false">IF($A979=$A978,BK979+BL979+BM978,BK979+BL979)</f>
        <v>0</v>
      </c>
      <c r="BN979" s="133"/>
      <c r="BO979" s="133"/>
      <c r="BP979" s="128" t="n">
        <f aca="false">IF($A979=$A978,BN979+BO979+BP978,BN979+BO979)</f>
        <v>0</v>
      </c>
      <c r="BQ979" s="133"/>
      <c r="BR979" s="133"/>
      <c r="BS979" s="128" t="n">
        <f aca="false">IF($A979=$A978,BQ979+BR979+BS978,BQ979+BR979)</f>
        <v>0</v>
      </c>
      <c r="BT979" s="133"/>
      <c r="BU979" s="133"/>
      <c r="BV979" s="128" t="n">
        <f aca="false">IF($A979=$A978,BT979+BU979+BV978,BT979+BU979)</f>
        <v>0</v>
      </c>
      <c r="BW979" s="128" t="n">
        <f aca="false">IF(W979=0,0,IF(W979&gt;F$4,1,(IF(W979=BW$2,0,(IF(F$4-W979&gt;2,1,0))))))</f>
        <v>0</v>
      </c>
    </row>
    <row r="980" customFormat="false" ht="42.95" hidden="false" customHeight="true" outlineLevel="0" collapsed="false">
      <c r="A980" s="124" t="str">
        <f aca="false">IF(D980=D979,IF(A979=0,"",A979),IF(AND(D980&gt;0,D980&lt;&gt;D979),A979+1,""))</f>
        <v/>
      </c>
      <c r="B980" s="129"/>
      <c r="C980" s="129"/>
      <c r="D980" s="96"/>
      <c r="E980" s="138"/>
      <c r="F980" s="128" t="str">
        <f aca="false">IFERROR(IF(OR(ISTEXT(D980),ISNUMBER(D980)),HLOOKUP(I980-23*INT(I980/23),[2]Hoja2!B$1:X$2,2),""),1)</f>
        <v/>
      </c>
      <c r="G980" s="128" t="str">
        <f aca="false">LEFT(D980,1)</f>
        <v/>
      </c>
      <c r="H980" s="129" t="str">
        <f aca="false">IF(UPPER(G980)="Z",2,IF(UPPER(G980)="Y",1,IF(UPPER(G980)="X",0,LEFT(D980))))</f>
        <v/>
      </c>
      <c r="I980" s="129" t="str">
        <f aca="false">REPLACE(D980,1,1,H980)</f>
        <v/>
      </c>
      <c r="J980" s="96"/>
      <c r="K980" s="124" t="str">
        <f aca="false">IF(N980&gt;0,ROW(L980)-7,"")</f>
        <v/>
      </c>
      <c r="L980" s="130"/>
      <c r="M980" s="130"/>
      <c r="N980" s="131"/>
      <c r="O980" s="132"/>
      <c r="P980" s="128" t="str">
        <f aca="false">IFERROR(IF(OR(ISTEXT(N980),ISNUMBER(N980)),HLOOKUP(S980-23*INT(S980/23),[2]Hoja2!B$1:X$2,2),""),1)</f>
        <v/>
      </c>
      <c r="Q980" s="128" t="str">
        <f aca="false">LEFT(N980,1)</f>
        <v/>
      </c>
      <c r="R980" s="129" t="str">
        <f aca="false">IF(UPPER(Q980)="Z",2,IF(UPPER(Q980)="Y",1,IF(UPPER(Q980)="X",0,LEFT(N980))))</f>
        <v/>
      </c>
      <c r="S980" s="129" t="str">
        <f aca="false">REPLACE(N980,1,1,R980)</f>
        <v/>
      </c>
      <c r="T980" s="96"/>
      <c r="U980" s="133"/>
      <c r="V980" s="124" t="str">
        <f aca="false">IF(OR(ISTEXT(N980),ISNUMBER(N980)),IF($AD980=1,U980,0),"")</f>
        <v/>
      </c>
      <c r="W980" s="75" t="n">
        <v>36892</v>
      </c>
      <c r="X980" s="134"/>
      <c r="Y980" s="134"/>
      <c r="AA980" s="128" t="n">
        <f aca="false">IF(E980&lt;&gt;F980,0,1)</f>
        <v>1</v>
      </c>
      <c r="AB980" s="128" t="n">
        <f aca="false">IF(OR(T980="SI",T980="Si",T980="si",T980="sI",T980="s",T980="S"),1,0)</f>
        <v>0</v>
      </c>
      <c r="AC980" s="128" t="n">
        <f aca="false">IF(OR(J980="SI",J980="Si",J980="si",J980="sI",J980="s",J980="S"),1,0)</f>
        <v>0</v>
      </c>
      <c r="AD980" s="128" t="n">
        <f aca="false">AK980*AA980*AB980*AC980</f>
        <v>0</v>
      </c>
      <c r="AF980" s="136" t="n">
        <f aca="false">COUNTIF(D$8:D980,D980)</f>
        <v>0</v>
      </c>
      <c r="AG980" s="136" t="n">
        <f aca="false">COUNTIFS(D$8:D980,D980,A$8:A980,A980)</f>
        <v>0</v>
      </c>
      <c r="AH980" s="128" t="n">
        <f aca="false">AF980-AG980</f>
        <v>0</v>
      </c>
      <c r="AI980" s="128" t="n">
        <f aca="false">IF(OR(O980&lt;&gt;P980,P980=1,AA980=0),1,0)</f>
        <v>0</v>
      </c>
      <c r="AJ980" s="128" t="n">
        <f aca="false">IF(AR980&gt;0,1,0)+AH980</f>
        <v>0</v>
      </c>
      <c r="AK980" s="128" t="n">
        <f aca="false">IF(O980&lt;&gt;P980,0,1)</f>
        <v>1</v>
      </c>
      <c r="AL980" s="128" t="n">
        <f aca="false">IF(U980&gt;1,1,0)</f>
        <v>0</v>
      </c>
      <c r="AM980" s="136"/>
      <c r="AN980" s="137"/>
      <c r="AO980" s="139"/>
      <c r="AP980" s="128" t="str">
        <f aca="false">IF(SUMIF(AS$7:BU$7,"&gt;0",AS980:BU980)&gt;0,SUMIF(AS$7:BU$7,"&gt;0",AS980:BU980),"")</f>
        <v/>
      </c>
      <c r="AQ980" s="128"/>
      <c r="AR980" s="136" t="n">
        <f aca="false">COUNTIF(N$8:N980,N980)-1</f>
        <v>-1</v>
      </c>
      <c r="AS980" s="133"/>
      <c r="AT980" s="133"/>
      <c r="AU980" s="128" t="n">
        <f aca="false">IF($A980=$A979,AS980+AT980+AU979,AS980+AT980)</f>
        <v>0</v>
      </c>
      <c r="AV980" s="133"/>
      <c r="AW980" s="133"/>
      <c r="AX980" s="128" t="n">
        <f aca="false">IF($A980=$A979,AV980+AW980+AX979,AV980+AW980)</f>
        <v>0</v>
      </c>
      <c r="AY980" s="133"/>
      <c r="AZ980" s="133"/>
      <c r="BA980" s="128" t="n">
        <f aca="false">IF($A980=$A979,AY980+AZ980+BA979,AY980+AZ980)</f>
        <v>0</v>
      </c>
      <c r="BB980" s="133"/>
      <c r="BC980" s="133"/>
      <c r="BD980" s="128" t="n">
        <f aca="false">IF($A980=$A979,BB980+BC980+BD979,BB980+BC980)</f>
        <v>0</v>
      </c>
      <c r="BE980" s="133"/>
      <c r="BF980" s="133"/>
      <c r="BG980" s="128" t="n">
        <f aca="false">IF($A980=$A979,BE980+BF980+BG979,BE980+BF980)</f>
        <v>0</v>
      </c>
      <c r="BH980" s="133"/>
      <c r="BI980" s="133"/>
      <c r="BJ980" s="128" t="n">
        <f aca="false">IF($A980=$A979,BH980+BI980+BJ979,BH980+BI980)</f>
        <v>0</v>
      </c>
      <c r="BK980" s="133"/>
      <c r="BL980" s="133"/>
      <c r="BM980" s="128" t="n">
        <f aca="false">IF($A980=$A979,BK980+BL980+BM979,BK980+BL980)</f>
        <v>0</v>
      </c>
      <c r="BN980" s="133"/>
      <c r="BO980" s="133"/>
      <c r="BP980" s="128" t="n">
        <f aca="false">IF($A980=$A979,BN980+BO980+BP979,BN980+BO980)</f>
        <v>0</v>
      </c>
      <c r="BQ980" s="133"/>
      <c r="BR980" s="133"/>
      <c r="BS980" s="128" t="n">
        <f aca="false">IF($A980=$A979,BQ980+BR980+BS979,BQ980+BR980)</f>
        <v>0</v>
      </c>
      <c r="BT980" s="133"/>
      <c r="BU980" s="133"/>
      <c r="BV980" s="128" t="n">
        <f aca="false">IF($A980=$A979,BT980+BU980+BV979,BT980+BU980)</f>
        <v>0</v>
      </c>
      <c r="BW980" s="128" t="n">
        <f aca="false">IF(W980=0,0,IF(W980&gt;F$4,1,(IF(W980=BW$2,0,(IF(F$4-W980&gt;2,1,0))))))</f>
        <v>0</v>
      </c>
    </row>
    <row r="981" customFormat="false" ht="42.95" hidden="false" customHeight="true" outlineLevel="0" collapsed="false">
      <c r="A981" s="124" t="str">
        <f aca="false">IF(D981=D980,IF(A980=0,"",A980),IF(AND(D981&gt;0,D981&lt;&gt;D980),A980+1,""))</f>
        <v/>
      </c>
      <c r="B981" s="129"/>
      <c r="C981" s="129"/>
      <c r="D981" s="96"/>
      <c r="E981" s="138"/>
      <c r="F981" s="128" t="str">
        <f aca="false">IFERROR(IF(OR(ISTEXT(D981),ISNUMBER(D981)),HLOOKUP(I981-23*INT(I981/23),[2]Hoja2!B$1:X$2,2),""),1)</f>
        <v/>
      </c>
      <c r="G981" s="128" t="str">
        <f aca="false">LEFT(D981,1)</f>
        <v/>
      </c>
      <c r="H981" s="129" t="str">
        <f aca="false">IF(UPPER(G981)="Z",2,IF(UPPER(G981)="Y",1,IF(UPPER(G981)="X",0,LEFT(D981))))</f>
        <v/>
      </c>
      <c r="I981" s="129" t="str">
        <f aca="false">REPLACE(D981,1,1,H981)</f>
        <v/>
      </c>
      <c r="J981" s="96"/>
      <c r="K981" s="124" t="str">
        <f aca="false">IF(N981&gt;0,ROW(L981)-7,"")</f>
        <v/>
      </c>
      <c r="L981" s="130"/>
      <c r="M981" s="130"/>
      <c r="N981" s="131"/>
      <c r="O981" s="132"/>
      <c r="P981" s="128" t="str">
        <f aca="false">IFERROR(IF(OR(ISTEXT(N981),ISNUMBER(N981)),HLOOKUP(S981-23*INT(S981/23),[2]Hoja2!B$1:X$2,2),""),1)</f>
        <v/>
      </c>
      <c r="Q981" s="128" t="str">
        <f aca="false">LEFT(N981,1)</f>
        <v/>
      </c>
      <c r="R981" s="129" t="str">
        <f aca="false">IF(UPPER(Q981)="Z",2,IF(UPPER(Q981)="Y",1,IF(UPPER(Q981)="X",0,LEFT(N981))))</f>
        <v/>
      </c>
      <c r="S981" s="129" t="str">
        <f aca="false">REPLACE(N981,1,1,R981)</f>
        <v/>
      </c>
      <c r="T981" s="96"/>
      <c r="U981" s="133"/>
      <c r="V981" s="124" t="str">
        <f aca="false">IF(OR(ISTEXT(N981),ISNUMBER(N981)),IF($AD981=1,U981,0),"")</f>
        <v/>
      </c>
      <c r="W981" s="75" t="n">
        <v>36892</v>
      </c>
      <c r="X981" s="134"/>
      <c r="Y981" s="134"/>
      <c r="AA981" s="128" t="n">
        <f aca="false">IF(E981&lt;&gt;F981,0,1)</f>
        <v>1</v>
      </c>
      <c r="AB981" s="128" t="n">
        <f aca="false">IF(OR(T981="SI",T981="Si",T981="si",T981="sI",T981="s",T981="S"),1,0)</f>
        <v>0</v>
      </c>
      <c r="AC981" s="128" t="n">
        <f aca="false">IF(OR(J981="SI",J981="Si",J981="si",J981="sI",J981="s",J981="S"),1,0)</f>
        <v>0</v>
      </c>
      <c r="AD981" s="128" t="n">
        <f aca="false">AK981*AA981*AB981*AC981</f>
        <v>0</v>
      </c>
      <c r="AF981" s="136" t="n">
        <f aca="false">COUNTIF(D$8:D981,D981)</f>
        <v>0</v>
      </c>
      <c r="AG981" s="136" t="n">
        <f aca="false">COUNTIFS(D$8:D981,D981,A$8:A981,A981)</f>
        <v>0</v>
      </c>
      <c r="AH981" s="128" t="n">
        <f aca="false">AF981-AG981</f>
        <v>0</v>
      </c>
      <c r="AI981" s="128" t="n">
        <f aca="false">IF(OR(O981&lt;&gt;P981,P981=1,AA981=0),1,0)</f>
        <v>0</v>
      </c>
      <c r="AJ981" s="128" t="n">
        <f aca="false">IF(AR981&gt;0,1,0)+AH981</f>
        <v>0</v>
      </c>
      <c r="AK981" s="128" t="n">
        <f aca="false">IF(O981&lt;&gt;P981,0,1)</f>
        <v>1</v>
      </c>
      <c r="AL981" s="128" t="n">
        <f aca="false">IF(U981&gt;1,1,0)</f>
        <v>0</v>
      </c>
      <c r="AM981" s="136"/>
      <c r="AN981" s="137"/>
      <c r="AO981" s="139"/>
      <c r="AP981" s="128" t="str">
        <f aca="false">IF(SUMIF(AS$7:BU$7,"&gt;0",AS981:BU981)&gt;0,SUMIF(AS$7:BU$7,"&gt;0",AS981:BU981),"")</f>
        <v/>
      </c>
      <c r="AQ981" s="128"/>
      <c r="AR981" s="136" t="n">
        <f aca="false">COUNTIF(N$8:N981,N981)-1</f>
        <v>-1</v>
      </c>
      <c r="AS981" s="133"/>
      <c r="AT981" s="133"/>
      <c r="AU981" s="128" t="n">
        <f aca="false">IF($A981=$A980,AS981+AT981+AU980,AS981+AT981)</f>
        <v>0</v>
      </c>
      <c r="AV981" s="133"/>
      <c r="AW981" s="133"/>
      <c r="AX981" s="128" t="n">
        <f aca="false">IF($A981=$A980,AV981+AW981+AX980,AV981+AW981)</f>
        <v>0</v>
      </c>
      <c r="AY981" s="133"/>
      <c r="AZ981" s="133"/>
      <c r="BA981" s="128" t="n">
        <f aca="false">IF($A981=$A980,AY981+AZ981+BA980,AY981+AZ981)</f>
        <v>0</v>
      </c>
      <c r="BB981" s="133"/>
      <c r="BC981" s="133"/>
      <c r="BD981" s="128" t="n">
        <f aca="false">IF($A981=$A980,BB981+BC981+BD980,BB981+BC981)</f>
        <v>0</v>
      </c>
      <c r="BE981" s="133"/>
      <c r="BF981" s="133"/>
      <c r="BG981" s="128" t="n">
        <f aca="false">IF($A981=$A980,BE981+BF981+BG980,BE981+BF981)</f>
        <v>0</v>
      </c>
      <c r="BH981" s="133"/>
      <c r="BI981" s="133"/>
      <c r="BJ981" s="128" t="n">
        <f aca="false">IF($A981=$A980,BH981+BI981+BJ980,BH981+BI981)</f>
        <v>0</v>
      </c>
      <c r="BK981" s="133"/>
      <c r="BL981" s="133"/>
      <c r="BM981" s="128" t="n">
        <f aca="false">IF($A981=$A980,BK981+BL981+BM980,BK981+BL981)</f>
        <v>0</v>
      </c>
      <c r="BN981" s="133"/>
      <c r="BO981" s="133"/>
      <c r="BP981" s="128" t="n">
        <f aca="false">IF($A981=$A980,BN981+BO981+BP980,BN981+BO981)</f>
        <v>0</v>
      </c>
      <c r="BQ981" s="133"/>
      <c r="BR981" s="133"/>
      <c r="BS981" s="128" t="n">
        <f aca="false">IF($A981=$A980,BQ981+BR981+BS980,BQ981+BR981)</f>
        <v>0</v>
      </c>
      <c r="BT981" s="133"/>
      <c r="BU981" s="133"/>
      <c r="BV981" s="128" t="n">
        <f aca="false">IF($A981=$A980,BT981+BU981+BV980,BT981+BU981)</f>
        <v>0</v>
      </c>
      <c r="BW981" s="128" t="n">
        <f aca="false">IF(W981=0,0,IF(W981&gt;F$4,1,(IF(W981=BW$2,0,(IF(F$4-W981&gt;2,1,0))))))</f>
        <v>0</v>
      </c>
    </row>
    <row r="982" customFormat="false" ht="42.95" hidden="false" customHeight="true" outlineLevel="0" collapsed="false">
      <c r="A982" s="124" t="str">
        <f aca="false">IF(D982=D981,IF(A981=0,"",A981),IF(AND(D982&gt;0,D982&lt;&gt;D981),A981+1,""))</f>
        <v/>
      </c>
      <c r="B982" s="129"/>
      <c r="C982" s="129"/>
      <c r="D982" s="96"/>
      <c r="E982" s="138"/>
      <c r="F982" s="128" t="str">
        <f aca="false">IFERROR(IF(OR(ISTEXT(D982),ISNUMBER(D982)),HLOOKUP(I982-23*INT(I982/23),[2]Hoja2!B$1:X$2,2),""),1)</f>
        <v/>
      </c>
      <c r="G982" s="128" t="str">
        <f aca="false">LEFT(D982,1)</f>
        <v/>
      </c>
      <c r="H982" s="129" t="str">
        <f aca="false">IF(UPPER(G982)="Z",2,IF(UPPER(G982)="Y",1,IF(UPPER(G982)="X",0,LEFT(D982))))</f>
        <v/>
      </c>
      <c r="I982" s="129" t="str">
        <f aca="false">REPLACE(D982,1,1,H982)</f>
        <v/>
      </c>
      <c r="J982" s="96"/>
      <c r="K982" s="124" t="str">
        <f aca="false">IF(N982&gt;0,ROW(L982)-7,"")</f>
        <v/>
      </c>
      <c r="L982" s="130"/>
      <c r="M982" s="130"/>
      <c r="N982" s="131"/>
      <c r="O982" s="132"/>
      <c r="P982" s="128" t="str">
        <f aca="false">IFERROR(IF(OR(ISTEXT(N982),ISNUMBER(N982)),HLOOKUP(S982-23*INT(S982/23),[2]Hoja2!B$1:X$2,2),""),1)</f>
        <v/>
      </c>
      <c r="Q982" s="128" t="str">
        <f aca="false">LEFT(N982,1)</f>
        <v/>
      </c>
      <c r="R982" s="129" t="str">
        <f aca="false">IF(UPPER(Q982)="Z",2,IF(UPPER(Q982)="Y",1,IF(UPPER(Q982)="X",0,LEFT(N982))))</f>
        <v/>
      </c>
      <c r="S982" s="129" t="str">
        <f aca="false">REPLACE(N982,1,1,R982)</f>
        <v/>
      </c>
      <c r="T982" s="96"/>
      <c r="U982" s="133"/>
      <c r="V982" s="124" t="str">
        <f aca="false">IF(OR(ISTEXT(N982),ISNUMBER(N982)),IF($AD982=1,U982,0),"")</f>
        <v/>
      </c>
      <c r="W982" s="75" t="n">
        <v>36892</v>
      </c>
      <c r="X982" s="134"/>
      <c r="Y982" s="134"/>
      <c r="AA982" s="128" t="n">
        <f aca="false">IF(E982&lt;&gt;F982,0,1)</f>
        <v>1</v>
      </c>
      <c r="AB982" s="128" t="n">
        <f aca="false">IF(OR(T982="SI",T982="Si",T982="si",T982="sI",T982="s",T982="S"),1,0)</f>
        <v>0</v>
      </c>
      <c r="AC982" s="128" t="n">
        <f aca="false">IF(OR(J982="SI",J982="Si",J982="si",J982="sI",J982="s",J982="S"),1,0)</f>
        <v>0</v>
      </c>
      <c r="AD982" s="128" t="n">
        <f aca="false">AK982*AA982*AB982*AC982</f>
        <v>0</v>
      </c>
      <c r="AF982" s="136" t="n">
        <f aca="false">COUNTIF(D$8:D982,D982)</f>
        <v>0</v>
      </c>
      <c r="AG982" s="136" t="n">
        <f aca="false">COUNTIFS(D$8:D982,D982,A$8:A982,A982)</f>
        <v>0</v>
      </c>
      <c r="AH982" s="128" t="n">
        <f aca="false">AF982-AG982</f>
        <v>0</v>
      </c>
      <c r="AI982" s="128" t="n">
        <f aca="false">IF(OR(O982&lt;&gt;P982,P982=1,AA982=0),1,0)</f>
        <v>0</v>
      </c>
      <c r="AJ982" s="128" t="n">
        <f aca="false">IF(AR982&gt;0,1,0)+AH982</f>
        <v>0</v>
      </c>
      <c r="AK982" s="128" t="n">
        <f aca="false">IF(O982&lt;&gt;P982,0,1)</f>
        <v>1</v>
      </c>
      <c r="AL982" s="128" t="n">
        <f aca="false">IF(U982&gt;1,1,0)</f>
        <v>0</v>
      </c>
      <c r="AM982" s="136"/>
      <c r="AN982" s="137"/>
      <c r="AO982" s="139"/>
      <c r="AP982" s="128" t="str">
        <f aca="false">IF(SUMIF(AS$7:BU$7,"&gt;0",AS982:BU982)&gt;0,SUMIF(AS$7:BU$7,"&gt;0",AS982:BU982),"")</f>
        <v/>
      </c>
      <c r="AQ982" s="128"/>
      <c r="AR982" s="136" t="n">
        <f aca="false">COUNTIF(N$8:N982,N982)-1</f>
        <v>-1</v>
      </c>
      <c r="AS982" s="133"/>
      <c r="AT982" s="133"/>
      <c r="AU982" s="128" t="n">
        <f aca="false">IF($A982=$A981,AS982+AT982+AU981,AS982+AT982)</f>
        <v>0</v>
      </c>
      <c r="AV982" s="133"/>
      <c r="AW982" s="133"/>
      <c r="AX982" s="128" t="n">
        <f aca="false">IF($A982=$A981,AV982+AW982+AX981,AV982+AW982)</f>
        <v>0</v>
      </c>
      <c r="AY982" s="133"/>
      <c r="AZ982" s="133"/>
      <c r="BA982" s="128" t="n">
        <f aca="false">IF($A982=$A981,AY982+AZ982+BA981,AY982+AZ982)</f>
        <v>0</v>
      </c>
      <c r="BB982" s="133"/>
      <c r="BC982" s="133"/>
      <c r="BD982" s="128" t="n">
        <f aca="false">IF($A982=$A981,BB982+BC982+BD981,BB982+BC982)</f>
        <v>0</v>
      </c>
      <c r="BE982" s="133"/>
      <c r="BF982" s="133"/>
      <c r="BG982" s="128" t="n">
        <f aca="false">IF($A982=$A981,BE982+BF982+BG981,BE982+BF982)</f>
        <v>0</v>
      </c>
      <c r="BH982" s="133"/>
      <c r="BI982" s="133"/>
      <c r="BJ982" s="128" t="n">
        <f aca="false">IF($A982=$A981,BH982+BI982+BJ981,BH982+BI982)</f>
        <v>0</v>
      </c>
      <c r="BK982" s="133"/>
      <c r="BL982" s="133"/>
      <c r="BM982" s="128" t="n">
        <f aca="false">IF($A982=$A981,BK982+BL982+BM981,BK982+BL982)</f>
        <v>0</v>
      </c>
      <c r="BN982" s="133"/>
      <c r="BO982" s="133"/>
      <c r="BP982" s="128" t="n">
        <f aca="false">IF($A982=$A981,BN982+BO982+BP981,BN982+BO982)</f>
        <v>0</v>
      </c>
      <c r="BQ982" s="133"/>
      <c r="BR982" s="133"/>
      <c r="BS982" s="128" t="n">
        <f aca="false">IF($A982=$A981,BQ982+BR982+BS981,BQ982+BR982)</f>
        <v>0</v>
      </c>
      <c r="BT982" s="133"/>
      <c r="BU982" s="133"/>
      <c r="BV982" s="128" t="n">
        <f aca="false">IF($A982=$A981,BT982+BU982+BV981,BT982+BU982)</f>
        <v>0</v>
      </c>
      <c r="BW982" s="128" t="n">
        <f aca="false">IF(W982=0,0,IF(W982&gt;F$4,1,(IF(W982=BW$2,0,(IF(F$4-W982&gt;2,1,0))))))</f>
        <v>0</v>
      </c>
    </row>
    <row r="983" customFormat="false" ht="42.95" hidden="false" customHeight="true" outlineLevel="0" collapsed="false">
      <c r="A983" s="124" t="str">
        <f aca="false">IF(D983=D982,IF(A982=0,"",A982),IF(AND(D983&gt;0,D983&lt;&gt;D982),A982+1,""))</f>
        <v/>
      </c>
      <c r="B983" s="129"/>
      <c r="C983" s="129"/>
      <c r="D983" s="96"/>
      <c r="E983" s="138"/>
      <c r="F983" s="128" t="str">
        <f aca="false">IFERROR(IF(OR(ISTEXT(D983),ISNUMBER(D983)),HLOOKUP(I983-23*INT(I983/23),[2]Hoja2!B$1:X$2,2),""),1)</f>
        <v/>
      </c>
      <c r="G983" s="128" t="str">
        <f aca="false">LEFT(D983,1)</f>
        <v/>
      </c>
      <c r="H983" s="129" t="str">
        <f aca="false">IF(UPPER(G983)="Z",2,IF(UPPER(G983)="Y",1,IF(UPPER(G983)="X",0,LEFT(D983))))</f>
        <v/>
      </c>
      <c r="I983" s="129" t="str">
        <f aca="false">REPLACE(D983,1,1,H983)</f>
        <v/>
      </c>
      <c r="J983" s="96"/>
      <c r="K983" s="124" t="str">
        <f aca="false">IF(N983&gt;0,ROW(L983)-7,"")</f>
        <v/>
      </c>
      <c r="L983" s="130"/>
      <c r="M983" s="130"/>
      <c r="N983" s="131"/>
      <c r="O983" s="132"/>
      <c r="P983" s="128" t="str">
        <f aca="false">IFERROR(IF(OR(ISTEXT(N983),ISNUMBER(N983)),HLOOKUP(S983-23*INT(S983/23),[2]Hoja2!B$1:X$2,2),""),1)</f>
        <v/>
      </c>
      <c r="Q983" s="128" t="str">
        <f aca="false">LEFT(N983,1)</f>
        <v/>
      </c>
      <c r="R983" s="129" t="str">
        <f aca="false">IF(UPPER(Q983)="Z",2,IF(UPPER(Q983)="Y",1,IF(UPPER(Q983)="X",0,LEFT(N983))))</f>
        <v/>
      </c>
      <c r="S983" s="129" t="str">
        <f aca="false">REPLACE(N983,1,1,R983)</f>
        <v/>
      </c>
      <c r="T983" s="96"/>
      <c r="U983" s="133"/>
      <c r="V983" s="124" t="str">
        <f aca="false">IF(OR(ISTEXT(N983),ISNUMBER(N983)),IF($AD983=1,U983,0),"")</f>
        <v/>
      </c>
      <c r="W983" s="75" t="n">
        <v>36892</v>
      </c>
      <c r="X983" s="134"/>
      <c r="Y983" s="134"/>
      <c r="AA983" s="128" t="n">
        <f aca="false">IF(E983&lt;&gt;F983,0,1)</f>
        <v>1</v>
      </c>
      <c r="AB983" s="128" t="n">
        <f aca="false">IF(OR(T983="SI",T983="Si",T983="si",T983="sI",T983="s",T983="S"),1,0)</f>
        <v>0</v>
      </c>
      <c r="AC983" s="128" t="n">
        <f aca="false">IF(OR(J983="SI",J983="Si",J983="si",J983="sI",J983="s",J983="S"),1,0)</f>
        <v>0</v>
      </c>
      <c r="AD983" s="128" t="n">
        <f aca="false">AK983*AA983*AB983*AC983</f>
        <v>0</v>
      </c>
      <c r="AF983" s="136" t="n">
        <f aca="false">COUNTIF(D$8:D983,D983)</f>
        <v>0</v>
      </c>
      <c r="AG983" s="136" t="n">
        <f aca="false">COUNTIFS(D$8:D983,D983,A$8:A983,A983)</f>
        <v>0</v>
      </c>
      <c r="AH983" s="128" t="n">
        <f aca="false">AF983-AG983</f>
        <v>0</v>
      </c>
      <c r="AI983" s="128" t="n">
        <f aca="false">IF(OR(O983&lt;&gt;P983,P983=1,AA983=0),1,0)</f>
        <v>0</v>
      </c>
      <c r="AJ983" s="128" t="n">
        <f aca="false">IF(AR983&gt;0,1,0)+AH983</f>
        <v>0</v>
      </c>
      <c r="AK983" s="128" t="n">
        <f aca="false">IF(O983&lt;&gt;P983,0,1)</f>
        <v>1</v>
      </c>
      <c r="AL983" s="128" t="n">
        <f aca="false">IF(U983&gt;1,1,0)</f>
        <v>0</v>
      </c>
      <c r="AM983" s="136"/>
      <c r="AN983" s="137"/>
      <c r="AO983" s="139"/>
      <c r="AP983" s="128" t="str">
        <f aca="false">IF(SUMIF(AS$7:BU$7,"&gt;0",AS983:BU983)&gt;0,SUMIF(AS$7:BU$7,"&gt;0",AS983:BU983),"")</f>
        <v/>
      </c>
      <c r="AQ983" s="128"/>
      <c r="AR983" s="136" t="n">
        <f aca="false">COUNTIF(N$8:N983,N983)-1</f>
        <v>-1</v>
      </c>
      <c r="AS983" s="133"/>
      <c r="AT983" s="133"/>
      <c r="AU983" s="128" t="n">
        <f aca="false">IF($A983=$A982,AS983+AT983+AU982,AS983+AT983)</f>
        <v>0</v>
      </c>
      <c r="AV983" s="133"/>
      <c r="AW983" s="133"/>
      <c r="AX983" s="128" t="n">
        <f aca="false">IF($A983=$A982,AV983+AW983+AX982,AV983+AW983)</f>
        <v>0</v>
      </c>
      <c r="AY983" s="133"/>
      <c r="AZ983" s="133"/>
      <c r="BA983" s="128" t="n">
        <f aca="false">IF($A983=$A982,AY983+AZ983+BA982,AY983+AZ983)</f>
        <v>0</v>
      </c>
      <c r="BB983" s="133"/>
      <c r="BC983" s="133"/>
      <c r="BD983" s="128" t="n">
        <f aca="false">IF($A983=$A982,BB983+BC983+BD982,BB983+BC983)</f>
        <v>0</v>
      </c>
      <c r="BE983" s="133"/>
      <c r="BF983" s="133"/>
      <c r="BG983" s="128" t="n">
        <f aca="false">IF($A983=$A982,BE983+BF983+BG982,BE983+BF983)</f>
        <v>0</v>
      </c>
      <c r="BH983" s="133"/>
      <c r="BI983" s="133"/>
      <c r="BJ983" s="128" t="n">
        <f aca="false">IF($A983=$A982,BH983+BI983+BJ982,BH983+BI983)</f>
        <v>0</v>
      </c>
      <c r="BK983" s="133"/>
      <c r="BL983" s="133"/>
      <c r="BM983" s="128" t="n">
        <f aca="false">IF($A983=$A982,BK983+BL983+BM982,BK983+BL983)</f>
        <v>0</v>
      </c>
      <c r="BN983" s="133"/>
      <c r="BO983" s="133"/>
      <c r="BP983" s="128" t="n">
        <f aca="false">IF($A983=$A982,BN983+BO983+BP982,BN983+BO983)</f>
        <v>0</v>
      </c>
      <c r="BQ983" s="133"/>
      <c r="BR983" s="133"/>
      <c r="BS983" s="128" t="n">
        <f aca="false">IF($A983=$A982,BQ983+BR983+BS982,BQ983+BR983)</f>
        <v>0</v>
      </c>
      <c r="BT983" s="133"/>
      <c r="BU983" s="133"/>
      <c r="BV983" s="128" t="n">
        <f aca="false">IF($A983=$A982,BT983+BU983+BV982,BT983+BU983)</f>
        <v>0</v>
      </c>
      <c r="BW983" s="128" t="n">
        <f aca="false">IF(W983=0,0,IF(W983&gt;F$4,1,(IF(W983=BW$2,0,(IF(F$4-W983&gt;2,1,0))))))</f>
        <v>0</v>
      </c>
    </row>
    <row r="984" customFormat="false" ht="42.95" hidden="false" customHeight="true" outlineLevel="0" collapsed="false">
      <c r="A984" s="124" t="str">
        <f aca="false">IF(D984=D983,IF(A983=0,"",A983),IF(AND(D984&gt;0,D984&lt;&gt;D983),A983+1,""))</f>
        <v/>
      </c>
      <c r="B984" s="129"/>
      <c r="C984" s="129"/>
      <c r="D984" s="96"/>
      <c r="E984" s="138"/>
      <c r="F984" s="128" t="str">
        <f aca="false">IFERROR(IF(OR(ISTEXT(D984),ISNUMBER(D984)),HLOOKUP(I984-23*INT(I984/23),[2]Hoja2!B$1:X$2,2),""),1)</f>
        <v/>
      </c>
      <c r="G984" s="128" t="str">
        <f aca="false">LEFT(D984,1)</f>
        <v/>
      </c>
      <c r="H984" s="129" t="str">
        <f aca="false">IF(UPPER(G984)="Z",2,IF(UPPER(G984)="Y",1,IF(UPPER(G984)="X",0,LEFT(D984))))</f>
        <v/>
      </c>
      <c r="I984" s="129" t="str">
        <f aca="false">REPLACE(D984,1,1,H984)</f>
        <v/>
      </c>
      <c r="J984" s="96"/>
      <c r="K984" s="124" t="str">
        <f aca="false">IF(N984&gt;0,ROW(L984)-7,"")</f>
        <v/>
      </c>
      <c r="L984" s="130"/>
      <c r="M984" s="130"/>
      <c r="N984" s="131"/>
      <c r="O984" s="132"/>
      <c r="P984" s="128" t="str">
        <f aca="false">IFERROR(IF(OR(ISTEXT(N984),ISNUMBER(N984)),HLOOKUP(S984-23*INT(S984/23),[2]Hoja2!B$1:X$2,2),""),1)</f>
        <v/>
      </c>
      <c r="Q984" s="128" t="str">
        <f aca="false">LEFT(N984,1)</f>
        <v/>
      </c>
      <c r="R984" s="129" t="str">
        <f aca="false">IF(UPPER(Q984)="Z",2,IF(UPPER(Q984)="Y",1,IF(UPPER(Q984)="X",0,LEFT(N984))))</f>
        <v/>
      </c>
      <c r="S984" s="129" t="str">
        <f aca="false">REPLACE(N984,1,1,R984)</f>
        <v/>
      </c>
      <c r="T984" s="96"/>
      <c r="U984" s="133"/>
      <c r="V984" s="124" t="str">
        <f aca="false">IF(OR(ISTEXT(N984),ISNUMBER(N984)),IF($AD984=1,U984,0),"")</f>
        <v/>
      </c>
      <c r="W984" s="75" t="n">
        <v>36892</v>
      </c>
      <c r="X984" s="134"/>
      <c r="Y984" s="134"/>
      <c r="AA984" s="128" t="n">
        <f aca="false">IF(E984&lt;&gt;F984,0,1)</f>
        <v>1</v>
      </c>
      <c r="AB984" s="128" t="n">
        <f aca="false">IF(OR(T984="SI",T984="Si",T984="si",T984="sI",T984="s",T984="S"),1,0)</f>
        <v>0</v>
      </c>
      <c r="AC984" s="128" t="n">
        <f aca="false">IF(OR(J984="SI",J984="Si",J984="si",J984="sI",J984="s",J984="S"),1,0)</f>
        <v>0</v>
      </c>
      <c r="AD984" s="128" t="n">
        <f aca="false">AK984*AA984*AB984*AC984</f>
        <v>0</v>
      </c>
      <c r="AF984" s="136" t="n">
        <f aca="false">COUNTIF(D$8:D984,D984)</f>
        <v>0</v>
      </c>
      <c r="AG984" s="136" t="n">
        <f aca="false">COUNTIFS(D$8:D984,D984,A$8:A984,A984)</f>
        <v>0</v>
      </c>
      <c r="AH984" s="128" t="n">
        <f aca="false">AF984-AG984</f>
        <v>0</v>
      </c>
      <c r="AI984" s="128" t="n">
        <f aca="false">IF(OR(O984&lt;&gt;P984,P984=1,AA984=0),1,0)</f>
        <v>0</v>
      </c>
      <c r="AJ984" s="128" t="n">
        <f aca="false">IF(AR984&gt;0,1,0)+AH984</f>
        <v>0</v>
      </c>
      <c r="AK984" s="128" t="n">
        <f aca="false">IF(O984&lt;&gt;P984,0,1)</f>
        <v>1</v>
      </c>
      <c r="AL984" s="128" t="n">
        <f aca="false">IF(U984&gt;1,1,0)</f>
        <v>0</v>
      </c>
      <c r="AM984" s="136"/>
      <c r="AN984" s="137"/>
      <c r="AO984" s="139"/>
      <c r="AP984" s="128" t="str">
        <f aca="false">IF(SUMIF(AS$7:BU$7,"&gt;0",AS984:BU984)&gt;0,SUMIF(AS$7:BU$7,"&gt;0",AS984:BU984),"")</f>
        <v/>
      </c>
      <c r="AQ984" s="128"/>
      <c r="AR984" s="136" t="n">
        <f aca="false">COUNTIF(N$8:N984,N984)-1</f>
        <v>-1</v>
      </c>
      <c r="AS984" s="133"/>
      <c r="AT984" s="133"/>
      <c r="AU984" s="128" t="n">
        <f aca="false">IF($A984=$A983,AS984+AT984+AU983,AS984+AT984)</f>
        <v>0</v>
      </c>
      <c r="AV984" s="133"/>
      <c r="AW984" s="133"/>
      <c r="AX984" s="128" t="n">
        <f aca="false">IF($A984=$A983,AV984+AW984+AX983,AV984+AW984)</f>
        <v>0</v>
      </c>
      <c r="AY984" s="133"/>
      <c r="AZ984" s="133"/>
      <c r="BA984" s="128" t="n">
        <f aca="false">IF($A984=$A983,AY984+AZ984+BA983,AY984+AZ984)</f>
        <v>0</v>
      </c>
      <c r="BB984" s="133"/>
      <c r="BC984" s="133"/>
      <c r="BD984" s="128" t="n">
        <f aca="false">IF($A984=$A983,BB984+BC984+BD983,BB984+BC984)</f>
        <v>0</v>
      </c>
      <c r="BE984" s="133"/>
      <c r="BF984" s="133"/>
      <c r="BG984" s="128" t="n">
        <f aca="false">IF($A984=$A983,BE984+BF984+BG983,BE984+BF984)</f>
        <v>0</v>
      </c>
      <c r="BH984" s="133"/>
      <c r="BI984" s="133"/>
      <c r="BJ984" s="128" t="n">
        <f aca="false">IF($A984=$A983,BH984+BI984+BJ983,BH984+BI984)</f>
        <v>0</v>
      </c>
      <c r="BK984" s="133"/>
      <c r="BL984" s="133"/>
      <c r="BM984" s="128" t="n">
        <f aca="false">IF($A984=$A983,BK984+BL984+BM983,BK984+BL984)</f>
        <v>0</v>
      </c>
      <c r="BN984" s="133"/>
      <c r="BO984" s="133"/>
      <c r="BP984" s="128" t="n">
        <f aca="false">IF($A984=$A983,BN984+BO984+BP983,BN984+BO984)</f>
        <v>0</v>
      </c>
      <c r="BQ984" s="133"/>
      <c r="BR984" s="133"/>
      <c r="BS984" s="128" t="n">
        <f aca="false">IF($A984=$A983,BQ984+BR984+BS983,BQ984+BR984)</f>
        <v>0</v>
      </c>
      <c r="BT984" s="133"/>
      <c r="BU984" s="133"/>
      <c r="BV984" s="128" t="n">
        <f aca="false">IF($A984=$A983,BT984+BU984+BV983,BT984+BU984)</f>
        <v>0</v>
      </c>
      <c r="BW984" s="128" t="n">
        <f aca="false">IF(W984=0,0,IF(W984&gt;F$4,1,(IF(W984=BW$2,0,(IF(F$4-W984&gt;2,1,0))))))</f>
        <v>0</v>
      </c>
    </row>
    <row r="985" customFormat="false" ht="42.95" hidden="false" customHeight="true" outlineLevel="0" collapsed="false">
      <c r="A985" s="124" t="str">
        <f aca="false">IF(D985=D984,IF(A984=0,"",A984),IF(AND(D985&gt;0,D985&lt;&gt;D984),A984+1,""))</f>
        <v/>
      </c>
      <c r="B985" s="129"/>
      <c r="C985" s="129"/>
      <c r="D985" s="96"/>
      <c r="E985" s="138"/>
      <c r="F985" s="128" t="str">
        <f aca="false">IFERROR(IF(OR(ISTEXT(D985),ISNUMBER(D985)),HLOOKUP(I985-23*INT(I985/23),[2]Hoja2!B$1:X$2,2),""),1)</f>
        <v/>
      </c>
      <c r="G985" s="128" t="str">
        <f aca="false">LEFT(D985,1)</f>
        <v/>
      </c>
      <c r="H985" s="129" t="str">
        <f aca="false">IF(UPPER(G985)="Z",2,IF(UPPER(G985)="Y",1,IF(UPPER(G985)="X",0,LEFT(D985))))</f>
        <v/>
      </c>
      <c r="I985" s="129" t="str">
        <f aca="false">REPLACE(D985,1,1,H985)</f>
        <v/>
      </c>
      <c r="J985" s="96"/>
      <c r="K985" s="124" t="str">
        <f aca="false">IF(N985&gt;0,ROW(L985)-7,"")</f>
        <v/>
      </c>
      <c r="L985" s="130"/>
      <c r="M985" s="130"/>
      <c r="N985" s="131"/>
      <c r="O985" s="132"/>
      <c r="P985" s="128" t="str">
        <f aca="false">IFERROR(IF(OR(ISTEXT(N985),ISNUMBER(N985)),HLOOKUP(S985-23*INT(S985/23),[2]Hoja2!B$1:X$2,2),""),1)</f>
        <v/>
      </c>
      <c r="Q985" s="128" t="str">
        <f aca="false">LEFT(N985,1)</f>
        <v/>
      </c>
      <c r="R985" s="129" t="str">
        <f aca="false">IF(UPPER(Q985)="Z",2,IF(UPPER(Q985)="Y",1,IF(UPPER(Q985)="X",0,LEFT(N985))))</f>
        <v/>
      </c>
      <c r="S985" s="129" t="str">
        <f aca="false">REPLACE(N985,1,1,R985)</f>
        <v/>
      </c>
      <c r="T985" s="96"/>
      <c r="U985" s="133"/>
      <c r="V985" s="124" t="str">
        <f aca="false">IF(OR(ISTEXT(N985),ISNUMBER(N985)),IF($AD985=1,U985,0),"")</f>
        <v/>
      </c>
      <c r="W985" s="75" t="n">
        <v>36892</v>
      </c>
      <c r="X985" s="134"/>
      <c r="Y985" s="134"/>
      <c r="AA985" s="128" t="n">
        <f aca="false">IF(E985&lt;&gt;F985,0,1)</f>
        <v>1</v>
      </c>
      <c r="AB985" s="128" t="n">
        <f aca="false">IF(OR(T985="SI",T985="Si",T985="si",T985="sI",T985="s",T985="S"),1,0)</f>
        <v>0</v>
      </c>
      <c r="AC985" s="128" t="n">
        <f aca="false">IF(OR(J985="SI",J985="Si",J985="si",J985="sI",J985="s",J985="S"),1,0)</f>
        <v>0</v>
      </c>
      <c r="AD985" s="128" t="n">
        <f aca="false">AK985*AA985*AB985*AC985</f>
        <v>0</v>
      </c>
      <c r="AF985" s="136" t="n">
        <f aca="false">COUNTIF(D$8:D985,D985)</f>
        <v>0</v>
      </c>
      <c r="AG985" s="136" t="n">
        <f aca="false">COUNTIFS(D$8:D985,D985,A$8:A985,A985)</f>
        <v>0</v>
      </c>
      <c r="AH985" s="128" t="n">
        <f aca="false">AF985-AG985</f>
        <v>0</v>
      </c>
      <c r="AI985" s="128" t="n">
        <f aca="false">IF(OR(O985&lt;&gt;P985,P985=1,AA985=0),1,0)</f>
        <v>0</v>
      </c>
      <c r="AJ985" s="128" t="n">
        <f aca="false">IF(AR985&gt;0,1,0)+AH985</f>
        <v>0</v>
      </c>
      <c r="AK985" s="128" t="n">
        <f aca="false">IF(O985&lt;&gt;P985,0,1)</f>
        <v>1</v>
      </c>
      <c r="AL985" s="128" t="n">
        <f aca="false">IF(U985&gt;1,1,0)</f>
        <v>0</v>
      </c>
      <c r="AM985" s="136"/>
      <c r="AN985" s="137"/>
      <c r="AO985" s="139"/>
      <c r="AP985" s="128" t="str">
        <f aca="false">IF(SUMIF(AS$7:BU$7,"&gt;0",AS985:BU985)&gt;0,SUMIF(AS$7:BU$7,"&gt;0",AS985:BU985),"")</f>
        <v/>
      </c>
      <c r="AQ985" s="128"/>
      <c r="AR985" s="136" t="n">
        <f aca="false">COUNTIF(N$8:N985,N985)-1</f>
        <v>-1</v>
      </c>
      <c r="AS985" s="133"/>
      <c r="AT985" s="133"/>
      <c r="AU985" s="128" t="n">
        <f aca="false">IF($A985=$A984,AS985+AT985+AU984,AS985+AT985)</f>
        <v>0</v>
      </c>
      <c r="AV985" s="133"/>
      <c r="AW985" s="133"/>
      <c r="AX985" s="128" t="n">
        <f aca="false">IF($A985=$A984,AV985+AW985+AX984,AV985+AW985)</f>
        <v>0</v>
      </c>
      <c r="AY985" s="133"/>
      <c r="AZ985" s="133"/>
      <c r="BA985" s="128" t="n">
        <f aca="false">IF($A985=$A984,AY985+AZ985+BA984,AY985+AZ985)</f>
        <v>0</v>
      </c>
      <c r="BB985" s="133"/>
      <c r="BC985" s="133"/>
      <c r="BD985" s="128" t="n">
        <f aca="false">IF($A985=$A984,BB985+BC985+BD984,BB985+BC985)</f>
        <v>0</v>
      </c>
      <c r="BE985" s="133"/>
      <c r="BF985" s="133"/>
      <c r="BG985" s="128" t="n">
        <f aca="false">IF($A985=$A984,BE985+BF985+BG984,BE985+BF985)</f>
        <v>0</v>
      </c>
      <c r="BH985" s="133"/>
      <c r="BI985" s="133"/>
      <c r="BJ985" s="128" t="n">
        <f aca="false">IF($A985=$A984,BH985+BI985+BJ984,BH985+BI985)</f>
        <v>0</v>
      </c>
      <c r="BK985" s="133"/>
      <c r="BL985" s="133"/>
      <c r="BM985" s="128" t="n">
        <f aca="false">IF($A985=$A984,BK985+BL985+BM984,BK985+BL985)</f>
        <v>0</v>
      </c>
      <c r="BN985" s="133"/>
      <c r="BO985" s="133"/>
      <c r="BP985" s="128" t="n">
        <f aca="false">IF($A985=$A984,BN985+BO985+BP984,BN985+BO985)</f>
        <v>0</v>
      </c>
      <c r="BQ985" s="133"/>
      <c r="BR985" s="133"/>
      <c r="BS985" s="128" t="n">
        <f aca="false">IF($A985=$A984,BQ985+BR985+BS984,BQ985+BR985)</f>
        <v>0</v>
      </c>
      <c r="BT985" s="133"/>
      <c r="BU985" s="133"/>
      <c r="BV985" s="128" t="n">
        <f aca="false">IF($A985=$A984,BT985+BU985+BV984,BT985+BU985)</f>
        <v>0</v>
      </c>
      <c r="BW985" s="128" t="n">
        <f aca="false">IF(W985=0,0,IF(W985&gt;F$4,1,(IF(W985=BW$2,0,(IF(F$4-W985&gt;2,1,0))))))</f>
        <v>0</v>
      </c>
    </row>
    <row r="986" customFormat="false" ht="42.95" hidden="false" customHeight="true" outlineLevel="0" collapsed="false">
      <c r="A986" s="124" t="str">
        <f aca="false">IF(D986=D985,IF(A985=0,"",A985),IF(AND(D986&gt;0,D986&lt;&gt;D985),A985+1,""))</f>
        <v/>
      </c>
      <c r="B986" s="129"/>
      <c r="C986" s="129"/>
      <c r="D986" s="96"/>
      <c r="E986" s="138"/>
      <c r="F986" s="128" t="str">
        <f aca="false">IFERROR(IF(OR(ISTEXT(D986),ISNUMBER(D986)),HLOOKUP(I986-23*INT(I986/23),[2]Hoja2!B$1:X$2,2),""),1)</f>
        <v/>
      </c>
      <c r="G986" s="128" t="str">
        <f aca="false">LEFT(D986,1)</f>
        <v/>
      </c>
      <c r="H986" s="129" t="str">
        <f aca="false">IF(UPPER(G986)="Z",2,IF(UPPER(G986)="Y",1,IF(UPPER(G986)="X",0,LEFT(D986))))</f>
        <v/>
      </c>
      <c r="I986" s="129" t="str">
        <f aca="false">REPLACE(D986,1,1,H986)</f>
        <v/>
      </c>
      <c r="J986" s="96"/>
      <c r="K986" s="124" t="str">
        <f aca="false">IF(N986&gt;0,ROW(L986)-7,"")</f>
        <v/>
      </c>
      <c r="L986" s="130"/>
      <c r="M986" s="130"/>
      <c r="N986" s="131"/>
      <c r="O986" s="132"/>
      <c r="P986" s="128" t="str">
        <f aca="false">IFERROR(IF(OR(ISTEXT(N986),ISNUMBER(N986)),HLOOKUP(S986-23*INT(S986/23),[2]Hoja2!B$1:X$2,2),""),1)</f>
        <v/>
      </c>
      <c r="Q986" s="128" t="str">
        <f aca="false">LEFT(N986,1)</f>
        <v/>
      </c>
      <c r="R986" s="129" t="str">
        <f aca="false">IF(UPPER(Q986)="Z",2,IF(UPPER(Q986)="Y",1,IF(UPPER(Q986)="X",0,LEFT(N986))))</f>
        <v/>
      </c>
      <c r="S986" s="129" t="str">
        <f aca="false">REPLACE(N986,1,1,R986)</f>
        <v/>
      </c>
      <c r="T986" s="96"/>
      <c r="U986" s="133"/>
      <c r="V986" s="124" t="str">
        <f aca="false">IF(OR(ISTEXT(N986),ISNUMBER(N986)),IF($AD986=1,U986,0),"")</f>
        <v/>
      </c>
      <c r="W986" s="75" t="n">
        <v>36892</v>
      </c>
      <c r="X986" s="134"/>
      <c r="Y986" s="134"/>
      <c r="AA986" s="128" t="n">
        <f aca="false">IF(E986&lt;&gt;F986,0,1)</f>
        <v>1</v>
      </c>
      <c r="AB986" s="128" t="n">
        <f aca="false">IF(OR(T986="SI",T986="Si",T986="si",T986="sI",T986="s",T986="S"),1,0)</f>
        <v>0</v>
      </c>
      <c r="AC986" s="128" t="n">
        <f aca="false">IF(OR(J986="SI",J986="Si",J986="si",J986="sI",J986="s",J986="S"),1,0)</f>
        <v>0</v>
      </c>
      <c r="AD986" s="128" t="n">
        <f aca="false">AK986*AA986*AB986*AC986</f>
        <v>0</v>
      </c>
      <c r="AF986" s="136" t="n">
        <f aca="false">COUNTIF(D$8:D986,D986)</f>
        <v>0</v>
      </c>
      <c r="AG986" s="136" t="n">
        <f aca="false">COUNTIFS(D$8:D986,D986,A$8:A986,A986)</f>
        <v>0</v>
      </c>
      <c r="AH986" s="128" t="n">
        <f aca="false">AF986-AG986</f>
        <v>0</v>
      </c>
      <c r="AI986" s="128" t="n">
        <f aca="false">IF(OR(O986&lt;&gt;P986,P986=1,AA986=0),1,0)</f>
        <v>0</v>
      </c>
      <c r="AJ986" s="128" t="n">
        <f aca="false">IF(AR986&gt;0,1,0)+AH986</f>
        <v>0</v>
      </c>
      <c r="AK986" s="128" t="n">
        <f aca="false">IF(O986&lt;&gt;P986,0,1)</f>
        <v>1</v>
      </c>
      <c r="AL986" s="128" t="n">
        <f aca="false">IF(U986&gt;1,1,0)</f>
        <v>0</v>
      </c>
      <c r="AM986" s="136"/>
      <c r="AN986" s="137"/>
      <c r="AO986" s="139"/>
      <c r="AP986" s="128" t="str">
        <f aca="false">IF(SUMIF(AS$7:BU$7,"&gt;0",AS986:BU986)&gt;0,SUMIF(AS$7:BU$7,"&gt;0",AS986:BU986),"")</f>
        <v/>
      </c>
      <c r="AQ986" s="128"/>
      <c r="AR986" s="136" t="n">
        <f aca="false">COUNTIF(N$8:N986,N986)-1</f>
        <v>-1</v>
      </c>
      <c r="AS986" s="133"/>
      <c r="AT986" s="133"/>
      <c r="AU986" s="128" t="n">
        <f aca="false">IF($A986=$A985,AS986+AT986+AU985,AS986+AT986)</f>
        <v>0</v>
      </c>
      <c r="AV986" s="133"/>
      <c r="AW986" s="133"/>
      <c r="AX986" s="128" t="n">
        <f aca="false">IF($A986=$A985,AV986+AW986+AX985,AV986+AW986)</f>
        <v>0</v>
      </c>
      <c r="AY986" s="133"/>
      <c r="AZ986" s="133"/>
      <c r="BA986" s="128" t="n">
        <f aca="false">IF($A986=$A985,AY986+AZ986+BA985,AY986+AZ986)</f>
        <v>0</v>
      </c>
      <c r="BB986" s="133"/>
      <c r="BC986" s="133"/>
      <c r="BD986" s="128" t="n">
        <f aca="false">IF($A986=$A985,BB986+BC986+BD985,BB986+BC986)</f>
        <v>0</v>
      </c>
      <c r="BE986" s="133"/>
      <c r="BF986" s="133"/>
      <c r="BG986" s="128" t="n">
        <f aca="false">IF($A986=$A985,BE986+BF986+BG985,BE986+BF986)</f>
        <v>0</v>
      </c>
      <c r="BH986" s="133"/>
      <c r="BI986" s="133"/>
      <c r="BJ986" s="128" t="n">
        <f aca="false">IF($A986=$A985,BH986+BI986+BJ985,BH986+BI986)</f>
        <v>0</v>
      </c>
      <c r="BK986" s="133"/>
      <c r="BL986" s="133"/>
      <c r="BM986" s="128" t="n">
        <f aca="false">IF($A986=$A985,BK986+BL986+BM985,BK986+BL986)</f>
        <v>0</v>
      </c>
      <c r="BN986" s="133"/>
      <c r="BO986" s="133"/>
      <c r="BP986" s="128" t="n">
        <f aca="false">IF($A986=$A985,BN986+BO986+BP985,BN986+BO986)</f>
        <v>0</v>
      </c>
      <c r="BQ986" s="133"/>
      <c r="BR986" s="133"/>
      <c r="BS986" s="128" t="n">
        <f aca="false">IF($A986=$A985,BQ986+BR986+BS985,BQ986+BR986)</f>
        <v>0</v>
      </c>
      <c r="BT986" s="133"/>
      <c r="BU986" s="133"/>
      <c r="BV986" s="128" t="n">
        <f aca="false">IF($A986=$A985,BT986+BU986+BV985,BT986+BU986)</f>
        <v>0</v>
      </c>
      <c r="BW986" s="128" t="n">
        <f aca="false">IF(W986=0,0,IF(W986&gt;F$4,1,(IF(W986=BW$2,0,(IF(F$4-W986&gt;2,1,0))))))</f>
        <v>0</v>
      </c>
    </row>
    <row r="987" customFormat="false" ht="42.95" hidden="false" customHeight="true" outlineLevel="0" collapsed="false">
      <c r="A987" s="124" t="str">
        <f aca="false">IF(D987=D986,IF(A986=0,"",A986),IF(AND(D987&gt;0,D987&lt;&gt;D986),A986+1,""))</f>
        <v/>
      </c>
      <c r="B987" s="129"/>
      <c r="C987" s="129"/>
      <c r="D987" s="96"/>
      <c r="E987" s="138"/>
      <c r="F987" s="128" t="str">
        <f aca="false">IFERROR(IF(OR(ISTEXT(D987),ISNUMBER(D987)),HLOOKUP(I987-23*INT(I987/23),[2]Hoja2!B$1:X$2,2),""),1)</f>
        <v/>
      </c>
      <c r="G987" s="128" t="str">
        <f aca="false">LEFT(D987,1)</f>
        <v/>
      </c>
      <c r="H987" s="129" t="str">
        <f aca="false">IF(UPPER(G987)="Z",2,IF(UPPER(G987)="Y",1,IF(UPPER(G987)="X",0,LEFT(D987))))</f>
        <v/>
      </c>
      <c r="I987" s="129" t="str">
        <f aca="false">REPLACE(D987,1,1,H987)</f>
        <v/>
      </c>
      <c r="J987" s="96"/>
      <c r="K987" s="124" t="str">
        <f aca="false">IF(N987&gt;0,ROW(L987)-7,"")</f>
        <v/>
      </c>
      <c r="L987" s="130"/>
      <c r="M987" s="130"/>
      <c r="N987" s="131"/>
      <c r="O987" s="132"/>
      <c r="P987" s="128" t="str">
        <f aca="false">IFERROR(IF(OR(ISTEXT(N987),ISNUMBER(N987)),HLOOKUP(S987-23*INT(S987/23),[2]Hoja2!B$1:X$2,2),""),1)</f>
        <v/>
      </c>
      <c r="Q987" s="128" t="str">
        <f aca="false">LEFT(N987,1)</f>
        <v/>
      </c>
      <c r="R987" s="129" t="str">
        <f aca="false">IF(UPPER(Q987)="Z",2,IF(UPPER(Q987)="Y",1,IF(UPPER(Q987)="X",0,LEFT(N987))))</f>
        <v/>
      </c>
      <c r="S987" s="129" t="str">
        <f aca="false">REPLACE(N987,1,1,R987)</f>
        <v/>
      </c>
      <c r="T987" s="96"/>
      <c r="U987" s="133"/>
      <c r="V987" s="124" t="str">
        <f aca="false">IF(OR(ISTEXT(N987),ISNUMBER(N987)),IF($AD987=1,U987,0),"")</f>
        <v/>
      </c>
      <c r="W987" s="75" t="n">
        <v>36892</v>
      </c>
      <c r="X987" s="134"/>
      <c r="Y987" s="134"/>
      <c r="AA987" s="128" t="n">
        <f aca="false">IF(E987&lt;&gt;F987,0,1)</f>
        <v>1</v>
      </c>
      <c r="AB987" s="128" t="n">
        <f aca="false">IF(OR(T987="SI",T987="Si",T987="si",T987="sI",T987="s",T987="S"),1,0)</f>
        <v>0</v>
      </c>
      <c r="AC987" s="128" t="n">
        <f aca="false">IF(OR(J987="SI",J987="Si",J987="si",J987="sI",J987="s",J987="S"),1,0)</f>
        <v>0</v>
      </c>
      <c r="AD987" s="128" t="n">
        <f aca="false">AK987*AA987*AB987*AC987</f>
        <v>0</v>
      </c>
      <c r="AF987" s="136" t="n">
        <f aca="false">COUNTIF(D$8:D987,D987)</f>
        <v>0</v>
      </c>
      <c r="AG987" s="136" t="n">
        <f aca="false">COUNTIFS(D$8:D987,D987,A$8:A987,A987)</f>
        <v>0</v>
      </c>
      <c r="AH987" s="128" t="n">
        <f aca="false">AF987-AG987</f>
        <v>0</v>
      </c>
      <c r="AI987" s="128" t="n">
        <f aca="false">IF(OR(O987&lt;&gt;P987,P987=1,AA987=0),1,0)</f>
        <v>0</v>
      </c>
      <c r="AJ987" s="128" t="n">
        <f aca="false">IF(AR987&gt;0,1,0)+AH987</f>
        <v>0</v>
      </c>
      <c r="AK987" s="128" t="n">
        <f aca="false">IF(O987&lt;&gt;P987,0,1)</f>
        <v>1</v>
      </c>
      <c r="AL987" s="128" t="n">
        <f aca="false">IF(U987&gt;1,1,0)</f>
        <v>0</v>
      </c>
      <c r="AM987" s="136"/>
      <c r="AN987" s="137"/>
      <c r="AO987" s="139"/>
      <c r="AP987" s="128" t="str">
        <f aca="false">IF(SUMIF(AS$7:BU$7,"&gt;0",AS987:BU987)&gt;0,SUMIF(AS$7:BU$7,"&gt;0",AS987:BU987),"")</f>
        <v/>
      </c>
      <c r="AQ987" s="128"/>
      <c r="AR987" s="136" t="n">
        <f aca="false">COUNTIF(N$8:N987,N987)-1</f>
        <v>-1</v>
      </c>
      <c r="AS987" s="133"/>
      <c r="AT987" s="133"/>
      <c r="AU987" s="128" t="n">
        <f aca="false">IF($A987=$A986,AS987+AT987+AU986,AS987+AT987)</f>
        <v>0</v>
      </c>
      <c r="AV987" s="133"/>
      <c r="AW987" s="133"/>
      <c r="AX987" s="128" t="n">
        <f aca="false">IF($A987=$A986,AV987+AW987+AX986,AV987+AW987)</f>
        <v>0</v>
      </c>
      <c r="AY987" s="133"/>
      <c r="AZ987" s="133"/>
      <c r="BA987" s="128" t="n">
        <f aca="false">IF($A987=$A986,AY987+AZ987+BA986,AY987+AZ987)</f>
        <v>0</v>
      </c>
      <c r="BB987" s="133"/>
      <c r="BC987" s="133"/>
      <c r="BD987" s="128" t="n">
        <f aca="false">IF($A987=$A986,BB987+BC987+BD986,BB987+BC987)</f>
        <v>0</v>
      </c>
      <c r="BE987" s="133"/>
      <c r="BF987" s="133"/>
      <c r="BG987" s="128" t="n">
        <f aca="false">IF($A987=$A986,BE987+BF987+BG986,BE987+BF987)</f>
        <v>0</v>
      </c>
      <c r="BH987" s="133"/>
      <c r="BI987" s="133"/>
      <c r="BJ987" s="128" t="n">
        <f aca="false">IF($A987=$A986,BH987+BI987+BJ986,BH987+BI987)</f>
        <v>0</v>
      </c>
      <c r="BK987" s="133"/>
      <c r="BL987" s="133"/>
      <c r="BM987" s="128" t="n">
        <f aca="false">IF($A987=$A986,BK987+BL987+BM986,BK987+BL987)</f>
        <v>0</v>
      </c>
      <c r="BN987" s="133"/>
      <c r="BO987" s="133"/>
      <c r="BP987" s="128" t="n">
        <f aca="false">IF($A987=$A986,BN987+BO987+BP986,BN987+BO987)</f>
        <v>0</v>
      </c>
      <c r="BQ987" s="133"/>
      <c r="BR987" s="133"/>
      <c r="BS987" s="128" t="n">
        <f aca="false">IF($A987=$A986,BQ987+BR987+BS986,BQ987+BR987)</f>
        <v>0</v>
      </c>
      <c r="BT987" s="133"/>
      <c r="BU987" s="133"/>
      <c r="BV987" s="128" t="n">
        <f aca="false">IF($A987=$A986,BT987+BU987+BV986,BT987+BU987)</f>
        <v>0</v>
      </c>
      <c r="BW987" s="128" t="n">
        <f aca="false">IF(W987=0,0,IF(W987&gt;F$4,1,(IF(W987=BW$2,0,(IF(F$4-W987&gt;2,1,0))))))</f>
        <v>0</v>
      </c>
    </row>
    <row r="988" customFormat="false" ht="42.95" hidden="false" customHeight="true" outlineLevel="0" collapsed="false">
      <c r="A988" s="124" t="str">
        <f aca="false">IF(D988=D987,IF(A987=0,"",A987),IF(AND(D988&gt;0,D988&lt;&gt;D987),A987+1,""))</f>
        <v/>
      </c>
      <c r="B988" s="129"/>
      <c r="C988" s="129"/>
      <c r="D988" s="96"/>
      <c r="E988" s="138"/>
      <c r="F988" s="128" t="str">
        <f aca="false">IFERROR(IF(OR(ISTEXT(D988),ISNUMBER(D988)),HLOOKUP(I988-23*INT(I988/23),[2]Hoja2!B$1:X$2,2),""),1)</f>
        <v/>
      </c>
      <c r="G988" s="128" t="str">
        <f aca="false">LEFT(D988,1)</f>
        <v/>
      </c>
      <c r="H988" s="129" t="str">
        <f aca="false">IF(UPPER(G988)="Z",2,IF(UPPER(G988)="Y",1,IF(UPPER(G988)="X",0,LEFT(D988))))</f>
        <v/>
      </c>
      <c r="I988" s="129" t="str">
        <f aca="false">REPLACE(D988,1,1,H988)</f>
        <v/>
      </c>
      <c r="J988" s="96"/>
      <c r="K988" s="124" t="str">
        <f aca="false">IF(N988&gt;0,ROW(L988)-7,"")</f>
        <v/>
      </c>
      <c r="L988" s="130"/>
      <c r="M988" s="130"/>
      <c r="N988" s="131"/>
      <c r="O988" s="132"/>
      <c r="P988" s="128" t="str">
        <f aca="false">IFERROR(IF(OR(ISTEXT(N988),ISNUMBER(N988)),HLOOKUP(S988-23*INT(S988/23),[2]Hoja2!B$1:X$2,2),""),1)</f>
        <v/>
      </c>
      <c r="Q988" s="128" t="str">
        <f aca="false">LEFT(N988,1)</f>
        <v/>
      </c>
      <c r="R988" s="129" t="str">
        <f aca="false">IF(UPPER(Q988)="Z",2,IF(UPPER(Q988)="Y",1,IF(UPPER(Q988)="X",0,LEFT(N988))))</f>
        <v/>
      </c>
      <c r="S988" s="129" t="str">
        <f aca="false">REPLACE(N988,1,1,R988)</f>
        <v/>
      </c>
      <c r="T988" s="96"/>
      <c r="U988" s="133"/>
      <c r="V988" s="124" t="str">
        <f aca="false">IF(OR(ISTEXT(N988),ISNUMBER(N988)),IF($AD988=1,U988,0),"")</f>
        <v/>
      </c>
      <c r="W988" s="75" t="n">
        <v>36892</v>
      </c>
      <c r="X988" s="134"/>
      <c r="Y988" s="134"/>
      <c r="AA988" s="128" t="n">
        <f aca="false">IF(E988&lt;&gt;F988,0,1)</f>
        <v>1</v>
      </c>
      <c r="AB988" s="128" t="n">
        <f aca="false">IF(OR(T988="SI",T988="Si",T988="si",T988="sI",T988="s",T988="S"),1,0)</f>
        <v>0</v>
      </c>
      <c r="AC988" s="128" t="n">
        <f aca="false">IF(OR(J988="SI",J988="Si",J988="si",J988="sI",J988="s",J988="S"),1,0)</f>
        <v>0</v>
      </c>
      <c r="AD988" s="128" t="n">
        <f aca="false">AK988*AA988*AB988*AC988</f>
        <v>0</v>
      </c>
      <c r="AF988" s="136" t="n">
        <f aca="false">COUNTIF(D$8:D988,D988)</f>
        <v>0</v>
      </c>
      <c r="AG988" s="136" t="n">
        <f aca="false">COUNTIFS(D$8:D988,D988,A$8:A988,A988)</f>
        <v>0</v>
      </c>
      <c r="AH988" s="128" t="n">
        <f aca="false">AF988-AG988</f>
        <v>0</v>
      </c>
      <c r="AI988" s="128" t="n">
        <f aca="false">IF(OR(O988&lt;&gt;P988,P988=1,AA988=0),1,0)</f>
        <v>0</v>
      </c>
      <c r="AJ988" s="128" t="n">
        <f aca="false">IF(AR988&gt;0,1,0)+AH988</f>
        <v>0</v>
      </c>
      <c r="AK988" s="128" t="n">
        <f aca="false">IF(O988&lt;&gt;P988,0,1)</f>
        <v>1</v>
      </c>
      <c r="AL988" s="128" t="n">
        <f aca="false">IF(U988&gt;1,1,0)</f>
        <v>0</v>
      </c>
      <c r="AM988" s="136"/>
      <c r="AN988" s="137"/>
      <c r="AO988" s="139"/>
      <c r="AP988" s="128" t="str">
        <f aca="false">IF(SUMIF(AS$7:BU$7,"&gt;0",AS988:BU988)&gt;0,SUMIF(AS$7:BU$7,"&gt;0",AS988:BU988),"")</f>
        <v/>
      </c>
      <c r="AQ988" s="128"/>
      <c r="AR988" s="136" t="n">
        <f aca="false">COUNTIF(N$8:N988,N988)-1</f>
        <v>-1</v>
      </c>
      <c r="AS988" s="133"/>
      <c r="AT988" s="133"/>
      <c r="AU988" s="128" t="n">
        <f aca="false">IF($A988=$A987,AS988+AT988+AU987,AS988+AT988)</f>
        <v>0</v>
      </c>
      <c r="AV988" s="133"/>
      <c r="AW988" s="133"/>
      <c r="AX988" s="128" t="n">
        <f aca="false">IF($A988=$A987,AV988+AW988+AX987,AV988+AW988)</f>
        <v>0</v>
      </c>
      <c r="AY988" s="133"/>
      <c r="AZ988" s="133"/>
      <c r="BA988" s="128" t="n">
        <f aca="false">IF($A988=$A987,AY988+AZ988+BA987,AY988+AZ988)</f>
        <v>0</v>
      </c>
      <c r="BB988" s="133"/>
      <c r="BC988" s="133"/>
      <c r="BD988" s="128" t="n">
        <f aca="false">IF($A988=$A987,BB988+BC988+BD987,BB988+BC988)</f>
        <v>0</v>
      </c>
      <c r="BE988" s="133"/>
      <c r="BF988" s="133"/>
      <c r="BG988" s="128" t="n">
        <f aca="false">IF($A988=$A987,BE988+BF988+BG987,BE988+BF988)</f>
        <v>0</v>
      </c>
      <c r="BH988" s="133"/>
      <c r="BI988" s="133"/>
      <c r="BJ988" s="128" t="n">
        <f aca="false">IF($A988=$A987,BH988+BI988+BJ987,BH988+BI988)</f>
        <v>0</v>
      </c>
      <c r="BK988" s="133"/>
      <c r="BL988" s="133"/>
      <c r="BM988" s="128" t="n">
        <f aca="false">IF($A988=$A987,BK988+BL988+BM987,BK988+BL988)</f>
        <v>0</v>
      </c>
      <c r="BN988" s="133"/>
      <c r="BO988" s="133"/>
      <c r="BP988" s="128" t="n">
        <f aca="false">IF($A988=$A987,BN988+BO988+BP987,BN988+BO988)</f>
        <v>0</v>
      </c>
      <c r="BQ988" s="133"/>
      <c r="BR988" s="133"/>
      <c r="BS988" s="128" t="n">
        <f aca="false">IF($A988=$A987,BQ988+BR988+BS987,BQ988+BR988)</f>
        <v>0</v>
      </c>
      <c r="BT988" s="133"/>
      <c r="BU988" s="133"/>
      <c r="BV988" s="128" t="n">
        <f aca="false">IF($A988=$A987,BT988+BU988+BV987,BT988+BU988)</f>
        <v>0</v>
      </c>
      <c r="BW988" s="128" t="n">
        <f aca="false">IF(W988=0,0,IF(W988&gt;F$4,1,(IF(W988=BW$2,0,(IF(F$4-W988&gt;2,1,0))))))</f>
        <v>0</v>
      </c>
    </row>
    <row r="989" customFormat="false" ht="42.95" hidden="false" customHeight="true" outlineLevel="0" collapsed="false">
      <c r="A989" s="124" t="str">
        <f aca="false">IF(D989=D988,IF(A988=0,"",A988),IF(AND(D989&gt;0,D989&lt;&gt;D988),A988+1,""))</f>
        <v/>
      </c>
      <c r="B989" s="129"/>
      <c r="C989" s="129"/>
      <c r="D989" s="96"/>
      <c r="E989" s="138"/>
      <c r="F989" s="128" t="str">
        <f aca="false">IFERROR(IF(OR(ISTEXT(D989),ISNUMBER(D989)),HLOOKUP(I989-23*INT(I989/23),[2]Hoja2!B$1:X$2,2),""),1)</f>
        <v/>
      </c>
      <c r="G989" s="128" t="str">
        <f aca="false">LEFT(D989,1)</f>
        <v/>
      </c>
      <c r="H989" s="129" t="str">
        <f aca="false">IF(UPPER(G989)="Z",2,IF(UPPER(G989)="Y",1,IF(UPPER(G989)="X",0,LEFT(D989))))</f>
        <v/>
      </c>
      <c r="I989" s="129" t="str">
        <f aca="false">REPLACE(D989,1,1,H989)</f>
        <v/>
      </c>
      <c r="J989" s="96"/>
      <c r="K989" s="124" t="str">
        <f aca="false">IF(N989&gt;0,ROW(L989)-7,"")</f>
        <v/>
      </c>
      <c r="L989" s="130"/>
      <c r="M989" s="130"/>
      <c r="N989" s="131"/>
      <c r="O989" s="132"/>
      <c r="P989" s="128" t="str">
        <f aca="false">IFERROR(IF(OR(ISTEXT(N989),ISNUMBER(N989)),HLOOKUP(S989-23*INT(S989/23),[2]Hoja2!B$1:X$2,2),""),1)</f>
        <v/>
      </c>
      <c r="Q989" s="128" t="str">
        <f aca="false">LEFT(N989,1)</f>
        <v/>
      </c>
      <c r="R989" s="129" t="str">
        <f aca="false">IF(UPPER(Q989)="Z",2,IF(UPPER(Q989)="Y",1,IF(UPPER(Q989)="X",0,LEFT(N989))))</f>
        <v/>
      </c>
      <c r="S989" s="129" t="str">
        <f aca="false">REPLACE(N989,1,1,R989)</f>
        <v/>
      </c>
      <c r="T989" s="96"/>
      <c r="U989" s="133"/>
      <c r="V989" s="124" t="str">
        <f aca="false">IF(OR(ISTEXT(N989),ISNUMBER(N989)),IF($AD989=1,U989,0),"")</f>
        <v/>
      </c>
      <c r="W989" s="75" t="n">
        <v>36892</v>
      </c>
      <c r="X989" s="134"/>
      <c r="Y989" s="134"/>
      <c r="AA989" s="128" t="n">
        <f aca="false">IF(E989&lt;&gt;F989,0,1)</f>
        <v>1</v>
      </c>
      <c r="AB989" s="128" t="n">
        <f aca="false">IF(OR(T989="SI",T989="Si",T989="si",T989="sI",T989="s",T989="S"),1,0)</f>
        <v>0</v>
      </c>
      <c r="AC989" s="128" t="n">
        <f aca="false">IF(OR(J989="SI",J989="Si",J989="si",J989="sI",J989="s",J989="S"),1,0)</f>
        <v>0</v>
      </c>
      <c r="AD989" s="128" t="n">
        <f aca="false">AK989*AA989*AB989*AC989</f>
        <v>0</v>
      </c>
      <c r="AF989" s="136" t="n">
        <f aca="false">COUNTIF(D$8:D989,D989)</f>
        <v>0</v>
      </c>
      <c r="AG989" s="136" t="n">
        <f aca="false">COUNTIFS(D$8:D989,D989,A$8:A989,A989)</f>
        <v>0</v>
      </c>
      <c r="AH989" s="128" t="n">
        <f aca="false">AF989-AG989</f>
        <v>0</v>
      </c>
      <c r="AI989" s="128" t="n">
        <f aca="false">IF(OR(O989&lt;&gt;P989,P989=1,AA989=0),1,0)</f>
        <v>0</v>
      </c>
      <c r="AJ989" s="128" t="n">
        <f aca="false">IF(AR989&gt;0,1,0)+AH989</f>
        <v>0</v>
      </c>
      <c r="AK989" s="128" t="n">
        <f aca="false">IF(O989&lt;&gt;P989,0,1)</f>
        <v>1</v>
      </c>
      <c r="AL989" s="128" t="n">
        <f aca="false">IF(U989&gt;1,1,0)</f>
        <v>0</v>
      </c>
      <c r="AM989" s="136"/>
      <c r="AN989" s="137"/>
      <c r="AO989" s="139"/>
      <c r="AP989" s="128" t="str">
        <f aca="false">IF(SUMIF(AS$7:BU$7,"&gt;0",AS989:BU989)&gt;0,SUMIF(AS$7:BU$7,"&gt;0",AS989:BU989),"")</f>
        <v/>
      </c>
      <c r="AQ989" s="128"/>
      <c r="AR989" s="136" t="n">
        <f aca="false">COUNTIF(N$8:N989,N989)-1</f>
        <v>-1</v>
      </c>
      <c r="AS989" s="133"/>
      <c r="AT989" s="133"/>
      <c r="AU989" s="128" t="n">
        <f aca="false">IF($A989=$A988,AS989+AT989+AU988,AS989+AT989)</f>
        <v>0</v>
      </c>
      <c r="AV989" s="133"/>
      <c r="AW989" s="133"/>
      <c r="AX989" s="128" t="n">
        <f aca="false">IF($A989=$A988,AV989+AW989+AX988,AV989+AW989)</f>
        <v>0</v>
      </c>
      <c r="AY989" s="133"/>
      <c r="AZ989" s="133"/>
      <c r="BA989" s="128" t="n">
        <f aca="false">IF($A989=$A988,AY989+AZ989+BA988,AY989+AZ989)</f>
        <v>0</v>
      </c>
      <c r="BB989" s="133"/>
      <c r="BC989" s="133"/>
      <c r="BD989" s="128" t="n">
        <f aca="false">IF($A989=$A988,BB989+BC989+BD988,BB989+BC989)</f>
        <v>0</v>
      </c>
      <c r="BE989" s="133"/>
      <c r="BF989" s="133"/>
      <c r="BG989" s="128" t="n">
        <f aca="false">IF($A989=$A988,BE989+BF989+BG988,BE989+BF989)</f>
        <v>0</v>
      </c>
      <c r="BH989" s="133"/>
      <c r="BI989" s="133"/>
      <c r="BJ989" s="128" t="n">
        <f aca="false">IF($A989=$A988,BH989+BI989+BJ988,BH989+BI989)</f>
        <v>0</v>
      </c>
      <c r="BK989" s="133"/>
      <c r="BL989" s="133"/>
      <c r="BM989" s="128" t="n">
        <f aca="false">IF($A989=$A988,BK989+BL989+BM988,BK989+BL989)</f>
        <v>0</v>
      </c>
      <c r="BN989" s="133"/>
      <c r="BO989" s="133"/>
      <c r="BP989" s="128" t="n">
        <f aca="false">IF($A989=$A988,BN989+BO989+BP988,BN989+BO989)</f>
        <v>0</v>
      </c>
      <c r="BQ989" s="133"/>
      <c r="BR989" s="133"/>
      <c r="BS989" s="128" t="n">
        <f aca="false">IF($A989=$A988,BQ989+BR989+BS988,BQ989+BR989)</f>
        <v>0</v>
      </c>
      <c r="BT989" s="133"/>
      <c r="BU989" s="133"/>
      <c r="BV989" s="128" t="n">
        <f aca="false">IF($A989=$A988,BT989+BU989+BV988,BT989+BU989)</f>
        <v>0</v>
      </c>
      <c r="BW989" s="128" t="n">
        <f aca="false">IF(W989=0,0,IF(W989&gt;F$4,1,(IF(W989=BW$2,0,(IF(F$4-W989&gt;2,1,0))))))</f>
        <v>0</v>
      </c>
    </row>
    <row r="990" customFormat="false" ht="42.95" hidden="false" customHeight="true" outlineLevel="0" collapsed="false">
      <c r="A990" s="124" t="str">
        <f aca="false">IF(D990=D989,IF(A989=0,"",A989),IF(AND(D990&gt;0,D990&lt;&gt;D989),A989+1,""))</f>
        <v/>
      </c>
      <c r="B990" s="129"/>
      <c r="C990" s="129"/>
      <c r="D990" s="96"/>
      <c r="E990" s="138"/>
      <c r="F990" s="128" t="str">
        <f aca="false">IFERROR(IF(OR(ISTEXT(D990),ISNUMBER(D990)),HLOOKUP(I990-23*INT(I990/23),[2]Hoja2!B$1:X$2,2),""),1)</f>
        <v/>
      </c>
      <c r="G990" s="128" t="str">
        <f aca="false">LEFT(D990,1)</f>
        <v/>
      </c>
      <c r="H990" s="129" t="str">
        <f aca="false">IF(UPPER(G990)="Z",2,IF(UPPER(G990)="Y",1,IF(UPPER(G990)="X",0,LEFT(D990))))</f>
        <v/>
      </c>
      <c r="I990" s="129" t="str">
        <f aca="false">REPLACE(D990,1,1,H990)</f>
        <v/>
      </c>
      <c r="J990" s="96"/>
      <c r="K990" s="124" t="str">
        <f aca="false">IF(N990&gt;0,ROW(L990)-7,"")</f>
        <v/>
      </c>
      <c r="L990" s="130"/>
      <c r="M990" s="130"/>
      <c r="N990" s="131"/>
      <c r="O990" s="132"/>
      <c r="P990" s="128" t="str">
        <f aca="false">IFERROR(IF(OR(ISTEXT(N990),ISNUMBER(N990)),HLOOKUP(S990-23*INT(S990/23),[2]Hoja2!B$1:X$2,2),""),1)</f>
        <v/>
      </c>
      <c r="Q990" s="128" t="str">
        <f aca="false">LEFT(N990,1)</f>
        <v/>
      </c>
      <c r="R990" s="129" t="str">
        <f aca="false">IF(UPPER(Q990)="Z",2,IF(UPPER(Q990)="Y",1,IF(UPPER(Q990)="X",0,LEFT(N990))))</f>
        <v/>
      </c>
      <c r="S990" s="129" t="str">
        <f aca="false">REPLACE(N990,1,1,R990)</f>
        <v/>
      </c>
      <c r="T990" s="96"/>
      <c r="U990" s="133"/>
      <c r="V990" s="124" t="str">
        <f aca="false">IF(OR(ISTEXT(N990),ISNUMBER(N990)),IF($AD990=1,U990,0),"")</f>
        <v/>
      </c>
      <c r="W990" s="75" t="n">
        <v>36892</v>
      </c>
      <c r="X990" s="134"/>
      <c r="Y990" s="134"/>
      <c r="AA990" s="128" t="n">
        <f aca="false">IF(E990&lt;&gt;F990,0,1)</f>
        <v>1</v>
      </c>
      <c r="AB990" s="128" t="n">
        <f aca="false">IF(OR(T990="SI",T990="Si",T990="si",T990="sI",T990="s",T990="S"),1,0)</f>
        <v>0</v>
      </c>
      <c r="AC990" s="128" t="n">
        <f aca="false">IF(OR(J990="SI",J990="Si",J990="si",J990="sI",J990="s",J990="S"),1,0)</f>
        <v>0</v>
      </c>
      <c r="AD990" s="128" t="n">
        <f aca="false">AK990*AA990*AB990*AC990</f>
        <v>0</v>
      </c>
      <c r="AF990" s="136" t="n">
        <f aca="false">COUNTIF(D$8:D990,D990)</f>
        <v>0</v>
      </c>
      <c r="AG990" s="136" t="n">
        <f aca="false">COUNTIFS(D$8:D990,D990,A$8:A990,A990)</f>
        <v>0</v>
      </c>
      <c r="AH990" s="128" t="n">
        <f aca="false">AF990-AG990</f>
        <v>0</v>
      </c>
      <c r="AI990" s="128" t="n">
        <f aca="false">IF(OR(O990&lt;&gt;P990,P990=1,AA990=0),1,0)</f>
        <v>0</v>
      </c>
      <c r="AJ990" s="128" t="n">
        <f aca="false">IF(AR990&gt;0,1,0)+AH990</f>
        <v>0</v>
      </c>
      <c r="AK990" s="128" t="n">
        <f aca="false">IF(O990&lt;&gt;P990,0,1)</f>
        <v>1</v>
      </c>
      <c r="AL990" s="128" t="n">
        <f aca="false">IF(U990&gt;1,1,0)</f>
        <v>0</v>
      </c>
      <c r="AM990" s="136"/>
      <c r="AN990" s="137"/>
      <c r="AO990" s="139"/>
      <c r="AP990" s="128" t="str">
        <f aca="false">IF(SUMIF(AS$7:BU$7,"&gt;0",AS990:BU990)&gt;0,SUMIF(AS$7:BU$7,"&gt;0",AS990:BU990),"")</f>
        <v/>
      </c>
      <c r="AQ990" s="128"/>
      <c r="AR990" s="136" t="n">
        <f aca="false">COUNTIF(N$8:N990,N990)-1</f>
        <v>-1</v>
      </c>
      <c r="AS990" s="133"/>
      <c r="AT990" s="133"/>
      <c r="AU990" s="128" t="n">
        <f aca="false">IF($A990=$A989,AS990+AT990+AU989,AS990+AT990)</f>
        <v>0</v>
      </c>
      <c r="AV990" s="133"/>
      <c r="AW990" s="133"/>
      <c r="AX990" s="128" t="n">
        <f aca="false">IF($A990=$A989,AV990+AW990+AX989,AV990+AW990)</f>
        <v>0</v>
      </c>
      <c r="AY990" s="133"/>
      <c r="AZ990" s="133"/>
      <c r="BA990" s="128" t="n">
        <f aca="false">IF($A990=$A989,AY990+AZ990+BA989,AY990+AZ990)</f>
        <v>0</v>
      </c>
      <c r="BB990" s="133"/>
      <c r="BC990" s="133"/>
      <c r="BD990" s="128" t="n">
        <f aca="false">IF($A990=$A989,BB990+BC990+BD989,BB990+BC990)</f>
        <v>0</v>
      </c>
      <c r="BE990" s="133"/>
      <c r="BF990" s="133"/>
      <c r="BG990" s="128" t="n">
        <f aca="false">IF($A990=$A989,BE990+BF990+BG989,BE990+BF990)</f>
        <v>0</v>
      </c>
      <c r="BH990" s="133"/>
      <c r="BI990" s="133"/>
      <c r="BJ990" s="128" t="n">
        <f aca="false">IF($A990=$A989,BH990+BI990+BJ989,BH990+BI990)</f>
        <v>0</v>
      </c>
      <c r="BK990" s="133"/>
      <c r="BL990" s="133"/>
      <c r="BM990" s="128" t="n">
        <f aca="false">IF($A990=$A989,BK990+BL990+BM989,BK990+BL990)</f>
        <v>0</v>
      </c>
      <c r="BN990" s="133"/>
      <c r="BO990" s="133"/>
      <c r="BP990" s="128" t="n">
        <f aca="false">IF($A990=$A989,BN990+BO990+BP989,BN990+BO990)</f>
        <v>0</v>
      </c>
      <c r="BQ990" s="133"/>
      <c r="BR990" s="133"/>
      <c r="BS990" s="128" t="n">
        <f aca="false">IF($A990=$A989,BQ990+BR990+BS989,BQ990+BR990)</f>
        <v>0</v>
      </c>
      <c r="BT990" s="133"/>
      <c r="BU990" s="133"/>
      <c r="BV990" s="128" t="n">
        <f aca="false">IF($A990=$A989,BT990+BU990+BV989,BT990+BU990)</f>
        <v>0</v>
      </c>
      <c r="BW990" s="128" t="n">
        <f aca="false">IF(W990=0,0,IF(W990&gt;F$4,1,(IF(W990=BW$2,0,(IF(F$4-W990&gt;2,1,0))))))</f>
        <v>0</v>
      </c>
    </row>
    <row r="991" customFormat="false" ht="42.95" hidden="false" customHeight="true" outlineLevel="0" collapsed="false">
      <c r="A991" s="124" t="str">
        <f aca="false">IF(D991=D990,IF(A990=0,"",A990),IF(AND(D991&gt;0,D991&lt;&gt;D990),A990+1,""))</f>
        <v/>
      </c>
      <c r="B991" s="129"/>
      <c r="C991" s="129"/>
      <c r="D991" s="96"/>
      <c r="E991" s="138"/>
      <c r="F991" s="128" t="str">
        <f aca="false">IFERROR(IF(OR(ISTEXT(D991),ISNUMBER(D991)),HLOOKUP(I991-23*INT(I991/23),[2]Hoja2!B$1:X$2,2),""),1)</f>
        <v/>
      </c>
      <c r="G991" s="128" t="str">
        <f aca="false">LEFT(D991,1)</f>
        <v/>
      </c>
      <c r="H991" s="129" t="str">
        <f aca="false">IF(UPPER(G991)="Z",2,IF(UPPER(G991)="Y",1,IF(UPPER(G991)="X",0,LEFT(D991))))</f>
        <v/>
      </c>
      <c r="I991" s="129" t="str">
        <f aca="false">REPLACE(D991,1,1,H991)</f>
        <v/>
      </c>
      <c r="J991" s="96"/>
      <c r="K991" s="124" t="str">
        <f aca="false">IF(N991&gt;0,ROW(L991)-7,"")</f>
        <v/>
      </c>
      <c r="L991" s="130"/>
      <c r="M991" s="130"/>
      <c r="N991" s="131"/>
      <c r="O991" s="132"/>
      <c r="P991" s="128" t="str">
        <f aca="false">IFERROR(IF(OR(ISTEXT(N991),ISNUMBER(N991)),HLOOKUP(S991-23*INT(S991/23),[2]Hoja2!B$1:X$2,2),""),1)</f>
        <v/>
      </c>
      <c r="Q991" s="128" t="str">
        <f aca="false">LEFT(N991,1)</f>
        <v/>
      </c>
      <c r="R991" s="129" t="str">
        <f aca="false">IF(UPPER(Q991)="Z",2,IF(UPPER(Q991)="Y",1,IF(UPPER(Q991)="X",0,LEFT(N991))))</f>
        <v/>
      </c>
      <c r="S991" s="129" t="str">
        <f aca="false">REPLACE(N991,1,1,R991)</f>
        <v/>
      </c>
      <c r="T991" s="96"/>
      <c r="U991" s="133"/>
      <c r="V991" s="124" t="str">
        <f aca="false">IF(OR(ISTEXT(N991),ISNUMBER(N991)),IF($AD991=1,U991,0),"")</f>
        <v/>
      </c>
      <c r="W991" s="75" t="n">
        <v>36892</v>
      </c>
      <c r="X991" s="134"/>
      <c r="Y991" s="134"/>
      <c r="AA991" s="128" t="n">
        <f aca="false">IF(E991&lt;&gt;F991,0,1)</f>
        <v>1</v>
      </c>
      <c r="AB991" s="128" t="n">
        <f aca="false">IF(OR(T991="SI",T991="Si",T991="si",T991="sI",T991="s",T991="S"),1,0)</f>
        <v>0</v>
      </c>
      <c r="AC991" s="128" t="n">
        <f aca="false">IF(OR(J991="SI",J991="Si",J991="si",J991="sI",J991="s",J991="S"),1,0)</f>
        <v>0</v>
      </c>
      <c r="AD991" s="128" t="n">
        <f aca="false">AK991*AA991*AB991*AC991</f>
        <v>0</v>
      </c>
      <c r="AF991" s="136" t="n">
        <f aca="false">COUNTIF(D$8:D991,D991)</f>
        <v>0</v>
      </c>
      <c r="AG991" s="136" t="n">
        <f aca="false">COUNTIFS(D$8:D991,D991,A$8:A991,A991)</f>
        <v>0</v>
      </c>
      <c r="AH991" s="128" t="n">
        <f aca="false">AF991-AG991</f>
        <v>0</v>
      </c>
      <c r="AI991" s="128" t="n">
        <f aca="false">IF(OR(O991&lt;&gt;P991,P991=1,AA991=0),1,0)</f>
        <v>0</v>
      </c>
      <c r="AJ991" s="128" t="n">
        <f aca="false">IF(AR991&gt;0,1,0)+AH991</f>
        <v>0</v>
      </c>
      <c r="AK991" s="128" t="n">
        <f aca="false">IF(O991&lt;&gt;P991,0,1)</f>
        <v>1</v>
      </c>
      <c r="AL991" s="128" t="n">
        <f aca="false">IF(U991&gt;1,1,0)</f>
        <v>0</v>
      </c>
      <c r="AM991" s="136"/>
      <c r="AN991" s="137"/>
      <c r="AO991" s="139"/>
      <c r="AP991" s="128" t="str">
        <f aca="false">IF(SUMIF(AS$7:BU$7,"&gt;0",AS991:BU991)&gt;0,SUMIF(AS$7:BU$7,"&gt;0",AS991:BU991),"")</f>
        <v/>
      </c>
      <c r="AQ991" s="128"/>
      <c r="AR991" s="136" t="n">
        <f aca="false">COUNTIF(N$8:N991,N991)-1</f>
        <v>-1</v>
      </c>
      <c r="AS991" s="133"/>
      <c r="AT991" s="133"/>
      <c r="AU991" s="128" t="n">
        <f aca="false">IF($A991=$A990,AS991+AT991+AU990,AS991+AT991)</f>
        <v>0</v>
      </c>
      <c r="AV991" s="133"/>
      <c r="AW991" s="133"/>
      <c r="AX991" s="128" t="n">
        <f aca="false">IF($A991=$A990,AV991+AW991+AX990,AV991+AW991)</f>
        <v>0</v>
      </c>
      <c r="AY991" s="133"/>
      <c r="AZ991" s="133"/>
      <c r="BA991" s="128" t="n">
        <f aca="false">IF($A991=$A990,AY991+AZ991+BA990,AY991+AZ991)</f>
        <v>0</v>
      </c>
      <c r="BB991" s="133"/>
      <c r="BC991" s="133"/>
      <c r="BD991" s="128" t="n">
        <f aca="false">IF($A991=$A990,BB991+BC991+BD990,BB991+BC991)</f>
        <v>0</v>
      </c>
      <c r="BE991" s="133"/>
      <c r="BF991" s="133"/>
      <c r="BG991" s="128" t="n">
        <f aca="false">IF($A991=$A990,BE991+BF991+BG990,BE991+BF991)</f>
        <v>0</v>
      </c>
      <c r="BH991" s="133"/>
      <c r="BI991" s="133"/>
      <c r="BJ991" s="128" t="n">
        <f aca="false">IF($A991=$A990,BH991+BI991+BJ990,BH991+BI991)</f>
        <v>0</v>
      </c>
      <c r="BK991" s="133"/>
      <c r="BL991" s="133"/>
      <c r="BM991" s="128" t="n">
        <f aca="false">IF($A991=$A990,BK991+BL991+BM990,BK991+BL991)</f>
        <v>0</v>
      </c>
      <c r="BN991" s="133"/>
      <c r="BO991" s="133"/>
      <c r="BP991" s="128" t="n">
        <f aca="false">IF($A991=$A990,BN991+BO991+BP990,BN991+BO991)</f>
        <v>0</v>
      </c>
      <c r="BQ991" s="133"/>
      <c r="BR991" s="133"/>
      <c r="BS991" s="128" t="n">
        <f aca="false">IF($A991=$A990,BQ991+BR991+BS990,BQ991+BR991)</f>
        <v>0</v>
      </c>
      <c r="BT991" s="133"/>
      <c r="BU991" s="133"/>
      <c r="BV991" s="128" t="n">
        <f aca="false">IF($A991=$A990,BT991+BU991+BV990,BT991+BU991)</f>
        <v>0</v>
      </c>
      <c r="BW991" s="128" t="n">
        <f aca="false">IF(W991=0,0,IF(W991&gt;F$4,1,(IF(W991=BW$2,0,(IF(F$4-W991&gt;2,1,0))))))</f>
        <v>0</v>
      </c>
    </row>
    <row r="992" customFormat="false" ht="42.95" hidden="false" customHeight="true" outlineLevel="0" collapsed="false">
      <c r="A992" s="124" t="str">
        <f aca="false">IF(D992=D991,IF(A991=0,"",A991),IF(AND(D992&gt;0,D992&lt;&gt;D991),A991+1,""))</f>
        <v/>
      </c>
      <c r="B992" s="129"/>
      <c r="C992" s="129"/>
      <c r="D992" s="96"/>
      <c r="E992" s="138"/>
      <c r="F992" s="128" t="str">
        <f aca="false">IFERROR(IF(OR(ISTEXT(D992),ISNUMBER(D992)),HLOOKUP(I992-23*INT(I992/23),[2]Hoja2!B$1:X$2,2),""),1)</f>
        <v/>
      </c>
      <c r="G992" s="128" t="str">
        <f aca="false">LEFT(D992,1)</f>
        <v/>
      </c>
      <c r="H992" s="129" t="str">
        <f aca="false">IF(UPPER(G992)="Z",2,IF(UPPER(G992)="Y",1,IF(UPPER(G992)="X",0,LEFT(D992))))</f>
        <v/>
      </c>
      <c r="I992" s="129" t="str">
        <f aca="false">REPLACE(D992,1,1,H992)</f>
        <v/>
      </c>
      <c r="J992" s="96"/>
      <c r="K992" s="124" t="str">
        <f aca="false">IF(N992&gt;0,ROW(L992)-7,"")</f>
        <v/>
      </c>
      <c r="L992" s="130"/>
      <c r="M992" s="130"/>
      <c r="N992" s="131"/>
      <c r="O992" s="132"/>
      <c r="P992" s="128" t="str">
        <f aca="false">IFERROR(IF(OR(ISTEXT(N992),ISNUMBER(N992)),HLOOKUP(S992-23*INT(S992/23),[2]Hoja2!B$1:X$2,2),""),1)</f>
        <v/>
      </c>
      <c r="Q992" s="128" t="str">
        <f aca="false">LEFT(N992,1)</f>
        <v/>
      </c>
      <c r="R992" s="129" t="str">
        <f aca="false">IF(UPPER(Q992)="Z",2,IF(UPPER(Q992)="Y",1,IF(UPPER(Q992)="X",0,LEFT(N992))))</f>
        <v/>
      </c>
      <c r="S992" s="129" t="str">
        <f aca="false">REPLACE(N992,1,1,R992)</f>
        <v/>
      </c>
      <c r="T992" s="96"/>
      <c r="U992" s="133"/>
      <c r="V992" s="124" t="str">
        <f aca="false">IF(OR(ISTEXT(N992),ISNUMBER(N992)),IF($AD992=1,U992,0),"")</f>
        <v/>
      </c>
      <c r="W992" s="75" t="n">
        <v>36892</v>
      </c>
      <c r="X992" s="134"/>
      <c r="Y992" s="134"/>
      <c r="AA992" s="128" t="n">
        <f aca="false">IF(E992&lt;&gt;F992,0,1)</f>
        <v>1</v>
      </c>
      <c r="AB992" s="128" t="n">
        <f aca="false">IF(OR(T992="SI",T992="Si",T992="si",T992="sI",T992="s",T992="S"),1,0)</f>
        <v>0</v>
      </c>
      <c r="AC992" s="128" t="n">
        <f aca="false">IF(OR(J992="SI",J992="Si",J992="si",J992="sI",J992="s",J992="S"),1,0)</f>
        <v>0</v>
      </c>
      <c r="AD992" s="128" t="n">
        <f aca="false">AK992*AA992*AB992*AC992</f>
        <v>0</v>
      </c>
      <c r="AF992" s="136" t="n">
        <f aca="false">COUNTIF(D$8:D992,D992)</f>
        <v>0</v>
      </c>
      <c r="AG992" s="136" t="n">
        <f aca="false">COUNTIFS(D$8:D992,D992,A$8:A992,A992)</f>
        <v>0</v>
      </c>
      <c r="AH992" s="128" t="n">
        <f aca="false">AF992-AG992</f>
        <v>0</v>
      </c>
      <c r="AI992" s="128" t="n">
        <f aca="false">IF(OR(O992&lt;&gt;P992,P992=1,AA992=0),1,0)</f>
        <v>0</v>
      </c>
      <c r="AJ992" s="128" t="n">
        <f aca="false">IF(AR992&gt;0,1,0)+AH992</f>
        <v>0</v>
      </c>
      <c r="AK992" s="128" t="n">
        <f aca="false">IF(O992&lt;&gt;P992,0,1)</f>
        <v>1</v>
      </c>
      <c r="AL992" s="128" t="n">
        <f aca="false">IF(U992&gt;1,1,0)</f>
        <v>0</v>
      </c>
      <c r="AM992" s="136"/>
      <c r="AN992" s="137"/>
      <c r="AO992" s="139"/>
      <c r="AP992" s="128" t="str">
        <f aca="false">IF(SUMIF(AS$7:BU$7,"&gt;0",AS992:BU992)&gt;0,SUMIF(AS$7:BU$7,"&gt;0",AS992:BU992),"")</f>
        <v/>
      </c>
      <c r="AQ992" s="128"/>
      <c r="AR992" s="136" t="n">
        <f aca="false">COUNTIF(N$8:N992,N992)-1</f>
        <v>-1</v>
      </c>
      <c r="AS992" s="133"/>
      <c r="AT992" s="133"/>
      <c r="AU992" s="128" t="n">
        <f aca="false">IF($A992=$A991,AS992+AT992+AU991,AS992+AT992)</f>
        <v>0</v>
      </c>
      <c r="AV992" s="133"/>
      <c r="AW992" s="133"/>
      <c r="AX992" s="128" t="n">
        <f aca="false">IF($A992=$A991,AV992+AW992+AX991,AV992+AW992)</f>
        <v>0</v>
      </c>
      <c r="AY992" s="133"/>
      <c r="AZ992" s="133"/>
      <c r="BA992" s="128" t="n">
        <f aca="false">IF($A992=$A991,AY992+AZ992+BA991,AY992+AZ992)</f>
        <v>0</v>
      </c>
      <c r="BB992" s="133"/>
      <c r="BC992" s="133"/>
      <c r="BD992" s="128" t="n">
        <f aca="false">IF($A992=$A991,BB992+BC992+BD991,BB992+BC992)</f>
        <v>0</v>
      </c>
      <c r="BE992" s="133"/>
      <c r="BF992" s="133"/>
      <c r="BG992" s="128" t="n">
        <f aca="false">IF($A992=$A991,BE992+BF992+BG991,BE992+BF992)</f>
        <v>0</v>
      </c>
      <c r="BH992" s="133"/>
      <c r="BI992" s="133"/>
      <c r="BJ992" s="128" t="n">
        <f aca="false">IF($A992=$A991,BH992+BI992+BJ991,BH992+BI992)</f>
        <v>0</v>
      </c>
      <c r="BK992" s="133"/>
      <c r="BL992" s="133"/>
      <c r="BM992" s="128" t="n">
        <f aca="false">IF($A992=$A991,BK992+BL992+BM991,BK992+BL992)</f>
        <v>0</v>
      </c>
      <c r="BN992" s="133"/>
      <c r="BO992" s="133"/>
      <c r="BP992" s="128" t="n">
        <f aca="false">IF($A992=$A991,BN992+BO992+BP991,BN992+BO992)</f>
        <v>0</v>
      </c>
      <c r="BQ992" s="133"/>
      <c r="BR992" s="133"/>
      <c r="BS992" s="128" t="n">
        <f aca="false">IF($A992=$A991,BQ992+BR992+BS991,BQ992+BR992)</f>
        <v>0</v>
      </c>
      <c r="BT992" s="133"/>
      <c r="BU992" s="133"/>
      <c r="BV992" s="128" t="n">
        <f aca="false">IF($A992=$A991,BT992+BU992+BV991,BT992+BU992)</f>
        <v>0</v>
      </c>
      <c r="BW992" s="128" t="n">
        <f aca="false">IF(W992=0,0,IF(W992&gt;F$4,1,(IF(W992=BW$2,0,(IF(F$4-W992&gt;2,1,0))))))</f>
        <v>0</v>
      </c>
    </row>
    <row r="993" customFormat="false" ht="42.95" hidden="false" customHeight="true" outlineLevel="0" collapsed="false">
      <c r="A993" s="124" t="str">
        <f aca="false">IF(D993=D992,IF(A992=0,"",A992),IF(AND(D993&gt;0,D993&lt;&gt;D992),A992+1,""))</f>
        <v/>
      </c>
      <c r="B993" s="129"/>
      <c r="C993" s="129"/>
      <c r="D993" s="96"/>
      <c r="E993" s="138"/>
      <c r="F993" s="128" t="str">
        <f aca="false">IFERROR(IF(OR(ISTEXT(D993),ISNUMBER(D993)),HLOOKUP(I993-23*INT(I993/23),[2]Hoja2!B$1:X$2,2),""),1)</f>
        <v/>
      </c>
      <c r="G993" s="128" t="str">
        <f aca="false">LEFT(D993,1)</f>
        <v/>
      </c>
      <c r="H993" s="129" t="str">
        <f aca="false">IF(UPPER(G993)="Z",2,IF(UPPER(G993)="Y",1,IF(UPPER(G993)="X",0,LEFT(D993))))</f>
        <v/>
      </c>
      <c r="I993" s="129" t="str">
        <f aca="false">REPLACE(D993,1,1,H993)</f>
        <v/>
      </c>
      <c r="J993" s="96"/>
      <c r="K993" s="124" t="str">
        <f aca="false">IF(N993&gt;0,ROW(L993)-7,"")</f>
        <v/>
      </c>
      <c r="L993" s="130"/>
      <c r="M993" s="130"/>
      <c r="N993" s="131"/>
      <c r="O993" s="132"/>
      <c r="P993" s="128" t="str">
        <f aca="false">IFERROR(IF(OR(ISTEXT(N993),ISNUMBER(N993)),HLOOKUP(S993-23*INT(S993/23),[2]Hoja2!B$1:X$2,2),""),1)</f>
        <v/>
      </c>
      <c r="Q993" s="128" t="str">
        <f aca="false">LEFT(N993,1)</f>
        <v/>
      </c>
      <c r="R993" s="129" t="str">
        <f aca="false">IF(UPPER(Q993)="Z",2,IF(UPPER(Q993)="Y",1,IF(UPPER(Q993)="X",0,LEFT(N993))))</f>
        <v/>
      </c>
      <c r="S993" s="129" t="str">
        <f aca="false">REPLACE(N993,1,1,R993)</f>
        <v/>
      </c>
      <c r="T993" s="96"/>
      <c r="U993" s="133"/>
      <c r="V993" s="124" t="str">
        <f aca="false">IF(OR(ISTEXT(N993),ISNUMBER(N993)),IF($AD993=1,U993,0),"")</f>
        <v/>
      </c>
      <c r="W993" s="75" t="n">
        <v>36892</v>
      </c>
      <c r="X993" s="134"/>
      <c r="Y993" s="134"/>
      <c r="AA993" s="128" t="n">
        <f aca="false">IF(E993&lt;&gt;F993,0,1)</f>
        <v>1</v>
      </c>
      <c r="AB993" s="128" t="n">
        <f aca="false">IF(OR(T993="SI",T993="Si",T993="si",T993="sI",T993="s",T993="S"),1,0)</f>
        <v>0</v>
      </c>
      <c r="AC993" s="128" t="n">
        <f aca="false">IF(OR(J993="SI",J993="Si",J993="si",J993="sI",J993="s",J993="S"),1,0)</f>
        <v>0</v>
      </c>
      <c r="AD993" s="128" t="n">
        <f aca="false">AK993*AA993*AB993*AC993</f>
        <v>0</v>
      </c>
      <c r="AF993" s="136" t="n">
        <f aca="false">COUNTIF(D$8:D993,D993)</f>
        <v>0</v>
      </c>
      <c r="AG993" s="136" t="n">
        <f aca="false">COUNTIFS(D$8:D993,D993,A$8:A993,A993)</f>
        <v>0</v>
      </c>
      <c r="AH993" s="128" t="n">
        <f aca="false">AF993-AG993</f>
        <v>0</v>
      </c>
      <c r="AI993" s="128" t="n">
        <f aca="false">IF(OR(O993&lt;&gt;P993,P993=1,AA993=0),1,0)</f>
        <v>0</v>
      </c>
      <c r="AJ993" s="128" t="n">
        <f aca="false">IF(AR993&gt;0,1,0)+AH993</f>
        <v>0</v>
      </c>
      <c r="AK993" s="128" t="n">
        <f aca="false">IF(O993&lt;&gt;P993,0,1)</f>
        <v>1</v>
      </c>
      <c r="AL993" s="128" t="n">
        <f aca="false">IF(U993&gt;1,1,0)</f>
        <v>0</v>
      </c>
      <c r="AM993" s="136"/>
      <c r="AN993" s="137"/>
      <c r="AO993" s="139"/>
      <c r="AP993" s="128" t="str">
        <f aca="false">IF(SUMIF(AS$7:BU$7,"&gt;0",AS993:BU993)&gt;0,SUMIF(AS$7:BU$7,"&gt;0",AS993:BU993),"")</f>
        <v/>
      </c>
      <c r="AQ993" s="128"/>
      <c r="AR993" s="136" t="n">
        <f aca="false">COUNTIF(N$8:N993,N993)-1</f>
        <v>-1</v>
      </c>
      <c r="AS993" s="133"/>
      <c r="AT993" s="133"/>
      <c r="AU993" s="128" t="n">
        <f aca="false">IF($A993=$A992,AS993+AT993+AU992,AS993+AT993)</f>
        <v>0</v>
      </c>
      <c r="AV993" s="133"/>
      <c r="AW993" s="133"/>
      <c r="AX993" s="128" t="n">
        <f aca="false">IF($A993=$A992,AV993+AW993+AX992,AV993+AW993)</f>
        <v>0</v>
      </c>
      <c r="AY993" s="133"/>
      <c r="AZ993" s="133"/>
      <c r="BA993" s="128" t="n">
        <f aca="false">IF($A993=$A992,AY993+AZ993+BA992,AY993+AZ993)</f>
        <v>0</v>
      </c>
      <c r="BB993" s="133"/>
      <c r="BC993" s="133"/>
      <c r="BD993" s="128" t="n">
        <f aca="false">IF($A993=$A992,BB993+BC993+BD992,BB993+BC993)</f>
        <v>0</v>
      </c>
      <c r="BE993" s="133"/>
      <c r="BF993" s="133"/>
      <c r="BG993" s="128" t="n">
        <f aca="false">IF($A993=$A992,BE993+BF993+BG992,BE993+BF993)</f>
        <v>0</v>
      </c>
      <c r="BH993" s="133"/>
      <c r="BI993" s="133"/>
      <c r="BJ993" s="128" t="n">
        <f aca="false">IF($A993=$A992,BH993+BI993+BJ992,BH993+BI993)</f>
        <v>0</v>
      </c>
      <c r="BK993" s="133"/>
      <c r="BL993" s="133"/>
      <c r="BM993" s="128" t="n">
        <f aca="false">IF($A993=$A992,BK993+BL993+BM992,BK993+BL993)</f>
        <v>0</v>
      </c>
      <c r="BN993" s="133"/>
      <c r="BO993" s="133"/>
      <c r="BP993" s="128" t="n">
        <f aca="false">IF($A993=$A992,BN993+BO993+BP992,BN993+BO993)</f>
        <v>0</v>
      </c>
      <c r="BQ993" s="133"/>
      <c r="BR993" s="133"/>
      <c r="BS993" s="128" t="n">
        <f aca="false">IF($A993=$A992,BQ993+BR993+BS992,BQ993+BR993)</f>
        <v>0</v>
      </c>
      <c r="BT993" s="133"/>
      <c r="BU993" s="133"/>
      <c r="BV993" s="128" t="n">
        <f aca="false">IF($A993=$A992,BT993+BU993+BV992,BT993+BU993)</f>
        <v>0</v>
      </c>
      <c r="BW993" s="128" t="n">
        <f aca="false">IF(W993=0,0,IF(W993&gt;F$4,1,(IF(W993=BW$2,0,(IF(F$4-W993&gt;2,1,0))))))</f>
        <v>0</v>
      </c>
    </row>
    <row r="994" customFormat="false" ht="42.95" hidden="false" customHeight="true" outlineLevel="0" collapsed="false">
      <c r="A994" s="124" t="str">
        <f aca="false">IF(D994=D993,IF(A993=0,"",A993),IF(AND(D994&gt;0,D994&lt;&gt;D993),A993+1,""))</f>
        <v/>
      </c>
      <c r="B994" s="129"/>
      <c r="C994" s="129"/>
      <c r="D994" s="96"/>
      <c r="E994" s="138"/>
      <c r="F994" s="128" t="str">
        <f aca="false">IFERROR(IF(OR(ISTEXT(D994),ISNUMBER(D994)),HLOOKUP(I994-23*INT(I994/23),[2]Hoja2!B$1:X$2,2),""),1)</f>
        <v/>
      </c>
      <c r="G994" s="128" t="str">
        <f aca="false">LEFT(D994,1)</f>
        <v/>
      </c>
      <c r="H994" s="129" t="str">
        <f aca="false">IF(UPPER(G994)="Z",2,IF(UPPER(G994)="Y",1,IF(UPPER(G994)="X",0,LEFT(D994))))</f>
        <v/>
      </c>
      <c r="I994" s="129" t="str">
        <f aca="false">REPLACE(D994,1,1,H994)</f>
        <v/>
      </c>
      <c r="J994" s="96"/>
      <c r="K994" s="124" t="str">
        <f aca="false">IF(N994&gt;0,ROW(L994)-7,"")</f>
        <v/>
      </c>
      <c r="L994" s="130"/>
      <c r="M994" s="130"/>
      <c r="N994" s="131"/>
      <c r="O994" s="132"/>
      <c r="P994" s="128" t="str">
        <f aca="false">IFERROR(IF(OR(ISTEXT(N994),ISNUMBER(N994)),HLOOKUP(S994-23*INT(S994/23),[2]Hoja2!B$1:X$2,2),""),1)</f>
        <v/>
      </c>
      <c r="Q994" s="128" t="str">
        <f aca="false">LEFT(N994,1)</f>
        <v/>
      </c>
      <c r="R994" s="129" t="str">
        <f aca="false">IF(UPPER(Q994)="Z",2,IF(UPPER(Q994)="Y",1,IF(UPPER(Q994)="X",0,LEFT(N994))))</f>
        <v/>
      </c>
      <c r="S994" s="129" t="str">
        <f aca="false">REPLACE(N994,1,1,R994)</f>
        <v/>
      </c>
      <c r="T994" s="96"/>
      <c r="U994" s="133"/>
      <c r="V994" s="124" t="str">
        <f aca="false">IF(OR(ISTEXT(N994),ISNUMBER(N994)),IF($AD994=1,U994,0),"")</f>
        <v/>
      </c>
      <c r="W994" s="75" t="n">
        <v>36892</v>
      </c>
      <c r="X994" s="134"/>
      <c r="Y994" s="134"/>
      <c r="AA994" s="128" t="n">
        <f aca="false">IF(E994&lt;&gt;F994,0,1)</f>
        <v>1</v>
      </c>
      <c r="AB994" s="128" t="n">
        <f aca="false">IF(OR(T994="SI",T994="Si",T994="si",T994="sI",T994="s",T994="S"),1,0)</f>
        <v>0</v>
      </c>
      <c r="AC994" s="128" t="n">
        <f aca="false">IF(OR(J994="SI",J994="Si",J994="si",J994="sI",J994="s",J994="S"),1,0)</f>
        <v>0</v>
      </c>
      <c r="AD994" s="128" t="n">
        <f aca="false">AK994*AA994*AB994*AC994</f>
        <v>0</v>
      </c>
      <c r="AF994" s="136" t="n">
        <f aca="false">COUNTIF(D$8:D994,D994)</f>
        <v>0</v>
      </c>
      <c r="AG994" s="136" t="n">
        <f aca="false">COUNTIFS(D$8:D994,D994,A$8:A994,A994)</f>
        <v>0</v>
      </c>
      <c r="AH994" s="128" t="n">
        <f aca="false">AF994-AG994</f>
        <v>0</v>
      </c>
      <c r="AI994" s="128" t="n">
        <f aca="false">IF(OR(O994&lt;&gt;P994,P994=1,AA994=0),1,0)</f>
        <v>0</v>
      </c>
      <c r="AJ994" s="128" t="n">
        <f aca="false">IF(AR994&gt;0,1,0)+AH994</f>
        <v>0</v>
      </c>
      <c r="AK994" s="128" t="n">
        <f aca="false">IF(O994&lt;&gt;P994,0,1)</f>
        <v>1</v>
      </c>
      <c r="AL994" s="128" t="n">
        <f aca="false">IF(U994&gt;1,1,0)</f>
        <v>0</v>
      </c>
      <c r="AM994" s="136"/>
      <c r="AN994" s="137"/>
      <c r="AO994" s="139"/>
      <c r="AP994" s="128" t="str">
        <f aca="false">IF(SUMIF(AS$7:BU$7,"&gt;0",AS994:BU994)&gt;0,SUMIF(AS$7:BU$7,"&gt;0",AS994:BU994),"")</f>
        <v/>
      </c>
      <c r="AQ994" s="128"/>
      <c r="AR994" s="136" t="n">
        <f aca="false">COUNTIF(N$8:N994,N994)-1</f>
        <v>-1</v>
      </c>
      <c r="AS994" s="133"/>
      <c r="AT994" s="133"/>
      <c r="AU994" s="128" t="n">
        <f aca="false">IF($A994=$A993,AS994+AT994+AU993,AS994+AT994)</f>
        <v>0</v>
      </c>
      <c r="AV994" s="133"/>
      <c r="AW994" s="133"/>
      <c r="AX994" s="128" t="n">
        <f aca="false">IF($A994=$A993,AV994+AW994+AX993,AV994+AW994)</f>
        <v>0</v>
      </c>
      <c r="AY994" s="133"/>
      <c r="AZ994" s="133"/>
      <c r="BA994" s="128" t="n">
        <f aca="false">IF($A994=$A993,AY994+AZ994+BA993,AY994+AZ994)</f>
        <v>0</v>
      </c>
      <c r="BB994" s="133"/>
      <c r="BC994" s="133"/>
      <c r="BD994" s="128" t="n">
        <f aca="false">IF($A994=$A993,BB994+BC994+BD993,BB994+BC994)</f>
        <v>0</v>
      </c>
      <c r="BE994" s="133"/>
      <c r="BF994" s="133"/>
      <c r="BG994" s="128" t="n">
        <f aca="false">IF($A994=$A993,BE994+BF994+BG993,BE994+BF994)</f>
        <v>0</v>
      </c>
      <c r="BH994" s="133"/>
      <c r="BI994" s="133"/>
      <c r="BJ994" s="128" t="n">
        <f aca="false">IF($A994=$A993,BH994+BI994+BJ993,BH994+BI994)</f>
        <v>0</v>
      </c>
      <c r="BK994" s="133"/>
      <c r="BL994" s="133"/>
      <c r="BM994" s="128" t="n">
        <f aca="false">IF($A994=$A993,BK994+BL994+BM993,BK994+BL994)</f>
        <v>0</v>
      </c>
      <c r="BN994" s="133"/>
      <c r="BO994" s="133"/>
      <c r="BP994" s="128" t="n">
        <f aca="false">IF($A994=$A993,BN994+BO994+BP993,BN994+BO994)</f>
        <v>0</v>
      </c>
      <c r="BQ994" s="133"/>
      <c r="BR994" s="133"/>
      <c r="BS994" s="128" t="n">
        <f aca="false">IF($A994=$A993,BQ994+BR994+BS993,BQ994+BR994)</f>
        <v>0</v>
      </c>
      <c r="BT994" s="133"/>
      <c r="BU994" s="133"/>
      <c r="BV994" s="128" t="n">
        <f aca="false">IF($A994=$A993,BT994+BU994+BV993,BT994+BU994)</f>
        <v>0</v>
      </c>
      <c r="BW994" s="128" t="n">
        <f aca="false">IF(W994=0,0,IF(W994&gt;F$4,1,(IF(W994=BW$2,0,(IF(F$4-W994&gt;2,1,0))))))</f>
        <v>0</v>
      </c>
    </row>
    <row r="995" customFormat="false" ht="42.95" hidden="false" customHeight="true" outlineLevel="0" collapsed="false">
      <c r="A995" s="124" t="str">
        <f aca="false">IF(D995=D994,IF(A994=0,"",A994),IF(AND(D995&gt;0,D995&lt;&gt;D994),A994+1,""))</f>
        <v/>
      </c>
      <c r="B995" s="129"/>
      <c r="C995" s="129"/>
      <c r="D995" s="96"/>
      <c r="E995" s="138"/>
      <c r="F995" s="128" t="str">
        <f aca="false">IFERROR(IF(OR(ISTEXT(D995),ISNUMBER(D995)),HLOOKUP(I995-23*INT(I995/23),[2]Hoja2!B$1:X$2,2),""),1)</f>
        <v/>
      </c>
      <c r="G995" s="128" t="str">
        <f aca="false">LEFT(D995,1)</f>
        <v/>
      </c>
      <c r="H995" s="129" t="str">
        <f aca="false">IF(UPPER(G995)="Z",2,IF(UPPER(G995)="Y",1,IF(UPPER(G995)="X",0,LEFT(D995))))</f>
        <v/>
      </c>
      <c r="I995" s="129" t="str">
        <f aca="false">REPLACE(D995,1,1,H995)</f>
        <v/>
      </c>
      <c r="J995" s="96"/>
      <c r="K995" s="124" t="str">
        <f aca="false">IF(N995&gt;0,ROW(L995)-7,"")</f>
        <v/>
      </c>
      <c r="L995" s="130"/>
      <c r="M995" s="130"/>
      <c r="N995" s="131"/>
      <c r="O995" s="132"/>
      <c r="P995" s="128" t="str">
        <f aca="false">IFERROR(IF(OR(ISTEXT(N995),ISNUMBER(N995)),HLOOKUP(S995-23*INT(S995/23),[2]Hoja2!B$1:X$2,2),""),1)</f>
        <v/>
      </c>
      <c r="Q995" s="128" t="str">
        <f aca="false">LEFT(N995,1)</f>
        <v/>
      </c>
      <c r="R995" s="129" t="str">
        <f aca="false">IF(UPPER(Q995)="Z",2,IF(UPPER(Q995)="Y",1,IF(UPPER(Q995)="X",0,LEFT(N995))))</f>
        <v/>
      </c>
      <c r="S995" s="129" t="str">
        <f aca="false">REPLACE(N995,1,1,R995)</f>
        <v/>
      </c>
      <c r="T995" s="96"/>
      <c r="U995" s="133"/>
      <c r="V995" s="124" t="str">
        <f aca="false">IF(OR(ISTEXT(N995),ISNUMBER(N995)),IF($AD995=1,U995,0),"")</f>
        <v/>
      </c>
      <c r="W995" s="75" t="n">
        <v>36892</v>
      </c>
      <c r="X995" s="134"/>
      <c r="Y995" s="134"/>
      <c r="AA995" s="128" t="n">
        <f aca="false">IF(E995&lt;&gt;F995,0,1)</f>
        <v>1</v>
      </c>
      <c r="AB995" s="128" t="n">
        <f aca="false">IF(OR(T995="SI",T995="Si",T995="si",T995="sI",T995="s",T995="S"),1,0)</f>
        <v>0</v>
      </c>
      <c r="AC995" s="128" t="n">
        <f aca="false">IF(OR(J995="SI",J995="Si",J995="si",J995="sI",J995="s",J995="S"),1,0)</f>
        <v>0</v>
      </c>
      <c r="AD995" s="128" t="n">
        <f aca="false">AK995*AA995*AB995*AC995</f>
        <v>0</v>
      </c>
      <c r="AF995" s="136" t="n">
        <f aca="false">COUNTIF(D$8:D995,D995)</f>
        <v>0</v>
      </c>
      <c r="AG995" s="136" t="n">
        <f aca="false">COUNTIFS(D$8:D995,D995,A$8:A995,A995)</f>
        <v>0</v>
      </c>
      <c r="AH995" s="128" t="n">
        <f aca="false">AF995-AG995</f>
        <v>0</v>
      </c>
      <c r="AI995" s="128" t="n">
        <f aca="false">IF(OR(O995&lt;&gt;P995,P995=1,AA995=0),1,0)</f>
        <v>0</v>
      </c>
      <c r="AJ995" s="128" t="n">
        <f aca="false">IF(AR995&gt;0,1,0)+AH995</f>
        <v>0</v>
      </c>
      <c r="AK995" s="128" t="n">
        <f aca="false">IF(O995&lt;&gt;P995,0,1)</f>
        <v>1</v>
      </c>
      <c r="AL995" s="128" t="n">
        <f aca="false">IF(U995&gt;1,1,0)</f>
        <v>0</v>
      </c>
      <c r="AM995" s="136"/>
      <c r="AN995" s="137"/>
      <c r="AO995" s="139"/>
      <c r="AP995" s="128" t="str">
        <f aca="false">IF(SUMIF(AS$7:BU$7,"&gt;0",AS995:BU995)&gt;0,SUMIF(AS$7:BU$7,"&gt;0",AS995:BU995),"")</f>
        <v/>
      </c>
      <c r="AQ995" s="128"/>
      <c r="AR995" s="136" t="n">
        <f aca="false">COUNTIF(N$8:N995,N995)-1</f>
        <v>-1</v>
      </c>
      <c r="AS995" s="133"/>
      <c r="AT995" s="133"/>
      <c r="AU995" s="128" t="n">
        <f aca="false">IF($A995=$A994,AS995+AT995+AU994,AS995+AT995)</f>
        <v>0</v>
      </c>
      <c r="AV995" s="133"/>
      <c r="AW995" s="133"/>
      <c r="AX995" s="128" t="n">
        <f aca="false">IF($A995=$A994,AV995+AW995+AX994,AV995+AW995)</f>
        <v>0</v>
      </c>
      <c r="AY995" s="133"/>
      <c r="AZ995" s="133"/>
      <c r="BA995" s="128" t="n">
        <f aca="false">IF($A995=$A994,AY995+AZ995+BA994,AY995+AZ995)</f>
        <v>0</v>
      </c>
      <c r="BB995" s="133"/>
      <c r="BC995" s="133"/>
      <c r="BD995" s="128" t="n">
        <f aca="false">IF($A995=$A994,BB995+BC995+BD994,BB995+BC995)</f>
        <v>0</v>
      </c>
      <c r="BE995" s="133"/>
      <c r="BF995" s="133"/>
      <c r="BG995" s="128" t="n">
        <f aca="false">IF($A995=$A994,BE995+BF995+BG994,BE995+BF995)</f>
        <v>0</v>
      </c>
      <c r="BH995" s="133"/>
      <c r="BI995" s="133"/>
      <c r="BJ995" s="128" t="n">
        <f aca="false">IF($A995=$A994,BH995+BI995+BJ994,BH995+BI995)</f>
        <v>0</v>
      </c>
      <c r="BK995" s="133"/>
      <c r="BL995" s="133"/>
      <c r="BM995" s="128" t="n">
        <f aca="false">IF($A995=$A994,BK995+BL995+BM994,BK995+BL995)</f>
        <v>0</v>
      </c>
      <c r="BN995" s="133"/>
      <c r="BO995" s="133"/>
      <c r="BP995" s="128" t="n">
        <f aca="false">IF($A995=$A994,BN995+BO995+BP994,BN995+BO995)</f>
        <v>0</v>
      </c>
      <c r="BQ995" s="133"/>
      <c r="BR995" s="133"/>
      <c r="BS995" s="128" t="n">
        <f aca="false">IF($A995=$A994,BQ995+BR995+BS994,BQ995+BR995)</f>
        <v>0</v>
      </c>
      <c r="BT995" s="133"/>
      <c r="BU995" s="133"/>
      <c r="BV995" s="128" t="n">
        <f aca="false">IF($A995=$A994,BT995+BU995+BV994,BT995+BU995)</f>
        <v>0</v>
      </c>
      <c r="BW995" s="128" t="n">
        <f aca="false">IF(W995=0,0,IF(W995&gt;F$4,1,(IF(W995=BW$2,0,(IF(F$4-W995&gt;2,1,0))))))</f>
        <v>0</v>
      </c>
    </row>
    <row r="996" customFormat="false" ht="42.95" hidden="false" customHeight="true" outlineLevel="0" collapsed="false">
      <c r="A996" s="124" t="str">
        <f aca="false">IF(D996=D995,IF(A995=0,"",A995),IF(AND(D996&gt;0,D996&lt;&gt;D995),A995+1,""))</f>
        <v/>
      </c>
      <c r="B996" s="129"/>
      <c r="C996" s="129"/>
      <c r="D996" s="96"/>
      <c r="E996" s="138"/>
      <c r="F996" s="128" t="str">
        <f aca="false">IFERROR(IF(OR(ISTEXT(D996),ISNUMBER(D996)),HLOOKUP(I996-23*INT(I996/23),[2]Hoja2!B$1:X$2,2),""),1)</f>
        <v/>
      </c>
      <c r="G996" s="128" t="str">
        <f aca="false">LEFT(D996,1)</f>
        <v/>
      </c>
      <c r="H996" s="129" t="str">
        <f aca="false">IF(UPPER(G996)="Z",2,IF(UPPER(G996)="Y",1,IF(UPPER(G996)="X",0,LEFT(D996))))</f>
        <v/>
      </c>
      <c r="I996" s="129" t="str">
        <f aca="false">REPLACE(D996,1,1,H996)</f>
        <v/>
      </c>
      <c r="J996" s="96"/>
      <c r="K996" s="124" t="str">
        <f aca="false">IF(N996&gt;0,ROW(L996)-7,"")</f>
        <v/>
      </c>
      <c r="L996" s="130"/>
      <c r="M996" s="130"/>
      <c r="N996" s="131"/>
      <c r="O996" s="132"/>
      <c r="P996" s="128" t="str">
        <f aca="false">IFERROR(IF(OR(ISTEXT(N996),ISNUMBER(N996)),HLOOKUP(S996-23*INT(S996/23),[2]Hoja2!B$1:X$2,2),""),1)</f>
        <v/>
      </c>
      <c r="Q996" s="128" t="str">
        <f aca="false">LEFT(N996,1)</f>
        <v/>
      </c>
      <c r="R996" s="129" t="str">
        <f aca="false">IF(UPPER(Q996)="Z",2,IF(UPPER(Q996)="Y",1,IF(UPPER(Q996)="X",0,LEFT(N996))))</f>
        <v/>
      </c>
      <c r="S996" s="129" t="str">
        <f aca="false">REPLACE(N996,1,1,R996)</f>
        <v/>
      </c>
      <c r="T996" s="96"/>
      <c r="U996" s="133"/>
      <c r="V996" s="124" t="str">
        <f aca="false">IF(OR(ISTEXT(N996),ISNUMBER(N996)),IF($AD996=1,U996,0),"")</f>
        <v/>
      </c>
      <c r="W996" s="75" t="n">
        <v>36892</v>
      </c>
      <c r="X996" s="134"/>
      <c r="Y996" s="134"/>
      <c r="AA996" s="128" t="n">
        <f aca="false">IF(E996&lt;&gt;F996,0,1)</f>
        <v>1</v>
      </c>
      <c r="AB996" s="128" t="n">
        <f aca="false">IF(OR(T996="SI",T996="Si",T996="si",T996="sI",T996="s",T996="S"),1,0)</f>
        <v>0</v>
      </c>
      <c r="AC996" s="128" t="n">
        <f aca="false">IF(OR(J996="SI",J996="Si",J996="si",J996="sI",J996="s",J996="S"),1,0)</f>
        <v>0</v>
      </c>
      <c r="AD996" s="128" t="n">
        <f aca="false">AK996*AA996*AB996*AC996</f>
        <v>0</v>
      </c>
      <c r="AF996" s="136" t="n">
        <f aca="false">COUNTIF(D$8:D996,D996)</f>
        <v>0</v>
      </c>
      <c r="AG996" s="136" t="n">
        <f aca="false">COUNTIFS(D$8:D996,D996,A$8:A996,A996)</f>
        <v>0</v>
      </c>
      <c r="AH996" s="128" t="n">
        <f aca="false">AF996-AG996</f>
        <v>0</v>
      </c>
      <c r="AI996" s="128" t="n">
        <f aca="false">IF(OR(O996&lt;&gt;P996,P996=1,AA996=0),1,0)</f>
        <v>0</v>
      </c>
      <c r="AJ996" s="128" t="n">
        <f aca="false">IF(AR996&gt;0,1,0)+AH996</f>
        <v>0</v>
      </c>
      <c r="AK996" s="128" t="n">
        <f aca="false">IF(O996&lt;&gt;P996,0,1)</f>
        <v>1</v>
      </c>
      <c r="AL996" s="128" t="n">
        <f aca="false">IF(U996&gt;1,1,0)</f>
        <v>0</v>
      </c>
      <c r="AM996" s="136"/>
      <c r="AN996" s="137"/>
      <c r="AO996" s="139"/>
      <c r="AP996" s="128" t="str">
        <f aca="false">IF(SUMIF(AS$7:BU$7,"&gt;0",AS996:BU996)&gt;0,SUMIF(AS$7:BU$7,"&gt;0",AS996:BU996),"")</f>
        <v/>
      </c>
      <c r="AQ996" s="128"/>
      <c r="AR996" s="136" t="n">
        <f aca="false">COUNTIF(N$8:N996,N996)-1</f>
        <v>-1</v>
      </c>
      <c r="AS996" s="133"/>
      <c r="AT996" s="133"/>
      <c r="AU996" s="128" t="n">
        <f aca="false">IF($A996=$A995,AS996+AT996+AU995,AS996+AT996)</f>
        <v>0</v>
      </c>
      <c r="AV996" s="133"/>
      <c r="AW996" s="133"/>
      <c r="AX996" s="128" t="n">
        <f aca="false">IF($A996=$A995,AV996+AW996+AX995,AV996+AW996)</f>
        <v>0</v>
      </c>
      <c r="AY996" s="133"/>
      <c r="AZ996" s="133"/>
      <c r="BA996" s="128" t="n">
        <f aca="false">IF($A996=$A995,AY996+AZ996+BA995,AY996+AZ996)</f>
        <v>0</v>
      </c>
      <c r="BB996" s="133"/>
      <c r="BC996" s="133"/>
      <c r="BD996" s="128" t="n">
        <f aca="false">IF($A996=$A995,BB996+BC996+BD995,BB996+BC996)</f>
        <v>0</v>
      </c>
      <c r="BE996" s="133"/>
      <c r="BF996" s="133"/>
      <c r="BG996" s="128" t="n">
        <f aca="false">IF($A996=$A995,BE996+BF996+BG995,BE996+BF996)</f>
        <v>0</v>
      </c>
      <c r="BH996" s="133"/>
      <c r="BI996" s="133"/>
      <c r="BJ996" s="128" t="n">
        <f aca="false">IF($A996=$A995,BH996+BI996+BJ995,BH996+BI996)</f>
        <v>0</v>
      </c>
      <c r="BK996" s="133"/>
      <c r="BL996" s="133"/>
      <c r="BM996" s="128" t="n">
        <f aca="false">IF($A996=$A995,BK996+BL996+BM995,BK996+BL996)</f>
        <v>0</v>
      </c>
      <c r="BN996" s="133"/>
      <c r="BO996" s="133"/>
      <c r="BP996" s="128" t="n">
        <f aca="false">IF($A996=$A995,BN996+BO996+BP995,BN996+BO996)</f>
        <v>0</v>
      </c>
      <c r="BQ996" s="133"/>
      <c r="BR996" s="133"/>
      <c r="BS996" s="128" t="n">
        <f aca="false">IF($A996=$A995,BQ996+BR996+BS995,BQ996+BR996)</f>
        <v>0</v>
      </c>
      <c r="BT996" s="133"/>
      <c r="BU996" s="133"/>
      <c r="BV996" s="128" t="n">
        <f aca="false">IF($A996=$A995,BT996+BU996+BV995,BT996+BU996)</f>
        <v>0</v>
      </c>
      <c r="BW996" s="128" t="n">
        <f aca="false">IF(W996=0,0,IF(W996&gt;F$4,1,(IF(W996=BW$2,0,(IF(F$4-W996&gt;2,1,0))))))</f>
        <v>0</v>
      </c>
    </row>
    <row r="997" customFormat="false" ht="42.95" hidden="false" customHeight="true" outlineLevel="0" collapsed="false">
      <c r="A997" s="124" t="str">
        <f aca="false">IF(D997=D996,IF(A996=0,"",A996),IF(AND(D997&gt;0,D997&lt;&gt;D996),A996+1,""))</f>
        <v/>
      </c>
      <c r="B997" s="129"/>
      <c r="C997" s="129"/>
      <c r="D997" s="96"/>
      <c r="E997" s="138"/>
      <c r="F997" s="128" t="str">
        <f aca="false">IFERROR(IF(OR(ISTEXT(D997),ISNUMBER(D997)),HLOOKUP(I997-23*INT(I997/23),[2]Hoja2!B$1:X$2,2),""),1)</f>
        <v/>
      </c>
      <c r="G997" s="128" t="str">
        <f aca="false">LEFT(D997,1)</f>
        <v/>
      </c>
      <c r="H997" s="129" t="str">
        <f aca="false">IF(UPPER(G997)="Z",2,IF(UPPER(G997)="Y",1,IF(UPPER(G997)="X",0,LEFT(D997))))</f>
        <v/>
      </c>
      <c r="I997" s="129" t="str">
        <f aca="false">REPLACE(D997,1,1,H997)</f>
        <v/>
      </c>
      <c r="J997" s="96"/>
      <c r="K997" s="124" t="str">
        <f aca="false">IF(N997&gt;0,ROW(L997)-7,"")</f>
        <v/>
      </c>
      <c r="L997" s="130"/>
      <c r="M997" s="130"/>
      <c r="N997" s="131"/>
      <c r="O997" s="132"/>
      <c r="P997" s="128" t="str">
        <f aca="false">IFERROR(IF(OR(ISTEXT(N997),ISNUMBER(N997)),HLOOKUP(S997-23*INT(S997/23),[2]Hoja2!B$1:X$2,2),""),1)</f>
        <v/>
      </c>
      <c r="Q997" s="128" t="str">
        <f aca="false">LEFT(N997,1)</f>
        <v/>
      </c>
      <c r="R997" s="129" t="str">
        <f aca="false">IF(UPPER(Q997)="Z",2,IF(UPPER(Q997)="Y",1,IF(UPPER(Q997)="X",0,LEFT(N997))))</f>
        <v/>
      </c>
      <c r="S997" s="129" t="str">
        <f aca="false">REPLACE(N997,1,1,R997)</f>
        <v/>
      </c>
      <c r="T997" s="96"/>
      <c r="U997" s="133"/>
      <c r="V997" s="124" t="str">
        <f aca="false">IF(OR(ISTEXT(N997),ISNUMBER(N997)),IF($AD997=1,U997,0),"")</f>
        <v/>
      </c>
      <c r="W997" s="75" t="n">
        <v>36892</v>
      </c>
      <c r="X997" s="134"/>
      <c r="Y997" s="134"/>
      <c r="AA997" s="128" t="n">
        <f aca="false">IF(E997&lt;&gt;F997,0,1)</f>
        <v>1</v>
      </c>
      <c r="AB997" s="128" t="n">
        <f aca="false">IF(OR(T997="SI",T997="Si",T997="si",T997="sI",T997="s",T997="S"),1,0)</f>
        <v>0</v>
      </c>
      <c r="AC997" s="128" t="n">
        <f aca="false">IF(OR(J997="SI",J997="Si",J997="si",J997="sI",J997="s",J997="S"),1,0)</f>
        <v>0</v>
      </c>
      <c r="AD997" s="128" t="n">
        <f aca="false">AK997*AA997*AB997*AC997</f>
        <v>0</v>
      </c>
      <c r="AF997" s="136" t="n">
        <f aca="false">COUNTIF(D$8:D997,D997)</f>
        <v>0</v>
      </c>
      <c r="AG997" s="136" t="n">
        <f aca="false">COUNTIFS(D$8:D997,D997,A$8:A997,A997)</f>
        <v>0</v>
      </c>
      <c r="AH997" s="128" t="n">
        <f aca="false">AF997-AG997</f>
        <v>0</v>
      </c>
      <c r="AI997" s="128" t="n">
        <f aca="false">IF(OR(O997&lt;&gt;P997,P997=1,AA997=0),1,0)</f>
        <v>0</v>
      </c>
      <c r="AJ997" s="128" t="n">
        <f aca="false">IF(AR997&gt;0,1,0)+AH997</f>
        <v>0</v>
      </c>
      <c r="AK997" s="128" t="n">
        <f aca="false">IF(O997&lt;&gt;P997,0,1)</f>
        <v>1</v>
      </c>
      <c r="AL997" s="128" t="n">
        <f aca="false">IF(U997&gt;1,1,0)</f>
        <v>0</v>
      </c>
      <c r="AM997" s="136"/>
      <c r="AN997" s="137"/>
      <c r="AO997" s="139"/>
      <c r="AP997" s="128" t="str">
        <f aca="false">IF(SUMIF(AS$7:BU$7,"&gt;0",AS997:BU997)&gt;0,SUMIF(AS$7:BU$7,"&gt;0",AS997:BU997),"")</f>
        <v/>
      </c>
      <c r="AQ997" s="128"/>
      <c r="AR997" s="136" t="n">
        <f aca="false">COUNTIF(N$8:N997,N997)-1</f>
        <v>-1</v>
      </c>
      <c r="AS997" s="133"/>
      <c r="AT997" s="133"/>
      <c r="AU997" s="128" t="n">
        <f aca="false">IF($A997=$A996,AS997+AT997+AU996,AS997+AT997)</f>
        <v>0</v>
      </c>
      <c r="AV997" s="133"/>
      <c r="AW997" s="133"/>
      <c r="AX997" s="128" t="n">
        <f aca="false">IF($A997=$A996,AV997+AW997+AX996,AV997+AW997)</f>
        <v>0</v>
      </c>
      <c r="AY997" s="133"/>
      <c r="AZ997" s="133"/>
      <c r="BA997" s="128" t="n">
        <f aca="false">IF($A997=$A996,AY997+AZ997+BA996,AY997+AZ997)</f>
        <v>0</v>
      </c>
      <c r="BB997" s="133"/>
      <c r="BC997" s="133"/>
      <c r="BD997" s="128" t="n">
        <f aca="false">IF($A997=$A996,BB997+BC997+BD996,BB997+BC997)</f>
        <v>0</v>
      </c>
      <c r="BE997" s="133"/>
      <c r="BF997" s="133"/>
      <c r="BG997" s="128" t="n">
        <f aca="false">IF($A997=$A996,BE997+BF997+BG996,BE997+BF997)</f>
        <v>0</v>
      </c>
      <c r="BH997" s="133"/>
      <c r="BI997" s="133"/>
      <c r="BJ997" s="128" t="n">
        <f aca="false">IF($A997=$A996,BH997+BI997+BJ996,BH997+BI997)</f>
        <v>0</v>
      </c>
      <c r="BK997" s="133"/>
      <c r="BL997" s="133"/>
      <c r="BM997" s="128" t="n">
        <f aca="false">IF($A997=$A996,BK997+BL997+BM996,BK997+BL997)</f>
        <v>0</v>
      </c>
      <c r="BN997" s="133"/>
      <c r="BO997" s="133"/>
      <c r="BP997" s="128" t="n">
        <f aca="false">IF($A997=$A996,BN997+BO997+BP996,BN997+BO997)</f>
        <v>0</v>
      </c>
      <c r="BQ997" s="133"/>
      <c r="BR997" s="133"/>
      <c r="BS997" s="128" t="n">
        <f aca="false">IF($A997=$A996,BQ997+BR997+BS996,BQ997+BR997)</f>
        <v>0</v>
      </c>
      <c r="BT997" s="133"/>
      <c r="BU997" s="133"/>
      <c r="BV997" s="128" t="n">
        <f aca="false">IF($A997=$A996,BT997+BU997+BV996,BT997+BU997)</f>
        <v>0</v>
      </c>
      <c r="BW997" s="128" t="n">
        <f aca="false">IF(W997=0,0,IF(W997&gt;F$4,1,(IF(W997=BW$2,0,(IF(F$4-W997&gt;2,1,0))))))</f>
        <v>0</v>
      </c>
    </row>
    <row r="998" customFormat="false" ht="42.95" hidden="false" customHeight="true" outlineLevel="0" collapsed="false">
      <c r="A998" s="124" t="str">
        <f aca="false">IF(D998=D997,IF(A997=0,"",A997),IF(AND(D998&gt;0,D998&lt;&gt;D997),A997+1,""))</f>
        <v/>
      </c>
      <c r="B998" s="129"/>
      <c r="C998" s="129"/>
      <c r="D998" s="96"/>
      <c r="E998" s="138"/>
      <c r="F998" s="128" t="str">
        <f aca="false">IFERROR(IF(OR(ISTEXT(D998),ISNUMBER(D998)),HLOOKUP(I998-23*INT(I998/23),[2]Hoja2!B$1:X$2,2),""),1)</f>
        <v/>
      </c>
      <c r="G998" s="128" t="str">
        <f aca="false">LEFT(D998,1)</f>
        <v/>
      </c>
      <c r="H998" s="129" t="str">
        <f aca="false">IF(UPPER(G998)="Z",2,IF(UPPER(G998)="Y",1,IF(UPPER(G998)="X",0,LEFT(D998))))</f>
        <v/>
      </c>
      <c r="I998" s="129" t="str">
        <f aca="false">REPLACE(D998,1,1,H998)</f>
        <v/>
      </c>
      <c r="J998" s="96"/>
      <c r="K998" s="124" t="str">
        <f aca="false">IF(N998&gt;0,ROW(L998)-7,"")</f>
        <v/>
      </c>
      <c r="L998" s="130"/>
      <c r="M998" s="130"/>
      <c r="N998" s="131"/>
      <c r="O998" s="132"/>
      <c r="P998" s="128" t="str">
        <f aca="false">IFERROR(IF(OR(ISTEXT(N998),ISNUMBER(N998)),HLOOKUP(S998-23*INT(S998/23),[2]Hoja2!B$1:X$2,2),""),1)</f>
        <v/>
      </c>
      <c r="Q998" s="128" t="str">
        <f aca="false">LEFT(N998,1)</f>
        <v/>
      </c>
      <c r="R998" s="129" t="str">
        <f aca="false">IF(UPPER(Q998)="Z",2,IF(UPPER(Q998)="Y",1,IF(UPPER(Q998)="X",0,LEFT(N998))))</f>
        <v/>
      </c>
      <c r="S998" s="129" t="str">
        <f aca="false">REPLACE(N998,1,1,R998)</f>
        <v/>
      </c>
      <c r="T998" s="96"/>
      <c r="U998" s="133"/>
      <c r="V998" s="124" t="str">
        <f aca="false">IF(OR(ISTEXT(N998),ISNUMBER(N998)),IF($AD998=1,U998,0),"")</f>
        <v/>
      </c>
      <c r="W998" s="75" t="n">
        <v>36892</v>
      </c>
      <c r="X998" s="134"/>
      <c r="Y998" s="134"/>
      <c r="AA998" s="128" t="n">
        <f aca="false">IF(E998&lt;&gt;F998,0,1)</f>
        <v>1</v>
      </c>
      <c r="AB998" s="128" t="n">
        <f aca="false">IF(OR(T998="SI",T998="Si",T998="si",T998="sI",T998="s",T998="S"),1,0)</f>
        <v>0</v>
      </c>
      <c r="AC998" s="128" t="n">
        <f aca="false">IF(OR(J998="SI",J998="Si",J998="si",J998="sI",J998="s",J998="S"),1,0)</f>
        <v>0</v>
      </c>
      <c r="AD998" s="128" t="n">
        <f aca="false">AK998*AA998*AB998*AC998</f>
        <v>0</v>
      </c>
      <c r="AF998" s="136" t="n">
        <f aca="false">COUNTIF(D$8:D998,D998)</f>
        <v>0</v>
      </c>
      <c r="AG998" s="136" t="n">
        <f aca="false">COUNTIFS(D$8:D998,D998,A$8:A998,A998)</f>
        <v>0</v>
      </c>
      <c r="AH998" s="128" t="n">
        <f aca="false">AF998-AG998</f>
        <v>0</v>
      </c>
      <c r="AI998" s="128" t="n">
        <f aca="false">IF(OR(O998&lt;&gt;P998,P998=1,AA998=0),1,0)</f>
        <v>0</v>
      </c>
      <c r="AJ998" s="128" t="n">
        <f aca="false">IF(AR998&gt;0,1,0)+AH998</f>
        <v>0</v>
      </c>
      <c r="AK998" s="128" t="n">
        <f aca="false">IF(O998&lt;&gt;P998,0,1)</f>
        <v>1</v>
      </c>
      <c r="AL998" s="128" t="n">
        <f aca="false">IF(U998&gt;1,1,0)</f>
        <v>0</v>
      </c>
      <c r="AM998" s="136"/>
      <c r="AN998" s="137"/>
      <c r="AO998" s="139"/>
      <c r="AP998" s="128" t="str">
        <f aca="false">IF(SUMIF(AS$7:BU$7,"&gt;0",AS998:BU998)&gt;0,SUMIF(AS$7:BU$7,"&gt;0",AS998:BU998),"")</f>
        <v/>
      </c>
      <c r="AQ998" s="128"/>
      <c r="AR998" s="136" t="n">
        <f aca="false">COUNTIF(N$8:N998,N998)-1</f>
        <v>-1</v>
      </c>
      <c r="AS998" s="133"/>
      <c r="AT998" s="133"/>
      <c r="AU998" s="128" t="n">
        <f aca="false">IF($A998=$A997,AS998+AT998+AU997,AS998+AT998)</f>
        <v>0</v>
      </c>
      <c r="AV998" s="133"/>
      <c r="AW998" s="133"/>
      <c r="AX998" s="128" t="n">
        <f aca="false">IF($A998=$A997,AV998+AW998+AX997,AV998+AW998)</f>
        <v>0</v>
      </c>
      <c r="AY998" s="133"/>
      <c r="AZ998" s="133"/>
      <c r="BA998" s="128" t="n">
        <f aca="false">IF($A998=$A997,AY998+AZ998+BA997,AY998+AZ998)</f>
        <v>0</v>
      </c>
      <c r="BB998" s="133"/>
      <c r="BC998" s="133"/>
      <c r="BD998" s="128" t="n">
        <f aca="false">IF($A998=$A997,BB998+BC998+BD997,BB998+BC998)</f>
        <v>0</v>
      </c>
      <c r="BE998" s="133"/>
      <c r="BF998" s="133"/>
      <c r="BG998" s="128" t="n">
        <f aca="false">IF($A998=$A997,BE998+BF998+BG997,BE998+BF998)</f>
        <v>0</v>
      </c>
      <c r="BH998" s="133"/>
      <c r="BI998" s="133"/>
      <c r="BJ998" s="128" t="n">
        <f aca="false">IF($A998=$A997,BH998+BI998+BJ997,BH998+BI998)</f>
        <v>0</v>
      </c>
      <c r="BK998" s="133"/>
      <c r="BL998" s="133"/>
      <c r="BM998" s="128" t="n">
        <f aca="false">IF($A998=$A997,BK998+BL998+BM997,BK998+BL998)</f>
        <v>0</v>
      </c>
      <c r="BN998" s="133"/>
      <c r="BO998" s="133"/>
      <c r="BP998" s="128" t="n">
        <f aca="false">IF($A998=$A997,BN998+BO998+BP997,BN998+BO998)</f>
        <v>0</v>
      </c>
      <c r="BQ998" s="133"/>
      <c r="BR998" s="133"/>
      <c r="BS998" s="128" t="n">
        <f aca="false">IF($A998=$A997,BQ998+BR998+BS997,BQ998+BR998)</f>
        <v>0</v>
      </c>
      <c r="BT998" s="133"/>
      <c r="BU998" s="133"/>
      <c r="BV998" s="128" t="n">
        <f aca="false">IF($A998=$A997,BT998+BU998+BV997,BT998+BU998)</f>
        <v>0</v>
      </c>
      <c r="BW998" s="128" t="n">
        <f aca="false">IF(W998=0,0,IF(W998&gt;F$4,1,(IF(W998=BW$2,0,(IF(F$4-W998&gt;2,1,0))))))</f>
        <v>0</v>
      </c>
    </row>
    <row r="999" customFormat="false" ht="42.95" hidden="false" customHeight="true" outlineLevel="0" collapsed="false">
      <c r="A999" s="124" t="str">
        <f aca="false">IF(D999=D998,IF(A998=0,"",A998),IF(AND(D999&gt;0,D999&lt;&gt;D998),A998+1,""))</f>
        <v/>
      </c>
      <c r="B999" s="129"/>
      <c r="C999" s="129"/>
      <c r="D999" s="96"/>
      <c r="E999" s="138"/>
      <c r="F999" s="128" t="str">
        <f aca="false">IFERROR(IF(OR(ISTEXT(D999),ISNUMBER(D999)),HLOOKUP(I999-23*INT(I999/23),[2]Hoja2!B$1:X$2,2),""),1)</f>
        <v/>
      </c>
      <c r="G999" s="128" t="str">
        <f aca="false">LEFT(D999,1)</f>
        <v/>
      </c>
      <c r="H999" s="129" t="str">
        <f aca="false">IF(UPPER(G999)="Z",2,IF(UPPER(G999)="Y",1,IF(UPPER(G999)="X",0,LEFT(D999))))</f>
        <v/>
      </c>
      <c r="I999" s="129" t="str">
        <f aca="false">REPLACE(D999,1,1,H999)</f>
        <v/>
      </c>
      <c r="J999" s="96"/>
      <c r="K999" s="124" t="str">
        <f aca="false">IF(N999&gt;0,ROW(L999)-7,"")</f>
        <v/>
      </c>
      <c r="L999" s="130"/>
      <c r="M999" s="130"/>
      <c r="N999" s="131"/>
      <c r="O999" s="132"/>
      <c r="P999" s="128" t="str">
        <f aca="false">IFERROR(IF(OR(ISTEXT(N999),ISNUMBER(N999)),HLOOKUP(S999-23*INT(S999/23),[2]Hoja2!B$1:X$2,2),""),1)</f>
        <v/>
      </c>
      <c r="Q999" s="128" t="str">
        <f aca="false">LEFT(N999,1)</f>
        <v/>
      </c>
      <c r="R999" s="129" t="str">
        <f aca="false">IF(UPPER(Q999)="Z",2,IF(UPPER(Q999)="Y",1,IF(UPPER(Q999)="X",0,LEFT(N999))))</f>
        <v/>
      </c>
      <c r="S999" s="129" t="str">
        <f aca="false">REPLACE(N999,1,1,R999)</f>
        <v/>
      </c>
      <c r="T999" s="96"/>
      <c r="U999" s="133"/>
      <c r="V999" s="124" t="str">
        <f aca="false">IF(OR(ISTEXT(N999),ISNUMBER(N999)),IF($AD999=1,U999,0),"")</f>
        <v/>
      </c>
      <c r="W999" s="75" t="n">
        <v>36892</v>
      </c>
      <c r="X999" s="134"/>
      <c r="Y999" s="134"/>
      <c r="AA999" s="128" t="n">
        <f aca="false">IF(E999&lt;&gt;F999,0,1)</f>
        <v>1</v>
      </c>
      <c r="AB999" s="128" t="n">
        <f aca="false">IF(OR(T999="SI",T999="Si",T999="si",T999="sI",T999="s",T999="S"),1,0)</f>
        <v>0</v>
      </c>
      <c r="AC999" s="128" t="n">
        <f aca="false">IF(OR(J999="SI",J999="Si",J999="si",J999="sI",J999="s",J999="S"),1,0)</f>
        <v>0</v>
      </c>
      <c r="AD999" s="128" t="n">
        <f aca="false">AK999*AA999*AB999*AC999</f>
        <v>0</v>
      </c>
      <c r="AF999" s="136" t="n">
        <f aca="false">COUNTIF(D$8:D999,D999)</f>
        <v>0</v>
      </c>
      <c r="AG999" s="136" t="n">
        <f aca="false">COUNTIFS(D$8:D999,D999,A$8:A999,A999)</f>
        <v>0</v>
      </c>
      <c r="AH999" s="128" t="n">
        <f aca="false">AF999-AG999</f>
        <v>0</v>
      </c>
      <c r="AI999" s="128" t="n">
        <f aca="false">IF(OR(O999&lt;&gt;P999,P999=1,AA999=0),1,0)</f>
        <v>0</v>
      </c>
      <c r="AJ999" s="128" t="n">
        <f aca="false">IF(AR999&gt;0,1,0)+AH999</f>
        <v>0</v>
      </c>
      <c r="AK999" s="128" t="n">
        <f aca="false">IF(O999&lt;&gt;P999,0,1)</f>
        <v>1</v>
      </c>
      <c r="AL999" s="128" t="n">
        <f aca="false">IF(U999&gt;1,1,0)</f>
        <v>0</v>
      </c>
      <c r="AM999" s="136"/>
      <c r="AN999" s="137"/>
      <c r="AO999" s="139"/>
      <c r="AP999" s="128" t="str">
        <f aca="false">IF(SUMIF(AS$7:BU$7,"&gt;0",AS999:BU999)&gt;0,SUMIF(AS$7:BU$7,"&gt;0",AS999:BU999),"")</f>
        <v/>
      </c>
      <c r="AQ999" s="128"/>
      <c r="AR999" s="136" t="n">
        <f aca="false">COUNTIF(N$8:N999,N999)-1</f>
        <v>-1</v>
      </c>
      <c r="AS999" s="133"/>
      <c r="AT999" s="133"/>
      <c r="AU999" s="128" t="n">
        <f aca="false">IF($A999=$A998,AS999+AT999+AU998,AS999+AT999)</f>
        <v>0</v>
      </c>
      <c r="AV999" s="133"/>
      <c r="AW999" s="133"/>
      <c r="AX999" s="128" t="n">
        <f aca="false">IF($A999=$A998,AV999+AW999+AX998,AV999+AW999)</f>
        <v>0</v>
      </c>
      <c r="AY999" s="133"/>
      <c r="AZ999" s="133"/>
      <c r="BA999" s="128" t="n">
        <f aca="false">IF($A999=$A998,AY999+AZ999+BA998,AY999+AZ999)</f>
        <v>0</v>
      </c>
      <c r="BB999" s="133"/>
      <c r="BC999" s="133"/>
      <c r="BD999" s="128" t="n">
        <f aca="false">IF($A999=$A998,BB999+BC999+BD998,BB999+BC999)</f>
        <v>0</v>
      </c>
      <c r="BE999" s="133"/>
      <c r="BF999" s="133"/>
      <c r="BG999" s="128" t="n">
        <f aca="false">IF($A999=$A998,BE999+BF999+BG998,BE999+BF999)</f>
        <v>0</v>
      </c>
      <c r="BH999" s="133"/>
      <c r="BI999" s="133"/>
      <c r="BJ999" s="128" t="n">
        <f aca="false">IF($A999=$A998,BH999+BI999+BJ998,BH999+BI999)</f>
        <v>0</v>
      </c>
      <c r="BK999" s="133"/>
      <c r="BL999" s="133"/>
      <c r="BM999" s="128" t="n">
        <f aca="false">IF($A999=$A998,BK999+BL999+BM998,BK999+BL999)</f>
        <v>0</v>
      </c>
      <c r="BN999" s="133"/>
      <c r="BO999" s="133"/>
      <c r="BP999" s="128" t="n">
        <f aca="false">IF($A999=$A998,BN999+BO999+BP998,BN999+BO999)</f>
        <v>0</v>
      </c>
      <c r="BQ999" s="133"/>
      <c r="BR999" s="133"/>
      <c r="BS999" s="128" t="n">
        <f aca="false">IF($A999=$A998,BQ999+BR999+BS998,BQ999+BR999)</f>
        <v>0</v>
      </c>
      <c r="BT999" s="133"/>
      <c r="BU999" s="133"/>
      <c r="BV999" s="128" t="n">
        <f aca="false">IF($A999=$A998,BT999+BU999+BV998,BT999+BU999)</f>
        <v>0</v>
      </c>
      <c r="BW999" s="128" t="n">
        <f aca="false">IF(W999=0,0,IF(W999&gt;F$4,1,(IF(W999=BW$2,0,(IF(F$4-W999&gt;2,1,0))))))</f>
        <v>0</v>
      </c>
    </row>
    <row r="1000" customFormat="false" ht="42.95" hidden="false" customHeight="true" outlineLevel="0" collapsed="false">
      <c r="A1000" s="124" t="str">
        <f aca="false">IF(D1000=D999,IF(A999=0,"",A999),IF(AND(D1000&gt;0,D1000&lt;&gt;D999),A999+1,""))</f>
        <v/>
      </c>
      <c r="B1000" s="129"/>
      <c r="C1000" s="129"/>
      <c r="D1000" s="96"/>
      <c r="E1000" s="138"/>
      <c r="F1000" s="128" t="str">
        <f aca="false">IFERROR(IF(OR(ISTEXT(D1000),ISNUMBER(D1000)),HLOOKUP(I1000-23*INT(I1000/23),[2]Hoja2!B$1:X$2,2),""),1)</f>
        <v/>
      </c>
      <c r="G1000" s="128" t="str">
        <f aca="false">LEFT(D1000,1)</f>
        <v/>
      </c>
      <c r="H1000" s="129" t="str">
        <f aca="false">IF(UPPER(G1000)="Z",2,IF(UPPER(G1000)="Y",1,IF(UPPER(G1000)="X",0,LEFT(D1000))))</f>
        <v/>
      </c>
      <c r="I1000" s="129" t="str">
        <f aca="false">REPLACE(D1000,1,1,H1000)</f>
        <v/>
      </c>
      <c r="J1000" s="96"/>
      <c r="K1000" s="124" t="str">
        <f aca="false">IF(N1000&gt;0,ROW(L1000)-7,"")</f>
        <v/>
      </c>
      <c r="L1000" s="130"/>
      <c r="M1000" s="130"/>
      <c r="N1000" s="131"/>
      <c r="O1000" s="132"/>
      <c r="P1000" s="128" t="str">
        <f aca="false">IFERROR(IF(OR(ISTEXT(N1000),ISNUMBER(N1000)),HLOOKUP(S1000-23*INT(S1000/23),[2]Hoja2!B$1:X$2,2),""),1)</f>
        <v/>
      </c>
      <c r="Q1000" s="128" t="str">
        <f aca="false">LEFT(N1000,1)</f>
        <v/>
      </c>
      <c r="R1000" s="129" t="str">
        <f aca="false">IF(UPPER(Q1000)="Z",2,IF(UPPER(Q1000)="Y",1,IF(UPPER(Q1000)="X",0,LEFT(N1000))))</f>
        <v/>
      </c>
      <c r="S1000" s="129" t="str">
        <f aca="false">REPLACE(N1000,1,1,R1000)</f>
        <v/>
      </c>
      <c r="T1000" s="96"/>
      <c r="U1000" s="133"/>
      <c r="V1000" s="124" t="str">
        <f aca="false">IF(OR(ISTEXT(N1000),ISNUMBER(N1000)),IF($AD1000=1,U1000,0),"")</f>
        <v/>
      </c>
      <c r="W1000" s="75" t="n">
        <v>36892</v>
      </c>
      <c r="X1000" s="134"/>
      <c r="Y1000" s="134"/>
      <c r="AA1000" s="128" t="n">
        <f aca="false">IF(E1000&lt;&gt;F1000,0,1)</f>
        <v>1</v>
      </c>
      <c r="AB1000" s="128" t="n">
        <f aca="false">IF(OR(T1000="SI",T1000="Si",T1000="si",T1000="sI",T1000="s",T1000="S"),1,0)</f>
        <v>0</v>
      </c>
      <c r="AC1000" s="128" t="n">
        <f aca="false">IF(OR(J1000="SI",J1000="Si",J1000="si",J1000="sI",J1000="s",J1000="S"),1,0)</f>
        <v>0</v>
      </c>
      <c r="AD1000" s="128" t="n">
        <f aca="false">AK1000*AA1000*AB1000*AC1000</f>
        <v>0</v>
      </c>
      <c r="AF1000" s="136" t="n">
        <f aca="false">COUNTIF(D$8:D1000,D1000)</f>
        <v>0</v>
      </c>
      <c r="AG1000" s="136" t="n">
        <f aca="false">COUNTIFS(D$8:D1000,D1000,A$8:A1000,A1000)</f>
        <v>0</v>
      </c>
      <c r="AH1000" s="128" t="n">
        <f aca="false">AF1000-AG1000</f>
        <v>0</v>
      </c>
      <c r="AI1000" s="128" t="n">
        <f aca="false">IF(OR(O1000&lt;&gt;P1000,P1000=1,AA1000=0),1,0)</f>
        <v>0</v>
      </c>
      <c r="AJ1000" s="128" t="n">
        <f aca="false">IF(AR1000&gt;0,1,0)+AH1000</f>
        <v>0</v>
      </c>
      <c r="AK1000" s="128" t="n">
        <f aca="false">IF(O1000&lt;&gt;P1000,0,1)</f>
        <v>1</v>
      </c>
      <c r="AL1000" s="128" t="n">
        <f aca="false">IF(U1000&gt;1,1,0)</f>
        <v>0</v>
      </c>
      <c r="AM1000" s="136"/>
      <c r="AN1000" s="137"/>
      <c r="AO1000" s="139"/>
      <c r="AP1000" s="128" t="str">
        <f aca="false">IF(SUMIF(AS$7:BU$7,"&gt;0",AS1000:BU1000)&gt;0,SUMIF(AS$7:BU$7,"&gt;0",AS1000:BU1000),"")</f>
        <v/>
      </c>
      <c r="AQ1000" s="128"/>
      <c r="AR1000" s="136" t="n">
        <f aca="false">COUNTIF(N$8:N1000,N1000)-1</f>
        <v>-1</v>
      </c>
      <c r="AS1000" s="133"/>
      <c r="AT1000" s="133"/>
      <c r="AU1000" s="128" t="n">
        <f aca="false">IF($A1000=$A999,AS1000+AT1000+AU999,AS1000+AT1000)</f>
        <v>0</v>
      </c>
      <c r="AV1000" s="133"/>
      <c r="AW1000" s="133"/>
      <c r="AX1000" s="128" t="n">
        <f aca="false">IF($A1000=$A999,AV1000+AW1000+AX999,AV1000+AW1000)</f>
        <v>0</v>
      </c>
      <c r="AY1000" s="133"/>
      <c r="AZ1000" s="133"/>
      <c r="BA1000" s="128" t="n">
        <f aca="false">IF($A1000=$A999,AY1000+AZ1000+BA999,AY1000+AZ1000)</f>
        <v>0</v>
      </c>
      <c r="BB1000" s="133"/>
      <c r="BC1000" s="133"/>
      <c r="BD1000" s="128" t="n">
        <f aca="false">IF($A1000=$A999,BB1000+BC1000+BD999,BB1000+BC1000)</f>
        <v>0</v>
      </c>
      <c r="BE1000" s="133"/>
      <c r="BF1000" s="133"/>
      <c r="BG1000" s="128" t="n">
        <f aca="false">IF($A1000=$A999,BE1000+BF1000+BG999,BE1000+BF1000)</f>
        <v>0</v>
      </c>
      <c r="BH1000" s="133"/>
      <c r="BI1000" s="133"/>
      <c r="BJ1000" s="128" t="n">
        <f aca="false">IF($A1000=$A999,BH1000+BI1000+BJ999,BH1000+BI1000)</f>
        <v>0</v>
      </c>
      <c r="BK1000" s="133"/>
      <c r="BL1000" s="133"/>
      <c r="BM1000" s="128" t="n">
        <f aca="false">IF($A1000=$A999,BK1000+BL1000+BM999,BK1000+BL1000)</f>
        <v>0</v>
      </c>
      <c r="BN1000" s="133"/>
      <c r="BO1000" s="133"/>
      <c r="BP1000" s="128" t="n">
        <f aca="false">IF($A1000=$A999,BN1000+BO1000+BP999,BN1000+BO1000)</f>
        <v>0</v>
      </c>
      <c r="BQ1000" s="133"/>
      <c r="BR1000" s="133"/>
      <c r="BS1000" s="128" t="n">
        <f aca="false">IF($A1000=$A999,BQ1000+BR1000+BS999,BQ1000+BR1000)</f>
        <v>0</v>
      </c>
      <c r="BT1000" s="133"/>
      <c r="BU1000" s="133"/>
      <c r="BV1000" s="128" t="n">
        <f aca="false">IF($A1000=$A999,BT1000+BU1000+BV999,BT1000+BU1000)</f>
        <v>0</v>
      </c>
      <c r="BW1000" s="128" t="n">
        <f aca="false">IF(W1000=0,0,IF(W1000&gt;F$4,1,(IF(W1000=BW$2,0,(IF(F$4-W1000&gt;2,1,0))))))</f>
        <v>0</v>
      </c>
    </row>
    <row r="1001" customFormat="false" ht="42.95" hidden="false" customHeight="true" outlineLevel="0" collapsed="false">
      <c r="A1001" s="124" t="str">
        <f aca="false">IF(D1001=D1000,IF(A1000=0,"",A1000),IF(AND(D1001&gt;0,D1001&lt;&gt;D1000),A1000+1,""))</f>
        <v/>
      </c>
      <c r="B1001" s="129"/>
      <c r="C1001" s="129"/>
      <c r="D1001" s="96"/>
      <c r="E1001" s="138"/>
      <c r="F1001" s="128" t="str">
        <f aca="false">IFERROR(IF(OR(ISTEXT(D1001),ISNUMBER(D1001)),HLOOKUP(I1001-23*INT(I1001/23),[2]Hoja2!B$1:X$2,2),""),1)</f>
        <v/>
      </c>
      <c r="G1001" s="128" t="str">
        <f aca="false">LEFT(D1001,1)</f>
        <v/>
      </c>
      <c r="H1001" s="129" t="str">
        <f aca="false">IF(UPPER(G1001)="Z",2,IF(UPPER(G1001)="Y",1,IF(UPPER(G1001)="X",0,LEFT(D1001))))</f>
        <v/>
      </c>
      <c r="I1001" s="129" t="str">
        <f aca="false">REPLACE(D1001,1,1,H1001)</f>
        <v/>
      </c>
      <c r="J1001" s="96"/>
      <c r="K1001" s="124" t="str">
        <f aca="false">IF(N1001&gt;0,ROW(L1001)-7,"")</f>
        <v/>
      </c>
      <c r="L1001" s="130"/>
      <c r="M1001" s="130"/>
      <c r="N1001" s="131"/>
      <c r="O1001" s="132"/>
      <c r="P1001" s="128" t="str">
        <f aca="false">IFERROR(IF(OR(ISTEXT(N1001),ISNUMBER(N1001)),HLOOKUP(S1001-23*INT(S1001/23),[2]Hoja2!B$1:X$2,2),""),1)</f>
        <v/>
      </c>
      <c r="Q1001" s="128" t="str">
        <f aca="false">LEFT(N1001,1)</f>
        <v/>
      </c>
      <c r="R1001" s="129" t="str">
        <f aca="false">IF(UPPER(Q1001)="Z",2,IF(UPPER(Q1001)="Y",1,IF(UPPER(Q1001)="X",0,LEFT(N1001))))</f>
        <v/>
      </c>
      <c r="S1001" s="129" t="str">
        <f aca="false">REPLACE(N1001,1,1,R1001)</f>
        <v/>
      </c>
      <c r="T1001" s="96"/>
      <c r="U1001" s="133"/>
      <c r="V1001" s="124" t="str">
        <f aca="false">IF(OR(ISTEXT(N1001),ISNUMBER(N1001)),IF($AD1001=1,U1001,0),"")</f>
        <v/>
      </c>
      <c r="W1001" s="75" t="n">
        <v>36892</v>
      </c>
      <c r="X1001" s="134"/>
      <c r="Y1001" s="134"/>
      <c r="AA1001" s="128" t="n">
        <f aca="false">IF(E1001&lt;&gt;F1001,0,1)</f>
        <v>1</v>
      </c>
      <c r="AB1001" s="128" t="n">
        <f aca="false">IF(OR(T1001="SI",T1001="Si",T1001="si",T1001="sI",T1001="s",T1001="S"),1,0)</f>
        <v>0</v>
      </c>
      <c r="AC1001" s="128" t="n">
        <f aca="false">IF(OR(J1001="SI",J1001="Si",J1001="si",J1001="sI",J1001="s",J1001="S"),1,0)</f>
        <v>0</v>
      </c>
      <c r="AD1001" s="128" t="n">
        <f aca="false">AK1001*AA1001*AB1001*AC1001</f>
        <v>0</v>
      </c>
      <c r="AF1001" s="136" t="n">
        <f aca="false">COUNTIF(D$8:D1001,D1001)</f>
        <v>0</v>
      </c>
      <c r="AG1001" s="136" t="n">
        <f aca="false">COUNTIFS(D$8:D1001,D1001,A$8:A1001,A1001)</f>
        <v>0</v>
      </c>
      <c r="AH1001" s="128" t="n">
        <f aca="false">AF1001-AG1001</f>
        <v>0</v>
      </c>
      <c r="AI1001" s="128" t="n">
        <f aca="false">IF(OR(O1001&lt;&gt;P1001,P1001=1,AA1001=0),1,0)</f>
        <v>0</v>
      </c>
      <c r="AJ1001" s="128" t="n">
        <f aca="false">IF(AR1001&gt;0,1,0)+AH1001</f>
        <v>0</v>
      </c>
      <c r="AK1001" s="128" t="n">
        <f aca="false">IF(O1001&lt;&gt;P1001,0,1)</f>
        <v>1</v>
      </c>
      <c r="AL1001" s="128" t="n">
        <f aca="false">IF(U1001&gt;1,1,0)</f>
        <v>0</v>
      </c>
      <c r="AM1001" s="136"/>
      <c r="AN1001" s="137"/>
      <c r="AO1001" s="139"/>
      <c r="AP1001" s="128" t="str">
        <f aca="false">IF(SUMIF(AS$7:BU$7,"&gt;0",AS1001:BU1001)&gt;0,SUMIF(AS$7:BU$7,"&gt;0",AS1001:BU1001),"")</f>
        <v/>
      </c>
      <c r="AQ1001" s="128"/>
      <c r="AR1001" s="136" t="n">
        <f aca="false">COUNTIF(N$8:N1001,N1001)-1</f>
        <v>-1</v>
      </c>
      <c r="AS1001" s="133"/>
      <c r="AT1001" s="133"/>
      <c r="AU1001" s="128" t="n">
        <f aca="false">IF($A1001=$A1000,AS1001+AT1001+AU1000,AS1001+AT1001)</f>
        <v>0</v>
      </c>
      <c r="AV1001" s="133"/>
      <c r="AW1001" s="133"/>
      <c r="AX1001" s="128" t="n">
        <f aca="false">IF($A1001=$A1000,AV1001+AW1001+AX1000,AV1001+AW1001)</f>
        <v>0</v>
      </c>
      <c r="AY1001" s="133"/>
      <c r="AZ1001" s="133"/>
      <c r="BA1001" s="128" t="n">
        <f aca="false">IF($A1001=$A1000,AY1001+AZ1001+BA1000,AY1001+AZ1001)</f>
        <v>0</v>
      </c>
      <c r="BB1001" s="133"/>
      <c r="BC1001" s="133"/>
      <c r="BD1001" s="128" t="n">
        <f aca="false">IF($A1001=$A1000,BB1001+BC1001+BD1000,BB1001+BC1001)</f>
        <v>0</v>
      </c>
      <c r="BE1001" s="133"/>
      <c r="BF1001" s="133"/>
      <c r="BG1001" s="128" t="n">
        <f aca="false">IF($A1001=$A1000,BE1001+BF1001+BG1000,BE1001+BF1001)</f>
        <v>0</v>
      </c>
      <c r="BH1001" s="133"/>
      <c r="BI1001" s="133"/>
      <c r="BJ1001" s="128" t="n">
        <f aca="false">IF($A1001=$A1000,BH1001+BI1001+BJ1000,BH1001+BI1001)</f>
        <v>0</v>
      </c>
      <c r="BK1001" s="133"/>
      <c r="BL1001" s="133"/>
      <c r="BM1001" s="128" t="n">
        <f aca="false">IF($A1001=$A1000,BK1001+BL1001+BM1000,BK1001+BL1001)</f>
        <v>0</v>
      </c>
      <c r="BN1001" s="133"/>
      <c r="BO1001" s="133"/>
      <c r="BP1001" s="128" t="n">
        <f aca="false">IF($A1001=$A1000,BN1001+BO1001+BP1000,BN1001+BO1001)</f>
        <v>0</v>
      </c>
      <c r="BQ1001" s="133"/>
      <c r="BR1001" s="133"/>
      <c r="BS1001" s="128" t="n">
        <f aca="false">IF($A1001=$A1000,BQ1001+BR1001+BS1000,BQ1001+BR1001)</f>
        <v>0</v>
      </c>
      <c r="BT1001" s="133"/>
      <c r="BU1001" s="133"/>
      <c r="BV1001" s="128" t="n">
        <f aca="false">IF($A1001=$A1000,BT1001+BU1001+BV1000,BT1001+BU1001)</f>
        <v>0</v>
      </c>
      <c r="BW1001" s="128" t="n">
        <f aca="false">IF(W1001=0,0,IF(W1001&gt;F$4,1,(IF(W1001=BW$2,0,(IF(F$4-W1001&gt;2,1,0))))))</f>
        <v>0</v>
      </c>
    </row>
    <row r="1002" customFormat="false" ht="42.95" hidden="false" customHeight="true" outlineLevel="0" collapsed="false">
      <c r="A1002" s="124" t="str">
        <f aca="false">IF(D1002=D1001,IF(A1001=0,"",A1001),IF(AND(D1002&gt;0,D1002&lt;&gt;D1001),A1001+1,""))</f>
        <v/>
      </c>
      <c r="B1002" s="129"/>
      <c r="C1002" s="129"/>
      <c r="D1002" s="96"/>
      <c r="E1002" s="138"/>
      <c r="F1002" s="128" t="str">
        <f aca="false">IFERROR(IF(OR(ISTEXT(D1002),ISNUMBER(D1002)),HLOOKUP(I1002-23*INT(I1002/23),[2]Hoja2!B$1:X$2,2),""),1)</f>
        <v/>
      </c>
      <c r="G1002" s="128" t="str">
        <f aca="false">LEFT(D1002,1)</f>
        <v/>
      </c>
      <c r="H1002" s="129" t="str">
        <f aca="false">IF(UPPER(G1002)="Z",2,IF(UPPER(G1002)="Y",1,IF(UPPER(G1002)="X",0,LEFT(D1002))))</f>
        <v/>
      </c>
      <c r="I1002" s="129" t="str">
        <f aca="false">REPLACE(D1002,1,1,H1002)</f>
        <v/>
      </c>
      <c r="J1002" s="96"/>
      <c r="K1002" s="124" t="str">
        <f aca="false">IF(N1002&gt;0,ROW(L1002)-7,"")</f>
        <v/>
      </c>
      <c r="L1002" s="130"/>
      <c r="M1002" s="130"/>
      <c r="N1002" s="131"/>
      <c r="O1002" s="132"/>
      <c r="P1002" s="128" t="str">
        <f aca="false">IFERROR(IF(OR(ISTEXT(N1002),ISNUMBER(N1002)),HLOOKUP(S1002-23*INT(S1002/23),[2]Hoja2!B$1:X$2,2),""),1)</f>
        <v/>
      </c>
      <c r="Q1002" s="128" t="str">
        <f aca="false">LEFT(N1002,1)</f>
        <v/>
      </c>
      <c r="R1002" s="129" t="str">
        <f aca="false">IF(UPPER(Q1002)="Z",2,IF(UPPER(Q1002)="Y",1,IF(UPPER(Q1002)="X",0,LEFT(N1002))))</f>
        <v/>
      </c>
      <c r="S1002" s="129" t="str">
        <f aca="false">REPLACE(N1002,1,1,R1002)</f>
        <v/>
      </c>
      <c r="T1002" s="96"/>
      <c r="U1002" s="133"/>
      <c r="V1002" s="124" t="str">
        <f aca="false">IF(OR(ISTEXT(N1002),ISNUMBER(N1002)),IF($AD1002=1,U1002,0),"")</f>
        <v/>
      </c>
      <c r="W1002" s="75" t="n">
        <v>36892</v>
      </c>
      <c r="X1002" s="134"/>
      <c r="Y1002" s="134"/>
      <c r="AA1002" s="128" t="n">
        <f aca="false">IF(E1002&lt;&gt;F1002,0,1)</f>
        <v>1</v>
      </c>
      <c r="AB1002" s="128" t="n">
        <f aca="false">IF(OR(T1002="SI",T1002="Si",T1002="si",T1002="sI",T1002="s",T1002="S"),1,0)</f>
        <v>0</v>
      </c>
      <c r="AC1002" s="128" t="n">
        <f aca="false">IF(OR(J1002="SI",J1002="Si",J1002="si",J1002="sI",J1002="s",J1002="S"),1,0)</f>
        <v>0</v>
      </c>
      <c r="AD1002" s="128" t="n">
        <f aca="false">AK1002*AA1002*AB1002*AC1002</f>
        <v>0</v>
      </c>
      <c r="AF1002" s="136" t="n">
        <f aca="false">COUNTIF(D$8:D1002,D1002)</f>
        <v>0</v>
      </c>
      <c r="AG1002" s="136" t="n">
        <f aca="false">COUNTIFS(D$8:D1002,D1002,A$8:A1002,A1002)</f>
        <v>0</v>
      </c>
      <c r="AH1002" s="128" t="n">
        <f aca="false">AF1002-AG1002</f>
        <v>0</v>
      </c>
      <c r="AI1002" s="128" t="n">
        <f aca="false">IF(OR(O1002&lt;&gt;P1002,P1002=1,AA1002=0),1,0)</f>
        <v>0</v>
      </c>
      <c r="AJ1002" s="128" t="n">
        <f aca="false">IF(AR1002&gt;0,1,0)+AH1002</f>
        <v>0</v>
      </c>
      <c r="AK1002" s="128" t="n">
        <f aca="false">IF(O1002&lt;&gt;P1002,0,1)</f>
        <v>1</v>
      </c>
      <c r="AL1002" s="128" t="n">
        <f aca="false">IF(U1002&gt;1,1,0)</f>
        <v>0</v>
      </c>
      <c r="AM1002" s="136"/>
      <c r="AN1002" s="137"/>
      <c r="AO1002" s="139"/>
      <c r="AP1002" s="128" t="str">
        <f aca="false">IF(SUMIF(AS$7:BU$7,"&gt;0",AS1002:BU1002)&gt;0,SUMIF(AS$7:BU$7,"&gt;0",AS1002:BU1002),"")</f>
        <v/>
      </c>
      <c r="AQ1002" s="128"/>
      <c r="AR1002" s="136" t="n">
        <f aca="false">COUNTIF(N$8:N1002,N1002)-1</f>
        <v>-1</v>
      </c>
      <c r="AS1002" s="133"/>
      <c r="AT1002" s="133"/>
      <c r="AU1002" s="128" t="n">
        <f aca="false">IF($A1002=$A1001,AS1002+AT1002+AU1001,AS1002+AT1002)</f>
        <v>0</v>
      </c>
      <c r="AV1002" s="133"/>
      <c r="AW1002" s="133"/>
      <c r="AX1002" s="128" t="n">
        <f aca="false">IF($A1002=$A1001,AV1002+AW1002+AX1001,AV1002+AW1002)</f>
        <v>0</v>
      </c>
      <c r="AY1002" s="133"/>
      <c r="AZ1002" s="133"/>
      <c r="BA1002" s="128" t="n">
        <f aca="false">IF($A1002=$A1001,AY1002+AZ1002+BA1001,AY1002+AZ1002)</f>
        <v>0</v>
      </c>
      <c r="BB1002" s="133"/>
      <c r="BC1002" s="133"/>
      <c r="BD1002" s="128" t="n">
        <f aca="false">IF($A1002=$A1001,BB1002+BC1002+BD1001,BB1002+BC1002)</f>
        <v>0</v>
      </c>
      <c r="BE1002" s="133"/>
      <c r="BF1002" s="133"/>
      <c r="BG1002" s="128" t="n">
        <f aca="false">IF($A1002=$A1001,BE1002+BF1002+BG1001,BE1002+BF1002)</f>
        <v>0</v>
      </c>
      <c r="BH1002" s="133"/>
      <c r="BI1002" s="133"/>
      <c r="BJ1002" s="128" t="n">
        <f aca="false">IF($A1002=$A1001,BH1002+BI1002+BJ1001,BH1002+BI1002)</f>
        <v>0</v>
      </c>
      <c r="BK1002" s="133"/>
      <c r="BL1002" s="133"/>
      <c r="BM1002" s="128" t="n">
        <f aca="false">IF($A1002=$A1001,BK1002+BL1002+BM1001,BK1002+BL1002)</f>
        <v>0</v>
      </c>
      <c r="BN1002" s="133"/>
      <c r="BO1002" s="133"/>
      <c r="BP1002" s="128" t="n">
        <f aca="false">IF($A1002=$A1001,BN1002+BO1002+BP1001,BN1002+BO1002)</f>
        <v>0</v>
      </c>
      <c r="BQ1002" s="133"/>
      <c r="BR1002" s="133"/>
      <c r="BS1002" s="128" t="n">
        <f aca="false">IF($A1002=$A1001,BQ1002+BR1002+BS1001,BQ1002+BR1002)</f>
        <v>0</v>
      </c>
      <c r="BT1002" s="133"/>
      <c r="BU1002" s="133"/>
      <c r="BV1002" s="128" t="n">
        <f aca="false">IF($A1002=$A1001,BT1002+BU1002+BV1001,BT1002+BU1002)</f>
        <v>0</v>
      </c>
      <c r="BW1002" s="128" t="n">
        <f aca="false">IF(W1002=0,0,IF(W1002&gt;F$4,1,(IF(W1002=BW$2,0,(IF(F$4-W1002&gt;2,1,0))))))</f>
        <v>0</v>
      </c>
    </row>
  </sheetData>
  <sheetProtection sheet="true" password="cf2e" objects="true" scenarios="true" selectLockedCells="true"/>
  <mergeCells count="52">
    <mergeCell ref="C2:K2"/>
    <mergeCell ref="X2:Y2"/>
    <mergeCell ref="AN2:AP2"/>
    <mergeCell ref="A3:C3"/>
    <mergeCell ref="D3:K3"/>
    <mergeCell ref="W3:W6"/>
    <mergeCell ref="X3:X7"/>
    <mergeCell ref="Y3:Y7"/>
    <mergeCell ref="AK3:AK6"/>
    <mergeCell ref="AN3:AP3"/>
    <mergeCell ref="AS3:AT3"/>
    <mergeCell ref="AV3:AW3"/>
    <mergeCell ref="AY3:AZ3"/>
    <mergeCell ref="BB3:BC3"/>
    <mergeCell ref="BE3:BF3"/>
    <mergeCell ref="BH3:BI3"/>
    <mergeCell ref="BK3:BL3"/>
    <mergeCell ref="BN3:BO3"/>
    <mergeCell ref="BQ3:BR3"/>
    <mergeCell ref="BT3:BU3"/>
    <mergeCell ref="A4:B5"/>
    <mergeCell ref="C4:C5"/>
    <mergeCell ref="D4:E5"/>
    <mergeCell ref="F4:G4"/>
    <mergeCell ref="K4:N5"/>
    <mergeCell ref="T4:T6"/>
    <mergeCell ref="AN4:AP4"/>
    <mergeCell ref="AS4:AT4"/>
    <mergeCell ref="AV4:AW4"/>
    <mergeCell ref="AY4:AZ4"/>
    <mergeCell ref="BB4:BC4"/>
    <mergeCell ref="BE4:BF4"/>
    <mergeCell ref="BH4:BI4"/>
    <mergeCell ref="BK4:BL4"/>
    <mergeCell ref="BN4:BO4"/>
    <mergeCell ref="BQ4:BR4"/>
    <mergeCell ref="BT4:BU4"/>
    <mergeCell ref="AS5:AT5"/>
    <mergeCell ref="AV5:AW5"/>
    <mergeCell ref="AY5:AZ5"/>
    <mergeCell ref="BB5:BC5"/>
    <mergeCell ref="BE5:BF5"/>
    <mergeCell ref="BH5:BI5"/>
    <mergeCell ref="BK5:BL5"/>
    <mergeCell ref="BN5:BO5"/>
    <mergeCell ref="BQ5:BR5"/>
    <mergeCell ref="BT5:BU5"/>
    <mergeCell ref="A6:A7"/>
    <mergeCell ref="E6:E7"/>
    <mergeCell ref="K6:K7"/>
    <mergeCell ref="O6:O7"/>
    <mergeCell ref="AH6:AH7"/>
  </mergeCells>
  <conditionalFormatting sqref="E651:E1002 O711:O1002">
    <cfRule type="expression" priority="2" aboveAverage="0" equalAverage="0" bottom="0" percent="0" rank="0" text="" dxfId="376">
      <formula>E651&lt;&gt;F651</formula>
    </cfRule>
  </conditionalFormatting>
  <conditionalFormatting sqref="T8:T1002">
    <cfRule type="expression" priority="3" aboveAverage="0" equalAverage="0" bottom="0" percent="0" rank="0" text="" dxfId="377">
      <formula>#ref!&lt;&gt;#ref!</formula>
    </cfRule>
  </conditionalFormatting>
  <conditionalFormatting sqref="J608:J1002">
    <cfRule type="expression" priority="4" aboveAverage="0" equalAverage="0" bottom="0" percent="0" rank="0" text="" dxfId="378">
      <formula>#ref!&lt;&gt;#ref!</formula>
    </cfRule>
  </conditionalFormatting>
  <conditionalFormatting sqref="U4:U5 D4">
    <cfRule type="expression" priority="5" aboveAverage="0" equalAverage="0" bottom="0" percent="0" rank="0" text="" dxfId="379">
      <formula>$AJ$7&gt;0</formula>
    </cfRule>
  </conditionalFormatting>
  <conditionalFormatting sqref="C4">
    <cfRule type="expression" priority="6" aboveAverage="0" equalAverage="0" bottom="0" percent="0" rank="0" text="" dxfId="380">
      <formula>$AI$7&gt;0</formula>
    </cfRule>
  </conditionalFormatting>
  <conditionalFormatting sqref="X2">
    <cfRule type="expression" priority="7" aboveAverage="0" equalAverage="0" bottom="0" percent="0" rank="0" text="" dxfId="381">
      <formula>$AL$7&gt;0</formula>
    </cfRule>
  </conditionalFormatting>
  <conditionalFormatting sqref="D651:D1002">
    <cfRule type="expression" priority="8" aboveAverage="0" equalAverage="0" bottom="0" percent="0" rank="0" text="" dxfId="382">
      <formula>AJ651&gt;0</formula>
    </cfRule>
  </conditionalFormatting>
  <conditionalFormatting sqref="D651:D1002">
    <cfRule type="expression" priority="9" aboveAverage="0" equalAverage="0" bottom="0" percent="0" rank="0" text="" dxfId="383">
      <formula>AI651&gt;0</formula>
    </cfRule>
  </conditionalFormatting>
  <conditionalFormatting sqref="J8:J607">
    <cfRule type="expression" priority="10" aboveAverage="0" equalAverage="0" bottom="0" percent="0" rank="0" text="" dxfId="384">
      <formula>#ref!&lt;&gt;#ref!</formula>
    </cfRule>
  </conditionalFormatting>
  <conditionalFormatting sqref="O608:O710">
    <cfRule type="expression" priority="11" aboveAverage="0" equalAverage="0" bottom="0" percent="0" rank="0" text="" dxfId="385">
      <formula>O608&lt;&gt;P608</formula>
    </cfRule>
  </conditionalFormatting>
  <conditionalFormatting sqref="O290:O583">
    <cfRule type="expression" priority="12" aboveAverage="0" equalAverage="0" bottom="0" percent="0" rank="0" text="" dxfId="386">
      <formula>O290&lt;&gt;P290</formula>
    </cfRule>
  </conditionalFormatting>
  <conditionalFormatting sqref="O584:O590">
    <cfRule type="expression" priority="13" aboveAverage="0" equalAverage="0" bottom="0" percent="0" rank="0" text="" dxfId="387">
      <formula>O584&lt;&gt;P584</formula>
    </cfRule>
  </conditionalFormatting>
  <conditionalFormatting sqref="O591:O607">
    <cfRule type="expression" priority="14" aboveAverage="0" equalAverage="0" bottom="0" percent="0" rank="0" text="" dxfId="388">
      <formula>O591&lt;&gt;P591</formula>
    </cfRule>
  </conditionalFormatting>
  <conditionalFormatting sqref="E608:E650">
    <cfRule type="expression" priority="15" aboveAverage="0" equalAverage="0" bottom="0" percent="0" rank="0" text="" dxfId="389">
      <formula>E608&lt;&gt;F608</formula>
    </cfRule>
  </conditionalFormatting>
  <conditionalFormatting sqref="D8:D1002">
    <cfRule type="expression" priority="16" aboveAverage="0" equalAverage="0" bottom="0" percent="0" rank="0" text="" dxfId="374">
      <formula>AA8=0</formula>
    </cfRule>
    <cfRule type="expression" priority="17" aboveAverage="0" equalAverage="0" bottom="0" percent="0" rank="0" text="" dxfId="375">
      <formula>AH8&gt;0</formula>
    </cfRule>
  </conditionalFormatting>
  <conditionalFormatting sqref="E290:E583">
    <cfRule type="expression" priority="18" aboveAverage="0" equalAverage="0" bottom="0" percent="0" rank="0" text="" dxfId="390">
      <formula>E290&lt;&gt;F290</formula>
    </cfRule>
  </conditionalFormatting>
  <conditionalFormatting sqref="E584:E590">
    <cfRule type="expression" priority="19" aboveAverage="0" equalAverage="0" bottom="0" percent="0" rank="0" text="" dxfId="391">
      <formula>E584&lt;&gt;F584</formula>
    </cfRule>
  </conditionalFormatting>
  <conditionalFormatting sqref="D290">
    <cfRule type="expression" priority="20" aboveAverage="0" equalAverage="0" bottom="0" percent="0" rank="0" text="" dxfId="392">
      <formula>AJ290&gt;0</formula>
    </cfRule>
  </conditionalFormatting>
  <conditionalFormatting sqref="D290">
    <cfRule type="expression" priority="21" aboveAverage="0" equalAverage="0" bottom="0" percent="0" rank="0" text="" dxfId="393">
      <formula>AI290&gt;0</formula>
    </cfRule>
  </conditionalFormatting>
  <conditionalFormatting sqref="D291:D590">
    <cfRule type="expression" priority="22" aboveAverage="0" equalAverage="0" bottom="0" percent="0" rank="0" text="" dxfId="394">
      <formula>AJ291&gt;0</formula>
    </cfRule>
  </conditionalFormatting>
  <conditionalFormatting sqref="D291:D590">
    <cfRule type="expression" priority="23" aboveAverage="0" equalAverage="0" bottom="0" percent="0" rank="0" text="" dxfId="395">
      <formula>AI291&gt;0</formula>
    </cfRule>
  </conditionalFormatting>
  <conditionalFormatting sqref="E591:E607">
    <cfRule type="expression" priority="24" aboveAverage="0" equalAverage="0" bottom="0" percent="0" rank="0" text="" dxfId="396">
      <formula>E591&lt;&gt;F591</formula>
    </cfRule>
  </conditionalFormatting>
  <conditionalFormatting sqref="D591:D650">
    <cfRule type="expression" priority="25" aboveAverage="0" equalAverage="0" bottom="0" percent="0" rank="0" text="" dxfId="397">
      <formula>AJ591&gt;0</formula>
    </cfRule>
  </conditionalFormatting>
  <conditionalFormatting sqref="D591:D650">
    <cfRule type="expression" priority="26" aboveAverage="0" equalAverage="0" bottom="0" percent="0" rank="0" text="" dxfId="398">
      <formula>AI591&gt;0</formula>
    </cfRule>
  </conditionalFormatting>
  <conditionalFormatting sqref="N290:N607">
    <cfRule type="expression" priority="27" aboveAverage="0" equalAverage="0" bottom="0" percent="0" rank="0" text="" dxfId="399">
      <formula>OR(O290&lt;&gt;P290,P290=1)</formula>
    </cfRule>
    <cfRule type="expression" priority="28" aboveAverage="0" equalAverage="0" bottom="0" percent="0" rank="0" text="" dxfId="400">
      <formula>AD290&gt;1</formula>
    </cfRule>
  </conditionalFormatting>
  <conditionalFormatting sqref="E8:E1002">
    <cfRule type="expression" priority="29" aboveAverage="0" equalAverage="0" bottom="0" percent="0" rank="0" text="" dxfId="401">
      <formula>AA8=0</formula>
    </cfRule>
  </conditionalFormatting>
  <conditionalFormatting sqref="AP8:AQ1002">
    <cfRule type="expression" priority="30" aboveAverage="0" equalAverage="0" bottom="0" percent="0" rank="0" text="" dxfId="402">
      <formula>AND(A8="",VALUE(AP8)&gt;0)</formula>
    </cfRule>
    <cfRule type="expression" priority="31" aboveAverage="0" equalAverage="0" bottom="0" percent="0" rank="0" text="" dxfId="403">
      <formula>VALUE(AP8)&gt;2</formula>
    </cfRule>
  </conditionalFormatting>
  <conditionalFormatting sqref="AS8:AS9">
    <cfRule type="expression" priority="32" aboveAverage="0" equalAverage="0" bottom="0" percent="0" rank="0" text="" dxfId="404">
      <formula>AU8&gt;AS$4</formula>
    </cfRule>
    <cfRule type="expression" priority="33" aboveAverage="0" equalAverage="0" bottom="0" percent="0" rank="0" text="" dxfId="405">
      <formula>AS8&gt;2</formula>
    </cfRule>
  </conditionalFormatting>
  <conditionalFormatting sqref="AS5:AU5">
    <cfRule type="expression" priority="34" aboveAverage="0" equalAverage="0" bottom="0" percent="0" rank="0" text="" dxfId="406">
      <formula>AS5="Introduzca kg/pólvora y tirador"</formula>
    </cfRule>
    <cfRule type="expression" priority="35" aboveAverage="0" equalAverage="0" bottom="0" percent="0" rank="0" text="" dxfId="407">
      <formula>AS5="Error: introduzca fecha y hora"</formula>
    </cfRule>
  </conditionalFormatting>
  <conditionalFormatting sqref="AN7">
    <cfRule type="expression" priority="36" aboveAverage="0" equalAverage="0" bottom="0" percent="0" rank="0" text="" dxfId="408">
      <formula>AN7="Indique nº actos"</formula>
    </cfRule>
  </conditionalFormatting>
  <conditionalFormatting sqref="AS4">
    <cfRule type="expression" priority="37" aboveAverage="0" equalAverage="0" bottom="0" percent="0" rank="0" text="" dxfId="409">
      <formula>VALUE(AS4)&gt;1</formula>
    </cfRule>
  </conditionalFormatting>
  <conditionalFormatting sqref="AT8:AT9">
    <cfRule type="expression" priority="38" aboveAverage="0" equalAverage="0" bottom="0" percent="0" rank="0" text="" dxfId="410">
      <formula>AU8&gt;AS$4</formula>
    </cfRule>
    <cfRule type="expression" priority="39" aboveAverage="0" equalAverage="0" bottom="0" percent="0" rank="0" text="" dxfId="411">
      <formula>AT8&gt;1</formula>
    </cfRule>
  </conditionalFormatting>
  <conditionalFormatting sqref="AS1002">
    <cfRule type="expression" priority="40" aboveAverage="0" equalAverage="0" bottom="0" percent="0" rank="0" text="" dxfId="412">
      <formula>AU1002&gt;AS$4</formula>
    </cfRule>
    <cfRule type="expression" priority="41" aboveAverage="0" equalAverage="0" bottom="0" percent="0" rank="0" text="" dxfId="413">
      <formula>AS1002&gt;2</formula>
    </cfRule>
  </conditionalFormatting>
  <conditionalFormatting sqref="AT1002">
    <cfRule type="expression" priority="42" aboveAverage="0" equalAverage="0" bottom="0" percent="0" rank="0" text="" dxfId="414">
      <formula>AU1002&gt;AS$4</formula>
    </cfRule>
    <cfRule type="expression" priority="43" aboveAverage="0" equalAverage="0" bottom="0" percent="0" rank="0" text="" dxfId="415">
      <formula>AT1002&gt;1</formula>
    </cfRule>
  </conditionalFormatting>
  <conditionalFormatting sqref="AS1001">
    <cfRule type="expression" priority="44" aboveAverage="0" equalAverage="0" bottom="0" percent="0" rank="0" text="" dxfId="416">
      <formula>AU1001&gt;AS$4</formula>
    </cfRule>
    <cfRule type="expression" priority="45" aboveAverage="0" equalAverage="0" bottom="0" percent="0" rank="0" text="" dxfId="417">
      <formula>AS1001&gt;2</formula>
    </cfRule>
  </conditionalFormatting>
  <conditionalFormatting sqref="AT1001">
    <cfRule type="expression" priority="46" aboveAverage="0" equalAverage="0" bottom="0" percent="0" rank="0" text="" dxfId="418">
      <formula>AU1001&gt;AS$4</formula>
    </cfRule>
    <cfRule type="expression" priority="47" aboveAverage="0" equalAverage="0" bottom="0" percent="0" rank="0" text="" dxfId="419">
      <formula>AT1001&gt;1</formula>
    </cfRule>
  </conditionalFormatting>
  <conditionalFormatting sqref="AS999">
    <cfRule type="expression" priority="48" aboveAverage="0" equalAverage="0" bottom="0" percent="0" rank="0" text="" dxfId="420">
      <formula>AU999&gt;AS$4</formula>
    </cfRule>
    <cfRule type="expression" priority="49" aboveAverage="0" equalAverage="0" bottom="0" percent="0" rank="0" text="" dxfId="421">
      <formula>AS999&gt;2</formula>
    </cfRule>
  </conditionalFormatting>
  <conditionalFormatting sqref="AT999">
    <cfRule type="expression" priority="50" aboveAverage="0" equalAverage="0" bottom="0" percent="0" rank="0" text="" dxfId="422">
      <formula>AU999&gt;AS$4</formula>
    </cfRule>
    <cfRule type="expression" priority="51" aboveAverage="0" equalAverage="0" bottom="0" percent="0" rank="0" text="" dxfId="423">
      <formula>AT999&gt;1</formula>
    </cfRule>
  </conditionalFormatting>
  <conditionalFormatting sqref="AS10:AS998">
    <cfRule type="expression" priority="52" aboveAverage="0" equalAverage="0" bottom="0" percent="0" rank="0" text="" dxfId="424">
      <formula>AU10&gt;AS$4</formula>
    </cfRule>
    <cfRule type="expression" priority="53" aboveAverage="0" equalAverage="0" bottom="0" percent="0" rank="0" text="" dxfId="425">
      <formula>AS10&gt;2</formula>
    </cfRule>
  </conditionalFormatting>
  <conditionalFormatting sqref="AT10:AT998">
    <cfRule type="expression" priority="54" aboveAverage="0" equalAverage="0" bottom="0" percent="0" rank="0" text="" dxfId="426">
      <formula>AU10&gt;AS$4</formula>
    </cfRule>
    <cfRule type="expression" priority="55" aboveAverage="0" equalAverage="0" bottom="0" percent="0" rank="0" text="" dxfId="427">
      <formula>AT10&gt;1</formula>
    </cfRule>
  </conditionalFormatting>
  <conditionalFormatting sqref="AS1000">
    <cfRule type="expression" priority="56" aboveAverage="0" equalAverage="0" bottom="0" percent="0" rank="0" text="" dxfId="428">
      <formula>AU1000&gt;AS$4</formula>
    </cfRule>
    <cfRule type="expression" priority="57" aboveAverage="0" equalAverage="0" bottom="0" percent="0" rank="0" text="" dxfId="429">
      <formula>AS1000&gt;2</formula>
    </cfRule>
  </conditionalFormatting>
  <conditionalFormatting sqref="AT1000">
    <cfRule type="expression" priority="58" aboveAverage="0" equalAverage="0" bottom="0" percent="0" rank="0" text="" dxfId="430">
      <formula>AU1000&gt;AS$4</formula>
    </cfRule>
    <cfRule type="expression" priority="59" aboveAverage="0" equalAverage="0" bottom="0" percent="0" rank="0" text="" dxfId="431">
      <formula>AT1000&gt;1</formula>
    </cfRule>
  </conditionalFormatting>
  <conditionalFormatting sqref="AV8:AV9">
    <cfRule type="expression" priority="60" aboveAverage="0" equalAverage="0" bottom="0" percent="0" rank="0" text="" dxfId="432">
      <formula>AX8&gt;AV$4</formula>
    </cfRule>
    <cfRule type="expression" priority="61" aboveAverage="0" equalAverage="0" bottom="0" percent="0" rank="0" text="" dxfId="433">
      <formula>AV8&gt;2</formula>
    </cfRule>
  </conditionalFormatting>
  <conditionalFormatting sqref="AW8:AW9">
    <cfRule type="expression" priority="62" aboveAverage="0" equalAverage="0" bottom="0" percent="0" rank="0" text="" dxfId="434">
      <formula>AX8&gt;AV$4</formula>
    </cfRule>
    <cfRule type="expression" priority="63" aboveAverage="0" equalAverage="0" bottom="0" percent="0" rank="0" text="" dxfId="435">
      <formula>AW8&gt;1</formula>
    </cfRule>
  </conditionalFormatting>
  <conditionalFormatting sqref="AV1002">
    <cfRule type="expression" priority="64" aboveAverage="0" equalAverage="0" bottom="0" percent="0" rank="0" text="" dxfId="436">
      <formula>AX1002&gt;AV$4</formula>
    </cfRule>
    <cfRule type="expression" priority="65" aboveAverage="0" equalAverage="0" bottom="0" percent="0" rank="0" text="" dxfId="437">
      <formula>AV1002&gt;2</formula>
    </cfRule>
  </conditionalFormatting>
  <conditionalFormatting sqref="AW1002">
    <cfRule type="expression" priority="66" aboveAverage="0" equalAverage="0" bottom="0" percent="0" rank="0" text="" dxfId="438">
      <formula>AX1002&gt;AV$4</formula>
    </cfRule>
    <cfRule type="expression" priority="67" aboveAverage="0" equalAverage="0" bottom="0" percent="0" rank="0" text="" dxfId="439">
      <formula>AW1002&gt;1</formula>
    </cfRule>
  </conditionalFormatting>
  <conditionalFormatting sqref="AV1001">
    <cfRule type="expression" priority="68" aboveAverage="0" equalAverage="0" bottom="0" percent="0" rank="0" text="" dxfId="440">
      <formula>AX1001&gt;AV$4</formula>
    </cfRule>
    <cfRule type="expression" priority="69" aboveAverage="0" equalAverage="0" bottom="0" percent="0" rank="0" text="" dxfId="441">
      <formula>AV1001&gt;2</formula>
    </cfRule>
  </conditionalFormatting>
  <conditionalFormatting sqref="AW1001">
    <cfRule type="expression" priority="70" aboveAverage="0" equalAverage="0" bottom="0" percent="0" rank="0" text="" dxfId="442">
      <formula>AX1001&gt;AV$4</formula>
    </cfRule>
    <cfRule type="expression" priority="71" aboveAverage="0" equalAverage="0" bottom="0" percent="0" rank="0" text="" dxfId="443">
      <formula>AW1001&gt;1</formula>
    </cfRule>
  </conditionalFormatting>
  <conditionalFormatting sqref="AV999">
    <cfRule type="expression" priority="72" aboveAverage="0" equalAverage="0" bottom="0" percent="0" rank="0" text="" dxfId="444">
      <formula>AX999&gt;AV$4</formula>
    </cfRule>
    <cfRule type="expression" priority="73" aboveAverage="0" equalAverage="0" bottom="0" percent="0" rank="0" text="" dxfId="445">
      <formula>AV999&gt;2</formula>
    </cfRule>
  </conditionalFormatting>
  <conditionalFormatting sqref="AW999">
    <cfRule type="expression" priority="74" aboveAverage="0" equalAverage="0" bottom="0" percent="0" rank="0" text="" dxfId="446">
      <formula>AX999&gt;AV$4</formula>
    </cfRule>
    <cfRule type="expression" priority="75" aboveAverage="0" equalAverage="0" bottom="0" percent="0" rank="0" text="" dxfId="447">
      <formula>AW999&gt;1</formula>
    </cfRule>
  </conditionalFormatting>
  <conditionalFormatting sqref="AV10:AV998">
    <cfRule type="expression" priority="76" aboveAverage="0" equalAverage="0" bottom="0" percent="0" rank="0" text="" dxfId="448">
      <formula>AX10&gt;AV$4</formula>
    </cfRule>
    <cfRule type="expression" priority="77" aboveAverage="0" equalAverage="0" bottom="0" percent="0" rank="0" text="" dxfId="449">
      <formula>AV10&gt;2</formula>
    </cfRule>
  </conditionalFormatting>
  <conditionalFormatting sqref="AW10:AW998">
    <cfRule type="expression" priority="78" aboveAverage="0" equalAverage="0" bottom="0" percent="0" rank="0" text="" dxfId="450">
      <formula>AX10&gt;AV$4</formula>
    </cfRule>
    <cfRule type="expression" priority="79" aboveAverage="0" equalAverage="0" bottom="0" percent="0" rank="0" text="" dxfId="451">
      <formula>AW10&gt;1</formula>
    </cfRule>
  </conditionalFormatting>
  <conditionalFormatting sqref="AV1000">
    <cfRule type="expression" priority="80" aboveAverage="0" equalAverage="0" bottom="0" percent="0" rank="0" text="" dxfId="452">
      <formula>AX1000&gt;AV$4</formula>
    </cfRule>
    <cfRule type="expression" priority="81" aboveAverage="0" equalAverage="0" bottom="0" percent="0" rank="0" text="" dxfId="453">
      <formula>AV1000&gt;2</formula>
    </cfRule>
  </conditionalFormatting>
  <conditionalFormatting sqref="AW1000">
    <cfRule type="expression" priority="82" aboveAverage="0" equalAverage="0" bottom="0" percent="0" rank="0" text="" dxfId="454">
      <formula>AX1000&gt;AV$4</formula>
    </cfRule>
    <cfRule type="expression" priority="83" aboveAverage="0" equalAverage="0" bottom="0" percent="0" rank="0" text="" dxfId="455">
      <formula>AW1000&gt;1</formula>
    </cfRule>
  </conditionalFormatting>
  <conditionalFormatting sqref="AY8:AY9">
    <cfRule type="expression" priority="84" aboveAverage="0" equalAverage="0" bottom="0" percent="0" rank="0" text="" dxfId="456">
      <formula>BA8&gt;AY$4</formula>
    </cfRule>
    <cfRule type="expression" priority="85" aboveAverage="0" equalAverage="0" bottom="0" percent="0" rank="0" text="" dxfId="457">
      <formula>AY8&gt;2</formula>
    </cfRule>
  </conditionalFormatting>
  <conditionalFormatting sqref="AZ8:AZ9">
    <cfRule type="expression" priority="86" aboveAverage="0" equalAverage="0" bottom="0" percent="0" rank="0" text="" dxfId="458">
      <formula>BA8&gt;AY$4</formula>
    </cfRule>
    <cfRule type="expression" priority="87" aboveAverage="0" equalAverage="0" bottom="0" percent="0" rank="0" text="" dxfId="459">
      <formula>AZ8&gt;1</formula>
    </cfRule>
  </conditionalFormatting>
  <conditionalFormatting sqref="AY1002">
    <cfRule type="expression" priority="88" aboveAverage="0" equalAverage="0" bottom="0" percent="0" rank="0" text="" dxfId="460">
      <formula>BA1002&gt;AY$4</formula>
    </cfRule>
    <cfRule type="expression" priority="89" aboveAverage="0" equalAverage="0" bottom="0" percent="0" rank="0" text="" dxfId="461">
      <formula>AY1002&gt;2</formula>
    </cfRule>
  </conditionalFormatting>
  <conditionalFormatting sqref="AZ1002">
    <cfRule type="expression" priority="90" aboveAverage="0" equalAverage="0" bottom="0" percent="0" rank="0" text="" dxfId="462">
      <formula>BA1002&gt;AY$4</formula>
    </cfRule>
    <cfRule type="expression" priority="91" aboveAverage="0" equalAverage="0" bottom="0" percent="0" rank="0" text="" dxfId="463">
      <formula>AZ1002&gt;1</formula>
    </cfRule>
  </conditionalFormatting>
  <conditionalFormatting sqref="AY1001">
    <cfRule type="expression" priority="92" aboveAverage="0" equalAverage="0" bottom="0" percent="0" rank="0" text="" dxfId="464">
      <formula>BA1001&gt;AY$4</formula>
    </cfRule>
    <cfRule type="expression" priority="93" aboveAverage="0" equalAverage="0" bottom="0" percent="0" rank="0" text="" dxfId="465">
      <formula>AY1001&gt;2</formula>
    </cfRule>
  </conditionalFormatting>
  <conditionalFormatting sqref="AZ1001">
    <cfRule type="expression" priority="94" aboveAverage="0" equalAverage="0" bottom="0" percent="0" rank="0" text="" dxfId="466">
      <formula>BA1001&gt;AY$4</formula>
    </cfRule>
    <cfRule type="expression" priority="95" aboveAverage="0" equalAverage="0" bottom="0" percent="0" rank="0" text="" dxfId="467">
      <formula>AZ1001&gt;1</formula>
    </cfRule>
  </conditionalFormatting>
  <conditionalFormatting sqref="AY999">
    <cfRule type="expression" priority="96" aboveAverage="0" equalAverage="0" bottom="0" percent="0" rank="0" text="" dxfId="468">
      <formula>BA999&gt;AY$4</formula>
    </cfRule>
    <cfRule type="expression" priority="97" aboveAverage="0" equalAverage="0" bottom="0" percent="0" rank="0" text="" dxfId="469">
      <formula>AY999&gt;2</formula>
    </cfRule>
  </conditionalFormatting>
  <conditionalFormatting sqref="AZ999">
    <cfRule type="expression" priority="98" aboveAverage="0" equalAverage="0" bottom="0" percent="0" rank="0" text="" dxfId="470">
      <formula>BA999&gt;AY$4</formula>
    </cfRule>
    <cfRule type="expression" priority="99" aboveAverage="0" equalAverage="0" bottom="0" percent="0" rank="0" text="" dxfId="471">
      <formula>AZ999&gt;1</formula>
    </cfRule>
  </conditionalFormatting>
  <conditionalFormatting sqref="AY10:AY998">
    <cfRule type="expression" priority="100" aboveAverage="0" equalAverage="0" bottom="0" percent="0" rank="0" text="" dxfId="472">
      <formula>BA10&gt;AY$4</formula>
    </cfRule>
    <cfRule type="expression" priority="101" aboveAverage="0" equalAverage="0" bottom="0" percent="0" rank="0" text="" dxfId="473">
      <formula>AY10&gt;2</formula>
    </cfRule>
  </conditionalFormatting>
  <conditionalFormatting sqref="AZ10:AZ998">
    <cfRule type="expression" priority="102" aboveAverage="0" equalAverage="0" bottom="0" percent="0" rank="0" text="" dxfId="474">
      <formula>BA10&gt;AY$4</formula>
    </cfRule>
    <cfRule type="expression" priority="103" aboveAverage="0" equalAverage="0" bottom="0" percent="0" rank="0" text="" dxfId="475">
      <formula>AZ10&gt;1</formula>
    </cfRule>
  </conditionalFormatting>
  <conditionalFormatting sqref="AY1000">
    <cfRule type="expression" priority="104" aboveAverage="0" equalAverage="0" bottom="0" percent="0" rank="0" text="" dxfId="476">
      <formula>BA1000&gt;AY$4</formula>
    </cfRule>
    <cfRule type="expression" priority="105" aboveAverage="0" equalAverage="0" bottom="0" percent="0" rank="0" text="" dxfId="477">
      <formula>AY1000&gt;2</formula>
    </cfRule>
  </conditionalFormatting>
  <conditionalFormatting sqref="AZ1000">
    <cfRule type="expression" priority="106" aboveAverage="0" equalAverage="0" bottom="0" percent="0" rank="0" text="" dxfId="478">
      <formula>BA1000&gt;AY$4</formula>
    </cfRule>
    <cfRule type="expression" priority="107" aboveAverage="0" equalAverage="0" bottom="0" percent="0" rank="0" text="" dxfId="479">
      <formula>AZ1000&gt;1</formula>
    </cfRule>
  </conditionalFormatting>
  <conditionalFormatting sqref="BB8:BB9">
    <cfRule type="expression" priority="108" aboveAverage="0" equalAverage="0" bottom="0" percent="0" rank="0" text="" dxfId="480">
      <formula>BD8&gt;BB$4</formula>
    </cfRule>
    <cfRule type="expression" priority="109" aboveAverage="0" equalAverage="0" bottom="0" percent="0" rank="0" text="" dxfId="481">
      <formula>BB8&gt;2</formula>
    </cfRule>
  </conditionalFormatting>
  <conditionalFormatting sqref="BC8:BC9">
    <cfRule type="expression" priority="110" aboveAverage="0" equalAverage="0" bottom="0" percent="0" rank="0" text="" dxfId="482">
      <formula>BD8&gt;BB$4</formula>
    </cfRule>
    <cfRule type="expression" priority="111" aboveAverage="0" equalAverage="0" bottom="0" percent="0" rank="0" text="" dxfId="483">
      <formula>BC8&gt;1</formula>
    </cfRule>
  </conditionalFormatting>
  <conditionalFormatting sqref="BB1002">
    <cfRule type="expression" priority="112" aboveAverage="0" equalAverage="0" bottom="0" percent="0" rank="0" text="" dxfId="484">
      <formula>BD1002&gt;BB$4</formula>
    </cfRule>
    <cfRule type="expression" priority="113" aboveAverage="0" equalAverage="0" bottom="0" percent="0" rank="0" text="" dxfId="485">
      <formula>BB1002&gt;2</formula>
    </cfRule>
  </conditionalFormatting>
  <conditionalFormatting sqref="BC1002">
    <cfRule type="expression" priority="114" aboveAverage="0" equalAverage="0" bottom="0" percent="0" rank="0" text="" dxfId="486">
      <formula>BD1002&gt;BB$4</formula>
    </cfRule>
    <cfRule type="expression" priority="115" aboveAverage="0" equalAverage="0" bottom="0" percent="0" rank="0" text="" dxfId="487">
      <formula>BC1002&gt;1</formula>
    </cfRule>
  </conditionalFormatting>
  <conditionalFormatting sqref="BB1001">
    <cfRule type="expression" priority="116" aboveAverage="0" equalAverage="0" bottom="0" percent="0" rank="0" text="" dxfId="488">
      <formula>BD1001&gt;BB$4</formula>
    </cfRule>
    <cfRule type="expression" priority="117" aboveAverage="0" equalAverage="0" bottom="0" percent="0" rank="0" text="" dxfId="489">
      <formula>BB1001&gt;2</formula>
    </cfRule>
  </conditionalFormatting>
  <conditionalFormatting sqref="BC1001">
    <cfRule type="expression" priority="118" aboveAverage="0" equalAverage="0" bottom="0" percent="0" rank="0" text="" dxfId="490">
      <formula>BD1001&gt;BB$4</formula>
    </cfRule>
    <cfRule type="expression" priority="119" aboveAverage="0" equalAverage="0" bottom="0" percent="0" rank="0" text="" dxfId="491">
      <formula>BC1001&gt;1</formula>
    </cfRule>
  </conditionalFormatting>
  <conditionalFormatting sqref="BB999">
    <cfRule type="expression" priority="120" aboveAverage="0" equalAverage="0" bottom="0" percent="0" rank="0" text="" dxfId="492">
      <formula>BD999&gt;BB$4</formula>
    </cfRule>
    <cfRule type="expression" priority="121" aboveAverage="0" equalAverage="0" bottom="0" percent="0" rank="0" text="" dxfId="493">
      <formula>BB999&gt;2</formula>
    </cfRule>
  </conditionalFormatting>
  <conditionalFormatting sqref="BC999">
    <cfRule type="expression" priority="122" aboveAverage="0" equalAverage="0" bottom="0" percent="0" rank="0" text="" dxfId="494">
      <formula>BD999&gt;BB$4</formula>
    </cfRule>
    <cfRule type="expression" priority="123" aboveAverage="0" equalAverage="0" bottom="0" percent="0" rank="0" text="" dxfId="495">
      <formula>BC999&gt;1</formula>
    </cfRule>
  </conditionalFormatting>
  <conditionalFormatting sqref="BB10:BB998">
    <cfRule type="expression" priority="124" aboveAverage="0" equalAverage="0" bottom="0" percent="0" rank="0" text="" dxfId="496">
      <formula>BD10&gt;BB$4</formula>
    </cfRule>
    <cfRule type="expression" priority="125" aboveAverage="0" equalAverage="0" bottom="0" percent="0" rank="0" text="" dxfId="497">
      <formula>BB10&gt;2</formula>
    </cfRule>
  </conditionalFormatting>
  <conditionalFormatting sqref="BC10:BC998">
    <cfRule type="expression" priority="126" aboveAverage="0" equalAverage="0" bottom="0" percent="0" rank="0" text="" dxfId="498">
      <formula>BD10&gt;BB$4</formula>
    </cfRule>
    <cfRule type="expression" priority="127" aboveAverage="0" equalAverage="0" bottom="0" percent="0" rank="0" text="" dxfId="499">
      <formula>BC10&gt;1</formula>
    </cfRule>
  </conditionalFormatting>
  <conditionalFormatting sqref="BB1000">
    <cfRule type="expression" priority="128" aboveAverage="0" equalAverage="0" bottom="0" percent="0" rank="0" text="" dxfId="500">
      <formula>BD1000&gt;BB$4</formula>
    </cfRule>
    <cfRule type="expression" priority="129" aboveAverage="0" equalAverage="0" bottom="0" percent="0" rank="0" text="" dxfId="501">
      <formula>BB1000&gt;2</formula>
    </cfRule>
  </conditionalFormatting>
  <conditionalFormatting sqref="BC1000">
    <cfRule type="expression" priority="130" aboveAverage="0" equalAverage="0" bottom="0" percent="0" rank="0" text="" dxfId="502">
      <formula>BD1000&gt;BB$4</formula>
    </cfRule>
    <cfRule type="expression" priority="131" aboveAverage="0" equalAverage="0" bottom="0" percent="0" rank="0" text="" dxfId="503">
      <formula>BC1000&gt;1</formula>
    </cfRule>
  </conditionalFormatting>
  <conditionalFormatting sqref="BE8:BE9">
    <cfRule type="expression" priority="132" aboveAverage="0" equalAverage="0" bottom="0" percent="0" rank="0" text="" dxfId="504">
      <formula>BG8&gt;BE$4</formula>
    </cfRule>
    <cfRule type="expression" priority="133" aboveAverage="0" equalAverage="0" bottom="0" percent="0" rank="0" text="" dxfId="505">
      <formula>BE8&gt;2</formula>
    </cfRule>
  </conditionalFormatting>
  <conditionalFormatting sqref="BF8:BF9">
    <cfRule type="expression" priority="134" aboveAverage="0" equalAverage="0" bottom="0" percent="0" rank="0" text="" dxfId="506">
      <formula>BG8&gt;BE$4</formula>
    </cfRule>
    <cfRule type="expression" priority="135" aboveAverage="0" equalAverage="0" bottom="0" percent="0" rank="0" text="" dxfId="507">
      <formula>BF8&gt;1</formula>
    </cfRule>
  </conditionalFormatting>
  <conditionalFormatting sqref="BE1002">
    <cfRule type="expression" priority="136" aboveAverage="0" equalAverage="0" bottom="0" percent="0" rank="0" text="" dxfId="508">
      <formula>BG1002&gt;BE$4</formula>
    </cfRule>
    <cfRule type="expression" priority="137" aboveAverage="0" equalAverage="0" bottom="0" percent="0" rank="0" text="" dxfId="509">
      <formula>BE1002&gt;2</formula>
    </cfRule>
  </conditionalFormatting>
  <conditionalFormatting sqref="BF1002">
    <cfRule type="expression" priority="138" aboveAverage="0" equalAverage="0" bottom="0" percent="0" rank="0" text="" dxfId="510">
      <formula>BG1002&gt;BE$4</formula>
    </cfRule>
    <cfRule type="expression" priority="139" aboveAverage="0" equalAverage="0" bottom="0" percent="0" rank="0" text="" dxfId="511">
      <formula>BF1002&gt;1</formula>
    </cfRule>
  </conditionalFormatting>
  <conditionalFormatting sqref="BE1001">
    <cfRule type="expression" priority="140" aboveAverage="0" equalAverage="0" bottom="0" percent="0" rank="0" text="" dxfId="512">
      <formula>BG1001&gt;BE$4</formula>
    </cfRule>
    <cfRule type="expression" priority="141" aboveAverage="0" equalAverage="0" bottom="0" percent="0" rank="0" text="" dxfId="513">
      <formula>BE1001&gt;2</formula>
    </cfRule>
  </conditionalFormatting>
  <conditionalFormatting sqref="BF1001">
    <cfRule type="expression" priority="142" aboveAverage="0" equalAverage="0" bottom="0" percent="0" rank="0" text="" dxfId="514">
      <formula>BG1001&gt;BE$4</formula>
    </cfRule>
    <cfRule type="expression" priority="143" aboveAverage="0" equalAverage="0" bottom="0" percent="0" rank="0" text="" dxfId="515">
      <formula>BF1001&gt;1</formula>
    </cfRule>
  </conditionalFormatting>
  <conditionalFormatting sqref="BE999">
    <cfRule type="expression" priority="144" aboveAverage="0" equalAverage="0" bottom="0" percent="0" rank="0" text="" dxfId="516">
      <formula>BG999&gt;BE$4</formula>
    </cfRule>
    <cfRule type="expression" priority="145" aboveAverage="0" equalAverage="0" bottom="0" percent="0" rank="0" text="" dxfId="517">
      <formula>BE999&gt;2</formula>
    </cfRule>
  </conditionalFormatting>
  <conditionalFormatting sqref="BF999">
    <cfRule type="expression" priority="146" aboveAverage="0" equalAverage="0" bottom="0" percent="0" rank="0" text="" dxfId="518">
      <formula>BG999&gt;BE$4</formula>
    </cfRule>
    <cfRule type="expression" priority="147" aboveAverage="0" equalAverage="0" bottom="0" percent="0" rank="0" text="" dxfId="519">
      <formula>BF999&gt;1</formula>
    </cfRule>
  </conditionalFormatting>
  <conditionalFormatting sqref="BE10:BE998">
    <cfRule type="expression" priority="148" aboveAverage="0" equalAverage="0" bottom="0" percent="0" rank="0" text="" dxfId="520">
      <formula>BG10&gt;BE$4</formula>
    </cfRule>
    <cfRule type="expression" priority="149" aboveAverage="0" equalAverage="0" bottom="0" percent="0" rank="0" text="" dxfId="521">
      <formula>BE10&gt;2</formula>
    </cfRule>
  </conditionalFormatting>
  <conditionalFormatting sqref="BF10:BF998">
    <cfRule type="expression" priority="150" aboveAverage="0" equalAverage="0" bottom="0" percent="0" rank="0" text="" dxfId="522">
      <formula>BG10&gt;BE$4</formula>
    </cfRule>
    <cfRule type="expression" priority="151" aboveAverage="0" equalAverage="0" bottom="0" percent="0" rank="0" text="" dxfId="523">
      <formula>BF10&gt;1</formula>
    </cfRule>
  </conditionalFormatting>
  <conditionalFormatting sqref="BE1000">
    <cfRule type="expression" priority="152" aboveAverage="0" equalAverage="0" bottom="0" percent="0" rank="0" text="" dxfId="524">
      <formula>BG1000&gt;BE$4</formula>
    </cfRule>
    <cfRule type="expression" priority="153" aboveAverage="0" equalAverage="0" bottom="0" percent="0" rank="0" text="" dxfId="525">
      <formula>BE1000&gt;2</formula>
    </cfRule>
  </conditionalFormatting>
  <conditionalFormatting sqref="BF1000">
    <cfRule type="expression" priority="154" aboveAverage="0" equalAverage="0" bottom="0" percent="0" rank="0" text="" dxfId="526">
      <formula>BG1000&gt;BE$4</formula>
    </cfRule>
    <cfRule type="expression" priority="155" aboveAverage="0" equalAverage="0" bottom="0" percent="0" rank="0" text="" dxfId="527">
      <formula>BF1000&gt;1</formula>
    </cfRule>
  </conditionalFormatting>
  <conditionalFormatting sqref="BH8:BH9">
    <cfRule type="expression" priority="156" aboveAverage="0" equalAverage="0" bottom="0" percent="0" rank="0" text="" dxfId="528">
      <formula>BJ8&gt;BH$4</formula>
    </cfRule>
    <cfRule type="expression" priority="157" aboveAverage="0" equalAverage="0" bottom="0" percent="0" rank="0" text="" dxfId="529">
      <formula>BH8&gt;2</formula>
    </cfRule>
  </conditionalFormatting>
  <conditionalFormatting sqref="BI8:BI9">
    <cfRule type="expression" priority="158" aboveAverage="0" equalAverage="0" bottom="0" percent="0" rank="0" text="" dxfId="530">
      <formula>BJ8&gt;BH$4</formula>
    </cfRule>
    <cfRule type="expression" priority="159" aboveAverage="0" equalAverage="0" bottom="0" percent="0" rank="0" text="" dxfId="531">
      <formula>BI8&gt;1</formula>
    </cfRule>
  </conditionalFormatting>
  <conditionalFormatting sqref="BH1002">
    <cfRule type="expression" priority="160" aboveAverage="0" equalAverage="0" bottom="0" percent="0" rank="0" text="" dxfId="532">
      <formula>BJ1002&gt;BH$4</formula>
    </cfRule>
    <cfRule type="expression" priority="161" aboveAverage="0" equalAverage="0" bottom="0" percent="0" rank="0" text="" dxfId="533">
      <formula>BH1002&gt;2</formula>
    </cfRule>
  </conditionalFormatting>
  <conditionalFormatting sqref="BI1002">
    <cfRule type="expression" priority="162" aboveAverage="0" equalAverage="0" bottom="0" percent="0" rank="0" text="" dxfId="534">
      <formula>BJ1002&gt;BH$4</formula>
    </cfRule>
    <cfRule type="expression" priority="163" aboveAverage="0" equalAverage="0" bottom="0" percent="0" rank="0" text="" dxfId="535">
      <formula>BI1002&gt;1</formula>
    </cfRule>
  </conditionalFormatting>
  <conditionalFormatting sqref="BH1001">
    <cfRule type="expression" priority="164" aboveAverage="0" equalAverage="0" bottom="0" percent="0" rank="0" text="" dxfId="536">
      <formula>BJ1001&gt;BH$4</formula>
    </cfRule>
    <cfRule type="expression" priority="165" aboveAverage="0" equalAverage="0" bottom="0" percent="0" rank="0" text="" dxfId="537">
      <formula>BH1001&gt;2</formula>
    </cfRule>
  </conditionalFormatting>
  <conditionalFormatting sqref="BI1001">
    <cfRule type="expression" priority="166" aboveAverage="0" equalAverage="0" bottom="0" percent="0" rank="0" text="" dxfId="538">
      <formula>BJ1001&gt;BH$4</formula>
    </cfRule>
    <cfRule type="expression" priority="167" aboveAverage="0" equalAverage="0" bottom="0" percent="0" rank="0" text="" dxfId="539">
      <formula>BI1001&gt;1</formula>
    </cfRule>
  </conditionalFormatting>
  <conditionalFormatting sqref="BH999">
    <cfRule type="expression" priority="168" aboveAverage="0" equalAverage="0" bottom="0" percent="0" rank="0" text="" dxfId="540">
      <formula>BJ999&gt;BH$4</formula>
    </cfRule>
    <cfRule type="expression" priority="169" aboveAverage="0" equalAverage="0" bottom="0" percent="0" rank="0" text="" dxfId="541">
      <formula>BH999&gt;2</formula>
    </cfRule>
  </conditionalFormatting>
  <conditionalFormatting sqref="BI999">
    <cfRule type="expression" priority="170" aboveAverage="0" equalAverage="0" bottom="0" percent="0" rank="0" text="" dxfId="542">
      <formula>BJ999&gt;BH$4</formula>
    </cfRule>
    <cfRule type="expression" priority="171" aboveAverage="0" equalAverage="0" bottom="0" percent="0" rank="0" text="" dxfId="543">
      <formula>BI999&gt;1</formula>
    </cfRule>
  </conditionalFormatting>
  <conditionalFormatting sqref="BH10:BH998">
    <cfRule type="expression" priority="172" aboveAverage="0" equalAverage="0" bottom="0" percent="0" rank="0" text="" dxfId="544">
      <formula>BJ10&gt;BH$4</formula>
    </cfRule>
    <cfRule type="expression" priority="173" aboveAverage="0" equalAverage="0" bottom="0" percent="0" rank="0" text="" dxfId="545">
      <formula>BH10&gt;2</formula>
    </cfRule>
  </conditionalFormatting>
  <conditionalFormatting sqref="BI10:BI998">
    <cfRule type="expression" priority="174" aboveAverage="0" equalAverage="0" bottom="0" percent="0" rank="0" text="" dxfId="546">
      <formula>BJ10&gt;BH$4</formula>
    </cfRule>
    <cfRule type="expression" priority="175" aboveAverage="0" equalAverage="0" bottom="0" percent="0" rank="0" text="" dxfId="547">
      <formula>BI10&gt;1</formula>
    </cfRule>
  </conditionalFormatting>
  <conditionalFormatting sqref="BH1000">
    <cfRule type="expression" priority="176" aboveAverage="0" equalAverage="0" bottom="0" percent="0" rank="0" text="" dxfId="548">
      <formula>BJ1000&gt;BH$4</formula>
    </cfRule>
    <cfRule type="expression" priority="177" aboveAverage="0" equalAverage="0" bottom="0" percent="0" rank="0" text="" dxfId="549">
      <formula>BH1000&gt;2</formula>
    </cfRule>
  </conditionalFormatting>
  <conditionalFormatting sqref="BI1000">
    <cfRule type="expression" priority="178" aboveAverage="0" equalAverage="0" bottom="0" percent="0" rank="0" text="" dxfId="550">
      <formula>BJ1000&gt;BH$4</formula>
    </cfRule>
    <cfRule type="expression" priority="179" aboveAverage="0" equalAverage="0" bottom="0" percent="0" rank="0" text="" dxfId="551">
      <formula>BI1000&gt;1</formula>
    </cfRule>
  </conditionalFormatting>
  <conditionalFormatting sqref="BK8:BK9">
    <cfRule type="expression" priority="180" aboveAverage="0" equalAverage="0" bottom="0" percent="0" rank="0" text="" dxfId="552">
      <formula>BM8&gt;BK$4</formula>
    </cfRule>
    <cfRule type="expression" priority="181" aboveAverage="0" equalAverage="0" bottom="0" percent="0" rank="0" text="" dxfId="553">
      <formula>BK8&gt;2</formula>
    </cfRule>
  </conditionalFormatting>
  <conditionalFormatting sqref="BL8:BL9">
    <cfRule type="expression" priority="182" aboveAverage="0" equalAverage="0" bottom="0" percent="0" rank="0" text="" dxfId="554">
      <formula>BM8&gt;BK$4</formula>
    </cfRule>
    <cfRule type="expression" priority="183" aboveAverage="0" equalAverage="0" bottom="0" percent="0" rank="0" text="" dxfId="555">
      <formula>BL8&gt;1</formula>
    </cfRule>
  </conditionalFormatting>
  <conditionalFormatting sqref="BK1002">
    <cfRule type="expression" priority="184" aboveAverage="0" equalAverage="0" bottom="0" percent="0" rank="0" text="" dxfId="556">
      <formula>BM1002&gt;BK$4</formula>
    </cfRule>
    <cfRule type="expression" priority="185" aboveAverage="0" equalAverage="0" bottom="0" percent="0" rank="0" text="" dxfId="557">
      <formula>BK1002&gt;2</formula>
    </cfRule>
  </conditionalFormatting>
  <conditionalFormatting sqref="BL1002">
    <cfRule type="expression" priority="186" aboveAverage="0" equalAverage="0" bottom="0" percent="0" rank="0" text="" dxfId="558">
      <formula>BM1002&gt;BK$4</formula>
    </cfRule>
    <cfRule type="expression" priority="187" aboveAverage="0" equalAverage="0" bottom="0" percent="0" rank="0" text="" dxfId="559">
      <formula>BL1002&gt;1</formula>
    </cfRule>
  </conditionalFormatting>
  <conditionalFormatting sqref="BK1001">
    <cfRule type="expression" priority="188" aboveAverage="0" equalAverage="0" bottom="0" percent="0" rank="0" text="" dxfId="560">
      <formula>BM1001&gt;BK$4</formula>
    </cfRule>
    <cfRule type="expression" priority="189" aboveAverage="0" equalAverage="0" bottom="0" percent="0" rank="0" text="" dxfId="561">
      <formula>BK1001&gt;2</formula>
    </cfRule>
  </conditionalFormatting>
  <conditionalFormatting sqref="BL1001">
    <cfRule type="expression" priority="190" aboveAverage="0" equalAverage="0" bottom="0" percent="0" rank="0" text="" dxfId="562">
      <formula>BM1001&gt;BK$4</formula>
    </cfRule>
    <cfRule type="expression" priority="191" aboveAverage="0" equalAverage="0" bottom="0" percent="0" rank="0" text="" dxfId="563">
      <formula>BL1001&gt;1</formula>
    </cfRule>
  </conditionalFormatting>
  <conditionalFormatting sqref="BK999">
    <cfRule type="expression" priority="192" aboveAverage="0" equalAverage="0" bottom="0" percent="0" rank="0" text="" dxfId="564">
      <formula>BM999&gt;BK$4</formula>
    </cfRule>
    <cfRule type="expression" priority="193" aboveAverage="0" equalAverage="0" bottom="0" percent="0" rank="0" text="" dxfId="565">
      <formula>BK999&gt;2</formula>
    </cfRule>
  </conditionalFormatting>
  <conditionalFormatting sqref="BL999">
    <cfRule type="expression" priority="194" aboveAverage="0" equalAverage="0" bottom="0" percent="0" rank="0" text="" dxfId="566">
      <formula>BM999&gt;BK$4</formula>
    </cfRule>
    <cfRule type="expression" priority="195" aboveAverage="0" equalAverage="0" bottom="0" percent="0" rank="0" text="" dxfId="567">
      <formula>BL999&gt;1</formula>
    </cfRule>
  </conditionalFormatting>
  <conditionalFormatting sqref="BK10:BK998">
    <cfRule type="expression" priority="196" aboveAverage="0" equalAverage="0" bottom="0" percent="0" rank="0" text="" dxfId="568">
      <formula>BM10&gt;BK$4</formula>
    </cfRule>
    <cfRule type="expression" priority="197" aboveAverage="0" equalAverage="0" bottom="0" percent="0" rank="0" text="" dxfId="569">
      <formula>BK10&gt;2</formula>
    </cfRule>
  </conditionalFormatting>
  <conditionalFormatting sqref="BL10:BL998">
    <cfRule type="expression" priority="198" aboveAverage="0" equalAverage="0" bottom="0" percent="0" rank="0" text="" dxfId="570">
      <formula>BM10&gt;BK$4</formula>
    </cfRule>
    <cfRule type="expression" priority="199" aboveAverage="0" equalAverage="0" bottom="0" percent="0" rank="0" text="" dxfId="571">
      <formula>BL10&gt;1</formula>
    </cfRule>
  </conditionalFormatting>
  <conditionalFormatting sqref="BK1000">
    <cfRule type="expression" priority="200" aboveAverage="0" equalAverage="0" bottom="0" percent="0" rank="0" text="" dxfId="572">
      <formula>BM1000&gt;BK$4</formula>
    </cfRule>
    <cfRule type="expression" priority="201" aboveAverage="0" equalAverage="0" bottom="0" percent="0" rank="0" text="" dxfId="573">
      <formula>BK1000&gt;2</formula>
    </cfRule>
  </conditionalFormatting>
  <conditionalFormatting sqref="BL1000">
    <cfRule type="expression" priority="202" aboveAverage="0" equalAverage="0" bottom="0" percent="0" rank="0" text="" dxfId="574">
      <formula>BM1000&gt;BK$4</formula>
    </cfRule>
    <cfRule type="expression" priority="203" aboveAverage="0" equalAverage="0" bottom="0" percent="0" rank="0" text="" dxfId="575">
      <formula>BL1000&gt;1</formula>
    </cfRule>
  </conditionalFormatting>
  <conditionalFormatting sqref="BN8:BN9">
    <cfRule type="expression" priority="204" aboveAverage="0" equalAverage="0" bottom="0" percent="0" rank="0" text="" dxfId="576">
      <formula>BP8&gt;BN$4</formula>
    </cfRule>
    <cfRule type="expression" priority="205" aboveAverage="0" equalAverage="0" bottom="0" percent="0" rank="0" text="" dxfId="577">
      <formula>BN8&gt;2</formula>
    </cfRule>
  </conditionalFormatting>
  <conditionalFormatting sqref="BO8:BO9">
    <cfRule type="expression" priority="206" aboveAverage="0" equalAverage="0" bottom="0" percent="0" rank="0" text="" dxfId="578">
      <formula>BP8&gt;BN$4</formula>
    </cfRule>
    <cfRule type="expression" priority="207" aboveAverage="0" equalAverage="0" bottom="0" percent="0" rank="0" text="" dxfId="579">
      <formula>BO8&gt;1</formula>
    </cfRule>
  </conditionalFormatting>
  <conditionalFormatting sqref="BN1002">
    <cfRule type="expression" priority="208" aboveAverage="0" equalAverage="0" bottom="0" percent="0" rank="0" text="" dxfId="580">
      <formula>BP1002&gt;BN$4</formula>
    </cfRule>
    <cfRule type="expression" priority="209" aboveAverage="0" equalAverage="0" bottom="0" percent="0" rank="0" text="" dxfId="581">
      <formula>BN1002&gt;2</formula>
    </cfRule>
  </conditionalFormatting>
  <conditionalFormatting sqref="BO1002">
    <cfRule type="expression" priority="210" aboveAverage="0" equalAverage="0" bottom="0" percent="0" rank="0" text="" dxfId="582">
      <formula>BP1002&gt;BN$4</formula>
    </cfRule>
    <cfRule type="expression" priority="211" aboveAverage="0" equalAverage="0" bottom="0" percent="0" rank="0" text="" dxfId="583">
      <formula>BO1002&gt;1</formula>
    </cfRule>
  </conditionalFormatting>
  <conditionalFormatting sqref="BN1001">
    <cfRule type="expression" priority="212" aboveAverage="0" equalAverage="0" bottom="0" percent="0" rank="0" text="" dxfId="584">
      <formula>BP1001&gt;BN$4</formula>
    </cfRule>
    <cfRule type="expression" priority="213" aboveAverage="0" equalAverage="0" bottom="0" percent="0" rank="0" text="" dxfId="585">
      <formula>BN1001&gt;2</formula>
    </cfRule>
  </conditionalFormatting>
  <conditionalFormatting sqref="BO1001">
    <cfRule type="expression" priority="214" aboveAverage="0" equalAverage="0" bottom="0" percent="0" rank="0" text="" dxfId="586">
      <formula>BP1001&gt;BN$4</formula>
    </cfRule>
    <cfRule type="expression" priority="215" aboveAverage="0" equalAverage="0" bottom="0" percent="0" rank="0" text="" dxfId="587">
      <formula>BO1001&gt;1</formula>
    </cfRule>
  </conditionalFormatting>
  <conditionalFormatting sqref="BN999">
    <cfRule type="expression" priority="216" aboveAverage="0" equalAverage="0" bottom="0" percent="0" rank="0" text="" dxfId="588">
      <formula>BP999&gt;BN$4</formula>
    </cfRule>
    <cfRule type="expression" priority="217" aboveAverage="0" equalAverage="0" bottom="0" percent="0" rank="0" text="" dxfId="589">
      <formula>BN999&gt;2</formula>
    </cfRule>
  </conditionalFormatting>
  <conditionalFormatting sqref="BO999">
    <cfRule type="expression" priority="218" aboveAverage="0" equalAverage="0" bottom="0" percent="0" rank="0" text="" dxfId="590">
      <formula>BP999&gt;BN$4</formula>
    </cfRule>
    <cfRule type="expression" priority="219" aboveAverage="0" equalAverage="0" bottom="0" percent="0" rank="0" text="" dxfId="591">
      <formula>BO999&gt;1</formula>
    </cfRule>
  </conditionalFormatting>
  <conditionalFormatting sqref="BN10:BN998">
    <cfRule type="expression" priority="220" aboveAverage="0" equalAverage="0" bottom="0" percent="0" rank="0" text="" dxfId="592">
      <formula>BP10&gt;BN$4</formula>
    </cfRule>
    <cfRule type="expression" priority="221" aboveAverage="0" equalAverage="0" bottom="0" percent="0" rank="0" text="" dxfId="593">
      <formula>BN10&gt;2</formula>
    </cfRule>
  </conditionalFormatting>
  <conditionalFormatting sqref="BO10:BO998">
    <cfRule type="expression" priority="222" aboveAverage="0" equalAverage="0" bottom="0" percent="0" rank="0" text="" dxfId="594">
      <formula>BP10&gt;BN$4</formula>
    </cfRule>
    <cfRule type="expression" priority="223" aboveAverage="0" equalAverage="0" bottom="0" percent="0" rank="0" text="" dxfId="595">
      <formula>BO10&gt;1</formula>
    </cfRule>
  </conditionalFormatting>
  <conditionalFormatting sqref="BN1000">
    <cfRule type="expression" priority="224" aboveAverage="0" equalAverage="0" bottom="0" percent="0" rank="0" text="" dxfId="596">
      <formula>BP1000&gt;BN$4</formula>
    </cfRule>
    <cfRule type="expression" priority="225" aboveAverage="0" equalAverage="0" bottom="0" percent="0" rank="0" text="" dxfId="597">
      <formula>BN1000&gt;2</formula>
    </cfRule>
  </conditionalFormatting>
  <conditionalFormatting sqref="BO1000">
    <cfRule type="expression" priority="226" aboveAverage="0" equalAverage="0" bottom="0" percent="0" rank="0" text="" dxfId="598">
      <formula>BP1000&gt;BN$4</formula>
    </cfRule>
    <cfRule type="expression" priority="227" aboveAverage="0" equalAverage="0" bottom="0" percent="0" rank="0" text="" dxfId="599">
      <formula>BO1000&gt;1</formula>
    </cfRule>
  </conditionalFormatting>
  <conditionalFormatting sqref="BQ8:BQ9">
    <cfRule type="expression" priority="228" aboveAverage="0" equalAverage="0" bottom="0" percent="0" rank="0" text="" dxfId="600">
      <formula>BS8&gt;BQ$4</formula>
    </cfRule>
    <cfRule type="expression" priority="229" aboveAverage="0" equalAverage="0" bottom="0" percent="0" rank="0" text="" dxfId="601">
      <formula>BQ8&gt;2</formula>
    </cfRule>
  </conditionalFormatting>
  <conditionalFormatting sqref="BR8:BR9">
    <cfRule type="expression" priority="230" aboveAverage="0" equalAverage="0" bottom="0" percent="0" rank="0" text="" dxfId="602">
      <formula>BS8&gt;BQ$4</formula>
    </cfRule>
    <cfRule type="expression" priority="231" aboveAverage="0" equalAverage="0" bottom="0" percent="0" rank="0" text="" dxfId="603">
      <formula>BR8&gt;1</formula>
    </cfRule>
  </conditionalFormatting>
  <conditionalFormatting sqref="BQ1002">
    <cfRule type="expression" priority="232" aboveAverage="0" equalAverage="0" bottom="0" percent="0" rank="0" text="" dxfId="604">
      <formula>BS1002&gt;BQ$4</formula>
    </cfRule>
    <cfRule type="expression" priority="233" aboveAverage="0" equalAverage="0" bottom="0" percent="0" rank="0" text="" dxfId="605">
      <formula>BQ1002&gt;2</formula>
    </cfRule>
  </conditionalFormatting>
  <conditionalFormatting sqref="BR1002">
    <cfRule type="expression" priority="234" aboveAverage="0" equalAverage="0" bottom="0" percent="0" rank="0" text="" dxfId="606">
      <formula>BS1002&gt;BQ$4</formula>
    </cfRule>
    <cfRule type="expression" priority="235" aboveAverage="0" equalAverage="0" bottom="0" percent="0" rank="0" text="" dxfId="607">
      <formula>BR1002&gt;1</formula>
    </cfRule>
  </conditionalFormatting>
  <conditionalFormatting sqref="BQ1001">
    <cfRule type="expression" priority="236" aboveAverage="0" equalAverage="0" bottom="0" percent="0" rank="0" text="" dxfId="608">
      <formula>BS1001&gt;BQ$4</formula>
    </cfRule>
    <cfRule type="expression" priority="237" aboveAverage="0" equalAverage="0" bottom="0" percent="0" rank="0" text="" dxfId="609">
      <formula>BQ1001&gt;2</formula>
    </cfRule>
  </conditionalFormatting>
  <conditionalFormatting sqref="BR1001">
    <cfRule type="expression" priority="238" aboveAverage="0" equalAverage="0" bottom="0" percent="0" rank="0" text="" dxfId="610">
      <formula>BS1001&gt;BQ$4</formula>
    </cfRule>
    <cfRule type="expression" priority="239" aboveAverage="0" equalAverage="0" bottom="0" percent="0" rank="0" text="" dxfId="611">
      <formula>BR1001&gt;1</formula>
    </cfRule>
  </conditionalFormatting>
  <conditionalFormatting sqref="BQ999">
    <cfRule type="expression" priority="240" aboveAverage="0" equalAverage="0" bottom="0" percent="0" rank="0" text="" dxfId="612">
      <formula>BS999&gt;BQ$4</formula>
    </cfRule>
    <cfRule type="expression" priority="241" aboveAverage="0" equalAverage="0" bottom="0" percent="0" rank="0" text="" dxfId="613">
      <formula>BQ999&gt;2</formula>
    </cfRule>
  </conditionalFormatting>
  <conditionalFormatting sqref="BR999">
    <cfRule type="expression" priority="242" aboveAverage="0" equalAverage="0" bottom="0" percent="0" rank="0" text="" dxfId="614">
      <formula>BS999&gt;BQ$4</formula>
    </cfRule>
    <cfRule type="expression" priority="243" aboveAverage="0" equalAverage="0" bottom="0" percent="0" rank="0" text="" dxfId="615">
      <formula>BR999&gt;1</formula>
    </cfRule>
  </conditionalFormatting>
  <conditionalFormatting sqref="BQ10:BQ998">
    <cfRule type="expression" priority="244" aboveAverage="0" equalAverage="0" bottom="0" percent="0" rank="0" text="" dxfId="616">
      <formula>BS10&gt;BQ$4</formula>
    </cfRule>
    <cfRule type="expression" priority="245" aboveAverage="0" equalAverage="0" bottom="0" percent="0" rank="0" text="" dxfId="617">
      <formula>BQ10&gt;2</formula>
    </cfRule>
  </conditionalFormatting>
  <conditionalFormatting sqref="BR10:BR998">
    <cfRule type="expression" priority="246" aboveAverage="0" equalAverage="0" bottom="0" percent="0" rank="0" text="" dxfId="618">
      <formula>BS10&gt;BQ$4</formula>
    </cfRule>
    <cfRule type="expression" priority="247" aboveAverage="0" equalAverage="0" bottom="0" percent="0" rank="0" text="" dxfId="619">
      <formula>BR10&gt;1</formula>
    </cfRule>
  </conditionalFormatting>
  <conditionalFormatting sqref="BQ1000">
    <cfRule type="expression" priority="248" aboveAverage="0" equalAverage="0" bottom="0" percent="0" rank="0" text="" dxfId="620">
      <formula>BS1000&gt;BQ$4</formula>
    </cfRule>
    <cfRule type="expression" priority="249" aboveAverage="0" equalAverage="0" bottom="0" percent="0" rank="0" text="" dxfId="621">
      <formula>BQ1000&gt;2</formula>
    </cfRule>
  </conditionalFormatting>
  <conditionalFormatting sqref="BR1000">
    <cfRule type="expression" priority="250" aboveAverage="0" equalAverage="0" bottom="0" percent="0" rank="0" text="" dxfId="622">
      <formula>BS1000&gt;BQ$4</formula>
    </cfRule>
    <cfRule type="expression" priority="251" aboveAverage="0" equalAverage="0" bottom="0" percent="0" rank="0" text="" dxfId="623">
      <formula>BR1000&gt;1</formula>
    </cfRule>
  </conditionalFormatting>
  <conditionalFormatting sqref="BT8:BT9">
    <cfRule type="expression" priority="252" aboveAverage="0" equalAverage="0" bottom="0" percent="0" rank="0" text="" dxfId="624">
      <formula>BV8&gt;BT$4</formula>
    </cfRule>
    <cfRule type="expression" priority="253" aboveAverage="0" equalAverage="0" bottom="0" percent="0" rank="0" text="" dxfId="625">
      <formula>BT8&gt;2</formula>
    </cfRule>
  </conditionalFormatting>
  <conditionalFormatting sqref="BU8:BU9">
    <cfRule type="expression" priority="254" aboveAverage="0" equalAverage="0" bottom="0" percent="0" rank="0" text="" dxfId="626">
      <formula>BV8&gt;BT$4</formula>
    </cfRule>
    <cfRule type="expression" priority="255" aboveAverage="0" equalAverage="0" bottom="0" percent="0" rank="0" text="" dxfId="627">
      <formula>BU8&gt;1</formula>
    </cfRule>
  </conditionalFormatting>
  <conditionalFormatting sqref="BT1002">
    <cfRule type="expression" priority="256" aboveAverage="0" equalAverage="0" bottom="0" percent="0" rank="0" text="" dxfId="628">
      <formula>BV1002&gt;BT$4</formula>
    </cfRule>
    <cfRule type="expression" priority="257" aboveAverage="0" equalAverage="0" bottom="0" percent="0" rank="0" text="" dxfId="629">
      <formula>BT1002&gt;2</formula>
    </cfRule>
  </conditionalFormatting>
  <conditionalFormatting sqref="BU1002">
    <cfRule type="expression" priority="258" aboveAverage="0" equalAverage="0" bottom="0" percent="0" rank="0" text="" dxfId="630">
      <formula>BV1002&gt;BT$4</formula>
    </cfRule>
    <cfRule type="expression" priority="259" aboveAverage="0" equalAverage="0" bottom="0" percent="0" rank="0" text="" dxfId="631">
      <formula>BU1002&gt;1</formula>
    </cfRule>
  </conditionalFormatting>
  <conditionalFormatting sqref="BT1001">
    <cfRule type="expression" priority="260" aboveAverage="0" equalAverage="0" bottom="0" percent="0" rank="0" text="" dxfId="632">
      <formula>BV1001&gt;BT$4</formula>
    </cfRule>
    <cfRule type="expression" priority="261" aboveAverage="0" equalAverage="0" bottom="0" percent="0" rank="0" text="" dxfId="633">
      <formula>BT1001&gt;2</formula>
    </cfRule>
  </conditionalFormatting>
  <conditionalFormatting sqref="BU1001">
    <cfRule type="expression" priority="262" aboveAverage="0" equalAverage="0" bottom="0" percent="0" rank="0" text="" dxfId="634">
      <formula>BV1001&gt;BT$4</formula>
    </cfRule>
    <cfRule type="expression" priority="263" aboveAverage="0" equalAverage="0" bottom="0" percent="0" rank="0" text="" dxfId="635">
      <formula>BU1001&gt;1</formula>
    </cfRule>
  </conditionalFormatting>
  <conditionalFormatting sqref="BT999">
    <cfRule type="expression" priority="264" aboveAverage="0" equalAverage="0" bottom="0" percent="0" rank="0" text="" dxfId="636">
      <formula>BV999&gt;BT$4</formula>
    </cfRule>
    <cfRule type="expression" priority="265" aboveAverage="0" equalAverage="0" bottom="0" percent="0" rank="0" text="" dxfId="637">
      <formula>BT999&gt;2</formula>
    </cfRule>
  </conditionalFormatting>
  <conditionalFormatting sqref="BU999">
    <cfRule type="expression" priority="266" aboveAverage="0" equalAverage="0" bottom="0" percent="0" rank="0" text="" dxfId="638">
      <formula>BV999&gt;BT$4</formula>
    </cfRule>
    <cfRule type="expression" priority="267" aboveAverage="0" equalAverage="0" bottom="0" percent="0" rank="0" text="" dxfId="639">
      <formula>BU999&gt;1</formula>
    </cfRule>
  </conditionalFormatting>
  <conditionalFormatting sqref="BT10:BT998">
    <cfRule type="expression" priority="268" aboveAverage="0" equalAverage="0" bottom="0" percent="0" rank="0" text="" dxfId="640">
      <formula>BV10&gt;BT$4</formula>
    </cfRule>
    <cfRule type="expression" priority="269" aboveAverage="0" equalAverage="0" bottom="0" percent="0" rank="0" text="" dxfId="641">
      <formula>BT10&gt;2</formula>
    </cfRule>
  </conditionalFormatting>
  <conditionalFormatting sqref="BU10:BU998">
    <cfRule type="expression" priority="270" aboveAverage="0" equalAverage="0" bottom="0" percent="0" rank="0" text="" dxfId="642">
      <formula>BV10&gt;BT$4</formula>
    </cfRule>
    <cfRule type="expression" priority="271" aboveAverage="0" equalAverage="0" bottom="0" percent="0" rank="0" text="" dxfId="643">
      <formula>BU10&gt;1</formula>
    </cfRule>
  </conditionalFormatting>
  <conditionalFormatting sqref="BT1000">
    <cfRule type="expression" priority="272" aboveAverage="0" equalAverage="0" bottom="0" percent="0" rank="0" text="" dxfId="644">
      <formula>BV1000&gt;BT$4</formula>
    </cfRule>
    <cfRule type="expression" priority="273" aboveAverage="0" equalAverage="0" bottom="0" percent="0" rank="0" text="" dxfId="645">
      <formula>BT1000&gt;2</formula>
    </cfRule>
  </conditionalFormatting>
  <conditionalFormatting sqref="BU1000">
    <cfRule type="expression" priority="274" aboveAverage="0" equalAverage="0" bottom="0" percent="0" rank="0" text="" dxfId="646">
      <formula>BV1000&gt;BT$4</formula>
    </cfRule>
    <cfRule type="expression" priority="275" aboveAverage="0" equalAverage="0" bottom="0" percent="0" rank="0" text="" dxfId="647">
      <formula>BU1000&gt;1</formula>
    </cfRule>
  </conditionalFormatting>
  <conditionalFormatting sqref="AS3:AT3 BT3">
    <cfRule type="expression" priority="276" aboveAverage="0" equalAverage="0" bottom="0" percent="0" rank="0" text="" dxfId="648">
      <formula>AU3&gt;96</formula>
    </cfRule>
    <cfRule type="expression" priority="277" aboveAverage="0" equalAverage="0" bottom="0" percent="0" rank="0" text="" dxfId="649">
      <formula>AU3&gt;72</formula>
    </cfRule>
  </conditionalFormatting>
  <conditionalFormatting sqref="AY3:AZ3">
    <cfRule type="expression" priority="278" aboveAverage="0" equalAverage="0" bottom="0" percent="0" rank="0" text="" dxfId="650">
      <formula>BA3&gt;96</formula>
    </cfRule>
    <cfRule type="expression" priority="279" aboveAverage="0" equalAverage="0" bottom="0" percent="0" rank="0" text="" dxfId="651">
      <formula>BA3&gt;72</formula>
    </cfRule>
  </conditionalFormatting>
  <conditionalFormatting sqref="BB3:BC3">
    <cfRule type="expression" priority="280" aboveAverage="0" equalAverage="0" bottom="0" percent="0" rank="0" text="" dxfId="652">
      <formula>BD3&gt;96</formula>
    </cfRule>
    <cfRule type="expression" priority="281" aboveAverage="0" equalAverage="0" bottom="0" percent="0" rank="0" text="" dxfId="653">
      <formula>BD3&gt;72</formula>
    </cfRule>
  </conditionalFormatting>
  <conditionalFormatting sqref="BE3:BF3">
    <cfRule type="expression" priority="282" aboveAverage="0" equalAverage="0" bottom="0" percent="0" rank="0" text="" dxfId="654">
      <formula>BG3&gt;96</formula>
    </cfRule>
    <cfRule type="expression" priority="283" aboveAverage="0" equalAverage="0" bottom="0" percent="0" rank="0" text="" dxfId="655">
      <formula>BG3&gt;72</formula>
    </cfRule>
  </conditionalFormatting>
  <conditionalFormatting sqref="BH3:BI3">
    <cfRule type="expression" priority="284" aboveAverage="0" equalAverage="0" bottom="0" percent="0" rank="0" text="" dxfId="656">
      <formula>BJ3&gt;96</formula>
    </cfRule>
    <cfRule type="expression" priority="285" aboveAverage="0" equalAverage="0" bottom="0" percent="0" rank="0" text="" dxfId="657">
      <formula>BJ3&gt;72</formula>
    </cfRule>
  </conditionalFormatting>
  <conditionalFormatting sqref="BK3:BL3">
    <cfRule type="expression" priority="286" aboveAverage="0" equalAverage="0" bottom="0" percent="0" rank="0" text="" dxfId="658">
      <formula>BM3&gt;96</formula>
    </cfRule>
    <cfRule type="expression" priority="287" aboveAverage="0" equalAverage="0" bottom="0" percent="0" rank="0" text="" dxfId="659">
      <formula>BM3&gt;72</formula>
    </cfRule>
  </conditionalFormatting>
  <conditionalFormatting sqref="BN3:BO3">
    <cfRule type="expression" priority="288" aboveAverage="0" equalAverage="0" bottom="0" percent="0" rank="0" text="" dxfId="660">
      <formula>BP3&gt;96</formula>
    </cfRule>
    <cfRule type="expression" priority="289" aboveAverage="0" equalAverage="0" bottom="0" percent="0" rank="0" text="" dxfId="661">
      <formula>BP3&gt;72</formula>
    </cfRule>
  </conditionalFormatting>
  <conditionalFormatting sqref="BQ3:BR3">
    <cfRule type="expression" priority="290" aboveAverage="0" equalAverage="0" bottom="0" percent="0" rank="0" text="" dxfId="662">
      <formula>BS3&gt;96</formula>
    </cfRule>
    <cfRule type="expression" priority="291" aboveAverage="0" equalAverage="0" bottom="0" percent="0" rank="0" text="" dxfId="663">
      <formula>BS3&gt;72</formula>
    </cfRule>
  </conditionalFormatting>
  <conditionalFormatting sqref="AS5:AT5">
    <cfRule type="expression" priority="292" aboveAverage="0" equalAverage="0" bottom="0" percent="0" rank="0" text="" dxfId="664">
      <formula>AS5="Más de 96h"</formula>
    </cfRule>
    <cfRule type="expression" priority="293" aboveAverage="0" equalAverage="0" bottom="0" percent="0" rank="0" text="" dxfId="665">
      <formula>AS5="Más de 72h"</formula>
    </cfRule>
  </conditionalFormatting>
  <conditionalFormatting sqref="BU3">
    <cfRule type="expression" priority="294" aboveAverage="0" equalAverage="0" bottom="0" percent="0" rank="0" text="" dxfId="666">
      <formula>#ref!&gt;96</formula>
    </cfRule>
    <cfRule type="expression" priority="295" aboveAverage="0" equalAverage="0" bottom="0" percent="0" rank="0" text="" dxfId="667">
      <formula>#ref!&gt;72</formula>
    </cfRule>
  </conditionalFormatting>
  <conditionalFormatting sqref="AV5:AW5">
    <cfRule type="expression" priority="296" aboveAverage="0" equalAverage="0" bottom="0" percent="0" rank="0" text="" dxfId="668">
      <formula>AV5="Introduzca kg/pólvora y tirador"</formula>
    </cfRule>
    <cfRule type="expression" priority="297" aboveAverage="0" equalAverage="0" bottom="0" percent="0" rank="0" text="" dxfId="669">
      <formula>AV5="Error: introduzca fecha y hora"</formula>
    </cfRule>
  </conditionalFormatting>
  <conditionalFormatting sqref="AV5:AW5">
    <cfRule type="expression" priority="298" aboveAverage="0" equalAverage="0" bottom="0" percent="0" rank="0" text="" dxfId="670">
      <formula>AV5="Más de 96h"</formula>
    </cfRule>
    <cfRule type="expression" priority="299" aboveAverage="0" equalAverage="0" bottom="0" percent="0" rank="0" text="" dxfId="671">
      <formula>AV5="Más de 72h"</formula>
    </cfRule>
  </conditionalFormatting>
  <conditionalFormatting sqref="AY5:AZ5">
    <cfRule type="expression" priority="300" aboveAverage="0" equalAverage="0" bottom="0" percent="0" rank="0" text="" dxfId="672">
      <formula>AY5="Introduzca kg/pólvora y tirador"</formula>
    </cfRule>
    <cfRule type="expression" priority="301" aboveAverage="0" equalAverage="0" bottom="0" percent="0" rank="0" text="" dxfId="673">
      <formula>AY5="Error: introduzca fecha y hora"</formula>
    </cfRule>
  </conditionalFormatting>
  <conditionalFormatting sqref="AY5:AZ5">
    <cfRule type="expression" priority="302" aboveAverage="0" equalAverage="0" bottom="0" percent="0" rank="0" text="" dxfId="674">
      <formula>AY5="Más de 96h"</formula>
    </cfRule>
    <cfRule type="expression" priority="303" aboveAverage="0" equalAverage="0" bottom="0" percent="0" rank="0" text="" dxfId="675">
      <formula>AY5="Más de 72h"</formula>
    </cfRule>
  </conditionalFormatting>
  <conditionalFormatting sqref="BB5:BC5">
    <cfRule type="expression" priority="304" aboveAverage="0" equalAverage="0" bottom="0" percent="0" rank="0" text="" dxfId="676">
      <formula>BB5="Introduzca kg/pólvora y tirador"</formula>
    </cfRule>
    <cfRule type="expression" priority="305" aboveAverage="0" equalAverage="0" bottom="0" percent="0" rank="0" text="" dxfId="677">
      <formula>BB5="Error: introduzca fecha y hora"</formula>
    </cfRule>
  </conditionalFormatting>
  <conditionalFormatting sqref="BB5:BC5">
    <cfRule type="expression" priority="306" aboveAverage="0" equalAverage="0" bottom="0" percent="0" rank="0" text="" dxfId="678">
      <formula>BB5="Más de 96h"</formula>
    </cfRule>
    <cfRule type="expression" priority="307" aboveAverage="0" equalAverage="0" bottom="0" percent="0" rank="0" text="" dxfId="679">
      <formula>BB5="Más de 72h"</formula>
    </cfRule>
  </conditionalFormatting>
  <conditionalFormatting sqref="BE5:BF5">
    <cfRule type="expression" priority="308" aboveAverage="0" equalAverage="0" bottom="0" percent="0" rank="0" text="" dxfId="680">
      <formula>BE5="Introduzca kg/pólvora y tirador"</formula>
    </cfRule>
    <cfRule type="expression" priority="309" aboveAverage="0" equalAverage="0" bottom="0" percent="0" rank="0" text="" dxfId="681">
      <formula>BE5="Error: introduzca fecha y hora"</formula>
    </cfRule>
  </conditionalFormatting>
  <conditionalFormatting sqref="BE5:BF5">
    <cfRule type="expression" priority="310" aboveAverage="0" equalAverage="0" bottom="0" percent="0" rank="0" text="" dxfId="682">
      <formula>BE5="Más de 96h"</formula>
    </cfRule>
    <cfRule type="expression" priority="311" aboveAverage="0" equalAverage="0" bottom="0" percent="0" rank="0" text="" dxfId="683">
      <formula>BE5="Más de 72h"</formula>
    </cfRule>
  </conditionalFormatting>
  <conditionalFormatting sqref="BH5:BI5">
    <cfRule type="expression" priority="312" aboveAverage="0" equalAverage="0" bottom="0" percent="0" rank="0" text="" dxfId="684">
      <formula>BH5="Introduzca kg/pólvora y tirador"</formula>
    </cfRule>
    <cfRule type="expression" priority="313" aboveAverage="0" equalAverage="0" bottom="0" percent="0" rank="0" text="" dxfId="685">
      <formula>BH5="Error: introduzca fecha y hora"</formula>
    </cfRule>
  </conditionalFormatting>
  <conditionalFormatting sqref="BH5:BI5">
    <cfRule type="expression" priority="314" aboveAverage="0" equalAverage="0" bottom="0" percent="0" rank="0" text="" dxfId="686">
      <formula>BH5="Más de 96h"</formula>
    </cfRule>
    <cfRule type="expression" priority="315" aboveAverage="0" equalAverage="0" bottom="0" percent="0" rank="0" text="" dxfId="687">
      <formula>BH5="Más de 72h"</formula>
    </cfRule>
  </conditionalFormatting>
  <conditionalFormatting sqref="BN5:BO5">
    <cfRule type="expression" priority="316" aboveAverage="0" equalAverage="0" bottom="0" percent="0" rank="0" text="" dxfId="688">
      <formula>BN5="Introduzca kg/pólvora y tirador"</formula>
    </cfRule>
    <cfRule type="expression" priority="317" aboveAverage="0" equalAverage="0" bottom="0" percent="0" rank="0" text="" dxfId="689">
      <formula>BN5="Error: introduzca fecha y hora"</formula>
    </cfRule>
  </conditionalFormatting>
  <conditionalFormatting sqref="BN5:BO5">
    <cfRule type="expression" priority="318" aboveAverage="0" equalAverage="0" bottom="0" percent="0" rank="0" text="" dxfId="690">
      <formula>BN5="Más de 96h"</formula>
    </cfRule>
    <cfRule type="expression" priority="319" aboveAverage="0" equalAverage="0" bottom="0" percent="0" rank="0" text="" dxfId="691">
      <formula>BN5="Más de 72h"</formula>
    </cfRule>
  </conditionalFormatting>
  <conditionalFormatting sqref="BQ5:BR5">
    <cfRule type="expression" priority="320" aboveAverage="0" equalAverage="0" bottom="0" percent="0" rank="0" text="" dxfId="692">
      <formula>BQ5="Introduzca kg/pólvora y tirador"</formula>
    </cfRule>
    <cfRule type="expression" priority="321" aboveAverage="0" equalAverage="0" bottom="0" percent="0" rank="0" text="" dxfId="693">
      <formula>BQ5="Error: introduzca fecha y hora"</formula>
    </cfRule>
  </conditionalFormatting>
  <conditionalFormatting sqref="BQ5:BR5">
    <cfRule type="expression" priority="322" aboveAverage="0" equalAverage="0" bottom="0" percent="0" rank="0" text="" dxfId="694">
      <formula>BQ5="Más de 96h"</formula>
    </cfRule>
    <cfRule type="expression" priority="323" aboveAverage="0" equalAverage="0" bottom="0" percent="0" rank="0" text="" dxfId="695">
      <formula>BQ5="Más de 72h"</formula>
    </cfRule>
  </conditionalFormatting>
  <conditionalFormatting sqref="BT5:BU5">
    <cfRule type="expression" priority="324" aboveAverage="0" equalAverage="0" bottom="0" percent="0" rank="0" text="" dxfId="696">
      <formula>BT5="Introduzca kg/pólvora y tirador"</formula>
    </cfRule>
    <cfRule type="expression" priority="325" aboveAverage="0" equalAverage="0" bottom="0" percent="0" rank="0" text="" dxfId="697">
      <formula>BT5="Error: introduzca fecha y hora"</formula>
    </cfRule>
  </conditionalFormatting>
  <conditionalFormatting sqref="BT5:BU5">
    <cfRule type="expression" priority="326" aboveAverage="0" equalAverage="0" bottom="0" percent="0" rank="0" text="" dxfId="698">
      <formula>BT5="Más de 96h"</formula>
    </cfRule>
    <cfRule type="expression" priority="327" aboveAverage="0" equalAverage="0" bottom="0" percent="0" rank="0" text="" dxfId="699">
      <formula>BT5="Más de 72h"</formula>
    </cfRule>
  </conditionalFormatting>
  <conditionalFormatting sqref="AX5">
    <cfRule type="expression" priority="328" aboveAverage="0" equalAverage="0" bottom="0" percent="0" rank="0" text="" dxfId="700">
      <formula>AX5="Introduzca kg/pólvora y tirador"</formula>
    </cfRule>
    <cfRule type="expression" priority="329" aboveAverage="0" equalAverage="0" bottom="0" percent="0" rank="0" text="" dxfId="701">
      <formula>AX5="Error: introduzca fecha y hora"</formula>
    </cfRule>
  </conditionalFormatting>
  <conditionalFormatting sqref="BA5">
    <cfRule type="expression" priority="330" aboveAverage="0" equalAverage="0" bottom="0" percent="0" rank="0" text="" dxfId="702">
      <formula>BA5="Introduzca kg/pólvora y tirador"</formula>
    </cfRule>
    <cfRule type="expression" priority="331" aboveAverage="0" equalAverage="0" bottom="0" percent="0" rank="0" text="" dxfId="703">
      <formula>BA5="Error: introduzca fecha y hora"</formula>
    </cfRule>
  </conditionalFormatting>
  <conditionalFormatting sqref="BD5">
    <cfRule type="expression" priority="332" aboveAverage="0" equalAverage="0" bottom="0" percent="0" rank="0" text="" dxfId="704">
      <formula>BD5="Introduzca kg/pólvora y tirador"</formula>
    </cfRule>
    <cfRule type="expression" priority="333" aboveAverage="0" equalAverage="0" bottom="0" percent="0" rank="0" text="" dxfId="705">
      <formula>BD5="Error: introduzca fecha y hora"</formula>
    </cfRule>
  </conditionalFormatting>
  <conditionalFormatting sqref="BG5">
    <cfRule type="expression" priority="334" aboveAverage="0" equalAverage="0" bottom="0" percent="0" rank="0" text="" dxfId="706">
      <formula>BG5="Introduzca kg/pólvora y tirador"</formula>
    </cfRule>
    <cfRule type="expression" priority="335" aboveAverage="0" equalAverage="0" bottom="0" percent="0" rank="0" text="" dxfId="707">
      <formula>BG5="Error: introduzca fecha y hora"</formula>
    </cfRule>
  </conditionalFormatting>
  <conditionalFormatting sqref="BJ5">
    <cfRule type="expression" priority="336" aboveAverage="0" equalAverage="0" bottom="0" percent="0" rank="0" text="" dxfId="708">
      <formula>BJ5="Introduzca kg/pólvora y tirador"</formula>
    </cfRule>
    <cfRule type="expression" priority="337" aboveAverage="0" equalAverage="0" bottom="0" percent="0" rank="0" text="" dxfId="709">
      <formula>BJ5="Error: introduzca fecha y hora"</formula>
    </cfRule>
  </conditionalFormatting>
  <conditionalFormatting sqref="BM5">
    <cfRule type="expression" priority="338" aboveAverage="0" equalAverage="0" bottom="0" percent="0" rank="0" text="" dxfId="710">
      <formula>BM5="Introduzca kg/pólvora y tirador"</formula>
    </cfRule>
    <cfRule type="expression" priority="339" aboveAverage="0" equalAverage="0" bottom="0" percent="0" rank="0" text="" dxfId="711">
      <formula>BM5="Error: introduzca fecha y hora"</formula>
    </cfRule>
  </conditionalFormatting>
  <conditionalFormatting sqref="BP5">
    <cfRule type="expression" priority="340" aboveAverage="0" equalAverage="0" bottom="0" percent="0" rank="0" text="" dxfId="712">
      <formula>BP5="Introduzca kg/pólvora y tirador"</formula>
    </cfRule>
    <cfRule type="expression" priority="341" aboveAverage="0" equalAverage="0" bottom="0" percent="0" rank="0" text="" dxfId="713">
      <formula>BP5="Error: introduzca fecha y hora"</formula>
    </cfRule>
  </conditionalFormatting>
  <conditionalFormatting sqref="BS5">
    <cfRule type="expression" priority="342" aboveAverage="0" equalAverage="0" bottom="0" percent="0" rank="0" text="" dxfId="714">
      <formula>BS5="Introduzca kg/pólvora y tirador"</formula>
    </cfRule>
    <cfRule type="expression" priority="343" aboveAverage="0" equalAverage="0" bottom="0" percent="0" rank="0" text="" dxfId="715">
      <formula>BS5="Error: introduzca fecha y hora"</formula>
    </cfRule>
  </conditionalFormatting>
  <conditionalFormatting sqref="BV5">
    <cfRule type="expression" priority="344" aboveAverage="0" equalAverage="0" bottom="0" percent="0" rank="0" text="" dxfId="716">
      <formula>BV5="Introduzca kg/pólvora y tirador"</formula>
    </cfRule>
    <cfRule type="expression" priority="345" aboveAverage="0" equalAverage="0" bottom="0" percent="0" rank="0" text="" dxfId="717">
      <formula>BV5="Error: introduzca fecha y hora"</formula>
    </cfRule>
  </conditionalFormatting>
  <conditionalFormatting sqref="AV3:AW3">
    <cfRule type="expression" priority="346" aboveAverage="0" equalAverage="0" bottom="0" percent="0" rank="0" text="" dxfId="718">
      <formula>AX3&gt;96</formula>
    </cfRule>
    <cfRule type="expression" priority="347" aboveAverage="0" equalAverage="0" bottom="0" percent="0" rank="0" text="" dxfId="719">
      <formula>AX3&gt;72</formula>
    </cfRule>
  </conditionalFormatting>
  <conditionalFormatting sqref="AV4">
    <cfRule type="expression" priority="348" aboveAverage="0" equalAverage="0" bottom="0" percent="0" rank="0" text="" dxfId="720">
      <formula>VALUE(AV4)&gt;1</formula>
    </cfRule>
  </conditionalFormatting>
  <conditionalFormatting sqref="AY4">
    <cfRule type="expression" priority="349" aboveAverage="0" equalAverage="0" bottom="0" percent="0" rank="0" text="" dxfId="721">
      <formula>VALUE(AY4)&gt;1</formula>
    </cfRule>
  </conditionalFormatting>
  <conditionalFormatting sqref="BB4">
    <cfRule type="expression" priority="350" aboveAverage="0" equalAverage="0" bottom="0" percent="0" rank="0" text="" dxfId="722">
      <formula>VALUE(BB4)&gt;1</formula>
    </cfRule>
  </conditionalFormatting>
  <conditionalFormatting sqref="BE4">
    <cfRule type="expression" priority="351" aboveAverage="0" equalAverage="0" bottom="0" percent="0" rank="0" text="" dxfId="723">
      <formula>VALUE(BE4)&gt;1</formula>
    </cfRule>
  </conditionalFormatting>
  <conditionalFormatting sqref="BH4">
    <cfRule type="expression" priority="352" aboveAverage="0" equalAverage="0" bottom="0" percent="0" rank="0" text="" dxfId="724">
      <formula>VALUE(BH4)&gt;1</formula>
    </cfRule>
  </conditionalFormatting>
  <conditionalFormatting sqref="BK4">
    <cfRule type="expression" priority="353" aboveAverage="0" equalAverage="0" bottom="0" percent="0" rank="0" text="" dxfId="725">
      <formula>VALUE(BK4)&gt;1</formula>
    </cfRule>
  </conditionalFormatting>
  <conditionalFormatting sqref="BN4">
    <cfRule type="expression" priority="354" aboveAverage="0" equalAverage="0" bottom="0" percent="0" rank="0" text="" dxfId="726">
      <formula>VALUE(BN4)&gt;1</formula>
    </cfRule>
  </conditionalFormatting>
  <conditionalFormatting sqref="BQ4">
    <cfRule type="expression" priority="355" aboveAverage="0" equalAverage="0" bottom="0" percent="0" rank="0" text="" dxfId="727">
      <formula>VALUE(BQ4)&gt;1</formula>
    </cfRule>
  </conditionalFormatting>
  <conditionalFormatting sqref="BT4">
    <cfRule type="expression" priority="356" aboveAverage="0" equalAverage="0" bottom="0" percent="0" rank="0" text="" dxfId="728">
      <formula>VALUE(BT4)&gt;1</formula>
    </cfRule>
  </conditionalFormatting>
  <conditionalFormatting sqref="BK5:BL5">
    <cfRule type="expression" priority="357" aboveAverage="0" equalAverage="0" bottom="0" percent="0" rank="0" text="" dxfId="729">
      <formula>BK5="Introduzca kg/pólvora y tirador"</formula>
    </cfRule>
    <cfRule type="expression" priority="358" aboveAverage="0" equalAverage="0" bottom="0" percent="0" rank="0" text="" dxfId="730">
      <formula>BK5="Error: introduzca fecha y hora"</formula>
    </cfRule>
  </conditionalFormatting>
  <conditionalFormatting sqref="BK5:BL5">
    <cfRule type="expression" priority="359" aboveAverage="0" equalAverage="0" bottom="0" percent="0" rank="0" text="" dxfId="731">
      <formula>BK5="Más de 96h"</formula>
    </cfRule>
    <cfRule type="expression" priority="360" aboveAverage="0" equalAverage="0" bottom="0" percent="0" rank="0" text="" dxfId="732">
      <formula>BK5="Más de 72h"</formula>
    </cfRule>
  </conditionalFormatting>
  <conditionalFormatting sqref="O10:O1002">
    <cfRule type="expression" priority="361" aboveAverage="0" equalAverage="0" bottom="0" percent="0" rank="0" text="" dxfId="733">
      <formula>AK10=0</formula>
    </cfRule>
  </conditionalFormatting>
  <conditionalFormatting sqref="N608:N1002">
    <cfRule type="expression" priority="362" aboveAverage="0" equalAverage="0" bottom="0" percent="0" rank="0" text="" dxfId="734">
      <formula>OR(O608&lt;&gt;P608,P608=1)</formula>
    </cfRule>
    <cfRule type="expression" priority="363" aboveAverage="0" equalAverage="0" bottom="0" percent="0" rank="0" text="" dxfId="735">
      <formula>AR608&gt;1</formula>
    </cfRule>
  </conditionalFormatting>
  <conditionalFormatting sqref="N10:N1002">
    <cfRule type="expression" priority="364" aboveAverage="0" equalAverage="0" bottom="0" percent="0" rank="0" text="" dxfId="736">
      <formula>AK10=0</formula>
    </cfRule>
    <cfRule type="expression" priority="365" aboveAverage="0" equalAverage="0" bottom="0" percent="0" rank="0" text="" dxfId="737">
      <formula>AR10&gt;0</formula>
    </cfRule>
  </conditionalFormatting>
  <conditionalFormatting sqref="O8">
    <cfRule type="expression" priority="366" aboveAverage="0" equalAverage="0" bottom="0" percent="0" rank="0" text="" dxfId="738">
      <formula>AK8=0</formula>
    </cfRule>
  </conditionalFormatting>
  <conditionalFormatting sqref="N8">
    <cfRule type="expression" priority="367" aboveAverage="0" equalAverage="0" bottom="0" percent="0" rank="0" text="" dxfId="739">
      <formula>AK8=0</formula>
    </cfRule>
    <cfRule type="expression" priority="368" aboveAverage="0" equalAverage="0" bottom="0" percent="0" rank="0" text="" dxfId="740">
      <formula>AR8&gt;0</formula>
    </cfRule>
  </conditionalFormatting>
  <conditionalFormatting sqref="N9">
    <cfRule type="expression" priority="369" aboveAverage="0" equalAverage="0" bottom="0" percent="0" rank="0" text="" dxfId="741">
      <formula>AK9=0</formula>
    </cfRule>
    <cfRule type="expression" priority="370" aboveAverage="0" equalAverage="0" bottom="0" percent="0" rank="0" text="" dxfId="742">
      <formula>AR9&gt;0</formula>
    </cfRule>
  </conditionalFormatting>
  <conditionalFormatting sqref="O9">
    <cfRule type="expression" priority="371" aboveAverage="0" equalAverage="0" bottom="0" percent="0" rank="0" text="" dxfId="743">
      <formula>AK9=0</formula>
    </cfRule>
  </conditionalFormatting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</TotalTime>
  <Application>LibreOffice/7.0.6.2$Windows_X86_64 LibreOffice_project/144abb84a525d8e30c9dbbefa69cbbf2d8d4ae3b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2018-07-03T14:56:09Z</dcterms:created>
  <dc:creator>emol</dc:creator>
  <dc:description/>
  <dc:language>ca-ES</dc:language>
  <cp:lastModifiedBy/>
  <cp:lastPrinted>2018-07-16T07:20:54Z</cp:lastPrinted>
  <dcterms:modified xsi:type="dcterms:W3CDTF">2025-03-07T12:36:34Z</dcterms:modified>
  <cp:revision>2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